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fgovmn-my.sharepoint.com/personal/altankhorol_m_mof_gov_mn/Documents/Төсвийн гүйцэтгэлийн мэдээ/MEDEE-2021/Medee 09/New folder/"/>
    </mc:Choice>
  </mc:AlternateContent>
  <xr:revisionPtr revIDLastSave="1500" documentId="8_{5465BB00-8444-49F3-A249-A214613689AB}" xr6:coauthVersionLast="47" xr6:coauthVersionMax="47" xr10:uidLastSave="{89568363-C11B-46DC-92BF-367CB027B1E3}"/>
  <bookViews>
    <workbookView xWindow="57480" yWindow="-120" windowWidth="29040" windowHeight="15990" tabRatio="522" xr2:uid="{48D90CAD-D401-4AD9-A577-0557C9E7D555}"/>
  </bookViews>
  <sheets>
    <sheet name="negdsen" sheetId="17" r:id="rId1"/>
    <sheet name="on-tovchoo-" sheetId="19" r:id="rId2"/>
    <sheet name="tez, aimag-" sheetId="20" r:id="rId3"/>
    <sheet name="hutulbur-" sheetId="21" r:id="rId4"/>
    <sheet name="zoriulalt-" sheetId="22" r:id="rId5"/>
  </sheets>
  <definedNames>
    <definedName name="_xlnm._FilterDatabase" localSheetId="3" hidden="1">'hutulbur-'!$A$8:$AB$160</definedName>
    <definedName name="_xlnm._FilterDatabase" localSheetId="0" hidden="1">negdsen!$A$10:$AS$236</definedName>
    <definedName name="_xlnm._FilterDatabase" localSheetId="2" hidden="1">'tez, aimag-'!$B$6:$Y$6236</definedName>
    <definedName name="_xlnm._FilterDatabase" localSheetId="4" hidden="1">'zoriulalt-'!$A$8:$AB$380</definedName>
    <definedName name="_xlnm.Print_Area" localSheetId="3">'hutulbur-'!$A$1:$AB$169</definedName>
    <definedName name="_xlnm.Print_Area" localSheetId="0">negdsen!$B$1:$AS$227</definedName>
    <definedName name="_xlnm.Print_Area" localSheetId="1">'on-tovchoo-'!$A$1:$AC$39</definedName>
    <definedName name="_xlnm.Print_Area" localSheetId="2">'tez, aimag-'!$B$1:$Z$6246</definedName>
    <definedName name="_xlnm.Print_Area" localSheetId="4">'zoriulalt-'!$A$1:$AC$388</definedName>
    <definedName name="_xlnm.Print_Titles" localSheetId="0">negdsen!$B:$M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" i="17" l="1"/>
  <c r="J19" i="17" s="1"/>
  <c r="J18" i="17" s="1"/>
  <c r="J17" i="17" s="1"/>
  <c r="J11" i="17" l="1"/>
  <c r="L11" i="17" s="1"/>
  <c r="K29" i="17"/>
  <c r="R221" i="17" l="1"/>
  <c r="Q2729" i="20" l="1"/>
  <c r="R186" i="17" l="1"/>
  <c r="F69" i="22" l="1"/>
  <c r="I204" i="17" l="1"/>
  <c r="J204" i="17"/>
  <c r="R203" i="17"/>
  <c r="Q203" i="17"/>
  <c r="P203" i="17"/>
  <c r="AS204" i="17"/>
  <c r="AR204" i="17"/>
  <c r="AQ204" i="17"/>
  <c r="AK204" i="17"/>
  <c r="AJ204" i="17"/>
  <c r="AI204" i="17"/>
  <c r="AC204" i="17"/>
  <c r="AB204" i="17"/>
  <c r="AA204" i="17"/>
  <c r="U204" i="17"/>
  <c r="T204" i="17"/>
  <c r="S204" i="17"/>
  <c r="L204" i="17"/>
  <c r="K204" i="17" l="1"/>
  <c r="M204" i="17"/>
  <c r="S118" i="17" l="1"/>
  <c r="E109" i="17" l="1"/>
  <c r="D109" i="17"/>
  <c r="C109" i="17"/>
  <c r="S98" i="17"/>
  <c r="J25" i="17" l="1"/>
  <c r="I25" i="17"/>
  <c r="Y215" i="17"/>
  <c r="H133" i="17" l="1"/>
  <c r="I133" i="17"/>
  <c r="J133" i="17"/>
  <c r="S133" i="17"/>
  <c r="T133" i="17"/>
  <c r="U133" i="17"/>
  <c r="AA133" i="17"/>
  <c r="AB133" i="17"/>
  <c r="AC133" i="17"/>
  <c r="AI133" i="17"/>
  <c r="AJ133" i="17"/>
  <c r="AK133" i="17"/>
  <c r="AQ133" i="17"/>
  <c r="AR133" i="17"/>
  <c r="AS133" i="17"/>
  <c r="M133" i="17" l="1"/>
  <c r="K133" i="17"/>
  <c r="L133" i="17"/>
  <c r="Z101" i="17" l="1"/>
  <c r="Y101" i="17"/>
  <c r="R50" i="17"/>
  <c r="R46" i="17"/>
  <c r="U205" i="17" l="1"/>
  <c r="T205" i="17"/>
  <c r="S205" i="17"/>
  <c r="U201" i="17"/>
  <c r="T201" i="17"/>
  <c r="S201" i="17"/>
  <c r="H168" i="17"/>
  <c r="I168" i="17"/>
  <c r="J168" i="17"/>
  <c r="S168" i="17"/>
  <c r="T168" i="17"/>
  <c r="U168" i="17"/>
  <c r="AA168" i="17"/>
  <c r="AB168" i="17"/>
  <c r="AC168" i="17"/>
  <c r="AI168" i="17"/>
  <c r="AJ168" i="17"/>
  <c r="AK168" i="17"/>
  <c r="AQ168" i="17"/>
  <c r="AR168" i="17"/>
  <c r="AS168" i="17"/>
  <c r="L168" i="17" l="1"/>
  <c r="M168" i="17"/>
  <c r="K168" i="17"/>
  <c r="S63" i="17"/>
  <c r="J71" i="17" l="1"/>
  <c r="J21" i="17"/>
  <c r="J22" i="17"/>
  <c r="T7" i="20" l="1"/>
  <c r="S7" i="20"/>
  <c r="AA226" i="17"/>
  <c r="Y104" i="17"/>
  <c r="Z104" i="17"/>
  <c r="P123" i="17"/>
  <c r="Q123" i="17"/>
  <c r="R13" i="17" l="1"/>
  <c r="Q13" i="17"/>
  <c r="P13" i="17"/>
  <c r="X164" i="17" l="1"/>
  <c r="Z117" i="17"/>
  <c r="Y117" i="17"/>
  <c r="X117" i="17"/>
  <c r="X28" i="17" l="1"/>
  <c r="H12" i="17" l="1"/>
  <c r="I12" i="17"/>
  <c r="J12" i="17"/>
  <c r="H14" i="17"/>
  <c r="I14" i="17"/>
  <c r="J14" i="17"/>
  <c r="H15" i="17"/>
  <c r="I15" i="17"/>
  <c r="J15" i="17"/>
  <c r="H16" i="17"/>
  <c r="I16" i="17"/>
  <c r="J16" i="17"/>
  <c r="H21" i="17"/>
  <c r="L21" i="17" s="1"/>
  <c r="I21" i="17"/>
  <c r="H22" i="17"/>
  <c r="I22" i="17"/>
  <c r="H23" i="17"/>
  <c r="I23" i="17"/>
  <c r="J23" i="17"/>
  <c r="H24" i="17"/>
  <c r="I24" i="17"/>
  <c r="J24" i="17"/>
  <c r="H25" i="17"/>
  <c r="H26" i="17"/>
  <c r="I26" i="17"/>
  <c r="J26" i="17"/>
  <c r="H27" i="17"/>
  <c r="I27" i="17"/>
  <c r="J27" i="17"/>
  <c r="I29" i="17"/>
  <c r="J29" i="17"/>
  <c r="H31" i="17"/>
  <c r="I31" i="17"/>
  <c r="J31" i="17"/>
  <c r="H33" i="17"/>
  <c r="I33" i="17"/>
  <c r="J33" i="17"/>
  <c r="H36" i="17"/>
  <c r="I36" i="17"/>
  <c r="J36" i="17"/>
  <c r="H37" i="17"/>
  <c r="I37" i="17"/>
  <c r="J37" i="17"/>
  <c r="H38" i="17"/>
  <c r="I38" i="17"/>
  <c r="J38" i="17"/>
  <c r="H39" i="17"/>
  <c r="I39" i="17"/>
  <c r="J39" i="17"/>
  <c r="H40" i="17"/>
  <c r="I40" i="17"/>
  <c r="J40" i="17"/>
  <c r="H42" i="17"/>
  <c r="I42" i="17"/>
  <c r="J42" i="17"/>
  <c r="H43" i="17"/>
  <c r="I43" i="17"/>
  <c r="J43" i="17"/>
  <c r="H44" i="17"/>
  <c r="I44" i="17"/>
  <c r="J44" i="17"/>
  <c r="H47" i="17"/>
  <c r="I47" i="17"/>
  <c r="J47" i="17"/>
  <c r="H48" i="17"/>
  <c r="I48" i="17"/>
  <c r="J48" i="17"/>
  <c r="H49" i="17"/>
  <c r="I49" i="17"/>
  <c r="J49" i="17"/>
  <c r="H51" i="17"/>
  <c r="I51" i="17"/>
  <c r="J51" i="17"/>
  <c r="H52" i="17"/>
  <c r="I52" i="17"/>
  <c r="J52" i="17"/>
  <c r="H53" i="17"/>
  <c r="I53" i="17"/>
  <c r="J53" i="17"/>
  <c r="H54" i="17"/>
  <c r="I54" i="17"/>
  <c r="J54" i="17"/>
  <c r="H55" i="17"/>
  <c r="I55" i="17"/>
  <c r="J55" i="17"/>
  <c r="H56" i="17"/>
  <c r="I56" i="17"/>
  <c r="J56" i="17"/>
  <c r="H57" i="17"/>
  <c r="I57" i="17"/>
  <c r="J57" i="17"/>
  <c r="H58" i="17"/>
  <c r="I58" i="17"/>
  <c r="J58" i="17"/>
  <c r="H60" i="17"/>
  <c r="I60" i="17"/>
  <c r="J60" i="17"/>
  <c r="H62" i="17"/>
  <c r="I62" i="17"/>
  <c r="J62" i="17"/>
  <c r="H63" i="17"/>
  <c r="I63" i="17"/>
  <c r="J63" i="17"/>
  <c r="H66" i="17"/>
  <c r="I66" i="17"/>
  <c r="J66" i="17"/>
  <c r="H67" i="17"/>
  <c r="I67" i="17"/>
  <c r="J67" i="17"/>
  <c r="H68" i="17"/>
  <c r="I68" i="17"/>
  <c r="J68" i="17"/>
  <c r="H69" i="17"/>
  <c r="I69" i="17"/>
  <c r="J69" i="17"/>
  <c r="H70" i="17"/>
  <c r="I70" i="17"/>
  <c r="J70" i="17"/>
  <c r="H71" i="17"/>
  <c r="I71" i="17"/>
  <c r="H72" i="17"/>
  <c r="I72" i="17"/>
  <c r="J72" i="17"/>
  <c r="H73" i="17"/>
  <c r="I73" i="17"/>
  <c r="J73" i="17"/>
  <c r="H74" i="17"/>
  <c r="I74" i="17"/>
  <c r="J74" i="17"/>
  <c r="H75" i="17"/>
  <c r="I75" i="17"/>
  <c r="J75" i="17"/>
  <c r="H77" i="17"/>
  <c r="I77" i="17"/>
  <c r="J77" i="17"/>
  <c r="H78" i="17"/>
  <c r="I78" i="17"/>
  <c r="J78" i="17"/>
  <c r="H80" i="17"/>
  <c r="I80" i="17"/>
  <c r="J80" i="17"/>
  <c r="H81" i="17"/>
  <c r="I81" i="17"/>
  <c r="J81" i="17"/>
  <c r="H82" i="17"/>
  <c r="I82" i="17"/>
  <c r="J82" i="17"/>
  <c r="H83" i="17"/>
  <c r="I83" i="17"/>
  <c r="J83" i="17"/>
  <c r="H85" i="17"/>
  <c r="I85" i="17"/>
  <c r="J85" i="17"/>
  <c r="H86" i="17"/>
  <c r="I86" i="17"/>
  <c r="J86" i="17"/>
  <c r="H87" i="17"/>
  <c r="I87" i="17"/>
  <c r="J87" i="17"/>
  <c r="H90" i="17"/>
  <c r="I90" i="17"/>
  <c r="J90" i="17"/>
  <c r="H91" i="17"/>
  <c r="I91" i="17"/>
  <c r="J91" i="17"/>
  <c r="H92" i="17"/>
  <c r="I92" i="17"/>
  <c r="J92" i="17"/>
  <c r="H93" i="17"/>
  <c r="I93" i="17"/>
  <c r="J93" i="17"/>
  <c r="H94" i="17"/>
  <c r="I94" i="17"/>
  <c r="J94" i="17"/>
  <c r="H95" i="17"/>
  <c r="I95" i="17"/>
  <c r="J95" i="17"/>
  <c r="H96" i="17"/>
  <c r="I96" i="17"/>
  <c r="J96" i="17"/>
  <c r="H97" i="17"/>
  <c r="I97" i="17"/>
  <c r="J97" i="17"/>
  <c r="H98" i="17"/>
  <c r="I98" i="17"/>
  <c r="J98" i="17"/>
  <c r="H100" i="17"/>
  <c r="I100" i="17"/>
  <c r="J100" i="17"/>
  <c r="H102" i="17"/>
  <c r="I102" i="17"/>
  <c r="J102" i="17"/>
  <c r="H103" i="17"/>
  <c r="I103" i="17"/>
  <c r="J103" i="17"/>
  <c r="H105" i="17"/>
  <c r="I105" i="17"/>
  <c r="J105" i="17"/>
  <c r="H106" i="17"/>
  <c r="I106" i="17"/>
  <c r="J106" i="17"/>
  <c r="H107" i="17"/>
  <c r="I107" i="17"/>
  <c r="J107" i="17"/>
  <c r="H108" i="17"/>
  <c r="I108" i="17"/>
  <c r="J108" i="17"/>
  <c r="H118" i="17"/>
  <c r="I118" i="17"/>
  <c r="J118" i="17"/>
  <c r="H119" i="17"/>
  <c r="I119" i="17"/>
  <c r="J119" i="17"/>
  <c r="H120" i="17"/>
  <c r="I120" i="17"/>
  <c r="J120" i="17"/>
  <c r="H121" i="17"/>
  <c r="I121" i="17"/>
  <c r="J121" i="17"/>
  <c r="H122" i="17"/>
  <c r="I122" i="17"/>
  <c r="J122" i="17"/>
  <c r="H124" i="17"/>
  <c r="I124" i="17"/>
  <c r="J124" i="17"/>
  <c r="H125" i="17"/>
  <c r="I125" i="17"/>
  <c r="J125" i="17"/>
  <c r="H126" i="17"/>
  <c r="I126" i="17"/>
  <c r="J126" i="17"/>
  <c r="H127" i="17"/>
  <c r="I127" i="17"/>
  <c r="J127" i="17"/>
  <c r="H128" i="17"/>
  <c r="I128" i="17"/>
  <c r="J128" i="17"/>
  <c r="H130" i="17"/>
  <c r="I130" i="17"/>
  <c r="J130" i="17"/>
  <c r="H131" i="17"/>
  <c r="I131" i="17"/>
  <c r="J131" i="17"/>
  <c r="H132" i="17"/>
  <c r="I132" i="17"/>
  <c r="J132" i="17"/>
  <c r="H135" i="17"/>
  <c r="I135" i="17"/>
  <c r="J135" i="17"/>
  <c r="H136" i="17"/>
  <c r="I136" i="17"/>
  <c r="J136" i="17"/>
  <c r="H137" i="17"/>
  <c r="I137" i="17"/>
  <c r="J137" i="17"/>
  <c r="H138" i="17"/>
  <c r="I138" i="17"/>
  <c r="J138" i="17"/>
  <c r="H139" i="17"/>
  <c r="I139" i="17"/>
  <c r="J139" i="17"/>
  <c r="H140" i="17"/>
  <c r="I140" i="17"/>
  <c r="J140" i="17"/>
  <c r="H142" i="17"/>
  <c r="I142" i="17"/>
  <c r="J142" i="17"/>
  <c r="H143" i="17"/>
  <c r="I143" i="17"/>
  <c r="J143" i="17"/>
  <c r="H144" i="17"/>
  <c r="I144" i="17"/>
  <c r="J144" i="17"/>
  <c r="H146" i="17"/>
  <c r="I146" i="17"/>
  <c r="J146" i="17"/>
  <c r="H147" i="17"/>
  <c r="I147" i="17"/>
  <c r="J147" i="17"/>
  <c r="H148" i="17"/>
  <c r="I148" i="17"/>
  <c r="J148" i="17"/>
  <c r="H149" i="17"/>
  <c r="I149" i="17"/>
  <c r="J149" i="17"/>
  <c r="H151" i="17"/>
  <c r="I151" i="17"/>
  <c r="J151" i="17"/>
  <c r="H152" i="17"/>
  <c r="I152" i="17"/>
  <c r="J152" i="17"/>
  <c r="H153" i="17"/>
  <c r="I153" i="17"/>
  <c r="J153" i="17"/>
  <c r="H155" i="17"/>
  <c r="I155" i="17"/>
  <c r="J155" i="17"/>
  <c r="H156" i="17"/>
  <c r="I156" i="17"/>
  <c r="J156" i="17"/>
  <c r="H157" i="17"/>
  <c r="I157" i="17"/>
  <c r="J157" i="17"/>
  <c r="H158" i="17"/>
  <c r="I158" i="17"/>
  <c r="J158" i="17"/>
  <c r="H159" i="17"/>
  <c r="I159" i="17"/>
  <c r="J159" i="17"/>
  <c r="H160" i="17"/>
  <c r="I160" i="17"/>
  <c r="J160" i="17"/>
  <c r="H161" i="17"/>
  <c r="I161" i="17"/>
  <c r="J161" i="17"/>
  <c r="H162" i="17"/>
  <c r="I162" i="17"/>
  <c r="J162" i="17"/>
  <c r="H163" i="17"/>
  <c r="I163" i="17"/>
  <c r="J163" i="17"/>
  <c r="H165" i="17"/>
  <c r="I165" i="17"/>
  <c r="J165" i="17"/>
  <c r="H166" i="17"/>
  <c r="I166" i="17"/>
  <c r="J166" i="17"/>
  <c r="H169" i="17"/>
  <c r="I169" i="17"/>
  <c r="J169" i="17"/>
  <c r="H171" i="17"/>
  <c r="I171" i="17"/>
  <c r="J171" i="17"/>
  <c r="H172" i="17"/>
  <c r="I172" i="17"/>
  <c r="J172" i="17"/>
  <c r="H175" i="17"/>
  <c r="I175" i="17"/>
  <c r="J175" i="17"/>
  <c r="H176" i="17"/>
  <c r="I176" i="17"/>
  <c r="J176" i="17"/>
  <c r="H178" i="17"/>
  <c r="I178" i="17"/>
  <c r="J178" i="17"/>
  <c r="H179" i="17"/>
  <c r="I179" i="17"/>
  <c r="J179" i="17"/>
  <c r="H180" i="17"/>
  <c r="I180" i="17"/>
  <c r="J180" i="17"/>
  <c r="H181" i="17"/>
  <c r="I181" i="17"/>
  <c r="J181" i="17"/>
  <c r="H182" i="17"/>
  <c r="I182" i="17"/>
  <c r="J182" i="17"/>
  <c r="H183" i="17"/>
  <c r="I183" i="17"/>
  <c r="J183" i="17"/>
  <c r="H184" i="17"/>
  <c r="I184" i="17"/>
  <c r="J184" i="17"/>
  <c r="H185" i="17"/>
  <c r="I185" i="17"/>
  <c r="J185" i="17"/>
  <c r="H187" i="17"/>
  <c r="I187" i="17"/>
  <c r="J187" i="17"/>
  <c r="H188" i="17"/>
  <c r="I188" i="17"/>
  <c r="J188" i="17"/>
  <c r="H189" i="17"/>
  <c r="I189" i="17"/>
  <c r="J189" i="17"/>
  <c r="H190" i="17"/>
  <c r="I190" i="17"/>
  <c r="J190" i="17"/>
  <c r="H191" i="17"/>
  <c r="I191" i="17"/>
  <c r="J191" i="17"/>
  <c r="H193" i="17"/>
  <c r="I193" i="17"/>
  <c r="J193" i="17"/>
  <c r="H194" i="17"/>
  <c r="I194" i="17"/>
  <c r="J194" i="17"/>
  <c r="H201" i="17"/>
  <c r="I201" i="17"/>
  <c r="J201" i="17"/>
  <c r="H202" i="17"/>
  <c r="I202" i="17"/>
  <c r="J202" i="17"/>
  <c r="H205" i="17"/>
  <c r="H203" i="17" s="1"/>
  <c r="I205" i="17"/>
  <c r="I203" i="17" s="1"/>
  <c r="J205" i="17"/>
  <c r="J203" i="17" s="1"/>
  <c r="H208" i="17"/>
  <c r="I208" i="17"/>
  <c r="J208" i="17"/>
  <c r="H209" i="17"/>
  <c r="I209" i="17"/>
  <c r="J209" i="17"/>
  <c r="H213" i="17"/>
  <c r="I213" i="17"/>
  <c r="J213" i="17"/>
  <c r="H214" i="17"/>
  <c r="I214" i="17"/>
  <c r="J214" i="17"/>
  <c r="H216" i="17"/>
  <c r="I216" i="17"/>
  <c r="J216" i="17"/>
  <c r="H219" i="17"/>
  <c r="I219" i="17"/>
  <c r="J219" i="17"/>
  <c r="H220" i="17"/>
  <c r="I220" i="17"/>
  <c r="J220" i="17"/>
  <c r="H222" i="17"/>
  <c r="I222" i="17"/>
  <c r="J222" i="17"/>
  <c r="H224" i="17"/>
  <c r="I224" i="17"/>
  <c r="K224" i="17" s="1"/>
  <c r="J224" i="17"/>
  <c r="H225" i="17"/>
  <c r="I225" i="17"/>
  <c r="J225" i="17"/>
  <c r="H226" i="17"/>
  <c r="I226" i="17"/>
  <c r="J226" i="17"/>
  <c r="R218" i="17"/>
  <c r="J117" i="17" l="1"/>
  <c r="J186" i="17"/>
  <c r="J177" i="17"/>
  <c r="K222" i="17"/>
  <c r="K226" i="17"/>
  <c r="K225" i="17"/>
  <c r="J35" i="17"/>
  <c r="K205" i="17"/>
  <c r="L201" i="17"/>
  <c r="L205" i="17"/>
  <c r="M205" i="17"/>
  <c r="K201" i="17"/>
  <c r="M201" i="17"/>
  <c r="G6232" i="20"/>
  <c r="G6230" i="20"/>
  <c r="G6123" i="20"/>
  <c r="G6108" i="20"/>
  <c r="G6029" i="20"/>
  <c r="G5962" i="20"/>
  <c r="G5885" i="20"/>
  <c r="G5855" i="20"/>
  <c r="G5744" i="20"/>
  <c r="G5715" i="20"/>
  <c r="G5648" i="20"/>
  <c r="G5600" i="20"/>
  <c r="G5509" i="20"/>
  <c r="G5449" i="20"/>
  <c r="G5353" i="20"/>
  <c r="G5100" i="20"/>
  <c r="G4852" i="20"/>
  <c r="G4667" i="20"/>
  <c r="G4453" i="20"/>
  <c r="G4200" i="20"/>
  <c r="G3973" i="20"/>
  <c r="G3834" i="20"/>
  <c r="G3663" i="20"/>
  <c r="G3431" i="20"/>
  <c r="G3200" i="20"/>
  <c r="G2900" i="20"/>
  <c r="G2729" i="20"/>
  <c r="G2551" i="20"/>
  <c r="G2357" i="20"/>
  <c r="G2159" i="20"/>
  <c r="G1947" i="20"/>
  <c r="G1752" i="20"/>
  <c r="G1552" i="20"/>
  <c r="G1432" i="20"/>
  <c r="G1397" i="20"/>
  <c r="G1394" i="20"/>
  <c r="G1387" i="20"/>
  <c r="G1350" i="20"/>
  <c r="G1344" i="20"/>
  <c r="G1342" i="20"/>
  <c r="G1318" i="20"/>
  <c r="G1316" i="20"/>
  <c r="G1290" i="20"/>
  <c r="G1288" i="20"/>
  <c r="G1285" i="20"/>
  <c r="G1283" i="20"/>
  <c r="G1220" i="20"/>
  <c r="G1159" i="20"/>
  <c r="G1153" i="20"/>
  <c r="G1147" i="20"/>
  <c r="G1007" i="20"/>
  <c r="G926" i="20"/>
  <c r="G839" i="20"/>
  <c r="G624" i="20"/>
  <c r="G315" i="20"/>
  <c r="G293" i="20"/>
  <c r="G185" i="20"/>
  <c r="G112" i="20"/>
  <c r="G109" i="20"/>
  <c r="G66" i="20"/>
  <c r="G21" i="20"/>
  <c r="G19" i="20"/>
  <c r="G17" i="20"/>
  <c r="G13" i="20"/>
  <c r="G8" i="20"/>
  <c r="H6232" i="20"/>
  <c r="H6230" i="20"/>
  <c r="H6123" i="20"/>
  <c r="H6108" i="20"/>
  <c r="H6029" i="20"/>
  <c r="H5962" i="20"/>
  <c r="H5885" i="20"/>
  <c r="H5855" i="20"/>
  <c r="H5744" i="20"/>
  <c r="H5715" i="20"/>
  <c r="H5648" i="20"/>
  <c r="H5600" i="20"/>
  <c r="H5509" i="20"/>
  <c r="H5449" i="20"/>
  <c r="H5353" i="20"/>
  <c r="H5100" i="20"/>
  <c r="H4852" i="20"/>
  <c r="H4667" i="20"/>
  <c r="H4453" i="20"/>
  <c r="H4200" i="20"/>
  <c r="H3973" i="20"/>
  <c r="H3834" i="20"/>
  <c r="H3663" i="20"/>
  <c r="H3431" i="20"/>
  <c r="H3200" i="20"/>
  <c r="H2900" i="20"/>
  <c r="H2729" i="20"/>
  <c r="H2551" i="20"/>
  <c r="H2357" i="20"/>
  <c r="H2159" i="20"/>
  <c r="H1947" i="20"/>
  <c r="H1752" i="20"/>
  <c r="H1552" i="20"/>
  <c r="H1432" i="20"/>
  <c r="H1397" i="20"/>
  <c r="H1394" i="20"/>
  <c r="H1387" i="20"/>
  <c r="H1350" i="20"/>
  <c r="H1344" i="20"/>
  <c r="H1342" i="20"/>
  <c r="H1318" i="20"/>
  <c r="H1316" i="20"/>
  <c r="H1290" i="20"/>
  <c r="H1288" i="20"/>
  <c r="H1285" i="20"/>
  <c r="H1283" i="20"/>
  <c r="H1220" i="20"/>
  <c r="H1159" i="20"/>
  <c r="H1153" i="20"/>
  <c r="H1147" i="20"/>
  <c r="H1007" i="20"/>
  <c r="H926" i="20"/>
  <c r="H839" i="20"/>
  <c r="H624" i="20"/>
  <c r="H315" i="20"/>
  <c r="H293" i="20"/>
  <c r="H185" i="20"/>
  <c r="H112" i="20"/>
  <c r="H109" i="20"/>
  <c r="H66" i="20"/>
  <c r="H21" i="20"/>
  <c r="H19" i="20"/>
  <c r="H17" i="20"/>
  <c r="H13" i="20"/>
  <c r="G233" i="17"/>
  <c r="G232" i="17"/>
  <c r="G231" i="17"/>
  <c r="F10" i="21"/>
  <c r="AB10" i="22"/>
  <c r="AB11" i="22"/>
  <c r="AB12" i="22"/>
  <c r="AB13" i="22"/>
  <c r="AB14" i="22"/>
  <c r="AB15" i="22"/>
  <c r="AB16" i="22"/>
  <c r="AB17" i="22"/>
  <c r="AB18" i="22"/>
  <c r="AB19" i="22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AB163" i="22"/>
  <c r="AB164" i="22"/>
  <c r="AB165" i="22"/>
  <c r="AB166" i="22"/>
  <c r="AB167" i="22"/>
  <c r="AB168" i="22"/>
  <c r="AB169" i="22"/>
  <c r="AB170" i="22"/>
  <c r="AB171" i="22"/>
  <c r="AB172" i="22"/>
  <c r="AB173" i="22"/>
  <c r="AB174" i="22"/>
  <c r="AB175" i="22"/>
  <c r="AB176" i="22"/>
  <c r="AB177" i="22"/>
  <c r="AB178" i="22"/>
  <c r="AB179" i="22"/>
  <c r="AB180" i="22"/>
  <c r="AB181" i="22"/>
  <c r="AB182" i="22"/>
  <c r="AB183" i="22"/>
  <c r="AB184" i="22"/>
  <c r="AB185" i="22"/>
  <c r="AB186" i="22"/>
  <c r="AB187" i="22"/>
  <c r="AB188" i="22"/>
  <c r="AB189" i="22"/>
  <c r="AB190" i="22"/>
  <c r="AB191" i="22"/>
  <c r="AB192" i="22"/>
  <c r="AB193" i="22"/>
  <c r="AB194" i="22"/>
  <c r="AB195" i="22"/>
  <c r="AB196" i="22"/>
  <c r="AB197" i="22"/>
  <c r="AB198" i="22"/>
  <c r="AB199" i="22"/>
  <c r="AB200" i="22"/>
  <c r="AB201" i="22"/>
  <c r="AB202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2" i="22"/>
  <c r="AB293" i="22"/>
  <c r="AB294" i="22"/>
  <c r="AB295" i="22"/>
  <c r="AB296" i="22"/>
  <c r="AB297" i="22"/>
  <c r="AB298" i="22"/>
  <c r="AB299" i="22"/>
  <c r="AB300" i="22"/>
  <c r="AB301" i="22"/>
  <c r="AB302" i="22"/>
  <c r="AB303" i="22"/>
  <c r="AB304" i="22"/>
  <c r="AB305" i="22"/>
  <c r="AB306" i="22"/>
  <c r="AB307" i="22"/>
  <c r="AB308" i="22"/>
  <c r="AB309" i="22"/>
  <c r="AB310" i="22"/>
  <c r="AB311" i="22"/>
  <c r="AB312" i="22"/>
  <c r="AB313" i="22"/>
  <c r="AB314" i="22"/>
  <c r="AB315" i="22"/>
  <c r="AB316" i="22"/>
  <c r="AB317" i="22"/>
  <c r="AB318" i="22"/>
  <c r="AB319" i="22"/>
  <c r="AB320" i="22"/>
  <c r="AB321" i="22"/>
  <c r="AB322" i="22"/>
  <c r="AB323" i="22"/>
  <c r="AB324" i="22"/>
  <c r="AB325" i="22"/>
  <c r="AB326" i="22"/>
  <c r="AB327" i="22"/>
  <c r="AB328" i="22"/>
  <c r="AB329" i="22"/>
  <c r="AB330" i="22"/>
  <c r="AB331" i="22"/>
  <c r="AB332" i="22"/>
  <c r="AB333" i="22"/>
  <c r="AB334" i="22"/>
  <c r="AB335" i="22"/>
  <c r="AB336" i="22"/>
  <c r="AB337" i="22"/>
  <c r="AB338" i="22"/>
  <c r="AB339" i="22"/>
  <c r="AB340" i="22"/>
  <c r="AB341" i="22"/>
  <c r="AB342" i="22"/>
  <c r="AB343" i="22"/>
  <c r="AB344" i="22"/>
  <c r="AB345" i="22"/>
  <c r="AB346" i="22"/>
  <c r="AB347" i="22"/>
  <c r="AB348" i="22"/>
  <c r="AB349" i="22"/>
  <c r="AB350" i="22"/>
  <c r="AB351" i="22"/>
  <c r="AB352" i="22"/>
  <c r="AB353" i="22"/>
  <c r="AB354" i="22"/>
  <c r="AB355" i="22"/>
  <c r="AB356" i="22"/>
  <c r="AB357" i="22"/>
  <c r="AB358" i="22"/>
  <c r="AB359" i="22"/>
  <c r="AB360" i="22"/>
  <c r="AB361" i="22"/>
  <c r="AB362" i="22"/>
  <c r="AB363" i="22"/>
  <c r="AB364" i="22"/>
  <c r="AB365" i="22"/>
  <c r="AB366" i="22"/>
  <c r="AB367" i="22"/>
  <c r="AB368" i="22"/>
  <c r="AB369" i="22"/>
  <c r="AB370" i="22"/>
  <c r="AB371" i="22"/>
  <c r="AB372" i="22"/>
  <c r="AB373" i="22"/>
  <c r="AB374" i="22"/>
  <c r="AB375" i="22"/>
  <c r="G6227" i="20" l="1"/>
  <c r="H6227" i="20"/>
  <c r="G6228" i="20"/>
  <c r="H6228" i="20"/>
  <c r="G6229" i="20"/>
  <c r="H6229" i="20"/>
  <c r="I6228" i="20" l="1"/>
  <c r="I6229" i="20"/>
  <c r="I6227" i="20"/>
  <c r="E37" i="22"/>
  <c r="F37" i="22"/>
  <c r="M37" i="22"/>
  <c r="R37" i="22"/>
  <c r="W37" i="22"/>
  <c r="H37" i="22" l="1"/>
  <c r="D33" i="19" l="1"/>
  <c r="Q104" i="17" l="1"/>
  <c r="AA90" i="17" l="1"/>
  <c r="AA85" i="17"/>
  <c r="AA83" i="17"/>
  <c r="Q186" i="17" l="1"/>
  <c r="Q192" i="17"/>
  <c r="P99" i="17" l="1"/>
  <c r="Q99" i="17"/>
  <c r="S13" i="17" l="1"/>
  <c r="T13" i="17"/>
  <c r="U13" i="17"/>
  <c r="X13" i="17"/>
  <c r="Y13" i="17"/>
  <c r="R32" i="17" l="1"/>
  <c r="AB122" i="17" l="1"/>
  <c r="F370" i="22" l="1"/>
  <c r="F354" i="22"/>
  <c r="T226" i="17"/>
  <c r="T225" i="17"/>
  <c r="T224" i="17"/>
  <c r="T223" i="17"/>
  <c r="T222" i="17"/>
  <c r="S226" i="17"/>
  <c r="S225" i="17"/>
  <c r="S224" i="17"/>
  <c r="S223" i="17"/>
  <c r="S222" i="17"/>
  <c r="M8" i="20" l="1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304" i="20"/>
  <c r="M305" i="20"/>
  <c r="M306" i="20"/>
  <c r="M307" i="20"/>
  <c r="M308" i="20"/>
  <c r="M309" i="20"/>
  <c r="M310" i="20"/>
  <c r="M311" i="20"/>
  <c r="M312" i="20"/>
  <c r="M313" i="20"/>
  <c r="M314" i="20"/>
  <c r="M315" i="20"/>
  <c r="M316" i="20"/>
  <c r="M317" i="20"/>
  <c r="M318" i="20"/>
  <c r="M319" i="20"/>
  <c r="M320" i="20"/>
  <c r="M321" i="20"/>
  <c r="M322" i="20"/>
  <c r="M323" i="20"/>
  <c r="M324" i="20"/>
  <c r="M325" i="20"/>
  <c r="M326" i="20"/>
  <c r="M327" i="20"/>
  <c r="M328" i="20"/>
  <c r="M329" i="20"/>
  <c r="M330" i="20"/>
  <c r="M331" i="20"/>
  <c r="M332" i="20"/>
  <c r="M333" i="20"/>
  <c r="M334" i="20"/>
  <c r="M335" i="20"/>
  <c r="M336" i="20"/>
  <c r="M337" i="20"/>
  <c r="M338" i="20"/>
  <c r="M339" i="20"/>
  <c r="M340" i="20"/>
  <c r="M341" i="20"/>
  <c r="M342" i="20"/>
  <c r="M343" i="20"/>
  <c r="M344" i="20"/>
  <c r="M345" i="20"/>
  <c r="M346" i="20"/>
  <c r="M347" i="20"/>
  <c r="M348" i="20"/>
  <c r="M349" i="20"/>
  <c r="M350" i="20"/>
  <c r="M351" i="20"/>
  <c r="M352" i="20"/>
  <c r="M353" i="20"/>
  <c r="M354" i="20"/>
  <c r="M355" i="20"/>
  <c r="M356" i="20"/>
  <c r="M357" i="20"/>
  <c r="M358" i="20"/>
  <c r="M359" i="20"/>
  <c r="M360" i="20"/>
  <c r="M361" i="20"/>
  <c r="M362" i="20"/>
  <c r="M363" i="20"/>
  <c r="M364" i="20"/>
  <c r="M365" i="20"/>
  <c r="M366" i="20"/>
  <c r="M367" i="20"/>
  <c r="M368" i="20"/>
  <c r="M369" i="20"/>
  <c r="M370" i="20"/>
  <c r="M371" i="20"/>
  <c r="M372" i="20"/>
  <c r="M373" i="20"/>
  <c r="M374" i="20"/>
  <c r="M375" i="20"/>
  <c r="M376" i="20"/>
  <c r="M377" i="20"/>
  <c r="M378" i="20"/>
  <c r="M379" i="20"/>
  <c r="M380" i="20"/>
  <c r="M381" i="20"/>
  <c r="M382" i="20"/>
  <c r="M383" i="20"/>
  <c r="M384" i="20"/>
  <c r="M385" i="20"/>
  <c r="M386" i="20"/>
  <c r="M387" i="20"/>
  <c r="M388" i="20"/>
  <c r="M389" i="20"/>
  <c r="M390" i="20"/>
  <c r="M391" i="20"/>
  <c r="M392" i="20"/>
  <c r="M393" i="20"/>
  <c r="M394" i="20"/>
  <c r="M395" i="20"/>
  <c r="M396" i="20"/>
  <c r="M397" i="20"/>
  <c r="M398" i="20"/>
  <c r="M399" i="20"/>
  <c r="M400" i="20"/>
  <c r="M401" i="20"/>
  <c r="M402" i="20"/>
  <c r="M403" i="20"/>
  <c r="M404" i="20"/>
  <c r="M405" i="20"/>
  <c r="M406" i="20"/>
  <c r="M407" i="20"/>
  <c r="M408" i="20"/>
  <c r="M409" i="20"/>
  <c r="M410" i="20"/>
  <c r="M411" i="20"/>
  <c r="M412" i="20"/>
  <c r="M413" i="20"/>
  <c r="M414" i="20"/>
  <c r="M415" i="20"/>
  <c r="M416" i="20"/>
  <c r="M417" i="20"/>
  <c r="M418" i="20"/>
  <c r="M419" i="20"/>
  <c r="M420" i="20"/>
  <c r="M421" i="20"/>
  <c r="M422" i="20"/>
  <c r="M423" i="20"/>
  <c r="M424" i="20"/>
  <c r="M425" i="20"/>
  <c r="M426" i="20"/>
  <c r="M427" i="20"/>
  <c r="M428" i="20"/>
  <c r="M429" i="20"/>
  <c r="M430" i="20"/>
  <c r="M431" i="20"/>
  <c r="M432" i="20"/>
  <c r="M433" i="20"/>
  <c r="M434" i="20"/>
  <c r="M435" i="20"/>
  <c r="M436" i="20"/>
  <c r="M437" i="20"/>
  <c r="M438" i="20"/>
  <c r="M439" i="20"/>
  <c r="M440" i="20"/>
  <c r="M441" i="20"/>
  <c r="M442" i="20"/>
  <c r="M443" i="20"/>
  <c r="M444" i="20"/>
  <c r="M445" i="20"/>
  <c r="M446" i="20"/>
  <c r="M447" i="20"/>
  <c r="M448" i="20"/>
  <c r="M449" i="20"/>
  <c r="M450" i="20"/>
  <c r="M451" i="20"/>
  <c r="M452" i="20"/>
  <c r="M453" i="20"/>
  <c r="M454" i="20"/>
  <c r="M455" i="20"/>
  <c r="M456" i="20"/>
  <c r="M457" i="20"/>
  <c r="M458" i="20"/>
  <c r="M459" i="20"/>
  <c r="M460" i="20"/>
  <c r="M461" i="20"/>
  <c r="M462" i="20"/>
  <c r="M463" i="20"/>
  <c r="M464" i="20"/>
  <c r="M465" i="20"/>
  <c r="M466" i="20"/>
  <c r="M467" i="20"/>
  <c r="M468" i="20"/>
  <c r="M469" i="20"/>
  <c r="M470" i="20"/>
  <c r="M471" i="20"/>
  <c r="M472" i="20"/>
  <c r="M473" i="20"/>
  <c r="M474" i="20"/>
  <c r="M475" i="20"/>
  <c r="M476" i="20"/>
  <c r="M477" i="20"/>
  <c r="M478" i="20"/>
  <c r="M479" i="20"/>
  <c r="M480" i="20"/>
  <c r="M481" i="20"/>
  <c r="M482" i="20"/>
  <c r="M483" i="20"/>
  <c r="M484" i="20"/>
  <c r="M485" i="20"/>
  <c r="M486" i="20"/>
  <c r="M487" i="20"/>
  <c r="M488" i="20"/>
  <c r="M489" i="20"/>
  <c r="M490" i="20"/>
  <c r="M491" i="20"/>
  <c r="M492" i="20"/>
  <c r="M493" i="20"/>
  <c r="M494" i="20"/>
  <c r="M495" i="20"/>
  <c r="M496" i="20"/>
  <c r="M497" i="20"/>
  <c r="M498" i="20"/>
  <c r="M499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2" i="20"/>
  <c r="M513" i="20"/>
  <c r="M514" i="20"/>
  <c r="M515" i="20"/>
  <c r="M516" i="20"/>
  <c r="M517" i="20"/>
  <c r="M518" i="20"/>
  <c r="M519" i="20"/>
  <c r="M520" i="20"/>
  <c r="M521" i="20"/>
  <c r="M522" i="20"/>
  <c r="M523" i="20"/>
  <c r="M524" i="20"/>
  <c r="M525" i="20"/>
  <c r="M526" i="20"/>
  <c r="M527" i="20"/>
  <c r="M528" i="20"/>
  <c r="M529" i="20"/>
  <c r="M530" i="20"/>
  <c r="M531" i="20"/>
  <c r="M532" i="20"/>
  <c r="M533" i="20"/>
  <c r="M534" i="20"/>
  <c r="M535" i="20"/>
  <c r="M536" i="20"/>
  <c r="M537" i="20"/>
  <c r="M538" i="20"/>
  <c r="M539" i="20"/>
  <c r="M540" i="20"/>
  <c r="M541" i="20"/>
  <c r="M542" i="20"/>
  <c r="M543" i="20"/>
  <c r="M544" i="20"/>
  <c r="M545" i="20"/>
  <c r="M546" i="20"/>
  <c r="M547" i="20"/>
  <c r="M548" i="20"/>
  <c r="M549" i="20"/>
  <c r="M550" i="20"/>
  <c r="M551" i="20"/>
  <c r="M552" i="20"/>
  <c r="M553" i="20"/>
  <c r="M554" i="20"/>
  <c r="M555" i="20"/>
  <c r="M556" i="20"/>
  <c r="M557" i="20"/>
  <c r="M558" i="20"/>
  <c r="M559" i="20"/>
  <c r="M560" i="20"/>
  <c r="M561" i="20"/>
  <c r="M562" i="20"/>
  <c r="M563" i="20"/>
  <c r="M564" i="20"/>
  <c r="M565" i="20"/>
  <c r="M566" i="20"/>
  <c r="M567" i="20"/>
  <c r="M568" i="20"/>
  <c r="M569" i="20"/>
  <c r="M570" i="20"/>
  <c r="M571" i="20"/>
  <c r="M572" i="20"/>
  <c r="M573" i="20"/>
  <c r="M574" i="20"/>
  <c r="M575" i="20"/>
  <c r="M576" i="20"/>
  <c r="M577" i="20"/>
  <c r="M578" i="20"/>
  <c r="M579" i="20"/>
  <c r="M580" i="20"/>
  <c r="M581" i="20"/>
  <c r="M582" i="20"/>
  <c r="M583" i="20"/>
  <c r="M584" i="20"/>
  <c r="M585" i="20"/>
  <c r="M586" i="20"/>
  <c r="M587" i="20"/>
  <c r="M588" i="20"/>
  <c r="M589" i="20"/>
  <c r="M590" i="20"/>
  <c r="M591" i="20"/>
  <c r="M592" i="20"/>
  <c r="M593" i="20"/>
  <c r="M594" i="20"/>
  <c r="M595" i="20"/>
  <c r="M596" i="20"/>
  <c r="M597" i="20"/>
  <c r="M598" i="20"/>
  <c r="M599" i="20"/>
  <c r="M600" i="20"/>
  <c r="M601" i="20"/>
  <c r="M602" i="20"/>
  <c r="M603" i="20"/>
  <c r="M604" i="20"/>
  <c r="M605" i="20"/>
  <c r="M606" i="20"/>
  <c r="M607" i="20"/>
  <c r="M608" i="20"/>
  <c r="M609" i="20"/>
  <c r="M610" i="20"/>
  <c r="M611" i="20"/>
  <c r="M612" i="20"/>
  <c r="M613" i="20"/>
  <c r="M614" i="20"/>
  <c r="M615" i="20"/>
  <c r="M616" i="20"/>
  <c r="M617" i="20"/>
  <c r="M618" i="20"/>
  <c r="M619" i="20"/>
  <c r="M620" i="20"/>
  <c r="M621" i="20"/>
  <c r="M622" i="20"/>
  <c r="M623" i="20"/>
  <c r="M624" i="20"/>
  <c r="M625" i="20"/>
  <c r="M626" i="20"/>
  <c r="M627" i="20"/>
  <c r="M628" i="20"/>
  <c r="M629" i="20"/>
  <c r="M630" i="20"/>
  <c r="M631" i="20"/>
  <c r="M632" i="20"/>
  <c r="M633" i="20"/>
  <c r="M634" i="20"/>
  <c r="M635" i="20"/>
  <c r="M636" i="20"/>
  <c r="M637" i="20"/>
  <c r="M638" i="20"/>
  <c r="M639" i="20"/>
  <c r="M640" i="20"/>
  <c r="M641" i="20"/>
  <c r="M642" i="20"/>
  <c r="M643" i="20"/>
  <c r="M644" i="20"/>
  <c r="M645" i="20"/>
  <c r="M646" i="20"/>
  <c r="M647" i="20"/>
  <c r="M648" i="20"/>
  <c r="M649" i="20"/>
  <c r="M650" i="20"/>
  <c r="M651" i="20"/>
  <c r="M652" i="20"/>
  <c r="M653" i="20"/>
  <c r="M654" i="20"/>
  <c r="M655" i="20"/>
  <c r="M656" i="20"/>
  <c r="M657" i="20"/>
  <c r="M658" i="20"/>
  <c r="M659" i="20"/>
  <c r="M660" i="20"/>
  <c r="M661" i="20"/>
  <c r="M662" i="20"/>
  <c r="M663" i="20"/>
  <c r="M664" i="20"/>
  <c r="M665" i="20"/>
  <c r="M666" i="20"/>
  <c r="M667" i="20"/>
  <c r="M668" i="20"/>
  <c r="M669" i="20"/>
  <c r="M670" i="20"/>
  <c r="M671" i="20"/>
  <c r="M672" i="20"/>
  <c r="M673" i="20"/>
  <c r="M674" i="20"/>
  <c r="M675" i="20"/>
  <c r="M676" i="20"/>
  <c r="M677" i="20"/>
  <c r="M678" i="20"/>
  <c r="M679" i="20"/>
  <c r="M680" i="20"/>
  <c r="M681" i="20"/>
  <c r="M682" i="20"/>
  <c r="M683" i="20"/>
  <c r="M684" i="20"/>
  <c r="M685" i="20"/>
  <c r="M686" i="20"/>
  <c r="M687" i="20"/>
  <c r="M688" i="20"/>
  <c r="M689" i="20"/>
  <c r="M690" i="20"/>
  <c r="M691" i="20"/>
  <c r="M692" i="20"/>
  <c r="M693" i="20"/>
  <c r="M694" i="20"/>
  <c r="M695" i="20"/>
  <c r="M696" i="20"/>
  <c r="M697" i="20"/>
  <c r="M698" i="20"/>
  <c r="M699" i="20"/>
  <c r="M700" i="20"/>
  <c r="M701" i="20"/>
  <c r="M702" i="20"/>
  <c r="M703" i="20"/>
  <c r="M704" i="20"/>
  <c r="M705" i="20"/>
  <c r="M706" i="20"/>
  <c r="M707" i="20"/>
  <c r="M708" i="20"/>
  <c r="M709" i="20"/>
  <c r="M710" i="20"/>
  <c r="M711" i="20"/>
  <c r="M712" i="20"/>
  <c r="M713" i="20"/>
  <c r="M714" i="20"/>
  <c r="M715" i="20"/>
  <c r="M716" i="20"/>
  <c r="M717" i="20"/>
  <c r="M718" i="20"/>
  <c r="M719" i="20"/>
  <c r="M720" i="20"/>
  <c r="M721" i="20"/>
  <c r="M722" i="20"/>
  <c r="M723" i="20"/>
  <c r="M724" i="20"/>
  <c r="M725" i="20"/>
  <c r="M726" i="20"/>
  <c r="M727" i="20"/>
  <c r="M728" i="20"/>
  <c r="M729" i="20"/>
  <c r="M730" i="20"/>
  <c r="M731" i="20"/>
  <c r="M732" i="20"/>
  <c r="M733" i="20"/>
  <c r="M734" i="20"/>
  <c r="M735" i="20"/>
  <c r="M736" i="20"/>
  <c r="M737" i="20"/>
  <c r="M738" i="20"/>
  <c r="M739" i="20"/>
  <c r="M740" i="20"/>
  <c r="M741" i="20"/>
  <c r="M742" i="20"/>
  <c r="M743" i="20"/>
  <c r="M744" i="20"/>
  <c r="M745" i="20"/>
  <c r="M746" i="20"/>
  <c r="M747" i="20"/>
  <c r="M748" i="20"/>
  <c r="M749" i="20"/>
  <c r="M750" i="20"/>
  <c r="M751" i="20"/>
  <c r="M752" i="20"/>
  <c r="M753" i="20"/>
  <c r="M754" i="20"/>
  <c r="M755" i="20"/>
  <c r="M756" i="20"/>
  <c r="M757" i="20"/>
  <c r="M758" i="20"/>
  <c r="M759" i="20"/>
  <c r="M760" i="20"/>
  <c r="M761" i="20"/>
  <c r="M762" i="20"/>
  <c r="M763" i="20"/>
  <c r="M764" i="20"/>
  <c r="M765" i="20"/>
  <c r="M766" i="20"/>
  <c r="M767" i="20"/>
  <c r="M768" i="20"/>
  <c r="M769" i="20"/>
  <c r="M770" i="20"/>
  <c r="M771" i="20"/>
  <c r="M772" i="20"/>
  <c r="M773" i="20"/>
  <c r="M774" i="20"/>
  <c r="M775" i="20"/>
  <c r="M776" i="20"/>
  <c r="M777" i="20"/>
  <c r="M778" i="20"/>
  <c r="M779" i="20"/>
  <c r="M780" i="20"/>
  <c r="M781" i="20"/>
  <c r="M782" i="20"/>
  <c r="M783" i="20"/>
  <c r="M784" i="20"/>
  <c r="M785" i="20"/>
  <c r="M786" i="20"/>
  <c r="M787" i="20"/>
  <c r="M788" i="20"/>
  <c r="M789" i="20"/>
  <c r="M790" i="20"/>
  <c r="M791" i="20"/>
  <c r="M792" i="20"/>
  <c r="M793" i="20"/>
  <c r="M794" i="20"/>
  <c r="M795" i="20"/>
  <c r="M796" i="20"/>
  <c r="M797" i="20"/>
  <c r="M798" i="20"/>
  <c r="M799" i="20"/>
  <c r="M800" i="20"/>
  <c r="M801" i="20"/>
  <c r="M802" i="20"/>
  <c r="M803" i="20"/>
  <c r="M804" i="20"/>
  <c r="M805" i="20"/>
  <c r="M806" i="20"/>
  <c r="M807" i="20"/>
  <c r="M808" i="20"/>
  <c r="M809" i="20"/>
  <c r="M810" i="20"/>
  <c r="M811" i="20"/>
  <c r="M812" i="20"/>
  <c r="M813" i="20"/>
  <c r="M814" i="20"/>
  <c r="M815" i="20"/>
  <c r="M816" i="20"/>
  <c r="M817" i="20"/>
  <c r="M818" i="20"/>
  <c r="M819" i="20"/>
  <c r="M820" i="20"/>
  <c r="M821" i="20"/>
  <c r="M822" i="20"/>
  <c r="M823" i="20"/>
  <c r="M824" i="20"/>
  <c r="M825" i="20"/>
  <c r="M826" i="20"/>
  <c r="M827" i="20"/>
  <c r="M828" i="20"/>
  <c r="M829" i="20"/>
  <c r="M830" i="20"/>
  <c r="M831" i="20"/>
  <c r="M832" i="20"/>
  <c r="M833" i="20"/>
  <c r="M834" i="20"/>
  <c r="M835" i="20"/>
  <c r="M836" i="20"/>
  <c r="M837" i="20"/>
  <c r="M838" i="20"/>
  <c r="M839" i="20"/>
  <c r="M840" i="20"/>
  <c r="M841" i="20"/>
  <c r="M842" i="20"/>
  <c r="M843" i="20"/>
  <c r="M844" i="20"/>
  <c r="M845" i="20"/>
  <c r="M846" i="20"/>
  <c r="M847" i="20"/>
  <c r="M848" i="20"/>
  <c r="M849" i="20"/>
  <c r="M850" i="20"/>
  <c r="M851" i="20"/>
  <c r="M852" i="20"/>
  <c r="M853" i="20"/>
  <c r="M854" i="20"/>
  <c r="M855" i="20"/>
  <c r="M856" i="20"/>
  <c r="M857" i="20"/>
  <c r="M858" i="20"/>
  <c r="M859" i="20"/>
  <c r="M860" i="20"/>
  <c r="M861" i="20"/>
  <c r="M862" i="20"/>
  <c r="M863" i="20"/>
  <c r="M864" i="20"/>
  <c r="M865" i="20"/>
  <c r="M866" i="20"/>
  <c r="M867" i="20"/>
  <c r="M868" i="20"/>
  <c r="M869" i="20"/>
  <c r="M870" i="20"/>
  <c r="M871" i="20"/>
  <c r="M872" i="20"/>
  <c r="M873" i="20"/>
  <c r="M874" i="20"/>
  <c r="M875" i="20"/>
  <c r="M876" i="20"/>
  <c r="M877" i="20"/>
  <c r="M878" i="20"/>
  <c r="M879" i="20"/>
  <c r="M880" i="20"/>
  <c r="M881" i="20"/>
  <c r="M882" i="20"/>
  <c r="M883" i="20"/>
  <c r="M884" i="20"/>
  <c r="M885" i="20"/>
  <c r="M886" i="20"/>
  <c r="M887" i="20"/>
  <c r="M888" i="20"/>
  <c r="M889" i="20"/>
  <c r="M890" i="20"/>
  <c r="M891" i="20"/>
  <c r="M892" i="20"/>
  <c r="M893" i="20"/>
  <c r="M894" i="20"/>
  <c r="M895" i="20"/>
  <c r="M896" i="20"/>
  <c r="M897" i="20"/>
  <c r="M898" i="20"/>
  <c r="M899" i="20"/>
  <c r="M900" i="20"/>
  <c r="M901" i="20"/>
  <c r="M902" i="20"/>
  <c r="M903" i="20"/>
  <c r="M904" i="20"/>
  <c r="M905" i="20"/>
  <c r="M906" i="20"/>
  <c r="M907" i="20"/>
  <c r="M908" i="20"/>
  <c r="M909" i="20"/>
  <c r="M910" i="20"/>
  <c r="M911" i="20"/>
  <c r="M912" i="20"/>
  <c r="M913" i="20"/>
  <c r="M914" i="20"/>
  <c r="M915" i="20"/>
  <c r="M916" i="20"/>
  <c r="M917" i="20"/>
  <c r="M918" i="20"/>
  <c r="M919" i="20"/>
  <c r="M920" i="20"/>
  <c r="M921" i="20"/>
  <c r="M922" i="20"/>
  <c r="M923" i="20"/>
  <c r="M924" i="20"/>
  <c r="M925" i="20"/>
  <c r="M926" i="20"/>
  <c r="M927" i="20"/>
  <c r="M928" i="20"/>
  <c r="M929" i="20"/>
  <c r="M930" i="20"/>
  <c r="M931" i="20"/>
  <c r="M932" i="20"/>
  <c r="M933" i="20"/>
  <c r="M934" i="20"/>
  <c r="M935" i="20"/>
  <c r="M936" i="20"/>
  <c r="M937" i="20"/>
  <c r="M938" i="20"/>
  <c r="M939" i="20"/>
  <c r="M940" i="20"/>
  <c r="M941" i="20"/>
  <c r="M942" i="20"/>
  <c r="M943" i="20"/>
  <c r="M944" i="20"/>
  <c r="M945" i="20"/>
  <c r="M946" i="20"/>
  <c r="M947" i="20"/>
  <c r="M948" i="20"/>
  <c r="M949" i="20"/>
  <c r="M950" i="20"/>
  <c r="M951" i="20"/>
  <c r="M952" i="20"/>
  <c r="M953" i="20"/>
  <c r="M954" i="20"/>
  <c r="M955" i="20"/>
  <c r="M956" i="20"/>
  <c r="M957" i="20"/>
  <c r="M958" i="20"/>
  <c r="M959" i="20"/>
  <c r="M960" i="20"/>
  <c r="M961" i="20"/>
  <c r="M962" i="20"/>
  <c r="M963" i="20"/>
  <c r="M964" i="20"/>
  <c r="M965" i="20"/>
  <c r="M966" i="20"/>
  <c r="M967" i="20"/>
  <c r="M968" i="20"/>
  <c r="M969" i="20"/>
  <c r="M970" i="20"/>
  <c r="M971" i="20"/>
  <c r="M972" i="20"/>
  <c r="M973" i="20"/>
  <c r="M974" i="20"/>
  <c r="M975" i="20"/>
  <c r="M976" i="20"/>
  <c r="M977" i="20"/>
  <c r="M978" i="20"/>
  <c r="M979" i="20"/>
  <c r="M980" i="20"/>
  <c r="M981" i="20"/>
  <c r="M982" i="20"/>
  <c r="M983" i="20"/>
  <c r="M984" i="20"/>
  <c r="M985" i="20"/>
  <c r="M986" i="20"/>
  <c r="M987" i="20"/>
  <c r="M988" i="20"/>
  <c r="M989" i="20"/>
  <c r="M990" i="20"/>
  <c r="M991" i="20"/>
  <c r="M992" i="20"/>
  <c r="M993" i="20"/>
  <c r="M994" i="20"/>
  <c r="M995" i="20"/>
  <c r="M996" i="20"/>
  <c r="M997" i="20"/>
  <c r="M998" i="20"/>
  <c r="M999" i="20"/>
  <c r="M1000" i="20"/>
  <c r="M1001" i="20"/>
  <c r="M1002" i="20"/>
  <c r="M1003" i="20"/>
  <c r="M1004" i="20"/>
  <c r="M1005" i="20"/>
  <c r="M1006" i="20"/>
  <c r="M1007" i="20"/>
  <c r="M1008" i="20"/>
  <c r="M1009" i="20"/>
  <c r="M1010" i="20"/>
  <c r="M1011" i="20"/>
  <c r="M1012" i="20"/>
  <c r="M1013" i="20"/>
  <c r="M1014" i="20"/>
  <c r="M1015" i="20"/>
  <c r="M1016" i="20"/>
  <c r="M1017" i="20"/>
  <c r="M1018" i="20"/>
  <c r="M1019" i="20"/>
  <c r="M1020" i="20"/>
  <c r="M1021" i="20"/>
  <c r="M1022" i="20"/>
  <c r="M1023" i="20"/>
  <c r="M1024" i="20"/>
  <c r="M1025" i="20"/>
  <c r="M1026" i="20"/>
  <c r="M1027" i="20"/>
  <c r="M1028" i="20"/>
  <c r="M1029" i="20"/>
  <c r="M1030" i="20"/>
  <c r="M1031" i="20"/>
  <c r="M1032" i="20"/>
  <c r="M1033" i="20"/>
  <c r="M1034" i="20"/>
  <c r="M1035" i="20"/>
  <c r="M1036" i="20"/>
  <c r="M1037" i="20"/>
  <c r="M1038" i="20"/>
  <c r="M1039" i="20"/>
  <c r="M1040" i="20"/>
  <c r="M1041" i="20"/>
  <c r="M1042" i="20"/>
  <c r="M1043" i="20"/>
  <c r="M1044" i="20"/>
  <c r="M1045" i="20"/>
  <c r="M1046" i="20"/>
  <c r="M1047" i="20"/>
  <c r="M1048" i="20"/>
  <c r="M1049" i="20"/>
  <c r="M1050" i="20"/>
  <c r="M1051" i="20"/>
  <c r="M1052" i="20"/>
  <c r="M1053" i="20"/>
  <c r="M1054" i="20"/>
  <c r="M1055" i="20"/>
  <c r="M1056" i="20"/>
  <c r="M1057" i="20"/>
  <c r="M1058" i="20"/>
  <c r="M1059" i="20"/>
  <c r="M1060" i="20"/>
  <c r="M1061" i="20"/>
  <c r="M1062" i="20"/>
  <c r="M1063" i="20"/>
  <c r="M1064" i="20"/>
  <c r="M1065" i="20"/>
  <c r="M1066" i="20"/>
  <c r="M1067" i="20"/>
  <c r="M1068" i="20"/>
  <c r="M1069" i="20"/>
  <c r="M1070" i="20"/>
  <c r="M1071" i="20"/>
  <c r="M1072" i="20"/>
  <c r="M1073" i="20"/>
  <c r="M1074" i="20"/>
  <c r="M1075" i="20"/>
  <c r="M1076" i="20"/>
  <c r="M1077" i="20"/>
  <c r="M1078" i="20"/>
  <c r="M1079" i="20"/>
  <c r="M1080" i="20"/>
  <c r="M1081" i="20"/>
  <c r="M1082" i="20"/>
  <c r="M1083" i="20"/>
  <c r="M1084" i="20"/>
  <c r="M1085" i="20"/>
  <c r="M1086" i="20"/>
  <c r="M1087" i="20"/>
  <c r="M1088" i="20"/>
  <c r="M1089" i="20"/>
  <c r="M1090" i="20"/>
  <c r="M1091" i="20"/>
  <c r="M1092" i="20"/>
  <c r="M1093" i="20"/>
  <c r="M1094" i="20"/>
  <c r="M1095" i="20"/>
  <c r="M1096" i="20"/>
  <c r="M1097" i="20"/>
  <c r="M1098" i="20"/>
  <c r="M1099" i="20"/>
  <c r="M1100" i="20"/>
  <c r="M1101" i="20"/>
  <c r="M1102" i="20"/>
  <c r="M1103" i="20"/>
  <c r="M1104" i="20"/>
  <c r="M1105" i="20"/>
  <c r="M1106" i="20"/>
  <c r="M1107" i="20"/>
  <c r="M1108" i="20"/>
  <c r="M1109" i="20"/>
  <c r="M1110" i="20"/>
  <c r="M1111" i="20"/>
  <c r="M1112" i="20"/>
  <c r="M1113" i="20"/>
  <c r="M1114" i="20"/>
  <c r="M1115" i="20"/>
  <c r="M1116" i="20"/>
  <c r="M1117" i="20"/>
  <c r="M1118" i="20"/>
  <c r="M1119" i="20"/>
  <c r="M1120" i="20"/>
  <c r="M1121" i="20"/>
  <c r="M1122" i="20"/>
  <c r="M1123" i="20"/>
  <c r="M1124" i="20"/>
  <c r="M1125" i="20"/>
  <c r="M1126" i="20"/>
  <c r="M1127" i="20"/>
  <c r="M1128" i="20"/>
  <c r="M1129" i="20"/>
  <c r="M1130" i="20"/>
  <c r="M1131" i="20"/>
  <c r="M1132" i="20"/>
  <c r="M1133" i="20"/>
  <c r="M1134" i="20"/>
  <c r="M1135" i="20"/>
  <c r="M1136" i="20"/>
  <c r="M1137" i="20"/>
  <c r="M1138" i="20"/>
  <c r="M1139" i="20"/>
  <c r="M1140" i="20"/>
  <c r="M1141" i="20"/>
  <c r="M1142" i="20"/>
  <c r="M1143" i="20"/>
  <c r="M1144" i="20"/>
  <c r="M1145" i="20"/>
  <c r="M1146" i="20"/>
  <c r="M1147" i="20"/>
  <c r="M1148" i="20"/>
  <c r="M1149" i="20"/>
  <c r="M1150" i="20"/>
  <c r="M1151" i="20"/>
  <c r="M1152" i="20"/>
  <c r="M1153" i="20"/>
  <c r="M1154" i="20"/>
  <c r="M1155" i="20"/>
  <c r="M1156" i="20"/>
  <c r="M1157" i="20"/>
  <c r="M1158" i="20"/>
  <c r="M1159" i="20"/>
  <c r="M1160" i="20"/>
  <c r="M1161" i="20"/>
  <c r="M1162" i="20"/>
  <c r="M1163" i="20"/>
  <c r="M1164" i="20"/>
  <c r="M1165" i="20"/>
  <c r="M1166" i="20"/>
  <c r="M1167" i="20"/>
  <c r="M1168" i="20"/>
  <c r="M1169" i="20"/>
  <c r="M1170" i="20"/>
  <c r="M1171" i="20"/>
  <c r="M1172" i="20"/>
  <c r="M1173" i="20"/>
  <c r="M1174" i="20"/>
  <c r="M1175" i="20"/>
  <c r="M1176" i="20"/>
  <c r="M1177" i="20"/>
  <c r="M1178" i="20"/>
  <c r="M1179" i="20"/>
  <c r="M1180" i="20"/>
  <c r="M1181" i="20"/>
  <c r="M1182" i="20"/>
  <c r="M1183" i="20"/>
  <c r="M1184" i="20"/>
  <c r="M1185" i="20"/>
  <c r="M1186" i="20"/>
  <c r="M1187" i="20"/>
  <c r="M1188" i="20"/>
  <c r="M1189" i="20"/>
  <c r="M1190" i="20"/>
  <c r="M1191" i="20"/>
  <c r="M1192" i="20"/>
  <c r="M1193" i="20"/>
  <c r="M1194" i="20"/>
  <c r="M1195" i="20"/>
  <c r="M1196" i="20"/>
  <c r="M1197" i="20"/>
  <c r="M1198" i="20"/>
  <c r="M1199" i="20"/>
  <c r="M1200" i="20"/>
  <c r="M1201" i="20"/>
  <c r="M1202" i="20"/>
  <c r="M1203" i="20"/>
  <c r="M1204" i="20"/>
  <c r="M1205" i="20"/>
  <c r="M1206" i="20"/>
  <c r="M1207" i="20"/>
  <c r="M1208" i="20"/>
  <c r="M1209" i="20"/>
  <c r="M1210" i="20"/>
  <c r="M1211" i="20"/>
  <c r="M1212" i="20"/>
  <c r="M1213" i="20"/>
  <c r="M1214" i="20"/>
  <c r="M1215" i="20"/>
  <c r="M1216" i="20"/>
  <c r="M1217" i="20"/>
  <c r="M1218" i="20"/>
  <c r="M1219" i="20"/>
  <c r="M1220" i="20"/>
  <c r="M1221" i="20"/>
  <c r="M1222" i="20"/>
  <c r="M1223" i="20"/>
  <c r="M1224" i="20"/>
  <c r="M1225" i="20"/>
  <c r="M1226" i="20"/>
  <c r="M1227" i="20"/>
  <c r="M1228" i="20"/>
  <c r="M1229" i="20"/>
  <c r="M1230" i="20"/>
  <c r="M1231" i="20"/>
  <c r="M1232" i="20"/>
  <c r="M1233" i="20"/>
  <c r="M1234" i="20"/>
  <c r="M1235" i="20"/>
  <c r="M1236" i="20"/>
  <c r="M1237" i="20"/>
  <c r="M1238" i="20"/>
  <c r="M1239" i="20"/>
  <c r="M1240" i="20"/>
  <c r="M1241" i="20"/>
  <c r="M1242" i="20"/>
  <c r="M1243" i="20"/>
  <c r="M1244" i="20"/>
  <c r="M1245" i="20"/>
  <c r="M1246" i="20"/>
  <c r="M1247" i="20"/>
  <c r="M1248" i="20"/>
  <c r="M1249" i="20"/>
  <c r="M1250" i="20"/>
  <c r="M1251" i="20"/>
  <c r="M1252" i="20"/>
  <c r="M1253" i="20"/>
  <c r="M1254" i="20"/>
  <c r="M1255" i="20"/>
  <c r="M1256" i="20"/>
  <c r="M1257" i="20"/>
  <c r="M1258" i="20"/>
  <c r="M1259" i="20"/>
  <c r="M1260" i="20"/>
  <c r="M1261" i="20"/>
  <c r="M1262" i="20"/>
  <c r="M1263" i="20"/>
  <c r="M1264" i="20"/>
  <c r="M1265" i="20"/>
  <c r="M1266" i="20"/>
  <c r="M1267" i="20"/>
  <c r="M1268" i="20"/>
  <c r="M1269" i="20"/>
  <c r="M1270" i="20"/>
  <c r="M1271" i="20"/>
  <c r="M1272" i="20"/>
  <c r="M1273" i="20"/>
  <c r="M1274" i="20"/>
  <c r="M1275" i="20"/>
  <c r="M1276" i="20"/>
  <c r="M1277" i="20"/>
  <c r="M1278" i="20"/>
  <c r="M1279" i="20"/>
  <c r="M1280" i="20"/>
  <c r="M1281" i="20"/>
  <c r="M1282" i="20"/>
  <c r="M1283" i="20"/>
  <c r="M1284" i="20"/>
  <c r="M1285" i="20"/>
  <c r="M1286" i="20"/>
  <c r="M1287" i="20"/>
  <c r="M1288" i="20"/>
  <c r="M1289" i="20"/>
  <c r="M1290" i="20"/>
  <c r="M1291" i="20"/>
  <c r="M1292" i="20"/>
  <c r="M1293" i="20"/>
  <c r="M1294" i="20"/>
  <c r="M1295" i="20"/>
  <c r="M1296" i="20"/>
  <c r="M1297" i="20"/>
  <c r="M1298" i="20"/>
  <c r="M1299" i="20"/>
  <c r="M1300" i="20"/>
  <c r="M1301" i="20"/>
  <c r="M1302" i="20"/>
  <c r="M1303" i="20"/>
  <c r="M1304" i="20"/>
  <c r="M1305" i="20"/>
  <c r="M1306" i="20"/>
  <c r="M1307" i="20"/>
  <c r="M1308" i="20"/>
  <c r="M1309" i="20"/>
  <c r="M1310" i="20"/>
  <c r="M1311" i="20"/>
  <c r="M1312" i="20"/>
  <c r="M1313" i="20"/>
  <c r="M1314" i="20"/>
  <c r="M1315" i="20"/>
  <c r="M1316" i="20"/>
  <c r="M1317" i="20"/>
  <c r="M1318" i="20"/>
  <c r="M1319" i="20"/>
  <c r="M1320" i="20"/>
  <c r="M1321" i="20"/>
  <c r="M1322" i="20"/>
  <c r="M1323" i="20"/>
  <c r="M1324" i="20"/>
  <c r="M1325" i="20"/>
  <c r="M1326" i="20"/>
  <c r="M1327" i="20"/>
  <c r="M1328" i="20"/>
  <c r="M1329" i="20"/>
  <c r="M1330" i="20"/>
  <c r="M1331" i="20"/>
  <c r="M1332" i="20"/>
  <c r="M1333" i="20"/>
  <c r="M1334" i="20"/>
  <c r="M1335" i="20"/>
  <c r="M1336" i="20"/>
  <c r="M1337" i="20"/>
  <c r="M1338" i="20"/>
  <c r="M1339" i="20"/>
  <c r="M1340" i="20"/>
  <c r="M1341" i="20"/>
  <c r="M1342" i="20"/>
  <c r="M1343" i="20"/>
  <c r="M1344" i="20"/>
  <c r="M1345" i="20"/>
  <c r="M1346" i="20"/>
  <c r="M1347" i="20"/>
  <c r="M1348" i="20"/>
  <c r="M1349" i="20"/>
  <c r="M1350" i="20"/>
  <c r="M1351" i="20"/>
  <c r="M1352" i="20"/>
  <c r="M1353" i="20"/>
  <c r="M1354" i="20"/>
  <c r="M1355" i="20"/>
  <c r="M1356" i="20"/>
  <c r="M1357" i="20"/>
  <c r="M1358" i="20"/>
  <c r="M1359" i="20"/>
  <c r="M1360" i="20"/>
  <c r="M1361" i="20"/>
  <c r="M1362" i="20"/>
  <c r="M1363" i="20"/>
  <c r="M1364" i="20"/>
  <c r="M1365" i="20"/>
  <c r="M1366" i="20"/>
  <c r="M1367" i="20"/>
  <c r="M1368" i="20"/>
  <c r="M1369" i="20"/>
  <c r="M1370" i="20"/>
  <c r="M1371" i="20"/>
  <c r="M1372" i="20"/>
  <c r="M1373" i="20"/>
  <c r="M1374" i="20"/>
  <c r="M1375" i="20"/>
  <c r="M1376" i="20"/>
  <c r="M1377" i="20"/>
  <c r="M1378" i="20"/>
  <c r="M1379" i="20"/>
  <c r="M1380" i="20"/>
  <c r="M1381" i="20"/>
  <c r="M1382" i="20"/>
  <c r="M1383" i="20"/>
  <c r="M1384" i="20"/>
  <c r="M1385" i="20"/>
  <c r="M1386" i="20"/>
  <c r="M1387" i="20"/>
  <c r="M1388" i="20"/>
  <c r="M1389" i="20"/>
  <c r="M1390" i="20"/>
  <c r="M1391" i="20"/>
  <c r="M1392" i="20"/>
  <c r="M1393" i="20"/>
  <c r="M1394" i="20"/>
  <c r="M1395" i="20"/>
  <c r="M1396" i="20"/>
  <c r="M1397" i="20"/>
  <c r="M1398" i="20"/>
  <c r="M1399" i="20"/>
  <c r="M1400" i="20"/>
  <c r="M1401" i="20"/>
  <c r="M1402" i="20"/>
  <c r="M1403" i="20"/>
  <c r="M1404" i="20"/>
  <c r="M1405" i="20"/>
  <c r="M1406" i="20"/>
  <c r="M1407" i="20"/>
  <c r="M1408" i="20"/>
  <c r="M1409" i="20"/>
  <c r="M1410" i="20"/>
  <c r="M1411" i="20"/>
  <c r="M1412" i="20"/>
  <c r="M1413" i="20"/>
  <c r="M1414" i="20"/>
  <c r="M1415" i="20"/>
  <c r="M1416" i="20"/>
  <c r="M1417" i="20"/>
  <c r="M1418" i="20"/>
  <c r="M1419" i="20"/>
  <c r="M1420" i="20"/>
  <c r="M1421" i="20"/>
  <c r="M1422" i="20"/>
  <c r="M1423" i="20"/>
  <c r="M1424" i="20"/>
  <c r="M1425" i="20"/>
  <c r="M1426" i="20"/>
  <c r="M1427" i="20"/>
  <c r="M1428" i="20"/>
  <c r="M1429" i="20"/>
  <c r="M1430" i="20"/>
  <c r="M1431" i="20"/>
  <c r="M1432" i="20"/>
  <c r="M1433" i="20"/>
  <c r="M1434" i="20"/>
  <c r="M1435" i="20"/>
  <c r="M1436" i="20"/>
  <c r="M1437" i="20"/>
  <c r="M1438" i="20"/>
  <c r="M1439" i="20"/>
  <c r="M1440" i="20"/>
  <c r="M1441" i="20"/>
  <c r="M1442" i="20"/>
  <c r="M1443" i="20"/>
  <c r="M1444" i="20"/>
  <c r="M1445" i="20"/>
  <c r="M1446" i="20"/>
  <c r="M1447" i="20"/>
  <c r="M1448" i="20"/>
  <c r="M1449" i="20"/>
  <c r="M1450" i="20"/>
  <c r="M1451" i="20"/>
  <c r="M1452" i="20"/>
  <c r="M1453" i="20"/>
  <c r="M1454" i="20"/>
  <c r="M1455" i="20"/>
  <c r="M1456" i="20"/>
  <c r="M1457" i="20"/>
  <c r="M1458" i="20"/>
  <c r="M1459" i="20"/>
  <c r="M1460" i="20"/>
  <c r="M1461" i="20"/>
  <c r="M1462" i="20"/>
  <c r="M1463" i="20"/>
  <c r="M1464" i="20"/>
  <c r="M1465" i="20"/>
  <c r="M1466" i="20"/>
  <c r="M1467" i="20"/>
  <c r="M1468" i="20"/>
  <c r="M1469" i="20"/>
  <c r="M1470" i="20"/>
  <c r="M1471" i="20"/>
  <c r="M1472" i="20"/>
  <c r="M1473" i="20"/>
  <c r="M1474" i="20"/>
  <c r="M1475" i="20"/>
  <c r="M1476" i="20"/>
  <c r="M1477" i="20"/>
  <c r="M1478" i="20"/>
  <c r="M1479" i="20"/>
  <c r="M1480" i="20"/>
  <c r="M1481" i="20"/>
  <c r="M1482" i="20"/>
  <c r="M1483" i="20"/>
  <c r="M1484" i="20"/>
  <c r="M1485" i="20"/>
  <c r="M1486" i="20"/>
  <c r="M1487" i="20"/>
  <c r="M1488" i="20"/>
  <c r="M1489" i="20"/>
  <c r="M1490" i="20"/>
  <c r="M1491" i="20"/>
  <c r="M1492" i="20"/>
  <c r="M1493" i="20"/>
  <c r="M1494" i="20"/>
  <c r="M1495" i="20"/>
  <c r="M1496" i="20"/>
  <c r="M1497" i="20"/>
  <c r="M1498" i="20"/>
  <c r="M1499" i="20"/>
  <c r="M1500" i="20"/>
  <c r="M1501" i="20"/>
  <c r="M1502" i="20"/>
  <c r="M1503" i="20"/>
  <c r="M1504" i="20"/>
  <c r="M1505" i="20"/>
  <c r="M1506" i="20"/>
  <c r="M1507" i="20"/>
  <c r="M1508" i="20"/>
  <c r="M1509" i="20"/>
  <c r="M1510" i="20"/>
  <c r="M1511" i="20"/>
  <c r="M1512" i="20"/>
  <c r="M1513" i="20"/>
  <c r="M1514" i="20"/>
  <c r="M1515" i="20"/>
  <c r="M1516" i="20"/>
  <c r="M1517" i="20"/>
  <c r="M1518" i="20"/>
  <c r="M1519" i="20"/>
  <c r="M1520" i="20"/>
  <c r="M1521" i="20"/>
  <c r="M1522" i="20"/>
  <c r="M1523" i="20"/>
  <c r="M1524" i="20"/>
  <c r="M1525" i="20"/>
  <c r="M1526" i="20"/>
  <c r="M1527" i="20"/>
  <c r="M1528" i="20"/>
  <c r="M1529" i="20"/>
  <c r="M1530" i="20"/>
  <c r="M1531" i="20"/>
  <c r="M1532" i="20"/>
  <c r="M1533" i="20"/>
  <c r="M1534" i="20"/>
  <c r="M1535" i="20"/>
  <c r="M1536" i="20"/>
  <c r="M1537" i="20"/>
  <c r="M1538" i="20"/>
  <c r="M1539" i="20"/>
  <c r="M1540" i="20"/>
  <c r="M1541" i="20"/>
  <c r="M1542" i="20"/>
  <c r="M1543" i="20"/>
  <c r="M1544" i="20"/>
  <c r="M1545" i="20"/>
  <c r="M1546" i="20"/>
  <c r="M1547" i="20"/>
  <c r="M1548" i="20"/>
  <c r="M1549" i="20"/>
  <c r="M1550" i="20"/>
  <c r="M1552" i="20"/>
  <c r="M1553" i="20"/>
  <c r="M1554" i="20"/>
  <c r="M1555" i="20"/>
  <c r="M1556" i="20"/>
  <c r="M1557" i="20"/>
  <c r="M1558" i="20"/>
  <c r="M1559" i="20"/>
  <c r="M1560" i="20"/>
  <c r="M1561" i="20"/>
  <c r="M1562" i="20"/>
  <c r="M1563" i="20"/>
  <c r="M1564" i="20"/>
  <c r="M1565" i="20"/>
  <c r="M1566" i="20"/>
  <c r="M1567" i="20"/>
  <c r="M1568" i="20"/>
  <c r="M1569" i="20"/>
  <c r="M1570" i="20"/>
  <c r="M1571" i="20"/>
  <c r="M1572" i="20"/>
  <c r="M1573" i="20"/>
  <c r="M1574" i="20"/>
  <c r="M1575" i="20"/>
  <c r="M1576" i="20"/>
  <c r="M1577" i="20"/>
  <c r="M1578" i="20"/>
  <c r="M1579" i="20"/>
  <c r="M1580" i="20"/>
  <c r="M1581" i="20"/>
  <c r="M1582" i="20"/>
  <c r="M1583" i="20"/>
  <c r="M1584" i="20"/>
  <c r="M1585" i="20"/>
  <c r="M1586" i="20"/>
  <c r="M1587" i="20"/>
  <c r="M1588" i="20"/>
  <c r="M1589" i="20"/>
  <c r="M1590" i="20"/>
  <c r="M1591" i="20"/>
  <c r="M1592" i="20"/>
  <c r="M1593" i="20"/>
  <c r="M1594" i="20"/>
  <c r="M1595" i="20"/>
  <c r="M1596" i="20"/>
  <c r="M1597" i="20"/>
  <c r="M1598" i="20"/>
  <c r="M1599" i="20"/>
  <c r="M1600" i="20"/>
  <c r="M1601" i="20"/>
  <c r="M1602" i="20"/>
  <c r="M1603" i="20"/>
  <c r="M1604" i="20"/>
  <c r="M1605" i="20"/>
  <c r="M1606" i="20"/>
  <c r="M1607" i="20"/>
  <c r="M1608" i="20"/>
  <c r="M1609" i="20"/>
  <c r="M1610" i="20"/>
  <c r="M1611" i="20"/>
  <c r="M1612" i="20"/>
  <c r="M1613" i="20"/>
  <c r="M1614" i="20"/>
  <c r="M1615" i="20"/>
  <c r="M1616" i="20"/>
  <c r="M1617" i="20"/>
  <c r="M1618" i="20"/>
  <c r="M1619" i="20"/>
  <c r="M1620" i="20"/>
  <c r="M1621" i="20"/>
  <c r="M1622" i="20"/>
  <c r="M1623" i="20"/>
  <c r="M1624" i="20"/>
  <c r="M1625" i="20"/>
  <c r="M1626" i="20"/>
  <c r="M1627" i="20"/>
  <c r="M1628" i="20"/>
  <c r="M1629" i="20"/>
  <c r="M1630" i="20"/>
  <c r="M1631" i="20"/>
  <c r="M1632" i="20"/>
  <c r="M1633" i="20"/>
  <c r="M1634" i="20"/>
  <c r="M1635" i="20"/>
  <c r="M1636" i="20"/>
  <c r="M1637" i="20"/>
  <c r="M1638" i="20"/>
  <c r="M1639" i="20"/>
  <c r="M1640" i="20"/>
  <c r="M1641" i="20"/>
  <c r="M1642" i="20"/>
  <c r="M1643" i="20"/>
  <c r="M1644" i="20"/>
  <c r="M1645" i="20"/>
  <c r="M1646" i="20"/>
  <c r="M1647" i="20"/>
  <c r="M1648" i="20"/>
  <c r="M1649" i="20"/>
  <c r="M1650" i="20"/>
  <c r="M1651" i="20"/>
  <c r="M1652" i="20"/>
  <c r="M1653" i="20"/>
  <c r="M1654" i="20"/>
  <c r="M1655" i="20"/>
  <c r="M1656" i="20"/>
  <c r="M1657" i="20"/>
  <c r="M1658" i="20"/>
  <c r="M1659" i="20"/>
  <c r="M1660" i="20"/>
  <c r="M1661" i="20"/>
  <c r="M1662" i="20"/>
  <c r="M1663" i="20"/>
  <c r="M1664" i="20"/>
  <c r="M1665" i="20"/>
  <c r="M1666" i="20"/>
  <c r="M1667" i="20"/>
  <c r="M1668" i="20"/>
  <c r="M1669" i="20"/>
  <c r="M1670" i="20"/>
  <c r="M1671" i="20"/>
  <c r="M1672" i="20"/>
  <c r="M1673" i="20"/>
  <c r="M1674" i="20"/>
  <c r="M1675" i="20"/>
  <c r="M1676" i="20"/>
  <c r="M1677" i="20"/>
  <c r="M1678" i="20"/>
  <c r="M1679" i="20"/>
  <c r="M1680" i="20"/>
  <c r="M1681" i="20"/>
  <c r="M1682" i="20"/>
  <c r="M1683" i="20"/>
  <c r="M1684" i="20"/>
  <c r="M1685" i="20"/>
  <c r="M1686" i="20"/>
  <c r="M1687" i="20"/>
  <c r="M1688" i="20"/>
  <c r="M1689" i="20"/>
  <c r="M1690" i="20"/>
  <c r="M1691" i="20"/>
  <c r="M1692" i="20"/>
  <c r="M1693" i="20"/>
  <c r="M1694" i="20"/>
  <c r="M1695" i="20"/>
  <c r="M1696" i="20"/>
  <c r="M1697" i="20"/>
  <c r="M1698" i="20"/>
  <c r="M1699" i="20"/>
  <c r="M1700" i="20"/>
  <c r="M1701" i="20"/>
  <c r="M1702" i="20"/>
  <c r="M1703" i="20"/>
  <c r="M1704" i="20"/>
  <c r="M1705" i="20"/>
  <c r="M1706" i="20"/>
  <c r="M1707" i="20"/>
  <c r="M1708" i="20"/>
  <c r="M1709" i="20"/>
  <c r="M1710" i="20"/>
  <c r="M1711" i="20"/>
  <c r="M1712" i="20"/>
  <c r="M1713" i="20"/>
  <c r="M1714" i="20"/>
  <c r="M1715" i="20"/>
  <c r="M1716" i="20"/>
  <c r="M1717" i="20"/>
  <c r="M1718" i="20"/>
  <c r="M1719" i="20"/>
  <c r="M1720" i="20"/>
  <c r="M1721" i="20"/>
  <c r="M1722" i="20"/>
  <c r="M1723" i="20"/>
  <c r="M1724" i="20"/>
  <c r="M1725" i="20"/>
  <c r="M1726" i="20"/>
  <c r="M1727" i="20"/>
  <c r="M1728" i="20"/>
  <c r="M1729" i="20"/>
  <c r="M1730" i="20"/>
  <c r="M1731" i="20"/>
  <c r="M1732" i="20"/>
  <c r="M1733" i="20"/>
  <c r="M1734" i="20"/>
  <c r="M1735" i="20"/>
  <c r="M1736" i="20"/>
  <c r="M1737" i="20"/>
  <c r="M1738" i="20"/>
  <c r="M1739" i="20"/>
  <c r="M1740" i="20"/>
  <c r="M1741" i="20"/>
  <c r="M1742" i="20"/>
  <c r="M1743" i="20"/>
  <c r="M1744" i="20"/>
  <c r="M1745" i="20"/>
  <c r="M1746" i="20"/>
  <c r="M1747" i="20"/>
  <c r="M1748" i="20"/>
  <c r="M1749" i="20"/>
  <c r="M1750" i="20"/>
  <c r="M1751" i="20"/>
  <c r="M1752" i="20"/>
  <c r="M1753" i="20"/>
  <c r="M1754" i="20"/>
  <c r="M1755" i="20"/>
  <c r="M1756" i="20"/>
  <c r="M1757" i="20"/>
  <c r="M1758" i="20"/>
  <c r="M1759" i="20"/>
  <c r="M1760" i="20"/>
  <c r="M1761" i="20"/>
  <c r="M1762" i="20"/>
  <c r="M1763" i="20"/>
  <c r="M1764" i="20"/>
  <c r="M1765" i="20"/>
  <c r="M1766" i="20"/>
  <c r="M1767" i="20"/>
  <c r="M1768" i="20"/>
  <c r="M1769" i="20"/>
  <c r="M1770" i="20"/>
  <c r="M1771" i="20"/>
  <c r="M1772" i="20"/>
  <c r="M1773" i="20"/>
  <c r="M1774" i="20"/>
  <c r="M1775" i="20"/>
  <c r="M1776" i="20"/>
  <c r="M1777" i="20"/>
  <c r="M1778" i="20"/>
  <c r="M1779" i="20"/>
  <c r="M1780" i="20"/>
  <c r="M1781" i="20"/>
  <c r="M1782" i="20"/>
  <c r="M1783" i="20"/>
  <c r="M1784" i="20"/>
  <c r="M1785" i="20"/>
  <c r="M1786" i="20"/>
  <c r="M1787" i="20"/>
  <c r="M1788" i="20"/>
  <c r="M1789" i="20"/>
  <c r="M1790" i="20"/>
  <c r="M1791" i="20"/>
  <c r="M1792" i="20"/>
  <c r="M1793" i="20"/>
  <c r="M1794" i="20"/>
  <c r="M1795" i="20"/>
  <c r="M1796" i="20"/>
  <c r="M1797" i="20"/>
  <c r="M1798" i="20"/>
  <c r="M1799" i="20"/>
  <c r="M1800" i="20"/>
  <c r="M1801" i="20"/>
  <c r="M1802" i="20"/>
  <c r="M1803" i="20"/>
  <c r="M1804" i="20"/>
  <c r="M1805" i="20"/>
  <c r="M1806" i="20"/>
  <c r="M1807" i="20"/>
  <c r="M1808" i="20"/>
  <c r="M1809" i="20"/>
  <c r="M1810" i="20"/>
  <c r="M1811" i="20"/>
  <c r="M1812" i="20"/>
  <c r="M1813" i="20"/>
  <c r="M1814" i="20"/>
  <c r="M1815" i="20"/>
  <c r="M1816" i="20"/>
  <c r="M1817" i="20"/>
  <c r="M1818" i="20"/>
  <c r="M1819" i="20"/>
  <c r="M1820" i="20"/>
  <c r="M1821" i="20"/>
  <c r="M1822" i="20"/>
  <c r="M1823" i="20"/>
  <c r="M1824" i="20"/>
  <c r="M1825" i="20"/>
  <c r="M1826" i="20"/>
  <c r="M1827" i="20"/>
  <c r="M1828" i="20"/>
  <c r="M1829" i="20"/>
  <c r="M1830" i="20"/>
  <c r="M1831" i="20"/>
  <c r="M1832" i="20"/>
  <c r="M1833" i="20"/>
  <c r="M1834" i="20"/>
  <c r="M1835" i="20"/>
  <c r="M1836" i="20"/>
  <c r="M1837" i="20"/>
  <c r="M1838" i="20"/>
  <c r="M1839" i="20"/>
  <c r="M1840" i="20"/>
  <c r="M1841" i="20"/>
  <c r="M1842" i="20"/>
  <c r="M1843" i="20"/>
  <c r="M1844" i="20"/>
  <c r="M1845" i="20"/>
  <c r="M1846" i="20"/>
  <c r="M1847" i="20"/>
  <c r="M1848" i="20"/>
  <c r="M1849" i="20"/>
  <c r="M1850" i="20"/>
  <c r="M1851" i="20"/>
  <c r="M1852" i="20"/>
  <c r="M1853" i="20"/>
  <c r="M1854" i="20"/>
  <c r="M1855" i="20"/>
  <c r="M1856" i="20"/>
  <c r="M1857" i="20"/>
  <c r="M1858" i="20"/>
  <c r="M1859" i="20"/>
  <c r="M1860" i="20"/>
  <c r="M1861" i="20"/>
  <c r="M1862" i="20"/>
  <c r="M1863" i="20"/>
  <c r="M1864" i="20"/>
  <c r="M1865" i="20"/>
  <c r="M1866" i="20"/>
  <c r="M1867" i="20"/>
  <c r="M1868" i="20"/>
  <c r="M1869" i="20"/>
  <c r="M1870" i="20"/>
  <c r="M1871" i="20"/>
  <c r="M1872" i="20"/>
  <c r="M1873" i="20"/>
  <c r="M1874" i="20"/>
  <c r="M1875" i="20"/>
  <c r="M1876" i="20"/>
  <c r="M1877" i="20"/>
  <c r="M1878" i="20"/>
  <c r="M1879" i="20"/>
  <c r="M1880" i="20"/>
  <c r="M1881" i="20"/>
  <c r="M1882" i="20"/>
  <c r="M1883" i="20"/>
  <c r="M1884" i="20"/>
  <c r="M1885" i="20"/>
  <c r="M1886" i="20"/>
  <c r="M1887" i="20"/>
  <c r="M1888" i="20"/>
  <c r="M1889" i="20"/>
  <c r="M1890" i="20"/>
  <c r="M1891" i="20"/>
  <c r="M1892" i="20"/>
  <c r="M1893" i="20"/>
  <c r="M1894" i="20"/>
  <c r="M1895" i="20"/>
  <c r="M1896" i="20"/>
  <c r="M1897" i="20"/>
  <c r="M1898" i="20"/>
  <c r="M1899" i="20"/>
  <c r="M1900" i="20"/>
  <c r="M1901" i="20"/>
  <c r="M1902" i="20"/>
  <c r="M1903" i="20"/>
  <c r="M1904" i="20"/>
  <c r="M1905" i="20"/>
  <c r="M1906" i="20"/>
  <c r="M1907" i="20"/>
  <c r="M1908" i="20"/>
  <c r="M1909" i="20"/>
  <c r="M1910" i="20"/>
  <c r="M1911" i="20"/>
  <c r="M1912" i="20"/>
  <c r="M1913" i="20"/>
  <c r="M1914" i="20"/>
  <c r="M1915" i="20"/>
  <c r="M1916" i="20"/>
  <c r="M1917" i="20"/>
  <c r="M1918" i="20"/>
  <c r="M1919" i="20"/>
  <c r="M1920" i="20"/>
  <c r="M1921" i="20"/>
  <c r="M1922" i="20"/>
  <c r="M1923" i="20"/>
  <c r="M1924" i="20"/>
  <c r="M1925" i="20"/>
  <c r="M1926" i="20"/>
  <c r="M1927" i="20"/>
  <c r="M1928" i="20"/>
  <c r="M1929" i="20"/>
  <c r="M1930" i="20"/>
  <c r="M1931" i="20"/>
  <c r="M1932" i="20"/>
  <c r="M1933" i="20"/>
  <c r="M1934" i="20"/>
  <c r="M1935" i="20"/>
  <c r="M1936" i="20"/>
  <c r="M1937" i="20"/>
  <c r="M1938" i="20"/>
  <c r="M1939" i="20"/>
  <c r="M1940" i="20"/>
  <c r="M1941" i="20"/>
  <c r="M1942" i="20"/>
  <c r="M1943" i="20"/>
  <c r="M1944" i="20"/>
  <c r="M1945" i="20"/>
  <c r="M1946" i="20"/>
  <c r="M1947" i="20"/>
  <c r="M1948" i="20"/>
  <c r="M1949" i="20"/>
  <c r="M1950" i="20"/>
  <c r="M1951" i="20"/>
  <c r="M1952" i="20"/>
  <c r="M1953" i="20"/>
  <c r="M1954" i="20"/>
  <c r="M1955" i="20"/>
  <c r="M1956" i="20"/>
  <c r="M1957" i="20"/>
  <c r="M1958" i="20"/>
  <c r="M1959" i="20"/>
  <c r="M1960" i="20"/>
  <c r="M1961" i="20"/>
  <c r="M1962" i="20"/>
  <c r="M1963" i="20"/>
  <c r="M1964" i="20"/>
  <c r="M1965" i="20"/>
  <c r="M1966" i="20"/>
  <c r="M1967" i="20"/>
  <c r="M1968" i="20"/>
  <c r="M1969" i="20"/>
  <c r="M1970" i="20"/>
  <c r="M1971" i="20"/>
  <c r="M1972" i="20"/>
  <c r="M1973" i="20"/>
  <c r="M1974" i="20"/>
  <c r="M1975" i="20"/>
  <c r="M1976" i="20"/>
  <c r="M1977" i="20"/>
  <c r="M1978" i="20"/>
  <c r="M1979" i="20"/>
  <c r="M1980" i="20"/>
  <c r="M1981" i="20"/>
  <c r="M1982" i="20"/>
  <c r="M1983" i="20"/>
  <c r="M1984" i="20"/>
  <c r="M1985" i="20"/>
  <c r="M1986" i="20"/>
  <c r="M1987" i="20"/>
  <c r="M1988" i="20"/>
  <c r="M1989" i="20"/>
  <c r="M1990" i="20"/>
  <c r="M1991" i="20"/>
  <c r="M1992" i="20"/>
  <c r="M1993" i="20"/>
  <c r="M1994" i="20"/>
  <c r="M1995" i="20"/>
  <c r="M1996" i="20"/>
  <c r="M1997" i="20"/>
  <c r="M1998" i="20"/>
  <c r="M1999" i="20"/>
  <c r="M2000" i="20"/>
  <c r="M2001" i="20"/>
  <c r="M2002" i="20"/>
  <c r="M2003" i="20"/>
  <c r="M2004" i="20"/>
  <c r="M2005" i="20"/>
  <c r="M2006" i="20"/>
  <c r="M2007" i="20"/>
  <c r="M2008" i="20"/>
  <c r="M2009" i="20"/>
  <c r="M2010" i="20"/>
  <c r="M2011" i="20"/>
  <c r="M2012" i="20"/>
  <c r="M2013" i="20"/>
  <c r="M2014" i="20"/>
  <c r="M2015" i="20"/>
  <c r="M2016" i="20"/>
  <c r="M2017" i="20"/>
  <c r="M2018" i="20"/>
  <c r="M2019" i="20"/>
  <c r="M2020" i="20"/>
  <c r="M2021" i="20"/>
  <c r="M2022" i="20"/>
  <c r="M2023" i="20"/>
  <c r="M2024" i="20"/>
  <c r="M2025" i="20"/>
  <c r="M2026" i="20"/>
  <c r="M2027" i="20"/>
  <c r="M2028" i="20"/>
  <c r="M2029" i="20"/>
  <c r="M2030" i="20"/>
  <c r="M2031" i="20"/>
  <c r="M2032" i="20"/>
  <c r="M2033" i="20"/>
  <c r="M2034" i="20"/>
  <c r="M2035" i="20"/>
  <c r="M2036" i="20"/>
  <c r="M2037" i="20"/>
  <c r="M2038" i="20"/>
  <c r="M2039" i="20"/>
  <c r="M2040" i="20"/>
  <c r="M2041" i="20"/>
  <c r="M2042" i="20"/>
  <c r="M2043" i="20"/>
  <c r="M2044" i="20"/>
  <c r="M2045" i="20"/>
  <c r="M2046" i="20"/>
  <c r="M2047" i="20"/>
  <c r="M2048" i="20"/>
  <c r="M2049" i="20"/>
  <c r="M2050" i="20"/>
  <c r="M2051" i="20"/>
  <c r="M2052" i="20"/>
  <c r="M2053" i="20"/>
  <c r="M2054" i="20"/>
  <c r="M2055" i="20"/>
  <c r="M2056" i="20"/>
  <c r="M2057" i="20"/>
  <c r="M2058" i="20"/>
  <c r="M2059" i="20"/>
  <c r="M2060" i="20"/>
  <c r="M2061" i="20"/>
  <c r="M2062" i="20"/>
  <c r="M2063" i="20"/>
  <c r="M2064" i="20"/>
  <c r="M2065" i="20"/>
  <c r="M2066" i="20"/>
  <c r="M2067" i="20"/>
  <c r="M2068" i="20"/>
  <c r="M2069" i="20"/>
  <c r="M2070" i="20"/>
  <c r="M2071" i="20"/>
  <c r="M2072" i="20"/>
  <c r="M2073" i="20"/>
  <c r="M2074" i="20"/>
  <c r="M2075" i="20"/>
  <c r="M2076" i="20"/>
  <c r="M2077" i="20"/>
  <c r="M2078" i="20"/>
  <c r="M2079" i="20"/>
  <c r="M2080" i="20"/>
  <c r="M2081" i="20"/>
  <c r="M2082" i="20"/>
  <c r="M2083" i="20"/>
  <c r="M2084" i="20"/>
  <c r="M2085" i="20"/>
  <c r="M2086" i="20"/>
  <c r="M2087" i="20"/>
  <c r="M2088" i="20"/>
  <c r="M2089" i="20"/>
  <c r="M2090" i="20"/>
  <c r="M2091" i="20"/>
  <c r="M2092" i="20"/>
  <c r="M2093" i="20"/>
  <c r="M2094" i="20"/>
  <c r="M2095" i="20"/>
  <c r="M2096" i="20"/>
  <c r="M2097" i="20"/>
  <c r="M2098" i="20"/>
  <c r="M2099" i="20"/>
  <c r="M2100" i="20"/>
  <c r="M2101" i="20"/>
  <c r="M2102" i="20"/>
  <c r="M2103" i="20"/>
  <c r="M2104" i="20"/>
  <c r="M2105" i="20"/>
  <c r="M2106" i="20"/>
  <c r="M2107" i="20"/>
  <c r="M2108" i="20"/>
  <c r="M2109" i="20"/>
  <c r="M2110" i="20"/>
  <c r="M2111" i="20"/>
  <c r="M2112" i="20"/>
  <c r="M2113" i="20"/>
  <c r="M2114" i="20"/>
  <c r="M2115" i="20"/>
  <c r="M2116" i="20"/>
  <c r="M2117" i="20"/>
  <c r="M2118" i="20"/>
  <c r="M2119" i="20"/>
  <c r="M2120" i="20"/>
  <c r="M2121" i="20"/>
  <c r="M2122" i="20"/>
  <c r="M2123" i="20"/>
  <c r="M2124" i="20"/>
  <c r="M2125" i="20"/>
  <c r="M2126" i="20"/>
  <c r="M2127" i="20"/>
  <c r="M2128" i="20"/>
  <c r="M2129" i="20"/>
  <c r="M2130" i="20"/>
  <c r="M2131" i="20"/>
  <c r="M2132" i="20"/>
  <c r="M2133" i="20"/>
  <c r="M2134" i="20"/>
  <c r="M2135" i="20"/>
  <c r="M2136" i="20"/>
  <c r="M2137" i="20"/>
  <c r="M2138" i="20"/>
  <c r="M2139" i="20"/>
  <c r="M2140" i="20"/>
  <c r="M2141" i="20"/>
  <c r="M2142" i="20"/>
  <c r="M2143" i="20"/>
  <c r="M2144" i="20"/>
  <c r="M2145" i="20"/>
  <c r="M2146" i="20"/>
  <c r="M2147" i="20"/>
  <c r="M2148" i="20"/>
  <c r="M2149" i="20"/>
  <c r="M2150" i="20"/>
  <c r="M2151" i="20"/>
  <c r="M2152" i="20"/>
  <c r="M2153" i="20"/>
  <c r="M2154" i="20"/>
  <c r="M2155" i="20"/>
  <c r="M2156" i="20"/>
  <c r="M2157" i="20"/>
  <c r="M2158" i="20"/>
  <c r="M2159" i="20"/>
  <c r="M2160" i="20"/>
  <c r="M2161" i="20"/>
  <c r="M2162" i="20"/>
  <c r="M2163" i="20"/>
  <c r="M2164" i="20"/>
  <c r="M2165" i="20"/>
  <c r="M2166" i="20"/>
  <c r="M2167" i="20"/>
  <c r="M2168" i="20"/>
  <c r="M2169" i="20"/>
  <c r="M2170" i="20"/>
  <c r="M2171" i="20"/>
  <c r="M2172" i="20"/>
  <c r="M2173" i="20"/>
  <c r="M2174" i="20"/>
  <c r="M2175" i="20"/>
  <c r="M2176" i="20"/>
  <c r="M2177" i="20"/>
  <c r="M2178" i="20"/>
  <c r="M2179" i="20"/>
  <c r="M2180" i="20"/>
  <c r="M2181" i="20"/>
  <c r="M2182" i="20"/>
  <c r="M2183" i="20"/>
  <c r="M2184" i="20"/>
  <c r="M2185" i="20"/>
  <c r="M2186" i="20"/>
  <c r="M2187" i="20"/>
  <c r="M2188" i="20"/>
  <c r="M2189" i="20"/>
  <c r="M2190" i="20"/>
  <c r="M2191" i="20"/>
  <c r="M2192" i="20"/>
  <c r="M2193" i="20"/>
  <c r="M2194" i="20"/>
  <c r="M2195" i="20"/>
  <c r="M2196" i="20"/>
  <c r="M2197" i="20"/>
  <c r="M2198" i="20"/>
  <c r="M2199" i="20"/>
  <c r="M2200" i="20"/>
  <c r="M2201" i="20"/>
  <c r="M2202" i="20"/>
  <c r="M2203" i="20"/>
  <c r="M2204" i="20"/>
  <c r="M2205" i="20"/>
  <c r="M2206" i="20"/>
  <c r="M2207" i="20"/>
  <c r="M2208" i="20"/>
  <c r="M2209" i="20"/>
  <c r="M2210" i="20"/>
  <c r="M2211" i="20"/>
  <c r="M2212" i="20"/>
  <c r="M2213" i="20"/>
  <c r="M2214" i="20"/>
  <c r="M2215" i="20"/>
  <c r="M2216" i="20"/>
  <c r="M2217" i="20"/>
  <c r="M2218" i="20"/>
  <c r="M2219" i="20"/>
  <c r="M2220" i="20"/>
  <c r="M2221" i="20"/>
  <c r="M2222" i="20"/>
  <c r="M2223" i="20"/>
  <c r="M2224" i="20"/>
  <c r="M2225" i="20"/>
  <c r="M2226" i="20"/>
  <c r="M2227" i="20"/>
  <c r="M2228" i="20"/>
  <c r="M2229" i="20"/>
  <c r="M2230" i="20"/>
  <c r="M2231" i="20"/>
  <c r="M2232" i="20"/>
  <c r="M2233" i="20"/>
  <c r="M2234" i="20"/>
  <c r="M2235" i="20"/>
  <c r="M2236" i="20"/>
  <c r="M2237" i="20"/>
  <c r="M2238" i="20"/>
  <c r="M2239" i="20"/>
  <c r="M2240" i="20"/>
  <c r="M2241" i="20"/>
  <c r="M2242" i="20"/>
  <c r="M2243" i="20"/>
  <c r="M2244" i="20"/>
  <c r="M2245" i="20"/>
  <c r="M2246" i="20"/>
  <c r="M2247" i="20"/>
  <c r="M2248" i="20"/>
  <c r="M2249" i="20"/>
  <c r="M2250" i="20"/>
  <c r="M2251" i="20"/>
  <c r="M2252" i="20"/>
  <c r="M2253" i="20"/>
  <c r="M2254" i="20"/>
  <c r="M2255" i="20"/>
  <c r="M2256" i="20"/>
  <c r="M2257" i="20"/>
  <c r="M2258" i="20"/>
  <c r="M2259" i="20"/>
  <c r="M2260" i="20"/>
  <c r="M2261" i="20"/>
  <c r="M2262" i="20"/>
  <c r="M2263" i="20"/>
  <c r="M2264" i="20"/>
  <c r="M2265" i="20"/>
  <c r="M2266" i="20"/>
  <c r="M2267" i="20"/>
  <c r="M2268" i="20"/>
  <c r="M2269" i="20"/>
  <c r="M2270" i="20"/>
  <c r="M2271" i="20"/>
  <c r="M2272" i="20"/>
  <c r="M2273" i="20"/>
  <c r="M2274" i="20"/>
  <c r="M2275" i="20"/>
  <c r="M2276" i="20"/>
  <c r="M2277" i="20"/>
  <c r="M2278" i="20"/>
  <c r="M2279" i="20"/>
  <c r="M2280" i="20"/>
  <c r="M2281" i="20"/>
  <c r="M2282" i="20"/>
  <c r="M2283" i="20"/>
  <c r="M2284" i="20"/>
  <c r="M2285" i="20"/>
  <c r="M2286" i="20"/>
  <c r="M2287" i="20"/>
  <c r="M2288" i="20"/>
  <c r="M2289" i="20"/>
  <c r="M2290" i="20"/>
  <c r="M2291" i="20"/>
  <c r="M2292" i="20"/>
  <c r="M2293" i="20"/>
  <c r="M2294" i="20"/>
  <c r="M2295" i="20"/>
  <c r="M2296" i="20"/>
  <c r="M2297" i="20"/>
  <c r="M2298" i="20"/>
  <c r="M2299" i="20"/>
  <c r="M2300" i="20"/>
  <c r="M2301" i="20"/>
  <c r="M2302" i="20"/>
  <c r="M2303" i="20"/>
  <c r="M2304" i="20"/>
  <c r="M2305" i="20"/>
  <c r="M2306" i="20"/>
  <c r="M2307" i="20"/>
  <c r="M2308" i="20"/>
  <c r="M2309" i="20"/>
  <c r="M2310" i="20"/>
  <c r="M2311" i="20"/>
  <c r="M2312" i="20"/>
  <c r="M2313" i="20"/>
  <c r="M2314" i="20"/>
  <c r="M2315" i="20"/>
  <c r="M2316" i="20"/>
  <c r="M2317" i="20"/>
  <c r="M2318" i="20"/>
  <c r="M2319" i="20"/>
  <c r="M2320" i="20"/>
  <c r="M2321" i="20"/>
  <c r="M2322" i="20"/>
  <c r="M2323" i="20"/>
  <c r="M2324" i="20"/>
  <c r="M2325" i="20"/>
  <c r="M2326" i="20"/>
  <c r="M2327" i="20"/>
  <c r="M2328" i="20"/>
  <c r="M2329" i="20"/>
  <c r="M2330" i="20"/>
  <c r="M2331" i="20"/>
  <c r="M2332" i="20"/>
  <c r="M2333" i="20"/>
  <c r="M2334" i="20"/>
  <c r="M2335" i="20"/>
  <c r="M2336" i="20"/>
  <c r="M2337" i="20"/>
  <c r="M2338" i="20"/>
  <c r="M2339" i="20"/>
  <c r="M2340" i="20"/>
  <c r="M2341" i="20"/>
  <c r="M2342" i="20"/>
  <c r="M2343" i="20"/>
  <c r="M2344" i="20"/>
  <c r="M2345" i="20"/>
  <c r="M2346" i="20"/>
  <c r="M2347" i="20"/>
  <c r="M2348" i="20"/>
  <c r="M2349" i="20"/>
  <c r="M2350" i="20"/>
  <c r="M2351" i="20"/>
  <c r="M2352" i="20"/>
  <c r="M2353" i="20"/>
  <c r="M2354" i="20"/>
  <c r="M2355" i="20"/>
  <c r="M2356" i="20"/>
  <c r="M2357" i="20"/>
  <c r="M2358" i="20"/>
  <c r="M2359" i="20"/>
  <c r="M2360" i="20"/>
  <c r="M2361" i="20"/>
  <c r="M2362" i="20"/>
  <c r="M2363" i="20"/>
  <c r="M2364" i="20"/>
  <c r="M2365" i="20"/>
  <c r="M2366" i="20"/>
  <c r="M2367" i="20"/>
  <c r="M2368" i="20"/>
  <c r="M2369" i="20"/>
  <c r="M2370" i="20"/>
  <c r="M2371" i="20"/>
  <c r="M2372" i="20"/>
  <c r="M2373" i="20"/>
  <c r="M2374" i="20"/>
  <c r="M2375" i="20"/>
  <c r="M2376" i="20"/>
  <c r="M2377" i="20"/>
  <c r="M2378" i="20"/>
  <c r="M2379" i="20"/>
  <c r="M2380" i="20"/>
  <c r="M2381" i="20"/>
  <c r="M2382" i="20"/>
  <c r="M2383" i="20"/>
  <c r="M2384" i="20"/>
  <c r="M2385" i="20"/>
  <c r="M2386" i="20"/>
  <c r="M2387" i="20"/>
  <c r="M2388" i="20"/>
  <c r="M2389" i="20"/>
  <c r="M2390" i="20"/>
  <c r="M2391" i="20"/>
  <c r="M2392" i="20"/>
  <c r="M2393" i="20"/>
  <c r="M2394" i="20"/>
  <c r="M2395" i="20"/>
  <c r="M2396" i="20"/>
  <c r="M2397" i="20"/>
  <c r="M2398" i="20"/>
  <c r="M2399" i="20"/>
  <c r="M2400" i="20"/>
  <c r="M2401" i="20"/>
  <c r="M2402" i="20"/>
  <c r="M2403" i="20"/>
  <c r="M2404" i="20"/>
  <c r="M2405" i="20"/>
  <c r="M2406" i="20"/>
  <c r="M2407" i="20"/>
  <c r="M2408" i="20"/>
  <c r="M2409" i="20"/>
  <c r="M2410" i="20"/>
  <c r="M2411" i="20"/>
  <c r="M2412" i="20"/>
  <c r="M2413" i="20"/>
  <c r="M2414" i="20"/>
  <c r="M2415" i="20"/>
  <c r="M2416" i="20"/>
  <c r="M2417" i="20"/>
  <c r="M2418" i="20"/>
  <c r="M2419" i="20"/>
  <c r="M2420" i="20"/>
  <c r="M2421" i="20"/>
  <c r="M2422" i="20"/>
  <c r="M2423" i="20"/>
  <c r="M2424" i="20"/>
  <c r="M2425" i="20"/>
  <c r="M2426" i="20"/>
  <c r="M2427" i="20"/>
  <c r="M2428" i="20"/>
  <c r="M2429" i="20"/>
  <c r="M2430" i="20"/>
  <c r="M2431" i="20"/>
  <c r="M2432" i="20"/>
  <c r="M2433" i="20"/>
  <c r="M2434" i="20"/>
  <c r="M2435" i="20"/>
  <c r="M2436" i="20"/>
  <c r="M2437" i="20"/>
  <c r="M2438" i="20"/>
  <c r="M2439" i="20"/>
  <c r="M2440" i="20"/>
  <c r="M2441" i="20"/>
  <c r="M2442" i="20"/>
  <c r="M2443" i="20"/>
  <c r="M2444" i="20"/>
  <c r="M2445" i="20"/>
  <c r="M2446" i="20"/>
  <c r="M2447" i="20"/>
  <c r="M2448" i="20"/>
  <c r="M2449" i="20"/>
  <c r="M2450" i="20"/>
  <c r="M2451" i="20"/>
  <c r="M2452" i="20"/>
  <c r="M2453" i="20"/>
  <c r="M2454" i="20"/>
  <c r="M2455" i="20"/>
  <c r="M2456" i="20"/>
  <c r="M2457" i="20"/>
  <c r="M2458" i="20"/>
  <c r="M2459" i="20"/>
  <c r="M2460" i="20"/>
  <c r="M2461" i="20"/>
  <c r="M2462" i="20"/>
  <c r="M2463" i="20"/>
  <c r="M2464" i="20"/>
  <c r="M2465" i="20"/>
  <c r="M2466" i="20"/>
  <c r="M2467" i="20"/>
  <c r="M2468" i="20"/>
  <c r="M2469" i="20"/>
  <c r="M2470" i="20"/>
  <c r="M2471" i="20"/>
  <c r="M2472" i="20"/>
  <c r="M2473" i="20"/>
  <c r="M2474" i="20"/>
  <c r="M2475" i="20"/>
  <c r="M2476" i="20"/>
  <c r="M2477" i="20"/>
  <c r="M2478" i="20"/>
  <c r="M2479" i="20"/>
  <c r="M2480" i="20"/>
  <c r="M2481" i="20"/>
  <c r="M2482" i="20"/>
  <c r="M2483" i="20"/>
  <c r="M2484" i="20"/>
  <c r="M2485" i="20"/>
  <c r="M2486" i="20"/>
  <c r="M2487" i="20"/>
  <c r="M2488" i="20"/>
  <c r="M2489" i="20"/>
  <c r="M2490" i="20"/>
  <c r="M2491" i="20"/>
  <c r="M2492" i="20"/>
  <c r="M2493" i="20"/>
  <c r="M2494" i="20"/>
  <c r="M2495" i="20"/>
  <c r="M2496" i="20"/>
  <c r="M2497" i="20"/>
  <c r="M2498" i="20"/>
  <c r="M2499" i="20"/>
  <c r="M2500" i="20"/>
  <c r="M2501" i="20"/>
  <c r="M2502" i="20"/>
  <c r="M2503" i="20"/>
  <c r="M2504" i="20"/>
  <c r="M2505" i="20"/>
  <c r="M2506" i="20"/>
  <c r="M2507" i="20"/>
  <c r="M2508" i="20"/>
  <c r="M2509" i="20"/>
  <c r="M2510" i="20"/>
  <c r="M2511" i="20"/>
  <c r="M2512" i="20"/>
  <c r="M2513" i="20"/>
  <c r="M2514" i="20"/>
  <c r="M2515" i="20"/>
  <c r="M2516" i="20"/>
  <c r="M2517" i="20"/>
  <c r="M2518" i="20"/>
  <c r="M2519" i="20"/>
  <c r="M2520" i="20"/>
  <c r="M2521" i="20"/>
  <c r="M2522" i="20"/>
  <c r="M2523" i="20"/>
  <c r="M2524" i="20"/>
  <c r="M2525" i="20"/>
  <c r="M2526" i="20"/>
  <c r="M2527" i="20"/>
  <c r="M2528" i="20"/>
  <c r="M2529" i="20"/>
  <c r="M2530" i="20"/>
  <c r="M2531" i="20"/>
  <c r="M2532" i="20"/>
  <c r="M2533" i="20"/>
  <c r="M2534" i="20"/>
  <c r="M2535" i="20"/>
  <c r="M2536" i="20"/>
  <c r="M2537" i="20"/>
  <c r="M2538" i="20"/>
  <c r="M2539" i="20"/>
  <c r="M2540" i="20"/>
  <c r="M2541" i="20"/>
  <c r="M2542" i="20"/>
  <c r="M2543" i="20"/>
  <c r="M2544" i="20"/>
  <c r="M2545" i="20"/>
  <c r="M2546" i="20"/>
  <c r="M2547" i="20"/>
  <c r="M2548" i="20"/>
  <c r="M2549" i="20"/>
  <c r="M2550" i="20"/>
  <c r="M2551" i="20"/>
  <c r="M2552" i="20"/>
  <c r="M2553" i="20"/>
  <c r="M2554" i="20"/>
  <c r="M2555" i="20"/>
  <c r="M2556" i="20"/>
  <c r="M2557" i="20"/>
  <c r="M2558" i="20"/>
  <c r="M2559" i="20"/>
  <c r="M2560" i="20"/>
  <c r="M2561" i="20"/>
  <c r="M2562" i="20"/>
  <c r="M2563" i="20"/>
  <c r="M2564" i="20"/>
  <c r="M2565" i="20"/>
  <c r="M2566" i="20"/>
  <c r="M2567" i="20"/>
  <c r="M2568" i="20"/>
  <c r="M2569" i="20"/>
  <c r="M2570" i="20"/>
  <c r="M2571" i="20"/>
  <c r="M2572" i="20"/>
  <c r="M2573" i="20"/>
  <c r="M2574" i="20"/>
  <c r="M2575" i="20"/>
  <c r="M2576" i="20"/>
  <c r="M2577" i="20"/>
  <c r="M2578" i="20"/>
  <c r="M2579" i="20"/>
  <c r="M2580" i="20"/>
  <c r="M2581" i="20"/>
  <c r="M2582" i="20"/>
  <c r="M2583" i="20"/>
  <c r="M2584" i="20"/>
  <c r="M2585" i="20"/>
  <c r="M2586" i="20"/>
  <c r="M2587" i="20"/>
  <c r="M2588" i="20"/>
  <c r="M2589" i="20"/>
  <c r="M2590" i="20"/>
  <c r="M2591" i="20"/>
  <c r="M2592" i="20"/>
  <c r="M2593" i="20"/>
  <c r="M2594" i="20"/>
  <c r="M2595" i="20"/>
  <c r="M2596" i="20"/>
  <c r="M2597" i="20"/>
  <c r="M2598" i="20"/>
  <c r="M2599" i="20"/>
  <c r="M2600" i="20"/>
  <c r="M2601" i="20"/>
  <c r="M2602" i="20"/>
  <c r="M2603" i="20"/>
  <c r="M2604" i="20"/>
  <c r="M2605" i="20"/>
  <c r="M2606" i="20"/>
  <c r="M2607" i="20"/>
  <c r="M2608" i="20"/>
  <c r="M2609" i="20"/>
  <c r="M2610" i="20"/>
  <c r="M2611" i="20"/>
  <c r="M2612" i="20"/>
  <c r="M2613" i="20"/>
  <c r="M2614" i="20"/>
  <c r="M2615" i="20"/>
  <c r="M2616" i="20"/>
  <c r="M2617" i="20"/>
  <c r="M2618" i="20"/>
  <c r="M2619" i="20"/>
  <c r="M2620" i="20"/>
  <c r="M2621" i="20"/>
  <c r="M2622" i="20"/>
  <c r="M2623" i="20"/>
  <c r="M2624" i="20"/>
  <c r="M2625" i="20"/>
  <c r="M2626" i="20"/>
  <c r="M2627" i="20"/>
  <c r="M2628" i="20"/>
  <c r="M2629" i="20"/>
  <c r="M2630" i="20"/>
  <c r="M2631" i="20"/>
  <c r="M2632" i="20"/>
  <c r="M2633" i="20"/>
  <c r="M2634" i="20"/>
  <c r="M2635" i="20"/>
  <c r="M2636" i="20"/>
  <c r="M2637" i="20"/>
  <c r="M2638" i="20"/>
  <c r="M2639" i="20"/>
  <c r="M2640" i="20"/>
  <c r="M2641" i="20"/>
  <c r="M2642" i="20"/>
  <c r="M2643" i="20"/>
  <c r="M2644" i="20"/>
  <c r="M2645" i="20"/>
  <c r="M2646" i="20"/>
  <c r="M2647" i="20"/>
  <c r="M2648" i="20"/>
  <c r="M2649" i="20"/>
  <c r="M2650" i="20"/>
  <c r="M2651" i="20"/>
  <c r="M2652" i="20"/>
  <c r="M2653" i="20"/>
  <c r="M2654" i="20"/>
  <c r="M2655" i="20"/>
  <c r="M2656" i="20"/>
  <c r="M2657" i="20"/>
  <c r="M2658" i="20"/>
  <c r="M2659" i="20"/>
  <c r="M2660" i="20"/>
  <c r="M2661" i="20"/>
  <c r="M2662" i="20"/>
  <c r="M2663" i="20"/>
  <c r="M2664" i="20"/>
  <c r="M2665" i="20"/>
  <c r="M2666" i="20"/>
  <c r="M2667" i="20"/>
  <c r="M2668" i="20"/>
  <c r="M2669" i="20"/>
  <c r="M2670" i="20"/>
  <c r="M2671" i="20"/>
  <c r="M2672" i="20"/>
  <c r="M2673" i="20"/>
  <c r="M2674" i="20"/>
  <c r="M2675" i="20"/>
  <c r="M2676" i="20"/>
  <c r="M2677" i="20"/>
  <c r="M2678" i="20"/>
  <c r="M2679" i="20"/>
  <c r="M2680" i="20"/>
  <c r="M2681" i="20"/>
  <c r="M2682" i="20"/>
  <c r="M2683" i="20"/>
  <c r="M2684" i="20"/>
  <c r="M2685" i="20"/>
  <c r="M2686" i="20"/>
  <c r="M2687" i="20"/>
  <c r="M2688" i="20"/>
  <c r="M2689" i="20"/>
  <c r="M2690" i="20"/>
  <c r="M2691" i="20"/>
  <c r="M2692" i="20"/>
  <c r="M2693" i="20"/>
  <c r="M2694" i="20"/>
  <c r="M2695" i="20"/>
  <c r="M2696" i="20"/>
  <c r="M2697" i="20"/>
  <c r="M2698" i="20"/>
  <c r="M2699" i="20"/>
  <c r="M2700" i="20"/>
  <c r="M2701" i="20"/>
  <c r="M2702" i="20"/>
  <c r="M2703" i="20"/>
  <c r="M2704" i="20"/>
  <c r="M2705" i="20"/>
  <c r="M2706" i="20"/>
  <c r="M2707" i="20"/>
  <c r="M2708" i="20"/>
  <c r="M2709" i="20"/>
  <c r="M2710" i="20"/>
  <c r="M2711" i="20"/>
  <c r="M2712" i="20"/>
  <c r="M2713" i="20"/>
  <c r="M2714" i="20"/>
  <c r="M2715" i="20"/>
  <c r="M2716" i="20"/>
  <c r="M2717" i="20"/>
  <c r="M2718" i="20"/>
  <c r="M2719" i="20"/>
  <c r="M2720" i="20"/>
  <c r="M2721" i="20"/>
  <c r="M2722" i="20"/>
  <c r="M2723" i="20"/>
  <c r="M2724" i="20"/>
  <c r="M2725" i="20"/>
  <c r="M2726" i="20"/>
  <c r="M2727" i="20"/>
  <c r="M2728" i="20"/>
  <c r="M2729" i="20"/>
  <c r="M2730" i="20"/>
  <c r="M2731" i="20"/>
  <c r="M2732" i="20"/>
  <c r="M2733" i="20"/>
  <c r="M2734" i="20"/>
  <c r="M2735" i="20"/>
  <c r="M2736" i="20"/>
  <c r="M2737" i="20"/>
  <c r="M2738" i="20"/>
  <c r="M2739" i="20"/>
  <c r="M2740" i="20"/>
  <c r="M2741" i="20"/>
  <c r="M2742" i="20"/>
  <c r="M2743" i="20"/>
  <c r="M2744" i="20"/>
  <c r="M2745" i="20"/>
  <c r="M2746" i="20"/>
  <c r="M2747" i="20"/>
  <c r="M2748" i="20"/>
  <c r="M2749" i="20"/>
  <c r="M2750" i="20"/>
  <c r="M2751" i="20"/>
  <c r="M2752" i="20"/>
  <c r="M2753" i="20"/>
  <c r="M2754" i="20"/>
  <c r="M2755" i="20"/>
  <c r="M2756" i="20"/>
  <c r="M2757" i="20"/>
  <c r="M2758" i="20"/>
  <c r="M2759" i="20"/>
  <c r="M2760" i="20"/>
  <c r="M2761" i="20"/>
  <c r="M2762" i="20"/>
  <c r="M2763" i="20"/>
  <c r="M2764" i="20"/>
  <c r="M2765" i="20"/>
  <c r="M2766" i="20"/>
  <c r="M2767" i="20"/>
  <c r="M2768" i="20"/>
  <c r="M2769" i="20"/>
  <c r="M2770" i="20"/>
  <c r="M2771" i="20"/>
  <c r="M2772" i="20"/>
  <c r="M2773" i="20"/>
  <c r="M2774" i="20"/>
  <c r="M2775" i="20"/>
  <c r="M2776" i="20"/>
  <c r="M2777" i="20"/>
  <c r="M2778" i="20"/>
  <c r="M2779" i="20"/>
  <c r="M2780" i="20"/>
  <c r="M2781" i="20"/>
  <c r="M2782" i="20"/>
  <c r="M2783" i="20"/>
  <c r="M2784" i="20"/>
  <c r="M2785" i="20"/>
  <c r="M2786" i="20"/>
  <c r="M2787" i="20"/>
  <c r="M2788" i="20"/>
  <c r="M2789" i="20"/>
  <c r="M2790" i="20"/>
  <c r="M2791" i="20"/>
  <c r="M2792" i="20"/>
  <c r="M2793" i="20"/>
  <c r="M2794" i="20"/>
  <c r="M2795" i="20"/>
  <c r="M2796" i="20"/>
  <c r="M2797" i="20"/>
  <c r="M2798" i="20"/>
  <c r="M2799" i="20"/>
  <c r="M2800" i="20"/>
  <c r="M2801" i="20"/>
  <c r="M2802" i="20"/>
  <c r="M2803" i="20"/>
  <c r="M2804" i="20"/>
  <c r="M2805" i="20"/>
  <c r="M2806" i="20"/>
  <c r="M2807" i="20"/>
  <c r="M2808" i="20"/>
  <c r="M2809" i="20"/>
  <c r="M2810" i="20"/>
  <c r="M2811" i="20"/>
  <c r="M2812" i="20"/>
  <c r="M2813" i="20"/>
  <c r="M2814" i="20"/>
  <c r="M2815" i="20"/>
  <c r="M2816" i="20"/>
  <c r="M2817" i="20"/>
  <c r="M2818" i="20"/>
  <c r="M2819" i="20"/>
  <c r="M2820" i="20"/>
  <c r="M2821" i="20"/>
  <c r="M2822" i="20"/>
  <c r="M2823" i="20"/>
  <c r="M2824" i="20"/>
  <c r="M2825" i="20"/>
  <c r="M2826" i="20"/>
  <c r="M2827" i="20"/>
  <c r="M2828" i="20"/>
  <c r="M2829" i="20"/>
  <c r="M2830" i="20"/>
  <c r="M2831" i="20"/>
  <c r="M2832" i="20"/>
  <c r="M2833" i="20"/>
  <c r="M2834" i="20"/>
  <c r="M2835" i="20"/>
  <c r="M2836" i="20"/>
  <c r="M2837" i="20"/>
  <c r="M2838" i="20"/>
  <c r="M2839" i="20"/>
  <c r="M2840" i="20"/>
  <c r="M2841" i="20"/>
  <c r="M2842" i="20"/>
  <c r="M2843" i="20"/>
  <c r="M2844" i="20"/>
  <c r="M2845" i="20"/>
  <c r="M2846" i="20"/>
  <c r="M2847" i="20"/>
  <c r="M2848" i="20"/>
  <c r="M2849" i="20"/>
  <c r="M2850" i="20"/>
  <c r="M2851" i="20"/>
  <c r="M2852" i="20"/>
  <c r="M2853" i="20"/>
  <c r="M2854" i="20"/>
  <c r="M2855" i="20"/>
  <c r="M2856" i="20"/>
  <c r="M2857" i="20"/>
  <c r="M2858" i="20"/>
  <c r="M2859" i="20"/>
  <c r="M2860" i="20"/>
  <c r="M2861" i="20"/>
  <c r="M2862" i="20"/>
  <c r="M2863" i="20"/>
  <c r="M2864" i="20"/>
  <c r="M2865" i="20"/>
  <c r="M2866" i="20"/>
  <c r="M2867" i="20"/>
  <c r="M2868" i="20"/>
  <c r="M2869" i="20"/>
  <c r="M2870" i="20"/>
  <c r="M2871" i="20"/>
  <c r="M2872" i="20"/>
  <c r="M2873" i="20"/>
  <c r="M2874" i="20"/>
  <c r="M2875" i="20"/>
  <c r="M2876" i="20"/>
  <c r="M2877" i="20"/>
  <c r="M2878" i="20"/>
  <c r="M2879" i="20"/>
  <c r="M2880" i="20"/>
  <c r="M2881" i="20"/>
  <c r="M2882" i="20"/>
  <c r="M2883" i="20"/>
  <c r="M2884" i="20"/>
  <c r="M2885" i="20"/>
  <c r="M2886" i="20"/>
  <c r="M2887" i="20"/>
  <c r="M2888" i="20"/>
  <c r="M2889" i="20"/>
  <c r="M2890" i="20"/>
  <c r="M2891" i="20"/>
  <c r="M2892" i="20"/>
  <c r="M2893" i="20"/>
  <c r="M2894" i="20"/>
  <c r="M2895" i="20"/>
  <c r="M2896" i="20"/>
  <c r="M2897" i="20"/>
  <c r="M2898" i="20"/>
  <c r="M2899" i="20"/>
  <c r="M2900" i="20"/>
  <c r="M2901" i="20"/>
  <c r="M2902" i="20"/>
  <c r="M2903" i="20"/>
  <c r="M2904" i="20"/>
  <c r="M2905" i="20"/>
  <c r="M2906" i="20"/>
  <c r="M2907" i="20"/>
  <c r="M2908" i="20"/>
  <c r="M2909" i="20"/>
  <c r="M2910" i="20"/>
  <c r="M2911" i="20"/>
  <c r="M2912" i="20"/>
  <c r="M2913" i="20"/>
  <c r="M2914" i="20"/>
  <c r="M2915" i="20"/>
  <c r="M2916" i="20"/>
  <c r="M2917" i="20"/>
  <c r="M2918" i="20"/>
  <c r="M2919" i="20"/>
  <c r="M2920" i="20"/>
  <c r="M2921" i="20"/>
  <c r="M2922" i="20"/>
  <c r="M2923" i="20"/>
  <c r="M2924" i="20"/>
  <c r="M2925" i="20"/>
  <c r="M2926" i="20"/>
  <c r="M2927" i="20"/>
  <c r="M2928" i="20"/>
  <c r="M2929" i="20"/>
  <c r="M2930" i="20"/>
  <c r="M2931" i="20"/>
  <c r="M2932" i="20"/>
  <c r="M2933" i="20"/>
  <c r="M2934" i="20"/>
  <c r="M2935" i="20"/>
  <c r="M2936" i="20"/>
  <c r="M2937" i="20"/>
  <c r="M2938" i="20"/>
  <c r="M2939" i="20"/>
  <c r="M2940" i="20"/>
  <c r="M2941" i="20"/>
  <c r="M2942" i="20"/>
  <c r="M2943" i="20"/>
  <c r="M2944" i="20"/>
  <c r="M2945" i="20"/>
  <c r="M2946" i="20"/>
  <c r="M2947" i="20"/>
  <c r="M2948" i="20"/>
  <c r="M2949" i="20"/>
  <c r="M2950" i="20"/>
  <c r="M2951" i="20"/>
  <c r="M2952" i="20"/>
  <c r="M2953" i="20"/>
  <c r="M2954" i="20"/>
  <c r="M2955" i="20"/>
  <c r="M2956" i="20"/>
  <c r="M2957" i="20"/>
  <c r="M2958" i="20"/>
  <c r="M2959" i="20"/>
  <c r="M2960" i="20"/>
  <c r="M2961" i="20"/>
  <c r="M2962" i="20"/>
  <c r="M2963" i="20"/>
  <c r="M2964" i="20"/>
  <c r="M2965" i="20"/>
  <c r="M2966" i="20"/>
  <c r="M2967" i="20"/>
  <c r="M2968" i="20"/>
  <c r="M2969" i="20"/>
  <c r="M2970" i="20"/>
  <c r="M2971" i="20"/>
  <c r="M2972" i="20"/>
  <c r="M2973" i="20"/>
  <c r="M2974" i="20"/>
  <c r="M2975" i="20"/>
  <c r="M2976" i="20"/>
  <c r="M2977" i="20"/>
  <c r="M2978" i="20"/>
  <c r="M2979" i="20"/>
  <c r="M2980" i="20"/>
  <c r="M2981" i="20"/>
  <c r="M2982" i="20"/>
  <c r="M2983" i="20"/>
  <c r="M2984" i="20"/>
  <c r="M2985" i="20"/>
  <c r="M2986" i="20"/>
  <c r="M2987" i="20"/>
  <c r="M2988" i="20"/>
  <c r="M2989" i="20"/>
  <c r="M2990" i="20"/>
  <c r="M2991" i="20"/>
  <c r="M2992" i="20"/>
  <c r="M2993" i="20"/>
  <c r="M2994" i="20"/>
  <c r="M2995" i="20"/>
  <c r="M2996" i="20"/>
  <c r="M2997" i="20"/>
  <c r="M2998" i="20"/>
  <c r="M2999" i="20"/>
  <c r="M3000" i="20"/>
  <c r="M3001" i="20"/>
  <c r="M3002" i="20"/>
  <c r="M3003" i="20"/>
  <c r="M3004" i="20"/>
  <c r="M3005" i="20"/>
  <c r="M3006" i="20"/>
  <c r="M3007" i="20"/>
  <c r="M3008" i="20"/>
  <c r="M3009" i="20"/>
  <c r="M3010" i="20"/>
  <c r="M3011" i="20"/>
  <c r="M3012" i="20"/>
  <c r="M3013" i="20"/>
  <c r="M3014" i="20"/>
  <c r="M3015" i="20"/>
  <c r="M3016" i="20"/>
  <c r="M3017" i="20"/>
  <c r="M3018" i="20"/>
  <c r="M3019" i="20"/>
  <c r="M3020" i="20"/>
  <c r="M3021" i="20"/>
  <c r="M3022" i="20"/>
  <c r="M3023" i="20"/>
  <c r="M3024" i="20"/>
  <c r="M3025" i="20"/>
  <c r="M3026" i="20"/>
  <c r="M3027" i="20"/>
  <c r="M3028" i="20"/>
  <c r="M3029" i="20"/>
  <c r="M3030" i="20"/>
  <c r="M3031" i="20"/>
  <c r="M3032" i="20"/>
  <c r="M3033" i="20"/>
  <c r="M3034" i="20"/>
  <c r="M3035" i="20"/>
  <c r="M3036" i="20"/>
  <c r="M3037" i="20"/>
  <c r="M3038" i="20"/>
  <c r="M3039" i="20"/>
  <c r="M3040" i="20"/>
  <c r="M3041" i="20"/>
  <c r="M3042" i="20"/>
  <c r="M3043" i="20"/>
  <c r="M3044" i="20"/>
  <c r="M3045" i="20"/>
  <c r="M3046" i="20"/>
  <c r="M3047" i="20"/>
  <c r="M3048" i="20"/>
  <c r="M3049" i="20"/>
  <c r="M3050" i="20"/>
  <c r="M3051" i="20"/>
  <c r="M3052" i="20"/>
  <c r="M3053" i="20"/>
  <c r="M3054" i="20"/>
  <c r="M3055" i="20"/>
  <c r="M3056" i="20"/>
  <c r="M3057" i="20"/>
  <c r="M3058" i="20"/>
  <c r="M3059" i="20"/>
  <c r="M3060" i="20"/>
  <c r="M3061" i="20"/>
  <c r="M3062" i="20"/>
  <c r="M3063" i="20"/>
  <c r="M3064" i="20"/>
  <c r="M3065" i="20"/>
  <c r="M3066" i="20"/>
  <c r="M3067" i="20"/>
  <c r="M3068" i="20"/>
  <c r="M3069" i="20"/>
  <c r="M3070" i="20"/>
  <c r="M3071" i="20"/>
  <c r="M3072" i="20"/>
  <c r="M3073" i="20"/>
  <c r="M3074" i="20"/>
  <c r="M3075" i="20"/>
  <c r="M3076" i="20"/>
  <c r="M3077" i="20"/>
  <c r="M3078" i="20"/>
  <c r="M3079" i="20"/>
  <c r="M3080" i="20"/>
  <c r="M3081" i="20"/>
  <c r="M3082" i="20"/>
  <c r="M3083" i="20"/>
  <c r="M3084" i="20"/>
  <c r="M3085" i="20"/>
  <c r="M3086" i="20"/>
  <c r="M3087" i="20"/>
  <c r="M3088" i="20"/>
  <c r="M3089" i="20"/>
  <c r="M3090" i="20"/>
  <c r="M3091" i="20"/>
  <c r="M3092" i="20"/>
  <c r="M3093" i="20"/>
  <c r="M3094" i="20"/>
  <c r="M3095" i="20"/>
  <c r="M3096" i="20"/>
  <c r="M3097" i="20"/>
  <c r="M3098" i="20"/>
  <c r="M3099" i="20"/>
  <c r="M3100" i="20"/>
  <c r="M3101" i="20"/>
  <c r="M3102" i="20"/>
  <c r="M3103" i="20"/>
  <c r="M3104" i="20"/>
  <c r="M3105" i="20"/>
  <c r="M3106" i="20"/>
  <c r="M3107" i="20"/>
  <c r="M3108" i="20"/>
  <c r="M3109" i="20"/>
  <c r="M3110" i="20"/>
  <c r="M3111" i="20"/>
  <c r="M3112" i="20"/>
  <c r="M3113" i="20"/>
  <c r="M3114" i="20"/>
  <c r="M3115" i="20"/>
  <c r="M3116" i="20"/>
  <c r="M3117" i="20"/>
  <c r="M3118" i="20"/>
  <c r="M3119" i="20"/>
  <c r="M3120" i="20"/>
  <c r="M3121" i="20"/>
  <c r="M3122" i="20"/>
  <c r="M3123" i="20"/>
  <c r="M3124" i="20"/>
  <c r="M3125" i="20"/>
  <c r="M3126" i="20"/>
  <c r="M3127" i="20"/>
  <c r="M3128" i="20"/>
  <c r="M3129" i="20"/>
  <c r="M3130" i="20"/>
  <c r="M3131" i="20"/>
  <c r="M3132" i="20"/>
  <c r="M3133" i="20"/>
  <c r="M3134" i="20"/>
  <c r="M3135" i="20"/>
  <c r="M3136" i="20"/>
  <c r="M3137" i="20"/>
  <c r="M3138" i="20"/>
  <c r="M3139" i="20"/>
  <c r="M3140" i="20"/>
  <c r="M3141" i="20"/>
  <c r="M3142" i="20"/>
  <c r="M3143" i="20"/>
  <c r="M3144" i="20"/>
  <c r="M3145" i="20"/>
  <c r="M3146" i="20"/>
  <c r="M3147" i="20"/>
  <c r="M3148" i="20"/>
  <c r="M3149" i="20"/>
  <c r="M3150" i="20"/>
  <c r="M3151" i="20"/>
  <c r="M3152" i="20"/>
  <c r="M3153" i="20"/>
  <c r="M3154" i="20"/>
  <c r="M3155" i="20"/>
  <c r="M3156" i="20"/>
  <c r="M3157" i="20"/>
  <c r="M3158" i="20"/>
  <c r="M3159" i="20"/>
  <c r="M3160" i="20"/>
  <c r="M3161" i="20"/>
  <c r="M3162" i="20"/>
  <c r="M3163" i="20"/>
  <c r="M3164" i="20"/>
  <c r="M3165" i="20"/>
  <c r="M3166" i="20"/>
  <c r="M3167" i="20"/>
  <c r="M3168" i="20"/>
  <c r="M3169" i="20"/>
  <c r="M3170" i="20"/>
  <c r="M3171" i="20"/>
  <c r="M3172" i="20"/>
  <c r="M3173" i="20"/>
  <c r="M3174" i="20"/>
  <c r="M3175" i="20"/>
  <c r="M3176" i="20"/>
  <c r="M3177" i="20"/>
  <c r="M3178" i="20"/>
  <c r="M3179" i="20"/>
  <c r="M3180" i="20"/>
  <c r="M3181" i="20"/>
  <c r="M3182" i="20"/>
  <c r="M3183" i="20"/>
  <c r="M3184" i="20"/>
  <c r="M3185" i="20"/>
  <c r="M3186" i="20"/>
  <c r="M3187" i="20"/>
  <c r="M3188" i="20"/>
  <c r="M3189" i="20"/>
  <c r="M3190" i="20"/>
  <c r="M3191" i="20"/>
  <c r="M3192" i="20"/>
  <c r="M3193" i="20"/>
  <c r="M3194" i="20"/>
  <c r="M3195" i="20"/>
  <c r="M3196" i="20"/>
  <c r="M3197" i="20"/>
  <c r="M3198" i="20"/>
  <c r="M3199" i="20"/>
  <c r="M3200" i="20"/>
  <c r="M3201" i="20"/>
  <c r="M3202" i="20"/>
  <c r="M3203" i="20"/>
  <c r="M3204" i="20"/>
  <c r="M3205" i="20"/>
  <c r="M3206" i="20"/>
  <c r="M3207" i="20"/>
  <c r="M3208" i="20"/>
  <c r="M3209" i="20"/>
  <c r="M3210" i="20"/>
  <c r="M3211" i="20"/>
  <c r="M3212" i="20"/>
  <c r="M3213" i="20"/>
  <c r="M3214" i="20"/>
  <c r="M3215" i="20"/>
  <c r="M3216" i="20"/>
  <c r="M3217" i="20"/>
  <c r="M3218" i="20"/>
  <c r="M3219" i="20"/>
  <c r="M3220" i="20"/>
  <c r="M3221" i="20"/>
  <c r="M3222" i="20"/>
  <c r="M3223" i="20"/>
  <c r="M3224" i="20"/>
  <c r="M3225" i="20"/>
  <c r="M3226" i="20"/>
  <c r="M3227" i="20"/>
  <c r="M3228" i="20"/>
  <c r="M3229" i="20"/>
  <c r="M3230" i="20"/>
  <c r="M3231" i="20"/>
  <c r="M3232" i="20"/>
  <c r="M3233" i="20"/>
  <c r="M3234" i="20"/>
  <c r="M3235" i="20"/>
  <c r="M3236" i="20"/>
  <c r="M3237" i="20"/>
  <c r="M3238" i="20"/>
  <c r="M3239" i="20"/>
  <c r="M3240" i="20"/>
  <c r="M3241" i="20"/>
  <c r="M3242" i="20"/>
  <c r="M3243" i="20"/>
  <c r="M3244" i="20"/>
  <c r="M3245" i="20"/>
  <c r="M3246" i="20"/>
  <c r="M3247" i="20"/>
  <c r="M3248" i="20"/>
  <c r="M3249" i="20"/>
  <c r="M3250" i="20"/>
  <c r="M3251" i="20"/>
  <c r="M3252" i="20"/>
  <c r="M3253" i="20"/>
  <c r="M3254" i="20"/>
  <c r="M3255" i="20"/>
  <c r="M3256" i="20"/>
  <c r="M3257" i="20"/>
  <c r="M3258" i="20"/>
  <c r="M3259" i="20"/>
  <c r="M3260" i="20"/>
  <c r="M3261" i="20"/>
  <c r="M3262" i="20"/>
  <c r="M3263" i="20"/>
  <c r="M3264" i="20"/>
  <c r="M3265" i="20"/>
  <c r="M3266" i="20"/>
  <c r="M3267" i="20"/>
  <c r="M3268" i="20"/>
  <c r="M3269" i="20"/>
  <c r="M3270" i="20"/>
  <c r="M3271" i="20"/>
  <c r="M3272" i="20"/>
  <c r="M3273" i="20"/>
  <c r="M3274" i="20"/>
  <c r="M3275" i="20"/>
  <c r="M3276" i="20"/>
  <c r="M3277" i="20"/>
  <c r="M3278" i="20"/>
  <c r="M3279" i="20"/>
  <c r="M3280" i="20"/>
  <c r="M3281" i="20"/>
  <c r="M3282" i="20"/>
  <c r="M3283" i="20"/>
  <c r="M3284" i="20"/>
  <c r="M3285" i="20"/>
  <c r="M3286" i="20"/>
  <c r="M3287" i="20"/>
  <c r="M3288" i="20"/>
  <c r="M3289" i="20"/>
  <c r="M3290" i="20"/>
  <c r="M3291" i="20"/>
  <c r="M3292" i="20"/>
  <c r="M3293" i="20"/>
  <c r="M3294" i="20"/>
  <c r="M3295" i="20"/>
  <c r="M3296" i="20"/>
  <c r="M3297" i="20"/>
  <c r="M3298" i="20"/>
  <c r="M3299" i="20"/>
  <c r="M3300" i="20"/>
  <c r="M3301" i="20"/>
  <c r="M3302" i="20"/>
  <c r="M3303" i="20"/>
  <c r="M3304" i="20"/>
  <c r="M3305" i="20"/>
  <c r="M3306" i="20"/>
  <c r="M3307" i="20"/>
  <c r="M3308" i="20"/>
  <c r="M3309" i="20"/>
  <c r="M3310" i="20"/>
  <c r="M3311" i="20"/>
  <c r="M3312" i="20"/>
  <c r="M3313" i="20"/>
  <c r="M3314" i="20"/>
  <c r="M3315" i="20"/>
  <c r="M3316" i="20"/>
  <c r="M3317" i="20"/>
  <c r="M3318" i="20"/>
  <c r="M3319" i="20"/>
  <c r="M3320" i="20"/>
  <c r="M3321" i="20"/>
  <c r="M3322" i="20"/>
  <c r="M3323" i="20"/>
  <c r="M3324" i="20"/>
  <c r="M3325" i="20"/>
  <c r="M3326" i="20"/>
  <c r="M3327" i="20"/>
  <c r="M3328" i="20"/>
  <c r="M3329" i="20"/>
  <c r="M3330" i="20"/>
  <c r="M3331" i="20"/>
  <c r="M3332" i="20"/>
  <c r="M3333" i="20"/>
  <c r="M3334" i="20"/>
  <c r="M3335" i="20"/>
  <c r="M3336" i="20"/>
  <c r="M3337" i="20"/>
  <c r="M3338" i="20"/>
  <c r="M3339" i="20"/>
  <c r="M3340" i="20"/>
  <c r="M3341" i="20"/>
  <c r="M3342" i="20"/>
  <c r="M3343" i="20"/>
  <c r="M3344" i="20"/>
  <c r="M3345" i="20"/>
  <c r="M3346" i="20"/>
  <c r="M3347" i="20"/>
  <c r="M3348" i="20"/>
  <c r="M3349" i="20"/>
  <c r="M3350" i="20"/>
  <c r="M3351" i="20"/>
  <c r="M3352" i="20"/>
  <c r="M3353" i="20"/>
  <c r="M3354" i="20"/>
  <c r="M3355" i="20"/>
  <c r="M3356" i="20"/>
  <c r="M3357" i="20"/>
  <c r="M3358" i="20"/>
  <c r="M3359" i="20"/>
  <c r="M3360" i="20"/>
  <c r="M3361" i="20"/>
  <c r="M3362" i="20"/>
  <c r="M3363" i="20"/>
  <c r="M3364" i="20"/>
  <c r="M3365" i="20"/>
  <c r="M3366" i="20"/>
  <c r="M3367" i="20"/>
  <c r="M3368" i="20"/>
  <c r="M3369" i="20"/>
  <c r="M3370" i="20"/>
  <c r="M3371" i="20"/>
  <c r="M3372" i="20"/>
  <c r="M3373" i="20"/>
  <c r="M3374" i="20"/>
  <c r="M3375" i="20"/>
  <c r="M3376" i="20"/>
  <c r="M3377" i="20"/>
  <c r="M3378" i="20"/>
  <c r="M3379" i="20"/>
  <c r="M3380" i="20"/>
  <c r="M3381" i="20"/>
  <c r="M3382" i="20"/>
  <c r="M3383" i="20"/>
  <c r="M3384" i="20"/>
  <c r="M3385" i="20"/>
  <c r="M3386" i="20"/>
  <c r="M3387" i="20"/>
  <c r="M3388" i="20"/>
  <c r="M3389" i="20"/>
  <c r="M3390" i="20"/>
  <c r="M3391" i="20"/>
  <c r="M3392" i="20"/>
  <c r="M3393" i="20"/>
  <c r="M3394" i="20"/>
  <c r="M3395" i="20"/>
  <c r="M3396" i="20"/>
  <c r="M3397" i="20"/>
  <c r="M3398" i="20"/>
  <c r="M3399" i="20"/>
  <c r="M3400" i="20"/>
  <c r="M3401" i="20"/>
  <c r="M3402" i="20"/>
  <c r="M3403" i="20"/>
  <c r="M3404" i="20"/>
  <c r="M3405" i="20"/>
  <c r="M3406" i="20"/>
  <c r="M3407" i="20"/>
  <c r="M3408" i="20"/>
  <c r="M3409" i="20"/>
  <c r="M3410" i="20"/>
  <c r="M3411" i="20"/>
  <c r="M3412" i="20"/>
  <c r="M3413" i="20"/>
  <c r="M3414" i="20"/>
  <c r="M3415" i="20"/>
  <c r="M3416" i="20"/>
  <c r="M3417" i="20"/>
  <c r="M3418" i="20"/>
  <c r="M3419" i="20"/>
  <c r="M3420" i="20"/>
  <c r="M3421" i="20"/>
  <c r="M3422" i="20"/>
  <c r="M3423" i="20"/>
  <c r="M3424" i="20"/>
  <c r="M3425" i="20"/>
  <c r="M3426" i="20"/>
  <c r="M3427" i="20"/>
  <c r="M3428" i="20"/>
  <c r="M3429" i="20"/>
  <c r="M3430" i="20"/>
  <c r="M3431" i="20"/>
  <c r="M3432" i="20"/>
  <c r="M3433" i="20"/>
  <c r="M3434" i="20"/>
  <c r="M3435" i="20"/>
  <c r="M3436" i="20"/>
  <c r="M3437" i="20"/>
  <c r="M3438" i="20"/>
  <c r="M3439" i="20"/>
  <c r="M3440" i="20"/>
  <c r="M3441" i="20"/>
  <c r="M3442" i="20"/>
  <c r="M3443" i="20"/>
  <c r="M3444" i="20"/>
  <c r="M3445" i="20"/>
  <c r="M3446" i="20"/>
  <c r="M3447" i="20"/>
  <c r="M3448" i="20"/>
  <c r="M3449" i="20"/>
  <c r="M3450" i="20"/>
  <c r="M3451" i="20"/>
  <c r="M3452" i="20"/>
  <c r="M3453" i="20"/>
  <c r="M3454" i="20"/>
  <c r="M3455" i="20"/>
  <c r="M3456" i="20"/>
  <c r="M3457" i="20"/>
  <c r="M3458" i="20"/>
  <c r="M3459" i="20"/>
  <c r="M3460" i="20"/>
  <c r="M3461" i="20"/>
  <c r="M3462" i="20"/>
  <c r="M3463" i="20"/>
  <c r="M3464" i="20"/>
  <c r="M3465" i="20"/>
  <c r="M3466" i="20"/>
  <c r="M3467" i="20"/>
  <c r="M3468" i="20"/>
  <c r="M3469" i="20"/>
  <c r="M3470" i="20"/>
  <c r="M3471" i="20"/>
  <c r="M3472" i="20"/>
  <c r="M3473" i="20"/>
  <c r="M3474" i="20"/>
  <c r="M3475" i="20"/>
  <c r="M3476" i="20"/>
  <c r="M3477" i="20"/>
  <c r="M3478" i="20"/>
  <c r="M3479" i="20"/>
  <c r="M3480" i="20"/>
  <c r="M3481" i="20"/>
  <c r="M3482" i="20"/>
  <c r="M3483" i="20"/>
  <c r="M3484" i="20"/>
  <c r="M3485" i="20"/>
  <c r="M3486" i="20"/>
  <c r="M3487" i="20"/>
  <c r="M3488" i="20"/>
  <c r="M3489" i="20"/>
  <c r="M3490" i="20"/>
  <c r="M3491" i="20"/>
  <c r="M3492" i="20"/>
  <c r="M3493" i="20"/>
  <c r="M3494" i="20"/>
  <c r="M3495" i="20"/>
  <c r="M3496" i="20"/>
  <c r="M3497" i="20"/>
  <c r="M3498" i="20"/>
  <c r="M3499" i="20"/>
  <c r="M3500" i="20"/>
  <c r="M3501" i="20"/>
  <c r="M3502" i="20"/>
  <c r="M3503" i="20"/>
  <c r="M3504" i="20"/>
  <c r="M3505" i="20"/>
  <c r="M3506" i="20"/>
  <c r="M3507" i="20"/>
  <c r="M3508" i="20"/>
  <c r="M3509" i="20"/>
  <c r="M3510" i="20"/>
  <c r="M3511" i="20"/>
  <c r="M3512" i="20"/>
  <c r="M3513" i="20"/>
  <c r="M3514" i="20"/>
  <c r="M3515" i="20"/>
  <c r="M3516" i="20"/>
  <c r="M3517" i="20"/>
  <c r="M3518" i="20"/>
  <c r="M3519" i="20"/>
  <c r="M3520" i="20"/>
  <c r="M3521" i="20"/>
  <c r="M3522" i="20"/>
  <c r="M3523" i="20"/>
  <c r="M3524" i="20"/>
  <c r="M3525" i="20"/>
  <c r="M3526" i="20"/>
  <c r="M3527" i="20"/>
  <c r="M3528" i="20"/>
  <c r="M3529" i="20"/>
  <c r="M3530" i="20"/>
  <c r="M3531" i="20"/>
  <c r="M3532" i="20"/>
  <c r="M3533" i="20"/>
  <c r="M3534" i="20"/>
  <c r="M3535" i="20"/>
  <c r="M3536" i="20"/>
  <c r="M3537" i="20"/>
  <c r="M3538" i="20"/>
  <c r="M3539" i="20"/>
  <c r="M3540" i="20"/>
  <c r="M3541" i="20"/>
  <c r="M3542" i="20"/>
  <c r="M3543" i="20"/>
  <c r="M3544" i="20"/>
  <c r="M3545" i="20"/>
  <c r="M3546" i="20"/>
  <c r="M3547" i="20"/>
  <c r="M3548" i="20"/>
  <c r="M3549" i="20"/>
  <c r="M3550" i="20"/>
  <c r="M3551" i="20"/>
  <c r="M3552" i="20"/>
  <c r="M3553" i="20"/>
  <c r="M3554" i="20"/>
  <c r="M3555" i="20"/>
  <c r="M3556" i="20"/>
  <c r="M3557" i="20"/>
  <c r="M3558" i="20"/>
  <c r="M3559" i="20"/>
  <c r="M3560" i="20"/>
  <c r="M3561" i="20"/>
  <c r="M3562" i="20"/>
  <c r="M3563" i="20"/>
  <c r="M3564" i="20"/>
  <c r="M3565" i="20"/>
  <c r="M3566" i="20"/>
  <c r="M3567" i="20"/>
  <c r="M3568" i="20"/>
  <c r="M3569" i="20"/>
  <c r="M3570" i="20"/>
  <c r="M3571" i="20"/>
  <c r="M3572" i="20"/>
  <c r="M3573" i="20"/>
  <c r="M3574" i="20"/>
  <c r="M3575" i="20"/>
  <c r="M3576" i="20"/>
  <c r="M3577" i="20"/>
  <c r="M3578" i="20"/>
  <c r="M3579" i="20"/>
  <c r="M3580" i="20"/>
  <c r="M3581" i="20"/>
  <c r="M3582" i="20"/>
  <c r="M3583" i="20"/>
  <c r="M3584" i="20"/>
  <c r="M3585" i="20"/>
  <c r="M3586" i="20"/>
  <c r="M3587" i="20"/>
  <c r="M3588" i="20"/>
  <c r="M3589" i="20"/>
  <c r="M3590" i="20"/>
  <c r="M3591" i="20"/>
  <c r="M3592" i="20"/>
  <c r="M3593" i="20"/>
  <c r="M3594" i="20"/>
  <c r="M3595" i="20"/>
  <c r="M3596" i="20"/>
  <c r="M3597" i="20"/>
  <c r="M3598" i="20"/>
  <c r="M3599" i="20"/>
  <c r="M3600" i="20"/>
  <c r="M3601" i="20"/>
  <c r="M3602" i="20"/>
  <c r="M3603" i="20"/>
  <c r="M3604" i="20"/>
  <c r="M3605" i="20"/>
  <c r="M3606" i="20"/>
  <c r="M3607" i="20"/>
  <c r="M3608" i="20"/>
  <c r="M3609" i="20"/>
  <c r="M3610" i="20"/>
  <c r="M3611" i="20"/>
  <c r="M3612" i="20"/>
  <c r="M3613" i="20"/>
  <c r="M3614" i="20"/>
  <c r="M3615" i="20"/>
  <c r="M3616" i="20"/>
  <c r="M3617" i="20"/>
  <c r="M3618" i="20"/>
  <c r="M3619" i="20"/>
  <c r="M3620" i="20"/>
  <c r="M3621" i="20"/>
  <c r="M3622" i="20"/>
  <c r="M3623" i="20"/>
  <c r="M3624" i="20"/>
  <c r="M3625" i="20"/>
  <c r="M3626" i="20"/>
  <c r="M3627" i="20"/>
  <c r="M3628" i="20"/>
  <c r="M3629" i="20"/>
  <c r="M3630" i="20"/>
  <c r="M3631" i="20"/>
  <c r="M3632" i="20"/>
  <c r="M3633" i="20"/>
  <c r="M3634" i="20"/>
  <c r="M3635" i="20"/>
  <c r="M3636" i="20"/>
  <c r="M3637" i="20"/>
  <c r="M3638" i="20"/>
  <c r="M3639" i="20"/>
  <c r="M3640" i="20"/>
  <c r="M3641" i="20"/>
  <c r="M3642" i="20"/>
  <c r="M3643" i="20"/>
  <c r="M3644" i="20"/>
  <c r="M3645" i="20"/>
  <c r="M3646" i="20"/>
  <c r="M3647" i="20"/>
  <c r="M3648" i="20"/>
  <c r="M3649" i="20"/>
  <c r="M3650" i="20"/>
  <c r="M3651" i="20"/>
  <c r="M3652" i="20"/>
  <c r="M3653" i="20"/>
  <c r="M3654" i="20"/>
  <c r="M3655" i="20"/>
  <c r="M3656" i="20"/>
  <c r="M3657" i="20"/>
  <c r="M3658" i="20"/>
  <c r="M3659" i="20"/>
  <c r="M3660" i="20"/>
  <c r="M3661" i="20"/>
  <c r="M3662" i="20"/>
  <c r="M3663" i="20"/>
  <c r="M3664" i="20"/>
  <c r="M3665" i="20"/>
  <c r="M3666" i="20"/>
  <c r="M3667" i="20"/>
  <c r="M3668" i="20"/>
  <c r="M3669" i="20"/>
  <c r="M3670" i="20"/>
  <c r="M3671" i="20"/>
  <c r="M3672" i="20"/>
  <c r="M3673" i="20"/>
  <c r="M3674" i="20"/>
  <c r="M3675" i="20"/>
  <c r="M3676" i="20"/>
  <c r="M3677" i="20"/>
  <c r="M3678" i="20"/>
  <c r="M3679" i="20"/>
  <c r="M3680" i="20"/>
  <c r="M3681" i="20"/>
  <c r="M3682" i="20"/>
  <c r="M3683" i="20"/>
  <c r="M3684" i="20"/>
  <c r="M3685" i="20"/>
  <c r="M3686" i="20"/>
  <c r="M3687" i="20"/>
  <c r="M3688" i="20"/>
  <c r="M3689" i="20"/>
  <c r="M3690" i="20"/>
  <c r="M3691" i="20"/>
  <c r="M3692" i="20"/>
  <c r="M3693" i="20"/>
  <c r="M3694" i="20"/>
  <c r="M3695" i="20"/>
  <c r="M3696" i="20"/>
  <c r="M3697" i="20"/>
  <c r="M3698" i="20"/>
  <c r="M3699" i="20"/>
  <c r="M3700" i="20"/>
  <c r="M3701" i="20"/>
  <c r="M3702" i="20"/>
  <c r="M3703" i="20"/>
  <c r="M3704" i="20"/>
  <c r="M3705" i="20"/>
  <c r="M3706" i="20"/>
  <c r="M3707" i="20"/>
  <c r="M3708" i="20"/>
  <c r="M3709" i="20"/>
  <c r="M3710" i="20"/>
  <c r="M3711" i="20"/>
  <c r="M3712" i="20"/>
  <c r="M3713" i="20"/>
  <c r="M3714" i="20"/>
  <c r="M3715" i="20"/>
  <c r="M3716" i="20"/>
  <c r="M3717" i="20"/>
  <c r="M3718" i="20"/>
  <c r="M3719" i="20"/>
  <c r="M3720" i="20"/>
  <c r="M3721" i="20"/>
  <c r="M3722" i="20"/>
  <c r="M3723" i="20"/>
  <c r="M3724" i="20"/>
  <c r="M3725" i="20"/>
  <c r="M3726" i="20"/>
  <c r="M3727" i="20"/>
  <c r="M3728" i="20"/>
  <c r="M3729" i="20"/>
  <c r="M3730" i="20"/>
  <c r="M3731" i="20"/>
  <c r="M3732" i="20"/>
  <c r="M3733" i="20"/>
  <c r="M3734" i="20"/>
  <c r="M3735" i="20"/>
  <c r="M3736" i="20"/>
  <c r="M3737" i="20"/>
  <c r="M3738" i="20"/>
  <c r="M3739" i="20"/>
  <c r="M3740" i="20"/>
  <c r="M3741" i="20"/>
  <c r="M3742" i="20"/>
  <c r="M3743" i="20"/>
  <c r="M3744" i="20"/>
  <c r="M3745" i="20"/>
  <c r="M3746" i="20"/>
  <c r="M3747" i="20"/>
  <c r="M3748" i="20"/>
  <c r="M3749" i="20"/>
  <c r="M3750" i="20"/>
  <c r="M3751" i="20"/>
  <c r="M3752" i="20"/>
  <c r="M3753" i="20"/>
  <c r="M3754" i="20"/>
  <c r="M3755" i="20"/>
  <c r="M3756" i="20"/>
  <c r="M3757" i="20"/>
  <c r="M3758" i="20"/>
  <c r="M3759" i="20"/>
  <c r="M3760" i="20"/>
  <c r="M3761" i="20"/>
  <c r="M3762" i="20"/>
  <c r="M3763" i="20"/>
  <c r="M3764" i="20"/>
  <c r="M3765" i="20"/>
  <c r="M3766" i="20"/>
  <c r="M3767" i="20"/>
  <c r="M3768" i="20"/>
  <c r="M3769" i="20"/>
  <c r="M3770" i="20"/>
  <c r="M3771" i="20"/>
  <c r="M3772" i="20"/>
  <c r="M3773" i="20"/>
  <c r="M3774" i="20"/>
  <c r="M3775" i="20"/>
  <c r="M3776" i="20"/>
  <c r="M3777" i="20"/>
  <c r="M3778" i="20"/>
  <c r="M3779" i="20"/>
  <c r="M3780" i="20"/>
  <c r="M3781" i="20"/>
  <c r="M3782" i="20"/>
  <c r="M3783" i="20"/>
  <c r="M3784" i="20"/>
  <c r="M3785" i="20"/>
  <c r="M3786" i="20"/>
  <c r="M3787" i="20"/>
  <c r="M3788" i="20"/>
  <c r="M3789" i="20"/>
  <c r="M3790" i="20"/>
  <c r="M3791" i="20"/>
  <c r="M3792" i="20"/>
  <c r="M3793" i="20"/>
  <c r="M3794" i="20"/>
  <c r="M3795" i="20"/>
  <c r="M3796" i="20"/>
  <c r="M3797" i="20"/>
  <c r="M3798" i="20"/>
  <c r="M3799" i="20"/>
  <c r="M3800" i="20"/>
  <c r="M3801" i="20"/>
  <c r="M3802" i="20"/>
  <c r="M3803" i="20"/>
  <c r="M3804" i="20"/>
  <c r="M3805" i="20"/>
  <c r="M3806" i="20"/>
  <c r="M3807" i="20"/>
  <c r="M3808" i="20"/>
  <c r="M3809" i="20"/>
  <c r="M3810" i="20"/>
  <c r="M3811" i="20"/>
  <c r="M3812" i="20"/>
  <c r="M3813" i="20"/>
  <c r="M3814" i="20"/>
  <c r="M3815" i="20"/>
  <c r="M3816" i="20"/>
  <c r="M3817" i="20"/>
  <c r="M3818" i="20"/>
  <c r="M3819" i="20"/>
  <c r="M3820" i="20"/>
  <c r="M3821" i="20"/>
  <c r="M3822" i="20"/>
  <c r="M3823" i="20"/>
  <c r="M3824" i="20"/>
  <c r="M3825" i="20"/>
  <c r="M3826" i="20"/>
  <c r="M3827" i="20"/>
  <c r="M3828" i="20"/>
  <c r="M3829" i="20"/>
  <c r="M3830" i="20"/>
  <c r="M3831" i="20"/>
  <c r="M3832" i="20"/>
  <c r="M3833" i="20"/>
  <c r="M3834" i="20"/>
  <c r="M3835" i="20"/>
  <c r="M3836" i="20"/>
  <c r="M3837" i="20"/>
  <c r="M3838" i="20"/>
  <c r="M3839" i="20"/>
  <c r="M3840" i="20"/>
  <c r="M3841" i="20"/>
  <c r="M3842" i="20"/>
  <c r="M3843" i="20"/>
  <c r="M3844" i="20"/>
  <c r="M3845" i="20"/>
  <c r="M3846" i="20"/>
  <c r="M3847" i="20"/>
  <c r="M3848" i="20"/>
  <c r="M3849" i="20"/>
  <c r="M3850" i="20"/>
  <c r="M3851" i="20"/>
  <c r="M3852" i="20"/>
  <c r="M3853" i="20"/>
  <c r="M3854" i="20"/>
  <c r="M3855" i="20"/>
  <c r="M3856" i="20"/>
  <c r="M3857" i="20"/>
  <c r="M3858" i="20"/>
  <c r="M3859" i="20"/>
  <c r="M3860" i="20"/>
  <c r="M3861" i="20"/>
  <c r="M3862" i="20"/>
  <c r="M3863" i="20"/>
  <c r="M3864" i="20"/>
  <c r="M3865" i="20"/>
  <c r="M3866" i="20"/>
  <c r="M3867" i="20"/>
  <c r="M3868" i="20"/>
  <c r="M3869" i="20"/>
  <c r="M3870" i="20"/>
  <c r="M3871" i="20"/>
  <c r="M3872" i="20"/>
  <c r="M3873" i="20"/>
  <c r="M3874" i="20"/>
  <c r="M3875" i="20"/>
  <c r="M3876" i="20"/>
  <c r="M3877" i="20"/>
  <c r="M3878" i="20"/>
  <c r="M3879" i="20"/>
  <c r="M3880" i="20"/>
  <c r="M3881" i="20"/>
  <c r="M3882" i="20"/>
  <c r="M3883" i="20"/>
  <c r="M3884" i="20"/>
  <c r="M3885" i="20"/>
  <c r="M3886" i="20"/>
  <c r="M3887" i="20"/>
  <c r="M3888" i="20"/>
  <c r="M3889" i="20"/>
  <c r="M3890" i="20"/>
  <c r="M3891" i="20"/>
  <c r="M3892" i="20"/>
  <c r="M3893" i="20"/>
  <c r="M3894" i="20"/>
  <c r="M3895" i="20"/>
  <c r="M3896" i="20"/>
  <c r="M3897" i="20"/>
  <c r="M3898" i="20"/>
  <c r="M3899" i="20"/>
  <c r="M3900" i="20"/>
  <c r="M3901" i="20"/>
  <c r="M3902" i="20"/>
  <c r="M3903" i="20"/>
  <c r="M3904" i="20"/>
  <c r="M3905" i="20"/>
  <c r="M3906" i="20"/>
  <c r="M3907" i="20"/>
  <c r="M3908" i="20"/>
  <c r="M3909" i="20"/>
  <c r="M3910" i="20"/>
  <c r="M3911" i="20"/>
  <c r="M3912" i="20"/>
  <c r="M3913" i="20"/>
  <c r="M3914" i="20"/>
  <c r="M3915" i="20"/>
  <c r="M3916" i="20"/>
  <c r="M3917" i="20"/>
  <c r="M3918" i="20"/>
  <c r="M3919" i="20"/>
  <c r="M3920" i="20"/>
  <c r="M3921" i="20"/>
  <c r="M3922" i="20"/>
  <c r="M3923" i="20"/>
  <c r="M3924" i="20"/>
  <c r="M3925" i="20"/>
  <c r="M3926" i="20"/>
  <c r="M3927" i="20"/>
  <c r="M3928" i="20"/>
  <c r="M3929" i="20"/>
  <c r="M3930" i="20"/>
  <c r="M3931" i="20"/>
  <c r="M3932" i="20"/>
  <c r="M3933" i="20"/>
  <c r="M3934" i="20"/>
  <c r="M3935" i="20"/>
  <c r="M3936" i="20"/>
  <c r="M3937" i="20"/>
  <c r="M3938" i="20"/>
  <c r="M3939" i="20"/>
  <c r="M3940" i="20"/>
  <c r="M3941" i="20"/>
  <c r="M3942" i="20"/>
  <c r="M3943" i="20"/>
  <c r="M3944" i="20"/>
  <c r="M3945" i="20"/>
  <c r="M3946" i="20"/>
  <c r="M3947" i="20"/>
  <c r="M3948" i="20"/>
  <c r="M3949" i="20"/>
  <c r="M3950" i="20"/>
  <c r="M3951" i="20"/>
  <c r="M3952" i="20"/>
  <c r="M3953" i="20"/>
  <c r="M3954" i="20"/>
  <c r="M3955" i="20"/>
  <c r="M3956" i="20"/>
  <c r="M3957" i="20"/>
  <c r="M3958" i="20"/>
  <c r="M3959" i="20"/>
  <c r="M3960" i="20"/>
  <c r="M3961" i="20"/>
  <c r="M3962" i="20"/>
  <c r="M3963" i="20"/>
  <c r="M3964" i="20"/>
  <c r="M3965" i="20"/>
  <c r="M3966" i="20"/>
  <c r="M3967" i="20"/>
  <c r="M3968" i="20"/>
  <c r="M3969" i="20"/>
  <c r="M3970" i="20"/>
  <c r="M3971" i="20"/>
  <c r="M3972" i="20"/>
  <c r="M3973" i="20"/>
  <c r="M3974" i="20"/>
  <c r="M3975" i="20"/>
  <c r="M3976" i="20"/>
  <c r="M3977" i="20"/>
  <c r="M3978" i="20"/>
  <c r="M3979" i="20"/>
  <c r="M3980" i="20"/>
  <c r="M3981" i="20"/>
  <c r="M3982" i="20"/>
  <c r="M3983" i="20"/>
  <c r="M3984" i="20"/>
  <c r="M3985" i="20"/>
  <c r="M3986" i="20"/>
  <c r="M3987" i="20"/>
  <c r="M3988" i="20"/>
  <c r="M3989" i="20"/>
  <c r="M3990" i="20"/>
  <c r="M3991" i="20"/>
  <c r="M3992" i="20"/>
  <c r="M3993" i="20"/>
  <c r="M3994" i="20"/>
  <c r="M3995" i="20"/>
  <c r="M3996" i="20"/>
  <c r="M3997" i="20"/>
  <c r="M3998" i="20"/>
  <c r="M3999" i="20"/>
  <c r="M4000" i="20"/>
  <c r="M4001" i="20"/>
  <c r="M4002" i="20"/>
  <c r="M4003" i="20"/>
  <c r="M4004" i="20"/>
  <c r="M4005" i="20"/>
  <c r="M4006" i="20"/>
  <c r="M4007" i="20"/>
  <c r="M4008" i="20"/>
  <c r="M4009" i="20"/>
  <c r="M4010" i="20"/>
  <c r="M4011" i="20"/>
  <c r="M4012" i="20"/>
  <c r="M4013" i="20"/>
  <c r="M4014" i="20"/>
  <c r="M4015" i="20"/>
  <c r="M4016" i="20"/>
  <c r="M4017" i="20"/>
  <c r="M4018" i="20"/>
  <c r="M4019" i="20"/>
  <c r="M4020" i="20"/>
  <c r="M4021" i="20"/>
  <c r="M4022" i="20"/>
  <c r="M4023" i="20"/>
  <c r="M4024" i="20"/>
  <c r="M4025" i="20"/>
  <c r="M4026" i="20"/>
  <c r="M4027" i="20"/>
  <c r="M4028" i="20"/>
  <c r="M4029" i="20"/>
  <c r="M4030" i="20"/>
  <c r="M4031" i="20"/>
  <c r="M4032" i="20"/>
  <c r="M4033" i="20"/>
  <c r="M4034" i="20"/>
  <c r="M4035" i="20"/>
  <c r="M4036" i="20"/>
  <c r="M4037" i="20"/>
  <c r="M4038" i="20"/>
  <c r="M4039" i="20"/>
  <c r="M4040" i="20"/>
  <c r="M4041" i="20"/>
  <c r="M4042" i="20"/>
  <c r="M4043" i="20"/>
  <c r="M4044" i="20"/>
  <c r="M4045" i="20"/>
  <c r="M4046" i="20"/>
  <c r="M4047" i="20"/>
  <c r="M4048" i="20"/>
  <c r="M4049" i="20"/>
  <c r="M4050" i="20"/>
  <c r="M4051" i="20"/>
  <c r="M4052" i="20"/>
  <c r="M4053" i="20"/>
  <c r="M4054" i="20"/>
  <c r="M4055" i="20"/>
  <c r="M4056" i="20"/>
  <c r="M4057" i="20"/>
  <c r="M4058" i="20"/>
  <c r="M4059" i="20"/>
  <c r="M4060" i="20"/>
  <c r="M4061" i="20"/>
  <c r="M4062" i="20"/>
  <c r="M4063" i="20"/>
  <c r="M4064" i="20"/>
  <c r="M4065" i="20"/>
  <c r="M4066" i="20"/>
  <c r="M4067" i="20"/>
  <c r="M4068" i="20"/>
  <c r="M4069" i="20"/>
  <c r="M4070" i="20"/>
  <c r="M4071" i="20"/>
  <c r="M4072" i="20"/>
  <c r="M4073" i="20"/>
  <c r="M4074" i="20"/>
  <c r="M4075" i="20"/>
  <c r="M4076" i="20"/>
  <c r="M4077" i="20"/>
  <c r="M4078" i="20"/>
  <c r="M4079" i="20"/>
  <c r="M4080" i="20"/>
  <c r="M4081" i="20"/>
  <c r="M4082" i="20"/>
  <c r="M4083" i="20"/>
  <c r="M4084" i="20"/>
  <c r="M4085" i="20"/>
  <c r="M4086" i="20"/>
  <c r="M4087" i="20"/>
  <c r="M4088" i="20"/>
  <c r="M4089" i="20"/>
  <c r="M4090" i="20"/>
  <c r="M4091" i="20"/>
  <c r="M4092" i="20"/>
  <c r="M4093" i="20"/>
  <c r="M4094" i="20"/>
  <c r="M4095" i="20"/>
  <c r="M4096" i="20"/>
  <c r="M4097" i="20"/>
  <c r="M4098" i="20"/>
  <c r="M4099" i="20"/>
  <c r="M4100" i="20"/>
  <c r="M4101" i="20"/>
  <c r="M4102" i="20"/>
  <c r="M4103" i="20"/>
  <c r="M4104" i="20"/>
  <c r="M4105" i="20"/>
  <c r="M4106" i="20"/>
  <c r="M4107" i="20"/>
  <c r="M4108" i="20"/>
  <c r="M4109" i="20"/>
  <c r="M4110" i="20"/>
  <c r="M4111" i="20"/>
  <c r="M4112" i="20"/>
  <c r="M4113" i="20"/>
  <c r="M4114" i="20"/>
  <c r="M4115" i="20"/>
  <c r="M4116" i="20"/>
  <c r="M4117" i="20"/>
  <c r="M4118" i="20"/>
  <c r="M4119" i="20"/>
  <c r="M4120" i="20"/>
  <c r="M4121" i="20"/>
  <c r="M4122" i="20"/>
  <c r="M4123" i="20"/>
  <c r="M4124" i="20"/>
  <c r="M4125" i="20"/>
  <c r="M4126" i="20"/>
  <c r="M4127" i="20"/>
  <c r="M4128" i="20"/>
  <c r="M4129" i="20"/>
  <c r="M4130" i="20"/>
  <c r="M4131" i="20"/>
  <c r="M4132" i="20"/>
  <c r="M4133" i="20"/>
  <c r="M4134" i="20"/>
  <c r="M4135" i="20"/>
  <c r="M4136" i="20"/>
  <c r="M4137" i="20"/>
  <c r="M4138" i="20"/>
  <c r="M4139" i="20"/>
  <c r="M4140" i="20"/>
  <c r="M4141" i="20"/>
  <c r="M4142" i="20"/>
  <c r="M4143" i="20"/>
  <c r="M4144" i="20"/>
  <c r="M4145" i="20"/>
  <c r="M4146" i="20"/>
  <c r="M4147" i="20"/>
  <c r="M4148" i="20"/>
  <c r="M4149" i="20"/>
  <c r="M4150" i="20"/>
  <c r="M4151" i="20"/>
  <c r="M4152" i="20"/>
  <c r="M4153" i="20"/>
  <c r="M4154" i="20"/>
  <c r="M4155" i="20"/>
  <c r="M4156" i="20"/>
  <c r="M4157" i="20"/>
  <c r="M4158" i="20"/>
  <c r="M4159" i="20"/>
  <c r="M4160" i="20"/>
  <c r="M4161" i="20"/>
  <c r="M4162" i="20"/>
  <c r="M4163" i="20"/>
  <c r="M4164" i="20"/>
  <c r="M4165" i="20"/>
  <c r="M4166" i="20"/>
  <c r="M4167" i="20"/>
  <c r="M4168" i="20"/>
  <c r="M4169" i="20"/>
  <c r="M4170" i="20"/>
  <c r="M4171" i="20"/>
  <c r="M4172" i="20"/>
  <c r="M4173" i="20"/>
  <c r="M4174" i="20"/>
  <c r="M4175" i="20"/>
  <c r="M4176" i="20"/>
  <c r="M4177" i="20"/>
  <c r="M4178" i="20"/>
  <c r="M4179" i="20"/>
  <c r="M4180" i="20"/>
  <c r="M4181" i="20"/>
  <c r="M4182" i="20"/>
  <c r="M4183" i="20"/>
  <c r="M4184" i="20"/>
  <c r="M4185" i="20"/>
  <c r="M4186" i="20"/>
  <c r="M4187" i="20"/>
  <c r="M4188" i="20"/>
  <c r="M4189" i="20"/>
  <c r="M4190" i="20"/>
  <c r="M4191" i="20"/>
  <c r="M4192" i="20"/>
  <c r="M4193" i="20"/>
  <c r="M4194" i="20"/>
  <c r="M4195" i="20"/>
  <c r="M4196" i="20"/>
  <c r="M4197" i="20"/>
  <c r="M4198" i="20"/>
  <c r="M4199" i="20"/>
  <c r="M4200" i="20"/>
  <c r="M4201" i="20"/>
  <c r="M4202" i="20"/>
  <c r="M4203" i="20"/>
  <c r="M4204" i="20"/>
  <c r="M4205" i="20"/>
  <c r="M4206" i="20"/>
  <c r="M4207" i="20"/>
  <c r="M4208" i="20"/>
  <c r="M4209" i="20"/>
  <c r="M4210" i="20"/>
  <c r="M4211" i="20"/>
  <c r="M4212" i="20"/>
  <c r="M4213" i="20"/>
  <c r="M4214" i="20"/>
  <c r="M4215" i="20"/>
  <c r="M4216" i="20"/>
  <c r="M4217" i="20"/>
  <c r="M4218" i="20"/>
  <c r="M4219" i="20"/>
  <c r="M4220" i="20"/>
  <c r="M4221" i="20"/>
  <c r="M4222" i="20"/>
  <c r="M4223" i="20"/>
  <c r="M4224" i="20"/>
  <c r="M4225" i="20"/>
  <c r="M4226" i="20"/>
  <c r="M4227" i="20"/>
  <c r="M4228" i="20"/>
  <c r="M4229" i="20"/>
  <c r="M4230" i="20"/>
  <c r="M4231" i="20"/>
  <c r="M4232" i="20"/>
  <c r="M4233" i="20"/>
  <c r="M4234" i="20"/>
  <c r="M4235" i="20"/>
  <c r="M4236" i="20"/>
  <c r="M4237" i="20"/>
  <c r="M4238" i="20"/>
  <c r="M4239" i="20"/>
  <c r="M4240" i="20"/>
  <c r="M4241" i="20"/>
  <c r="M4242" i="20"/>
  <c r="M4243" i="20"/>
  <c r="M4244" i="20"/>
  <c r="M4245" i="20"/>
  <c r="M4246" i="20"/>
  <c r="M4247" i="20"/>
  <c r="M4248" i="20"/>
  <c r="M4249" i="20"/>
  <c r="M4250" i="20"/>
  <c r="M4251" i="20"/>
  <c r="M4252" i="20"/>
  <c r="M4253" i="20"/>
  <c r="M4254" i="20"/>
  <c r="M4255" i="20"/>
  <c r="M4256" i="20"/>
  <c r="M4257" i="20"/>
  <c r="M4258" i="20"/>
  <c r="M4259" i="20"/>
  <c r="M4260" i="20"/>
  <c r="M4261" i="20"/>
  <c r="M4262" i="20"/>
  <c r="M4263" i="20"/>
  <c r="M4264" i="20"/>
  <c r="M4265" i="20"/>
  <c r="M4266" i="20"/>
  <c r="M4267" i="20"/>
  <c r="M4268" i="20"/>
  <c r="M4269" i="20"/>
  <c r="M4270" i="20"/>
  <c r="M4271" i="20"/>
  <c r="M4272" i="20"/>
  <c r="M4273" i="20"/>
  <c r="M4274" i="20"/>
  <c r="M4275" i="20"/>
  <c r="M4276" i="20"/>
  <c r="M4277" i="20"/>
  <c r="M4278" i="20"/>
  <c r="M4279" i="20"/>
  <c r="M4280" i="20"/>
  <c r="M4281" i="20"/>
  <c r="M4282" i="20"/>
  <c r="M4283" i="20"/>
  <c r="M4284" i="20"/>
  <c r="M4285" i="20"/>
  <c r="M4286" i="20"/>
  <c r="M4287" i="20"/>
  <c r="M4288" i="20"/>
  <c r="M4289" i="20"/>
  <c r="M4290" i="20"/>
  <c r="M4291" i="20"/>
  <c r="M4292" i="20"/>
  <c r="M4293" i="20"/>
  <c r="M4294" i="20"/>
  <c r="M4295" i="20"/>
  <c r="M4296" i="20"/>
  <c r="M4297" i="20"/>
  <c r="M4298" i="20"/>
  <c r="M4299" i="20"/>
  <c r="M4300" i="20"/>
  <c r="M4301" i="20"/>
  <c r="M4302" i="20"/>
  <c r="M4303" i="20"/>
  <c r="M4304" i="20"/>
  <c r="M4305" i="20"/>
  <c r="M4306" i="20"/>
  <c r="M4307" i="20"/>
  <c r="M4308" i="20"/>
  <c r="M4309" i="20"/>
  <c r="M4310" i="20"/>
  <c r="M4311" i="20"/>
  <c r="M4312" i="20"/>
  <c r="M4313" i="20"/>
  <c r="M4314" i="20"/>
  <c r="M4315" i="20"/>
  <c r="M4316" i="20"/>
  <c r="M4317" i="20"/>
  <c r="M4318" i="20"/>
  <c r="M4319" i="20"/>
  <c r="M4320" i="20"/>
  <c r="M4321" i="20"/>
  <c r="M4322" i="20"/>
  <c r="M4323" i="20"/>
  <c r="M4324" i="20"/>
  <c r="M4325" i="20"/>
  <c r="M4326" i="20"/>
  <c r="M4327" i="20"/>
  <c r="M4328" i="20"/>
  <c r="M4329" i="20"/>
  <c r="M4330" i="20"/>
  <c r="M4331" i="20"/>
  <c r="M4332" i="20"/>
  <c r="M4333" i="20"/>
  <c r="M4334" i="20"/>
  <c r="M4335" i="20"/>
  <c r="M4336" i="20"/>
  <c r="M4337" i="20"/>
  <c r="M4338" i="20"/>
  <c r="M4339" i="20"/>
  <c r="M4340" i="20"/>
  <c r="M4341" i="20"/>
  <c r="M4342" i="20"/>
  <c r="M4343" i="20"/>
  <c r="M4344" i="20"/>
  <c r="M4345" i="20"/>
  <c r="M4346" i="20"/>
  <c r="M4347" i="20"/>
  <c r="M4348" i="20"/>
  <c r="M4349" i="20"/>
  <c r="M4350" i="20"/>
  <c r="M4351" i="20"/>
  <c r="M4352" i="20"/>
  <c r="M4353" i="20"/>
  <c r="M4354" i="20"/>
  <c r="M4355" i="20"/>
  <c r="M4356" i="20"/>
  <c r="M4357" i="20"/>
  <c r="M4358" i="20"/>
  <c r="M4359" i="20"/>
  <c r="M4360" i="20"/>
  <c r="M4361" i="20"/>
  <c r="M4362" i="20"/>
  <c r="M4363" i="20"/>
  <c r="M4364" i="20"/>
  <c r="M4365" i="20"/>
  <c r="M4366" i="20"/>
  <c r="M4367" i="20"/>
  <c r="M4368" i="20"/>
  <c r="M4369" i="20"/>
  <c r="M4370" i="20"/>
  <c r="M4371" i="20"/>
  <c r="M4372" i="20"/>
  <c r="M4373" i="20"/>
  <c r="M4374" i="20"/>
  <c r="M4375" i="20"/>
  <c r="M4376" i="20"/>
  <c r="M4377" i="20"/>
  <c r="M4378" i="20"/>
  <c r="M4379" i="20"/>
  <c r="M4380" i="20"/>
  <c r="M4381" i="20"/>
  <c r="M4382" i="20"/>
  <c r="M4383" i="20"/>
  <c r="M4384" i="20"/>
  <c r="M4385" i="20"/>
  <c r="M4386" i="20"/>
  <c r="M4387" i="20"/>
  <c r="M4388" i="20"/>
  <c r="M4389" i="20"/>
  <c r="M4390" i="20"/>
  <c r="M4391" i="20"/>
  <c r="M4392" i="20"/>
  <c r="M4393" i="20"/>
  <c r="M4394" i="20"/>
  <c r="M4395" i="20"/>
  <c r="M4396" i="20"/>
  <c r="M4397" i="20"/>
  <c r="M4398" i="20"/>
  <c r="M4399" i="20"/>
  <c r="M4400" i="20"/>
  <c r="M4401" i="20"/>
  <c r="M4402" i="20"/>
  <c r="M4403" i="20"/>
  <c r="M4404" i="20"/>
  <c r="M4405" i="20"/>
  <c r="M4406" i="20"/>
  <c r="M4407" i="20"/>
  <c r="M4408" i="20"/>
  <c r="M4409" i="20"/>
  <c r="M4410" i="20"/>
  <c r="M4411" i="20"/>
  <c r="M4412" i="20"/>
  <c r="M4413" i="20"/>
  <c r="M4414" i="20"/>
  <c r="M4415" i="20"/>
  <c r="M4416" i="20"/>
  <c r="M4417" i="20"/>
  <c r="M4418" i="20"/>
  <c r="M4419" i="20"/>
  <c r="M4420" i="20"/>
  <c r="M4421" i="20"/>
  <c r="M4422" i="20"/>
  <c r="M4423" i="20"/>
  <c r="M4424" i="20"/>
  <c r="M4425" i="20"/>
  <c r="M4426" i="20"/>
  <c r="M4427" i="20"/>
  <c r="M4428" i="20"/>
  <c r="M4429" i="20"/>
  <c r="M4430" i="20"/>
  <c r="M4431" i="20"/>
  <c r="M4432" i="20"/>
  <c r="M4433" i="20"/>
  <c r="M4434" i="20"/>
  <c r="M4435" i="20"/>
  <c r="M4436" i="20"/>
  <c r="M4437" i="20"/>
  <c r="M4438" i="20"/>
  <c r="M4439" i="20"/>
  <c r="M4440" i="20"/>
  <c r="M4441" i="20"/>
  <c r="M4442" i="20"/>
  <c r="M4443" i="20"/>
  <c r="M4444" i="20"/>
  <c r="M4445" i="20"/>
  <c r="M4446" i="20"/>
  <c r="M4447" i="20"/>
  <c r="M4448" i="20"/>
  <c r="M4449" i="20"/>
  <c r="M4450" i="20"/>
  <c r="M4451" i="20"/>
  <c r="M4452" i="20"/>
  <c r="M4453" i="20"/>
  <c r="M4454" i="20"/>
  <c r="M4455" i="20"/>
  <c r="M4456" i="20"/>
  <c r="M4457" i="20"/>
  <c r="M4458" i="20"/>
  <c r="M4459" i="20"/>
  <c r="M4460" i="20"/>
  <c r="M4461" i="20"/>
  <c r="M4462" i="20"/>
  <c r="M4463" i="20"/>
  <c r="M4464" i="20"/>
  <c r="M4465" i="20"/>
  <c r="M4466" i="20"/>
  <c r="M4467" i="20"/>
  <c r="M4468" i="20"/>
  <c r="M4469" i="20"/>
  <c r="M4470" i="20"/>
  <c r="M4471" i="20"/>
  <c r="M4472" i="20"/>
  <c r="M4473" i="20"/>
  <c r="M4474" i="20"/>
  <c r="M4475" i="20"/>
  <c r="M4476" i="20"/>
  <c r="M4477" i="20"/>
  <c r="M4478" i="20"/>
  <c r="M4479" i="20"/>
  <c r="M4480" i="20"/>
  <c r="M4481" i="20"/>
  <c r="M4482" i="20"/>
  <c r="M4483" i="20"/>
  <c r="M4484" i="20"/>
  <c r="M4485" i="20"/>
  <c r="M4486" i="20"/>
  <c r="M4487" i="20"/>
  <c r="M4488" i="20"/>
  <c r="M4489" i="20"/>
  <c r="M4490" i="20"/>
  <c r="M4491" i="20"/>
  <c r="M4492" i="20"/>
  <c r="M4493" i="20"/>
  <c r="M4494" i="20"/>
  <c r="M4495" i="20"/>
  <c r="M4496" i="20"/>
  <c r="M4497" i="20"/>
  <c r="M4498" i="20"/>
  <c r="M4499" i="20"/>
  <c r="M4500" i="20"/>
  <c r="M4501" i="20"/>
  <c r="M4502" i="20"/>
  <c r="M4503" i="20"/>
  <c r="M4504" i="20"/>
  <c r="M4505" i="20"/>
  <c r="M4506" i="20"/>
  <c r="M4507" i="20"/>
  <c r="M4508" i="20"/>
  <c r="M4509" i="20"/>
  <c r="M4510" i="20"/>
  <c r="M4511" i="20"/>
  <c r="M4512" i="20"/>
  <c r="M4513" i="20"/>
  <c r="M4514" i="20"/>
  <c r="M4515" i="20"/>
  <c r="M4516" i="20"/>
  <c r="M4517" i="20"/>
  <c r="M4518" i="20"/>
  <c r="M4519" i="20"/>
  <c r="M4520" i="20"/>
  <c r="M4521" i="20"/>
  <c r="M4522" i="20"/>
  <c r="M4523" i="20"/>
  <c r="M4524" i="20"/>
  <c r="M4525" i="20"/>
  <c r="M4526" i="20"/>
  <c r="M4527" i="20"/>
  <c r="M4528" i="20"/>
  <c r="M4529" i="20"/>
  <c r="M4530" i="20"/>
  <c r="M4531" i="20"/>
  <c r="M4532" i="20"/>
  <c r="M4533" i="20"/>
  <c r="M4534" i="20"/>
  <c r="M4535" i="20"/>
  <c r="M4536" i="20"/>
  <c r="M4537" i="20"/>
  <c r="M4538" i="20"/>
  <c r="M4539" i="20"/>
  <c r="M4540" i="20"/>
  <c r="M4541" i="20"/>
  <c r="M4542" i="20"/>
  <c r="M4543" i="20"/>
  <c r="M4544" i="20"/>
  <c r="M4545" i="20"/>
  <c r="M4546" i="20"/>
  <c r="M4547" i="20"/>
  <c r="M4548" i="20"/>
  <c r="M4549" i="20"/>
  <c r="M4550" i="20"/>
  <c r="M4551" i="20"/>
  <c r="M4552" i="20"/>
  <c r="M4553" i="20"/>
  <c r="M4554" i="20"/>
  <c r="M4555" i="20"/>
  <c r="M4556" i="20"/>
  <c r="M4557" i="20"/>
  <c r="M4558" i="20"/>
  <c r="M4559" i="20"/>
  <c r="M4560" i="20"/>
  <c r="M4561" i="20"/>
  <c r="M4562" i="20"/>
  <c r="M4563" i="20"/>
  <c r="M4564" i="20"/>
  <c r="M4565" i="20"/>
  <c r="M4566" i="20"/>
  <c r="M4567" i="20"/>
  <c r="M4568" i="20"/>
  <c r="M4569" i="20"/>
  <c r="M4570" i="20"/>
  <c r="M4571" i="20"/>
  <c r="M4572" i="20"/>
  <c r="M4573" i="20"/>
  <c r="M4574" i="20"/>
  <c r="M4575" i="20"/>
  <c r="M4576" i="20"/>
  <c r="M4577" i="20"/>
  <c r="M4578" i="20"/>
  <c r="M4579" i="20"/>
  <c r="M4580" i="20"/>
  <c r="M4581" i="20"/>
  <c r="M4582" i="20"/>
  <c r="M4583" i="20"/>
  <c r="M4584" i="20"/>
  <c r="M4585" i="20"/>
  <c r="M4586" i="20"/>
  <c r="M4587" i="20"/>
  <c r="M4588" i="20"/>
  <c r="M4589" i="20"/>
  <c r="M4590" i="20"/>
  <c r="M4591" i="20"/>
  <c r="M4592" i="20"/>
  <c r="M4593" i="20"/>
  <c r="M4594" i="20"/>
  <c r="M4595" i="20"/>
  <c r="M4596" i="20"/>
  <c r="M4597" i="20"/>
  <c r="M4598" i="20"/>
  <c r="M4599" i="20"/>
  <c r="M4600" i="20"/>
  <c r="M4601" i="20"/>
  <c r="M4602" i="20"/>
  <c r="M4603" i="20"/>
  <c r="M4604" i="20"/>
  <c r="M4605" i="20"/>
  <c r="M4606" i="20"/>
  <c r="M4607" i="20"/>
  <c r="M4608" i="20"/>
  <c r="M4609" i="20"/>
  <c r="M4610" i="20"/>
  <c r="M4611" i="20"/>
  <c r="M4612" i="20"/>
  <c r="M4613" i="20"/>
  <c r="M4614" i="20"/>
  <c r="M4615" i="20"/>
  <c r="M4616" i="20"/>
  <c r="M4617" i="20"/>
  <c r="M4618" i="20"/>
  <c r="M4619" i="20"/>
  <c r="M4620" i="20"/>
  <c r="M4621" i="20"/>
  <c r="M4622" i="20"/>
  <c r="M4623" i="20"/>
  <c r="M4624" i="20"/>
  <c r="M4625" i="20"/>
  <c r="M4626" i="20"/>
  <c r="M4627" i="20"/>
  <c r="M4628" i="20"/>
  <c r="M4629" i="20"/>
  <c r="M4630" i="20"/>
  <c r="M4631" i="20"/>
  <c r="M4632" i="20"/>
  <c r="M4633" i="20"/>
  <c r="M4634" i="20"/>
  <c r="M4635" i="20"/>
  <c r="M4636" i="20"/>
  <c r="M4637" i="20"/>
  <c r="M4638" i="20"/>
  <c r="M4639" i="20"/>
  <c r="M4640" i="20"/>
  <c r="M4641" i="20"/>
  <c r="M4642" i="20"/>
  <c r="M4643" i="20"/>
  <c r="M4644" i="20"/>
  <c r="M4645" i="20"/>
  <c r="M4646" i="20"/>
  <c r="M4647" i="20"/>
  <c r="M4648" i="20"/>
  <c r="M4649" i="20"/>
  <c r="M4650" i="20"/>
  <c r="M4651" i="20"/>
  <c r="M4652" i="20"/>
  <c r="M4653" i="20"/>
  <c r="M4654" i="20"/>
  <c r="M4655" i="20"/>
  <c r="M4656" i="20"/>
  <c r="M4657" i="20"/>
  <c r="M4658" i="20"/>
  <c r="M4659" i="20"/>
  <c r="M4660" i="20"/>
  <c r="M4661" i="20"/>
  <c r="M4662" i="20"/>
  <c r="M4663" i="20"/>
  <c r="M4664" i="20"/>
  <c r="M4665" i="20"/>
  <c r="M4666" i="20"/>
  <c r="M4667" i="20"/>
  <c r="M4668" i="20"/>
  <c r="M4669" i="20"/>
  <c r="M4670" i="20"/>
  <c r="M4671" i="20"/>
  <c r="M4672" i="20"/>
  <c r="M4673" i="20"/>
  <c r="M4674" i="20"/>
  <c r="M4675" i="20"/>
  <c r="M4676" i="20"/>
  <c r="M4677" i="20"/>
  <c r="M4678" i="20"/>
  <c r="M4679" i="20"/>
  <c r="M4680" i="20"/>
  <c r="M4681" i="20"/>
  <c r="M4682" i="20"/>
  <c r="M4683" i="20"/>
  <c r="M4684" i="20"/>
  <c r="M4685" i="20"/>
  <c r="M4686" i="20"/>
  <c r="M4687" i="20"/>
  <c r="M4688" i="20"/>
  <c r="M4689" i="20"/>
  <c r="M4690" i="20"/>
  <c r="M4691" i="20"/>
  <c r="M4692" i="20"/>
  <c r="M4693" i="20"/>
  <c r="M4694" i="20"/>
  <c r="M4695" i="20"/>
  <c r="M4696" i="20"/>
  <c r="M4697" i="20"/>
  <c r="M4698" i="20"/>
  <c r="M4699" i="20"/>
  <c r="M4700" i="20"/>
  <c r="M4701" i="20"/>
  <c r="M4702" i="20"/>
  <c r="M4703" i="20"/>
  <c r="M4704" i="20"/>
  <c r="M4705" i="20"/>
  <c r="M4706" i="20"/>
  <c r="M4707" i="20"/>
  <c r="M4708" i="20"/>
  <c r="M4709" i="20"/>
  <c r="M4710" i="20"/>
  <c r="M4711" i="20"/>
  <c r="M4712" i="20"/>
  <c r="M4713" i="20"/>
  <c r="M4714" i="20"/>
  <c r="M4715" i="20"/>
  <c r="M4716" i="20"/>
  <c r="M4717" i="20"/>
  <c r="M4718" i="20"/>
  <c r="M4719" i="20"/>
  <c r="M4720" i="20"/>
  <c r="M4721" i="20"/>
  <c r="M4722" i="20"/>
  <c r="M4723" i="20"/>
  <c r="M4724" i="20"/>
  <c r="M4725" i="20"/>
  <c r="M4726" i="20"/>
  <c r="M4727" i="20"/>
  <c r="M4728" i="20"/>
  <c r="M4729" i="20"/>
  <c r="M4730" i="20"/>
  <c r="M4731" i="20"/>
  <c r="M4732" i="20"/>
  <c r="M4733" i="20"/>
  <c r="M4734" i="20"/>
  <c r="M4735" i="20"/>
  <c r="M4736" i="20"/>
  <c r="M4737" i="20"/>
  <c r="M4738" i="20"/>
  <c r="M4739" i="20"/>
  <c r="M4740" i="20"/>
  <c r="M4741" i="20"/>
  <c r="M4742" i="20"/>
  <c r="M4743" i="20"/>
  <c r="M4744" i="20"/>
  <c r="M4745" i="20"/>
  <c r="M4746" i="20"/>
  <c r="M4747" i="20"/>
  <c r="M4748" i="20"/>
  <c r="M4749" i="20"/>
  <c r="M4750" i="20"/>
  <c r="M4751" i="20"/>
  <c r="M4752" i="20"/>
  <c r="M4753" i="20"/>
  <c r="M4754" i="20"/>
  <c r="M4755" i="20"/>
  <c r="M4756" i="20"/>
  <c r="M4757" i="20"/>
  <c r="M4758" i="20"/>
  <c r="M4759" i="20"/>
  <c r="M4760" i="20"/>
  <c r="M4761" i="20"/>
  <c r="M4762" i="20"/>
  <c r="M4763" i="20"/>
  <c r="M4764" i="20"/>
  <c r="M4765" i="20"/>
  <c r="M4766" i="20"/>
  <c r="M4767" i="20"/>
  <c r="M4768" i="20"/>
  <c r="M4769" i="20"/>
  <c r="M4770" i="20"/>
  <c r="M4771" i="20"/>
  <c r="M4772" i="20"/>
  <c r="M4773" i="20"/>
  <c r="M4774" i="20"/>
  <c r="M4775" i="20"/>
  <c r="M4776" i="20"/>
  <c r="M4777" i="20"/>
  <c r="M4778" i="20"/>
  <c r="M4779" i="20"/>
  <c r="M4780" i="20"/>
  <c r="M4781" i="20"/>
  <c r="M4782" i="20"/>
  <c r="M4783" i="20"/>
  <c r="M4784" i="20"/>
  <c r="M4785" i="20"/>
  <c r="M4786" i="20"/>
  <c r="M4787" i="20"/>
  <c r="M4788" i="20"/>
  <c r="M4789" i="20"/>
  <c r="M4790" i="20"/>
  <c r="M4791" i="20"/>
  <c r="M4792" i="20"/>
  <c r="M4793" i="20"/>
  <c r="M4794" i="20"/>
  <c r="M4795" i="20"/>
  <c r="M4796" i="20"/>
  <c r="M4797" i="20"/>
  <c r="M4798" i="20"/>
  <c r="M4799" i="20"/>
  <c r="M4800" i="20"/>
  <c r="M4801" i="20"/>
  <c r="M4802" i="20"/>
  <c r="M4803" i="20"/>
  <c r="M4804" i="20"/>
  <c r="M4805" i="20"/>
  <c r="M4806" i="20"/>
  <c r="M4807" i="20"/>
  <c r="M4808" i="20"/>
  <c r="M4809" i="20"/>
  <c r="M4810" i="20"/>
  <c r="M4811" i="20"/>
  <c r="M4812" i="20"/>
  <c r="M4813" i="20"/>
  <c r="M4814" i="20"/>
  <c r="M4815" i="20"/>
  <c r="M4816" i="20"/>
  <c r="M4817" i="20"/>
  <c r="M4818" i="20"/>
  <c r="M4819" i="20"/>
  <c r="M4820" i="20"/>
  <c r="M4821" i="20"/>
  <c r="M4822" i="20"/>
  <c r="M4823" i="20"/>
  <c r="M4824" i="20"/>
  <c r="M4825" i="20"/>
  <c r="M4826" i="20"/>
  <c r="M4827" i="20"/>
  <c r="M4828" i="20"/>
  <c r="M4829" i="20"/>
  <c r="M4830" i="20"/>
  <c r="M4831" i="20"/>
  <c r="M4832" i="20"/>
  <c r="M4833" i="20"/>
  <c r="M4834" i="20"/>
  <c r="M4835" i="20"/>
  <c r="M4836" i="20"/>
  <c r="M4837" i="20"/>
  <c r="M4838" i="20"/>
  <c r="M4839" i="20"/>
  <c r="M4840" i="20"/>
  <c r="M4841" i="20"/>
  <c r="M4842" i="20"/>
  <c r="M4843" i="20"/>
  <c r="M4844" i="20"/>
  <c r="M4845" i="20"/>
  <c r="M4846" i="20"/>
  <c r="M4847" i="20"/>
  <c r="M4848" i="20"/>
  <c r="M4849" i="20"/>
  <c r="M4850" i="20"/>
  <c r="M4851" i="20"/>
  <c r="M4852" i="20"/>
  <c r="M4853" i="20"/>
  <c r="M4854" i="20"/>
  <c r="M4855" i="20"/>
  <c r="M4856" i="20"/>
  <c r="M4857" i="20"/>
  <c r="M4858" i="20"/>
  <c r="M4859" i="20"/>
  <c r="M4860" i="20"/>
  <c r="M4861" i="20"/>
  <c r="M4862" i="20"/>
  <c r="M4863" i="20"/>
  <c r="M4864" i="20"/>
  <c r="M4865" i="20"/>
  <c r="M4866" i="20"/>
  <c r="M4867" i="20"/>
  <c r="M4868" i="20"/>
  <c r="M4869" i="20"/>
  <c r="M4870" i="20"/>
  <c r="M4871" i="20"/>
  <c r="M4872" i="20"/>
  <c r="M4873" i="20"/>
  <c r="M4874" i="20"/>
  <c r="M4875" i="20"/>
  <c r="M4876" i="20"/>
  <c r="M4877" i="20"/>
  <c r="M4878" i="20"/>
  <c r="M4879" i="20"/>
  <c r="M4880" i="20"/>
  <c r="M4881" i="20"/>
  <c r="M4882" i="20"/>
  <c r="M4883" i="20"/>
  <c r="M4884" i="20"/>
  <c r="M4885" i="20"/>
  <c r="M4886" i="20"/>
  <c r="M4887" i="20"/>
  <c r="M4888" i="20"/>
  <c r="M4889" i="20"/>
  <c r="M4890" i="20"/>
  <c r="M4891" i="20"/>
  <c r="M4892" i="20"/>
  <c r="M4893" i="20"/>
  <c r="M4894" i="20"/>
  <c r="M4895" i="20"/>
  <c r="M4896" i="20"/>
  <c r="M4897" i="20"/>
  <c r="M4898" i="20"/>
  <c r="M4899" i="20"/>
  <c r="M4900" i="20"/>
  <c r="M4901" i="20"/>
  <c r="M4902" i="20"/>
  <c r="M4903" i="20"/>
  <c r="M4904" i="20"/>
  <c r="M4905" i="20"/>
  <c r="M4906" i="20"/>
  <c r="M4907" i="20"/>
  <c r="M4908" i="20"/>
  <c r="M4909" i="20"/>
  <c r="M4910" i="20"/>
  <c r="M4911" i="20"/>
  <c r="M4912" i="20"/>
  <c r="M4913" i="20"/>
  <c r="M4914" i="20"/>
  <c r="M4915" i="20"/>
  <c r="M4916" i="20"/>
  <c r="M4917" i="20"/>
  <c r="M4918" i="20"/>
  <c r="M4919" i="20"/>
  <c r="M4920" i="20"/>
  <c r="M4921" i="20"/>
  <c r="M4922" i="20"/>
  <c r="M4923" i="20"/>
  <c r="M4924" i="20"/>
  <c r="M4925" i="20"/>
  <c r="M4926" i="20"/>
  <c r="M4927" i="20"/>
  <c r="M4928" i="20"/>
  <c r="M4929" i="20"/>
  <c r="M4930" i="20"/>
  <c r="M4931" i="20"/>
  <c r="M4932" i="20"/>
  <c r="M4933" i="20"/>
  <c r="M4934" i="20"/>
  <c r="M4935" i="20"/>
  <c r="M4936" i="20"/>
  <c r="M4937" i="20"/>
  <c r="M4938" i="20"/>
  <c r="M4939" i="20"/>
  <c r="M4940" i="20"/>
  <c r="M4941" i="20"/>
  <c r="M4942" i="20"/>
  <c r="M4943" i="20"/>
  <c r="M4944" i="20"/>
  <c r="M4945" i="20"/>
  <c r="M4946" i="20"/>
  <c r="M4947" i="20"/>
  <c r="M4948" i="20"/>
  <c r="M4949" i="20"/>
  <c r="M4950" i="20"/>
  <c r="M4951" i="20"/>
  <c r="M4952" i="20"/>
  <c r="M4953" i="20"/>
  <c r="M4954" i="20"/>
  <c r="M4955" i="20"/>
  <c r="M4956" i="20"/>
  <c r="M4957" i="20"/>
  <c r="M4958" i="20"/>
  <c r="M4959" i="20"/>
  <c r="M4960" i="20"/>
  <c r="M4961" i="20"/>
  <c r="M4962" i="20"/>
  <c r="M4963" i="20"/>
  <c r="M4964" i="20"/>
  <c r="M4965" i="20"/>
  <c r="M4966" i="20"/>
  <c r="M4967" i="20"/>
  <c r="M4968" i="20"/>
  <c r="M4969" i="20"/>
  <c r="M4970" i="20"/>
  <c r="M4971" i="20"/>
  <c r="M4972" i="20"/>
  <c r="M4973" i="20"/>
  <c r="M4974" i="20"/>
  <c r="M4975" i="20"/>
  <c r="M4976" i="20"/>
  <c r="M4977" i="20"/>
  <c r="M4978" i="20"/>
  <c r="M4979" i="20"/>
  <c r="M4980" i="20"/>
  <c r="M4981" i="20"/>
  <c r="M4982" i="20"/>
  <c r="M4983" i="20"/>
  <c r="M4984" i="20"/>
  <c r="M4985" i="20"/>
  <c r="M4986" i="20"/>
  <c r="M4987" i="20"/>
  <c r="M4988" i="20"/>
  <c r="M4989" i="20"/>
  <c r="M4990" i="20"/>
  <c r="M4991" i="20"/>
  <c r="M4992" i="20"/>
  <c r="M4993" i="20"/>
  <c r="M4994" i="20"/>
  <c r="M4995" i="20"/>
  <c r="M4996" i="20"/>
  <c r="M4997" i="20"/>
  <c r="M4998" i="20"/>
  <c r="M4999" i="20"/>
  <c r="M5000" i="20"/>
  <c r="M5001" i="20"/>
  <c r="M5002" i="20"/>
  <c r="M5003" i="20"/>
  <c r="M5004" i="20"/>
  <c r="M5005" i="20"/>
  <c r="M5006" i="20"/>
  <c r="M5007" i="20"/>
  <c r="M5008" i="20"/>
  <c r="M5009" i="20"/>
  <c r="M5010" i="20"/>
  <c r="M5011" i="20"/>
  <c r="M5012" i="20"/>
  <c r="M5013" i="20"/>
  <c r="M5014" i="20"/>
  <c r="M5015" i="20"/>
  <c r="M5016" i="20"/>
  <c r="M5017" i="20"/>
  <c r="M5018" i="20"/>
  <c r="M5019" i="20"/>
  <c r="M5020" i="20"/>
  <c r="M5021" i="20"/>
  <c r="M5022" i="20"/>
  <c r="M5023" i="20"/>
  <c r="M5024" i="20"/>
  <c r="M5025" i="20"/>
  <c r="M5026" i="20"/>
  <c r="M5027" i="20"/>
  <c r="M5028" i="20"/>
  <c r="M5029" i="20"/>
  <c r="M5030" i="20"/>
  <c r="M5031" i="20"/>
  <c r="M5032" i="20"/>
  <c r="M5033" i="20"/>
  <c r="M5034" i="20"/>
  <c r="M5035" i="20"/>
  <c r="M5036" i="20"/>
  <c r="M5037" i="20"/>
  <c r="M5038" i="20"/>
  <c r="M5039" i="20"/>
  <c r="M5040" i="20"/>
  <c r="M5041" i="20"/>
  <c r="M5042" i="20"/>
  <c r="M5043" i="20"/>
  <c r="M5044" i="20"/>
  <c r="M5045" i="20"/>
  <c r="M5046" i="20"/>
  <c r="M5047" i="20"/>
  <c r="M5048" i="20"/>
  <c r="M5049" i="20"/>
  <c r="M5050" i="20"/>
  <c r="M5051" i="20"/>
  <c r="M5052" i="20"/>
  <c r="M5053" i="20"/>
  <c r="M5054" i="20"/>
  <c r="M5055" i="20"/>
  <c r="M5056" i="20"/>
  <c r="M5057" i="20"/>
  <c r="M5058" i="20"/>
  <c r="M5059" i="20"/>
  <c r="M5060" i="20"/>
  <c r="M5061" i="20"/>
  <c r="M5062" i="20"/>
  <c r="M5063" i="20"/>
  <c r="M5064" i="20"/>
  <c r="M5065" i="20"/>
  <c r="M5066" i="20"/>
  <c r="M5067" i="20"/>
  <c r="M5068" i="20"/>
  <c r="M5069" i="20"/>
  <c r="M5070" i="20"/>
  <c r="M5071" i="20"/>
  <c r="M5072" i="20"/>
  <c r="M5073" i="20"/>
  <c r="M5074" i="20"/>
  <c r="M5075" i="20"/>
  <c r="M5076" i="20"/>
  <c r="M5077" i="20"/>
  <c r="M5078" i="20"/>
  <c r="M5079" i="20"/>
  <c r="M5080" i="20"/>
  <c r="M5081" i="20"/>
  <c r="M5082" i="20"/>
  <c r="M5083" i="20"/>
  <c r="M5084" i="20"/>
  <c r="M5085" i="20"/>
  <c r="M5086" i="20"/>
  <c r="M5087" i="20"/>
  <c r="M5088" i="20"/>
  <c r="M5089" i="20"/>
  <c r="M5090" i="20"/>
  <c r="M5091" i="20"/>
  <c r="M5092" i="20"/>
  <c r="M5093" i="20"/>
  <c r="M5094" i="20"/>
  <c r="M5095" i="20"/>
  <c r="M5096" i="20"/>
  <c r="M5097" i="20"/>
  <c r="M5098" i="20"/>
  <c r="M5099" i="20"/>
  <c r="M5100" i="20"/>
  <c r="M5101" i="20"/>
  <c r="M5102" i="20"/>
  <c r="M5103" i="20"/>
  <c r="M5104" i="20"/>
  <c r="M5105" i="20"/>
  <c r="M5106" i="20"/>
  <c r="M5107" i="20"/>
  <c r="M5108" i="20"/>
  <c r="M5109" i="20"/>
  <c r="M5110" i="20"/>
  <c r="M5111" i="20"/>
  <c r="M5112" i="20"/>
  <c r="M5113" i="20"/>
  <c r="M5114" i="20"/>
  <c r="M5115" i="20"/>
  <c r="M5116" i="20"/>
  <c r="M5117" i="20"/>
  <c r="M5118" i="20"/>
  <c r="M5119" i="20"/>
  <c r="M5120" i="20"/>
  <c r="M5121" i="20"/>
  <c r="M5122" i="20"/>
  <c r="M5123" i="20"/>
  <c r="M5124" i="20"/>
  <c r="M5125" i="20"/>
  <c r="M5126" i="20"/>
  <c r="M5127" i="20"/>
  <c r="M5128" i="20"/>
  <c r="M5129" i="20"/>
  <c r="M5130" i="20"/>
  <c r="M5131" i="20"/>
  <c r="M5132" i="20"/>
  <c r="M5133" i="20"/>
  <c r="M5134" i="20"/>
  <c r="M5135" i="20"/>
  <c r="M5136" i="20"/>
  <c r="M5137" i="20"/>
  <c r="M5138" i="20"/>
  <c r="M5139" i="20"/>
  <c r="M5140" i="20"/>
  <c r="M5141" i="20"/>
  <c r="M5142" i="20"/>
  <c r="M5143" i="20"/>
  <c r="M5144" i="20"/>
  <c r="M5145" i="20"/>
  <c r="M5146" i="20"/>
  <c r="M5147" i="20"/>
  <c r="M5148" i="20"/>
  <c r="M5149" i="20"/>
  <c r="M5150" i="20"/>
  <c r="M5151" i="20"/>
  <c r="M5152" i="20"/>
  <c r="M5153" i="20"/>
  <c r="M5154" i="20"/>
  <c r="M5155" i="20"/>
  <c r="M5156" i="20"/>
  <c r="M5157" i="20"/>
  <c r="M5158" i="20"/>
  <c r="M5159" i="20"/>
  <c r="M5160" i="20"/>
  <c r="M5161" i="20"/>
  <c r="M5162" i="20"/>
  <c r="M5163" i="20"/>
  <c r="M5164" i="20"/>
  <c r="M5165" i="20"/>
  <c r="M5166" i="20"/>
  <c r="M5167" i="20"/>
  <c r="M5168" i="20"/>
  <c r="M5169" i="20"/>
  <c r="M5170" i="20"/>
  <c r="M5171" i="20"/>
  <c r="M5172" i="20"/>
  <c r="M5173" i="20"/>
  <c r="M5174" i="20"/>
  <c r="M5175" i="20"/>
  <c r="M5176" i="20"/>
  <c r="M5177" i="20"/>
  <c r="M5178" i="20"/>
  <c r="M5179" i="20"/>
  <c r="M5180" i="20"/>
  <c r="M5181" i="20"/>
  <c r="M5182" i="20"/>
  <c r="M5183" i="20"/>
  <c r="M5184" i="20"/>
  <c r="M5185" i="20"/>
  <c r="M5186" i="20"/>
  <c r="M5187" i="20"/>
  <c r="M5188" i="20"/>
  <c r="M5189" i="20"/>
  <c r="M5190" i="20"/>
  <c r="M5191" i="20"/>
  <c r="M5192" i="20"/>
  <c r="M5193" i="20"/>
  <c r="M5194" i="20"/>
  <c r="M5195" i="20"/>
  <c r="M5196" i="20"/>
  <c r="M5197" i="20"/>
  <c r="M5198" i="20"/>
  <c r="M5199" i="20"/>
  <c r="M5200" i="20"/>
  <c r="M5201" i="20"/>
  <c r="M5202" i="20"/>
  <c r="M5203" i="20"/>
  <c r="M5204" i="20"/>
  <c r="M5205" i="20"/>
  <c r="M5206" i="20"/>
  <c r="M5207" i="20"/>
  <c r="M5208" i="20"/>
  <c r="M5209" i="20"/>
  <c r="M5210" i="20"/>
  <c r="M5211" i="20"/>
  <c r="M5212" i="20"/>
  <c r="M5213" i="20"/>
  <c r="M5214" i="20"/>
  <c r="M5215" i="20"/>
  <c r="M5216" i="20"/>
  <c r="M5217" i="20"/>
  <c r="M5218" i="20"/>
  <c r="M5219" i="20"/>
  <c r="M5220" i="20"/>
  <c r="M5221" i="20"/>
  <c r="M5222" i="20"/>
  <c r="M5223" i="20"/>
  <c r="M5224" i="20"/>
  <c r="M5225" i="20"/>
  <c r="M5226" i="20"/>
  <c r="M5227" i="20"/>
  <c r="M5228" i="20"/>
  <c r="M5229" i="20"/>
  <c r="M5230" i="20"/>
  <c r="M5231" i="20"/>
  <c r="M5232" i="20"/>
  <c r="M5233" i="20"/>
  <c r="M5234" i="20"/>
  <c r="M5235" i="20"/>
  <c r="M5236" i="20"/>
  <c r="M5237" i="20"/>
  <c r="M5238" i="20"/>
  <c r="M5239" i="20"/>
  <c r="M5240" i="20"/>
  <c r="M5241" i="20"/>
  <c r="M5242" i="20"/>
  <c r="M5243" i="20"/>
  <c r="M5244" i="20"/>
  <c r="M5245" i="20"/>
  <c r="M5246" i="20"/>
  <c r="M5247" i="20"/>
  <c r="M5248" i="20"/>
  <c r="M5249" i="20"/>
  <c r="M5250" i="20"/>
  <c r="M5251" i="20"/>
  <c r="M5252" i="20"/>
  <c r="M5253" i="20"/>
  <c r="M5254" i="20"/>
  <c r="M5255" i="20"/>
  <c r="M5256" i="20"/>
  <c r="M5257" i="20"/>
  <c r="M5258" i="20"/>
  <c r="M5259" i="20"/>
  <c r="M5260" i="20"/>
  <c r="M5261" i="20"/>
  <c r="M5262" i="20"/>
  <c r="M5263" i="20"/>
  <c r="M5264" i="20"/>
  <c r="M5265" i="20"/>
  <c r="M5266" i="20"/>
  <c r="M5267" i="20"/>
  <c r="M5268" i="20"/>
  <c r="M5269" i="20"/>
  <c r="M5270" i="20"/>
  <c r="M5271" i="20"/>
  <c r="M5272" i="20"/>
  <c r="M5273" i="20"/>
  <c r="M5274" i="20"/>
  <c r="M5275" i="20"/>
  <c r="M5276" i="20"/>
  <c r="M5277" i="20"/>
  <c r="M5278" i="20"/>
  <c r="M5279" i="20"/>
  <c r="M5280" i="20"/>
  <c r="M5281" i="20"/>
  <c r="M5282" i="20"/>
  <c r="M5283" i="20"/>
  <c r="M5284" i="20"/>
  <c r="M5285" i="20"/>
  <c r="M5286" i="20"/>
  <c r="M5287" i="20"/>
  <c r="M5288" i="20"/>
  <c r="M5289" i="20"/>
  <c r="M5290" i="20"/>
  <c r="M5291" i="20"/>
  <c r="M5292" i="20"/>
  <c r="M5293" i="20"/>
  <c r="M5294" i="20"/>
  <c r="M5295" i="20"/>
  <c r="M5296" i="20"/>
  <c r="M5297" i="20"/>
  <c r="M5298" i="20"/>
  <c r="M5299" i="20"/>
  <c r="M5300" i="20"/>
  <c r="M5301" i="20"/>
  <c r="M5302" i="20"/>
  <c r="M5303" i="20"/>
  <c r="M5304" i="20"/>
  <c r="M5305" i="20"/>
  <c r="M5306" i="20"/>
  <c r="M5307" i="20"/>
  <c r="M5308" i="20"/>
  <c r="M5309" i="20"/>
  <c r="M5310" i="20"/>
  <c r="M5311" i="20"/>
  <c r="M5312" i="20"/>
  <c r="M5313" i="20"/>
  <c r="M5314" i="20"/>
  <c r="M5315" i="20"/>
  <c r="M5316" i="20"/>
  <c r="M5317" i="20"/>
  <c r="M5318" i="20"/>
  <c r="M5319" i="20"/>
  <c r="M5320" i="20"/>
  <c r="M5321" i="20"/>
  <c r="M5322" i="20"/>
  <c r="M5323" i="20"/>
  <c r="M5324" i="20"/>
  <c r="M5325" i="20"/>
  <c r="M5326" i="20"/>
  <c r="M5327" i="20"/>
  <c r="M5328" i="20"/>
  <c r="M5329" i="20"/>
  <c r="M5330" i="20"/>
  <c r="M5331" i="20"/>
  <c r="M5332" i="20"/>
  <c r="M5333" i="20"/>
  <c r="M5334" i="20"/>
  <c r="M5335" i="20"/>
  <c r="M5336" i="20"/>
  <c r="M5337" i="20"/>
  <c r="M5338" i="20"/>
  <c r="M5339" i="20"/>
  <c r="M5340" i="20"/>
  <c r="M5341" i="20"/>
  <c r="M5342" i="20"/>
  <c r="M5343" i="20"/>
  <c r="M5344" i="20"/>
  <c r="M5345" i="20"/>
  <c r="M5346" i="20"/>
  <c r="M5347" i="20"/>
  <c r="M5348" i="20"/>
  <c r="M5349" i="20"/>
  <c r="M5350" i="20"/>
  <c r="M5351" i="20"/>
  <c r="M5352" i="20"/>
  <c r="M5353" i="20"/>
  <c r="M5354" i="20"/>
  <c r="M5355" i="20"/>
  <c r="M5356" i="20"/>
  <c r="M5357" i="20"/>
  <c r="M5358" i="20"/>
  <c r="M5359" i="20"/>
  <c r="M5360" i="20"/>
  <c r="M5361" i="20"/>
  <c r="M5362" i="20"/>
  <c r="M5363" i="20"/>
  <c r="M5364" i="20"/>
  <c r="M5365" i="20"/>
  <c r="M5366" i="20"/>
  <c r="M5367" i="20"/>
  <c r="M5368" i="20"/>
  <c r="M5369" i="20"/>
  <c r="M5370" i="20"/>
  <c r="M5371" i="20"/>
  <c r="M5372" i="20"/>
  <c r="M5373" i="20"/>
  <c r="M5374" i="20"/>
  <c r="M5375" i="20"/>
  <c r="M5376" i="20"/>
  <c r="M5377" i="20"/>
  <c r="M5378" i="20"/>
  <c r="M5379" i="20"/>
  <c r="M5380" i="20"/>
  <c r="M5381" i="20"/>
  <c r="M5382" i="20"/>
  <c r="M5383" i="20"/>
  <c r="M5384" i="20"/>
  <c r="M5385" i="20"/>
  <c r="M5386" i="20"/>
  <c r="M5387" i="20"/>
  <c r="M5388" i="20"/>
  <c r="M5389" i="20"/>
  <c r="M5390" i="20"/>
  <c r="M5391" i="20"/>
  <c r="M5392" i="20"/>
  <c r="M5393" i="20"/>
  <c r="M5394" i="20"/>
  <c r="M5395" i="20"/>
  <c r="M5396" i="20"/>
  <c r="M5397" i="20"/>
  <c r="M5398" i="20"/>
  <c r="M5399" i="20"/>
  <c r="M5400" i="20"/>
  <c r="M5401" i="20"/>
  <c r="M5402" i="20"/>
  <c r="M5403" i="20"/>
  <c r="M5404" i="20"/>
  <c r="M5405" i="20"/>
  <c r="M5406" i="20"/>
  <c r="M5407" i="20"/>
  <c r="M5408" i="20"/>
  <c r="M5409" i="20"/>
  <c r="M5410" i="20"/>
  <c r="M5411" i="20"/>
  <c r="M5412" i="20"/>
  <c r="M5413" i="20"/>
  <c r="M5414" i="20"/>
  <c r="M5415" i="20"/>
  <c r="M5416" i="20"/>
  <c r="M5417" i="20"/>
  <c r="M5418" i="20"/>
  <c r="M5419" i="20"/>
  <c r="M5420" i="20"/>
  <c r="M5421" i="20"/>
  <c r="M5422" i="20"/>
  <c r="M5423" i="20"/>
  <c r="M5424" i="20"/>
  <c r="M5425" i="20"/>
  <c r="M5426" i="20"/>
  <c r="M5427" i="20"/>
  <c r="M5428" i="20"/>
  <c r="M5429" i="20"/>
  <c r="M5430" i="20"/>
  <c r="M5431" i="20"/>
  <c r="M5432" i="20"/>
  <c r="M5433" i="20"/>
  <c r="M5434" i="20"/>
  <c r="M5435" i="20"/>
  <c r="M5436" i="20"/>
  <c r="M5437" i="20"/>
  <c r="M5438" i="20"/>
  <c r="M5439" i="20"/>
  <c r="M5440" i="20"/>
  <c r="M5441" i="20"/>
  <c r="M5442" i="20"/>
  <c r="M5443" i="20"/>
  <c r="M5444" i="20"/>
  <c r="M5445" i="20"/>
  <c r="M5446" i="20"/>
  <c r="M5447" i="20"/>
  <c r="M5448" i="20"/>
  <c r="M5449" i="20"/>
  <c r="M5450" i="20"/>
  <c r="M5451" i="20"/>
  <c r="M5452" i="20"/>
  <c r="M5453" i="20"/>
  <c r="M5454" i="20"/>
  <c r="M5455" i="20"/>
  <c r="M5456" i="20"/>
  <c r="M5457" i="20"/>
  <c r="M5458" i="20"/>
  <c r="M5459" i="20"/>
  <c r="M5460" i="20"/>
  <c r="M5461" i="20"/>
  <c r="M5462" i="20"/>
  <c r="M5463" i="20"/>
  <c r="M5464" i="20"/>
  <c r="M5465" i="20"/>
  <c r="M5466" i="20"/>
  <c r="M5467" i="20"/>
  <c r="M5468" i="20"/>
  <c r="M5469" i="20"/>
  <c r="M5470" i="20"/>
  <c r="M5471" i="20"/>
  <c r="M5472" i="20"/>
  <c r="M5473" i="20"/>
  <c r="M5474" i="20"/>
  <c r="M5475" i="20"/>
  <c r="M5476" i="20"/>
  <c r="M5477" i="20"/>
  <c r="M5478" i="20"/>
  <c r="M5479" i="20"/>
  <c r="M5480" i="20"/>
  <c r="M5481" i="20"/>
  <c r="M5482" i="20"/>
  <c r="M5483" i="20"/>
  <c r="M5484" i="20"/>
  <c r="M5485" i="20"/>
  <c r="M5486" i="20"/>
  <c r="M5487" i="20"/>
  <c r="M5488" i="20"/>
  <c r="M5489" i="20"/>
  <c r="M5490" i="20"/>
  <c r="M5491" i="20"/>
  <c r="M5492" i="20"/>
  <c r="M5493" i="20"/>
  <c r="M5494" i="20"/>
  <c r="M5495" i="20"/>
  <c r="M5496" i="20"/>
  <c r="M5497" i="20"/>
  <c r="M5498" i="20"/>
  <c r="M5499" i="20"/>
  <c r="M5500" i="20"/>
  <c r="M5501" i="20"/>
  <c r="M5502" i="20"/>
  <c r="M5503" i="20"/>
  <c r="M5504" i="20"/>
  <c r="M5505" i="20"/>
  <c r="M5506" i="20"/>
  <c r="M5507" i="20"/>
  <c r="M5508" i="20"/>
  <c r="M5509" i="20"/>
  <c r="M5510" i="20"/>
  <c r="M5511" i="20"/>
  <c r="M5512" i="20"/>
  <c r="M5513" i="20"/>
  <c r="M5514" i="20"/>
  <c r="M5515" i="20"/>
  <c r="M5516" i="20"/>
  <c r="M5517" i="20"/>
  <c r="M5518" i="20"/>
  <c r="M5519" i="20"/>
  <c r="M5520" i="20"/>
  <c r="M5521" i="20"/>
  <c r="M5522" i="20"/>
  <c r="M5523" i="20"/>
  <c r="M5524" i="20"/>
  <c r="M5525" i="20"/>
  <c r="M5526" i="20"/>
  <c r="M5527" i="20"/>
  <c r="M5528" i="20"/>
  <c r="M5529" i="20"/>
  <c r="M5530" i="20"/>
  <c r="M5531" i="20"/>
  <c r="M5532" i="20"/>
  <c r="M5533" i="20"/>
  <c r="M5534" i="20"/>
  <c r="M5535" i="20"/>
  <c r="M5536" i="20"/>
  <c r="M5537" i="20"/>
  <c r="M5538" i="20"/>
  <c r="M5539" i="20"/>
  <c r="M5540" i="20"/>
  <c r="M5541" i="20"/>
  <c r="M5542" i="20"/>
  <c r="M5543" i="20"/>
  <c r="M5544" i="20"/>
  <c r="M5545" i="20"/>
  <c r="M5546" i="20"/>
  <c r="M5547" i="20"/>
  <c r="M5548" i="20"/>
  <c r="M5549" i="20"/>
  <c r="M5550" i="20"/>
  <c r="M5551" i="20"/>
  <c r="M5552" i="20"/>
  <c r="M5553" i="20"/>
  <c r="M5554" i="20"/>
  <c r="M5555" i="20"/>
  <c r="M5556" i="20"/>
  <c r="M5557" i="20"/>
  <c r="M5558" i="20"/>
  <c r="M5559" i="20"/>
  <c r="M5560" i="20"/>
  <c r="M5561" i="20"/>
  <c r="M5562" i="20"/>
  <c r="M5563" i="20"/>
  <c r="M5564" i="20"/>
  <c r="M5565" i="20"/>
  <c r="M5566" i="20"/>
  <c r="M5567" i="20"/>
  <c r="M5568" i="20"/>
  <c r="M5569" i="20"/>
  <c r="M5570" i="20"/>
  <c r="M5571" i="20"/>
  <c r="M5572" i="20"/>
  <c r="M5573" i="20"/>
  <c r="M5574" i="20"/>
  <c r="M5575" i="20"/>
  <c r="M5576" i="20"/>
  <c r="M5577" i="20"/>
  <c r="M5578" i="20"/>
  <c r="M5579" i="20"/>
  <c r="M5580" i="20"/>
  <c r="M5581" i="20"/>
  <c r="M5582" i="20"/>
  <c r="M5583" i="20"/>
  <c r="M5584" i="20"/>
  <c r="M5585" i="20"/>
  <c r="M5586" i="20"/>
  <c r="M5587" i="20"/>
  <c r="M5588" i="20"/>
  <c r="M5589" i="20"/>
  <c r="M5590" i="20"/>
  <c r="M5591" i="20"/>
  <c r="M5592" i="20"/>
  <c r="M5593" i="20"/>
  <c r="M5594" i="20"/>
  <c r="M5595" i="20"/>
  <c r="M5596" i="20"/>
  <c r="M5597" i="20"/>
  <c r="M5598" i="20"/>
  <c r="M5599" i="20"/>
  <c r="M5600" i="20"/>
  <c r="M5601" i="20"/>
  <c r="M5602" i="20"/>
  <c r="M5603" i="20"/>
  <c r="M5604" i="20"/>
  <c r="M5605" i="20"/>
  <c r="M5606" i="20"/>
  <c r="M5607" i="20"/>
  <c r="M5608" i="20"/>
  <c r="M5609" i="20"/>
  <c r="M5610" i="20"/>
  <c r="M5611" i="20"/>
  <c r="M5612" i="20"/>
  <c r="M5613" i="20"/>
  <c r="M5614" i="20"/>
  <c r="M5615" i="20"/>
  <c r="M5616" i="20"/>
  <c r="M5617" i="20"/>
  <c r="M5618" i="20"/>
  <c r="M5619" i="20"/>
  <c r="M5620" i="20"/>
  <c r="M5621" i="20"/>
  <c r="M5622" i="20"/>
  <c r="M5623" i="20"/>
  <c r="M5624" i="20"/>
  <c r="M5625" i="20"/>
  <c r="M5626" i="20"/>
  <c r="M5627" i="20"/>
  <c r="M5628" i="20"/>
  <c r="M5629" i="20"/>
  <c r="M5630" i="20"/>
  <c r="M5631" i="20"/>
  <c r="M5632" i="20"/>
  <c r="M5633" i="20"/>
  <c r="M5634" i="20"/>
  <c r="M5635" i="20"/>
  <c r="M5636" i="20"/>
  <c r="M5637" i="20"/>
  <c r="M5638" i="20"/>
  <c r="M5639" i="20"/>
  <c r="M5640" i="20"/>
  <c r="M5641" i="20"/>
  <c r="M5642" i="20"/>
  <c r="M5643" i="20"/>
  <c r="M5644" i="20"/>
  <c r="M5645" i="20"/>
  <c r="M5646" i="20"/>
  <c r="M5647" i="20"/>
  <c r="M5648" i="20"/>
  <c r="M5649" i="20"/>
  <c r="M5650" i="20"/>
  <c r="M5651" i="20"/>
  <c r="M5652" i="20"/>
  <c r="M5653" i="20"/>
  <c r="M5654" i="20"/>
  <c r="M5655" i="20"/>
  <c r="M5656" i="20"/>
  <c r="M5657" i="20"/>
  <c r="M5658" i="20"/>
  <c r="M5659" i="20"/>
  <c r="M5660" i="20"/>
  <c r="M5661" i="20"/>
  <c r="M5662" i="20"/>
  <c r="M5663" i="20"/>
  <c r="M5664" i="20"/>
  <c r="M5665" i="20"/>
  <c r="M5666" i="20"/>
  <c r="M5667" i="20"/>
  <c r="M5668" i="20"/>
  <c r="M5669" i="20"/>
  <c r="M5670" i="20"/>
  <c r="M5671" i="20"/>
  <c r="M5672" i="20"/>
  <c r="M5673" i="20"/>
  <c r="M5674" i="20"/>
  <c r="M5675" i="20"/>
  <c r="M5676" i="20"/>
  <c r="M5677" i="20"/>
  <c r="M5678" i="20"/>
  <c r="M5679" i="20"/>
  <c r="M5680" i="20"/>
  <c r="M5681" i="20"/>
  <c r="M5682" i="20"/>
  <c r="M5683" i="20"/>
  <c r="M5684" i="20"/>
  <c r="M5685" i="20"/>
  <c r="M5686" i="20"/>
  <c r="M5687" i="20"/>
  <c r="M5688" i="20"/>
  <c r="M5689" i="20"/>
  <c r="M5690" i="20"/>
  <c r="M5691" i="20"/>
  <c r="M5692" i="20"/>
  <c r="M5693" i="20"/>
  <c r="M5694" i="20"/>
  <c r="M5695" i="20"/>
  <c r="M5696" i="20"/>
  <c r="M5697" i="20"/>
  <c r="M5698" i="20"/>
  <c r="M5699" i="20"/>
  <c r="M5700" i="20"/>
  <c r="M5701" i="20"/>
  <c r="M5702" i="20"/>
  <c r="M5703" i="20"/>
  <c r="M5704" i="20"/>
  <c r="M5705" i="20"/>
  <c r="M5706" i="20"/>
  <c r="M5707" i="20"/>
  <c r="M5708" i="20"/>
  <c r="M5709" i="20"/>
  <c r="M5710" i="20"/>
  <c r="M5711" i="20"/>
  <c r="M5712" i="20"/>
  <c r="M5713" i="20"/>
  <c r="M5714" i="20"/>
  <c r="M5715" i="20"/>
  <c r="M5716" i="20"/>
  <c r="M5717" i="20"/>
  <c r="M5718" i="20"/>
  <c r="M5719" i="20"/>
  <c r="M5720" i="20"/>
  <c r="M5721" i="20"/>
  <c r="M5722" i="20"/>
  <c r="M5723" i="20"/>
  <c r="M5724" i="20"/>
  <c r="M5725" i="20"/>
  <c r="M5726" i="20"/>
  <c r="M5727" i="20"/>
  <c r="M5728" i="20"/>
  <c r="M5729" i="20"/>
  <c r="M5730" i="20"/>
  <c r="M5731" i="20"/>
  <c r="M5732" i="20"/>
  <c r="M5733" i="20"/>
  <c r="M5734" i="20"/>
  <c r="M5735" i="20"/>
  <c r="M5736" i="20"/>
  <c r="M5737" i="20"/>
  <c r="M5738" i="20"/>
  <c r="M5739" i="20"/>
  <c r="M5740" i="20"/>
  <c r="M5741" i="20"/>
  <c r="M5742" i="20"/>
  <c r="M5743" i="20"/>
  <c r="M5744" i="20"/>
  <c r="M5745" i="20"/>
  <c r="M5746" i="20"/>
  <c r="M5747" i="20"/>
  <c r="M5748" i="20"/>
  <c r="M5749" i="20"/>
  <c r="M5750" i="20"/>
  <c r="M5751" i="20"/>
  <c r="M5752" i="20"/>
  <c r="M5753" i="20"/>
  <c r="M5754" i="20"/>
  <c r="M5755" i="20"/>
  <c r="M5756" i="20"/>
  <c r="M5757" i="20"/>
  <c r="M5758" i="20"/>
  <c r="M5759" i="20"/>
  <c r="M5760" i="20"/>
  <c r="M5761" i="20"/>
  <c r="M5762" i="20"/>
  <c r="M5763" i="20"/>
  <c r="M5764" i="20"/>
  <c r="M5765" i="20"/>
  <c r="M5766" i="20"/>
  <c r="M5767" i="20"/>
  <c r="M5768" i="20"/>
  <c r="M5769" i="20"/>
  <c r="M5770" i="20"/>
  <c r="M5771" i="20"/>
  <c r="M5772" i="20"/>
  <c r="M5773" i="20"/>
  <c r="M5774" i="20"/>
  <c r="M5775" i="20"/>
  <c r="M5776" i="20"/>
  <c r="M5777" i="20"/>
  <c r="M5778" i="20"/>
  <c r="M5779" i="20"/>
  <c r="M5780" i="20"/>
  <c r="M5781" i="20"/>
  <c r="M5782" i="20"/>
  <c r="M5783" i="20"/>
  <c r="M5784" i="20"/>
  <c r="M5785" i="20"/>
  <c r="M5786" i="20"/>
  <c r="M5787" i="20"/>
  <c r="M5788" i="20"/>
  <c r="M5789" i="20"/>
  <c r="M5790" i="20"/>
  <c r="M5791" i="20"/>
  <c r="M5792" i="20"/>
  <c r="M5793" i="20"/>
  <c r="M5794" i="20"/>
  <c r="M5795" i="20"/>
  <c r="M5796" i="20"/>
  <c r="M5797" i="20"/>
  <c r="M5798" i="20"/>
  <c r="M5799" i="20"/>
  <c r="M5800" i="20"/>
  <c r="M5801" i="20"/>
  <c r="M5802" i="20"/>
  <c r="M5803" i="20"/>
  <c r="M5804" i="20"/>
  <c r="M5805" i="20"/>
  <c r="M5806" i="20"/>
  <c r="M5807" i="20"/>
  <c r="M5808" i="20"/>
  <c r="M5809" i="20"/>
  <c r="M5810" i="20"/>
  <c r="M5811" i="20"/>
  <c r="M5812" i="20"/>
  <c r="M5813" i="20"/>
  <c r="M5814" i="20"/>
  <c r="M5815" i="20"/>
  <c r="M5816" i="20"/>
  <c r="M5817" i="20"/>
  <c r="M5818" i="20"/>
  <c r="M5819" i="20"/>
  <c r="M5820" i="20"/>
  <c r="M5821" i="20"/>
  <c r="M5822" i="20"/>
  <c r="M5823" i="20"/>
  <c r="M5824" i="20"/>
  <c r="M5825" i="20"/>
  <c r="M5826" i="20"/>
  <c r="M5827" i="20"/>
  <c r="M5828" i="20"/>
  <c r="M5829" i="20"/>
  <c r="M5830" i="20"/>
  <c r="M5831" i="20"/>
  <c r="M5832" i="20"/>
  <c r="M5833" i="20"/>
  <c r="M5834" i="20"/>
  <c r="M5835" i="20"/>
  <c r="M5836" i="20"/>
  <c r="M5837" i="20"/>
  <c r="M5838" i="20"/>
  <c r="M5839" i="20"/>
  <c r="M5840" i="20"/>
  <c r="M5841" i="20"/>
  <c r="M5842" i="20"/>
  <c r="M5843" i="20"/>
  <c r="M5844" i="20"/>
  <c r="M5845" i="20"/>
  <c r="M5846" i="20"/>
  <c r="M5847" i="20"/>
  <c r="M5848" i="20"/>
  <c r="M5849" i="20"/>
  <c r="M5850" i="20"/>
  <c r="M5851" i="20"/>
  <c r="M5852" i="20"/>
  <c r="M5853" i="20"/>
  <c r="M5854" i="20"/>
  <c r="M5855" i="20"/>
  <c r="M5856" i="20"/>
  <c r="M5857" i="20"/>
  <c r="M5858" i="20"/>
  <c r="M5859" i="20"/>
  <c r="M5860" i="20"/>
  <c r="M5861" i="20"/>
  <c r="M5862" i="20"/>
  <c r="M5863" i="20"/>
  <c r="M5864" i="20"/>
  <c r="M5865" i="20"/>
  <c r="M5866" i="20"/>
  <c r="M5867" i="20"/>
  <c r="M5868" i="20"/>
  <c r="M5869" i="20"/>
  <c r="M5870" i="20"/>
  <c r="M5871" i="20"/>
  <c r="M5872" i="20"/>
  <c r="M5873" i="20"/>
  <c r="M5874" i="20"/>
  <c r="M5875" i="20"/>
  <c r="M5876" i="20"/>
  <c r="M5877" i="20"/>
  <c r="M5878" i="20"/>
  <c r="M5879" i="20"/>
  <c r="M5880" i="20"/>
  <c r="M5881" i="20"/>
  <c r="M5882" i="20"/>
  <c r="M5883" i="20"/>
  <c r="M5884" i="20"/>
  <c r="M5885" i="20"/>
  <c r="M5886" i="20"/>
  <c r="M5887" i="20"/>
  <c r="M5888" i="20"/>
  <c r="M5889" i="20"/>
  <c r="M5890" i="20"/>
  <c r="M5891" i="20"/>
  <c r="M5892" i="20"/>
  <c r="M5893" i="20"/>
  <c r="M5894" i="20"/>
  <c r="M5895" i="20"/>
  <c r="M5896" i="20"/>
  <c r="M5897" i="20"/>
  <c r="M5898" i="20"/>
  <c r="M5899" i="20"/>
  <c r="M5900" i="20"/>
  <c r="M5901" i="20"/>
  <c r="M5902" i="20"/>
  <c r="M5903" i="20"/>
  <c r="M5904" i="20"/>
  <c r="M5905" i="20"/>
  <c r="M5906" i="20"/>
  <c r="M5907" i="20"/>
  <c r="M5908" i="20"/>
  <c r="M5909" i="20"/>
  <c r="M5910" i="20"/>
  <c r="M5911" i="20"/>
  <c r="M5912" i="20"/>
  <c r="M5913" i="20"/>
  <c r="M5914" i="20"/>
  <c r="M5915" i="20"/>
  <c r="M5916" i="20"/>
  <c r="M5917" i="20"/>
  <c r="M5918" i="20"/>
  <c r="M5919" i="20"/>
  <c r="M5920" i="20"/>
  <c r="M5921" i="20"/>
  <c r="M5922" i="20"/>
  <c r="M5923" i="20"/>
  <c r="M5924" i="20"/>
  <c r="M5925" i="20"/>
  <c r="M5926" i="20"/>
  <c r="M5927" i="20"/>
  <c r="M5928" i="20"/>
  <c r="M5929" i="20"/>
  <c r="M5930" i="20"/>
  <c r="M5931" i="20"/>
  <c r="M5932" i="20"/>
  <c r="M5933" i="20"/>
  <c r="M5934" i="20"/>
  <c r="M5935" i="20"/>
  <c r="M5936" i="20"/>
  <c r="M5937" i="20"/>
  <c r="M5938" i="20"/>
  <c r="M5939" i="20"/>
  <c r="M5940" i="20"/>
  <c r="M5941" i="20"/>
  <c r="M5942" i="20"/>
  <c r="M5943" i="20"/>
  <c r="M5944" i="20"/>
  <c r="M5945" i="20"/>
  <c r="M5946" i="20"/>
  <c r="M5947" i="20"/>
  <c r="M5948" i="20"/>
  <c r="M5949" i="20"/>
  <c r="M5950" i="20"/>
  <c r="M5951" i="20"/>
  <c r="M5952" i="20"/>
  <c r="M5953" i="20"/>
  <c r="M5954" i="20"/>
  <c r="M5955" i="20"/>
  <c r="M5956" i="20"/>
  <c r="M5957" i="20"/>
  <c r="M5958" i="20"/>
  <c r="M5959" i="20"/>
  <c r="M5960" i="20"/>
  <c r="M5961" i="20"/>
  <c r="M5962" i="20"/>
  <c r="M5963" i="20"/>
  <c r="M5964" i="20"/>
  <c r="M5965" i="20"/>
  <c r="M5966" i="20"/>
  <c r="M5967" i="20"/>
  <c r="M5968" i="20"/>
  <c r="M5969" i="20"/>
  <c r="M5970" i="20"/>
  <c r="M5971" i="20"/>
  <c r="M5972" i="20"/>
  <c r="M5973" i="20"/>
  <c r="M5974" i="20"/>
  <c r="M5975" i="20"/>
  <c r="M5976" i="20"/>
  <c r="M5977" i="20"/>
  <c r="M5978" i="20"/>
  <c r="M5979" i="20"/>
  <c r="M5980" i="20"/>
  <c r="M5981" i="20"/>
  <c r="M5982" i="20"/>
  <c r="M5983" i="20"/>
  <c r="M5984" i="20"/>
  <c r="M5985" i="20"/>
  <c r="M5986" i="20"/>
  <c r="M5987" i="20"/>
  <c r="M5988" i="20"/>
  <c r="M5989" i="20"/>
  <c r="M5990" i="20"/>
  <c r="M5991" i="20"/>
  <c r="M5992" i="20"/>
  <c r="M5993" i="20"/>
  <c r="M5994" i="20"/>
  <c r="M5995" i="20"/>
  <c r="M5996" i="20"/>
  <c r="M5997" i="20"/>
  <c r="M5998" i="20"/>
  <c r="M5999" i="20"/>
  <c r="M6000" i="20"/>
  <c r="M6001" i="20"/>
  <c r="M6002" i="20"/>
  <c r="M6003" i="20"/>
  <c r="M6004" i="20"/>
  <c r="M6005" i="20"/>
  <c r="M6006" i="20"/>
  <c r="M6007" i="20"/>
  <c r="M6008" i="20"/>
  <c r="M6009" i="20"/>
  <c r="M6010" i="20"/>
  <c r="M6011" i="20"/>
  <c r="M6012" i="20"/>
  <c r="M6013" i="20"/>
  <c r="M6014" i="20"/>
  <c r="M6015" i="20"/>
  <c r="M6016" i="20"/>
  <c r="M6017" i="20"/>
  <c r="M6018" i="20"/>
  <c r="M6019" i="20"/>
  <c r="M6020" i="20"/>
  <c r="M6021" i="20"/>
  <c r="M6022" i="20"/>
  <c r="M6023" i="20"/>
  <c r="M6024" i="20"/>
  <c r="M6025" i="20"/>
  <c r="M6026" i="20"/>
  <c r="M6027" i="20"/>
  <c r="M6028" i="20"/>
  <c r="M6029" i="20"/>
  <c r="M6030" i="20"/>
  <c r="M6031" i="20"/>
  <c r="M6032" i="20"/>
  <c r="M6033" i="20"/>
  <c r="M6034" i="20"/>
  <c r="M6035" i="20"/>
  <c r="M6036" i="20"/>
  <c r="M6037" i="20"/>
  <c r="M6038" i="20"/>
  <c r="M6039" i="20"/>
  <c r="M6040" i="20"/>
  <c r="M6041" i="20"/>
  <c r="M6042" i="20"/>
  <c r="M6043" i="20"/>
  <c r="M6044" i="20"/>
  <c r="M6045" i="20"/>
  <c r="M6046" i="20"/>
  <c r="M6047" i="20"/>
  <c r="M6048" i="20"/>
  <c r="M6049" i="20"/>
  <c r="M6050" i="20"/>
  <c r="M6051" i="20"/>
  <c r="M6052" i="20"/>
  <c r="M6053" i="20"/>
  <c r="M6054" i="20"/>
  <c r="M6055" i="20"/>
  <c r="M6056" i="20"/>
  <c r="M6057" i="20"/>
  <c r="M6058" i="20"/>
  <c r="M6059" i="20"/>
  <c r="M6060" i="20"/>
  <c r="M6061" i="20"/>
  <c r="M6062" i="20"/>
  <c r="M6063" i="20"/>
  <c r="M6064" i="20"/>
  <c r="M6065" i="20"/>
  <c r="M6066" i="20"/>
  <c r="M6067" i="20"/>
  <c r="M6068" i="20"/>
  <c r="M6069" i="20"/>
  <c r="M6070" i="20"/>
  <c r="M6071" i="20"/>
  <c r="M6072" i="20"/>
  <c r="M6073" i="20"/>
  <c r="M6074" i="20"/>
  <c r="M6075" i="20"/>
  <c r="M6076" i="20"/>
  <c r="M6077" i="20"/>
  <c r="M6078" i="20"/>
  <c r="M6079" i="20"/>
  <c r="M6080" i="20"/>
  <c r="M6081" i="20"/>
  <c r="M6082" i="20"/>
  <c r="M6083" i="20"/>
  <c r="M6084" i="20"/>
  <c r="M6085" i="20"/>
  <c r="M6086" i="20"/>
  <c r="M6087" i="20"/>
  <c r="M6088" i="20"/>
  <c r="M6089" i="20"/>
  <c r="M6090" i="20"/>
  <c r="M6091" i="20"/>
  <c r="M6092" i="20"/>
  <c r="M6093" i="20"/>
  <c r="M6094" i="20"/>
  <c r="M6095" i="20"/>
  <c r="M6096" i="20"/>
  <c r="M6097" i="20"/>
  <c r="M6098" i="20"/>
  <c r="M6099" i="20"/>
  <c r="M6100" i="20"/>
  <c r="M6101" i="20"/>
  <c r="M6102" i="20"/>
  <c r="M6103" i="20"/>
  <c r="M6104" i="20"/>
  <c r="M6105" i="20"/>
  <c r="M6106" i="20"/>
  <c r="M6107" i="20"/>
  <c r="M6108" i="20"/>
  <c r="M6109" i="20"/>
  <c r="M6110" i="20"/>
  <c r="M6111" i="20"/>
  <c r="M6112" i="20"/>
  <c r="M6113" i="20"/>
  <c r="M6114" i="20"/>
  <c r="M6115" i="20"/>
  <c r="M6116" i="20"/>
  <c r="M6117" i="20"/>
  <c r="M6118" i="20"/>
  <c r="M6119" i="20"/>
  <c r="M6120" i="20"/>
  <c r="M6121" i="20"/>
  <c r="M6122" i="20"/>
  <c r="M6123" i="20"/>
  <c r="M6124" i="20"/>
  <c r="M6125" i="20"/>
  <c r="M6126" i="20"/>
  <c r="M6127" i="20"/>
  <c r="M6128" i="20"/>
  <c r="M6129" i="20"/>
  <c r="M6130" i="20"/>
  <c r="M6131" i="20"/>
  <c r="M6132" i="20"/>
  <c r="M6133" i="20"/>
  <c r="M6134" i="20"/>
  <c r="M6135" i="20"/>
  <c r="M6136" i="20"/>
  <c r="M6137" i="20"/>
  <c r="M6138" i="20"/>
  <c r="M6139" i="20"/>
  <c r="M6140" i="20"/>
  <c r="M6141" i="20"/>
  <c r="M6142" i="20"/>
  <c r="M6143" i="20"/>
  <c r="M6144" i="20"/>
  <c r="M6145" i="20"/>
  <c r="M6146" i="20"/>
  <c r="M6147" i="20"/>
  <c r="M6148" i="20"/>
  <c r="M6149" i="20"/>
  <c r="M6150" i="20"/>
  <c r="M6151" i="20"/>
  <c r="M6152" i="20"/>
  <c r="M6153" i="20"/>
  <c r="M6154" i="20"/>
  <c r="M6155" i="20"/>
  <c r="M6156" i="20"/>
  <c r="M6157" i="20"/>
  <c r="M6158" i="20"/>
  <c r="M6159" i="20"/>
  <c r="M6160" i="20"/>
  <c r="M6161" i="20"/>
  <c r="M6162" i="20"/>
  <c r="M6163" i="20"/>
  <c r="M6164" i="20"/>
  <c r="M6165" i="20"/>
  <c r="M6166" i="20"/>
  <c r="M6167" i="20"/>
  <c r="M6168" i="20"/>
  <c r="M6169" i="20"/>
  <c r="M6170" i="20"/>
  <c r="M6171" i="20"/>
  <c r="M6172" i="20"/>
  <c r="M6173" i="20"/>
  <c r="M6174" i="20"/>
  <c r="M6175" i="20"/>
  <c r="M6176" i="20"/>
  <c r="M6177" i="20"/>
  <c r="M6178" i="20"/>
  <c r="M6179" i="20"/>
  <c r="M6180" i="20"/>
  <c r="M6181" i="20"/>
  <c r="M6182" i="20"/>
  <c r="M6183" i="20"/>
  <c r="M6184" i="20"/>
  <c r="M6185" i="20"/>
  <c r="M6186" i="20"/>
  <c r="M6187" i="20"/>
  <c r="M6188" i="20"/>
  <c r="M6189" i="20"/>
  <c r="M6190" i="20"/>
  <c r="M6191" i="20"/>
  <c r="M6192" i="20"/>
  <c r="M6193" i="20"/>
  <c r="M6194" i="20"/>
  <c r="M6195" i="20"/>
  <c r="M6196" i="20"/>
  <c r="M6197" i="20"/>
  <c r="M6198" i="20"/>
  <c r="M6199" i="20"/>
  <c r="M6200" i="20"/>
  <c r="M6201" i="20"/>
  <c r="M6202" i="20"/>
  <c r="M6203" i="20"/>
  <c r="M6204" i="20"/>
  <c r="M6205" i="20"/>
  <c r="M6206" i="20"/>
  <c r="M6207" i="20"/>
  <c r="M6208" i="20"/>
  <c r="M6209" i="20"/>
  <c r="M6210" i="20"/>
  <c r="M6211" i="20"/>
  <c r="M6212" i="20"/>
  <c r="M6213" i="20"/>
  <c r="M6214" i="20"/>
  <c r="M6215" i="20"/>
  <c r="M6216" i="20"/>
  <c r="M6217" i="20"/>
  <c r="M6218" i="20"/>
  <c r="M6219" i="20"/>
  <c r="M6220" i="20"/>
  <c r="M6221" i="20"/>
  <c r="M6222" i="20"/>
  <c r="M6223" i="20"/>
  <c r="M6224" i="20"/>
  <c r="M6225" i="20"/>
  <c r="M6226" i="20"/>
  <c r="M6230" i="20"/>
  <c r="M6231" i="20"/>
  <c r="M6232" i="20"/>
  <c r="M6233" i="20"/>
  <c r="S135" i="17"/>
  <c r="T135" i="17"/>
  <c r="U135" i="17"/>
  <c r="AA135" i="17"/>
  <c r="AB135" i="17"/>
  <c r="AC135" i="17"/>
  <c r="AI135" i="17"/>
  <c r="AJ135" i="17"/>
  <c r="AK135" i="17"/>
  <c r="AQ135" i="17"/>
  <c r="AR135" i="17"/>
  <c r="AS135" i="17"/>
  <c r="M135" i="17" l="1"/>
  <c r="K135" i="17"/>
  <c r="L135" i="17"/>
  <c r="S132" i="17" l="1"/>
  <c r="T132" i="17"/>
  <c r="U132" i="17"/>
  <c r="AA132" i="17"/>
  <c r="AB132" i="17"/>
  <c r="AC132" i="17"/>
  <c r="AI132" i="17"/>
  <c r="AJ132" i="17"/>
  <c r="AK132" i="17"/>
  <c r="AQ132" i="17"/>
  <c r="AR132" i="17"/>
  <c r="AS132" i="17"/>
  <c r="M132" i="17" l="1"/>
  <c r="K132" i="17"/>
  <c r="L132" i="17"/>
  <c r="C33" i="19" l="1"/>
  <c r="P33" i="19"/>
  <c r="O33" i="19"/>
  <c r="AA33" i="19" l="1"/>
  <c r="AB33" i="19"/>
  <c r="T91" i="17" l="1"/>
  <c r="S91" i="17"/>
  <c r="R117" i="17" l="1"/>
  <c r="E91" i="22" l="1"/>
  <c r="F91" i="22"/>
  <c r="M91" i="22"/>
  <c r="R91" i="22"/>
  <c r="W91" i="22"/>
  <c r="H91" i="22" l="1"/>
  <c r="P9" i="21" l="1"/>
  <c r="AG134" i="17" l="1"/>
  <c r="H6120" i="20" l="1"/>
  <c r="H6105" i="20"/>
  <c r="H6026" i="20"/>
  <c r="H5959" i="20"/>
  <c r="H5882" i="20"/>
  <c r="H5852" i="20"/>
  <c r="H3432" i="20"/>
  <c r="H3201" i="20"/>
  <c r="H2901" i="20"/>
  <c r="H8" i="20"/>
  <c r="G3201" i="20"/>
  <c r="Q3201" i="20"/>
  <c r="U3201" i="20"/>
  <c r="Y3201" i="20"/>
  <c r="I3201" i="20" l="1"/>
  <c r="H6233" i="20" l="1"/>
  <c r="G6233" i="20"/>
  <c r="H6231" i="20"/>
  <c r="G6231" i="20"/>
  <c r="H6226" i="20"/>
  <c r="G6226" i="20"/>
  <c r="H6225" i="20"/>
  <c r="G6225" i="20"/>
  <c r="H6224" i="20"/>
  <c r="G6224" i="20"/>
  <c r="H6223" i="20"/>
  <c r="G6223" i="20"/>
  <c r="H6222" i="20"/>
  <c r="G6222" i="20"/>
  <c r="H6221" i="20"/>
  <c r="G6221" i="20"/>
  <c r="H6220" i="20"/>
  <c r="G6220" i="20"/>
  <c r="H6219" i="20"/>
  <c r="G6219" i="20"/>
  <c r="H6218" i="20"/>
  <c r="G6218" i="20"/>
  <c r="H6217" i="20"/>
  <c r="G6217" i="20"/>
  <c r="H6216" i="20"/>
  <c r="G6216" i="20"/>
  <c r="H6215" i="20"/>
  <c r="G6215" i="20"/>
  <c r="H6214" i="20"/>
  <c r="G6214" i="20"/>
  <c r="H6213" i="20"/>
  <c r="G6213" i="20"/>
  <c r="H6212" i="20"/>
  <c r="G6212" i="20"/>
  <c r="H6211" i="20"/>
  <c r="G6211" i="20"/>
  <c r="H6210" i="20"/>
  <c r="G6210" i="20"/>
  <c r="H6209" i="20"/>
  <c r="G6209" i="20"/>
  <c r="H6208" i="20"/>
  <c r="G6208" i="20"/>
  <c r="H6207" i="20"/>
  <c r="G6207" i="20"/>
  <c r="H6206" i="20"/>
  <c r="G6206" i="20"/>
  <c r="H6205" i="20"/>
  <c r="G6205" i="20"/>
  <c r="H6204" i="20"/>
  <c r="G6204" i="20"/>
  <c r="H6203" i="20"/>
  <c r="G6203" i="20"/>
  <c r="H6202" i="20"/>
  <c r="G6202" i="20"/>
  <c r="H6201" i="20"/>
  <c r="G6201" i="20"/>
  <c r="H6200" i="20"/>
  <c r="G6200" i="20"/>
  <c r="H6199" i="20"/>
  <c r="G6199" i="20"/>
  <c r="H6198" i="20"/>
  <c r="G6198" i="20"/>
  <c r="H6197" i="20"/>
  <c r="G6197" i="20"/>
  <c r="H6196" i="20"/>
  <c r="G6196" i="20"/>
  <c r="H6195" i="20"/>
  <c r="G6195" i="20"/>
  <c r="H6194" i="20"/>
  <c r="G6194" i="20"/>
  <c r="H6193" i="20"/>
  <c r="G6193" i="20"/>
  <c r="H6192" i="20"/>
  <c r="G6192" i="20"/>
  <c r="H6191" i="20"/>
  <c r="G6191" i="20"/>
  <c r="H6190" i="20"/>
  <c r="G6190" i="20"/>
  <c r="H6189" i="20"/>
  <c r="G6189" i="20"/>
  <c r="H6188" i="20"/>
  <c r="G6188" i="20"/>
  <c r="H6187" i="20"/>
  <c r="G6187" i="20"/>
  <c r="H6186" i="20"/>
  <c r="G6186" i="20"/>
  <c r="H6185" i="20"/>
  <c r="G6185" i="20"/>
  <c r="H6184" i="20"/>
  <c r="G6184" i="20"/>
  <c r="H6183" i="20"/>
  <c r="G6183" i="20"/>
  <c r="H6182" i="20"/>
  <c r="G6182" i="20"/>
  <c r="H6181" i="20"/>
  <c r="G6181" i="20"/>
  <c r="H6180" i="20"/>
  <c r="G6180" i="20"/>
  <c r="H6179" i="20"/>
  <c r="G6179" i="20"/>
  <c r="H6178" i="20"/>
  <c r="G6178" i="20"/>
  <c r="H6177" i="20"/>
  <c r="G6177" i="20"/>
  <c r="H6176" i="20"/>
  <c r="G6176" i="20"/>
  <c r="H6175" i="20"/>
  <c r="G6175" i="20"/>
  <c r="H6174" i="20"/>
  <c r="G6174" i="20"/>
  <c r="H6173" i="20"/>
  <c r="G6173" i="20"/>
  <c r="H6172" i="20"/>
  <c r="G6172" i="20"/>
  <c r="H6171" i="20"/>
  <c r="G6171" i="20"/>
  <c r="H6170" i="20"/>
  <c r="G6170" i="20"/>
  <c r="H6169" i="20"/>
  <c r="G6169" i="20"/>
  <c r="H6168" i="20"/>
  <c r="G6168" i="20"/>
  <c r="H6167" i="20"/>
  <c r="G6167" i="20"/>
  <c r="H6166" i="20"/>
  <c r="G6166" i="20"/>
  <c r="H6165" i="20"/>
  <c r="G6165" i="20"/>
  <c r="H6164" i="20"/>
  <c r="G6164" i="20"/>
  <c r="H6163" i="20"/>
  <c r="G6163" i="20"/>
  <c r="H6162" i="20"/>
  <c r="G6162" i="20"/>
  <c r="H6161" i="20"/>
  <c r="G6161" i="20"/>
  <c r="H6160" i="20"/>
  <c r="G6160" i="20"/>
  <c r="H6159" i="20"/>
  <c r="G6159" i="20"/>
  <c r="H6158" i="20"/>
  <c r="G6158" i="20"/>
  <c r="H6157" i="20"/>
  <c r="G6157" i="20"/>
  <c r="H6156" i="20"/>
  <c r="G6156" i="20"/>
  <c r="H6155" i="20"/>
  <c r="G6155" i="20"/>
  <c r="H6154" i="20"/>
  <c r="G6154" i="20"/>
  <c r="H6153" i="20"/>
  <c r="G6153" i="20"/>
  <c r="H6152" i="20"/>
  <c r="G6152" i="20"/>
  <c r="H6151" i="20"/>
  <c r="G6151" i="20"/>
  <c r="H6150" i="20"/>
  <c r="G6150" i="20"/>
  <c r="H6149" i="20"/>
  <c r="G6149" i="20"/>
  <c r="H6148" i="20"/>
  <c r="G6148" i="20"/>
  <c r="H6147" i="20"/>
  <c r="G6147" i="20"/>
  <c r="H6146" i="20"/>
  <c r="G6146" i="20"/>
  <c r="H6145" i="20"/>
  <c r="G6145" i="20"/>
  <c r="H6144" i="20"/>
  <c r="G6144" i="20"/>
  <c r="H6143" i="20"/>
  <c r="G6143" i="20"/>
  <c r="H6142" i="20"/>
  <c r="G6142" i="20"/>
  <c r="H6141" i="20"/>
  <c r="G6141" i="20"/>
  <c r="H6140" i="20"/>
  <c r="G6140" i="20"/>
  <c r="H6139" i="20"/>
  <c r="G6139" i="20"/>
  <c r="H6138" i="20"/>
  <c r="G6138" i="20"/>
  <c r="H6137" i="20"/>
  <c r="G6137" i="20"/>
  <c r="H6136" i="20"/>
  <c r="G6136" i="20"/>
  <c r="H6135" i="20"/>
  <c r="G6135" i="20"/>
  <c r="H6134" i="20"/>
  <c r="G6134" i="20"/>
  <c r="H6133" i="20"/>
  <c r="G6133" i="20"/>
  <c r="H6132" i="20"/>
  <c r="G6132" i="20"/>
  <c r="H6131" i="20"/>
  <c r="G6131" i="20"/>
  <c r="H6130" i="20"/>
  <c r="G6130" i="20"/>
  <c r="H6129" i="20"/>
  <c r="G6129" i="20"/>
  <c r="H6128" i="20"/>
  <c r="G6128" i="20"/>
  <c r="H6127" i="20"/>
  <c r="G6127" i="20"/>
  <c r="H6126" i="20"/>
  <c r="G6126" i="20"/>
  <c r="H6125" i="20"/>
  <c r="G6125" i="20"/>
  <c r="H6124" i="20"/>
  <c r="G6124" i="20"/>
  <c r="H6122" i="20"/>
  <c r="G6122" i="20"/>
  <c r="H6121" i="20"/>
  <c r="G6121" i="20"/>
  <c r="H6119" i="20"/>
  <c r="G6119" i="20"/>
  <c r="H6118" i="20"/>
  <c r="G6118" i="20"/>
  <c r="H6117" i="20"/>
  <c r="G6117" i="20"/>
  <c r="H6116" i="20"/>
  <c r="G6116" i="20"/>
  <c r="H6115" i="20"/>
  <c r="G6115" i="20"/>
  <c r="H6114" i="20"/>
  <c r="G6114" i="20"/>
  <c r="H6113" i="20"/>
  <c r="G6113" i="20"/>
  <c r="H6112" i="20"/>
  <c r="G6112" i="20"/>
  <c r="H6111" i="20"/>
  <c r="G6111" i="20"/>
  <c r="H6110" i="20"/>
  <c r="G6110" i="20"/>
  <c r="H6109" i="20"/>
  <c r="G6109" i="20"/>
  <c r="H6107" i="20"/>
  <c r="G6107" i="20"/>
  <c r="H6106" i="20"/>
  <c r="G6106" i="20"/>
  <c r="H6104" i="20"/>
  <c r="G6104" i="20"/>
  <c r="H6103" i="20"/>
  <c r="G6103" i="20"/>
  <c r="H6102" i="20"/>
  <c r="G6102" i="20"/>
  <c r="H6101" i="20"/>
  <c r="G6101" i="20"/>
  <c r="H6100" i="20"/>
  <c r="G6100" i="20"/>
  <c r="H6099" i="20"/>
  <c r="G6099" i="20"/>
  <c r="H6098" i="20"/>
  <c r="G6098" i="20"/>
  <c r="H6097" i="20"/>
  <c r="G6097" i="20"/>
  <c r="H6096" i="20"/>
  <c r="G6096" i="20"/>
  <c r="H6095" i="20"/>
  <c r="G6095" i="20"/>
  <c r="H6094" i="20"/>
  <c r="G6094" i="20"/>
  <c r="H6093" i="20"/>
  <c r="G6093" i="20"/>
  <c r="H6092" i="20"/>
  <c r="G6092" i="20"/>
  <c r="H6091" i="20"/>
  <c r="G6091" i="20"/>
  <c r="H6090" i="20"/>
  <c r="G6090" i="20"/>
  <c r="H6089" i="20"/>
  <c r="G6089" i="20"/>
  <c r="H6088" i="20"/>
  <c r="G6088" i="20"/>
  <c r="H6087" i="20"/>
  <c r="G6087" i="20"/>
  <c r="H6086" i="20"/>
  <c r="G6086" i="20"/>
  <c r="H6085" i="20"/>
  <c r="G6085" i="20"/>
  <c r="H6084" i="20"/>
  <c r="G6084" i="20"/>
  <c r="H6083" i="20"/>
  <c r="G6083" i="20"/>
  <c r="H6082" i="20"/>
  <c r="G6082" i="20"/>
  <c r="H6081" i="20"/>
  <c r="G6081" i="20"/>
  <c r="H6080" i="20"/>
  <c r="G6080" i="20"/>
  <c r="H6079" i="20"/>
  <c r="G6079" i="20"/>
  <c r="H6078" i="20"/>
  <c r="G6078" i="20"/>
  <c r="H6077" i="20"/>
  <c r="G6077" i="20"/>
  <c r="H6076" i="20"/>
  <c r="G6076" i="20"/>
  <c r="H6075" i="20"/>
  <c r="G6075" i="20"/>
  <c r="H6074" i="20"/>
  <c r="G6074" i="20"/>
  <c r="H6073" i="20"/>
  <c r="G6073" i="20"/>
  <c r="H6072" i="20"/>
  <c r="G6072" i="20"/>
  <c r="H6071" i="20"/>
  <c r="G6071" i="20"/>
  <c r="H6070" i="20"/>
  <c r="G6070" i="20"/>
  <c r="H6069" i="20"/>
  <c r="G6069" i="20"/>
  <c r="H6068" i="20"/>
  <c r="G6068" i="20"/>
  <c r="H6067" i="20"/>
  <c r="G6067" i="20"/>
  <c r="H6066" i="20"/>
  <c r="G6066" i="20"/>
  <c r="H6065" i="20"/>
  <c r="G6065" i="20"/>
  <c r="H6064" i="20"/>
  <c r="G6064" i="20"/>
  <c r="H6063" i="20"/>
  <c r="G6063" i="20"/>
  <c r="H6062" i="20"/>
  <c r="G6062" i="20"/>
  <c r="H6061" i="20"/>
  <c r="G6061" i="20"/>
  <c r="H6060" i="20"/>
  <c r="G6060" i="20"/>
  <c r="H6059" i="20"/>
  <c r="G6059" i="20"/>
  <c r="H6058" i="20"/>
  <c r="G6058" i="20"/>
  <c r="H6057" i="20"/>
  <c r="G6057" i="20"/>
  <c r="H6056" i="20"/>
  <c r="G6056" i="20"/>
  <c r="H6055" i="20"/>
  <c r="G6055" i="20"/>
  <c r="H6054" i="20"/>
  <c r="G6054" i="20"/>
  <c r="H6053" i="20"/>
  <c r="G6053" i="20"/>
  <c r="H6052" i="20"/>
  <c r="G6052" i="20"/>
  <c r="H6051" i="20"/>
  <c r="G6051" i="20"/>
  <c r="H6050" i="20"/>
  <c r="G6050" i="20"/>
  <c r="H6049" i="20"/>
  <c r="G6049" i="20"/>
  <c r="H6048" i="20"/>
  <c r="G6048" i="20"/>
  <c r="H6047" i="20"/>
  <c r="G6047" i="20"/>
  <c r="H6046" i="20"/>
  <c r="G6046" i="20"/>
  <c r="H6045" i="20"/>
  <c r="G6045" i="20"/>
  <c r="H6044" i="20"/>
  <c r="G6044" i="20"/>
  <c r="H6043" i="20"/>
  <c r="G6043" i="20"/>
  <c r="H6042" i="20"/>
  <c r="G6042" i="20"/>
  <c r="H6041" i="20"/>
  <c r="G6041" i="20"/>
  <c r="H6040" i="20"/>
  <c r="G6040" i="20"/>
  <c r="H6039" i="20"/>
  <c r="G6039" i="20"/>
  <c r="H6038" i="20"/>
  <c r="G6038" i="20"/>
  <c r="H6037" i="20"/>
  <c r="G6037" i="20"/>
  <c r="H6036" i="20"/>
  <c r="G6036" i="20"/>
  <c r="H6035" i="20"/>
  <c r="G6035" i="20"/>
  <c r="H6034" i="20"/>
  <c r="G6034" i="20"/>
  <c r="H6033" i="20"/>
  <c r="G6033" i="20"/>
  <c r="H6032" i="20"/>
  <c r="G6032" i="20"/>
  <c r="H6031" i="20"/>
  <c r="G6031" i="20"/>
  <c r="H6030" i="20"/>
  <c r="G6030" i="20"/>
  <c r="H6028" i="20"/>
  <c r="G6028" i="20"/>
  <c r="H6027" i="20"/>
  <c r="G6027" i="20"/>
  <c r="H6025" i="20"/>
  <c r="G6025" i="20"/>
  <c r="H6024" i="20"/>
  <c r="G6024" i="20"/>
  <c r="H6023" i="20"/>
  <c r="G6023" i="20"/>
  <c r="H6022" i="20"/>
  <c r="G6022" i="20"/>
  <c r="H6021" i="20"/>
  <c r="G6021" i="20"/>
  <c r="H6020" i="20"/>
  <c r="G6020" i="20"/>
  <c r="H6019" i="20"/>
  <c r="G6019" i="20"/>
  <c r="H6018" i="20"/>
  <c r="G6018" i="20"/>
  <c r="H6017" i="20"/>
  <c r="G6017" i="20"/>
  <c r="H6016" i="20"/>
  <c r="G6016" i="20"/>
  <c r="H6015" i="20"/>
  <c r="G6015" i="20"/>
  <c r="H6014" i="20"/>
  <c r="G6014" i="20"/>
  <c r="H6013" i="20"/>
  <c r="G6013" i="20"/>
  <c r="H6012" i="20"/>
  <c r="G6012" i="20"/>
  <c r="H6011" i="20"/>
  <c r="G6011" i="20"/>
  <c r="H6010" i="20"/>
  <c r="G6010" i="20"/>
  <c r="H6009" i="20"/>
  <c r="G6009" i="20"/>
  <c r="H6008" i="20"/>
  <c r="G6008" i="20"/>
  <c r="H6007" i="20"/>
  <c r="G6007" i="20"/>
  <c r="H6006" i="20"/>
  <c r="G6006" i="20"/>
  <c r="H6005" i="20"/>
  <c r="G6005" i="20"/>
  <c r="H6004" i="20"/>
  <c r="G6004" i="20"/>
  <c r="H6003" i="20"/>
  <c r="G6003" i="20"/>
  <c r="H6002" i="20"/>
  <c r="G6002" i="20"/>
  <c r="H6001" i="20"/>
  <c r="G6001" i="20"/>
  <c r="H6000" i="20"/>
  <c r="G6000" i="20"/>
  <c r="H5999" i="20"/>
  <c r="G5999" i="20"/>
  <c r="H5998" i="20"/>
  <c r="G5998" i="20"/>
  <c r="H5997" i="20"/>
  <c r="G5997" i="20"/>
  <c r="H5996" i="20"/>
  <c r="G5996" i="20"/>
  <c r="H5995" i="20"/>
  <c r="G5995" i="20"/>
  <c r="H5994" i="20"/>
  <c r="G5994" i="20"/>
  <c r="H5993" i="20"/>
  <c r="G5993" i="20"/>
  <c r="H5992" i="20"/>
  <c r="G5992" i="20"/>
  <c r="H5991" i="20"/>
  <c r="G5991" i="20"/>
  <c r="H5990" i="20"/>
  <c r="G5990" i="20"/>
  <c r="H5989" i="20"/>
  <c r="G5989" i="20"/>
  <c r="H5988" i="20"/>
  <c r="G5988" i="20"/>
  <c r="H5987" i="20"/>
  <c r="G5987" i="20"/>
  <c r="H5986" i="20"/>
  <c r="G5986" i="20"/>
  <c r="H5985" i="20"/>
  <c r="G5985" i="20"/>
  <c r="H5984" i="20"/>
  <c r="G5984" i="20"/>
  <c r="H5983" i="20"/>
  <c r="G5983" i="20"/>
  <c r="H5982" i="20"/>
  <c r="G5982" i="20"/>
  <c r="H5981" i="20"/>
  <c r="G5981" i="20"/>
  <c r="H5980" i="20"/>
  <c r="G5980" i="20"/>
  <c r="H5979" i="20"/>
  <c r="G5979" i="20"/>
  <c r="H5978" i="20"/>
  <c r="G5978" i="20"/>
  <c r="H5977" i="20"/>
  <c r="G5977" i="20"/>
  <c r="H5976" i="20"/>
  <c r="G5976" i="20"/>
  <c r="H5975" i="20"/>
  <c r="G5975" i="20"/>
  <c r="H5974" i="20"/>
  <c r="G5974" i="20"/>
  <c r="H5973" i="20"/>
  <c r="G5973" i="20"/>
  <c r="H5972" i="20"/>
  <c r="G5972" i="20"/>
  <c r="H5971" i="20"/>
  <c r="G5971" i="20"/>
  <c r="H5970" i="20"/>
  <c r="G5970" i="20"/>
  <c r="H5969" i="20"/>
  <c r="G5969" i="20"/>
  <c r="H5968" i="20"/>
  <c r="G5968" i="20"/>
  <c r="H5967" i="20"/>
  <c r="G5967" i="20"/>
  <c r="H5966" i="20"/>
  <c r="G5966" i="20"/>
  <c r="H5965" i="20"/>
  <c r="G5965" i="20"/>
  <c r="H5964" i="20"/>
  <c r="G5964" i="20"/>
  <c r="H5963" i="20"/>
  <c r="G5963" i="20"/>
  <c r="H5961" i="20"/>
  <c r="G5961" i="20"/>
  <c r="H5960" i="20"/>
  <c r="G5960" i="20"/>
  <c r="H5958" i="20"/>
  <c r="G5958" i="20"/>
  <c r="H5957" i="20"/>
  <c r="G5957" i="20"/>
  <c r="H5956" i="20"/>
  <c r="G5956" i="20"/>
  <c r="H5955" i="20"/>
  <c r="G5955" i="20"/>
  <c r="H5954" i="20"/>
  <c r="G5954" i="20"/>
  <c r="H5953" i="20"/>
  <c r="G5953" i="20"/>
  <c r="H5952" i="20"/>
  <c r="G5952" i="20"/>
  <c r="H5951" i="20"/>
  <c r="G5951" i="20"/>
  <c r="H5950" i="20"/>
  <c r="G5950" i="20"/>
  <c r="H5949" i="20"/>
  <c r="G5949" i="20"/>
  <c r="H5948" i="20"/>
  <c r="G5948" i="20"/>
  <c r="H5947" i="20"/>
  <c r="G5947" i="20"/>
  <c r="H5946" i="20"/>
  <c r="G5946" i="20"/>
  <c r="H5945" i="20"/>
  <c r="G5945" i="20"/>
  <c r="H5944" i="20"/>
  <c r="G5944" i="20"/>
  <c r="H5943" i="20"/>
  <c r="G5943" i="20"/>
  <c r="H5942" i="20"/>
  <c r="G5942" i="20"/>
  <c r="H5941" i="20"/>
  <c r="G5941" i="20"/>
  <c r="H5940" i="20"/>
  <c r="G5940" i="20"/>
  <c r="H5939" i="20"/>
  <c r="G5939" i="20"/>
  <c r="H5938" i="20"/>
  <c r="G5938" i="20"/>
  <c r="H5937" i="20"/>
  <c r="G5937" i="20"/>
  <c r="H5936" i="20"/>
  <c r="G5936" i="20"/>
  <c r="H5935" i="20"/>
  <c r="G5935" i="20"/>
  <c r="H5934" i="20"/>
  <c r="G5934" i="20"/>
  <c r="H5933" i="20"/>
  <c r="G5933" i="20"/>
  <c r="H5932" i="20"/>
  <c r="G5932" i="20"/>
  <c r="H5931" i="20"/>
  <c r="G5931" i="20"/>
  <c r="H5930" i="20"/>
  <c r="G5930" i="20"/>
  <c r="H5929" i="20"/>
  <c r="G5929" i="20"/>
  <c r="H5928" i="20"/>
  <c r="G5928" i="20"/>
  <c r="H5927" i="20"/>
  <c r="G5927" i="20"/>
  <c r="H5926" i="20"/>
  <c r="G5926" i="20"/>
  <c r="H5925" i="20"/>
  <c r="G5925" i="20"/>
  <c r="H5924" i="20"/>
  <c r="G5924" i="20"/>
  <c r="H5923" i="20"/>
  <c r="G5923" i="20"/>
  <c r="H5922" i="20"/>
  <c r="G5922" i="20"/>
  <c r="H5921" i="20"/>
  <c r="G5921" i="20"/>
  <c r="H5920" i="20"/>
  <c r="G5920" i="20"/>
  <c r="H5919" i="20"/>
  <c r="G5919" i="20"/>
  <c r="H5918" i="20"/>
  <c r="G5918" i="20"/>
  <c r="H5917" i="20"/>
  <c r="G5917" i="20"/>
  <c r="H5916" i="20"/>
  <c r="G5916" i="20"/>
  <c r="H5915" i="20"/>
  <c r="G5915" i="20"/>
  <c r="H5914" i="20"/>
  <c r="G5914" i="20"/>
  <c r="H5913" i="20"/>
  <c r="G5913" i="20"/>
  <c r="H5912" i="20"/>
  <c r="G5912" i="20"/>
  <c r="H5911" i="20"/>
  <c r="G5911" i="20"/>
  <c r="H5910" i="20"/>
  <c r="G5910" i="20"/>
  <c r="H5909" i="20"/>
  <c r="G5909" i="20"/>
  <c r="H5908" i="20"/>
  <c r="G5908" i="20"/>
  <c r="H5907" i="20"/>
  <c r="G5907" i="20"/>
  <c r="H5906" i="20"/>
  <c r="G5906" i="20"/>
  <c r="H5905" i="20"/>
  <c r="G5905" i="20"/>
  <c r="H5904" i="20"/>
  <c r="G5904" i="20"/>
  <c r="H5903" i="20"/>
  <c r="G5903" i="20"/>
  <c r="H5902" i="20"/>
  <c r="G5902" i="20"/>
  <c r="H5901" i="20"/>
  <c r="G5901" i="20"/>
  <c r="H5900" i="20"/>
  <c r="G5900" i="20"/>
  <c r="H5899" i="20"/>
  <c r="G5899" i="20"/>
  <c r="H5898" i="20"/>
  <c r="G5898" i="20"/>
  <c r="H5897" i="20"/>
  <c r="G5897" i="20"/>
  <c r="H5896" i="20"/>
  <c r="G5896" i="20"/>
  <c r="H5895" i="20"/>
  <c r="G5895" i="20"/>
  <c r="H5894" i="20"/>
  <c r="G5894" i="20"/>
  <c r="H5893" i="20"/>
  <c r="G5893" i="20"/>
  <c r="H5892" i="20"/>
  <c r="G5892" i="20"/>
  <c r="H5891" i="20"/>
  <c r="G5891" i="20"/>
  <c r="H5890" i="20"/>
  <c r="G5890" i="20"/>
  <c r="H5889" i="20"/>
  <c r="G5889" i="20"/>
  <c r="H5888" i="20"/>
  <c r="G5888" i="20"/>
  <c r="H5887" i="20"/>
  <c r="G5887" i="20"/>
  <c r="H5886" i="20"/>
  <c r="G5886" i="20"/>
  <c r="H5884" i="20"/>
  <c r="G5884" i="20"/>
  <c r="H5883" i="20"/>
  <c r="G5883" i="20"/>
  <c r="H5881" i="20"/>
  <c r="G5881" i="20"/>
  <c r="H5880" i="20"/>
  <c r="G5880" i="20"/>
  <c r="H5879" i="20"/>
  <c r="G5879" i="20"/>
  <c r="H5878" i="20"/>
  <c r="G5878" i="20"/>
  <c r="H5877" i="20"/>
  <c r="G5877" i="20"/>
  <c r="H5876" i="20"/>
  <c r="G5876" i="20"/>
  <c r="H5875" i="20"/>
  <c r="G5875" i="20"/>
  <c r="H5874" i="20"/>
  <c r="G5874" i="20"/>
  <c r="H5873" i="20"/>
  <c r="G5873" i="20"/>
  <c r="H5872" i="20"/>
  <c r="G5872" i="20"/>
  <c r="H5871" i="20"/>
  <c r="G5871" i="20"/>
  <c r="H5870" i="20"/>
  <c r="G5870" i="20"/>
  <c r="H5869" i="20"/>
  <c r="G5869" i="20"/>
  <c r="H5868" i="20"/>
  <c r="G5868" i="20"/>
  <c r="H5867" i="20"/>
  <c r="G5867" i="20"/>
  <c r="H5866" i="20"/>
  <c r="G5866" i="20"/>
  <c r="H5865" i="20"/>
  <c r="G5865" i="20"/>
  <c r="H5864" i="20"/>
  <c r="G5864" i="20"/>
  <c r="H5863" i="20"/>
  <c r="G5863" i="20"/>
  <c r="H5862" i="20"/>
  <c r="G5862" i="20"/>
  <c r="H5861" i="20"/>
  <c r="G5861" i="20"/>
  <c r="H5860" i="20"/>
  <c r="G5860" i="20"/>
  <c r="H5859" i="20"/>
  <c r="G5859" i="20"/>
  <c r="H5858" i="20"/>
  <c r="G5858" i="20"/>
  <c r="H5857" i="20"/>
  <c r="G5857" i="20"/>
  <c r="H5856" i="20"/>
  <c r="G5856" i="20"/>
  <c r="H5854" i="20"/>
  <c r="G5854" i="20"/>
  <c r="H5853" i="20"/>
  <c r="G5853" i="20"/>
  <c r="H5851" i="20"/>
  <c r="G5851" i="20"/>
  <c r="H5850" i="20"/>
  <c r="G5850" i="20"/>
  <c r="H5849" i="20"/>
  <c r="G5849" i="20"/>
  <c r="H5848" i="20"/>
  <c r="G5848" i="20"/>
  <c r="H5847" i="20"/>
  <c r="G5847" i="20"/>
  <c r="H5846" i="20"/>
  <c r="G5846" i="20"/>
  <c r="H5845" i="20"/>
  <c r="G5845" i="20"/>
  <c r="H5844" i="20"/>
  <c r="G5844" i="20"/>
  <c r="H5843" i="20"/>
  <c r="G5843" i="20"/>
  <c r="H5842" i="20"/>
  <c r="G5842" i="20"/>
  <c r="H5841" i="20"/>
  <c r="G5841" i="20"/>
  <c r="H5840" i="20"/>
  <c r="G5840" i="20"/>
  <c r="H5839" i="20"/>
  <c r="G5839" i="20"/>
  <c r="H5838" i="20"/>
  <c r="G5838" i="20"/>
  <c r="H5837" i="20"/>
  <c r="G5837" i="20"/>
  <c r="H5836" i="20"/>
  <c r="G5836" i="20"/>
  <c r="H5835" i="20"/>
  <c r="G5835" i="20"/>
  <c r="H5834" i="20"/>
  <c r="G5834" i="20"/>
  <c r="H5833" i="20"/>
  <c r="G5833" i="20"/>
  <c r="H5832" i="20"/>
  <c r="G5832" i="20"/>
  <c r="H5831" i="20"/>
  <c r="G5831" i="20"/>
  <c r="H5830" i="20"/>
  <c r="G5830" i="20"/>
  <c r="H5829" i="20"/>
  <c r="G5829" i="20"/>
  <c r="H5828" i="20"/>
  <c r="G5828" i="20"/>
  <c r="H5827" i="20"/>
  <c r="G5827" i="20"/>
  <c r="H5826" i="20"/>
  <c r="G5826" i="20"/>
  <c r="H5825" i="20"/>
  <c r="G5825" i="20"/>
  <c r="H5824" i="20"/>
  <c r="G5824" i="20"/>
  <c r="H5823" i="20"/>
  <c r="G5823" i="20"/>
  <c r="H5822" i="20"/>
  <c r="G5822" i="20"/>
  <c r="H5821" i="20"/>
  <c r="G5821" i="20"/>
  <c r="H5820" i="20"/>
  <c r="G5820" i="20"/>
  <c r="H5819" i="20"/>
  <c r="G5819" i="20"/>
  <c r="H5818" i="20"/>
  <c r="G5818" i="20"/>
  <c r="H5817" i="20"/>
  <c r="G5817" i="20"/>
  <c r="H5816" i="20"/>
  <c r="G5816" i="20"/>
  <c r="H5815" i="20"/>
  <c r="G5815" i="20"/>
  <c r="H5814" i="20"/>
  <c r="G5814" i="20"/>
  <c r="H5813" i="20"/>
  <c r="G5813" i="20"/>
  <c r="H5812" i="20"/>
  <c r="G5812" i="20"/>
  <c r="H5811" i="20"/>
  <c r="G5811" i="20"/>
  <c r="H5810" i="20"/>
  <c r="G5810" i="20"/>
  <c r="H5809" i="20"/>
  <c r="G5809" i="20"/>
  <c r="H5808" i="20"/>
  <c r="G5808" i="20"/>
  <c r="H5807" i="20"/>
  <c r="G5807" i="20"/>
  <c r="H5806" i="20"/>
  <c r="G5806" i="20"/>
  <c r="H5805" i="20"/>
  <c r="G5805" i="20"/>
  <c r="H5804" i="20"/>
  <c r="G5804" i="20"/>
  <c r="H5803" i="20"/>
  <c r="G5803" i="20"/>
  <c r="H5802" i="20"/>
  <c r="G5802" i="20"/>
  <c r="H5801" i="20"/>
  <c r="G5801" i="20"/>
  <c r="H5800" i="20"/>
  <c r="G5800" i="20"/>
  <c r="H5799" i="20"/>
  <c r="G5799" i="20"/>
  <c r="H5798" i="20"/>
  <c r="G5798" i="20"/>
  <c r="H5797" i="20"/>
  <c r="G5797" i="20"/>
  <c r="H5796" i="20"/>
  <c r="G5796" i="20"/>
  <c r="H5795" i="20"/>
  <c r="G5795" i="20"/>
  <c r="H5794" i="20"/>
  <c r="G5794" i="20"/>
  <c r="H5793" i="20"/>
  <c r="G5793" i="20"/>
  <c r="H5792" i="20"/>
  <c r="G5792" i="20"/>
  <c r="H5791" i="20"/>
  <c r="G5791" i="20"/>
  <c r="H5790" i="20"/>
  <c r="G5790" i="20"/>
  <c r="H5789" i="20"/>
  <c r="G5789" i="20"/>
  <c r="H5788" i="20"/>
  <c r="G5788" i="20"/>
  <c r="H5787" i="20"/>
  <c r="G5787" i="20"/>
  <c r="H5786" i="20"/>
  <c r="G5786" i="20"/>
  <c r="H5785" i="20"/>
  <c r="G5785" i="20"/>
  <c r="H5784" i="20"/>
  <c r="G5784" i="20"/>
  <c r="H5783" i="20"/>
  <c r="G5783" i="20"/>
  <c r="H5782" i="20"/>
  <c r="G5782" i="20"/>
  <c r="H5781" i="20"/>
  <c r="G5781" i="20"/>
  <c r="H5780" i="20"/>
  <c r="G5780" i="20"/>
  <c r="H5779" i="20"/>
  <c r="G5779" i="20"/>
  <c r="H5778" i="20"/>
  <c r="G5778" i="20"/>
  <c r="H5777" i="20"/>
  <c r="G5777" i="20"/>
  <c r="H5776" i="20"/>
  <c r="G5776" i="20"/>
  <c r="H5775" i="20"/>
  <c r="G5775" i="20"/>
  <c r="H5774" i="20"/>
  <c r="G5774" i="20"/>
  <c r="H5773" i="20"/>
  <c r="G5773" i="20"/>
  <c r="H5772" i="20"/>
  <c r="G5772" i="20"/>
  <c r="H5771" i="20"/>
  <c r="G5771" i="20"/>
  <c r="H5770" i="20"/>
  <c r="G5770" i="20"/>
  <c r="H5769" i="20"/>
  <c r="G5769" i="20"/>
  <c r="H5768" i="20"/>
  <c r="G5768" i="20"/>
  <c r="H5767" i="20"/>
  <c r="G5767" i="20"/>
  <c r="H5766" i="20"/>
  <c r="G5766" i="20"/>
  <c r="H5765" i="20"/>
  <c r="G5765" i="20"/>
  <c r="H5764" i="20"/>
  <c r="G5764" i="20"/>
  <c r="H5763" i="20"/>
  <c r="G5763" i="20"/>
  <c r="H5762" i="20"/>
  <c r="G5762" i="20"/>
  <c r="H5761" i="20"/>
  <c r="G5761" i="20"/>
  <c r="H5760" i="20"/>
  <c r="G5760" i="20"/>
  <c r="H5759" i="20"/>
  <c r="G5759" i="20"/>
  <c r="H5758" i="20"/>
  <c r="G5758" i="20"/>
  <c r="H5757" i="20"/>
  <c r="G5757" i="20"/>
  <c r="H5756" i="20"/>
  <c r="G5756" i="20"/>
  <c r="H5755" i="20"/>
  <c r="G5755" i="20"/>
  <c r="H5754" i="20"/>
  <c r="G5754" i="20"/>
  <c r="H5753" i="20"/>
  <c r="G5753" i="20"/>
  <c r="H5752" i="20"/>
  <c r="G5752" i="20"/>
  <c r="H5751" i="20"/>
  <c r="G5751" i="20"/>
  <c r="H5750" i="20"/>
  <c r="G5750" i="20"/>
  <c r="H5749" i="20"/>
  <c r="G5749" i="20"/>
  <c r="H5748" i="20"/>
  <c r="G5748" i="20"/>
  <c r="H5747" i="20"/>
  <c r="G5747" i="20"/>
  <c r="H5746" i="20"/>
  <c r="G5746" i="20"/>
  <c r="H5745" i="20"/>
  <c r="G5745" i="20"/>
  <c r="H5743" i="20"/>
  <c r="G5743" i="20"/>
  <c r="H5742" i="20"/>
  <c r="G5742" i="20"/>
  <c r="H5741" i="20"/>
  <c r="G5741" i="20"/>
  <c r="H5740" i="20"/>
  <c r="G5740" i="20"/>
  <c r="H5739" i="20"/>
  <c r="G5739" i="20"/>
  <c r="H5738" i="20"/>
  <c r="G5738" i="20"/>
  <c r="H5737" i="20"/>
  <c r="G5737" i="20"/>
  <c r="H5736" i="20"/>
  <c r="G5736" i="20"/>
  <c r="H5735" i="20"/>
  <c r="G5735" i="20"/>
  <c r="H5734" i="20"/>
  <c r="G5734" i="20"/>
  <c r="H5733" i="20"/>
  <c r="G5733" i="20"/>
  <c r="H5732" i="20"/>
  <c r="G5732" i="20"/>
  <c r="H5731" i="20"/>
  <c r="G5731" i="20"/>
  <c r="H5730" i="20"/>
  <c r="G5730" i="20"/>
  <c r="H5729" i="20"/>
  <c r="G5729" i="20"/>
  <c r="H5728" i="20"/>
  <c r="G5728" i="20"/>
  <c r="H5727" i="20"/>
  <c r="G5727" i="20"/>
  <c r="H5726" i="20"/>
  <c r="G5726" i="20"/>
  <c r="H5725" i="20"/>
  <c r="G5725" i="20"/>
  <c r="H5724" i="20"/>
  <c r="G5724" i="20"/>
  <c r="H5723" i="20"/>
  <c r="G5723" i="20"/>
  <c r="H5722" i="20"/>
  <c r="G5722" i="20"/>
  <c r="H5721" i="20"/>
  <c r="G5721" i="20"/>
  <c r="H5720" i="20"/>
  <c r="G5720" i="20"/>
  <c r="H5719" i="20"/>
  <c r="G5719" i="20"/>
  <c r="H5718" i="20"/>
  <c r="G5718" i="20"/>
  <c r="H5717" i="20"/>
  <c r="G5717" i="20"/>
  <c r="H5716" i="20"/>
  <c r="G5716" i="20"/>
  <c r="H5714" i="20"/>
  <c r="G5714" i="20"/>
  <c r="H5713" i="20"/>
  <c r="G5713" i="20"/>
  <c r="H5712" i="20"/>
  <c r="G5712" i="20"/>
  <c r="H5711" i="20"/>
  <c r="G5711" i="20"/>
  <c r="H5710" i="20"/>
  <c r="G5710" i="20"/>
  <c r="H5709" i="20"/>
  <c r="G5709" i="20"/>
  <c r="H5708" i="20"/>
  <c r="G5708" i="20"/>
  <c r="H5707" i="20"/>
  <c r="G5707" i="20"/>
  <c r="H5706" i="20"/>
  <c r="G5706" i="20"/>
  <c r="H5705" i="20"/>
  <c r="G5705" i="20"/>
  <c r="H5704" i="20"/>
  <c r="G5704" i="20"/>
  <c r="H5703" i="20"/>
  <c r="G5703" i="20"/>
  <c r="H5702" i="20"/>
  <c r="G5702" i="20"/>
  <c r="H5701" i="20"/>
  <c r="G5701" i="20"/>
  <c r="H5700" i="20"/>
  <c r="G5700" i="20"/>
  <c r="H5699" i="20"/>
  <c r="G5699" i="20"/>
  <c r="H5698" i="20"/>
  <c r="G5698" i="20"/>
  <c r="H5697" i="20"/>
  <c r="G5697" i="20"/>
  <c r="H5696" i="20"/>
  <c r="G5696" i="20"/>
  <c r="H5695" i="20"/>
  <c r="G5695" i="20"/>
  <c r="H5694" i="20"/>
  <c r="G5694" i="20"/>
  <c r="H5693" i="20"/>
  <c r="G5693" i="20"/>
  <c r="H5692" i="20"/>
  <c r="G5692" i="20"/>
  <c r="H5691" i="20"/>
  <c r="G5691" i="20"/>
  <c r="H5690" i="20"/>
  <c r="G5690" i="20"/>
  <c r="H5689" i="20"/>
  <c r="G5689" i="20"/>
  <c r="H5688" i="20"/>
  <c r="G5688" i="20"/>
  <c r="H5687" i="20"/>
  <c r="G5687" i="20"/>
  <c r="H5686" i="20"/>
  <c r="G5686" i="20"/>
  <c r="H5685" i="20"/>
  <c r="G5685" i="20"/>
  <c r="H5684" i="20"/>
  <c r="G5684" i="20"/>
  <c r="H5683" i="20"/>
  <c r="G5683" i="20"/>
  <c r="H5682" i="20"/>
  <c r="G5682" i="20"/>
  <c r="H5681" i="20"/>
  <c r="G5681" i="20"/>
  <c r="H5680" i="20"/>
  <c r="G5680" i="20"/>
  <c r="H5679" i="20"/>
  <c r="G5679" i="20"/>
  <c r="H5678" i="20"/>
  <c r="G5678" i="20"/>
  <c r="H5677" i="20"/>
  <c r="G5677" i="20"/>
  <c r="H5676" i="20"/>
  <c r="G5676" i="20"/>
  <c r="H5675" i="20"/>
  <c r="G5675" i="20"/>
  <c r="H5674" i="20"/>
  <c r="G5674" i="20"/>
  <c r="H5673" i="20"/>
  <c r="G5673" i="20"/>
  <c r="H5672" i="20"/>
  <c r="G5672" i="20"/>
  <c r="H5671" i="20"/>
  <c r="G5671" i="20"/>
  <c r="H5670" i="20"/>
  <c r="G5670" i="20"/>
  <c r="H5669" i="20"/>
  <c r="G5669" i="20"/>
  <c r="H5668" i="20"/>
  <c r="G5668" i="20"/>
  <c r="H5667" i="20"/>
  <c r="G5667" i="20"/>
  <c r="H5666" i="20"/>
  <c r="G5666" i="20"/>
  <c r="H5665" i="20"/>
  <c r="G5665" i="20"/>
  <c r="H5664" i="20"/>
  <c r="G5664" i="20"/>
  <c r="H5663" i="20"/>
  <c r="G5663" i="20"/>
  <c r="H5662" i="20"/>
  <c r="G5662" i="20"/>
  <c r="H5661" i="20"/>
  <c r="G5661" i="20"/>
  <c r="H5660" i="20"/>
  <c r="G5660" i="20"/>
  <c r="H5659" i="20"/>
  <c r="G5659" i="20"/>
  <c r="H5658" i="20"/>
  <c r="G5658" i="20"/>
  <c r="H5657" i="20"/>
  <c r="G5657" i="20"/>
  <c r="H5656" i="20"/>
  <c r="G5656" i="20"/>
  <c r="H5655" i="20"/>
  <c r="G5655" i="20"/>
  <c r="H5654" i="20"/>
  <c r="G5654" i="20"/>
  <c r="H5653" i="20"/>
  <c r="G5653" i="20"/>
  <c r="H5652" i="20"/>
  <c r="G5652" i="20"/>
  <c r="H5651" i="20"/>
  <c r="G5651" i="20"/>
  <c r="H5650" i="20"/>
  <c r="G5650" i="20"/>
  <c r="H5649" i="20"/>
  <c r="G5649" i="20"/>
  <c r="H5647" i="20"/>
  <c r="G5647" i="20"/>
  <c r="H5646" i="20"/>
  <c r="G5646" i="20"/>
  <c r="H5645" i="20"/>
  <c r="G5645" i="20"/>
  <c r="H5644" i="20"/>
  <c r="G5644" i="20"/>
  <c r="H5643" i="20"/>
  <c r="G5643" i="20"/>
  <c r="H5642" i="20"/>
  <c r="G5642" i="20"/>
  <c r="H5641" i="20"/>
  <c r="G5641" i="20"/>
  <c r="H5640" i="20"/>
  <c r="G5640" i="20"/>
  <c r="H5639" i="20"/>
  <c r="G5639" i="20"/>
  <c r="H5638" i="20"/>
  <c r="G5638" i="20"/>
  <c r="H5637" i="20"/>
  <c r="G5637" i="20"/>
  <c r="H5636" i="20"/>
  <c r="G5636" i="20"/>
  <c r="H5635" i="20"/>
  <c r="G5635" i="20"/>
  <c r="H5634" i="20"/>
  <c r="G5634" i="20"/>
  <c r="H5633" i="20"/>
  <c r="G5633" i="20"/>
  <c r="H5632" i="20"/>
  <c r="G5632" i="20"/>
  <c r="H5631" i="20"/>
  <c r="G5631" i="20"/>
  <c r="H5630" i="20"/>
  <c r="G5630" i="20"/>
  <c r="H5629" i="20"/>
  <c r="G5629" i="20"/>
  <c r="H5628" i="20"/>
  <c r="G5628" i="20"/>
  <c r="H5627" i="20"/>
  <c r="G5627" i="20"/>
  <c r="H5626" i="20"/>
  <c r="G5626" i="20"/>
  <c r="H5625" i="20"/>
  <c r="G5625" i="20"/>
  <c r="H5624" i="20"/>
  <c r="G5624" i="20"/>
  <c r="H5623" i="20"/>
  <c r="G5623" i="20"/>
  <c r="H5622" i="20"/>
  <c r="G5622" i="20"/>
  <c r="H5621" i="20"/>
  <c r="G5621" i="20"/>
  <c r="H5620" i="20"/>
  <c r="G5620" i="20"/>
  <c r="H5619" i="20"/>
  <c r="G5619" i="20"/>
  <c r="H5618" i="20"/>
  <c r="G5618" i="20"/>
  <c r="H5617" i="20"/>
  <c r="G5617" i="20"/>
  <c r="H5616" i="20"/>
  <c r="G5616" i="20"/>
  <c r="H5615" i="20"/>
  <c r="G5615" i="20"/>
  <c r="H5614" i="20"/>
  <c r="G5614" i="20"/>
  <c r="H5613" i="20"/>
  <c r="G5613" i="20"/>
  <c r="H5612" i="20"/>
  <c r="G5612" i="20"/>
  <c r="H5611" i="20"/>
  <c r="G5611" i="20"/>
  <c r="H5610" i="20"/>
  <c r="G5610" i="20"/>
  <c r="H5609" i="20"/>
  <c r="G5609" i="20"/>
  <c r="H5608" i="20"/>
  <c r="G5608" i="20"/>
  <c r="H5607" i="20"/>
  <c r="G5607" i="20"/>
  <c r="H5606" i="20"/>
  <c r="G5606" i="20"/>
  <c r="H5605" i="20"/>
  <c r="G5605" i="20"/>
  <c r="H5604" i="20"/>
  <c r="G5604" i="20"/>
  <c r="H5603" i="20"/>
  <c r="G5603" i="20"/>
  <c r="H5602" i="20"/>
  <c r="G5602" i="20"/>
  <c r="H5601" i="20"/>
  <c r="G5601" i="20"/>
  <c r="H5599" i="20"/>
  <c r="G5599" i="20"/>
  <c r="H5598" i="20"/>
  <c r="G5598" i="20"/>
  <c r="H5597" i="20"/>
  <c r="G5597" i="20"/>
  <c r="H5596" i="20"/>
  <c r="G5596" i="20"/>
  <c r="H5595" i="20"/>
  <c r="G5595" i="20"/>
  <c r="H5594" i="20"/>
  <c r="G5594" i="20"/>
  <c r="H5593" i="20"/>
  <c r="G5593" i="20"/>
  <c r="H5592" i="20"/>
  <c r="G5592" i="20"/>
  <c r="H5591" i="20"/>
  <c r="G5591" i="20"/>
  <c r="H5590" i="20"/>
  <c r="G5590" i="20"/>
  <c r="H5589" i="20"/>
  <c r="G5589" i="20"/>
  <c r="H5588" i="20"/>
  <c r="G5588" i="20"/>
  <c r="H5587" i="20"/>
  <c r="G5587" i="20"/>
  <c r="H5586" i="20"/>
  <c r="G5586" i="20"/>
  <c r="H5585" i="20"/>
  <c r="G5585" i="20"/>
  <c r="H5584" i="20"/>
  <c r="G5584" i="20"/>
  <c r="H5583" i="20"/>
  <c r="G5583" i="20"/>
  <c r="H5582" i="20"/>
  <c r="G5582" i="20"/>
  <c r="H5581" i="20"/>
  <c r="G5581" i="20"/>
  <c r="H5580" i="20"/>
  <c r="G5580" i="20"/>
  <c r="H5579" i="20"/>
  <c r="G5579" i="20"/>
  <c r="H5578" i="20"/>
  <c r="G5578" i="20"/>
  <c r="H5577" i="20"/>
  <c r="G5577" i="20"/>
  <c r="H5576" i="20"/>
  <c r="G5576" i="20"/>
  <c r="H5575" i="20"/>
  <c r="G5575" i="20"/>
  <c r="H5574" i="20"/>
  <c r="G5574" i="20"/>
  <c r="H5573" i="20"/>
  <c r="G5573" i="20"/>
  <c r="H5572" i="20"/>
  <c r="G5572" i="20"/>
  <c r="H5571" i="20"/>
  <c r="G5571" i="20"/>
  <c r="H5570" i="20"/>
  <c r="G5570" i="20"/>
  <c r="H5569" i="20"/>
  <c r="G5569" i="20"/>
  <c r="H5568" i="20"/>
  <c r="G5568" i="20"/>
  <c r="H5567" i="20"/>
  <c r="G5567" i="20"/>
  <c r="H5566" i="20"/>
  <c r="G5566" i="20"/>
  <c r="H5565" i="20"/>
  <c r="G5565" i="20"/>
  <c r="H5564" i="20"/>
  <c r="G5564" i="20"/>
  <c r="H5563" i="20"/>
  <c r="G5563" i="20"/>
  <c r="H5562" i="20"/>
  <c r="G5562" i="20"/>
  <c r="H5561" i="20"/>
  <c r="G5561" i="20"/>
  <c r="H5560" i="20"/>
  <c r="G5560" i="20"/>
  <c r="H5559" i="20"/>
  <c r="G5559" i="20"/>
  <c r="H5558" i="20"/>
  <c r="G5558" i="20"/>
  <c r="H5557" i="20"/>
  <c r="G5557" i="20"/>
  <c r="H5556" i="20"/>
  <c r="G5556" i="20"/>
  <c r="H5555" i="20"/>
  <c r="G5555" i="20"/>
  <c r="H5554" i="20"/>
  <c r="G5554" i="20"/>
  <c r="H5553" i="20"/>
  <c r="G5553" i="20"/>
  <c r="H5552" i="20"/>
  <c r="G5552" i="20"/>
  <c r="H5551" i="20"/>
  <c r="G5551" i="20"/>
  <c r="H5550" i="20"/>
  <c r="G5550" i="20"/>
  <c r="H5549" i="20"/>
  <c r="G5549" i="20"/>
  <c r="H5548" i="20"/>
  <c r="G5548" i="20"/>
  <c r="H5547" i="20"/>
  <c r="G5547" i="20"/>
  <c r="H5546" i="20"/>
  <c r="G5546" i="20"/>
  <c r="H5545" i="20"/>
  <c r="G5545" i="20"/>
  <c r="H5544" i="20"/>
  <c r="G5544" i="20"/>
  <c r="H5543" i="20"/>
  <c r="G5543" i="20"/>
  <c r="H5542" i="20"/>
  <c r="G5542" i="20"/>
  <c r="H5541" i="20"/>
  <c r="G5541" i="20"/>
  <c r="H5540" i="20"/>
  <c r="G5540" i="20"/>
  <c r="H5539" i="20"/>
  <c r="G5539" i="20"/>
  <c r="H5538" i="20"/>
  <c r="G5538" i="20"/>
  <c r="H5537" i="20"/>
  <c r="G5537" i="20"/>
  <c r="H5536" i="20"/>
  <c r="G5536" i="20"/>
  <c r="H5535" i="20"/>
  <c r="G5535" i="20"/>
  <c r="H5534" i="20"/>
  <c r="G5534" i="20"/>
  <c r="H5533" i="20"/>
  <c r="G5533" i="20"/>
  <c r="H5532" i="20"/>
  <c r="G5532" i="20"/>
  <c r="H5531" i="20"/>
  <c r="G5531" i="20"/>
  <c r="H5530" i="20"/>
  <c r="G5530" i="20"/>
  <c r="H5529" i="20"/>
  <c r="G5529" i="20"/>
  <c r="H5528" i="20"/>
  <c r="G5528" i="20"/>
  <c r="H5527" i="20"/>
  <c r="G5527" i="20"/>
  <c r="H5526" i="20"/>
  <c r="G5526" i="20"/>
  <c r="H5525" i="20"/>
  <c r="G5525" i="20"/>
  <c r="H5524" i="20"/>
  <c r="G5524" i="20"/>
  <c r="H5523" i="20"/>
  <c r="G5523" i="20"/>
  <c r="H5522" i="20"/>
  <c r="G5522" i="20"/>
  <c r="H5521" i="20"/>
  <c r="G5521" i="20"/>
  <c r="H5520" i="20"/>
  <c r="G5520" i="20"/>
  <c r="H5519" i="20"/>
  <c r="G5519" i="20"/>
  <c r="H5518" i="20"/>
  <c r="G5518" i="20"/>
  <c r="H5517" i="20"/>
  <c r="G5517" i="20"/>
  <c r="H5516" i="20"/>
  <c r="G5516" i="20"/>
  <c r="H5515" i="20"/>
  <c r="G5515" i="20"/>
  <c r="H5514" i="20"/>
  <c r="G5514" i="20"/>
  <c r="H5513" i="20"/>
  <c r="G5513" i="20"/>
  <c r="H5512" i="20"/>
  <c r="G5512" i="20"/>
  <c r="H5511" i="20"/>
  <c r="G5511" i="20"/>
  <c r="H5510" i="20"/>
  <c r="G5510" i="20"/>
  <c r="H5508" i="20"/>
  <c r="G5508" i="20"/>
  <c r="H5507" i="20"/>
  <c r="G5507" i="20"/>
  <c r="H5506" i="20"/>
  <c r="G5506" i="20"/>
  <c r="H5505" i="20"/>
  <c r="G5505" i="20"/>
  <c r="H5504" i="20"/>
  <c r="G5504" i="20"/>
  <c r="H5503" i="20"/>
  <c r="G5503" i="20"/>
  <c r="H5502" i="20"/>
  <c r="G5502" i="20"/>
  <c r="H5501" i="20"/>
  <c r="G5501" i="20"/>
  <c r="H5500" i="20"/>
  <c r="G5500" i="20"/>
  <c r="H5499" i="20"/>
  <c r="G5499" i="20"/>
  <c r="H5498" i="20"/>
  <c r="G5498" i="20"/>
  <c r="H5497" i="20"/>
  <c r="G5497" i="20"/>
  <c r="H5496" i="20"/>
  <c r="G5496" i="20"/>
  <c r="H5495" i="20"/>
  <c r="G5495" i="20"/>
  <c r="H5494" i="20"/>
  <c r="G5494" i="20"/>
  <c r="H5493" i="20"/>
  <c r="G5493" i="20"/>
  <c r="H5492" i="20"/>
  <c r="G5492" i="20"/>
  <c r="H5491" i="20"/>
  <c r="G5491" i="20"/>
  <c r="H5490" i="20"/>
  <c r="G5490" i="20"/>
  <c r="H5489" i="20"/>
  <c r="G5489" i="20"/>
  <c r="H5488" i="20"/>
  <c r="G5488" i="20"/>
  <c r="H5487" i="20"/>
  <c r="G5487" i="20"/>
  <c r="H5486" i="20"/>
  <c r="G5486" i="20"/>
  <c r="H5485" i="20"/>
  <c r="G5485" i="20"/>
  <c r="H5484" i="20"/>
  <c r="G5484" i="20"/>
  <c r="H5483" i="20"/>
  <c r="G5483" i="20"/>
  <c r="H5482" i="20"/>
  <c r="G5482" i="20"/>
  <c r="H5481" i="20"/>
  <c r="G5481" i="20"/>
  <c r="H5480" i="20"/>
  <c r="G5480" i="20"/>
  <c r="H5479" i="20"/>
  <c r="G5479" i="20"/>
  <c r="H5478" i="20"/>
  <c r="G5478" i="20"/>
  <c r="H5477" i="20"/>
  <c r="G5477" i="20"/>
  <c r="H5476" i="20"/>
  <c r="G5476" i="20"/>
  <c r="H5475" i="20"/>
  <c r="G5475" i="20"/>
  <c r="H5474" i="20"/>
  <c r="G5474" i="20"/>
  <c r="H5473" i="20"/>
  <c r="G5473" i="20"/>
  <c r="H5472" i="20"/>
  <c r="G5472" i="20"/>
  <c r="H5471" i="20"/>
  <c r="G5471" i="20"/>
  <c r="H5470" i="20"/>
  <c r="G5470" i="20"/>
  <c r="H5469" i="20"/>
  <c r="G5469" i="20"/>
  <c r="H5468" i="20"/>
  <c r="G5468" i="20"/>
  <c r="H5467" i="20"/>
  <c r="G5467" i="20"/>
  <c r="H5466" i="20"/>
  <c r="G5466" i="20"/>
  <c r="H5465" i="20"/>
  <c r="G5465" i="20"/>
  <c r="H5464" i="20"/>
  <c r="G5464" i="20"/>
  <c r="H5463" i="20"/>
  <c r="G5463" i="20"/>
  <c r="H5462" i="20"/>
  <c r="G5462" i="20"/>
  <c r="H5461" i="20"/>
  <c r="G5461" i="20"/>
  <c r="H5460" i="20"/>
  <c r="G5460" i="20"/>
  <c r="H5459" i="20"/>
  <c r="G5459" i="20"/>
  <c r="H5458" i="20"/>
  <c r="G5458" i="20"/>
  <c r="H5457" i="20"/>
  <c r="G5457" i="20"/>
  <c r="H5456" i="20"/>
  <c r="G5456" i="20"/>
  <c r="H5455" i="20"/>
  <c r="G5455" i="20"/>
  <c r="H5454" i="20"/>
  <c r="G5454" i="20"/>
  <c r="H5453" i="20"/>
  <c r="G5453" i="20"/>
  <c r="H5452" i="20"/>
  <c r="G5452" i="20"/>
  <c r="H5451" i="20"/>
  <c r="G5451" i="20"/>
  <c r="H5450" i="20"/>
  <c r="G5450" i="20"/>
  <c r="H5448" i="20"/>
  <c r="G5448" i="20"/>
  <c r="H5447" i="20"/>
  <c r="G5447" i="20"/>
  <c r="H5446" i="20"/>
  <c r="G5446" i="20"/>
  <c r="H5445" i="20"/>
  <c r="G5445" i="20"/>
  <c r="H5444" i="20"/>
  <c r="G5444" i="20"/>
  <c r="H5443" i="20"/>
  <c r="G5443" i="20"/>
  <c r="H5442" i="20"/>
  <c r="G5442" i="20"/>
  <c r="H5441" i="20"/>
  <c r="G5441" i="20"/>
  <c r="H5440" i="20"/>
  <c r="G5440" i="20"/>
  <c r="H5439" i="20"/>
  <c r="G5439" i="20"/>
  <c r="H5438" i="20"/>
  <c r="G5438" i="20"/>
  <c r="H5437" i="20"/>
  <c r="G5437" i="20"/>
  <c r="H5436" i="20"/>
  <c r="G5436" i="20"/>
  <c r="H5435" i="20"/>
  <c r="G5435" i="20"/>
  <c r="H5434" i="20"/>
  <c r="G5434" i="20"/>
  <c r="H5433" i="20"/>
  <c r="G5433" i="20"/>
  <c r="H5432" i="20"/>
  <c r="G5432" i="20"/>
  <c r="H5431" i="20"/>
  <c r="G5431" i="20"/>
  <c r="H5430" i="20"/>
  <c r="G5430" i="20"/>
  <c r="H5429" i="20"/>
  <c r="G5429" i="20"/>
  <c r="H5428" i="20"/>
  <c r="G5428" i="20"/>
  <c r="H5427" i="20"/>
  <c r="G5427" i="20"/>
  <c r="H5426" i="20"/>
  <c r="G5426" i="20"/>
  <c r="H5425" i="20"/>
  <c r="G5425" i="20"/>
  <c r="H5424" i="20"/>
  <c r="G5424" i="20"/>
  <c r="H5423" i="20"/>
  <c r="G5423" i="20"/>
  <c r="H5422" i="20"/>
  <c r="G5422" i="20"/>
  <c r="H5421" i="20"/>
  <c r="G5421" i="20"/>
  <c r="H5420" i="20"/>
  <c r="G5420" i="20"/>
  <c r="H5419" i="20"/>
  <c r="G5419" i="20"/>
  <c r="H5418" i="20"/>
  <c r="G5418" i="20"/>
  <c r="H5417" i="20"/>
  <c r="G5417" i="20"/>
  <c r="H5416" i="20"/>
  <c r="G5416" i="20"/>
  <c r="H5415" i="20"/>
  <c r="G5415" i="20"/>
  <c r="H5414" i="20"/>
  <c r="G5414" i="20"/>
  <c r="H5413" i="20"/>
  <c r="G5413" i="20"/>
  <c r="H5412" i="20"/>
  <c r="G5412" i="20"/>
  <c r="H5411" i="20"/>
  <c r="G5411" i="20"/>
  <c r="H5410" i="20"/>
  <c r="G5410" i="20"/>
  <c r="H5409" i="20"/>
  <c r="G5409" i="20"/>
  <c r="H5408" i="20"/>
  <c r="G5408" i="20"/>
  <c r="H5407" i="20"/>
  <c r="G5407" i="20"/>
  <c r="H5406" i="20"/>
  <c r="G5406" i="20"/>
  <c r="H5405" i="20"/>
  <c r="G5405" i="20"/>
  <c r="H5404" i="20"/>
  <c r="G5404" i="20"/>
  <c r="H5403" i="20"/>
  <c r="G5403" i="20"/>
  <c r="H5402" i="20"/>
  <c r="G5402" i="20"/>
  <c r="H5401" i="20"/>
  <c r="G5401" i="20"/>
  <c r="H5400" i="20"/>
  <c r="G5400" i="20"/>
  <c r="H5399" i="20"/>
  <c r="G5399" i="20"/>
  <c r="H5398" i="20"/>
  <c r="G5398" i="20"/>
  <c r="H5397" i="20"/>
  <c r="G5397" i="20"/>
  <c r="H5396" i="20"/>
  <c r="G5396" i="20"/>
  <c r="H5395" i="20"/>
  <c r="G5395" i="20"/>
  <c r="H5394" i="20"/>
  <c r="G5394" i="20"/>
  <c r="H5393" i="20"/>
  <c r="G5393" i="20"/>
  <c r="H5392" i="20"/>
  <c r="G5392" i="20"/>
  <c r="H5391" i="20"/>
  <c r="G5391" i="20"/>
  <c r="H5390" i="20"/>
  <c r="G5390" i="20"/>
  <c r="H5389" i="20"/>
  <c r="G5389" i="20"/>
  <c r="H5388" i="20"/>
  <c r="G5388" i="20"/>
  <c r="H5387" i="20"/>
  <c r="G5387" i="20"/>
  <c r="H5386" i="20"/>
  <c r="G5386" i="20"/>
  <c r="H5385" i="20"/>
  <c r="G5385" i="20"/>
  <c r="H5384" i="20"/>
  <c r="G5384" i="20"/>
  <c r="H5383" i="20"/>
  <c r="G5383" i="20"/>
  <c r="H5382" i="20"/>
  <c r="G5382" i="20"/>
  <c r="H5381" i="20"/>
  <c r="G5381" i="20"/>
  <c r="H5380" i="20"/>
  <c r="G5380" i="20"/>
  <c r="H5379" i="20"/>
  <c r="G5379" i="20"/>
  <c r="H5378" i="20"/>
  <c r="G5378" i="20"/>
  <c r="H5377" i="20"/>
  <c r="G5377" i="20"/>
  <c r="H5376" i="20"/>
  <c r="G5376" i="20"/>
  <c r="H5375" i="20"/>
  <c r="G5375" i="20"/>
  <c r="H5374" i="20"/>
  <c r="G5374" i="20"/>
  <c r="H5373" i="20"/>
  <c r="G5373" i="20"/>
  <c r="H5372" i="20"/>
  <c r="G5372" i="20"/>
  <c r="H5371" i="20"/>
  <c r="G5371" i="20"/>
  <c r="H5370" i="20"/>
  <c r="G5370" i="20"/>
  <c r="H5369" i="20"/>
  <c r="G5369" i="20"/>
  <c r="H5368" i="20"/>
  <c r="G5368" i="20"/>
  <c r="H5367" i="20"/>
  <c r="G5367" i="20"/>
  <c r="H5366" i="20"/>
  <c r="G5366" i="20"/>
  <c r="H5365" i="20"/>
  <c r="G5365" i="20"/>
  <c r="H5364" i="20"/>
  <c r="G5364" i="20"/>
  <c r="H5363" i="20"/>
  <c r="G5363" i="20"/>
  <c r="H5362" i="20"/>
  <c r="G5362" i="20"/>
  <c r="H5361" i="20"/>
  <c r="G5361" i="20"/>
  <c r="H5360" i="20"/>
  <c r="G5360" i="20"/>
  <c r="H5359" i="20"/>
  <c r="G5359" i="20"/>
  <c r="H5358" i="20"/>
  <c r="G5358" i="20"/>
  <c r="H5357" i="20"/>
  <c r="G5357" i="20"/>
  <c r="H5356" i="20"/>
  <c r="G5356" i="20"/>
  <c r="H5355" i="20"/>
  <c r="G5355" i="20"/>
  <c r="H5354" i="20"/>
  <c r="G5354" i="20"/>
  <c r="H5352" i="20"/>
  <c r="G5352" i="20"/>
  <c r="H5351" i="20"/>
  <c r="G5351" i="20"/>
  <c r="H5350" i="20"/>
  <c r="G5350" i="20"/>
  <c r="H5349" i="20"/>
  <c r="G5349" i="20"/>
  <c r="H5348" i="20"/>
  <c r="G5348" i="20"/>
  <c r="H5347" i="20"/>
  <c r="G5347" i="20"/>
  <c r="H5346" i="20"/>
  <c r="G5346" i="20"/>
  <c r="H5345" i="20"/>
  <c r="G5345" i="20"/>
  <c r="H5344" i="20"/>
  <c r="G5344" i="20"/>
  <c r="H5343" i="20"/>
  <c r="G5343" i="20"/>
  <c r="H5342" i="20"/>
  <c r="G5342" i="20"/>
  <c r="H5341" i="20"/>
  <c r="G5341" i="20"/>
  <c r="H5340" i="20"/>
  <c r="G5340" i="20"/>
  <c r="H5339" i="20"/>
  <c r="G5339" i="20"/>
  <c r="H5338" i="20"/>
  <c r="G5338" i="20"/>
  <c r="H5337" i="20"/>
  <c r="G5337" i="20"/>
  <c r="H5336" i="20"/>
  <c r="G5336" i="20"/>
  <c r="H5335" i="20"/>
  <c r="G5335" i="20"/>
  <c r="H5334" i="20"/>
  <c r="G5334" i="20"/>
  <c r="H5333" i="20"/>
  <c r="G5333" i="20"/>
  <c r="H5332" i="20"/>
  <c r="G5332" i="20"/>
  <c r="H5331" i="20"/>
  <c r="G5331" i="20"/>
  <c r="H5330" i="20"/>
  <c r="G5330" i="20"/>
  <c r="H5329" i="20"/>
  <c r="G5329" i="20"/>
  <c r="H5328" i="20"/>
  <c r="G5328" i="20"/>
  <c r="H5327" i="20"/>
  <c r="G5327" i="20"/>
  <c r="H5326" i="20"/>
  <c r="G5326" i="20"/>
  <c r="H5325" i="20"/>
  <c r="G5325" i="20"/>
  <c r="H5324" i="20"/>
  <c r="G5324" i="20"/>
  <c r="H5323" i="20"/>
  <c r="G5323" i="20"/>
  <c r="H5322" i="20"/>
  <c r="G5322" i="20"/>
  <c r="H5321" i="20"/>
  <c r="G5321" i="20"/>
  <c r="H5320" i="20"/>
  <c r="G5320" i="20"/>
  <c r="H5319" i="20"/>
  <c r="G5319" i="20"/>
  <c r="H5318" i="20"/>
  <c r="G5318" i="20"/>
  <c r="H5317" i="20"/>
  <c r="G5317" i="20"/>
  <c r="H5316" i="20"/>
  <c r="G5316" i="20"/>
  <c r="H5315" i="20"/>
  <c r="G5315" i="20"/>
  <c r="H5314" i="20"/>
  <c r="G5314" i="20"/>
  <c r="H5313" i="20"/>
  <c r="G5313" i="20"/>
  <c r="H5312" i="20"/>
  <c r="G5312" i="20"/>
  <c r="H5311" i="20"/>
  <c r="G5311" i="20"/>
  <c r="H5310" i="20"/>
  <c r="G5310" i="20"/>
  <c r="H5309" i="20"/>
  <c r="G5309" i="20"/>
  <c r="H5308" i="20"/>
  <c r="G5308" i="20"/>
  <c r="H5307" i="20"/>
  <c r="G5307" i="20"/>
  <c r="H5306" i="20"/>
  <c r="G5306" i="20"/>
  <c r="H5305" i="20"/>
  <c r="G5305" i="20"/>
  <c r="H5304" i="20"/>
  <c r="G5304" i="20"/>
  <c r="H5303" i="20"/>
  <c r="G5303" i="20"/>
  <c r="H5302" i="20"/>
  <c r="G5302" i="20"/>
  <c r="H5301" i="20"/>
  <c r="G5301" i="20"/>
  <c r="H5300" i="20"/>
  <c r="G5300" i="20"/>
  <c r="H5299" i="20"/>
  <c r="G5299" i="20"/>
  <c r="H5298" i="20"/>
  <c r="G5298" i="20"/>
  <c r="H5297" i="20"/>
  <c r="G5297" i="20"/>
  <c r="H5296" i="20"/>
  <c r="G5296" i="20"/>
  <c r="H5295" i="20"/>
  <c r="G5295" i="20"/>
  <c r="H5294" i="20"/>
  <c r="G5294" i="20"/>
  <c r="H5293" i="20"/>
  <c r="G5293" i="20"/>
  <c r="H5292" i="20"/>
  <c r="G5292" i="20"/>
  <c r="H5291" i="20"/>
  <c r="G5291" i="20"/>
  <c r="H5290" i="20"/>
  <c r="G5290" i="20"/>
  <c r="H5289" i="20"/>
  <c r="G5289" i="20"/>
  <c r="H5288" i="20"/>
  <c r="G5288" i="20"/>
  <c r="H5287" i="20"/>
  <c r="G5287" i="20"/>
  <c r="H5286" i="20"/>
  <c r="G5286" i="20"/>
  <c r="H5285" i="20"/>
  <c r="G5285" i="20"/>
  <c r="H5284" i="20"/>
  <c r="G5284" i="20"/>
  <c r="H5283" i="20"/>
  <c r="G5283" i="20"/>
  <c r="H5282" i="20"/>
  <c r="G5282" i="20"/>
  <c r="H5281" i="20"/>
  <c r="G5281" i="20"/>
  <c r="H5280" i="20"/>
  <c r="G5280" i="20"/>
  <c r="H5279" i="20"/>
  <c r="G5279" i="20"/>
  <c r="H5278" i="20"/>
  <c r="G5278" i="20"/>
  <c r="H5277" i="20"/>
  <c r="G5277" i="20"/>
  <c r="H5276" i="20"/>
  <c r="G5276" i="20"/>
  <c r="H5275" i="20"/>
  <c r="G5275" i="20"/>
  <c r="H5274" i="20"/>
  <c r="G5274" i="20"/>
  <c r="H5273" i="20"/>
  <c r="G5273" i="20"/>
  <c r="H5272" i="20"/>
  <c r="G5272" i="20"/>
  <c r="H5271" i="20"/>
  <c r="G5271" i="20"/>
  <c r="H5270" i="20"/>
  <c r="G5270" i="20"/>
  <c r="H5269" i="20"/>
  <c r="G5269" i="20"/>
  <c r="H5268" i="20"/>
  <c r="G5268" i="20"/>
  <c r="H5267" i="20"/>
  <c r="G5267" i="20"/>
  <c r="H5266" i="20"/>
  <c r="G5266" i="20"/>
  <c r="H5265" i="20"/>
  <c r="G5265" i="20"/>
  <c r="H5264" i="20"/>
  <c r="G5264" i="20"/>
  <c r="H5263" i="20"/>
  <c r="G5263" i="20"/>
  <c r="H5262" i="20"/>
  <c r="G5262" i="20"/>
  <c r="H5261" i="20"/>
  <c r="G5261" i="20"/>
  <c r="H5260" i="20"/>
  <c r="G5260" i="20"/>
  <c r="H5259" i="20"/>
  <c r="G5259" i="20"/>
  <c r="H5258" i="20"/>
  <c r="G5258" i="20"/>
  <c r="H5257" i="20"/>
  <c r="G5257" i="20"/>
  <c r="H5256" i="20"/>
  <c r="G5256" i="20"/>
  <c r="H5255" i="20"/>
  <c r="G5255" i="20"/>
  <c r="H5254" i="20"/>
  <c r="G5254" i="20"/>
  <c r="H5253" i="20"/>
  <c r="G5253" i="20"/>
  <c r="H5252" i="20"/>
  <c r="G5252" i="20"/>
  <c r="H5251" i="20"/>
  <c r="G5251" i="20"/>
  <c r="H5250" i="20"/>
  <c r="G5250" i="20"/>
  <c r="H5249" i="20"/>
  <c r="G5249" i="20"/>
  <c r="H5248" i="20"/>
  <c r="G5248" i="20"/>
  <c r="H5247" i="20"/>
  <c r="G5247" i="20"/>
  <c r="H5246" i="20"/>
  <c r="G5246" i="20"/>
  <c r="H5245" i="20"/>
  <c r="G5245" i="20"/>
  <c r="H5244" i="20"/>
  <c r="G5244" i="20"/>
  <c r="H5243" i="20"/>
  <c r="G5243" i="20"/>
  <c r="H5242" i="20"/>
  <c r="G5242" i="20"/>
  <c r="H5241" i="20"/>
  <c r="G5241" i="20"/>
  <c r="H5240" i="20"/>
  <c r="G5240" i="20"/>
  <c r="H5239" i="20"/>
  <c r="G5239" i="20"/>
  <c r="H5238" i="20"/>
  <c r="G5238" i="20"/>
  <c r="H5237" i="20"/>
  <c r="G5237" i="20"/>
  <c r="H5236" i="20"/>
  <c r="G5236" i="20"/>
  <c r="H5235" i="20"/>
  <c r="G5235" i="20"/>
  <c r="H5234" i="20"/>
  <c r="G5234" i="20"/>
  <c r="H5233" i="20"/>
  <c r="G5233" i="20"/>
  <c r="H5232" i="20"/>
  <c r="G5232" i="20"/>
  <c r="H5231" i="20"/>
  <c r="G5231" i="20"/>
  <c r="H5230" i="20"/>
  <c r="G5230" i="20"/>
  <c r="H5229" i="20"/>
  <c r="G5229" i="20"/>
  <c r="H5228" i="20"/>
  <c r="G5228" i="20"/>
  <c r="H5227" i="20"/>
  <c r="G5227" i="20"/>
  <c r="H5226" i="20"/>
  <c r="G5226" i="20"/>
  <c r="H5225" i="20"/>
  <c r="G5225" i="20"/>
  <c r="H5224" i="20"/>
  <c r="G5224" i="20"/>
  <c r="H5223" i="20"/>
  <c r="G5223" i="20"/>
  <c r="H5222" i="20"/>
  <c r="G5222" i="20"/>
  <c r="H5221" i="20"/>
  <c r="G5221" i="20"/>
  <c r="H5220" i="20"/>
  <c r="G5220" i="20"/>
  <c r="H5219" i="20"/>
  <c r="G5219" i="20"/>
  <c r="H5218" i="20"/>
  <c r="G5218" i="20"/>
  <c r="H5217" i="20"/>
  <c r="G5217" i="20"/>
  <c r="H5216" i="20"/>
  <c r="G5216" i="20"/>
  <c r="H5215" i="20"/>
  <c r="G5215" i="20"/>
  <c r="H5214" i="20"/>
  <c r="G5214" i="20"/>
  <c r="H5213" i="20"/>
  <c r="G5213" i="20"/>
  <c r="H5212" i="20"/>
  <c r="G5212" i="20"/>
  <c r="H5211" i="20"/>
  <c r="G5211" i="20"/>
  <c r="H5210" i="20"/>
  <c r="G5210" i="20"/>
  <c r="H5209" i="20"/>
  <c r="G5209" i="20"/>
  <c r="H5208" i="20"/>
  <c r="G5208" i="20"/>
  <c r="H5207" i="20"/>
  <c r="G5207" i="20"/>
  <c r="H5206" i="20"/>
  <c r="G5206" i="20"/>
  <c r="H5205" i="20"/>
  <c r="G5205" i="20"/>
  <c r="H5204" i="20"/>
  <c r="G5204" i="20"/>
  <c r="H5203" i="20"/>
  <c r="G5203" i="20"/>
  <c r="H5202" i="20"/>
  <c r="G5202" i="20"/>
  <c r="H5201" i="20"/>
  <c r="G5201" i="20"/>
  <c r="H5200" i="20"/>
  <c r="G5200" i="20"/>
  <c r="H5199" i="20"/>
  <c r="G5199" i="20"/>
  <c r="H5198" i="20"/>
  <c r="G5198" i="20"/>
  <c r="H5197" i="20"/>
  <c r="G5197" i="20"/>
  <c r="H5196" i="20"/>
  <c r="G5196" i="20"/>
  <c r="H5195" i="20"/>
  <c r="G5195" i="20"/>
  <c r="H5194" i="20"/>
  <c r="G5194" i="20"/>
  <c r="H5193" i="20"/>
  <c r="G5193" i="20"/>
  <c r="H5192" i="20"/>
  <c r="G5192" i="20"/>
  <c r="H5191" i="20"/>
  <c r="G5191" i="20"/>
  <c r="H5190" i="20"/>
  <c r="G5190" i="20"/>
  <c r="H5189" i="20"/>
  <c r="G5189" i="20"/>
  <c r="H5188" i="20"/>
  <c r="G5188" i="20"/>
  <c r="H5187" i="20"/>
  <c r="G5187" i="20"/>
  <c r="H5186" i="20"/>
  <c r="G5186" i="20"/>
  <c r="H5185" i="20"/>
  <c r="G5185" i="20"/>
  <c r="H5184" i="20"/>
  <c r="G5184" i="20"/>
  <c r="H5183" i="20"/>
  <c r="G5183" i="20"/>
  <c r="H5182" i="20"/>
  <c r="G5182" i="20"/>
  <c r="H5181" i="20"/>
  <c r="G5181" i="20"/>
  <c r="H5180" i="20"/>
  <c r="G5180" i="20"/>
  <c r="H5179" i="20"/>
  <c r="G5179" i="20"/>
  <c r="H5178" i="20"/>
  <c r="G5178" i="20"/>
  <c r="H5177" i="20"/>
  <c r="G5177" i="20"/>
  <c r="H5176" i="20"/>
  <c r="G5176" i="20"/>
  <c r="H5175" i="20"/>
  <c r="G5175" i="20"/>
  <c r="H5174" i="20"/>
  <c r="G5174" i="20"/>
  <c r="H5173" i="20"/>
  <c r="G5173" i="20"/>
  <c r="H5172" i="20"/>
  <c r="G5172" i="20"/>
  <c r="H5171" i="20"/>
  <c r="G5171" i="20"/>
  <c r="H5170" i="20"/>
  <c r="G5170" i="20"/>
  <c r="H5169" i="20"/>
  <c r="G5169" i="20"/>
  <c r="H5168" i="20"/>
  <c r="G5168" i="20"/>
  <c r="H5167" i="20"/>
  <c r="G5167" i="20"/>
  <c r="H5166" i="20"/>
  <c r="G5166" i="20"/>
  <c r="H5165" i="20"/>
  <c r="G5165" i="20"/>
  <c r="H5164" i="20"/>
  <c r="G5164" i="20"/>
  <c r="H5163" i="20"/>
  <c r="G5163" i="20"/>
  <c r="H5162" i="20"/>
  <c r="G5162" i="20"/>
  <c r="H5161" i="20"/>
  <c r="G5161" i="20"/>
  <c r="H5160" i="20"/>
  <c r="G5160" i="20"/>
  <c r="H5159" i="20"/>
  <c r="G5159" i="20"/>
  <c r="H5158" i="20"/>
  <c r="G5158" i="20"/>
  <c r="H5157" i="20"/>
  <c r="G5157" i="20"/>
  <c r="H5156" i="20"/>
  <c r="G5156" i="20"/>
  <c r="H5155" i="20"/>
  <c r="G5155" i="20"/>
  <c r="H5154" i="20"/>
  <c r="G5154" i="20"/>
  <c r="H5153" i="20"/>
  <c r="G5153" i="20"/>
  <c r="H5152" i="20"/>
  <c r="G5152" i="20"/>
  <c r="H5151" i="20"/>
  <c r="G5151" i="20"/>
  <c r="H5150" i="20"/>
  <c r="G5150" i="20"/>
  <c r="H5149" i="20"/>
  <c r="G5149" i="20"/>
  <c r="H5148" i="20"/>
  <c r="G5148" i="20"/>
  <c r="H5147" i="20"/>
  <c r="G5147" i="20"/>
  <c r="H5146" i="20"/>
  <c r="G5146" i="20"/>
  <c r="H5145" i="20"/>
  <c r="G5145" i="20"/>
  <c r="H5144" i="20"/>
  <c r="G5144" i="20"/>
  <c r="H5143" i="20"/>
  <c r="G5143" i="20"/>
  <c r="H5142" i="20"/>
  <c r="G5142" i="20"/>
  <c r="H5141" i="20"/>
  <c r="G5141" i="20"/>
  <c r="H5140" i="20"/>
  <c r="G5140" i="20"/>
  <c r="H5139" i="20"/>
  <c r="G5139" i="20"/>
  <c r="H5138" i="20"/>
  <c r="G5138" i="20"/>
  <c r="H5137" i="20"/>
  <c r="G5137" i="20"/>
  <c r="H5136" i="20"/>
  <c r="G5136" i="20"/>
  <c r="H5135" i="20"/>
  <c r="G5135" i="20"/>
  <c r="H5134" i="20"/>
  <c r="G5134" i="20"/>
  <c r="H5133" i="20"/>
  <c r="G5133" i="20"/>
  <c r="H5132" i="20"/>
  <c r="G5132" i="20"/>
  <c r="H5131" i="20"/>
  <c r="G5131" i="20"/>
  <c r="H5130" i="20"/>
  <c r="G5130" i="20"/>
  <c r="H5129" i="20"/>
  <c r="G5129" i="20"/>
  <c r="H5128" i="20"/>
  <c r="G5128" i="20"/>
  <c r="H5127" i="20"/>
  <c r="G5127" i="20"/>
  <c r="H5126" i="20"/>
  <c r="G5126" i="20"/>
  <c r="H5125" i="20"/>
  <c r="G5125" i="20"/>
  <c r="H5124" i="20"/>
  <c r="G5124" i="20"/>
  <c r="H5123" i="20"/>
  <c r="G5123" i="20"/>
  <c r="H5122" i="20"/>
  <c r="G5122" i="20"/>
  <c r="H5121" i="20"/>
  <c r="G5121" i="20"/>
  <c r="H5120" i="20"/>
  <c r="G5120" i="20"/>
  <c r="H5119" i="20"/>
  <c r="G5119" i="20"/>
  <c r="H5118" i="20"/>
  <c r="G5118" i="20"/>
  <c r="H5117" i="20"/>
  <c r="G5117" i="20"/>
  <c r="H5116" i="20"/>
  <c r="G5116" i="20"/>
  <c r="H5115" i="20"/>
  <c r="G5115" i="20"/>
  <c r="H5114" i="20"/>
  <c r="G5114" i="20"/>
  <c r="H5113" i="20"/>
  <c r="G5113" i="20"/>
  <c r="H5112" i="20"/>
  <c r="G5112" i="20"/>
  <c r="H5111" i="20"/>
  <c r="G5111" i="20"/>
  <c r="H5110" i="20"/>
  <c r="G5110" i="20"/>
  <c r="H5109" i="20"/>
  <c r="G5109" i="20"/>
  <c r="H5108" i="20"/>
  <c r="G5108" i="20"/>
  <c r="H5107" i="20"/>
  <c r="G5107" i="20"/>
  <c r="H5106" i="20"/>
  <c r="G5106" i="20"/>
  <c r="H5105" i="20"/>
  <c r="G5105" i="20"/>
  <c r="H5104" i="20"/>
  <c r="G5104" i="20"/>
  <c r="H5103" i="20"/>
  <c r="G5103" i="20"/>
  <c r="H5102" i="20"/>
  <c r="G5102" i="20"/>
  <c r="H5101" i="20"/>
  <c r="G5101" i="20"/>
  <c r="H5099" i="20"/>
  <c r="G5099" i="20"/>
  <c r="H5098" i="20"/>
  <c r="G5098" i="20"/>
  <c r="H5097" i="20"/>
  <c r="G5097" i="20"/>
  <c r="H5096" i="20"/>
  <c r="G5096" i="20"/>
  <c r="H5095" i="20"/>
  <c r="G5095" i="20"/>
  <c r="H5094" i="20"/>
  <c r="G5094" i="20"/>
  <c r="H5093" i="20"/>
  <c r="G5093" i="20"/>
  <c r="H5092" i="20"/>
  <c r="G5092" i="20"/>
  <c r="H5091" i="20"/>
  <c r="G5091" i="20"/>
  <c r="H5090" i="20"/>
  <c r="G5090" i="20"/>
  <c r="H5089" i="20"/>
  <c r="G5089" i="20"/>
  <c r="H5088" i="20"/>
  <c r="G5088" i="20"/>
  <c r="H5087" i="20"/>
  <c r="G5087" i="20"/>
  <c r="H5086" i="20"/>
  <c r="G5086" i="20"/>
  <c r="H5085" i="20"/>
  <c r="G5085" i="20"/>
  <c r="H5084" i="20"/>
  <c r="G5084" i="20"/>
  <c r="H5083" i="20"/>
  <c r="G5083" i="20"/>
  <c r="H5082" i="20"/>
  <c r="G5082" i="20"/>
  <c r="H5081" i="20"/>
  <c r="G5081" i="20"/>
  <c r="H5080" i="20"/>
  <c r="G5080" i="20"/>
  <c r="H5079" i="20"/>
  <c r="G5079" i="20"/>
  <c r="H5078" i="20"/>
  <c r="G5078" i="20"/>
  <c r="H5077" i="20"/>
  <c r="G5077" i="20"/>
  <c r="H5076" i="20"/>
  <c r="G5076" i="20"/>
  <c r="H5075" i="20"/>
  <c r="G5075" i="20"/>
  <c r="H5074" i="20"/>
  <c r="G5074" i="20"/>
  <c r="H5073" i="20"/>
  <c r="G5073" i="20"/>
  <c r="H5072" i="20"/>
  <c r="G5072" i="20"/>
  <c r="H5071" i="20"/>
  <c r="G5071" i="20"/>
  <c r="H5070" i="20"/>
  <c r="G5070" i="20"/>
  <c r="H5069" i="20"/>
  <c r="G5069" i="20"/>
  <c r="H5068" i="20"/>
  <c r="G5068" i="20"/>
  <c r="H5067" i="20"/>
  <c r="G5067" i="20"/>
  <c r="H5066" i="20"/>
  <c r="G5066" i="20"/>
  <c r="H5065" i="20"/>
  <c r="G5065" i="20"/>
  <c r="H5064" i="20"/>
  <c r="G5064" i="20"/>
  <c r="H5063" i="20"/>
  <c r="G5063" i="20"/>
  <c r="H5062" i="20"/>
  <c r="G5062" i="20"/>
  <c r="H5061" i="20"/>
  <c r="G5061" i="20"/>
  <c r="H5060" i="20"/>
  <c r="G5060" i="20"/>
  <c r="H5059" i="20"/>
  <c r="G5059" i="20"/>
  <c r="H5058" i="20"/>
  <c r="G5058" i="20"/>
  <c r="H5057" i="20"/>
  <c r="G5057" i="20"/>
  <c r="H5056" i="20"/>
  <c r="G5056" i="20"/>
  <c r="H5055" i="20"/>
  <c r="G5055" i="20"/>
  <c r="H5054" i="20"/>
  <c r="G5054" i="20"/>
  <c r="H5053" i="20"/>
  <c r="G5053" i="20"/>
  <c r="H5052" i="20"/>
  <c r="G5052" i="20"/>
  <c r="H5051" i="20"/>
  <c r="G5051" i="20"/>
  <c r="H5050" i="20"/>
  <c r="G5050" i="20"/>
  <c r="H5049" i="20"/>
  <c r="G5049" i="20"/>
  <c r="H5048" i="20"/>
  <c r="G5048" i="20"/>
  <c r="H5047" i="20"/>
  <c r="G5047" i="20"/>
  <c r="H5046" i="20"/>
  <c r="G5046" i="20"/>
  <c r="H5045" i="20"/>
  <c r="G5045" i="20"/>
  <c r="H5044" i="20"/>
  <c r="G5044" i="20"/>
  <c r="H5043" i="20"/>
  <c r="G5043" i="20"/>
  <c r="H5042" i="20"/>
  <c r="G5042" i="20"/>
  <c r="H5041" i="20"/>
  <c r="G5041" i="20"/>
  <c r="H5040" i="20"/>
  <c r="G5040" i="20"/>
  <c r="H5039" i="20"/>
  <c r="G5039" i="20"/>
  <c r="H5038" i="20"/>
  <c r="G5038" i="20"/>
  <c r="H5037" i="20"/>
  <c r="G5037" i="20"/>
  <c r="H5036" i="20"/>
  <c r="G5036" i="20"/>
  <c r="H5035" i="20"/>
  <c r="G5035" i="20"/>
  <c r="H5034" i="20"/>
  <c r="G5034" i="20"/>
  <c r="H5033" i="20"/>
  <c r="G5033" i="20"/>
  <c r="H5032" i="20"/>
  <c r="G5032" i="20"/>
  <c r="H5031" i="20"/>
  <c r="G5031" i="20"/>
  <c r="H5030" i="20"/>
  <c r="G5030" i="20"/>
  <c r="H5029" i="20"/>
  <c r="G5029" i="20"/>
  <c r="H5028" i="20"/>
  <c r="G5028" i="20"/>
  <c r="H5027" i="20"/>
  <c r="G5027" i="20"/>
  <c r="H5026" i="20"/>
  <c r="G5026" i="20"/>
  <c r="H5025" i="20"/>
  <c r="G5025" i="20"/>
  <c r="H5024" i="20"/>
  <c r="G5024" i="20"/>
  <c r="H5023" i="20"/>
  <c r="G5023" i="20"/>
  <c r="H5022" i="20"/>
  <c r="G5022" i="20"/>
  <c r="H5021" i="20"/>
  <c r="G5021" i="20"/>
  <c r="H5020" i="20"/>
  <c r="G5020" i="20"/>
  <c r="H5019" i="20"/>
  <c r="G5019" i="20"/>
  <c r="H5018" i="20"/>
  <c r="G5018" i="20"/>
  <c r="H5017" i="20"/>
  <c r="G5017" i="20"/>
  <c r="H5016" i="20"/>
  <c r="G5016" i="20"/>
  <c r="H5015" i="20"/>
  <c r="G5015" i="20"/>
  <c r="H5014" i="20"/>
  <c r="G5014" i="20"/>
  <c r="H5013" i="20"/>
  <c r="G5013" i="20"/>
  <c r="H5012" i="20"/>
  <c r="G5012" i="20"/>
  <c r="H5011" i="20"/>
  <c r="G5011" i="20"/>
  <c r="H5010" i="20"/>
  <c r="G5010" i="20"/>
  <c r="H5009" i="20"/>
  <c r="G5009" i="20"/>
  <c r="H5008" i="20"/>
  <c r="G5008" i="20"/>
  <c r="H5007" i="20"/>
  <c r="G5007" i="20"/>
  <c r="H5006" i="20"/>
  <c r="G5006" i="20"/>
  <c r="H5005" i="20"/>
  <c r="G5005" i="20"/>
  <c r="H5004" i="20"/>
  <c r="G5004" i="20"/>
  <c r="H5003" i="20"/>
  <c r="G5003" i="20"/>
  <c r="H5002" i="20"/>
  <c r="G5002" i="20"/>
  <c r="H5001" i="20"/>
  <c r="G5001" i="20"/>
  <c r="H5000" i="20"/>
  <c r="G5000" i="20"/>
  <c r="H4999" i="20"/>
  <c r="G4999" i="20"/>
  <c r="H4998" i="20"/>
  <c r="G4998" i="20"/>
  <c r="H4997" i="20"/>
  <c r="G4997" i="20"/>
  <c r="H4996" i="20"/>
  <c r="G4996" i="20"/>
  <c r="H4995" i="20"/>
  <c r="G4995" i="20"/>
  <c r="H4994" i="20"/>
  <c r="G4994" i="20"/>
  <c r="H4993" i="20"/>
  <c r="G4993" i="20"/>
  <c r="H4992" i="20"/>
  <c r="G4992" i="20"/>
  <c r="H4991" i="20"/>
  <c r="G4991" i="20"/>
  <c r="H4990" i="20"/>
  <c r="G4990" i="20"/>
  <c r="H4989" i="20"/>
  <c r="G4989" i="20"/>
  <c r="H4988" i="20"/>
  <c r="G4988" i="20"/>
  <c r="H4987" i="20"/>
  <c r="G4987" i="20"/>
  <c r="H4986" i="20"/>
  <c r="G4986" i="20"/>
  <c r="H4985" i="20"/>
  <c r="G4985" i="20"/>
  <c r="H4984" i="20"/>
  <c r="G4984" i="20"/>
  <c r="H4983" i="20"/>
  <c r="G4983" i="20"/>
  <c r="H4982" i="20"/>
  <c r="G4982" i="20"/>
  <c r="H4981" i="20"/>
  <c r="G4981" i="20"/>
  <c r="H4980" i="20"/>
  <c r="G4980" i="20"/>
  <c r="H4979" i="20"/>
  <c r="G4979" i="20"/>
  <c r="H4978" i="20"/>
  <c r="G4978" i="20"/>
  <c r="H4977" i="20"/>
  <c r="G4977" i="20"/>
  <c r="H4976" i="20"/>
  <c r="G4976" i="20"/>
  <c r="H4975" i="20"/>
  <c r="G4975" i="20"/>
  <c r="H4974" i="20"/>
  <c r="G4974" i="20"/>
  <c r="H4973" i="20"/>
  <c r="G4973" i="20"/>
  <c r="H4972" i="20"/>
  <c r="G4972" i="20"/>
  <c r="H4971" i="20"/>
  <c r="G4971" i="20"/>
  <c r="H4970" i="20"/>
  <c r="G4970" i="20"/>
  <c r="H4969" i="20"/>
  <c r="G4969" i="20"/>
  <c r="H4968" i="20"/>
  <c r="G4968" i="20"/>
  <c r="H4967" i="20"/>
  <c r="G4967" i="20"/>
  <c r="H4966" i="20"/>
  <c r="G4966" i="20"/>
  <c r="H4965" i="20"/>
  <c r="G4965" i="20"/>
  <c r="H4964" i="20"/>
  <c r="G4964" i="20"/>
  <c r="H4963" i="20"/>
  <c r="G4963" i="20"/>
  <c r="H4962" i="20"/>
  <c r="G4962" i="20"/>
  <c r="H4961" i="20"/>
  <c r="G4961" i="20"/>
  <c r="H4960" i="20"/>
  <c r="G4960" i="20"/>
  <c r="H4959" i="20"/>
  <c r="G4959" i="20"/>
  <c r="H4958" i="20"/>
  <c r="G4958" i="20"/>
  <c r="H4957" i="20"/>
  <c r="G4957" i="20"/>
  <c r="H4956" i="20"/>
  <c r="G4956" i="20"/>
  <c r="H4955" i="20"/>
  <c r="G4955" i="20"/>
  <c r="H4954" i="20"/>
  <c r="G4954" i="20"/>
  <c r="H4953" i="20"/>
  <c r="G4953" i="20"/>
  <c r="H4952" i="20"/>
  <c r="G4952" i="20"/>
  <c r="H4951" i="20"/>
  <c r="G4951" i="20"/>
  <c r="H4950" i="20"/>
  <c r="G4950" i="20"/>
  <c r="H4949" i="20"/>
  <c r="G4949" i="20"/>
  <c r="H4948" i="20"/>
  <c r="G4948" i="20"/>
  <c r="H4947" i="20"/>
  <c r="G4947" i="20"/>
  <c r="H4946" i="20"/>
  <c r="G4946" i="20"/>
  <c r="H4945" i="20"/>
  <c r="G4945" i="20"/>
  <c r="H4944" i="20"/>
  <c r="G4944" i="20"/>
  <c r="H4943" i="20"/>
  <c r="G4943" i="20"/>
  <c r="H4942" i="20"/>
  <c r="G4942" i="20"/>
  <c r="H4941" i="20"/>
  <c r="G4941" i="20"/>
  <c r="H4940" i="20"/>
  <c r="G4940" i="20"/>
  <c r="H4939" i="20"/>
  <c r="G4939" i="20"/>
  <c r="H4938" i="20"/>
  <c r="G4938" i="20"/>
  <c r="H4937" i="20"/>
  <c r="G4937" i="20"/>
  <c r="H4936" i="20"/>
  <c r="G4936" i="20"/>
  <c r="H4935" i="20"/>
  <c r="G4935" i="20"/>
  <c r="H4934" i="20"/>
  <c r="G4934" i="20"/>
  <c r="H4933" i="20"/>
  <c r="G4933" i="20"/>
  <c r="H4932" i="20"/>
  <c r="G4932" i="20"/>
  <c r="H4931" i="20"/>
  <c r="G4931" i="20"/>
  <c r="H4930" i="20"/>
  <c r="G4930" i="20"/>
  <c r="H4929" i="20"/>
  <c r="G4929" i="20"/>
  <c r="H4928" i="20"/>
  <c r="G4928" i="20"/>
  <c r="H4927" i="20"/>
  <c r="G4927" i="20"/>
  <c r="H4926" i="20"/>
  <c r="G4926" i="20"/>
  <c r="H4925" i="20"/>
  <c r="G4925" i="20"/>
  <c r="H4924" i="20"/>
  <c r="G4924" i="20"/>
  <c r="H4923" i="20"/>
  <c r="G4923" i="20"/>
  <c r="H4922" i="20"/>
  <c r="G4922" i="20"/>
  <c r="H4921" i="20"/>
  <c r="G4921" i="20"/>
  <c r="H4920" i="20"/>
  <c r="G4920" i="20"/>
  <c r="H4919" i="20"/>
  <c r="G4919" i="20"/>
  <c r="H4918" i="20"/>
  <c r="G4918" i="20"/>
  <c r="H4917" i="20"/>
  <c r="G4917" i="20"/>
  <c r="H4916" i="20"/>
  <c r="G4916" i="20"/>
  <c r="H4915" i="20"/>
  <c r="G4915" i="20"/>
  <c r="H4914" i="20"/>
  <c r="G4914" i="20"/>
  <c r="H4913" i="20"/>
  <c r="G4913" i="20"/>
  <c r="H4912" i="20"/>
  <c r="G4912" i="20"/>
  <c r="H4911" i="20"/>
  <c r="G4911" i="20"/>
  <c r="H4910" i="20"/>
  <c r="G4910" i="20"/>
  <c r="H4909" i="20"/>
  <c r="G4909" i="20"/>
  <c r="H4908" i="20"/>
  <c r="G4908" i="20"/>
  <c r="H4907" i="20"/>
  <c r="G4907" i="20"/>
  <c r="H4906" i="20"/>
  <c r="G4906" i="20"/>
  <c r="H4905" i="20"/>
  <c r="G4905" i="20"/>
  <c r="H4904" i="20"/>
  <c r="G4904" i="20"/>
  <c r="H4903" i="20"/>
  <c r="G4903" i="20"/>
  <c r="H4902" i="20"/>
  <c r="G4902" i="20"/>
  <c r="H4901" i="20"/>
  <c r="G4901" i="20"/>
  <c r="H4900" i="20"/>
  <c r="G4900" i="20"/>
  <c r="H4899" i="20"/>
  <c r="G4899" i="20"/>
  <c r="H4898" i="20"/>
  <c r="G4898" i="20"/>
  <c r="H4897" i="20"/>
  <c r="G4897" i="20"/>
  <c r="H4896" i="20"/>
  <c r="G4896" i="20"/>
  <c r="H4895" i="20"/>
  <c r="G4895" i="20"/>
  <c r="H4894" i="20"/>
  <c r="G4894" i="20"/>
  <c r="H4893" i="20"/>
  <c r="G4893" i="20"/>
  <c r="H4892" i="20"/>
  <c r="G4892" i="20"/>
  <c r="H4891" i="20"/>
  <c r="G4891" i="20"/>
  <c r="H4890" i="20"/>
  <c r="G4890" i="20"/>
  <c r="H4889" i="20"/>
  <c r="G4889" i="20"/>
  <c r="H4888" i="20"/>
  <c r="G4888" i="20"/>
  <c r="H4887" i="20"/>
  <c r="G4887" i="20"/>
  <c r="H4886" i="20"/>
  <c r="G4886" i="20"/>
  <c r="H4885" i="20"/>
  <c r="G4885" i="20"/>
  <c r="H4884" i="20"/>
  <c r="G4884" i="20"/>
  <c r="H4883" i="20"/>
  <c r="G4883" i="20"/>
  <c r="H4882" i="20"/>
  <c r="G4882" i="20"/>
  <c r="H4881" i="20"/>
  <c r="G4881" i="20"/>
  <c r="H4880" i="20"/>
  <c r="G4880" i="20"/>
  <c r="H4879" i="20"/>
  <c r="G4879" i="20"/>
  <c r="H4878" i="20"/>
  <c r="G4878" i="20"/>
  <c r="H4877" i="20"/>
  <c r="G4877" i="20"/>
  <c r="H4876" i="20"/>
  <c r="G4876" i="20"/>
  <c r="H4875" i="20"/>
  <c r="G4875" i="20"/>
  <c r="H4874" i="20"/>
  <c r="G4874" i="20"/>
  <c r="H4873" i="20"/>
  <c r="G4873" i="20"/>
  <c r="H4872" i="20"/>
  <c r="G4872" i="20"/>
  <c r="H4871" i="20"/>
  <c r="G4871" i="20"/>
  <c r="H4870" i="20"/>
  <c r="G4870" i="20"/>
  <c r="H4869" i="20"/>
  <c r="G4869" i="20"/>
  <c r="H4868" i="20"/>
  <c r="G4868" i="20"/>
  <c r="H4867" i="20"/>
  <c r="G4867" i="20"/>
  <c r="H4866" i="20"/>
  <c r="G4866" i="20"/>
  <c r="H4865" i="20"/>
  <c r="G4865" i="20"/>
  <c r="H4864" i="20"/>
  <c r="G4864" i="20"/>
  <c r="H4863" i="20"/>
  <c r="G4863" i="20"/>
  <c r="H4862" i="20"/>
  <c r="G4862" i="20"/>
  <c r="H4861" i="20"/>
  <c r="G4861" i="20"/>
  <c r="H4860" i="20"/>
  <c r="G4860" i="20"/>
  <c r="H4859" i="20"/>
  <c r="G4859" i="20"/>
  <c r="H4858" i="20"/>
  <c r="G4858" i="20"/>
  <c r="H4857" i="20"/>
  <c r="G4857" i="20"/>
  <c r="H4856" i="20"/>
  <c r="G4856" i="20"/>
  <c r="H4855" i="20"/>
  <c r="G4855" i="20"/>
  <c r="H4854" i="20"/>
  <c r="G4854" i="20"/>
  <c r="H4853" i="20"/>
  <c r="G4853" i="20"/>
  <c r="H4851" i="20"/>
  <c r="G4851" i="20"/>
  <c r="H4850" i="20"/>
  <c r="G4850" i="20"/>
  <c r="H4849" i="20"/>
  <c r="G4849" i="20"/>
  <c r="H4848" i="20"/>
  <c r="G4848" i="20"/>
  <c r="H4847" i="20"/>
  <c r="G4847" i="20"/>
  <c r="H4846" i="20"/>
  <c r="G4846" i="20"/>
  <c r="H4845" i="20"/>
  <c r="G4845" i="20"/>
  <c r="H4844" i="20"/>
  <c r="G4844" i="20"/>
  <c r="H4843" i="20"/>
  <c r="G4843" i="20"/>
  <c r="H4842" i="20"/>
  <c r="G4842" i="20"/>
  <c r="H4841" i="20"/>
  <c r="G4841" i="20"/>
  <c r="H4840" i="20"/>
  <c r="G4840" i="20"/>
  <c r="H4839" i="20"/>
  <c r="G4839" i="20"/>
  <c r="H4838" i="20"/>
  <c r="G4838" i="20"/>
  <c r="H4837" i="20"/>
  <c r="G4837" i="20"/>
  <c r="H4836" i="20"/>
  <c r="G4836" i="20"/>
  <c r="H4835" i="20"/>
  <c r="G4835" i="20"/>
  <c r="H4834" i="20"/>
  <c r="G4834" i="20"/>
  <c r="H4833" i="20"/>
  <c r="G4833" i="20"/>
  <c r="H4832" i="20"/>
  <c r="G4832" i="20"/>
  <c r="H4831" i="20"/>
  <c r="G4831" i="20"/>
  <c r="H4830" i="20"/>
  <c r="G4830" i="20"/>
  <c r="H4829" i="20"/>
  <c r="G4829" i="20"/>
  <c r="H4828" i="20"/>
  <c r="G4828" i="20"/>
  <c r="H4827" i="20"/>
  <c r="G4827" i="20"/>
  <c r="H4826" i="20"/>
  <c r="G4826" i="20"/>
  <c r="H4825" i="20"/>
  <c r="G4825" i="20"/>
  <c r="H4824" i="20"/>
  <c r="G4824" i="20"/>
  <c r="H4823" i="20"/>
  <c r="G4823" i="20"/>
  <c r="H4822" i="20"/>
  <c r="G4822" i="20"/>
  <c r="H4821" i="20"/>
  <c r="G4821" i="20"/>
  <c r="H4820" i="20"/>
  <c r="G4820" i="20"/>
  <c r="H4819" i="20"/>
  <c r="G4819" i="20"/>
  <c r="H4818" i="20"/>
  <c r="G4818" i="20"/>
  <c r="H4817" i="20"/>
  <c r="G4817" i="20"/>
  <c r="H4816" i="20"/>
  <c r="G4816" i="20"/>
  <c r="H4815" i="20"/>
  <c r="G4815" i="20"/>
  <c r="H4814" i="20"/>
  <c r="G4814" i="20"/>
  <c r="H4813" i="20"/>
  <c r="G4813" i="20"/>
  <c r="H4812" i="20"/>
  <c r="G4812" i="20"/>
  <c r="H4811" i="20"/>
  <c r="G4811" i="20"/>
  <c r="H4810" i="20"/>
  <c r="G4810" i="20"/>
  <c r="H4809" i="20"/>
  <c r="G4809" i="20"/>
  <c r="H4808" i="20"/>
  <c r="G4808" i="20"/>
  <c r="H4807" i="20"/>
  <c r="G4807" i="20"/>
  <c r="H4806" i="20"/>
  <c r="G4806" i="20"/>
  <c r="H4805" i="20"/>
  <c r="G4805" i="20"/>
  <c r="H4804" i="20"/>
  <c r="G4804" i="20"/>
  <c r="H4803" i="20"/>
  <c r="G4803" i="20"/>
  <c r="H4802" i="20"/>
  <c r="G4802" i="20"/>
  <c r="H4801" i="20"/>
  <c r="G4801" i="20"/>
  <c r="H4800" i="20"/>
  <c r="G4800" i="20"/>
  <c r="H4799" i="20"/>
  <c r="G4799" i="20"/>
  <c r="H4798" i="20"/>
  <c r="G4798" i="20"/>
  <c r="H4797" i="20"/>
  <c r="G4797" i="20"/>
  <c r="H4796" i="20"/>
  <c r="G4796" i="20"/>
  <c r="H4795" i="20"/>
  <c r="G4795" i="20"/>
  <c r="H4794" i="20"/>
  <c r="G4794" i="20"/>
  <c r="H4793" i="20"/>
  <c r="G4793" i="20"/>
  <c r="H4792" i="20"/>
  <c r="G4792" i="20"/>
  <c r="H4791" i="20"/>
  <c r="G4791" i="20"/>
  <c r="H4790" i="20"/>
  <c r="G4790" i="20"/>
  <c r="H4789" i="20"/>
  <c r="G4789" i="20"/>
  <c r="H4788" i="20"/>
  <c r="G4788" i="20"/>
  <c r="H4787" i="20"/>
  <c r="G4787" i="20"/>
  <c r="H4786" i="20"/>
  <c r="G4786" i="20"/>
  <c r="H4785" i="20"/>
  <c r="G4785" i="20"/>
  <c r="H4784" i="20"/>
  <c r="G4784" i="20"/>
  <c r="H4783" i="20"/>
  <c r="G4783" i="20"/>
  <c r="H4782" i="20"/>
  <c r="G4782" i="20"/>
  <c r="H4781" i="20"/>
  <c r="G4781" i="20"/>
  <c r="H4780" i="20"/>
  <c r="G4780" i="20"/>
  <c r="H4779" i="20"/>
  <c r="G4779" i="20"/>
  <c r="H4778" i="20"/>
  <c r="G4778" i="20"/>
  <c r="H4777" i="20"/>
  <c r="G4777" i="20"/>
  <c r="H4776" i="20"/>
  <c r="G4776" i="20"/>
  <c r="H4775" i="20"/>
  <c r="G4775" i="20"/>
  <c r="H4774" i="20"/>
  <c r="G4774" i="20"/>
  <c r="H4773" i="20"/>
  <c r="G4773" i="20"/>
  <c r="H4772" i="20"/>
  <c r="G4772" i="20"/>
  <c r="H4771" i="20"/>
  <c r="G4771" i="20"/>
  <c r="H4770" i="20"/>
  <c r="G4770" i="20"/>
  <c r="H4769" i="20"/>
  <c r="G4769" i="20"/>
  <c r="H4768" i="20"/>
  <c r="G4768" i="20"/>
  <c r="H4767" i="20"/>
  <c r="G4767" i="20"/>
  <c r="H4766" i="20"/>
  <c r="G4766" i="20"/>
  <c r="H4765" i="20"/>
  <c r="G4765" i="20"/>
  <c r="H4764" i="20"/>
  <c r="G4764" i="20"/>
  <c r="H4763" i="20"/>
  <c r="G4763" i="20"/>
  <c r="H4762" i="20"/>
  <c r="G4762" i="20"/>
  <c r="H4761" i="20"/>
  <c r="G4761" i="20"/>
  <c r="H4760" i="20"/>
  <c r="G4760" i="20"/>
  <c r="H4759" i="20"/>
  <c r="G4759" i="20"/>
  <c r="H4758" i="20"/>
  <c r="G4758" i="20"/>
  <c r="H4757" i="20"/>
  <c r="G4757" i="20"/>
  <c r="H4756" i="20"/>
  <c r="G4756" i="20"/>
  <c r="H4755" i="20"/>
  <c r="G4755" i="20"/>
  <c r="H4754" i="20"/>
  <c r="G4754" i="20"/>
  <c r="H4753" i="20"/>
  <c r="G4753" i="20"/>
  <c r="H4752" i="20"/>
  <c r="G4752" i="20"/>
  <c r="H4751" i="20"/>
  <c r="G4751" i="20"/>
  <c r="H4750" i="20"/>
  <c r="G4750" i="20"/>
  <c r="H4749" i="20"/>
  <c r="G4749" i="20"/>
  <c r="H4748" i="20"/>
  <c r="G4748" i="20"/>
  <c r="H4747" i="20"/>
  <c r="G4747" i="20"/>
  <c r="H4746" i="20"/>
  <c r="G4746" i="20"/>
  <c r="H4745" i="20"/>
  <c r="G4745" i="20"/>
  <c r="H4744" i="20"/>
  <c r="G4744" i="20"/>
  <c r="H4743" i="20"/>
  <c r="G4743" i="20"/>
  <c r="H4742" i="20"/>
  <c r="G4742" i="20"/>
  <c r="H4741" i="20"/>
  <c r="G4741" i="20"/>
  <c r="H4740" i="20"/>
  <c r="G4740" i="20"/>
  <c r="H4739" i="20"/>
  <c r="G4739" i="20"/>
  <c r="H4738" i="20"/>
  <c r="G4738" i="20"/>
  <c r="H4737" i="20"/>
  <c r="G4737" i="20"/>
  <c r="H4736" i="20"/>
  <c r="G4736" i="20"/>
  <c r="H4735" i="20"/>
  <c r="G4735" i="20"/>
  <c r="H4734" i="20"/>
  <c r="G4734" i="20"/>
  <c r="H4733" i="20"/>
  <c r="G4733" i="20"/>
  <c r="H4732" i="20"/>
  <c r="G4732" i="20"/>
  <c r="H4731" i="20"/>
  <c r="G4731" i="20"/>
  <c r="H4730" i="20"/>
  <c r="G4730" i="20"/>
  <c r="H4729" i="20"/>
  <c r="G4729" i="20"/>
  <c r="H4728" i="20"/>
  <c r="G4728" i="20"/>
  <c r="H4727" i="20"/>
  <c r="G4727" i="20"/>
  <c r="H4726" i="20"/>
  <c r="G4726" i="20"/>
  <c r="H4725" i="20"/>
  <c r="G4725" i="20"/>
  <c r="H4724" i="20"/>
  <c r="G4724" i="20"/>
  <c r="H4723" i="20"/>
  <c r="G4723" i="20"/>
  <c r="H4722" i="20"/>
  <c r="G4722" i="20"/>
  <c r="H4721" i="20"/>
  <c r="G4721" i="20"/>
  <c r="H4720" i="20"/>
  <c r="G4720" i="20"/>
  <c r="H4719" i="20"/>
  <c r="G4719" i="20"/>
  <c r="H4718" i="20"/>
  <c r="G4718" i="20"/>
  <c r="H4717" i="20"/>
  <c r="G4717" i="20"/>
  <c r="H4716" i="20"/>
  <c r="G4716" i="20"/>
  <c r="H4715" i="20"/>
  <c r="G4715" i="20"/>
  <c r="H4714" i="20"/>
  <c r="G4714" i="20"/>
  <c r="H4713" i="20"/>
  <c r="G4713" i="20"/>
  <c r="H4712" i="20"/>
  <c r="G4712" i="20"/>
  <c r="H4711" i="20"/>
  <c r="G4711" i="20"/>
  <c r="H4710" i="20"/>
  <c r="G4710" i="20"/>
  <c r="H4709" i="20"/>
  <c r="G4709" i="20"/>
  <c r="H4708" i="20"/>
  <c r="G4708" i="20"/>
  <c r="H4707" i="20"/>
  <c r="G4707" i="20"/>
  <c r="H4706" i="20"/>
  <c r="G4706" i="20"/>
  <c r="H4705" i="20"/>
  <c r="G4705" i="20"/>
  <c r="H4704" i="20"/>
  <c r="G4704" i="20"/>
  <c r="H4703" i="20"/>
  <c r="G4703" i="20"/>
  <c r="H4702" i="20"/>
  <c r="G4702" i="20"/>
  <c r="H4701" i="20"/>
  <c r="G4701" i="20"/>
  <c r="H4700" i="20"/>
  <c r="G4700" i="20"/>
  <c r="H4699" i="20"/>
  <c r="G4699" i="20"/>
  <c r="H4698" i="20"/>
  <c r="G4698" i="20"/>
  <c r="H4697" i="20"/>
  <c r="G4697" i="20"/>
  <c r="H4696" i="20"/>
  <c r="G4696" i="20"/>
  <c r="H4695" i="20"/>
  <c r="G4695" i="20"/>
  <c r="H4694" i="20"/>
  <c r="G4694" i="20"/>
  <c r="H4693" i="20"/>
  <c r="G4693" i="20"/>
  <c r="H4692" i="20"/>
  <c r="G4692" i="20"/>
  <c r="H4691" i="20"/>
  <c r="G4691" i="20"/>
  <c r="H4690" i="20"/>
  <c r="G4690" i="20"/>
  <c r="H4689" i="20"/>
  <c r="G4689" i="20"/>
  <c r="H4688" i="20"/>
  <c r="G4688" i="20"/>
  <c r="H4687" i="20"/>
  <c r="G4687" i="20"/>
  <c r="H4686" i="20"/>
  <c r="G4686" i="20"/>
  <c r="H4685" i="20"/>
  <c r="G4685" i="20"/>
  <c r="H4684" i="20"/>
  <c r="G4684" i="20"/>
  <c r="H4683" i="20"/>
  <c r="G4683" i="20"/>
  <c r="H4682" i="20"/>
  <c r="G4682" i="20"/>
  <c r="H4681" i="20"/>
  <c r="G4681" i="20"/>
  <c r="H4680" i="20"/>
  <c r="G4680" i="20"/>
  <c r="H4679" i="20"/>
  <c r="G4679" i="20"/>
  <c r="H4678" i="20"/>
  <c r="G4678" i="20"/>
  <c r="H4677" i="20"/>
  <c r="G4677" i="20"/>
  <c r="H4676" i="20"/>
  <c r="G4676" i="20"/>
  <c r="H4675" i="20"/>
  <c r="G4675" i="20"/>
  <c r="H4674" i="20"/>
  <c r="G4674" i="20"/>
  <c r="H4673" i="20"/>
  <c r="G4673" i="20"/>
  <c r="H4672" i="20"/>
  <c r="G4672" i="20"/>
  <c r="H4671" i="20"/>
  <c r="G4671" i="20"/>
  <c r="H4670" i="20"/>
  <c r="G4670" i="20"/>
  <c r="H4669" i="20"/>
  <c r="G4669" i="20"/>
  <c r="H4668" i="20"/>
  <c r="G4668" i="20"/>
  <c r="H4666" i="20"/>
  <c r="G4666" i="20"/>
  <c r="H4665" i="20"/>
  <c r="G4665" i="20"/>
  <c r="H4664" i="20"/>
  <c r="G4664" i="20"/>
  <c r="H4663" i="20"/>
  <c r="G4663" i="20"/>
  <c r="H4662" i="20"/>
  <c r="G4662" i="20"/>
  <c r="H4661" i="20"/>
  <c r="G4661" i="20"/>
  <c r="H4660" i="20"/>
  <c r="G4660" i="20"/>
  <c r="H4659" i="20"/>
  <c r="G4659" i="20"/>
  <c r="H4658" i="20"/>
  <c r="G4658" i="20"/>
  <c r="H4657" i="20"/>
  <c r="G4657" i="20"/>
  <c r="H4656" i="20"/>
  <c r="G4656" i="20"/>
  <c r="H4655" i="20"/>
  <c r="G4655" i="20"/>
  <c r="H4654" i="20"/>
  <c r="G4654" i="20"/>
  <c r="H4653" i="20"/>
  <c r="G4653" i="20"/>
  <c r="H4652" i="20"/>
  <c r="G4652" i="20"/>
  <c r="H4651" i="20"/>
  <c r="G4651" i="20"/>
  <c r="H4650" i="20"/>
  <c r="G4650" i="20"/>
  <c r="H4649" i="20"/>
  <c r="G4649" i="20"/>
  <c r="H4648" i="20"/>
  <c r="G4648" i="20"/>
  <c r="H4647" i="20"/>
  <c r="G4647" i="20"/>
  <c r="H4646" i="20"/>
  <c r="G4646" i="20"/>
  <c r="H4645" i="20"/>
  <c r="G4645" i="20"/>
  <c r="H4644" i="20"/>
  <c r="G4644" i="20"/>
  <c r="H4643" i="20"/>
  <c r="G4643" i="20"/>
  <c r="H4642" i="20"/>
  <c r="G4642" i="20"/>
  <c r="H4641" i="20"/>
  <c r="G4641" i="20"/>
  <c r="H4640" i="20"/>
  <c r="G4640" i="20"/>
  <c r="H4639" i="20"/>
  <c r="G4639" i="20"/>
  <c r="H4638" i="20"/>
  <c r="G4638" i="20"/>
  <c r="H4637" i="20"/>
  <c r="G4637" i="20"/>
  <c r="H4636" i="20"/>
  <c r="G4636" i="20"/>
  <c r="H4635" i="20"/>
  <c r="G4635" i="20"/>
  <c r="H4634" i="20"/>
  <c r="G4634" i="20"/>
  <c r="H4633" i="20"/>
  <c r="G4633" i="20"/>
  <c r="H4632" i="20"/>
  <c r="G4632" i="20"/>
  <c r="H4631" i="20"/>
  <c r="G4631" i="20"/>
  <c r="H4630" i="20"/>
  <c r="G4630" i="20"/>
  <c r="H4629" i="20"/>
  <c r="G4629" i="20"/>
  <c r="H4628" i="20"/>
  <c r="G4628" i="20"/>
  <c r="H4627" i="20"/>
  <c r="G4627" i="20"/>
  <c r="H4626" i="20"/>
  <c r="G4626" i="20"/>
  <c r="H4625" i="20"/>
  <c r="G4625" i="20"/>
  <c r="H4624" i="20"/>
  <c r="G4624" i="20"/>
  <c r="H4623" i="20"/>
  <c r="G4623" i="20"/>
  <c r="H4622" i="20"/>
  <c r="G4622" i="20"/>
  <c r="H4621" i="20"/>
  <c r="G4621" i="20"/>
  <c r="H4620" i="20"/>
  <c r="G4620" i="20"/>
  <c r="H4619" i="20"/>
  <c r="G4619" i="20"/>
  <c r="H4618" i="20"/>
  <c r="G4618" i="20"/>
  <c r="H4617" i="20"/>
  <c r="G4617" i="20"/>
  <c r="H4616" i="20"/>
  <c r="G4616" i="20"/>
  <c r="H4615" i="20"/>
  <c r="G4615" i="20"/>
  <c r="H4614" i="20"/>
  <c r="G4614" i="20"/>
  <c r="H4613" i="20"/>
  <c r="G4613" i="20"/>
  <c r="H4612" i="20"/>
  <c r="G4612" i="20"/>
  <c r="H4611" i="20"/>
  <c r="G4611" i="20"/>
  <c r="H4610" i="20"/>
  <c r="G4610" i="20"/>
  <c r="H4609" i="20"/>
  <c r="G4609" i="20"/>
  <c r="H4608" i="20"/>
  <c r="G4608" i="20"/>
  <c r="H4607" i="20"/>
  <c r="G4607" i="20"/>
  <c r="H4606" i="20"/>
  <c r="G4606" i="20"/>
  <c r="H4605" i="20"/>
  <c r="G4605" i="20"/>
  <c r="H4604" i="20"/>
  <c r="G4604" i="20"/>
  <c r="H4603" i="20"/>
  <c r="G4603" i="20"/>
  <c r="H4602" i="20"/>
  <c r="G4602" i="20"/>
  <c r="H4601" i="20"/>
  <c r="G4601" i="20"/>
  <c r="H4600" i="20"/>
  <c r="G4600" i="20"/>
  <c r="H4599" i="20"/>
  <c r="G4599" i="20"/>
  <c r="H4598" i="20"/>
  <c r="G4598" i="20"/>
  <c r="H4597" i="20"/>
  <c r="G4597" i="20"/>
  <c r="H4596" i="20"/>
  <c r="G4596" i="20"/>
  <c r="H4595" i="20"/>
  <c r="G4595" i="20"/>
  <c r="H4594" i="20"/>
  <c r="G4594" i="20"/>
  <c r="H4593" i="20"/>
  <c r="G4593" i="20"/>
  <c r="H4592" i="20"/>
  <c r="G4592" i="20"/>
  <c r="H4591" i="20"/>
  <c r="G4591" i="20"/>
  <c r="H4590" i="20"/>
  <c r="G4590" i="20"/>
  <c r="H4589" i="20"/>
  <c r="G4589" i="20"/>
  <c r="H4588" i="20"/>
  <c r="G4588" i="20"/>
  <c r="H4587" i="20"/>
  <c r="G4587" i="20"/>
  <c r="H4586" i="20"/>
  <c r="G4586" i="20"/>
  <c r="H4585" i="20"/>
  <c r="G4585" i="20"/>
  <c r="H4584" i="20"/>
  <c r="G4584" i="20"/>
  <c r="H4583" i="20"/>
  <c r="G4583" i="20"/>
  <c r="H4582" i="20"/>
  <c r="G4582" i="20"/>
  <c r="H4581" i="20"/>
  <c r="G4581" i="20"/>
  <c r="H4580" i="20"/>
  <c r="G4580" i="20"/>
  <c r="H4579" i="20"/>
  <c r="G4579" i="20"/>
  <c r="H4578" i="20"/>
  <c r="G4578" i="20"/>
  <c r="H4577" i="20"/>
  <c r="G4577" i="20"/>
  <c r="H4576" i="20"/>
  <c r="G4576" i="20"/>
  <c r="H4575" i="20"/>
  <c r="G4575" i="20"/>
  <c r="H4574" i="20"/>
  <c r="G4574" i="20"/>
  <c r="H4573" i="20"/>
  <c r="G4573" i="20"/>
  <c r="H4572" i="20"/>
  <c r="G4572" i="20"/>
  <c r="H4571" i="20"/>
  <c r="G4571" i="20"/>
  <c r="H4570" i="20"/>
  <c r="G4570" i="20"/>
  <c r="H4569" i="20"/>
  <c r="G4569" i="20"/>
  <c r="H4568" i="20"/>
  <c r="G4568" i="20"/>
  <c r="H4567" i="20"/>
  <c r="G4567" i="20"/>
  <c r="H4566" i="20"/>
  <c r="G4566" i="20"/>
  <c r="H4565" i="20"/>
  <c r="G4565" i="20"/>
  <c r="H4564" i="20"/>
  <c r="G4564" i="20"/>
  <c r="H4563" i="20"/>
  <c r="G4563" i="20"/>
  <c r="H4562" i="20"/>
  <c r="G4562" i="20"/>
  <c r="H4561" i="20"/>
  <c r="G4561" i="20"/>
  <c r="H4560" i="20"/>
  <c r="G4560" i="20"/>
  <c r="H4559" i="20"/>
  <c r="G4559" i="20"/>
  <c r="H4558" i="20"/>
  <c r="G4558" i="20"/>
  <c r="H4557" i="20"/>
  <c r="G4557" i="20"/>
  <c r="H4556" i="20"/>
  <c r="G4556" i="20"/>
  <c r="H4555" i="20"/>
  <c r="G4555" i="20"/>
  <c r="H4554" i="20"/>
  <c r="G4554" i="20"/>
  <c r="H4553" i="20"/>
  <c r="G4553" i="20"/>
  <c r="H4552" i="20"/>
  <c r="G4552" i="20"/>
  <c r="H4551" i="20"/>
  <c r="G4551" i="20"/>
  <c r="H4550" i="20"/>
  <c r="G4550" i="20"/>
  <c r="H4549" i="20"/>
  <c r="G4549" i="20"/>
  <c r="H4548" i="20"/>
  <c r="G4548" i="20"/>
  <c r="H4547" i="20"/>
  <c r="G4547" i="20"/>
  <c r="H4546" i="20"/>
  <c r="G4546" i="20"/>
  <c r="H4545" i="20"/>
  <c r="G4545" i="20"/>
  <c r="H4544" i="20"/>
  <c r="G4544" i="20"/>
  <c r="H4543" i="20"/>
  <c r="G4543" i="20"/>
  <c r="H4542" i="20"/>
  <c r="G4542" i="20"/>
  <c r="H4541" i="20"/>
  <c r="G4541" i="20"/>
  <c r="H4540" i="20"/>
  <c r="G4540" i="20"/>
  <c r="H4539" i="20"/>
  <c r="G4539" i="20"/>
  <c r="H4538" i="20"/>
  <c r="G4538" i="20"/>
  <c r="H4537" i="20"/>
  <c r="G4537" i="20"/>
  <c r="H4536" i="20"/>
  <c r="G4536" i="20"/>
  <c r="H4535" i="20"/>
  <c r="G4535" i="20"/>
  <c r="H4534" i="20"/>
  <c r="G4534" i="20"/>
  <c r="H4533" i="20"/>
  <c r="G4533" i="20"/>
  <c r="H4532" i="20"/>
  <c r="G4532" i="20"/>
  <c r="H4531" i="20"/>
  <c r="G4531" i="20"/>
  <c r="H4530" i="20"/>
  <c r="G4530" i="20"/>
  <c r="H4529" i="20"/>
  <c r="G4529" i="20"/>
  <c r="H4528" i="20"/>
  <c r="G4528" i="20"/>
  <c r="H4527" i="20"/>
  <c r="G4527" i="20"/>
  <c r="H4526" i="20"/>
  <c r="G4526" i="20"/>
  <c r="H4525" i="20"/>
  <c r="G4525" i="20"/>
  <c r="H4524" i="20"/>
  <c r="G4524" i="20"/>
  <c r="H4523" i="20"/>
  <c r="G4523" i="20"/>
  <c r="H4522" i="20"/>
  <c r="G4522" i="20"/>
  <c r="H4521" i="20"/>
  <c r="G4521" i="20"/>
  <c r="H4520" i="20"/>
  <c r="G4520" i="20"/>
  <c r="H4519" i="20"/>
  <c r="G4519" i="20"/>
  <c r="H4518" i="20"/>
  <c r="G4518" i="20"/>
  <c r="H4517" i="20"/>
  <c r="G4517" i="20"/>
  <c r="H4516" i="20"/>
  <c r="G4516" i="20"/>
  <c r="H4515" i="20"/>
  <c r="G4515" i="20"/>
  <c r="H4514" i="20"/>
  <c r="G4514" i="20"/>
  <c r="H4513" i="20"/>
  <c r="G4513" i="20"/>
  <c r="H4512" i="20"/>
  <c r="G4512" i="20"/>
  <c r="H4511" i="20"/>
  <c r="G4511" i="20"/>
  <c r="H4510" i="20"/>
  <c r="G4510" i="20"/>
  <c r="H4509" i="20"/>
  <c r="G4509" i="20"/>
  <c r="H4508" i="20"/>
  <c r="G4508" i="20"/>
  <c r="H4507" i="20"/>
  <c r="G4507" i="20"/>
  <c r="H4506" i="20"/>
  <c r="G4506" i="20"/>
  <c r="H4505" i="20"/>
  <c r="G4505" i="20"/>
  <c r="H4504" i="20"/>
  <c r="G4504" i="20"/>
  <c r="H4503" i="20"/>
  <c r="G4503" i="20"/>
  <c r="H4502" i="20"/>
  <c r="G4502" i="20"/>
  <c r="H4501" i="20"/>
  <c r="G4501" i="20"/>
  <c r="H4500" i="20"/>
  <c r="G4500" i="20"/>
  <c r="H4499" i="20"/>
  <c r="G4499" i="20"/>
  <c r="H4498" i="20"/>
  <c r="G4498" i="20"/>
  <c r="H4497" i="20"/>
  <c r="G4497" i="20"/>
  <c r="H4496" i="20"/>
  <c r="G4496" i="20"/>
  <c r="H4495" i="20"/>
  <c r="G4495" i="20"/>
  <c r="H4494" i="20"/>
  <c r="G4494" i="20"/>
  <c r="H4493" i="20"/>
  <c r="G4493" i="20"/>
  <c r="H4492" i="20"/>
  <c r="G4492" i="20"/>
  <c r="H4491" i="20"/>
  <c r="G4491" i="20"/>
  <c r="H4490" i="20"/>
  <c r="G4490" i="20"/>
  <c r="H4489" i="20"/>
  <c r="G4489" i="20"/>
  <c r="H4488" i="20"/>
  <c r="G4488" i="20"/>
  <c r="H4487" i="20"/>
  <c r="G4487" i="20"/>
  <c r="H4486" i="20"/>
  <c r="G4486" i="20"/>
  <c r="H4485" i="20"/>
  <c r="G4485" i="20"/>
  <c r="H4484" i="20"/>
  <c r="G4484" i="20"/>
  <c r="H4483" i="20"/>
  <c r="G4483" i="20"/>
  <c r="H4482" i="20"/>
  <c r="G4482" i="20"/>
  <c r="H4481" i="20"/>
  <c r="G4481" i="20"/>
  <c r="H4480" i="20"/>
  <c r="G4480" i="20"/>
  <c r="H4479" i="20"/>
  <c r="G4479" i="20"/>
  <c r="H4478" i="20"/>
  <c r="G4478" i="20"/>
  <c r="H4477" i="20"/>
  <c r="G4477" i="20"/>
  <c r="H4476" i="20"/>
  <c r="G4476" i="20"/>
  <c r="H4475" i="20"/>
  <c r="G4475" i="20"/>
  <c r="H4474" i="20"/>
  <c r="G4474" i="20"/>
  <c r="H4473" i="20"/>
  <c r="G4473" i="20"/>
  <c r="H4472" i="20"/>
  <c r="G4472" i="20"/>
  <c r="H4471" i="20"/>
  <c r="G4471" i="20"/>
  <c r="H4470" i="20"/>
  <c r="G4470" i="20"/>
  <c r="H4469" i="20"/>
  <c r="G4469" i="20"/>
  <c r="H4468" i="20"/>
  <c r="G4468" i="20"/>
  <c r="H4467" i="20"/>
  <c r="G4467" i="20"/>
  <c r="H4466" i="20"/>
  <c r="G4466" i="20"/>
  <c r="H4465" i="20"/>
  <c r="G4465" i="20"/>
  <c r="H4464" i="20"/>
  <c r="G4464" i="20"/>
  <c r="H4463" i="20"/>
  <c r="G4463" i="20"/>
  <c r="H4462" i="20"/>
  <c r="G4462" i="20"/>
  <c r="H4461" i="20"/>
  <c r="G4461" i="20"/>
  <c r="H4460" i="20"/>
  <c r="G4460" i="20"/>
  <c r="H4459" i="20"/>
  <c r="G4459" i="20"/>
  <c r="H4458" i="20"/>
  <c r="G4458" i="20"/>
  <c r="H4457" i="20"/>
  <c r="G4457" i="20"/>
  <c r="H4456" i="20"/>
  <c r="G4456" i="20"/>
  <c r="H4455" i="20"/>
  <c r="G4455" i="20"/>
  <c r="H4454" i="20"/>
  <c r="G4454" i="20"/>
  <c r="H4452" i="20"/>
  <c r="G4452" i="20"/>
  <c r="H4451" i="20"/>
  <c r="G4451" i="20"/>
  <c r="H4450" i="20"/>
  <c r="G4450" i="20"/>
  <c r="H4449" i="20"/>
  <c r="G4449" i="20"/>
  <c r="H4448" i="20"/>
  <c r="G4448" i="20"/>
  <c r="H4447" i="20"/>
  <c r="G4447" i="20"/>
  <c r="H4446" i="20"/>
  <c r="G4446" i="20"/>
  <c r="H4445" i="20"/>
  <c r="G4445" i="20"/>
  <c r="H4444" i="20"/>
  <c r="G4444" i="20"/>
  <c r="H4443" i="20"/>
  <c r="G4443" i="20"/>
  <c r="H4442" i="20"/>
  <c r="G4442" i="20"/>
  <c r="H4441" i="20"/>
  <c r="G4441" i="20"/>
  <c r="H4440" i="20"/>
  <c r="G4440" i="20"/>
  <c r="H4439" i="20"/>
  <c r="G4439" i="20"/>
  <c r="H4438" i="20"/>
  <c r="G4438" i="20"/>
  <c r="H4437" i="20"/>
  <c r="G4437" i="20"/>
  <c r="H4436" i="20"/>
  <c r="G4436" i="20"/>
  <c r="H4435" i="20"/>
  <c r="G4435" i="20"/>
  <c r="H4434" i="20"/>
  <c r="G4434" i="20"/>
  <c r="H4433" i="20"/>
  <c r="G4433" i="20"/>
  <c r="H4432" i="20"/>
  <c r="G4432" i="20"/>
  <c r="H4431" i="20"/>
  <c r="G4431" i="20"/>
  <c r="H4430" i="20"/>
  <c r="G4430" i="20"/>
  <c r="H4429" i="20"/>
  <c r="G4429" i="20"/>
  <c r="H4428" i="20"/>
  <c r="G4428" i="20"/>
  <c r="H4427" i="20"/>
  <c r="G4427" i="20"/>
  <c r="H4426" i="20"/>
  <c r="G4426" i="20"/>
  <c r="H4425" i="20"/>
  <c r="G4425" i="20"/>
  <c r="H4424" i="20"/>
  <c r="G4424" i="20"/>
  <c r="H4423" i="20"/>
  <c r="G4423" i="20"/>
  <c r="H4422" i="20"/>
  <c r="G4422" i="20"/>
  <c r="H4421" i="20"/>
  <c r="G4421" i="20"/>
  <c r="H4420" i="20"/>
  <c r="G4420" i="20"/>
  <c r="H4419" i="20"/>
  <c r="G4419" i="20"/>
  <c r="H4418" i="20"/>
  <c r="G4418" i="20"/>
  <c r="H4417" i="20"/>
  <c r="G4417" i="20"/>
  <c r="H4416" i="20"/>
  <c r="G4416" i="20"/>
  <c r="H4415" i="20"/>
  <c r="G4415" i="20"/>
  <c r="H4414" i="20"/>
  <c r="G4414" i="20"/>
  <c r="H4413" i="20"/>
  <c r="G4413" i="20"/>
  <c r="H4412" i="20"/>
  <c r="G4412" i="20"/>
  <c r="H4411" i="20"/>
  <c r="G4411" i="20"/>
  <c r="H4410" i="20"/>
  <c r="G4410" i="20"/>
  <c r="H4409" i="20"/>
  <c r="G4409" i="20"/>
  <c r="H4408" i="20"/>
  <c r="G4408" i="20"/>
  <c r="H4407" i="20"/>
  <c r="G4407" i="20"/>
  <c r="H4406" i="20"/>
  <c r="G4406" i="20"/>
  <c r="H4405" i="20"/>
  <c r="G4405" i="20"/>
  <c r="H4404" i="20"/>
  <c r="G4404" i="20"/>
  <c r="H4403" i="20"/>
  <c r="G4403" i="20"/>
  <c r="H4402" i="20"/>
  <c r="G4402" i="20"/>
  <c r="H4401" i="20"/>
  <c r="G4401" i="20"/>
  <c r="H4400" i="20"/>
  <c r="G4400" i="20"/>
  <c r="H4399" i="20"/>
  <c r="G4399" i="20"/>
  <c r="H4398" i="20"/>
  <c r="G4398" i="20"/>
  <c r="H4397" i="20"/>
  <c r="G4397" i="20"/>
  <c r="H4396" i="20"/>
  <c r="G4396" i="20"/>
  <c r="H4395" i="20"/>
  <c r="G4395" i="20"/>
  <c r="H4394" i="20"/>
  <c r="G4394" i="20"/>
  <c r="H4393" i="20"/>
  <c r="G4393" i="20"/>
  <c r="H4392" i="20"/>
  <c r="G4392" i="20"/>
  <c r="H4391" i="20"/>
  <c r="G4391" i="20"/>
  <c r="H4390" i="20"/>
  <c r="G4390" i="20"/>
  <c r="H4389" i="20"/>
  <c r="G4389" i="20"/>
  <c r="H4388" i="20"/>
  <c r="G4388" i="20"/>
  <c r="H4387" i="20"/>
  <c r="G4387" i="20"/>
  <c r="H4386" i="20"/>
  <c r="G4386" i="20"/>
  <c r="H4385" i="20"/>
  <c r="G4385" i="20"/>
  <c r="H4384" i="20"/>
  <c r="G4384" i="20"/>
  <c r="H4383" i="20"/>
  <c r="G4383" i="20"/>
  <c r="H4382" i="20"/>
  <c r="G4382" i="20"/>
  <c r="H4381" i="20"/>
  <c r="G4381" i="20"/>
  <c r="H4380" i="20"/>
  <c r="G4380" i="20"/>
  <c r="H4379" i="20"/>
  <c r="G4379" i="20"/>
  <c r="H4378" i="20"/>
  <c r="G4378" i="20"/>
  <c r="H4377" i="20"/>
  <c r="G4377" i="20"/>
  <c r="H4376" i="20"/>
  <c r="G4376" i="20"/>
  <c r="H4375" i="20"/>
  <c r="G4375" i="20"/>
  <c r="H4374" i="20"/>
  <c r="G4374" i="20"/>
  <c r="H4373" i="20"/>
  <c r="G4373" i="20"/>
  <c r="H4372" i="20"/>
  <c r="G4372" i="20"/>
  <c r="H4371" i="20"/>
  <c r="G4371" i="20"/>
  <c r="H4370" i="20"/>
  <c r="G4370" i="20"/>
  <c r="H4369" i="20"/>
  <c r="G4369" i="20"/>
  <c r="H4368" i="20"/>
  <c r="G4368" i="20"/>
  <c r="H4367" i="20"/>
  <c r="G4367" i="20"/>
  <c r="H4366" i="20"/>
  <c r="G4366" i="20"/>
  <c r="H4365" i="20"/>
  <c r="G4365" i="20"/>
  <c r="H4364" i="20"/>
  <c r="G4364" i="20"/>
  <c r="H4363" i="20"/>
  <c r="G4363" i="20"/>
  <c r="H4362" i="20"/>
  <c r="G4362" i="20"/>
  <c r="H4361" i="20"/>
  <c r="G4361" i="20"/>
  <c r="H4360" i="20"/>
  <c r="G4360" i="20"/>
  <c r="H4359" i="20"/>
  <c r="G4359" i="20"/>
  <c r="H4358" i="20"/>
  <c r="G4358" i="20"/>
  <c r="H4357" i="20"/>
  <c r="G4357" i="20"/>
  <c r="H4356" i="20"/>
  <c r="G4356" i="20"/>
  <c r="H4355" i="20"/>
  <c r="G4355" i="20"/>
  <c r="H4354" i="20"/>
  <c r="G4354" i="20"/>
  <c r="H4353" i="20"/>
  <c r="G4353" i="20"/>
  <c r="H4352" i="20"/>
  <c r="G4352" i="20"/>
  <c r="H4351" i="20"/>
  <c r="G4351" i="20"/>
  <c r="H4350" i="20"/>
  <c r="G4350" i="20"/>
  <c r="H4349" i="20"/>
  <c r="G4349" i="20"/>
  <c r="H4348" i="20"/>
  <c r="G4348" i="20"/>
  <c r="H4347" i="20"/>
  <c r="G4347" i="20"/>
  <c r="H4346" i="20"/>
  <c r="G4346" i="20"/>
  <c r="H4345" i="20"/>
  <c r="G4345" i="20"/>
  <c r="H4344" i="20"/>
  <c r="G4344" i="20"/>
  <c r="H4343" i="20"/>
  <c r="G4343" i="20"/>
  <c r="H4342" i="20"/>
  <c r="G4342" i="20"/>
  <c r="H4341" i="20"/>
  <c r="G4341" i="20"/>
  <c r="H4340" i="20"/>
  <c r="G4340" i="20"/>
  <c r="H4339" i="20"/>
  <c r="G4339" i="20"/>
  <c r="H4338" i="20"/>
  <c r="G4338" i="20"/>
  <c r="H4337" i="20"/>
  <c r="G4337" i="20"/>
  <c r="H4336" i="20"/>
  <c r="G4336" i="20"/>
  <c r="H4335" i="20"/>
  <c r="G4335" i="20"/>
  <c r="H4334" i="20"/>
  <c r="G4334" i="20"/>
  <c r="H4333" i="20"/>
  <c r="G4333" i="20"/>
  <c r="H4332" i="20"/>
  <c r="G4332" i="20"/>
  <c r="H4331" i="20"/>
  <c r="G4331" i="20"/>
  <c r="H4330" i="20"/>
  <c r="G4330" i="20"/>
  <c r="H4329" i="20"/>
  <c r="G4329" i="20"/>
  <c r="H4328" i="20"/>
  <c r="G4328" i="20"/>
  <c r="H4327" i="20"/>
  <c r="G4327" i="20"/>
  <c r="H4326" i="20"/>
  <c r="G4326" i="20"/>
  <c r="H4325" i="20"/>
  <c r="G4325" i="20"/>
  <c r="H4324" i="20"/>
  <c r="G4324" i="20"/>
  <c r="H4323" i="20"/>
  <c r="G4323" i="20"/>
  <c r="H4322" i="20"/>
  <c r="G4322" i="20"/>
  <c r="H4321" i="20"/>
  <c r="G4321" i="20"/>
  <c r="H4320" i="20"/>
  <c r="G4320" i="20"/>
  <c r="H4319" i="20"/>
  <c r="G4319" i="20"/>
  <c r="H4318" i="20"/>
  <c r="G4318" i="20"/>
  <c r="H4317" i="20"/>
  <c r="G4317" i="20"/>
  <c r="H4316" i="20"/>
  <c r="G4316" i="20"/>
  <c r="H4315" i="20"/>
  <c r="G4315" i="20"/>
  <c r="H4314" i="20"/>
  <c r="G4314" i="20"/>
  <c r="H4313" i="20"/>
  <c r="G4313" i="20"/>
  <c r="H4312" i="20"/>
  <c r="G4312" i="20"/>
  <c r="H4311" i="20"/>
  <c r="G4311" i="20"/>
  <c r="H4310" i="20"/>
  <c r="G4310" i="20"/>
  <c r="H4309" i="20"/>
  <c r="G4309" i="20"/>
  <c r="H4308" i="20"/>
  <c r="G4308" i="20"/>
  <c r="H4307" i="20"/>
  <c r="G4307" i="20"/>
  <c r="H4306" i="20"/>
  <c r="G4306" i="20"/>
  <c r="H4305" i="20"/>
  <c r="G4305" i="20"/>
  <c r="H4304" i="20"/>
  <c r="G4304" i="20"/>
  <c r="H4303" i="20"/>
  <c r="G4303" i="20"/>
  <c r="H4302" i="20"/>
  <c r="G4302" i="20"/>
  <c r="H4301" i="20"/>
  <c r="G4301" i="20"/>
  <c r="H4300" i="20"/>
  <c r="G4300" i="20"/>
  <c r="H4299" i="20"/>
  <c r="G4299" i="20"/>
  <c r="H4298" i="20"/>
  <c r="G4298" i="20"/>
  <c r="H4297" i="20"/>
  <c r="G4297" i="20"/>
  <c r="H4296" i="20"/>
  <c r="G4296" i="20"/>
  <c r="H4295" i="20"/>
  <c r="G4295" i="20"/>
  <c r="H4294" i="20"/>
  <c r="G4294" i="20"/>
  <c r="H4293" i="20"/>
  <c r="G4293" i="20"/>
  <c r="H4292" i="20"/>
  <c r="G4292" i="20"/>
  <c r="H4291" i="20"/>
  <c r="G4291" i="20"/>
  <c r="H4290" i="20"/>
  <c r="G4290" i="20"/>
  <c r="H4289" i="20"/>
  <c r="G4289" i="20"/>
  <c r="H4288" i="20"/>
  <c r="G4288" i="20"/>
  <c r="H4287" i="20"/>
  <c r="G4287" i="20"/>
  <c r="H4286" i="20"/>
  <c r="G4286" i="20"/>
  <c r="H4285" i="20"/>
  <c r="G4285" i="20"/>
  <c r="H4284" i="20"/>
  <c r="G4284" i="20"/>
  <c r="H4283" i="20"/>
  <c r="G4283" i="20"/>
  <c r="H4282" i="20"/>
  <c r="G4282" i="20"/>
  <c r="H4281" i="20"/>
  <c r="G4281" i="20"/>
  <c r="H4280" i="20"/>
  <c r="G4280" i="20"/>
  <c r="H4279" i="20"/>
  <c r="G4279" i="20"/>
  <c r="H4278" i="20"/>
  <c r="G4278" i="20"/>
  <c r="H4277" i="20"/>
  <c r="G4277" i="20"/>
  <c r="H4276" i="20"/>
  <c r="G4276" i="20"/>
  <c r="H4275" i="20"/>
  <c r="G4275" i="20"/>
  <c r="H4274" i="20"/>
  <c r="G4274" i="20"/>
  <c r="H4273" i="20"/>
  <c r="G4273" i="20"/>
  <c r="H4272" i="20"/>
  <c r="G4272" i="20"/>
  <c r="H4271" i="20"/>
  <c r="G4271" i="20"/>
  <c r="H4270" i="20"/>
  <c r="G4270" i="20"/>
  <c r="H4269" i="20"/>
  <c r="G4269" i="20"/>
  <c r="H4268" i="20"/>
  <c r="G4268" i="20"/>
  <c r="H4267" i="20"/>
  <c r="G4267" i="20"/>
  <c r="H4266" i="20"/>
  <c r="G4266" i="20"/>
  <c r="H4265" i="20"/>
  <c r="G4265" i="20"/>
  <c r="H4264" i="20"/>
  <c r="G4264" i="20"/>
  <c r="H4263" i="20"/>
  <c r="G4263" i="20"/>
  <c r="H4262" i="20"/>
  <c r="G4262" i="20"/>
  <c r="H4261" i="20"/>
  <c r="G4261" i="20"/>
  <c r="H4260" i="20"/>
  <c r="G4260" i="20"/>
  <c r="H4259" i="20"/>
  <c r="G4259" i="20"/>
  <c r="H4258" i="20"/>
  <c r="G4258" i="20"/>
  <c r="H4257" i="20"/>
  <c r="G4257" i="20"/>
  <c r="H4256" i="20"/>
  <c r="G4256" i="20"/>
  <c r="H4255" i="20"/>
  <c r="G4255" i="20"/>
  <c r="H4254" i="20"/>
  <c r="G4254" i="20"/>
  <c r="H4253" i="20"/>
  <c r="G4253" i="20"/>
  <c r="H4252" i="20"/>
  <c r="G4252" i="20"/>
  <c r="H4251" i="20"/>
  <c r="G4251" i="20"/>
  <c r="H4250" i="20"/>
  <c r="G4250" i="20"/>
  <c r="H4249" i="20"/>
  <c r="G4249" i="20"/>
  <c r="H4248" i="20"/>
  <c r="G4248" i="20"/>
  <c r="H4247" i="20"/>
  <c r="G4247" i="20"/>
  <c r="H4246" i="20"/>
  <c r="G4246" i="20"/>
  <c r="H4245" i="20"/>
  <c r="G4245" i="20"/>
  <c r="H4244" i="20"/>
  <c r="G4244" i="20"/>
  <c r="H4243" i="20"/>
  <c r="G4243" i="20"/>
  <c r="H4242" i="20"/>
  <c r="G4242" i="20"/>
  <c r="H4241" i="20"/>
  <c r="G4241" i="20"/>
  <c r="H4240" i="20"/>
  <c r="G4240" i="20"/>
  <c r="H4239" i="20"/>
  <c r="G4239" i="20"/>
  <c r="H4238" i="20"/>
  <c r="G4238" i="20"/>
  <c r="H4237" i="20"/>
  <c r="G4237" i="20"/>
  <c r="H4236" i="20"/>
  <c r="G4236" i="20"/>
  <c r="H4235" i="20"/>
  <c r="G4235" i="20"/>
  <c r="H4234" i="20"/>
  <c r="G4234" i="20"/>
  <c r="H4233" i="20"/>
  <c r="G4233" i="20"/>
  <c r="H4232" i="20"/>
  <c r="G4232" i="20"/>
  <c r="H4231" i="20"/>
  <c r="G4231" i="20"/>
  <c r="H4230" i="20"/>
  <c r="G4230" i="20"/>
  <c r="H4229" i="20"/>
  <c r="G4229" i="20"/>
  <c r="H4228" i="20"/>
  <c r="G4228" i="20"/>
  <c r="H4227" i="20"/>
  <c r="G4227" i="20"/>
  <c r="H4226" i="20"/>
  <c r="G4226" i="20"/>
  <c r="H4225" i="20"/>
  <c r="G4225" i="20"/>
  <c r="H4224" i="20"/>
  <c r="G4224" i="20"/>
  <c r="H4223" i="20"/>
  <c r="G4223" i="20"/>
  <c r="H4222" i="20"/>
  <c r="G4222" i="20"/>
  <c r="H4221" i="20"/>
  <c r="G4221" i="20"/>
  <c r="H4220" i="20"/>
  <c r="G4220" i="20"/>
  <c r="H4219" i="20"/>
  <c r="G4219" i="20"/>
  <c r="H4218" i="20"/>
  <c r="G4218" i="20"/>
  <c r="H4217" i="20"/>
  <c r="G4217" i="20"/>
  <c r="H4216" i="20"/>
  <c r="G4216" i="20"/>
  <c r="H4215" i="20"/>
  <c r="G4215" i="20"/>
  <c r="H4214" i="20"/>
  <c r="G4214" i="20"/>
  <c r="H4213" i="20"/>
  <c r="G4213" i="20"/>
  <c r="H4212" i="20"/>
  <c r="G4212" i="20"/>
  <c r="H4211" i="20"/>
  <c r="G4211" i="20"/>
  <c r="H4210" i="20"/>
  <c r="G4210" i="20"/>
  <c r="H4209" i="20"/>
  <c r="G4209" i="20"/>
  <c r="H4208" i="20"/>
  <c r="G4208" i="20"/>
  <c r="H4207" i="20"/>
  <c r="G4207" i="20"/>
  <c r="H4206" i="20"/>
  <c r="G4206" i="20"/>
  <c r="H4205" i="20"/>
  <c r="G4205" i="20"/>
  <c r="H4204" i="20"/>
  <c r="G4204" i="20"/>
  <c r="H4203" i="20"/>
  <c r="G4203" i="20"/>
  <c r="H4202" i="20"/>
  <c r="G4202" i="20"/>
  <c r="H4201" i="20"/>
  <c r="G4201" i="20"/>
  <c r="H4199" i="20"/>
  <c r="G4199" i="20"/>
  <c r="H4198" i="20"/>
  <c r="G4198" i="20"/>
  <c r="H4197" i="20"/>
  <c r="G4197" i="20"/>
  <c r="H4196" i="20"/>
  <c r="G4196" i="20"/>
  <c r="H4195" i="20"/>
  <c r="G4195" i="20"/>
  <c r="H4194" i="20"/>
  <c r="G4194" i="20"/>
  <c r="H4193" i="20"/>
  <c r="G4193" i="20"/>
  <c r="H4192" i="20"/>
  <c r="G4192" i="20"/>
  <c r="H4191" i="20"/>
  <c r="G4191" i="20"/>
  <c r="H4190" i="20"/>
  <c r="G4190" i="20"/>
  <c r="H4189" i="20"/>
  <c r="G4189" i="20"/>
  <c r="H4188" i="20"/>
  <c r="G4188" i="20"/>
  <c r="H4187" i="20"/>
  <c r="G4187" i="20"/>
  <c r="H4186" i="20"/>
  <c r="G4186" i="20"/>
  <c r="H4185" i="20"/>
  <c r="G4185" i="20"/>
  <c r="H4184" i="20"/>
  <c r="G4184" i="20"/>
  <c r="H4183" i="20"/>
  <c r="G4183" i="20"/>
  <c r="H4182" i="20"/>
  <c r="G4182" i="20"/>
  <c r="H4181" i="20"/>
  <c r="G4181" i="20"/>
  <c r="H4180" i="20"/>
  <c r="G4180" i="20"/>
  <c r="H4179" i="20"/>
  <c r="G4179" i="20"/>
  <c r="H4178" i="20"/>
  <c r="G4178" i="20"/>
  <c r="H4177" i="20"/>
  <c r="G4177" i="20"/>
  <c r="H4176" i="20"/>
  <c r="G4176" i="20"/>
  <c r="H4175" i="20"/>
  <c r="G4175" i="20"/>
  <c r="H4174" i="20"/>
  <c r="G4174" i="20"/>
  <c r="H4173" i="20"/>
  <c r="G4173" i="20"/>
  <c r="H4172" i="20"/>
  <c r="G4172" i="20"/>
  <c r="H4171" i="20"/>
  <c r="G4171" i="20"/>
  <c r="H4170" i="20"/>
  <c r="G4170" i="20"/>
  <c r="H4169" i="20"/>
  <c r="G4169" i="20"/>
  <c r="H4168" i="20"/>
  <c r="G4168" i="20"/>
  <c r="H4167" i="20"/>
  <c r="G4167" i="20"/>
  <c r="H4166" i="20"/>
  <c r="G4166" i="20"/>
  <c r="H4165" i="20"/>
  <c r="G4165" i="20"/>
  <c r="H4164" i="20"/>
  <c r="G4164" i="20"/>
  <c r="H4163" i="20"/>
  <c r="G4163" i="20"/>
  <c r="H4162" i="20"/>
  <c r="G4162" i="20"/>
  <c r="H4161" i="20"/>
  <c r="G4161" i="20"/>
  <c r="H4160" i="20"/>
  <c r="G4160" i="20"/>
  <c r="H4159" i="20"/>
  <c r="G4159" i="20"/>
  <c r="H4158" i="20"/>
  <c r="G4158" i="20"/>
  <c r="H4157" i="20"/>
  <c r="G4157" i="20"/>
  <c r="H4156" i="20"/>
  <c r="G4156" i="20"/>
  <c r="H4155" i="20"/>
  <c r="G4155" i="20"/>
  <c r="H4154" i="20"/>
  <c r="G4154" i="20"/>
  <c r="H4153" i="20"/>
  <c r="G4153" i="20"/>
  <c r="H4152" i="20"/>
  <c r="G4152" i="20"/>
  <c r="H4151" i="20"/>
  <c r="G4151" i="20"/>
  <c r="H4150" i="20"/>
  <c r="G4150" i="20"/>
  <c r="H4149" i="20"/>
  <c r="G4149" i="20"/>
  <c r="H4148" i="20"/>
  <c r="G4148" i="20"/>
  <c r="H4147" i="20"/>
  <c r="G4147" i="20"/>
  <c r="H4146" i="20"/>
  <c r="G4146" i="20"/>
  <c r="H4145" i="20"/>
  <c r="G4145" i="20"/>
  <c r="H4144" i="20"/>
  <c r="G4144" i="20"/>
  <c r="H4143" i="20"/>
  <c r="G4143" i="20"/>
  <c r="H4142" i="20"/>
  <c r="G4142" i="20"/>
  <c r="H4141" i="20"/>
  <c r="G4141" i="20"/>
  <c r="H4140" i="20"/>
  <c r="G4140" i="20"/>
  <c r="H4139" i="20"/>
  <c r="G4139" i="20"/>
  <c r="H4138" i="20"/>
  <c r="G4138" i="20"/>
  <c r="H4137" i="20"/>
  <c r="G4137" i="20"/>
  <c r="H4136" i="20"/>
  <c r="G4136" i="20"/>
  <c r="H4135" i="20"/>
  <c r="G4135" i="20"/>
  <c r="H4134" i="20"/>
  <c r="G4134" i="20"/>
  <c r="H4133" i="20"/>
  <c r="G4133" i="20"/>
  <c r="H4132" i="20"/>
  <c r="G4132" i="20"/>
  <c r="H4131" i="20"/>
  <c r="G4131" i="20"/>
  <c r="H4130" i="20"/>
  <c r="G4130" i="20"/>
  <c r="H4129" i="20"/>
  <c r="G4129" i="20"/>
  <c r="H4128" i="20"/>
  <c r="G4128" i="20"/>
  <c r="H4127" i="20"/>
  <c r="G4127" i="20"/>
  <c r="H4126" i="20"/>
  <c r="G4126" i="20"/>
  <c r="H4125" i="20"/>
  <c r="G4125" i="20"/>
  <c r="H4124" i="20"/>
  <c r="G4124" i="20"/>
  <c r="H4123" i="20"/>
  <c r="G4123" i="20"/>
  <c r="H4122" i="20"/>
  <c r="G4122" i="20"/>
  <c r="H4121" i="20"/>
  <c r="G4121" i="20"/>
  <c r="H4120" i="20"/>
  <c r="G4120" i="20"/>
  <c r="H4119" i="20"/>
  <c r="G4119" i="20"/>
  <c r="H4118" i="20"/>
  <c r="G4118" i="20"/>
  <c r="H4117" i="20"/>
  <c r="G4117" i="20"/>
  <c r="H4116" i="20"/>
  <c r="G4116" i="20"/>
  <c r="H4115" i="20"/>
  <c r="G4115" i="20"/>
  <c r="H4114" i="20"/>
  <c r="G4114" i="20"/>
  <c r="H4113" i="20"/>
  <c r="G4113" i="20"/>
  <c r="H4112" i="20"/>
  <c r="G4112" i="20"/>
  <c r="H4111" i="20"/>
  <c r="G4111" i="20"/>
  <c r="H4110" i="20"/>
  <c r="G4110" i="20"/>
  <c r="H4109" i="20"/>
  <c r="G4109" i="20"/>
  <c r="H4108" i="20"/>
  <c r="G4108" i="20"/>
  <c r="H4107" i="20"/>
  <c r="G4107" i="20"/>
  <c r="H4106" i="20"/>
  <c r="G4106" i="20"/>
  <c r="H4105" i="20"/>
  <c r="G4105" i="20"/>
  <c r="H4104" i="20"/>
  <c r="G4104" i="20"/>
  <c r="H4103" i="20"/>
  <c r="G4103" i="20"/>
  <c r="H4102" i="20"/>
  <c r="G4102" i="20"/>
  <c r="H4101" i="20"/>
  <c r="G4101" i="20"/>
  <c r="H4100" i="20"/>
  <c r="G4100" i="20"/>
  <c r="H4099" i="20"/>
  <c r="G4099" i="20"/>
  <c r="H4098" i="20"/>
  <c r="G4098" i="20"/>
  <c r="H4097" i="20"/>
  <c r="G4097" i="20"/>
  <c r="H4096" i="20"/>
  <c r="G4096" i="20"/>
  <c r="H4095" i="20"/>
  <c r="G4095" i="20"/>
  <c r="H4094" i="20"/>
  <c r="G4094" i="20"/>
  <c r="H4093" i="20"/>
  <c r="G4093" i="20"/>
  <c r="H4092" i="20"/>
  <c r="G4092" i="20"/>
  <c r="H4091" i="20"/>
  <c r="G4091" i="20"/>
  <c r="H4090" i="20"/>
  <c r="G4090" i="20"/>
  <c r="H4089" i="20"/>
  <c r="G4089" i="20"/>
  <c r="H4088" i="20"/>
  <c r="G4088" i="20"/>
  <c r="H4087" i="20"/>
  <c r="G4087" i="20"/>
  <c r="H4086" i="20"/>
  <c r="G4086" i="20"/>
  <c r="H4085" i="20"/>
  <c r="G4085" i="20"/>
  <c r="H4084" i="20"/>
  <c r="G4084" i="20"/>
  <c r="H4083" i="20"/>
  <c r="G4083" i="20"/>
  <c r="H4082" i="20"/>
  <c r="G4082" i="20"/>
  <c r="H4081" i="20"/>
  <c r="G4081" i="20"/>
  <c r="H4080" i="20"/>
  <c r="G4080" i="20"/>
  <c r="H4079" i="20"/>
  <c r="G4079" i="20"/>
  <c r="H4078" i="20"/>
  <c r="G4078" i="20"/>
  <c r="H4077" i="20"/>
  <c r="G4077" i="20"/>
  <c r="H4076" i="20"/>
  <c r="G4076" i="20"/>
  <c r="H4075" i="20"/>
  <c r="G4075" i="20"/>
  <c r="H4074" i="20"/>
  <c r="G4074" i="20"/>
  <c r="H4073" i="20"/>
  <c r="G4073" i="20"/>
  <c r="H4072" i="20"/>
  <c r="G4072" i="20"/>
  <c r="H4071" i="20"/>
  <c r="G4071" i="20"/>
  <c r="H4070" i="20"/>
  <c r="G4070" i="20"/>
  <c r="H4069" i="20"/>
  <c r="G4069" i="20"/>
  <c r="H4068" i="20"/>
  <c r="G4068" i="20"/>
  <c r="H4067" i="20"/>
  <c r="G4067" i="20"/>
  <c r="H4066" i="20"/>
  <c r="G4066" i="20"/>
  <c r="H4065" i="20"/>
  <c r="G4065" i="20"/>
  <c r="H4064" i="20"/>
  <c r="G4064" i="20"/>
  <c r="H4063" i="20"/>
  <c r="G4063" i="20"/>
  <c r="H4062" i="20"/>
  <c r="G4062" i="20"/>
  <c r="H4061" i="20"/>
  <c r="G4061" i="20"/>
  <c r="H4060" i="20"/>
  <c r="G4060" i="20"/>
  <c r="H4059" i="20"/>
  <c r="G4059" i="20"/>
  <c r="H4058" i="20"/>
  <c r="G4058" i="20"/>
  <c r="H4057" i="20"/>
  <c r="G4057" i="20"/>
  <c r="H4056" i="20"/>
  <c r="G4056" i="20"/>
  <c r="H4055" i="20"/>
  <c r="G4055" i="20"/>
  <c r="H4054" i="20"/>
  <c r="G4054" i="20"/>
  <c r="H4053" i="20"/>
  <c r="G4053" i="20"/>
  <c r="H4052" i="20"/>
  <c r="G4052" i="20"/>
  <c r="H4051" i="20"/>
  <c r="G4051" i="20"/>
  <c r="H4050" i="20"/>
  <c r="G4050" i="20"/>
  <c r="H4049" i="20"/>
  <c r="G4049" i="20"/>
  <c r="H4048" i="20"/>
  <c r="G4048" i="20"/>
  <c r="H4047" i="20"/>
  <c r="G4047" i="20"/>
  <c r="H4046" i="20"/>
  <c r="G4046" i="20"/>
  <c r="H4045" i="20"/>
  <c r="G4045" i="20"/>
  <c r="H4044" i="20"/>
  <c r="G4044" i="20"/>
  <c r="H4043" i="20"/>
  <c r="G4043" i="20"/>
  <c r="H4042" i="20"/>
  <c r="G4042" i="20"/>
  <c r="H4041" i="20"/>
  <c r="G4041" i="20"/>
  <c r="H4040" i="20"/>
  <c r="G4040" i="20"/>
  <c r="H4039" i="20"/>
  <c r="G4039" i="20"/>
  <c r="H4038" i="20"/>
  <c r="G4038" i="20"/>
  <c r="H4037" i="20"/>
  <c r="G4037" i="20"/>
  <c r="H4036" i="20"/>
  <c r="G4036" i="20"/>
  <c r="H4035" i="20"/>
  <c r="G4035" i="20"/>
  <c r="H4034" i="20"/>
  <c r="G4034" i="20"/>
  <c r="H4033" i="20"/>
  <c r="G4033" i="20"/>
  <c r="H4032" i="20"/>
  <c r="G4032" i="20"/>
  <c r="H4031" i="20"/>
  <c r="G4031" i="20"/>
  <c r="H4030" i="20"/>
  <c r="G4030" i="20"/>
  <c r="H4029" i="20"/>
  <c r="G4029" i="20"/>
  <c r="H4028" i="20"/>
  <c r="G4028" i="20"/>
  <c r="H4027" i="20"/>
  <c r="G4027" i="20"/>
  <c r="H4026" i="20"/>
  <c r="G4026" i="20"/>
  <c r="H4025" i="20"/>
  <c r="G4025" i="20"/>
  <c r="H4024" i="20"/>
  <c r="G4024" i="20"/>
  <c r="H4023" i="20"/>
  <c r="G4023" i="20"/>
  <c r="H4022" i="20"/>
  <c r="G4022" i="20"/>
  <c r="H4021" i="20"/>
  <c r="G4021" i="20"/>
  <c r="H4020" i="20"/>
  <c r="G4020" i="20"/>
  <c r="H4019" i="20"/>
  <c r="G4019" i="20"/>
  <c r="H4018" i="20"/>
  <c r="G4018" i="20"/>
  <c r="H4017" i="20"/>
  <c r="G4017" i="20"/>
  <c r="H4016" i="20"/>
  <c r="G4016" i="20"/>
  <c r="H4015" i="20"/>
  <c r="G4015" i="20"/>
  <c r="H4014" i="20"/>
  <c r="G4014" i="20"/>
  <c r="H4013" i="20"/>
  <c r="G4013" i="20"/>
  <c r="H4012" i="20"/>
  <c r="G4012" i="20"/>
  <c r="H4011" i="20"/>
  <c r="G4011" i="20"/>
  <c r="H4010" i="20"/>
  <c r="G4010" i="20"/>
  <c r="H4009" i="20"/>
  <c r="G4009" i="20"/>
  <c r="H4008" i="20"/>
  <c r="G4008" i="20"/>
  <c r="H4007" i="20"/>
  <c r="G4007" i="20"/>
  <c r="H4006" i="20"/>
  <c r="G4006" i="20"/>
  <c r="H4005" i="20"/>
  <c r="G4005" i="20"/>
  <c r="H4004" i="20"/>
  <c r="G4004" i="20"/>
  <c r="H4003" i="20"/>
  <c r="G4003" i="20"/>
  <c r="H4002" i="20"/>
  <c r="G4002" i="20"/>
  <c r="H4001" i="20"/>
  <c r="G4001" i="20"/>
  <c r="H4000" i="20"/>
  <c r="G4000" i="20"/>
  <c r="H3999" i="20"/>
  <c r="G3999" i="20"/>
  <c r="H3998" i="20"/>
  <c r="G3998" i="20"/>
  <c r="H3997" i="20"/>
  <c r="G3997" i="20"/>
  <c r="H3996" i="20"/>
  <c r="G3996" i="20"/>
  <c r="H3995" i="20"/>
  <c r="G3995" i="20"/>
  <c r="H3994" i="20"/>
  <c r="G3994" i="20"/>
  <c r="H3993" i="20"/>
  <c r="G3993" i="20"/>
  <c r="H3992" i="20"/>
  <c r="G3992" i="20"/>
  <c r="H3991" i="20"/>
  <c r="G3991" i="20"/>
  <c r="H3990" i="20"/>
  <c r="G3990" i="20"/>
  <c r="H3989" i="20"/>
  <c r="G3989" i="20"/>
  <c r="H3988" i="20"/>
  <c r="G3988" i="20"/>
  <c r="H3987" i="20"/>
  <c r="G3987" i="20"/>
  <c r="H3986" i="20"/>
  <c r="G3986" i="20"/>
  <c r="H3985" i="20"/>
  <c r="G3985" i="20"/>
  <c r="H3984" i="20"/>
  <c r="G3984" i="20"/>
  <c r="H3983" i="20"/>
  <c r="G3983" i="20"/>
  <c r="H3982" i="20"/>
  <c r="G3982" i="20"/>
  <c r="H3981" i="20"/>
  <c r="G3981" i="20"/>
  <c r="H3980" i="20"/>
  <c r="G3980" i="20"/>
  <c r="H3979" i="20"/>
  <c r="G3979" i="20"/>
  <c r="H3978" i="20"/>
  <c r="G3978" i="20"/>
  <c r="H3977" i="20"/>
  <c r="G3977" i="20"/>
  <c r="H3976" i="20"/>
  <c r="G3976" i="20"/>
  <c r="H3975" i="20"/>
  <c r="G3975" i="20"/>
  <c r="H3974" i="20"/>
  <c r="G3974" i="20"/>
  <c r="H3972" i="20"/>
  <c r="G3972" i="20"/>
  <c r="H3971" i="20"/>
  <c r="G3971" i="20"/>
  <c r="H3970" i="20"/>
  <c r="G3970" i="20"/>
  <c r="H3969" i="20"/>
  <c r="G3969" i="20"/>
  <c r="H3968" i="20"/>
  <c r="G3968" i="20"/>
  <c r="H3967" i="20"/>
  <c r="G3967" i="20"/>
  <c r="H3966" i="20"/>
  <c r="G3966" i="20"/>
  <c r="H3965" i="20"/>
  <c r="G3965" i="20"/>
  <c r="H3964" i="20"/>
  <c r="G3964" i="20"/>
  <c r="H3963" i="20"/>
  <c r="G3963" i="20"/>
  <c r="H3962" i="20"/>
  <c r="G3962" i="20"/>
  <c r="H3961" i="20"/>
  <c r="G3961" i="20"/>
  <c r="H3960" i="20"/>
  <c r="G3960" i="20"/>
  <c r="H3959" i="20"/>
  <c r="G3959" i="20"/>
  <c r="H3958" i="20"/>
  <c r="G3958" i="20"/>
  <c r="H3957" i="20"/>
  <c r="G3957" i="20"/>
  <c r="H3956" i="20"/>
  <c r="G3956" i="20"/>
  <c r="H3955" i="20"/>
  <c r="G3955" i="20"/>
  <c r="H3954" i="20"/>
  <c r="G3954" i="20"/>
  <c r="H3953" i="20"/>
  <c r="G3953" i="20"/>
  <c r="H3952" i="20"/>
  <c r="G3952" i="20"/>
  <c r="H3951" i="20"/>
  <c r="G3951" i="20"/>
  <c r="H3950" i="20"/>
  <c r="G3950" i="20"/>
  <c r="H3949" i="20"/>
  <c r="G3949" i="20"/>
  <c r="H3948" i="20"/>
  <c r="G3948" i="20"/>
  <c r="H3947" i="20"/>
  <c r="G3947" i="20"/>
  <c r="H3946" i="20"/>
  <c r="G3946" i="20"/>
  <c r="H3945" i="20"/>
  <c r="G3945" i="20"/>
  <c r="H3944" i="20"/>
  <c r="G3944" i="20"/>
  <c r="H3943" i="20"/>
  <c r="G3943" i="20"/>
  <c r="H3942" i="20"/>
  <c r="G3942" i="20"/>
  <c r="H3941" i="20"/>
  <c r="G3941" i="20"/>
  <c r="H3940" i="20"/>
  <c r="G3940" i="20"/>
  <c r="H3939" i="20"/>
  <c r="G3939" i="20"/>
  <c r="H3938" i="20"/>
  <c r="G3938" i="20"/>
  <c r="H3937" i="20"/>
  <c r="G3937" i="20"/>
  <c r="H3936" i="20"/>
  <c r="G3936" i="20"/>
  <c r="H3935" i="20"/>
  <c r="G3935" i="20"/>
  <c r="H3934" i="20"/>
  <c r="G3934" i="20"/>
  <c r="H3933" i="20"/>
  <c r="G3933" i="20"/>
  <c r="H3932" i="20"/>
  <c r="G3932" i="20"/>
  <c r="H3931" i="20"/>
  <c r="G3931" i="20"/>
  <c r="H3930" i="20"/>
  <c r="G3930" i="20"/>
  <c r="H3929" i="20"/>
  <c r="G3929" i="20"/>
  <c r="H3928" i="20"/>
  <c r="G3928" i="20"/>
  <c r="H3927" i="20"/>
  <c r="G3927" i="20"/>
  <c r="H3926" i="20"/>
  <c r="G3926" i="20"/>
  <c r="H3925" i="20"/>
  <c r="G3925" i="20"/>
  <c r="H3924" i="20"/>
  <c r="G3924" i="20"/>
  <c r="H3923" i="20"/>
  <c r="G3923" i="20"/>
  <c r="H3922" i="20"/>
  <c r="G3922" i="20"/>
  <c r="H3921" i="20"/>
  <c r="G3921" i="20"/>
  <c r="H3920" i="20"/>
  <c r="G3920" i="20"/>
  <c r="H3919" i="20"/>
  <c r="G3919" i="20"/>
  <c r="H3918" i="20"/>
  <c r="G3918" i="20"/>
  <c r="H3917" i="20"/>
  <c r="G3917" i="20"/>
  <c r="H3916" i="20"/>
  <c r="G3916" i="20"/>
  <c r="H3915" i="20"/>
  <c r="G3915" i="20"/>
  <c r="H3914" i="20"/>
  <c r="G3914" i="20"/>
  <c r="H3913" i="20"/>
  <c r="G3913" i="20"/>
  <c r="H3912" i="20"/>
  <c r="G3912" i="20"/>
  <c r="H3911" i="20"/>
  <c r="G3911" i="20"/>
  <c r="H3910" i="20"/>
  <c r="G3910" i="20"/>
  <c r="H3909" i="20"/>
  <c r="G3909" i="20"/>
  <c r="H3908" i="20"/>
  <c r="G3908" i="20"/>
  <c r="H3907" i="20"/>
  <c r="G3907" i="20"/>
  <c r="H3906" i="20"/>
  <c r="G3906" i="20"/>
  <c r="H3905" i="20"/>
  <c r="G3905" i="20"/>
  <c r="H3904" i="20"/>
  <c r="G3904" i="20"/>
  <c r="H3903" i="20"/>
  <c r="G3903" i="20"/>
  <c r="H3902" i="20"/>
  <c r="G3902" i="20"/>
  <c r="H3901" i="20"/>
  <c r="G3901" i="20"/>
  <c r="H3900" i="20"/>
  <c r="G3900" i="20"/>
  <c r="H3899" i="20"/>
  <c r="G3899" i="20"/>
  <c r="H3898" i="20"/>
  <c r="G3898" i="20"/>
  <c r="H3897" i="20"/>
  <c r="G3897" i="20"/>
  <c r="H3896" i="20"/>
  <c r="G3896" i="20"/>
  <c r="H3895" i="20"/>
  <c r="G3895" i="20"/>
  <c r="H3894" i="20"/>
  <c r="G3894" i="20"/>
  <c r="H3893" i="20"/>
  <c r="G3893" i="20"/>
  <c r="H3892" i="20"/>
  <c r="G3892" i="20"/>
  <c r="H3891" i="20"/>
  <c r="G3891" i="20"/>
  <c r="H3890" i="20"/>
  <c r="G3890" i="20"/>
  <c r="H3889" i="20"/>
  <c r="G3889" i="20"/>
  <c r="H3888" i="20"/>
  <c r="G3888" i="20"/>
  <c r="H3887" i="20"/>
  <c r="G3887" i="20"/>
  <c r="H3886" i="20"/>
  <c r="G3886" i="20"/>
  <c r="H3885" i="20"/>
  <c r="G3885" i="20"/>
  <c r="H3884" i="20"/>
  <c r="G3884" i="20"/>
  <c r="H3883" i="20"/>
  <c r="G3883" i="20"/>
  <c r="H3882" i="20"/>
  <c r="G3882" i="20"/>
  <c r="H3881" i="20"/>
  <c r="G3881" i="20"/>
  <c r="H3880" i="20"/>
  <c r="G3880" i="20"/>
  <c r="H3879" i="20"/>
  <c r="G3879" i="20"/>
  <c r="H3878" i="20"/>
  <c r="G3878" i="20"/>
  <c r="H3877" i="20"/>
  <c r="G3877" i="20"/>
  <c r="H3876" i="20"/>
  <c r="G3876" i="20"/>
  <c r="H3875" i="20"/>
  <c r="G3875" i="20"/>
  <c r="H3874" i="20"/>
  <c r="G3874" i="20"/>
  <c r="H3873" i="20"/>
  <c r="G3873" i="20"/>
  <c r="H3872" i="20"/>
  <c r="G3872" i="20"/>
  <c r="H3871" i="20"/>
  <c r="G3871" i="20"/>
  <c r="H3870" i="20"/>
  <c r="G3870" i="20"/>
  <c r="H3869" i="20"/>
  <c r="G3869" i="20"/>
  <c r="H3868" i="20"/>
  <c r="G3868" i="20"/>
  <c r="H3867" i="20"/>
  <c r="G3867" i="20"/>
  <c r="H3866" i="20"/>
  <c r="G3866" i="20"/>
  <c r="H3865" i="20"/>
  <c r="G3865" i="20"/>
  <c r="H3864" i="20"/>
  <c r="G3864" i="20"/>
  <c r="H3863" i="20"/>
  <c r="G3863" i="20"/>
  <c r="H3862" i="20"/>
  <c r="G3862" i="20"/>
  <c r="H3861" i="20"/>
  <c r="G3861" i="20"/>
  <c r="H3860" i="20"/>
  <c r="G3860" i="20"/>
  <c r="H3859" i="20"/>
  <c r="G3859" i="20"/>
  <c r="H3858" i="20"/>
  <c r="G3858" i="20"/>
  <c r="H3857" i="20"/>
  <c r="G3857" i="20"/>
  <c r="H3856" i="20"/>
  <c r="G3856" i="20"/>
  <c r="H3855" i="20"/>
  <c r="G3855" i="20"/>
  <c r="H3854" i="20"/>
  <c r="G3854" i="20"/>
  <c r="H3853" i="20"/>
  <c r="G3853" i="20"/>
  <c r="H3852" i="20"/>
  <c r="G3852" i="20"/>
  <c r="H3851" i="20"/>
  <c r="G3851" i="20"/>
  <c r="H3850" i="20"/>
  <c r="G3850" i="20"/>
  <c r="H3849" i="20"/>
  <c r="G3849" i="20"/>
  <c r="H3848" i="20"/>
  <c r="G3848" i="20"/>
  <c r="H3847" i="20"/>
  <c r="G3847" i="20"/>
  <c r="H3846" i="20"/>
  <c r="G3846" i="20"/>
  <c r="H3845" i="20"/>
  <c r="G3845" i="20"/>
  <c r="H3844" i="20"/>
  <c r="G3844" i="20"/>
  <c r="H3843" i="20"/>
  <c r="G3843" i="20"/>
  <c r="H3842" i="20"/>
  <c r="G3842" i="20"/>
  <c r="H3841" i="20"/>
  <c r="G3841" i="20"/>
  <c r="H3840" i="20"/>
  <c r="G3840" i="20"/>
  <c r="H3839" i="20"/>
  <c r="G3839" i="20"/>
  <c r="H3838" i="20"/>
  <c r="G3838" i="20"/>
  <c r="H3837" i="20"/>
  <c r="G3837" i="20"/>
  <c r="H3836" i="20"/>
  <c r="G3836" i="20"/>
  <c r="H3835" i="20"/>
  <c r="G3835" i="20"/>
  <c r="H3833" i="20"/>
  <c r="G3833" i="20"/>
  <c r="H3832" i="20"/>
  <c r="G3832" i="20"/>
  <c r="H3831" i="20"/>
  <c r="G3831" i="20"/>
  <c r="H3830" i="20"/>
  <c r="G3830" i="20"/>
  <c r="H3829" i="20"/>
  <c r="G3829" i="20"/>
  <c r="H3828" i="20"/>
  <c r="G3828" i="20"/>
  <c r="H3827" i="20"/>
  <c r="G3827" i="20"/>
  <c r="H3826" i="20"/>
  <c r="G3826" i="20"/>
  <c r="H3825" i="20"/>
  <c r="G3825" i="20"/>
  <c r="H3824" i="20"/>
  <c r="G3824" i="20"/>
  <c r="H3823" i="20"/>
  <c r="G3823" i="20"/>
  <c r="H3822" i="20"/>
  <c r="G3822" i="20"/>
  <c r="H3821" i="20"/>
  <c r="G3821" i="20"/>
  <c r="H3820" i="20"/>
  <c r="G3820" i="20"/>
  <c r="H3819" i="20"/>
  <c r="G3819" i="20"/>
  <c r="H3818" i="20"/>
  <c r="G3818" i="20"/>
  <c r="H3817" i="20"/>
  <c r="G3817" i="20"/>
  <c r="H3816" i="20"/>
  <c r="G3816" i="20"/>
  <c r="H3815" i="20"/>
  <c r="G3815" i="20"/>
  <c r="H3814" i="20"/>
  <c r="G3814" i="20"/>
  <c r="H3813" i="20"/>
  <c r="G3813" i="20"/>
  <c r="H3812" i="20"/>
  <c r="G3812" i="20"/>
  <c r="H3811" i="20"/>
  <c r="G3811" i="20"/>
  <c r="H3810" i="20"/>
  <c r="G3810" i="20"/>
  <c r="H3809" i="20"/>
  <c r="G3809" i="20"/>
  <c r="H3808" i="20"/>
  <c r="G3808" i="20"/>
  <c r="H3807" i="20"/>
  <c r="G3807" i="20"/>
  <c r="H3806" i="20"/>
  <c r="G3806" i="20"/>
  <c r="H3805" i="20"/>
  <c r="G3805" i="20"/>
  <c r="H3804" i="20"/>
  <c r="G3804" i="20"/>
  <c r="H3803" i="20"/>
  <c r="G3803" i="20"/>
  <c r="H3802" i="20"/>
  <c r="G3802" i="20"/>
  <c r="H3801" i="20"/>
  <c r="G3801" i="20"/>
  <c r="H3800" i="20"/>
  <c r="G3800" i="20"/>
  <c r="H3799" i="20"/>
  <c r="G3799" i="20"/>
  <c r="H3798" i="20"/>
  <c r="G3798" i="20"/>
  <c r="H3797" i="20"/>
  <c r="G3797" i="20"/>
  <c r="H3796" i="20"/>
  <c r="G3796" i="20"/>
  <c r="H3795" i="20"/>
  <c r="G3795" i="20"/>
  <c r="H3794" i="20"/>
  <c r="G3794" i="20"/>
  <c r="H3793" i="20"/>
  <c r="G3793" i="20"/>
  <c r="H3792" i="20"/>
  <c r="G3792" i="20"/>
  <c r="H3791" i="20"/>
  <c r="G3791" i="20"/>
  <c r="H3790" i="20"/>
  <c r="G3790" i="20"/>
  <c r="H3789" i="20"/>
  <c r="G3789" i="20"/>
  <c r="H3788" i="20"/>
  <c r="G3788" i="20"/>
  <c r="H3787" i="20"/>
  <c r="G3787" i="20"/>
  <c r="H3786" i="20"/>
  <c r="G3786" i="20"/>
  <c r="H3785" i="20"/>
  <c r="G3785" i="20"/>
  <c r="H3784" i="20"/>
  <c r="G3784" i="20"/>
  <c r="H3783" i="20"/>
  <c r="G3783" i="20"/>
  <c r="H3782" i="20"/>
  <c r="G3782" i="20"/>
  <c r="H3781" i="20"/>
  <c r="G3781" i="20"/>
  <c r="H3780" i="20"/>
  <c r="G3780" i="20"/>
  <c r="H3779" i="20"/>
  <c r="G3779" i="20"/>
  <c r="H3778" i="20"/>
  <c r="G3778" i="20"/>
  <c r="H3777" i="20"/>
  <c r="G3777" i="20"/>
  <c r="H3776" i="20"/>
  <c r="G3776" i="20"/>
  <c r="H3775" i="20"/>
  <c r="G3775" i="20"/>
  <c r="H3774" i="20"/>
  <c r="G3774" i="20"/>
  <c r="H3773" i="20"/>
  <c r="G3773" i="20"/>
  <c r="H3772" i="20"/>
  <c r="G3772" i="20"/>
  <c r="H3771" i="20"/>
  <c r="G3771" i="20"/>
  <c r="H3770" i="20"/>
  <c r="G3770" i="20"/>
  <c r="H3769" i="20"/>
  <c r="G3769" i="20"/>
  <c r="H3768" i="20"/>
  <c r="G3768" i="20"/>
  <c r="H3767" i="20"/>
  <c r="G3767" i="20"/>
  <c r="H3766" i="20"/>
  <c r="G3766" i="20"/>
  <c r="H3765" i="20"/>
  <c r="G3765" i="20"/>
  <c r="H3764" i="20"/>
  <c r="G3764" i="20"/>
  <c r="H3763" i="20"/>
  <c r="G3763" i="20"/>
  <c r="H3762" i="20"/>
  <c r="G3762" i="20"/>
  <c r="H3761" i="20"/>
  <c r="G3761" i="20"/>
  <c r="H3760" i="20"/>
  <c r="G3760" i="20"/>
  <c r="H3759" i="20"/>
  <c r="G3759" i="20"/>
  <c r="H3758" i="20"/>
  <c r="G3758" i="20"/>
  <c r="H3757" i="20"/>
  <c r="G3757" i="20"/>
  <c r="H3756" i="20"/>
  <c r="G3756" i="20"/>
  <c r="H3755" i="20"/>
  <c r="G3755" i="20"/>
  <c r="H3754" i="20"/>
  <c r="G3754" i="20"/>
  <c r="H3753" i="20"/>
  <c r="G3753" i="20"/>
  <c r="H3752" i="20"/>
  <c r="G3752" i="20"/>
  <c r="H3751" i="20"/>
  <c r="G3751" i="20"/>
  <c r="H3750" i="20"/>
  <c r="G3750" i="20"/>
  <c r="H3749" i="20"/>
  <c r="G3749" i="20"/>
  <c r="H3748" i="20"/>
  <c r="G3748" i="20"/>
  <c r="H3747" i="20"/>
  <c r="G3747" i="20"/>
  <c r="H3746" i="20"/>
  <c r="G3746" i="20"/>
  <c r="H3745" i="20"/>
  <c r="G3745" i="20"/>
  <c r="H3744" i="20"/>
  <c r="G3744" i="20"/>
  <c r="H3743" i="20"/>
  <c r="G3743" i="20"/>
  <c r="H3742" i="20"/>
  <c r="G3742" i="20"/>
  <c r="H3741" i="20"/>
  <c r="G3741" i="20"/>
  <c r="H3740" i="20"/>
  <c r="G3740" i="20"/>
  <c r="H3739" i="20"/>
  <c r="G3739" i="20"/>
  <c r="H3738" i="20"/>
  <c r="G3738" i="20"/>
  <c r="H3737" i="20"/>
  <c r="G3737" i="20"/>
  <c r="H3736" i="20"/>
  <c r="G3736" i="20"/>
  <c r="H3735" i="20"/>
  <c r="G3735" i="20"/>
  <c r="H3734" i="20"/>
  <c r="G3734" i="20"/>
  <c r="H3733" i="20"/>
  <c r="G3733" i="20"/>
  <c r="H3732" i="20"/>
  <c r="G3732" i="20"/>
  <c r="H3731" i="20"/>
  <c r="G3731" i="20"/>
  <c r="H3730" i="20"/>
  <c r="G3730" i="20"/>
  <c r="H3729" i="20"/>
  <c r="G3729" i="20"/>
  <c r="H3728" i="20"/>
  <c r="G3728" i="20"/>
  <c r="H3727" i="20"/>
  <c r="G3727" i="20"/>
  <c r="H3726" i="20"/>
  <c r="G3726" i="20"/>
  <c r="H3725" i="20"/>
  <c r="G3725" i="20"/>
  <c r="H3724" i="20"/>
  <c r="G3724" i="20"/>
  <c r="H3723" i="20"/>
  <c r="G3723" i="20"/>
  <c r="H3722" i="20"/>
  <c r="G3722" i="20"/>
  <c r="H3721" i="20"/>
  <c r="G3721" i="20"/>
  <c r="H3720" i="20"/>
  <c r="G3720" i="20"/>
  <c r="H3719" i="20"/>
  <c r="G3719" i="20"/>
  <c r="H3718" i="20"/>
  <c r="G3718" i="20"/>
  <c r="H3717" i="20"/>
  <c r="G3717" i="20"/>
  <c r="H3716" i="20"/>
  <c r="G3716" i="20"/>
  <c r="H3715" i="20"/>
  <c r="G3715" i="20"/>
  <c r="H3714" i="20"/>
  <c r="G3714" i="20"/>
  <c r="H3713" i="20"/>
  <c r="G3713" i="20"/>
  <c r="H3712" i="20"/>
  <c r="G3712" i="20"/>
  <c r="H3711" i="20"/>
  <c r="G3711" i="20"/>
  <c r="H3710" i="20"/>
  <c r="G3710" i="20"/>
  <c r="H3709" i="20"/>
  <c r="G3709" i="20"/>
  <c r="H3708" i="20"/>
  <c r="G3708" i="20"/>
  <c r="H3707" i="20"/>
  <c r="G3707" i="20"/>
  <c r="H3706" i="20"/>
  <c r="G3706" i="20"/>
  <c r="H3705" i="20"/>
  <c r="G3705" i="20"/>
  <c r="H3704" i="20"/>
  <c r="G3704" i="20"/>
  <c r="H3703" i="20"/>
  <c r="G3703" i="20"/>
  <c r="H3702" i="20"/>
  <c r="G3702" i="20"/>
  <c r="H3701" i="20"/>
  <c r="G3701" i="20"/>
  <c r="H3700" i="20"/>
  <c r="G3700" i="20"/>
  <c r="H3699" i="20"/>
  <c r="G3699" i="20"/>
  <c r="H3698" i="20"/>
  <c r="G3698" i="20"/>
  <c r="H3697" i="20"/>
  <c r="G3697" i="20"/>
  <c r="H3696" i="20"/>
  <c r="G3696" i="20"/>
  <c r="H3695" i="20"/>
  <c r="G3695" i="20"/>
  <c r="H3694" i="20"/>
  <c r="G3694" i="20"/>
  <c r="H3693" i="20"/>
  <c r="G3693" i="20"/>
  <c r="H3692" i="20"/>
  <c r="G3692" i="20"/>
  <c r="H3691" i="20"/>
  <c r="G3691" i="20"/>
  <c r="H3690" i="20"/>
  <c r="G3690" i="20"/>
  <c r="H3689" i="20"/>
  <c r="G3689" i="20"/>
  <c r="H3688" i="20"/>
  <c r="G3688" i="20"/>
  <c r="H3687" i="20"/>
  <c r="G3687" i="20"/>
  <c r="H3686" i="20"/>
  <c r="G3686" i="20"/>
  <c r="H3685" i="20"/>
  <c r="G3685" i="20"/>
  <c r="H3684" i="20"/>
  <c r="G3684" i="20"/>
  <c r="H3683" i="20"/>
  <c r="G3683" i="20"/>
  <c r="H3682" i="20"/>
  <c r="G3682" i="20"/>
  <c r="H3681" i="20"/>
  <c r="G3681" i="20"/>
  <c r="H3680" i="20"/>
  <c r="G3680" i="20"/>
  <c r="H3679" i="20"/>
  <c r="G3679" i="20"/>
  <c r="H3678" i="20"/>
  <c r="G3678" i="20"/>
  <c r="H3677" i="20"/>
  <c r="G3677" i="20"/>
  <c r="H3676" i="20"/>
  <c r="G3676" i="20"/>
  <c r="H3675" i="20"/>
  <c r="G3675" i="20"/>
  <c r="H3674" i="20"/>
  <c r="G3674" i="20"/>
  <c r="H3673" i="20"/>
  <c r="G3673" i="20"/>
  <c r="H3672" i="20"/>
  <c r="G3672" i="20"/>
  <c r="H3671" i="20"/>
  <c r="G3671" i="20"/>
  <c r="H3670" i="20"/>
  <c r="G3670" i="20"/>
  <c r="H3669" i="20"/>
  <c r="G3669" i="20"/>
  <c r="H3668" i="20"/>
  <c r="G3668" i="20"/>
  <c r="H3667" i="20"/>
  <c r="G3667" i="20"/>
  <c r="H3666" i="20"/>
  <c r="G3666" i="20"/>
  <c r="H3665" i="20"/>
  <c r="G3665" i="20"/>
  <c r="H3664" i="20"/>
  <c r="G3664" i="20"/>
  <c r="H3662" i="20"/>
  <c r="G3662" i="20"/>
  <c r="H3661" i="20"/>
  <c r="G3661" i="20"/>
  <c r="H3660" i="20"/>
  <c r="G3660" i="20"/>
  <c r="H3659" i="20"/>
  <c r="G3659" i="20"/>
  <c r="H3658" i="20"/>
  <c r="G3658" i="20"/>
  <c r="H3657" i="20"/>
  <c r="G3657" i="20"/>
  <c r="H3656" i="20"/>
  <c r="G3656" i="20"/>
  <c r="H3655" i="20"/>
  <c r="G3655" i="20"/>
  <c r="H3654" i="20"/>
  <c r="G3654" i="20"/>
  <c r="H3653" i="20"/>
  <c r="G3653" i="20"/>
  <c r="H3652" i="20"/>
  <c r="G3652" i="20"/>
  <c r="H3651" i="20"/>
  <c r="G3651" i="20"/>
  <c r="H3650" i="20"/>
  <c r="G3650" i="20"/>
  <c r="H3649" i="20"/>
  <c r="G3649" i="20"/>
  <c r="H3648" i="20"/>
  <c r="G3648" i="20"/>
  <c r="H3647" i="20"/>
  <c r="G3647" i="20"/>
  <c r="H3646" i="20"/>
  <c r="G3646" i="20"/>
  <c r="H3645" i="20"/>
  <c r="G3645" i="20"/>
  <c r="H3644" i="20"/>
  <c r="G3644" i="20"/>
  <c r="H3643" i="20"/>
  <c r="G3643" i="20"/>
  <c r="H3642" i="20"/>
  <c r="G3642" i="20"/>
  <c r="H3641" i="20"/>
  <c r="G3641" i="20"/>
  <c r="H3640" i="20"/>
  <c r="G3640" i="20"/>
  <c r="H3639" i="20"/>
  <c r="G3639" i="20"/>
  <c r="H3638" i="20"/>
  <c r="G3638" i="20"/>
  <c r="H3637" i="20"/>
  <c r="G3637" i="20"/>
  <c r="H3636" i="20"/>
  <c r="G3636" i="20"/>
  <c r="H3635" i="20"/>
  <c r="G3635" i="20"/>
  <c r="H3634" i="20"/>
  <c r="G3634" i="20"/>
  <c r="H3633" i="20"/>
  <c r="G3633" i="20"/>
  <c r="H3632" i="20"/>
  <c r="G3632" i="20"/>
  <c r="H3631" i="20"/>
  <c r="G3631" i="20"/>
  <c r="H3630" i="20"/>
  <c r="G3630" i="20"/>
  <c r="H3629" i="20"/>
  <c r="G3629" i="20"/>
  <c r="H3628" i="20"/>
  <c r="G3628" i="20"/>
  <c r="H3627" i="20"/>
  <c r="G3627" i="20"/>
  <c r="H3626" i="20"/>
  <c r="G3626" i="20"/>
  <c r="H3625" i="20"/>
  <c r="G3625" i="20"/>
  <c r="H3624" i="20"/>
  <c r="G3624" i="20"/>
  <c r="H3623" i="20"/>
  <c r="G3623" i="20"/>
  <c r="H3622" i="20"/>
  <c r="G3622" i="20"/>
  <c r="H3621" i="20"/>
  <c r="G3621" i="20"/>
  <c r="H3620" i="20"/>
  <c r="G3620" i="20"/>
  <c r="H3619" i="20"/>
  <c r="G3619" i="20"/>
  <c r="H3618" i="20"/>
  <c r="G3618" i="20"/>
  <c r="H3617" i="20"/>
  <c r="G3617" i="20"/>
  <c r="H3616" i="20"/>
  <c r="G3616" i="20"/>
  <c r="H3615" i="20"/>
  <c r="G3615" i="20"/>
  <c r="H3614" i="20"/>
  <c r="G3614" i="20"/>
  <c r="H3613" i="20"/>
  <c r="G3613" i="20"/>
  <c r="H3612" i="20"/>
  <c r="G3612" i="20"/>
  <c r="H3611" i="20"/>
  <c r="G3611" i="20"/>
  <c r="H3610" i="20"/>
  <c r="G3610" i="20"/>
  <c r="H3609" i="20"/>
  <c r="G3609" i="20"/>
  <c r="H3608" i="20"/>
  <c r="G3608" i="20"/>
  <c r="H3607" i="20"/>
  <c r="G3607" i="20"/>
  <c r="H3606" i="20"/>
  <c r="G3606" i="20"/>
  <c r="H3605" i="20"/>
  <c r="G3605" i="20"/>
  <c r="H3604" i="20"/>
  <c r="G3604" i="20"/>
  <c r="H3603" i="20"/>
  <c r="G3603" i="20"/>
  <c r="H3602" i="20"/>
  <c r="G3602" i="20"/>
  <c r="H3601" i="20"/>
  <c r="G3601" i="20"/>
  <c r="H3600" i="20"/>
  <c r="G3600" i="20"/>
  <c r="H3599" i="20"/>
  <c r="G3599" i="20"/>
  <c r="H3598" i="20"/>
  <c r="G3598" i="20"/>
  <c r="H3597" i="20"/>
  <c r="G3597" i="20"/>
  <c r="H3596" i="20"/>
  <c r="G3596" i="20"/>
  <c r="H3595" i="20"/>
  <c r="G3595" i="20"/>
  <c r="H3594" i="20"/>
  <c r="G3594" i="20"/>
  <c r="H3593" i="20"/>
  <c r="G3593" i="20"/>
  <c r="H3592" i="20"/>
  <c r="G3592" i="20"/>
  <c r="H3591" i="20"/>
  <c r="G3591" i="20"/>
  <c r="H3590" i="20"/>
  <c r="G3590" i="20"/>
  <c r="H3589" i="20"/>
  <c r="G3589" i="20"/>
  <c r="H3588" i="20"/>
  <c r="G3588" i="20"/>
  <c r="H3587" i="20"/>
  <c r="G3587" i="20"/>
  <c r="H3586" i="20"/>
  <c r="G3586" i="20"/>
  <c r="H3585" i="20"/>
  <c r="G3585" i="20"/>
  <c r="H3584" i="20"/>
  <c r="G3584" i="20"/>
  <c r="H3583" i="20"/>
  <c r="G3583" i="20"/>
  <c r="H3582" i="20"/>
  <c r="G3582" i="20"/>
  <c r="H3581" i="20"/>
  <c r="G3581" i="20"/>
  <c r="H3580" i="20"/>
  <c r="G3580" i="20"/>
  <c r="H3579" i="20"/>
  <c r="G3579" i="20"/>
  <c r="H3578" i="20"/>
  <c r="G3578" i="20"/>
  <c r="H3577" i="20"/>
  <c r="G3577" i="20"/>
  <c r="H3576" i="20"/>
  <c r="G3576" i="20"/>
  <c r="H3575" i="20"/>
  <c r="G3575" i="20"/>
  <c r="H3574" i="20"/>
  <c r="G3574" i="20"/>
  <c r="H3573" i="20"/>
  <c r="G3573" i="20"/>
  <c r="H3572" i="20"/>
  <c r="G3572" i="20"/>
  <c r="H3571" i="20"/>
  <c r="G3571" i="20"/>
  <c r="H3570" i="20"/>
  <c r="G3570" i="20"/>
  <c r="H3569" i="20"/>
  <c r="G3569" i="20"/>
  <c r="H3568" i="20"/>
  <c r="G3568" i="20"/>
  <c r="H3567" i="20"/>
  <c r="G3567" i="20"/>
  <c r="H3566" i="20"/>
  <c r="G3566" i="20"/>
  <c r="H3565" i="20"/>
  <c r="G3565" i="20"/>
  <c r="H3564" i="20"/>
  <c r="G3564" i="20"/>
  <c r="H3563" i="20"/>
  <c r="G3563" i="20"/>
  <c r="H3562" i="20"/>
  <c r="G3562" i="20"/>
  <c r="H3561" i="20"/>
  <c r="G3561" i="20"/>
  <c r="H3560" i="20"/>
  <c r="G3560" i="20"/>
  <c r="H3559" i="20"/>
  <c r="G3559" i="20"/>
  <c r="H3558" i="20"/>
  <c r="G3558" i="20"/>
  <c r="H3557" i="20"/>
  <c r="G3557" i="20"/>
  <c r="H3556" i="20"/>
  <c r="G3556" i="20"/>
  <c r="H3555" i="20"/>
  <c r="G3555" i="20"/>
  <c r="H3554" i="20"/>
  <c r="G3554" i="20"/>
  <c r="H3553" i="20"/>
  <c r="G3553" i="20"/>
  <c r="H3552" i="20"/>
  <c r="G3552" i="20"/>
  <c r="H3551" i="20"/>
  <c r="G3551" i="20"/>
  <c r="H3550" i="20"/>
  <c r="G3550" i="20"/>
  <c r="H3549" i="20"/>
  <c r="G3549" i="20"/>
  <c r="H3548" i="20"/>
  <c r="G3548" i="20"/>
  <c r="H3547" i="20"/>
  <c r="G3547" i="20"/>
  <c r="H3546" i="20"/>
  <c r="G3546" i="20"/>
  <c r="H3545" i="20"/>
  <c r="G3545" i="20"/>
  <c r="H3544" i="20"/>
  <c r="G3544" i="20"/>
  <c r="H3543" i="20"/>
  <c r="G3543" i="20"/>
  <c r="H3542" i="20"/>
  <c r="G3542" i="20"/>
  <c r="H3541" i="20"/>
  <c r="G3541" i="20"/>
  <c r="H3540" i="20"/>
  <c r="G3540" i="20"/>
  <c r="H3539" i="20"/>
  <c r="G3539" i="20"/>
  <c r="H3538" i="20"/>
  <c r="G3538" i="20"/>
  <c r="H3537" i="20"/>
  <c r="G3537" i="20"/>
  <c r="H3536" i="20"/>
  <c r="G3536" i="20"/>
  <c r="H3535" i="20"/>
  <c r="G3535" i="20"/>
  <c r="H3534" i="20"/>
  <c r="G3534" i="20"/>
  <c r="H3533" i="20"/>
  <c r="G3533" i="20"/>
  <c r="H3532" i="20"/>
  <c r="G3532" i="20"/>
  <c r="H3531" i="20"/>
  <c r="G3531" i="20"/>
  <c r="H3530" i="20"/>
  <c r="G3530" i="20"/>
  <c r="H3529" i="20"/>
  <c r="G3529" i="20"/>
  <c r="H3528" i="20"/>
  <c r="G3528" i="20"/>
  <c r="H3527" i="20"/>
  <c r="G3527" i="20"/>
  <c r="H3526" i="20"/>
  <c r="G3526" i="20"/>
  <c r="H3525" i="20"/>
  <c r="G3525" i="20"/>
  <c r="H3524" i="20"/>
  <c r="G3524" i="20"/>
  <c r="H3523" i="20"/>
  <c r="G3523" i="20"/>
  <c r="H3522" i="20"/>
  <c r="G3522" i="20"/>
  <c r="H3521" i="20"/>
  <c r="G3521" i="20"/>
  <c r="H3520" i="20"/>
  <c r="G3520" i="20"/>
  <c r="H3519" i="20"/>
  <c r="G3519" i="20"/>
  <c r="H3518" i="20"/>
  <c r="G3518" i="20"/>
  <c r="H3517" i="20"/>
  <c r="G3517" i="20"/>
  <c r="H3516" i="20"/>
  <c r="G3516" i="20"/>
  <c r="H3515" i="20"/>
  <c r="G3515" i="20"/>
  <c r="H3514" i="20"/>
  <c r="G3514" i="20"/>
  <c r="H3513" i="20"/>
  <c r="G3513" i="20"/>
  <c r="H3512" i="20"/>
  <c r="G3512" i="20"/>
  <c r="H3511" i="20"/>
  <c r="G3511" i="20"/>
  <c r="H3510" i="20"/>
  <c r="G3510" i="20"/>
  <c r="H3509" i="20"/>
  <c r="G3509" i="20"/>
  <c r="H3508" i="20"/>
  <c r="G3508" i="20"/>
  <c r="H3507" i="20"/>
  <c r="G3507" i="20"/>
  <c r="H3506" i="20"/>
  <c r="G3506" i="20"/>
  <c r="H3505" i="20"/>
  <c r="G3505" i="20"/>
  <c r="H3504" i="20"/>
  <c r="G3504" i="20"/>
  <c r="H3503" i="20"/>
  <c r="G3503" i="20"/>
  <c r="H3502" i="20"/>
  <c r="G3502" i="20"/>
  <c r="H3501" i="20"/>
  <c r="G3501" i="20"/>
  <c r="H3500" i="20"/>
  <c r="G3500" i="20"/>
  <c r="H3499" i="20"/>
  <c r="G3499" i="20"/>
  <c r="H3498" i="20"/>
  <c r="G3498" i="20"/>
  <c r="H3497" i="20"/>
  <c r="G3497" i="20"/>
  <c r="H3496" i="20"/>
  <c r="G3496" i="20"/>
  <c r="H3495" i="20"/>
  <c r="G3495" i="20"/>
  <c r="H3494" i="20"/>
  <c r="G3494" i="20"/>
  <c r="H3493" i="20"/>
  <c r="G3493" i="20"/>
  <c r="H3492" i="20"/>
  <c r="G3492" i="20"/>
  <c r="H3491" i="20"/>
  <c r="G3491" i="20"/>
  <c r="H3490" i="20"/>
  <c r="G3490" i="20"/>
  <c r="H3489" i="20"/>
  <c r="G3489" i="20"/>
  <c r="H3488" i="20"/>
  <c r="G3488" i="20"/>
  <c r="H3487" i="20"/>
  <c r="G3487" i="20"/>
  <c r="H3486" i="20"/>
  <c r="G3486" i="20"/>
  <c r="H3485" i="20"/>
  <c r="G3485" i="20"/>
  <c r="H3484" i="20"/>
  <c r="G3484" i="20"/>
  <c r="H3483" i="20"/>
  <c r="G3483" i="20"/>
  <c r="H3482" i="20"/>
  <c r="G3482" i="20"/>
  <c r="H3481" i="20"/>
  <c r="G3481" i="20"/>
  <c r="H3480" i="20"/>
  <c r="G3480" i="20"/>
  <c r="H3479" i="20"/>
  <c r="G3479" i="20"/>
  <c r="H3478" i="20"/>
  <c r="G3478" i="20"/>
  <c r="H3477" i="20"/>
  <c r="G3477" i="20"/>
  <c r="H3476" i="20"/>
  <c r="G3476" i="20"/>
  <c r="H3475" i="20"/>
  <c r="G3475" i="20"/>
  <c r="H3474" i="20"/>
  <c r="G3474" i="20"/>
  <c r="H3473" i="20"/>
  <c r="G3473" i="20"/>
  <c r="H3472" i="20"/>
  <c r="G3472" i="20"/>
  <c r="H3471" i="20"/>
  <c r="G3471" i="20"/>
  <c r="H3470" i="20"/>
  <c r="G3470" i="20"/>
  <c r="H3469" i="20"/>
  <c r="G3469" i="20"/>
  <c r="H3468" i="20"/>
  <c r="G3468" i="20"/>
  <c r="H3467" i="20"/>
  <c r="G3467" i="20"/>
  <c r="H3466" i="20"/>
  <c r="G3466" i="20"/>
  <c r="H3465" i="20"/>
  <c r="G3465" i="20"/>
  <c r="H3464" i="20"/>
  <c r="G3464" i="20"/>
  <c r="H3463" i="20"/>
  <c r="G3463" i="20"/>
  <c r="H3462" i="20"/>
  <c r="G3462" i="20"/>
  <c r="H3461" i="20"/>
  <c r="G3461" i="20"/>
  <c r="H3460" i="20"/>
  <c r="G3460" i="20"/>
  <c r="H3459" i="20"/>
  <c r="G3459" i="20"/>
  <c r="H3458" i="20"/>
  <c r="G3458" i="20"/>
  <c r="H3457" i="20"/>
  <c r="G3457" i="20"/>
  <c r="H3456" i="20"/>
  <c r="G3456" i="20"/>
  <c r="H3455" i="20"/>
  <c r="G3455" i="20"/>
  <c r="H3454" i="20"/>
  <c r="G3454" i="20"/>
  <c r="H3453" i="20"/>
  <c r="G3453" i="20"/>
  <c r="H3452" i="20"/>
  <c r="G3452" i="20"/>
  <c r="H3451" i="20"/>
  <c r="G3451" i="20"/>
  <c r="H3450" i="20"/>
  <c r="G3450" i="20"/>
  <c r="H3449" i="20"/>
  <c r="G3449" i="20"/>
  <c r="H3448" i="20"/>
  <c r="G3448" i="20"/>
  <c r="H3447" i="20"/>
  <c r="G3447" i="20"/>
  <c r="H3446" i="20"/>
  <c r="G3446" i="20"/>
  <c r="H3445" i="20"/>
  <c r="G3445" i="20"/>
  <c r="H3444" i="20"/>
  <c r="G3444" i="20"/>
  <c r="H3443" i="20"/>
  <c r="G3443" i="20"/>
  <c r="H3442" i="20"/>
  <c r="G3442" i="20"/>
  <c r="H3441" i="20"/>
  <c r="G3441" i="20"/>
  <c r="H3440" i="20"/>
  <c r="G3440" i="20"/>
  <c r="H3439" i="20"/>
  <c r="G3439" i="20"/>
  <c r="H3438" i="20"/>
  <c r="G3438" i="20"/>
  <c r="H3437" i="20"/>
  <c r="G3437" i="20"/>
  <c r="H3436" i="20"/>
  <c r="G3436" i="20"/>
  <c r="H3435" i="20"/>
  <c r="G3435" i="20"/>
  <c r="H3434" i="20"/>
  <c r="G3434" i="20"/>
  <c r="H3433" i="20"/>
  <c r="G3433" i="20"/>
  <c r="H3430" i="20"/>
  <c r="G3430" i="20"/>
  <c r="H3429" i="20"/>
  <c r="G3429" i="20"/>
  <c r="H3428" i="20"/>
  <c r="G3428" i="20"/>
  <c r="H3427" i="20"/>
  <c r="G3427" i="20"/>
  <c r="H3426" i="20"/>
  <c r="G3426" i="20"/>
  <c r="H3425" i="20"/>
  <c r="G3425" i="20"/>
  <c r="H3424" i="20"/>
  <c r="G3424" i="20"/>
  <c r="H3423" i="20"/>
  <c r="G3423" i="20"/>
  <c r="H3422" i="20"/>
  <c r="G3422" i="20"/>
  <c r="H3421" i="20"/>
  <c r="G3421" i="20"/>
  <c r="H3420" i="20"/>
  <c r="G3420" i="20"/>
  <c r="H3419" i="20"/>
  <c r="G3419" i="20"/>
  <c r="H3418" i="20"/>
  <c r="G3418" i="20"/>
  <c r="H3417" i="20"/>
  <c r="G3417" i="20"/>
  <c r="H3416" i="20"/>
  <c r="G3416" i="20"/>
  <c r="H3415" i="20"/>
  <c r="G3415" i="20"/>
  <c r="H3414" i="20"/>
  <c r="G3414" i="20"/>
  <c r="H3413" i="20"/>
  <c r="G3413" i="20"/>
  <c r="H3412" i="20"/>
  <c r="G3412" i="20"/>
  <c r="H3411" i="20"/>
  <c r="G3411" i="20"/>
  <c r="H3410" i="20"/>
  <c r="G3410" i="20"/>
  <c r="H3409" i="20"/>
  <c r="G3409" i="20"/>
  <c r="H3408" i="20"/>
  <c r="G3408" i="20"/>
  <c r="H3407" i="20"/>
  <c r="G3407" i="20"/>
  <c r="H3406" i="20"/>
  <c r="G3406" i="20"/>
  <c r="H3405" i="20"/>
  <c r="G3405" i="20"/>
  <c r="H3404" i="20"/>
  <c r="G3404" i="20"/>
  <c r="H3403" i="20"/>
  <c r="G3403" i="20"/>
  <c r="H3402" i="20"/>
  <c r="G3402" i="20"/>
  <c r="H3401" i="20"/>
  <c r="G3401" i="20"/>
  <c r="H3400" i="20"/>
  <c r="G3400" i="20"/>
  <c r="H3399" i="20"/>
  <c r="G3399" i="20"/>
  <c r="H3398" i="20"/>
  <c r="G3398" i="20"/>
  <c r="H3397" i="20"/>
  <c r="G3397" i="20"/>
  <c r="H3396" i="20"/>
  <c r="G3396" i="20"/>
  <c r="H3395" i="20"/>
  <c r="G3395" i="20"/>
  <c r="H3394" i="20"/>
  <c r="G3394" i="20"/>
  <c r="H3393" i="20"/>
  <c r="G3393" i="20"/>
  <c r="H3392" i="20"/>
  <c r="G3392" i="20"/>
  <c r="H3391" i="20"/>
  <c r="G3391" i="20"/>
  <c r="H3390" i="20"/>
  <c r="G3390" i="20"/>
  <c r="H3389" i="20"/>
  <c r="G3389" i="20"/>
  <c r="H3388" i="20"/>
  <c r="G3388" i="20"/>
  <c r="H3387" i="20"/>
  <c r="G3387" i="20"/>
  <c r="H3386" i="20"/>
  <c r="G3386" i="20"/>
  <c r="H3385" i="20"/>
  <c r="G3385" i="20"/>
  <c r="H3384" i="20"/>
  <c r="G3384" i="20"/>
  <c r="H3383" i="20"/>
  <c r="G3383" i="20"/>
  <c r="H3382" i="20"/>
  <c r="G3382" i="20"/>
  <c r="H3381" i="20"/>
  <c r="G3381" i="20"/>
  <c r="H3380" i="20"/>
  <c r="G3380" i="20"/>
  <c r="H3379" i="20"/>
  <c r="G3379" i="20"/>
  <c r="H3378" i="20"/>
  <c r="G3378" i="20"/>
  <c r="H3377" i="20"/>
  <c r="G3377" i="20"/>
  <c r="H3376" i="20"/>
  <c r="G3376" i="20"/>
  <c r="H3375" i="20"/>
  <c r="G3375" i="20"/>
  <c r="H3374" i="20"/>
  <c r="G3374" i="20"/>
  <c r="H3373" i="20"/>
  <c r="G3373" i="20"/>
  <c r="H3372" i="20"/>
  <c r="G3372" i="20"/>
  <c r="H3371" i="20"/>
  <c r="G3371" i="20"/>
  <c r="H3370" i="20"/>
  <c r="G3370" i="20"/>
  <c r="H3369" i="20"/>
  <c r="G3369" i="20"/>
  <c r="H3368" i="20"/>
  <c r="G3368" i="20"/>
  <c r="H3367" i="20"/>
  <c r="G3367" i="20"/>
  <c r="H3366" i="20"/>
  <c r="G3366" i="20"/>
  <c r="H3365" i="20"/>
  <c r="G3365" i="20"/>
  <c r="H3364" i="20"/>
  <c r="G3364" i="20"/>
  <c r="H3363" i="20"/>
  <c r="G3363" i="20"/>
  <c r="H3362" i="20"/>
  <c r="G3362" i="20"/>
  <c r="H3361" i="20"/>
  <c r="G3361" i="20"/>
  <c r="H3360" i="20"/>
  <c r="G3360" i="20"/>
  <c r="H3359" i="20"/>
  <c r="G3359" i="20"/>
  <c r="H3358" i="20"/>
  <c r="G3358" i="20"/>
  <c r="H3357" i="20"/>
  <c r="G3357" i="20"/>
  <c r="H3356" i="20"/>
  <c r="G3356" i="20"/>
  <c r="H3355" i="20"/>
  <c r="G3355" i="20"/>
  <c r="H3354" i="20"/>
  <c r="G3354" i="20"/>
  <c r="H3353" i="20"/>
  <c r="G3353" i="20"/>
  <c r="H3352" i="20"/>
  <c r="G3352" i="20"/>
  <c r="H3351" i="20"/>
  <c r="G3351" i="20"/>
  <c r="H3350" i="20"/>
  <c r="G3350" i="20"/>
  <c r="H3349" i="20"/>
  <c r="G3349" i="20"/>
  <c r="H3348" i="20"/>
  <c r="G3348" i="20"/>
  <c r="H3347" i="20"/>
  <c r="G3347" i="20"/>
  <c r="H3346" i="20"/>
  <c r="G3346" i="20"/>
  <c r="H3345" i="20"/>
  <c r="G3345" i="20"/>
  <c r="H3344" i="20"/>
  <c r="G3344" i="20"/>
  <c r="H3343" i="20"/>
  <c r="G3343" i="20"/>
  <c r="H3342" i="20"/>
  <c r="G3342" i="20"/>
  <c r="H3341" i="20"/>
  <c r="G3341" i="20"/>
  <c r="H3340" i="20"/>
  <c r="G3340" i="20"/>
  <c r="H3339" i="20"/>
  <c r="G3339" i="20"/>
  <c r="H3338" i="20"/>
  <c r="G3338" i="20"/>
  <c r="H3337" i="20"/>
  <c r="G3337" i="20"/>
  <c r="H3336" i="20"/>
  <c r="G3336" i="20"/>
  <c r="H3335" i="20"/>
  <c r="G3335" i="20"/>
  <c r="H3334" i="20"/>
  <c r="G3334" i="20"/>
  <c r="H3333" i="20"/>
  <c r="G3333" i="20"/>
  <c r="H3332" i="20"/>
  <c r="G3332" i="20"/>
  <c r="H3331" i="20"/>
  <c r="G3331" i="20"/>
  <c r="H3330" i="20"/>
  <c r="G3330" i="20"/>
  <c r="H3329" i="20"/>
  <c r="G3329" i="20"/>
  <c r="H3328" i="20"/>
  <c r="G3328" i="20"/>
  <c r="H3327" i="20"/>
  <c r="G3327" i="20"/>
  <c r="H3326" i="20"/>
  <c r="G3326" i="20"/>
  <c r="H3325" i="20"/>
  <c r="G3325" i="20"/>
  <c r="H3324" i="20"/>
  <c r="G3324" i="20"/>
  <c r="H3323" i="20"/>
  <c r="G3323" i="20"/>
  <c r="H3322" i="20"/>
  <c r="G3322" i="20"/>
  <c r="H3321" i="20"/>
  <c r="G3321" i="20"/>
  <c r="H3320" i="20"/>
  <c r="G3320" i="20"/>
  <c r="H3319" i="20"/>
  <c r="G3319" i="20"/>
  <c r="H3318" i="20"/>
  <c r="G3318" i="20"/>
  <c r="H3317" i="20"/>
  <c r="G3317" i="20"/>
  <c r="H3316" i="20"/>
  <c r="G3316" i="20"/>
  <c r="H3315" i="20"/>
  <c r="G3315" i="20"/>
  <c r="H3314" i="20"/>
  <c r="G3314" i="20"/>
  <c r="H3313" i="20"/>
  <c r="G3313" i="20"/>
  <c r="H3312" i="20"/>
  <c r="G3312" i="20"/>
  <c r="H3311" i="20"/>
  <c r="G3311" i="20"/>
  <c r="H3310" i="20"/>
  <c r="G3310" i="20"/>
  <c r="H3309" i="20"/>
  <c r="G3309" i="20"/>
  <c r="H3308" i="20"/>
  <c r="G3308" i="20"/>
  <c r="H3307" i="20"/>
  <c r="G3307" i="20"/>
  <c r="H3306" i="20"/>
  <c r="G3306" i="20"/>
  <c r="H3305" i="20"/>
  <c r="G3305" i="20"/>
  <c r="H3304" i="20"/>
  <c r="G3304" i="20"/>
  <c r="H3303" i="20"/>
  <c r="G3303" i="20"/>
  <c r="H3302" i="20"/>
  <c r="G3302" i="20"/>
  <c r="H3301" i="20"/>
  <c r="G3301" i="20"/>
  <c r="H3300" i="20"/>
  <c r="G3300" i="20"/>
  <c r="H3299" i="20"/>
  <c r="G3299" i="20"/>
  <c r="H3298" i="20"/>
  <c r="G3298" i="20"/>
  <c r="H3297" i="20"/>
  <c r="G3297" i="20"/>
  <c r="H3296" i="20"/>
  <c r="G3296" i="20"/>
  <c r="H3295" i="20"/>
  <c r="G3295" i="20"/>
  <c r="H3294" i="20"/>
  <c r="G3294" i="20"/>
  <c r="H3293" i="20"/>
  <c r="G3293" i="20"/>
  <c r="H3292" i="20"/>
  <c r="G3292" i="20"/>
  <c r="H3291" i="20"/>
  <c r="G3291" i="20"/>
  <c r="H3290" i="20"/>
  <c r="G3290" i="20"/>
  <c r="H3289" i="20"/>
  <c r="G3289" i="20"/>
  <c r="H3288" i="20"/>
  <c r="G3288" i="20"/>
  <c r="H3287" i="20"/>
  <c r="G3287" i="20"/>
  <c r="H3286" i="20"/>
  <c r="G3286" i="20"/>
  <c r="H3285" i="20"/>
  <c r="G3285" i="20"/>
  <c r="H3284" i="20"/>
  <c r="G3284" i="20"/>
  <c r="H3283" i="20"/>
  <c r="G3283" i="20"/>
  <c r="H3282" i="20"/>
  <c r="G3282" i="20"/>
  <c r="H3281" i="20"/>
  <c r="G3281" i="20"/>
  <c r="H3280" i="20"/>
  <c r="G3280" i="20"/>
  <c r="H3279" i="20"/>
  <c r="G3279" i="20"/>
  <c r="H3278" i="20"/>
  <c r="G3278" i="20"/>
  <c r="H3277" i="20"/>
  <c r="G3277" i="20"/>
  <c r="H3276" i="20"/>
  <c r="G3276" i="20"/>
  <c r="H3275" i="20"/>
  <c r="G3275" i="20"/>
  <c r="H3274" i="20"/>
  <c r="G3274" i="20"/>
  <c r="H3273" i="20"/>
  <c r="G3273" i="20"/>
  <c r="H3272" i="20"/>
  <c r="G3272" i="20"/>
  <c r="H3271" i="20"/>
  <c r="G3271" i="20"/>
  <c r="H3270" i="20"/>
  <c r="G3270" i="20"/>
  <c r="H3269" i="20"/>
  <c r="G3269" i="20"/>
  <c r="H3268" i="20"/>
  <c r="G3268" i="20"/>
  <c r="H3267" i="20"/>
  <c r="G3267" i="20"/>
  <c r="H3266" i="20"/>
  <c r="G3266" i="20"/>
  <c r="H3265" i="20"/>
  <c r="G3265" i="20"/>
  <c r="H3264" i="20"/>
  <c r="G3264" i="20"/>
  <c r="H3263" i="20"/>
  <c r="G3263" i="20"/>
  <c r="H3262" i="20"/>
  <c r="G3262" i="20"/>
  <c r="H3261" i="20"/>
  <c r="G3261" i="20"/>
  <c r="H3260" i="20"/>
  <c r="G3260" i="20"/>
  <c r="H3259" i="20"/>
  <c r="G3259" i="20"/>
  <c r="H3258" i="20"/>
  <c r="G3258" i="20"/>
  <c r="H3257" i="20"/>
  <c r="G3257" i="20"/>
  <c r="H3256" i="20"/>
  <c r="G3256" i="20"/>
  <c r="H3255" i="20"/>
  <c r="G3255" i="20"/>
  <c r="H3254" i="20"/>
  <c r="G3254" i="20"/>
  <c r="H3253" i="20"/>
  <c r="G3253" i="20"/>
  <c r="H3252" i="20"/>
  <c r="G3252" i="20"/>
  <c r="H3251" i="20"/>
  <c r="G3251" i="20"/>
  <c r="H3250" i="20"/>
  <c r="G3250" i="20"/>
  <c r="H3249" i="20"/>
  <c r="G3249" i="20"/>
  <c r="H3248" i="20"/>
  <c r="G3248" i="20"/>
  <c r="H3247" i="20"/>
  <c r="G3247" i="20"/>
  <c r="H3246" i="20"/>
  <c r="G3246" i="20"/>
  <c r="H3245" i="20"/>
  <c r="G3245" i="20"/>
  <c r="H3244" i="20"/>
  <c r="G3244" i="20"/>
  <c r="H3243" i="20"/>
  <c r="G3243" i="20"/>
  <c r="H3242" i="20"/>
  <c r="G3242" i="20"/>
  <c r="H3241" i="20"/>
  <c r="G3241" i="20"/>
  <c r="H3240" i="20"/>
  <c r="G3240" i="20"/>
  <c r="H3239" i="20"/>
  <c r="G3239" i="20"/>
  <c r="H3238" i="20"/>
  <c r="G3238" i="20"/>
  <c r="H3237" i="20"/>
  <c r="G3237" i="20"/>
  <c r="H3236" i="20"/>
  <c r="G3236" i="20"/>
  <c r="H3235" i="20"/>
  <c r="G3235" i="20"/>
  <c r="H3234" i="20"/>
  <c r="G3234" i="20"/>
  <c r="H3233" i="20"/>
  <c r="G3233" i="20"/>
  <c r="H3232" i="20"/>
  <c r="G3232" i="20"/>
  <c r="H3231" i="20"/>
  <c r="G3231" i="20"/>
  <c r="H3230" i="20"/>
  <c r="G3230" i="20"/>
  <c r="H3229" i="20"/>
  <c r="G3229" i="20"/>
  <c r="H3228" i="20"/>
  <c r="G3228" i="20"/>
  <c r="H3227" i="20"/>
  <c r="G3227" i="20"/>
  <c r="H3226" i="20"/>
  <c r="G3226" i="20"/>
  <c r="H3225" i="20"/>
  <c r="G3225" i="20"/>
  <c r="H3224" i="20"/>
  <c r="G3224" i="20"/>
  <c r="H3223" i="20"/>
  <c r="G3223" i="20"/>
  <c r="H3222" i="20"/>
  <c r="G3222" i="20"/>
  <c r="H3221" i="20"/>
  <c r="G3221" i="20"/>
  <c r="H3220" i="20"/>
  <c r="G3220" i="20"/>
  <c r="H3219" i="20"/>
  <c r="G3219" i="20"/>
  <c r="H3218" i="20"/>
  <c r="G3218" i="20"/>
  <c r="H3217" i="20"/>
  <c r="G3217" i="20"/>
  <c r="H3216" i="20"/>
  <c r="G3216" i="20"/>
  <c r="H3215" i="20"/>
  <c r="G3215" i="20"/>
  <c r="H3214" i="20"/>
  <c r="G3214" i="20"/>
  <c r="H3213" i="20"/>
  <c r="G3213" i="20"/>
  <c r="H3212" i="20"/>
  <c r="G3212" i="20"/>
  <c r="H3211" i="20"/>
  <c r="G3211" i="20"/>
  <c r="H3210" i="20"/>
  <c r="G3210" i="20"/>
  <c r="H3209" i="20"/>
  <c r="G3209" i="20"/>
  <c r="H3208" i="20"/>
  <c r="G3208" i="20"/>
  <c r="H3207" i="20"/>
  <c r="G3207" i="20"/>
  <c r="H3206" i="20"/>
  <c r="G3206" i="20"/>
  <c r="H3205" i="20"/>
  <c r="G3205" i="20"/>
  <c r="H3204" i="20"/>
  <c r="G3204" i="20"/>
  <c r="H3203" i="20"/>
  <c r="G3203" i="20"/>
  <c r="H3202" i="20"/>
  <c r="G3202" i="20"/>
  <c r="H3199" i="20"/>
  <c r="G3199" i="20"/>
  <c r="H3198" i="20"/>
  <c r="G3198" i="20"/>
  <c r="H3197" i="20"/>
  <c r="G3197" i="20"/>
  <c r="H3196" i="20"/>
  <c r="G3196" i="20"/>
  <c r="H3195" i="20"/>
  <c r="G3195" i="20"/>
  <c r="H3194" i="20"/>
  <c r="G3194" i="20"/>
  <c r="H3193" i="20"/>
  <c r="G3193" i="20"/>
  <c r="H3192" i="20"/>
  <c r="G3192" i="20"/>
  <c r="H3191" i="20"/>
  <c r="G3191" i="20"/>
  <c r="H3190" i="20"/>
  <c r="G3190" i="20"/>
  <c r="H3189" i="20"/>
  <c r="G3189" i="20"/>
  <c r="H3188" i="20"/>
  <c r="G3188" i="20"/>
  <c r="H3187" i="20"/>
  <c r="G3187" i="20"/>
  <c r="H3186" i="20"/>
  <c r="G3186" i="20"/>
  <c r="H3185" i="20"/>
  <c r="G3185" i="20"/>
  <c r="H3184" i="20"/>
  <c r="G3184" i="20"/>
  <c r="H3183" i="20"/>
  <c r="G3183" i="20"/>
  <c r="H3182" i="20"/>
  <c r="G3182" i="20"/>
  <c r="H3181" i="20"/>
  <c r="G3181" i="20"/>
  <c r="H3180" i="20"/>
  <c r="G3180" i="20"/>
  <c r="H3179" i="20"/>
  <c r="G3179" i="20"/>
  <c r="H3178" i="20"/>
  <c r="G3178" i="20"/>
  <c r="H3177" i="20"/>
  <c r="G3177" i="20"/>
  <c r="H3176" i="20"/>
  <c r="G3176" i="20"/>
  <c r="H3175" i="20"/>
  <c r="G3175" i="20"/>
  <c r="H3174" i="20"/>
  <c r="G3174" i="20"/>
  <c r="H3173" i="20"/>
  <c r="G3173" i="20"/>
  <c r="H3172" i="20"/>
  <c r="G3172" i="20"/>
  <c r="H3171" i="20"/>
  <c r="G3171" i="20"/>
  <c r="H3170" i="20"/>
  <c r="G3170" i="20"/>
  <c r="H3169" i="20"/>
  <c r="G3169" i="20"/>
  <c r="H3168" i="20"/>
  <c r="G3168" i="20"/>
  <c r="H3167" i="20"/>
  <c r="G3167" i="20"/>
  <c r="H3166" i="20"/>
  <c r="G3166" i="20"/>
  <c r="H3165" i="20"/>
  <c r="G3165" i="20"/>
  <c r="H3164" i="20"/>
  <c r="G3164" i="20"/>
  <c r="H3163" i="20"/>
  <c r="G3163" i="20"/>
  <c r="H3162" i="20"/>
  <c r="G3162" i="20"/>
  <c r="H3161" i="20"/>
  <c r="G3161" i="20"/>
  <c r="H3160" i="20"/>
  <c r="G3160" i="20"/>
  <c r="H3159" i="20"/>
  <c r="G3159" i="20"/>
  <c r="H3158" i="20"/>
  <c r="G3158" i="20"/>
  <c r="H3157" i="20"/>
  <c r="G3157" i="20"/>
  <c r="H3156" i="20"/>
  <c r="G3156" i="20"/>
  <c r="H3155" i="20"/>
  <c r="G3155" i="20"/>
  <c r="H3154" i="20"/>
  <c r="G3154" i="20"/>
  <c r="H3153" i="20"/>
  <c r="G3153" i="20"/>
  <c r="H3152" i="20"/>
  <c r="G3152" i="20"/>
  <c r="H3151" i="20"/>
  <c r="G3151" i="20"/>
  <c r="H3150" i="20"/>
  <c r="G3150" i="20"/>
  <c r="H3149" i="20"/>
  <c r="G3149" i="20"/>
  <c r="H3148" i="20"/>
  <c r="G3148" i="20"/>
  <c r="H3147" i="20"/>
  <c r="G3147" i="20"/>
  <c r="H3146" i="20"/>
  <c r="G3146" i="20"/>
  <c r="H3145" i="20"/>
  <c r="G3145" i="20"/>
  <c r="H3144" i="20"/>
  <c r="G3144" i="20"/>
  <c r="H3143" i="20"/>
  <c r="G3143" i="20"/>
  <c r="H3142" i="20"/>
  <c r="G3142" i="20"/>
  <c r="H3141" i="20"/>
  <c r="G3141" i="20"/>
  <c r="H3140" i="20"/>
  <c r="G3140" i="20"/>
  <c r="H3139" i="20"/>
  <c r="G3139" i="20"/>
  <c r="H3138" i="20"/>
  <c r="G3138" i="20"/>
  <c r="H3137" i="20"/>
  <c r="G3137" i="20"/>
  <c r="H3136" i="20"/>
  <c r="G3136" i="20"/>
  <c r="H3135" i="20"/>
  <c r="G3135" i="20"/>
  <c r="H3134" i="20"/>
  <c r="G3134" i="20"/>
  <c r="H3133" i="20"/>
  <c r="G3133" i="20"/>
  <c r="H3132" i="20"/>
  <c r="G3132" i="20"/>
  <c r="H3131" i="20"/>
  <c r="G3131" i="20"/>
  <c r="H3130" i="20"/>
  <c r="G3130" i="20"/>
  <c r="H3129" i="20"/>
  <c r="G3129" i="20"/>
  <c r="H3128" i="20"/>
  <c r="G3128" i="20"/>
  <c r="H3127" i="20"/>
  <c r="G3127" i="20"/>
  <c r="H3126" i="20"/>
  <c r="G3126" i="20"/>
  <c r="H3125" i="20"/>
  <c r="G3125" i="20"/>
  <c r="H3124" i="20"/>
  <c r="G3124" i="20"/>
  <c r="H3123" i="20"/>
  <c r="G3123" i="20"/>
  <c r="H3122" i="20"/>
  <c r="G3122" i="20"/>
  <c r="H3121" i="20"/>
  <c r="G3121" i="20"/>
  <c r="H3120" i="20"/>
  <c r="G3120" i="20"/>
  <c r="H3119" i="20"/>
  <c r="G3119" i="20"/>
  <c r="H3118" i="20"/>
  <c r="G3118" i="20"/>
  <c r="H3117" i="20"/>
  <c r="G3117" i="20"/>
  <c r="H3116" i="20"/>
  <c r="G3116" i="20"/>
  <c r="H3115" i="20"/>
  <c r="G3115" i="20"/>
  <c r="H3114" i="20"/>
  <c r="G3114" i="20"/>
  <c r="H3113" i="20"/>
  <c r="G3113" i="20"/>
  <c r="H3112" i="20"/>
  <c r="G3112" i="20"/>
  <c r="H3111" i="20"/>
  <c r="G3111" i="20"/>
  <c r="H3110" i="20"/>
  <c r="G3110" i="20"/>
  <c r="H3109" i="20"/>
  <c r="G3109" i="20"/>
  <c r="H3108" i="20"/>
  <c r="G3108" i="20"/>
  <c r="H3107" i="20"/>
  <c r="G3107" i="20"/>
  <c r="H3106" i="20"/>
  <c r="G3106" i="20"/>
  <c r="H3105" i="20"/>
  <c r="G3105" i="20"/>
  <c r="H3104" i="20"/>
  <c r="G3104" i="20"/>
  <c r="H3103" i="20"/>
  <c r="G3103" i="20"/>
  <c r="H3102" i="20"/>
  <c r="G3102" i="20"/>
  <c r="H3101" i="20"/>
  <c r="G3101" i="20"/>
  <c r="H3100" i="20"/>
  <c r="G3100" i="20"/>
  <c r="H3099" i="20"/>
  <c r="G3099" i="20"/>
  <c r="H3098" i="20"/>
  <c r="G3098" i="20"/>
  <c r="H3097" i="20"/>
  <c r="G3097" i="20"/>
  <c r="H3096" i="20"/>
  <c r="G3096" i="20"/>
  <c r="H3095" i="20"/>
  <c r="G3095" i="20"/>
  <c r="H3094" i="20"/>
  <c r="G3094" i="20"/>
  <c r="H3093" i="20"/>
  <c r="G3093" i="20"/>
  <c r="H3092" i="20"/>
  <c r="G3092" i="20"/>
  <c r="H3091" i="20"/>
  <c r="G3091" i="20"/>
  <c r="H3090" i="20"/>
  <c r="G3090" i="20"/>
  <c r="H3089" i="20"/>
  <c r="G3089" i="20"/>
  <c r="H3088" i="20"/>
  <c r="G3088" i="20"/>
  <c r="H3087" i="20"/>
  <c r="G3087" i="20"/>
  <c r="H3086" i="20"/>
  <c r="G3086" i="20"/>
  <c r="H3085" i="20"/>
  <c r="G3085" i="20"/>
  <c r="H3084" i="20"/>
  <c r="G3084" i="20"/>
  <c r="H3083" i="20"/>
  <c r="G3083" i="20"/>
  <c r="H3082" i="20"/>
  <c r="G3082" i="20"/>
  <c r="H3081" i="20"/>
  <c r="G3081" i="20"/>
  <c r="H3080" i="20"/>
  <c r="G3080" i="20"/>
  <c r="H3079" i="20"/>
  <c r="G3079" i="20"/>
  <c r="H3078" i="20"/>
  <c r="G3078" i="20"/>
  <c r="H3077" i="20"/>
  <c r="G3077" i="20"/>
  <c r="H3076" i="20"/>
  <c r="G3076" i="20"/>
  <c r="H3075" i="20"/>
  <c r="G3075" i="20"/>
  <c r="H3074" i="20"/>
  <c r="G3074" i="20"/>
  <c r="H3073" i="20"/>
  <c r="G3073" i="20"/>
  <c r="H3072" i="20"/>
  <c r="G3072" i="20"/>
  <c r="H3071" i="20"/>
  <c r="G3071" i="20"/>
  <c r="H3070" i="20"/>
  <c r="G3070" i="20"/>
  <c r="H3069" i="20"/>
  <c r="G3069" i="20"/>
  <c r="H3068" i="20"/>
  <c r="G3068" i="20"/>
  <c r="H3067" i="20"/>
  <c r="G3067" i="20"/>
  <c r="H3066" i="20"/>
  <c r="G3066" i="20"/>
  <c r="H3065" i="20"/>
  <c r="G3065" i="20"/>
  <c r="H3064" i="20"/>
  <c r="G3064" i="20"/>
  <c r="H3063" i="20"/>
  <c r="G3063" i="20"/>
  <c r="H3062" i="20"/>
  <c r="G3062" i="20"/>
  <c r="H3061" i="20"/>
  <c r="G3061" i="20"/>
  <c r="H3060" i="20"/>
  <c r="G3060" i="20"/>
  <c r="H3059" i="20"/>
  <c r="G3059" i="20"/>
  <c r="H3058" i="20"/>
  <c r="G3058" i="20"/>
  <c r="H3057" i="20"/>
  <c r="G3057" i="20"/>
  <c r="H3056" i="20"/>
  <c r="G3056" i="20"/>
  <c r="H3055" i="20"/>
  <c r="G3055" i="20"/>
  <c r="H3054" i="20"/>
  <c r="G3054" i="20"/>
  <c r="H3053" i="20"/>
  <c r="G3053" i="20"/>
  <c r="H3052" i="20"/>
  <c r="G3052" i="20"/>
  <c r="H3051" i="20"/>
  <c r="G3051" i="20"/>
  <c r="H3050" i="20"/>
  <c r="G3050" i="20"/>
  <c r="H3049" i="20"/>
  <c r="G3049" i="20"/>
  <c r="H3048" i="20"/>
  <c r="G3048" i="20"/>
  <c r="H3047" i="20"/>
  <c r="G3047" i="20"/>
  <c r="H3046" i="20"/>
  <c r="G3046" i="20"/>
  <c r="H3045" i="20"/>
  <c r="G3045" i="20"/>
  <c r="H3044" i="20"/>
  <c r="G3044" i="20"/>
  <c r="H3043" i="20"/>
  <c r="G3043" i="20"/>
  <c r="H3042" i="20"/>
  <c r="G3042" i="20"/>
  <c r="H3041" i="20"/>
  <c r="G3041" i="20"/>
  <c r="H3040" i="20"/>
  <c r="G3040" i="20"/>
  <c r="H3039" i="20"/>
  <c r="G3039" i="20"/>
  <c r="H3038" i="20"/>
  <c r="G3038" i="20"/>
  <c r="H3037" i="20"/>
  <c r="G3037" i="20"/>
  <c r="H3036" i="20"/>
  <c r="G3036" i="20"/>
  <c r="H3035" i="20"/>
  <c r="G3035" i="20"/>
  <c r="H3034" i="20"/>
  <c r="G3034" i="20"/>
  <c r="H3033" i="20"/>
  <c r="G3033" i="20"/>
  <c r="H3032" i="20"/>
  <c r="G3032" i="20"/>
  <c r="H3031" i="20"/>
  <c r="G3031" i="20"/>
  <c r="H3030" i="20"/>
  <c r="G3030" i="20"/>
  <c r="H3029" i="20"/>
  <c r="G3029" i="20"/>
  <c r="H3028" i="20"/>
  <c r="G3028" i="20"/>
  <c r="H3027" i="20"/>
  <c r="G3027" i="20"/>
  <c r="H3026" i="20"/>
  <c r="G3026" i="20"/>
  <c r="H3025" i="20"/>
  <c r="G3025" i="20"/>
  <c r="H3024" i="20"/>
  <c r="G3024" i="20"/>
  <c r="H3023" i="20"/>
  <c r="G3023" i="20"/>
  <c r="H3022" i="20"/>
  <c r="G3022" i="20"/>
  <c r="H3021" i="20"/>
  <c r="G3021" i="20"/>
  <c r="H3020" i="20"/>
  <c r="G3020" i="20"/>
  <c r="H3019" i="20"/>
  <c r="G3019" i="20"/>
  <c r="H3018" i="20"/>
  <c r="G3018" i="20"/>
  <c r="H3017" i="20"/>
  <c r="G3017" i="20"/>
  <c r="H3016" i="20"/>
  <c r="G3016" i="20"/>
  <c r="H3015" i="20"/>
  <c r="G3015" i="20"/>
  <c r="H3014" i="20"/>
  <c r="G3014" i="20"/>
  <c r="H3013" i="20"/>
  <c r="G3013" i="20"/>
  <c r="H3012" i="20"/>
  <c r="G3012" i="20"/>
  <c r="H3011" i="20"/>
  <c r="G3011" i="20"/>
  <c r="H3010" i="20"/>
  <c r="G3010" i="20"/>
  <c r="H3009" i="20"/>
  <c r="G3009" i="20"/>
  <c r="H3008" i="20"/>
  <c r="G3008" i="20"/>
  <c r="H3007" i="20"/>
  <c r="G3007" i="20"/>
  <c r="H3006" i="20"/>
  <c r="G3006" i="20"/>
  <c r="H3005" i="20"/>
  <c r="G3005" i="20"/>
  <c r="H3004" i="20"/>
  <c r="G3004" i="20"/>
  <c r="H3003" i="20"/>
  <c r="G3003" i="20"/>
  <c r="H3002" i="20"/>
  <c r="G3002" i="20"/>
  <c r="H3001" i="20"/>
  <c r="G3001" i="20"/>
  <c r="H3000" i="20"/>
  <c r="G3000" i="20"/>
  <c r="H2999" i="20"/>
  <c r="G2999" i="20"/>
  <c r="H2998" i="20"/>
  <c r="G2998" i="20"/>
  <c r="H2997" i="20"/>
  <c r="G2997" i="20"/>
  <c r="H2996" i="20"/>
  <c r="G2996" i="20"/>
  <c r="H2995" i="20"/>
  <c r="G2995" i="20"/>
  <c r="H2994" i="20"/>
  <c r="G2994" i="20"/>
  <c r="H2993" i="20"/>
  <c r="G2993" i="20"/>
  <c r="H2992" i="20"/>
  <c r="G2992" i="20"/>
  <c r="H2991" i="20"/>
  <c r="G2991" i="20"/>
  <c r="H2990" i="20"/>
  <c r="G2990" i="20"/>
  <c r="H2989" i="20"/>
  <c r="G2989" i="20"/>
  <c r="H2988" i="20"/>
  <c r="G2988" i="20"/>
  <c r="H2987" i="20"/>
  <c r="G2987" i="20"/>
  <c r="H2986" i="20"/>
  <c r="G2986" i="20"/>
  <c r="H2985" i="20"/>
  <c r="G2985" i="20"/>
  <c r="H2984" i="20"/>
  <c r="G2984" i="20"/>
  <c r="H2983" i="20"/>
  <c r="G2983" i="20"/>
  <c r="H2982" i="20"/>
  <c r="G2982" i="20"/>
  <c r="H2981" i="20"/>
  <c r="G2981" i="20"/>
  <c r="H2980" i="20"/>
  <c r="G2980" i="20"/>
  <c r="H2979" i="20"/>
  <c r="G2979" i="20"/>
  <c r="H2978" i="20"/>
  <c r="G2978" i="20"/>
  <c r="H2977" i="20"/>
  <c r="G2977" i="20"/>
  <c r="H2976" i="20"/>
  <c r="G2976" i="20"/>
  <c r="H2975" i="20"/>
  <c r="G2975" i="20"/>
  <c r="H2974" i="20"/>
  <c r="G2974" i="20"/>
  <c r="H2973" i="20"/>
  <c r="G2973" i="20"/>
  <c r="H2972" i="20"/>
  <c r="G2972" i="20"/>
  <c r="H2971" i="20"/>
  <c r="G2971" i="20"/>
  <c r="H2970" i="20"/>
  <c r="G2970" i="20"/>
  <c r="H2969" i="20"/>
  <c r="G2969" i="20"/>
  <c r="H2968" i="20"/>
  <c r="G2968" i="20"/>
  <c r="H2967" i="20"/>
  <c r="G2967" i="20"/>
  <c r="H2966" i="20"/>
  <c r="G2966" i="20"/>
  <c r="H2965" i="20"/>
  <c r="G2965" i="20"/>
  <c r="H2964" i="20"/>
  <c r="G2964" i="20"/>
  <c r="H2963" i="20"/>
  <c r="G2963" i="20"/>
  <c r="H2962" i="20"/>
  <c r="G2962" i="20"/>
  <c r="H2961" i="20"/>
  <c r="G2961" i="20"/>
  <c r="H2960" i="20"/>
  <c r="G2960" i="20"/>
  <c r="H2959" i="20"/>
  <c r="G2959" i="20"/>
  <c r="H2958" i="20"/>
  <c r="G2958" i="20"/>
  <c r="H2957" i="20"/>
  <c r="G2957" i="20"/>
  <c r="H2956" i="20"/>
  <c r="G2956" i="20"/>
  <c r="H2955" i="20"/>
  <c r="G2955" i="20"/>
  <c r="H2954" i="20"/>
  <c r="G2954" i="20"/>
  <c r="H2953" i="20"/>
  <c r="G2953" i="20"/>
  <c r="H2952" i="20"/>
  <c r="G2952" i="20"/>
  <c r="H2951" i="20"/>
  <c r="G2951" i="20"/>
  <c r="H2950" i="20"/>
  <c r="G2950" i="20"/>
  <c r="H2949" i="20"/>
  <c r="G2949" i="20"/>
  <c r="H2948" i="20"/>
  <c r="G2948" i="20"/>
  <c r="H2947" i="20"/>
  <c r="G2947" i="20"/>
  <c r="H2946" i="20"/>
  <c r="G2946" i="20"/>
  <c r="H2945" i="20"/>
  <c r="G2945" i="20"/>
  <c r="H2944" i="20"/>
  <c r="G2944" i="20"/>
  <c r="H2943" i="20"/>
  <c r="G2943" i="20"/>
  <c r="H2942" i="20"/>
  <c r="G2942" i="20"/>
  <c r="H2941" i="20"/>
  <c r="G2941" i="20"/>
  <c r="H2940" i="20"/>
  <c r="G2940" i="20"/>
  <c r="H2939" i="20"/>
  <c r="G2939" i="20"/>
  <c r="H2938" i="20"/>
  <c r="G2938" i="20"/>
  <c r="H2937" i="20"/>
  <c r="G2937" i="20"/>
  <c r="H2936" i="20"/>
  <c r="G2936" i="20"/>
  <c r="H2935" i="20"/>
  <c r="G2935" i="20"/>
  <c r="H2934" i="20"/>
  <c r="G2934" i="20"/>
  <c r="H2933" i="20"/>
  <c r="G2933" i="20"/>
  <c r="H2932" i="20"/>
  <c r="G2932" i="20"/>
  <c r="H2931" i="20"/>
  <c r="G2931" i="20"/>
  <c r="H2930" i="20"/>
  <c r="G2930" i="20"/>
  <c r="H2929" i="20"/>
  <c r="G2929" i="20"/>
  <c r="H2928" i="20"/>
  <c r="G2928" i="20"/>
  <c r="H2927" i="20"/>
  <c r="G2927" i="20"/>
  <c r="H2926" i="20"/>
  <c r="G2926" i="20"/>
  <c r="H2925" i="20"/>
  <c r="G2925" i="20"/>
  <c r="H2924" i="20"/>
  <c r="G2924" i="20"/>
  <c r="H2923" i="20"/>
  <c r="G2923" i="20"/>
  <c r="H2922" i="20"/>
  <c r="G2922" i="20"/>
  <c r="H2921" i="20"/>
  <c r="G2921" i="20"/>
  <c r="H2920" i="20"/>
  <c r="G2920" i="20"/>
  <c r="H2919" i="20"/>
  <c r="G2919" i="20"/>
  <c r="H2918" i="20"/>
  <c r="G2918" i="20"/>
  <c r="H2917" i="20"/>
  <c r="G2917" i="20"/>
  <c r="H2916" i="20"/>
  <c r="G2916" i="20"/>
  <c r="H2915" i="20"/>
  <c r="G2915" i="20"/>
  <c r="H2914" i="20"/>
  <c r="G2914" i="20"/>
  <c r="H2913" i="20"/>
  <c r="G2913" i="20"/>
  <c r="H2912" i="20"/>
  <c r="G2912" i="20"/>
  <c r="H2911" i="20"/>
  <c r="G2911" i="20"/>
  <c r="H2910" i="20"/>
  <c r="G2910" i="20"/>
  <c r="H2909" i="20"/>
  <c r="G2909" i="20"/>
  <c r="H2908" i="20"/>
  <c r="G2908" i="20"/>
  <c r="H2907" i="20"/>
  <c r="G2907" i="20"/>
  <c r="H2906" i="20"/>
  <c r="G2906" i="20"/>
  <c r="H2905" i="20"/>
  <c r="G2905" i="20"/>
  <c r="H2904" i="20"/>
  <c r="G2904" i="20"/>
  <c r="H2903" i="20"/>
  <c r="G2903" i="20"/>
  <c r="H2902" i="20"/>
  <c r="G2902" i="20"/>
  <c r="H2899" i="20"/>
  <c r="G2899" i="20"/>
  <c r="H2898" i="20"/>
  <c r="G2898" i="20"/>
  <c r="H2897" i="20"/>
  <c r="G2897" i="20"/>
  <c r="H2896" i="20"/>
  <c r="G2896" i="20"/>
  <c r="H2895" i="20"/>
  <c r="G2895" i="20"/>
  <c r="H2894" i="20"/>
  <c r="G2894" i="20"/>
  <c r="H2893" i="20"/>
  <c r="G2893" i="20"/>
  <c r="H2892" i="20"/>
  <c r="G2892" i="20"/>
  <c r="H2891" i="20"/>
  <c r="G2891" i="20"/>
  <c r="H2890" i="20"/>
  <c r="G2890" i="20"/>
  <c r="H2889" i="20"/>
  <c r="G2889" i="20"/>
  <c r="H2888" i="20"/>
  <c r="G2888" i="20"/>
  <c r="H2887" i="20"/>
  <c r="G2887" i="20"/>
  <c r="H2886" i="20"/>
  <c r="G2886" i="20"/>
  <c r="H2885" i="20"/>
  <c r="G2885" i="20"/>
  <c r="H2884" i="20"/>
  <c r="G2884" i="20"/>
  <c r="H2883" i="20"/>
  <c r="G2883" i="20"/>
  <c r="H2882" i="20"/>
  <c r="G2882" i="20"/>
  <c r="H2881" i="20"/>
  <c r="G2881" i="20"/>
  <c r="H2880" i="20"/>
  <c r="G2880" i="20"/>
  <c r="H2879" i="20"/>
  <c r="G2879" i="20"/>
  <c r="H2878" i="20"/>
  <c r="G2878" i="20"/>
  <c r="H2877" i="20"/>
  <c r="G2877" i="20"/>
  <c r="H2876" i="20"/>
  <c r="G2876" i="20"/>
  <c r="H2875" i="20"/>
  <c r="G2875" i="20"/>
  <c r="H2874" i="20"/>
  <c r="G2874" i="20"/>
  <c r="H2873" i="20"/>
  <c r="G2873" i="20"/>
  <c r="H2872" i="20"/>
  <c r="G2872" i="20"/>
  <c r="H2871" i="20"/>
  <c r="G2871" i="20"/>
  <c r="H2870" i="20"/>
  <c r="G2870" i="20"/>
  <c r="H2869" i="20"/>
  <c r="G2869" i="20"/>
  <c r="H2868" i="20"/>
  <c r="G2868" i="20"/>
  <c r="H2867" i="20"/>
  <c r="G2867" i="20"/>
  <c r="H2866" i="20"/>
  <c r="G2866" i="20"/>
  <c r="H2865" i="20"/>
  <c r="G2865" i="20"/>
  <c r="H2864" i="20"/>
  <c r="G2864" i="20"/>
  <c r="H2863" i="20"/>
  <c r="G2863" i="20"/>
  <c r="H2862" i="20"/>
  <c r="G2862" i="20"/>
  <c r="H2861" i="20"/>
  <c r="G2861" i="20"/>
  <c r="H2860" i="20"/>
  <c r="G2860" i="20"/>
  <c r="H2859" i="20"/>
  <c r="G2859" i="20"/>
  <c r="H2858" i="20"/>
  <c r="G2858" i="20"/>
  <c r="H2857" i="20"/>
  <c r="G2857" i="20"/>
  <c r="H2856" i="20"/>
  <c r="G2856" i="20"/>
  <c r="H2855" i="20"/>
  <c r="G2855" i="20"/>
  <c r="H2854" i="20"/>
  <c r="G2854" i="20"/>
  <c r="H2853" i="20"/>
  <c r="G2853" i="20"/>
  <c r="H2852" i="20"/>
  <c r="G2852" i="20"/>
  <c r="H2851" i="20"/>
  <c r="G2851" i="20"/>
  <c r="H2850" i="20"/>
  <c r="G2850" i="20"/>
  <c r="H2849" i="20"/>
  <c r="G2849" i="20"/>
  <c r="H2848" i="20"/>
  <c r="G2848" i="20"/>
  <c r="H2847" i="20"/>
  <c r="G2847" i="20"/>
  <c r="H2846" i="20"/>
  <c r="G2846" i="20"/>
  <c r="H2845" i="20"/>
  <c r="G2845" i="20"/>
  <c r="H2844" i="20"/>
  <c r="G2844" i="20"/>
  <c r="H2843" i="20"/>
  <c r="G2843" i="20"/>
  <c r="H2842" i="20"/>
  <c r="G2842" i="20"/>
  <c r="H2841" i="20"/>
  <c r="G2841" i="20"/>
  <c r="H2840" i="20"/>
  <c r="G2840" i="20"/>
  <c r="H2839" i="20"/>
  <c r="G2839" i="20"/>
  <c r="H2838" i="20"/>
  <c r="G2838" i="20"/>
  <c r="H2837" i="20"/>
  <c r="G2837" i="20"/>
  <c r="H2836" i="20"/>
  <c r="G2836" i="20"/>
  <c r="H2835" i="20"/>
  <c r="G2835" i="20"/>
  <c r="H2834" i="20"/>
  <c r="G2834" i="20"/>
  <c r="H2833" i="20"/>
  <c r="G2833" i="20"/>
  <c r="H2832" i="20"/>
  <c r="G2832" i="20"/>
  <c r="H2831" i="20"/>
  <c r="G2831" i="20"/>
  <c r="H2830" i="20"/>
  <c r="G2830" i="20"/>
  <c r="H2829" i="20"/>
  <c r="G2829" i="20"/>
  <c r="H2828" i="20"/>
  <c r="G2828" i="20"/>
  <c r="H2827" i="20"/>
  <c r="G2827" i="20"/>
  <c r="H2826" i="20"/>
  <c r="G2826" i="20"/>
  <c r="H2825" i="20"/>
  <c r="G2825" i="20"/>
  <c r="H2824" i="20"/>
  <c r="G2824" i="20"/>
  <c r="H2823" i="20"/>
  <c r="G2823" i="20"/>
  <c r="H2822" i="20"/>
  <c r="G2822" i="20"/>
  <c r="H2821" i="20"/>
  <c r="G2821" i="20"/>
  <c r="H2820" i="20"/>
  <c r="G2820" i="20"/>
  <c r="H2819" i="20"/>
  <c r="G2819" i="20"/>
  <c r="H2818" i="20"/>
  <c r="G2818" i="20"/>
  <c r="H2817" i="20"/>
  <c r="G2817" i="20"/>
  <c r="H2816" i="20"/>
  <c r="G2816" i="20"/>
  <c r="H2815" i="20"/>
  <c r="G2815" i="20"/>
  <c r="H2814" i="20"/>
  <c r="G2814" i="20"/>
  <c r="H2813" i="20"/>
  <c r="G2813" i="20"/>
  <c r="H2812" i="20"/>
  <c r="G2812" i="20"/>
  <c r="H2811" i="20"/>
  <c r="G2811" i="20"/>
  <c r="H2810" i="20"/>
  <c r="G2810" i="20"/>
  <c r="H2809" i="20"/>
  <c r="G2809" i="20"/>
  <c r="H2808" i="20"/>
  <c r="G2808" i="20"/>
  <c r="H2807" i="20"/>
  <c r="G2807" i="20"/>
  <c r="H2806" i="20"/>
  <c r="G2806" i="20"/>
  <c r="H2805" i="20"/>
  <c r="G2805" i="20"/>
  <c r="H2804" i="20"/>
  <c r="G2804" i="20"/>
  <c r="H2803" i="20"/>
  <c r="G2803" i="20"/>
  <c r="H2802" i="20"/>
  <c r="G2802" i="20"/>
  <c r="H2801" i="20"/>
  <c r="G2801" i="20"/>
  <c r="H2800" i="20"/>
  <c r="G2800" i="20"/>
  <c r="H2799" i="20"/>
  <c r="G2799" i="20"/>
  <c r="H2798" i="20"/>
  <c r="G2798" i="20"/>
  <c r="H2797" i="20"/>
  <c r="G2797" i="20"/>
  <c r="H2796" i="20"/>
  <c r="G2796" i="20"/>
  <c r="H2795" i="20"/>
  <c r="G2795" i="20"/>
  <c r="H2794" i="20"/>
  <c r="G2794" i="20"/>
  <c r="H2793" i="20"/>
  <c r="G2793" i="20"/>
  <c r="H2792" i="20"/>
  <c r="G2792" i="20"/>
  <c r="H2791" i="20"/>
  <c r="G2791" i="20"/>
  <c r="H2790" i="20"/>
  <c r="G2790" i="20"/>
  <c r="H2789" i="20"/>
  <c r="G2789" i="20"/>
  <c r="H2788" i="20"/>
  <c r="G2788" i="20"/>
  <c r="H2787" i="20"/>
  <c r="G2787" i="20"/>
  <c r="H2786" i="20"/>
  <c r="G2786" i="20"/>
  <c r="H2785" i="20"/>
  <c r="G2785" i="20"/>
  <c r="H2784" i="20"/>
  <c r="G2784" i="20"/>
  <c r="H2783" i="20"/>
  <c r="G2783" i="20"/>
  <c r="H2782" i="20"/>
  <c r="G2782" i="20"/>
  <c r="H2781" i="20"/>
  <c r="G2781" i="20"/>
  <c r="H2780" i="20"/>
  <c r="G2780" i="20"/>
  <c r="H2779" i="20"/>
  <c r="G2779" i="20"/>
  <c r="H2778" i="20"/>
  <c r="G2778" i="20"/>
  <c r="H2777" i="20"/>
  <c r="G2777" i="20"/>
  <c r="H2776" i="20"/>
  <c r="G2776" i="20"/>
  <c r="H2775" i="20"/>
  <c r="G2775" i="20"/>
  <c r="H2774" i="20"/>
  <c r="G2774" i="20"/>
  <c r="H2773" i="20"/>
  <c r="G2773" i="20"/>
  <c r="H2772" i="20"/>
  <c r="G2772" i="20"/>
  <c r="H2771" i="20"/>
  <c r="G2771" i="20"/>
  <c r="H2770" i="20"/>
  <c r="G2770" i="20"/>
  <c r="H2769" i="20"/>
  <c r="G2769" i="20"/>
  <c r="H2768" i="20"/>
  <c r="G2768" i="20"/>
  <c r="H2767" i="20"/>
  <c r="G2767" i="20"/>
  <c r="H2766" i="20"/>
  <c r="G2766" i="20"/>
  <c r="H2765" i="20"/>
  <c r="G2765" i="20"/>
  <c r="H2764" i="20"/>
  <c r="G2764" i="20"/>
  <c r="H2763" i="20"/>
  <c r="G2763" i="20"/>
  <c r="H2762" i="20"/>
  <c r="G2762" i="20"/>
  <c r="H2761" i="20"/>
  <c r="G2761" i="20"/>
  <c r="H2760" i="20"/>
  <c r="G2760" i="20"/>
  <c r="H2759" i="20"/>
  <c r="G2759" i="20"/>
  <c r="H2758" i="20"/>
  <c r="G2758" i="20"/>
  <c r="H2757" i="20"/>
  <c r="G2757" i="20"/>
  <c r="H2756" i="20"/>
  <c r="G2756" i="20"/>
  <c r="H2755" i="20"/>
  <c r="G2755" i="20"/>
  <c r="H2754" i="20"/>
  <c r="G2754" i="20"/>
  <c r="H2753" i="20"/>
  <c r="G2753" i="20"/>
  <c r="H2752" i="20"/>
  <c r="G2752" i="20"/>
  <c r="H2751" i="20"/>
  <c r="G2751" i="20"/>
  <c r="H2750" i="20"/>
  <c r="G2750" i="20"/>
  <c r="H2749" i="20"/>
  <c r="G2749" i="20"/>
  <c r="H2748" i="20"/>
  <c r="G2748" i="20"/>
  <c r="H2747" i="20"/>
  <c r="G2747" i="20"/>
  <c r="H2746" i="20"/>
  <c r="G2746" i="20"/>
  <c r="H2745" i="20"/>
  <c r="G2745" i="20"/>
  <c r="H2744" i="20"/>
  <c r="G2744" i="20"/>
  <c r="H2743" i="20"/>
  <c r="G2743" i="20"/>
  <c r="H2742" i="20"/>
  <c r="G2742" i="20"/>
  <c r="H2741" i="20"/>
  <c r="G2741" i="20"/>
  <c r="H2740" i="20"/>
  <c r="G2740" i="20"/>
  <c r="H2739" i="20"/>
  <c r="G2739" i="20"/>
  <c r="H2738" i="20"/>
  <c r="G2738" i="20"/>
  <c r="H2737" i="20"/>
  <c r="G2737" i="20"/>
  <c r="H2736" i="20"/>
  <c r="G2736" i="20"/>
  <c r="H2735" i="20"/>
  <c r="G2735" i="20"/>
  <c r="H2734" i="20"/>
  <c r="G2734" i="20"/>
  <c r="H2733" i="20"/>
  <c r="G2733" i="20"/>
  <c r="H2732" i="20"/>
  <c r="G2732" i="20"/>
  <c r="H2731" i="20"/>
  <c r="G2731" i="20"/>
  <c r="H2730" i="20"/>
  <c r="G2730" i="20"/>
  <c r="H2728" i="20"/>
  <c r="G2728" i="20"/>
  <c r="H2727" i="20"/>
  <c r="G2727" i="20"/>
  <c r="H2726" i="20"/>
  <c r="G2726" i="20"/>
  <c r="H2725" i="20"/>
  <c r="G2725" i="20"/>
  <c r="H2724" i="20"/>
  <c r="G2724" i="20"/>
  <c r="H2723" i="20"/>
  <c r="G2723" i="20"/>
  <c r="H2722" i="20"/>
  <c r="G2722" i="20"/>
  <c r="H2721" i="20"/>
  <c r="G2721" i="20"/>
  <c r="H2720" i="20"/>
  <c r="G2720" i="20"/>
  <c r="H2719" i="20"/>
  <c r="G2719" i="20"/>
  <c r="H2718" i="20"/>
  <c r="G2718" i="20"/>
  <c r="H2717" i="20"/>
  <c r="G2717" i="20"/>
  <c r="H2716" i="20"/>
  <c r="G2716" i="20"/>
  <c r="H2715" i="20"/>
  <c r="G2715" i="20"/>
  <c r="H2714" i="20"/>
  <c r="G2714" i="20"/>
  <c r="H2713" i="20"/>
  <c r="G2713" i="20"/>
  <c r="H2712" i="20"/>
  <c r="G2712" i="20"/>
  <c r="H2711" i="20"/>
  <c r="G2711" i="20"/>
  <c r="H2710" i="20"/>
  <c r="G2710" i="20"/>
  <c r="H2709" i="20"/>
  <c r="G2709" i="20"/>
  <c r="H2708" i="20"/>
  <c r="G2708" i="20"/>
  <c r="H2707" i="20"/>
  <c r="G2707" i="20"/>
  <c r="H2706" i="20"/>
  <c r="G2706" i="20"/>
  <c r="H2705" i="20"/>
  <c r="G2705" i="20"/>
  <c r="H2704" i="20"/>
  <c r="G2704" i="20"/>
  <c r="H2703" i="20"/>
  <c r="G2703" i="20"/>
  <c r="H2702" i="20"/>
  <c r="G2702" i="20"/>
  <c r="H2701" i="20"/>
  <c r="G2701" i="20"/>
  <c r="H2700" i="20"/>
  <c r="G2700" i="20"/>
  <c r="H2699" i="20"/>
  <c r="G2699" i="20"/>
  <c r="H2698" i="20"/>
  <c r="G2698" i="20"/>
  <c r="H2697" i="20"/>
  <c r="G2697" i="20"/>
  <c r="H2696" i="20"/>
  <c r="G2696" i="20"/>
  <c r="H2695" i="20"/>
  <c r="G2695" i="20"/>
  <c r="H2694" i="20"/>
  <c r="G2694" i="20"/>
  <c r="H2693" i="20"/>
  <c r="G2693" i="20"/>
  <c r="H2692" i="20"/>
  <c r="G2692" i="20"/>
  <c r="H2691" i="20"/>
  <c r="G2691" i="20"/>
  <c r="H2690" i="20"/>
  <c r="G2690" i="20"/>
  <c r="H2689" i="20"/>
  <c r="G2689" i="20"/>
  <c r="H2688" i="20"/>
  <c r="G2688" i="20"/>
  <c r="H2687" i="20"/>
  <c r="G2687" i="20"/>
  <c r="H2686" i="20"/>
  <c r="G2686" i="20"/>
  <c r="H2685" i="20"/>
  <c r="G2685" i="20"/>
  <c r="H2684" i="20"/>
  <c r="G2684" i="20"/>
  <c r="H2683" i="20"/>
  <c r="G2683" i="20"/>
  <c r="H2682" i="20"/>
  <c r="G2682" i="20"/>
  <c r="H2681" i="20"/>
  <c r="G2681" i="20"/>
  <c r="H2680" i="20"/>
  <c r="G2680" i="20"/>
  <c r="H2679" i="20"/>
  <c r="G2679" i="20"/>
  <c r="H2678" i="20"/>
  <c r="G2678" i="20"/>
  <c r="H2677" i="20"/>
  <c r="G2677" i="20"/>
  <c r="H2676" i="20"/>
  <c r="G2676" i="20"/>
  <c r="H2675" i="20"/>
  <c r="G2675" i="20"/>
  <c r="H2674" i="20"/>
  <c r="G2674" i="20"/>
  <c r="H2673" i="20"/>
  <c r="G2673" i="20"/>
  <c r="H2672" i="20"/>
  <c r="G2672" i="20"/>
  <c r="H2671" i="20"/>
  <c r="G2671" i="20"/>
  <c r="H2670" i="20"/>
  <c r="G2670" i="20"/>
  <c r="H2669" i="20"/>
  <c r="G2669" i="20"/>
  <c r="H2668" i="20"/>
  <c r="G2668" i="20"/>
  <c r="H2667" i="20"/>
  <c r="G2667" i="20"/>
  <c r="H2666" i="20"/>
  <c r="G2666" i="20"/>
  <c r="H2665" i="20"/>
  <c r="G2665" i="20"/>
  <c r="H2664" i="20"/>
  <c r="G2664" i="20"/>
  <c r="H2663" i="20"/>
  <c r="G2663" i="20"/>
  <c r="H2662" i="20"/>
  <c r="G2662" i="20"/>
  <c r="H2661" i="20"/>
  <c r="G2661" i="20"/>
  <c r="H2660" i="20"/>
  <c r="G2660" i="20"/>
  <c r="H2659" i="20"/>
  <c r="G2659" i="20"/>
  <c r="H2658" i="20"/>
  <c r="G2658" i="20"/>
  <c r="H2657" i="20"/>
  <c r="G2657" i="20"/>
  <c r="H2656" i="20"/>
  <c r="G2656" i="20"/>
  <c r="H2655" i="20"/>
  <c r="G2655" i="20"/>
  <c r="H2654" i="20"/>
  <c r="G2654" i="20"/>
  <c r="H2653" i="20"/>
  <c r="G2653" i="20"/>
  <c r="H2652" i="20"/>
  <c r="G2652" i="20"/>
  <c r="H2651" i="20"/>
  <c r="G2651" i="20"/>
  <c r="H2650" i="20"/>
  <c r="G2650" i="20"/>
  <c r="H2649" i="20"/>
  <c r="G2649" i="20"/>
  <c r="H2648" i="20"/>
  <c r="G2648" i="20"/>
  <c r="H2647" i="20"/>
  <c r="G2647" i="20"/>
  <c r="H2646" i="20"/>
  <c r="G2646" i="20"/>
  <c r="H2645" i="20"/>
  <c r="G2645" i="20"/>
  <c r="H2644" i="20"/>
  <c r="G2644" i="20"/>
  <c r="H2643" i="20"/>
  <c r="G2643" i="20"/>
  <c r="H2642" i="20"/>
  <c r="G2642" i="20"/>
  <c r="H2641" i="20"/>
  <c r="G2641" i="20"/>
  <c r="H2640" i="20"/>
  <c r="G2640" i="20"/>
  <c r="H2639" i="20"/>
  <c r="G2639" i="20"/>
  <c r="H2638" i="20"/>
  <c r="G2638" i="20"/>
  <c r="H2637" i="20"/>
  <c r="G2637" i="20"/>
  <c r="H2636" i="20"/>
  <c r="G2636" i="20"/>
  <c r="H2635" i="20"/>
  <c r="G2635" i="20"/>
  <c r="H2634" i="20"/>
  <c r="G2634" i="20"/>
  <c r="H2633" i="20"/>
  <c r="G2633" i="20"/>
  <c r="H2632" i="20"/>
  <c r="G2632" i="20"/>
  <c r="H2631" i="20"/>
  <c r="G2631" i="20"/>
  <c r="H2630" i="20"/>
  <c r="G2630" i="20"/>
  <c r="H2629" i="20"/>
  <c r="G2629" i="20"/>
  <c r="H2628" i="20"/>
  <c r="G2628" i="20"/>
  <c r="H2627" i="20"/>
  <c r="G2627" i="20"/>
  <c r="H2626" i="20"/>
  <c r="G2626" i="20"/>
  <c r="H2625" i="20"/>
  <c r="G2625" i="20"/>
  <c r="H2624" i="20"/>
  <c r="G2624" i="20"/>
  <c r="H2623" i="20"/>
  <c r="G2623" i="20"/>
  <c r="H2622" i="20"/>
  <c r="G2622" i="20"/>
  <c r="H2621" i="20"/>
  <c r="G2621" i="20"/>
  <c r="H2620" i="20"/>
  <c r="G2620" i="20"/>
  <c r="H2619" i="20"/>
  <c r="G2619" i="20"/>
  <c r="H2618" i="20"/>
  <c r="G2618" i="20"/>
  <c r="H2617" i="20"/>
  <c r="G2617" i="20"/>
  <c r="H2616" i="20"/>
  <c r="G2616" i="20"/>
  <c r="H2615" i="20"/>
  <c r="G2615" i="20"/>
  <c r="H2614" i="20"/>
  <c r="G2614" i="20"/>
  <c r="H2613" i="20"/>
  <c r="G2613" i="20"/>
  <c r="H2612" i="20"/>
  <c r="G2612" i="20"/>
  <c r="H2611" i="20"/>
  <c r="G2611" i="20"/>
  <c r="H2610" i="20"/>
  <c r="G2610" i="20"/>
  <c r="H2609" i="20"/>
  <c r="G2609" i="20"/>
  <c r="H2608" i="20"/>
  <c r="G2608" i="20"/>
  <c r="H2607" i="20"/>
  <c r="G2607" i="20"/>
  <c r="H2606" i="20"/>
  <c r="G2606" i="20"/>
  <c r="H2605" i="20"/>
  <c r="G2605" i="20"/>
  <c r="H2604" i="20"/>
  <c r="G2604" i="20"/>
  <c r="H2603" i="20"/>
  <c r="G2603" i="20"/>
  <c r="H2602" i="20"/>
  <c r="G2602" i="20"/>
  <c r="H2601" i="20"/>
  <c r="G2601" i="20"/>
  <c r="H2600" i="20"/>
  <c r="G2600" i="20"/>
  <c r="H2599" i="20"/>
  <c r="G2599" i="20"/>
  <c r="H2598" i="20"/>
  <c r="G2598" i="20"/>
  <c r="H2597" i="20"/>
  <c r="G2597" i="20"/>
  <c r="H2596" i="20"/>
  <c r="G2596" i="20"/>
  <c r="H2595" i="20"/>
  <c r="G2595" i="20"/>
  <c r="H2594" i="20"/>
  <c r="G2594" i="20"/>
  <c r="H2593" i="20"/>
  <c r="G2593" i="20"/>
  <c r="H2592" i="20"/>
  <c r="G2592" i="20"/>
  <c r="H2591" i="20"/>
  <c r="G2591" i="20"/>
  <c r="H2590" i="20"/>
  <c r="G2590" i="20"/>
  <c r="H2589" i="20"/>
  <c r="G2589" i="20"/>
  <c r="H2588" i="20"/>
  <c r="G2588" i="20"/>
  <c r="H2587" i="20"/>
  <c r="G2587" i="20"/>
  <c r="H2586" i="20"/>
  <c r="G2586" i="20"/>
  <c r="H2585" i="20"/>
  <c r="G2585" i="20"/>
  <c r="H2584" i="20"/>
  <c r="G2584" i="20"/>
  <c r="H2583" i="20"/>
  <c r="G2583" i="20"/>
  <c r="H2582" i="20"/>
  <c r="G2582" i="20"/>
  <c r="H2581" i="20"/>
  <c r="G2581" i="20"/>
  <c r="H2580" i="20"/>
  <c r="G2580" i="20"/>
  <c r="H2579" i="20"/>
  <c r="G2579" i="20"/>
  <c r="H2578" i="20"/>
  <c r="G2578" i="20"/>
  <c r="H2577" i="20"/>
  <c r="G2577" i="20"/>
  <c r="H2576" i="20"/>
  <c r="G2576" i="20"/>
  <c r="H2575" i="20"/>
  <c r="G2575" i="20"/>
  <c r="H2574" i="20"/>
  <c r="G2574" i="20"/>
  <c r="H2573" i="20"/>
  <c r="G2573" i="20"/>
  <c r="H2572" i="20"/>
  <c r="G2572" i="20"/>
  <c r="H2571" i="20"/>
  <c r="G2571" i="20"/>
  <c r="H2570" i="20"/>
  <c r="G2570" i="20"/>
  <c r="H2569" i="20"/>
  <c r="G2569" i="20"/>
  <c r="H2568" i="20"/>
  <c r="G2568" i="20"/>
  <c r="H2567" i="20"/>
  <c r="G2567" i="20"/>
  <c r="H2566" i="20"/>
  <c r="G2566" i="20"/>
  <c r="H2565" i="20"/>
  <c r="G2565" i="20"/>
  <c r="H2564" i="20"/>
  <c r="G2564" i="20"/>
  <c r="H2563" i="20"/>
  <c r="G2563" i="20"/>
  <c r="H2562" i="20"/>
  <c r="G2562" i="20"/>
  <c r="H2561" i="20"/>
  <c r="G2561" i="20"/>
  <c r="H2560" i="20"/>
  <c r="G2560" i="20"/>
  <c r="H2559" i="20"/>
  <c r="G2559" i="20"/>
  <c r="H2558" i="20"/>
  <c r="G2558" i="20"/>
  <c r="H2557" i="20"/>
  <c r="G2557" i="20"/>
  <c r="H2556" i="20"/>
  <c r="G2556" i="20"/>
  <c r="H2555" i="20"/>
  <c r="G2555" i="20"/>
  <c r="H2554" i="20"/>
  <c r="G2554" i="20"/>
  <c r="H2553" i="20"/>
  <c r="G2553" i="20"/>
  <c r="H2552" i="20"/>
  <c r="G2552" i="20"/>
  <c r="H2550" i="20"/>
  <c r="G2550" i="20"/>
  <c r="H2549" i="20"/>
  <c r="G2549" i="20"/>
  <c r="H2548" i="20"/>
  <c r="G2548" i="20"/>
  <c r="H2547" i="20"/>
  <c r="G2547" i="20"/>
  <c r="H2546" i="20"/>
  <c r="G2546" i="20"/>
  <c r="H2545" i="20"/>
  <c r="G2545" i="20"/>
  <c r="H2544" i="20"/>
  <c r="G2544" i="20"/>
  <c r="H2543" i="20"/>
  <c r="G2543" i="20"/>
  <c r="H2542" i="20"/>
  <c r="G2542" i="20"/>
  <c r="H2541" i="20"/>
  <c r="G2541" i="20"/>
  <c r="H2540" i="20"/>
  <c r="G2540" i="20"/>
  <c r="H2539" i="20"/>
  <c r="G2539" i="20"/>
  <c r="H2538" i="20"/>
  <c r="G2538" i="20"/>
  <c r="H2537" i="20"/>
  <c r="G2537" i="20"/>
  <c r="H2536" i="20"/>
  <c r="G2536" i="20"/>
  <c r="H2535" i="20"/>
  <c r="G2535" i="20"/>
  <c r="H2534" i="20"/>
  <c r="G2534" i="20"/>
  <c r="H2533" i="20"/>
  <c r="G2533" i="20"/>
  <c r="H2532" i="20"/>
  <c r="G2532" i="20"/>
  <c r="H2531" i="20"/>
  <c r="G2531" i="20"/>
  <c r="H2530" i="20"/>
  <c r="G2530" i="20"/>
  <c r="H2529" i="20"/>
  <c r="G2529" i="20"/>
  <c r="H2528" i="20"/>
  <c r="G2528" i="20"/>
  <c r="H2527" i="20"/>
  <c r="G2527" i="20"/>
  <c r="H2526" i="20"/>
  <c r="G2526" i="20"/>
  <c r="H2525" i="20"/>
  <c r="G2525" i="20"/>
  <c r="H2524" i="20"/>
  <c r="G2524" i="20"/>
  <c r="H2523" i="20"/>
  <c r="G2523" i="20"/>
  <c r="H2522" i="20"/>
  <c r="G2522" i="20"/>
  <c r="H2521" i="20"/>
  <c r="G2521" i="20"/>
  <c r="H2520" i="20"/>
  <c r="G2520" i="20"/>
  <c r="H2519" i="20"/>
  <c r="G2519" i="20"/>
  <c r="H2518" i="20"/>
  <c r="G2518" i="20"/>
  <c r="H2517" i="20"/>
  <c r="G2517" i="20"/>
  <c r="H2516" i="20"/>
  <c r="G2516" i="20"/>
  <c r="H2515" i="20"/>
  <c r="G2515" i="20"/>
  <c r="H2514" i="20"/>
  <c r="G2514" i="20"/>
  <c r="H2513" i="20"/>
  <c r="G2513" i="20"/>
  <c r="H2512" i="20"/>
  <c r="G2512" i="20"/>
  <c r="H2511" i="20"/>
  <c r="G2511" i="20"/>
  <c r="H2510" i="20"/>
  <c r="G2510" i="20"/>
  <c r="H2509" i="20"/>
  <c r="G2509" i="20"/>
  <c r="H2508" i="20"/>
  <c r="G2508" i="20"/>
  <c r="H2507" i="20"/>
  <c r="G2507" i="20"/>
  <c r="H2506" i="20"/>
  <c r="G2506" i="20"/>
  <c r="H2505" i="20"/>
  <c r="G2505" i="20"/>
  <c r="H2504" i="20"/>
  <c r="G2504" i="20"/>
  <c r="H2503" i="20"/>
  <c r="G2503" i="20"/>
  <c r="H2502" i="20"/>
  <c r="G2502" i="20"/>
  <c r="H2501" i="20"/>
  <c r="G2501" i="20"/>
  <c r="H2500" i="20"/>
  <c r="G2500" i="20"/>
  <c r="H2499" i="20"/>
  <c r="G2499" i="20"/>
  <c r="H2498" i="20"/>
  <c r="G2498" i="20"/>
  <c r="H2497" i="20"/>
  <c r="G2497" i="20"/>
  <c r="H2496" i="20"/>
  <c r="G2496" i="20"/>
  <c r="H2495" i="20"/>
  <c r="G2495" i="20"/>
  <c r="H2494" i="20"/>
  <c r="G2494" i="20"/>
  <c r="H2493" i="20"/>
  <c r="G2493" i="20"/>
  <c r="H2492" i="20"/>
  <c r="G2492" i="20"/>
  <c r="H2491" i="20"/>
  <c r="G2491" i="20"/>
  <c r="H2490" i="20"/>
  <c r="G2490" i="20"/>
  <c r="H2489" i="20"/>
  <c r="G2489" i="20"/>
  <c r="H2488" i="20"/>
  <c r="G2488" i="20"/>
  <c r="H2487" i="20"/>
  <c r="G2487" i="20"/>
  <c r="H2486" i="20"/>
  <c r="G2486" i="20"/>
  <c r="H2485" i="20"/>
  <c r="G2485" i="20"/>
  <c r="H2484" i="20"/>
  <c r="G2484" i="20"/>
  <c r="H2483" i="20"/>
  <c r="G2483" i="20"/>
  <c r="H2482" i="20"/>
  <c r="G2482" i="20"/>
  <c r="H2481" i="20"/>
  <c r="G2481" i="20"/>
  <c r="H2480" i="20"/>
  <c r="G2480" i="20"/>
  <c r="H2479" i="20"/>
  <c r="G2479" i="20"/>
  <c r="H2478" i="20"/>
  <c r="G2478" i="20"/>
  <c r="H2477" i="20"/>
  <c r="G2477" i="20"/>
  <c r="H2476" i="20"/>
  <c r="G2476" i="20"/>
  <c r="H2475" i="20"/>
  <c r="G2475" i="20"/>
  <c r="H2474" i="20"/>
  <c r="G2474" i="20"/>
  <c r="H2473" i="20"/>
  <c r="G2473" i="20"/>
  <c r="H2472" i="20"/>
  <c r="G2472" i="20"/>
  <c r="H2471" i="20"/>
  <c r="G2471" i="20"/>
  <c r="H2470" i="20"/>
  <c r="G2470" i="20"/>
  <c r="H2469" i="20"/>
  <c r="G2469" i="20"/>
  <c r="H2468" i="20"/>
  <c r="G2468" i="20"/>
  <c r="H2467" i="20"/>
  <c r="G2467" i="20"/>
  <c r="H2466" i="20"/>
  <c r="G2466" i="20"/>
  <c r="H2465" i="20"/>
  <c r="G2465" i="20"/>
  <c r="H2464" i="20"/>
  <c r="G2464" i="20"/>
  <c r="H2463" i="20"/>
  <c r="G2463" i="20"/>
  <c r="H2462" i="20"/>
  <c r="G2462" i="20"/>
  <c r="H2461" i="20"/>
  <c r="G2461" i="20"/>
  <c r="H2460" i="20"/>
  <c r="G2460" i="20"/>
  <c r="H2459" i="20"/>
  <c r="G2459" i="20"/>
  <c r="H2458" i="20"/>
  <c r="G2458" i="20"/>
  <c r="H2457" i="20"/>
  <c r="G2457" i="20"/>
  <c r="H2456" i="20"/>
  <c r="G2456" i="20"/>
  <c r="H2455" i="20"/>
  <c r="G2455" i="20"/>
  <c r="H2454" i="20"/>
  <c r="G2454" i="20"/>
  <c r="H2453" i="20"/>
  <c r="G2453" i="20"/>
  <c r="H2452" i="20"/>
  <c r="G2452" i="20"/>
  <c r="H2451" i="20"/>
  <c r="G2451" i="20"/>
  <c r="H2450" i="20"/>
  <c r="G2450" i="20"/>
  <c r="H2449" i="20"/>
  <c r="G2449" i="20"/>
  <c r="H2448" i="20"/>
  <c r="G2448" i="20"/>
  <c r="H2447" i="20"/>
  <c r="G2447" i="20"/>
  <c r="H2446" i="20"/>
  <c r="G2446" i="20"/>
  <c r="H2445" i="20"/>
  <c r="G2445" i="20"/>
  <c r="H2444" i="20"/>
  <c r="G2444" i="20"/>
  <c r="H2443" i="20"/>
  <c r="G2443" i="20"/>
  <c r="H2442" i="20"/>
  <c r="G2442" i="20"/>
  <c r="H2441" i="20"/>
  <c r="G2441" i="20"/>
  <c r="H2440" i="20"/>
  <c r="G2440" i="20"/>
  <c r="H2439" i="20"/>
  <c r="G2439" i="20"/>
  <c r="H2438" i="20"/>
  <c r="G2438" i="20"/>
  <c r="H2437" i="20"/>
  <c r="G2437" i="20"/>
  <c r="H2436" i="20"/>
  <c r="G2436" i="20"/>
  <c r="H2435" i="20"/>
  <c r="G2435" i="20"/>
  <c r="H2434" i="20"/>
  <c r="G2434" i="20"/>
  <c r="H2433" i="20"/>
  <c r="G2433" i="20"/>
  <c r="H2432" i="20"/>
  <c r="G2432" i="20"/>
  <c r="H2431" i="20"/>
  <c r="G2431" i="20"/>
  <c r="H2430" i="20"/>
  <c r="G2430" i="20"/>
  <c r="H2429" i="20"/>
  <c r="G2429" i="20"/>
  <c r="H2428" i="20"/>
  <c r="G2428" i="20"/>
  <c r="H2427" i="20"/>
  <c r="G2427" i="20"/>
  <c r="H2426" i="20"/>
  <c r="G2426" i="20"/>
  <c r="H2425" i="20"/>
  <c r="G2425" i="20"/>
  <c r="H2424" i="20"/>
  <c r="G2424" i="20"/>
  <c r="H2423" i="20"/>
  <c r="G2423" i="20"/>
  <c r="H2422" i="20"/>
  <c r="G2422" i="20"/>
  <c r="H2421" i="20"/>
  <c r="G2421" i="20"/>
  <c r="H2420" i="20"/>
  <c r="G2420" i="20"/>
  <c r="H2419" i="20"/>
  <c r="G2419" i="20"/>
  <c r="H2418" i="20"/>
  <c r="G2418" i="20"/>
  <c r="H2417" i="20"/>
  <c r="G2417" i="20"/>
  <c r="H2416" i="20"/>
  <c r="G2416" i="20"/>
  <c r="H2415" i="20"/>
  <c r="G2415" i="20"/>
  <c r="H2414" i="20"/>
  <c r="G2414" i="20"/>
  <c r="H2413" i="20"/>
  <c r="G2413" i="20"/>
  <c r="H2412" i="20"/>
  <c r="G2412" i="20"/>
  <c r="H2411" i="20"/>
  <c r="G2411" i="20"/>
  <c r="H2410" i="20"/>
  <c r="G2410" i="20"/>
  <c r="H2409" i="20"/>
  <c r="G2409" i="20"/>
  <c r="H2408" i="20"/>
  <c r="G2408" i="20"/>
  <c r="H2407" i="20"/>
  <c r="G2407" i="20"/>
  <c r="H2406" i="20"/>
  <c r="G2406" i="20"/>
  <c r="H2405" i="20"/>
  <c r="G2405" i="20"/>
  <c r="H2404" i="20"/>
  <c r="G2404" i="20"/>
  <c r="H2403" i="20"/>
  <c r="G2403" i="20"/>
  <c r="H2402" i="20"/>
  <c r="G2402" i="20"/>
  <c r="H2401" i="20"/>
  <c r="G2401" i="20"/>
  <c r="H2400" i="20"/>
  <c r="G2400" i="20"/>
  <c r="H2399" i="20"/>
  <c r="G2399" i="20"/>
  <c r="H2398" i="20"/>
  <c r="G2398" i="20"/>
  <c r="H2397" i="20"/>
  <c r="G2397" i="20"/>
  <c r="H2396" i="20"/>
  <c r="G2396" i="20"/>
  <c r="H2395" i="20"/>
  <c r="G2395" i="20"/>
  <c r="H2394" i="20"/>
  <c r="G2394" i="20"/>
  <c r="H2393" i="20"/>
  <c r="G2393" i="20"/>
  <c r="H2392" i="20"/>
  <c r="G2392" i="20"/>
  <c r="H2391" i="20"/>
  <c r="G2391" i="20"/>
  <c r="H2390" i="20"/>
  <c r="G2390" i="20"/>
  <c r="H2389" i="20"/>
  <c r="G2389" i="20"/>
  <c r="H2388" i="20"/>
  <c r="G2388" i="20"/>
  <c r="H2387" i="20"/>
  <c r="G2387" i="20"/>
  <c r="H2386" i="20"/>
  <c r="G2386" i="20"/>
  <c r="H2385" i="20"/>
  <c r="G2385" i="20"/>
  <c r="H2384" i="20"/>
  <c r="G2384" i="20"/>
  <c r="H2383" i="20"/>
  <c r="G2383" i="20"/>
  <c r="H2382" i="20"/>
  <c r="G2382" i="20"/>
  <c r="H2381" i="20"/>
  <c r="G2381" i="20"/>
  <c r="H2380" i="20"/>
  <c r="G2380" i="20"/>
  <c r="H2379" i="20"/>
  <c r="G2379" i="20"/>
  <c r="H2378" i="20"/>
  <c r="G2378" i="20"/>
  <c r="H2377" i="20"/>
  <c r="G2377" i="20"/>
  <c r="H2376" i="20"/>
  <c r="G2376" i="20"/>
  <c r="H2375" i="20"/>
  <c r="G2375" i="20"/>
  <c r="H2374" i="20"/>
  <c r="G2374" i="20"/>
  <c r="H2373" i="20"/>
  <c r="G2373" i="20"/>
  <c r="H2372" i="20"/>
  <c r="G2372" i="20"/>
  <c r="H2371" i="20"/>
  <c r="G2371" i="20"/>
  <c r="H2370" i="20"/>
  <c r="G2370" i="20"/>
  <c r="H2369" i="20"/>
  <c r="G2369" i="20"/>
  <c r="H2368" i="20"/>
  <c r="G2368" i="20"/>
  <c r="H2367" i="20"/>
  <c r="G2367" i="20"/>
  <c r="H2366" i="20"/>
  <c r="G2366" i="20"/>
  <c r="H2365" i="20"/>
  <c r="G2365" i="20"/>
  <c r="H2364" i="20"/>
  <c r="G2364" i="20"/>
  <c r="H2363" i="20"/>
  <c r="G2363" i="20"/>
  <c r="H2362" i="20"/>
  <c r="G2362" i="20"/>
  <c r="H2361" i="20"/>
  <c r="G2361" i="20"/>
  <c r="H2360" i="20"/>
  <c r="G2360" i="20"/>
  <c r="H2359" i="20"/>
  <c r="G2359" i="20"/>
  <c r="H2358" i="20"/>
  <c r="G2358" i="20"/>
  <c r="H2356" i="20"/>
  <c r="G2356" i="20"/>
  <c r="H2355" i="20"/>
  <c r="G2355" i="20"/>
  <c r="H2354" i="20"/>
  <c r="G2354" i="20"/>
  <c r="H2353" i="20"/>
  <c r="G2353" i="20"/>
  <c r="H2352" i="20"/>
  <c r="G2352" i="20"/>
  <c r="H2351" i="20"/>
  <c r="G2351" i="20"/>
  <c r="H2350" i="20"/>
  <c r="G2350" i="20"/>
  <c r="H2349" i="20"/>
  <c r="G2349" i="20"/>
  <c r="H2348" i="20"/>
  <c r="G2348" i="20"/>
  <c r="H2347" i="20"/>
  <c r="G2347" i="20"/>
  <c r="H2346" i="20"/>
  <c r="G2346" i="20"/>
  <c r="H2345" i="20"/>
  <c r="G2345" i="20"/>
  <c r="H2344" i="20"/>
  <c r="G2344" i="20"/>
  <c r="H2343" i="20"/>
  <c r="G2343" i="20"/>
  <c r="H2342" i="20"/>
  <c r="G2342" i="20"/>
  <c r="H2341" i="20"/>
  <c r="G2341" i="20"/>
  <c r="H2340" i="20"/>
  <c r="G2340" i="20"/>
  <c r="H2339" i="20"/>
  <c r="G2339" i="20"/>
  <c r="H2338" i="20"/>
  <c r="G2338" i="20"/>
  <c r="H2337" i="20"/>
  <c r="G2337" i="20"/>
  <c r="H2336" i="20"/>
  <c r="G2336" i="20"/>
  <c r="H2335" i="20"/>
  <c r="G2335" i="20"/>
  <c r="H2334" i="20"/>
  <c r="G2334" i="20"/>
  <c r="H2333" i="20"/>
  <c r="G2333" i="20"/>
  <c r="H2332" i="20"/>
  <c r="G2332" i="20"/>
  <c r="H2331" i="20"/>
  <c r="G2331" i="20"/>
  <c r="H2330" i="20"/>
  <c r="G2330" i="20"/>
  <c r="H2329" i="20"/>
  <c r="G2329" i="20"/>
  <c r="H2328" i="20"/>
  <c r="G2328" i="20"/>
  <c r="H2327" i="20"/>
  <c r="G2327" i="20"/>
  <c r="H2326" i="20"/>
  <c r="G2326" i="20"/>
  <c r="H2325" i="20"/>
  <c r="G2325" i="20"/>
  <c r="H2324" i="20"/>
  <c r="G2324" i="20"/>
  <c r="H2323" i="20"/>
  <c r="G2323" i="20"/>
  <c r="H2322" i="20"/>
  <c r="G2322" i="20"/>
  <c r="H2321" i="20"/>
  <c r="G2321" i="20"/>
  <c r="H2320" i="20"/>
  <c r="G2320" i="20"/>
  <c r="H2319" i="20"/>
  <c r="G2319" i="20"/>
  <c r="H2318" i="20"/>
  <c r="G2318" i="20"/>
  <c r="H2317" i="20"/>
  <c r="G2317" i="20"/>
  <c r="H2316" i="20"/>
  <c r="G2316" i="20"/>
  <c r="H2315" i="20"/>
  <c r="G2315" i="20"/>
  <c r="H2314" i="20"/>
  <c r="G2314" i="20"/>
  <c r="H2313" i="20"/>
  <c r="G2313" i="20"/>
  <c r="H2312" i="20"/>
  <c r="G2312" i="20"/>
  <c r="H2311" i="20"/>
  <c r="G2311" i="20"/>
  <c r="H2310" i="20"/>
  <c r="G2310" i="20"/>
  <c r="H2309" i="20"/>
  <c r="G2309" i="20"/>
  <c r="H2308" i="20"/>
  <c r="G2308" i="20"/>
  <c r="H2307" i="20"/>
  <c r="G2307" i="20"/>
  <c r="H2306" i="20"/>
  <c r="G2306" i="20"/>
  <c r="H2305" i="20"/>
  <c r="G2305" i="20"/>
  <c r="H2304" i="20"/>
  <c r="G2304" i="20"/>
  <c r="H2303" i="20"/>
  <c r="G2303" i="20"/>
  <c r="H2302" i="20"/>
  <c r="G2302" i="20"/>
  <c r="H2301" i="20"/>
  <c r="G2301" i="20"/>
  <c r="H2300" i="20"/>
  <c r="G2300" i="20"/>
  <c r="H2299" i="20"/>
  <c r="G2299" i="20"/>
  <c r="H2298" i="20"/>
  <c r="G2298" i="20"/>
  <c r="H2297" i="20"/>
  <c r="G2297" i="20"/>
  <c r="H2296" i="20"/>
  <c r="G2296" i="20"/>
  <c r="H2295" i="20"/>
  <c r="G2295" i="20"/>
  <c r="H2294" i="20"/>
  <c r="G2294" i="20"/>
  <c r="H2293" i="20"/>
  <c r="G2293" i="20"/>
  <c r="H2292" i="20"/>
  <c r="G2292" i="20"/>
  <c r="H2291" i="20"/>
  <c r="G2291" i="20"/>
  <c r="H2290" i="20"/>
  <c r="G2290" i="20"/>
  <c r="H2289" i="20"/>
  <c r="G2289" i="20"/>
  <c r="H2288" i="20"/>
  <c r="G2288" i="20"/>
  <c r="H2287" i="20"/>
  <c r="G2287" i="20"/>
  <c r="H2286" i="20"/>
  <c r="G2286" i="20"/>
  <c r="H2285" i="20"/>
  <c r="G2285" i="20"/>
  <c r="H2284" i="20"/>
  <c r="G2284" i="20"/>
  <c r="H2283" i="20"/>
  <c r="G2283" i="20"/>
  <c r="H2282" i="20"/>
  <c r="G2282" i="20"/>
  <c r="H2281" i="20"/>
  <c r="G2281" i="20"/>
  <c r="H2280" i="20"/>
  <c r="G2280" i="20"/>
  <c r="H2279" i="20"/>
  <c r="G2279" i="20"/>
  <c r="H2278" i="20"/>
  <c r="G2278" i="20"/>
  <c r="H2277" i="20"/>
  <c r="G2277" i="20"/>
  <c r="H2276" i="20"/>
  <c r="G2276" i="20"/>
  <c r="H2275" i="20"/>
  <c r="G2275" i="20"/>
  <c r="H2274" i="20"/>
  <c r="G2274" i="20"/>
  <c r="H2273" i="20"/>
  <c r="G2273" i="20"/>
  <c r="H2272" i="20"/>
  <c r="G2272" i="20"/>
  <c r="H2271" i="20"/>
  <c r="G2271" i="20"/>
  <c r="H2270" i="20"/>
  <c r="G2270" i="20"/>
  <c r="H2269" i="20"/>
  <c r="G2269" i="20"/>
  <c r="H2268" i="20"/>
  <c r="G2268" i="20"/>
  <c r="H2267" i="20"/>
  <c r="G2267" i="20"/>
  <c r="H2266" i="20"/>
  <c r="G2266" i="20"/>
  <c r="H2265" i="20"/>
  <c r="G2265" i="20"/>
  <c r="H2264" i="20"/>
  <c r="G2264" i="20"/>
  <c r="H2263" i="20"/>
  <c r="G2263" i="20"/>
  <c r="H2262" i="20"/>
  <c r="G2262" i="20"/>
  <c r="H2261" i="20"/>
  <c r="G2261" i="20"/>
  <c r="H2260" i="20"/>
  <c r="G2260" i="20"/>
  <c r="H2259" i="20"/>
  <c r="G2259" i="20"/>
  <c r="H2258" i="20"/>
  <c r="G2258" i="20"/>
  <c r="H2257" i="20"/>
  <c r="G2257" i="20"/>
  <c r="H2256" i="20"/>
  <c r="G2256" i="20"/>
  <c r="H2255" i="20"/>
  <c r="G2255" i="20"/>
  <c r="H2254" i="20"/>
  <c r="G2254" i="20"/>
  <c r="H2253" i="20"/>
  <c r="G2253" i="20"/>
  <c r="H2252" i="20"/>
  <c r="G2252" i="20"/>
  <c r="H2251" i="20"/>
  <c r="G2251" i="20"/>
  <c r="H2250" i="20"/>
  <c r="G2250" i="20"/>
  <c r="H2249" i="20"/>
  <c r="G2249" i="20"/>
  <c r="H2248" i="20"/>
  <c r="G2248" i="20"/>
  <c r="H2247" i="20"/>
  <c r="G2247" i="20"/>
  <c r="H2246" i="20"/>
  <c r="G2246" i="20"/>
  <c r="H2245" i="20"/>
  <c r="G2245" i="20"/>
  <c r="H2244" i="20"/>
  <c r="G2244" i="20"/>
  <c r="H2243" i="20"/>
  <c r="G2243" i="20"/>
  <c r="H2242" i="20"/>
  <c r="G2242" i="20"/>
  <c r="H2241" i="20"/>
  <c r="G2241" i="20"/>
  <c r="H2240" i="20"/>
  <c r="G2240" i="20"/>
  <c r="H2239" i="20"/>
  <c r="G2239" i="20"/>
  <c r="H2238" i="20"/>
  <c r="G2238" i="20"/>
  <c r="H2237" i="20"/>
  <c r="G2237" i="20"/>
  <c r="H2236" i="20"/>
  <c r="G2236" i="20"/>
  <c r="H2235" i="20"/>
  <c r="G2235" i="20"/>
  <c r="H2234" i="20"/>
  <c r="G2234" i="20"/>
  <c r="H2233" i="20"/>
  <c r="G2233" i="20"/>
  <c r="H2232" i="20"/>
  <c r="G2232" i="20"/>
  <c r="H2231" i="20"/>
  <c r="G2231" i="20"/>
  <c r="H2230" i="20"/>
  <c r="G2230" i="20"/>
  <c r="H2229" i="20"/>
  <c r="G2229" i="20"/>
  <c r="H2228" i="20"/>
  <c r="G2228" i="20"/>
  <c r="H2227" i="20"/>
  <c r="G2227" i="20"/>
  <c r="H2226" i="20"/>
  <c r="G2226" i="20"/>
  <c r="H2225" i="20"/>
  <c r="G2225" i="20"/>
  <c r="H2224" i="20"/>
  <c r="G2224" i="20"/>
  <c r="H2223" i="20"/>
  <c r="G2223" i="20"/>
  <c r="H2222" i="20"/>
  <c r="G2222" i="20"/>
  <c r="H2221" i="20"/>
  <c r="G2221" i="20"/>
  <c r="H2220" i="20"/>
  <c r="G2220" i="20"/>
  <c r="H2219" i="20"/>
  <c r="G2219" i="20"/>
  <c r="H2218" i="20"/>
  <c r="G2218" i="20"/>
  <c r="H2217" i="20"/>
  <c r="G2217" i="20"/>
  <c r="H2216" i="20"/>
  <c r="G2216" i="20"/>
  <c r="H2215" i="20"/>
  <c r="G2215" i="20"/>
  <c r="H2214" i="20"/>
  <c r="G2214" i="20"/>
  <c r="H2213" i="20"/>
  <c r="G2213" i="20"/>
  <c r="H2212" i="20"/>
  <c r="G2212" i="20"/>
  <c r="H2211" i="20"/>
  <c r="G2211" i="20"/>
  <c r="H2210" i="20"/>
  <c r="G2210" i="20"/>
  <c r="H2209" i="20"/>
  <c r="G2209" i="20"/>
  <c r="H2208" i="20"/>
  <c r="G2208" i="20"/>
  <c r="H2207" i="20"/>
  <c r="G2207" i="20"/>
  <c r="H2206" i="20"/>
  <c r="G2206" i="20"/>
  <c r="H2205" i="20"/>
  <c r="G2205" i="20"/>
  <c r="H2204" i="20"/>
  <c r="G2204" i="20"/>
  <c r="H2203" i="20"/>
  <c r="G2203" i="20"/>
  <c r="H2202" i="20"/>
  <c r="G2202" i="20"/>
  <c r="H2201" i="20"/>
  <c r="G2201" i="20"/>
  <c r="H2200" i="20"/>
  <c r="G2200" i="20"/>
  <c r="H2199" i="20"/>
  <c r="G2199" i="20"/>
  <c r="H2198" i="20"/>
  <c r="G2198" i="20"/>
  <c r="H2197" i="20"/>
  <c r="G2197" i="20"/>
  <c r="H2196" i="20"/>
  <c r="G2196" i="20"/>
  <c r="H2195" i="20"/>
  <c r="G2195" i="20"/>
  <c r="H2194" i="20"/>
  <c r="G2194" i="20"/>
  <c r="H2193" i="20"/>
  <c r="G2193" i="20"/>
  <c r="H2192" i="20"/>
  <c r="G2192" i="20"/>
  <c r="H2191" i="20"/>
  <c r="G2191" i="20"/>
  <c r="H2190" i="20"/>
  <c r="G2190" i="20"/>
  <c r="H2189" i="20"/>
  <c r="G2189" i="20"/>
  <c r="H2188" i="20"/>
  <c r="G2188" i="20"/>
  <c r="H2187" i="20"/>
  <c r="G2187" i="20"/>
  <c r="H2186" i="20"/>
  <c r="G2186" i="20"/>
  <c r="H2185" i="20"/>
  <c r="G2185" i="20"/>
  <c r="H2184" i="20"/>
  <c r="G2184" i="20"/>
  <c r="H2183" i="20"/>
  <c r="G2183" i="20"/>
  <c r="H2182" i="20"/>
  <c r="G2182" i="20"/>
  <c r="H2181" i="20"/>
  <c r="G2181" i="20"/>
  <c r="H2180" i="20"/>
  <c r="G2180" i="20"/>
  <c r="H2179" i="20"/>
  <c r="G2179" i="20"/>
  <c r="H2178" i="20"/>
  <c r="G2178" i="20"/>
  <c r="H2177" i="20"/>
  <c r="G2177" i="20"/>
  <c r="H2176" i="20"/>
  <c r="G2176" i="20"/>
  <c r="H2175" i="20"/>
  <c r="G2175" i="20"/>
  <c r="H2174" i="20"/>
  <c r="G2174" i="20"/>
  <c r="H2173" i="20"/>
  <c r="G2173" i="20"/>
  <c r="H2172" i="20"/>
  <c r="G2172" i="20"/>
  <c r="H2171" i="20"/>
  <c r="G2171" i="20"/>
  <c r="H2170" i="20"/>
  <c r="G2170" i="20"/>
  <c r="H2169" i="20"/>
  <c r="G2169" i="20"/>
  <c r="H2168" i="20"/>
  <c r="G2168" i="20"/>
  <c r="H2167" i="20"/>
  <c r="G2167" i="20"/>
  <c r="H2166" i="20"/>
  <c r="G2166" i="20"/>
  <c r="H2165" i="20"/>
  <c r="G2165" i="20"/>
  <c r="H2164" i="20"/>
  <c r="G2164" i="20"/>
  <c r="H2163" i="20"/>
  <c r="G2163" i="20"/>
  <c r="H2162" i="20"/>
  <c r="G2162" i="20"/>
  <c r="H2161" i="20"/>
  <c r="G2161" i="20"/>
  <c r="H2160" i="20"/>
  <c r="G2160" i="20"/>
  <c r="H2158" i="20"/>
  <c r="G2158" i="20"/>
  <c r="H2157" i="20"/>
  <c r="G2157" i="20"/>
  <c r="H2156" i="20"/>
  <c r="G2156" i="20"/>
  <c r="H2155" i="20"/>
  <c r="G2155" i="20"/>
  <c r="H2154" i="20"/>
  <c r="G2154" i="20"/>
  <c r="H2153" i="20"/>
  <c r="G2153" i="20"/>
  <c r="H2152" i="20"/>
  <c r="G2152" i="20"/>
  <c r="H2151" i="20"/>
  <c r="G2151" i="20"/>
  <c r="H2150" i="20"/>
  <c r="G2150" i="20"/>
  <c r="H2149" i="20"/>
  <c r="G2149" i="20"/>
  <c r="H2148" i="20"/>
  <c r="G2148" i="20"/>
  <c r="H2147" i="20"/>
  <c r="G2147" i="20"/>
  <c r="H2146" i="20"/>
  <c r="G2146" i="20"/>
  <c r="H2145" i="20"/>
  <c r="G2145" i="20"/>
  <c r="H2144" i="20"/>
  <c r="G2144" i="20"/>
  <c r="H2143" i="20"/>
  <c r="G2143" i="20"/>
  <c r="H2142" i="20"/>
  <c r="G2142" i="20"/>
  <c r="H2141" i="20"/>
  <c r="G2141" i="20"/>
  <c r="H2140" i="20"/>
  <c r="G2140" i="20"/>
  <c r="H2139" i="20"/>
  <c r="G2139" i="20"/>
  <c r="H2138" i="20"/>
  <c r="G2138" i="20"/>
  <c r="H2137" i="20"/>
  <c r="G2137" i="20"/>
  <c r="H2136" i="20"/>
  <c r="G2136" i="20"/>
  <c r="H2135" i="20"/>
  <c r="G2135" i="20"/>
  <c r="H2134" i="20"/>
  <c r="G2134" i="20"/>
  <c r="H2133" i="20"/>
  <c r="G2133" i="20"/>
  <c r="H2132" i="20"/>
  <c r="G2132" i="20"/>
  <c r="H2131" i="20"/>
  <c r="G2131" i="20"/>
  <c r="H2130" i="20"/>
  <c r="G2130" i="20"/>
  <c r="H2129" i="20"/>
  <c r="G2129" i="20"/>
  <c r="H2128" i="20"/>
  <c r="G2128" i="20"/>
  <c r="H2127" i="20"/>
  <c r="G2127" i="20"/>
  <c r="H2126" i="20"/>
  <c r="G2126" i="20"/>
  <c r="H2125" i="20"/>
  <c r="G2125" i="20"/>
  <c r="H2124" i="20"/>
  <c r="G2124" i="20"/>
  <c r="H2123" i="20"/>
  <c r="G2123" i="20"/>
  <c r="H2122" i="20"/>
  <c r="G2122" i="20"/>
  <c r="H2121" i="20"/>
  <c r="G2121" i="20"/>
  <c r="H2120" i="20"/>
  <c r="G2120" i="20"/>
  <c r="H2119" i="20"/>
  <c r="G2119" i="20"/>
  <c r="H2118" i="20"/>
  <c r="G2118" i="20"/>
  <c r="H2117" i="20"/>
  <c r="G2117" i="20"/>
  <c r="H2116" i="20"/>
  <c r="G2116" i="20"/>
  <c r="H2115" i="20"/>
  <c r="G2115" i="20"/>
  <c r="H2114" i="20"/>
  <c r="G2114" i="20"/>
  <c r="H2113" i="20"/>
  <c r="G2113" i="20"/>
  <c r="H2112" i="20"/>
  <c r="G2112" i="20"/>
  <c r="H2111" i="20"/>
  <c r="G2111" i="20"/>
  <c r="H2110" i="20"/>
  <c r="G2110" i="20"/>
  <c r="H2109" i="20"/>
  <c r="G2109" i="20"/>
  <c r="H2108" i="20"/>
  <c r="G2108" i="20"/>
  <c r="H2107" i="20"/>
  <c r="G2107" i="20"/>
  <c r="H2106" i="20"/>
  <c r="G2106" i="20"/>
  <c r="H2105" i="20"/>
  <c r="G2105" i="20"/>
  <c r="H2104" i="20"/>
  <c r="G2104" i="20"/>
  <c r="H2103" i="20"/>
  <c r="G2103" i="20"/>
  <c r="H2102" i="20"/>
  <c r="G2102" i="20"/>
  <c r="H2101" i="20"/>
  <c r="G2101" i="20"/>
  <c r="H2100" i="20"/>
  <c r="G2100" i="20"/>
  <c r="H2099" i="20"/>
  <c r="G2099" i="20"/>
  <c r="H2098" i="20"/>
  <c r="G2098" i="20"/>
  <c r="H2097" i="20"/>
  <c r="G2097" i="20"/>
  <c r="H2096" i="20"/>
  <c r="G2096" i="20"/>
  <c r="H2095" i="20"/>
  <c r="G2095" i="20"/>
  <c r="H2094" i="20"/>
  <c r="G2094" i="20"/>
  <c r="H2093" i="20"/>
  <c r="G2093" i="20"/>
  <c r="H2092" i="20"/>
  <c r="G2092" i="20"/>
  <c r="H2091" i="20"/>
  <c r="G2091" i="20"/>
  <c r="H2090" i="20"/>
  <c r="G2090" i="20"/>
  <c r="H2089" i="20"/>
  <c r="G2089" i="20"/>
  <c r="H2088" i="20"/>
  <c r="G2088" i="20"/>
  <c r="H2087" i="20"/>
  <c r="G2087" i="20"/>
  <c r="H2086" i="20"/>
  <c r="G2086" i="20"/>
  <c r="H2085" i="20"/>
  <c r="G2085" i="20"/>
  <c r="H2084" i="20"/>
  <c r="G2084" i="20"/>
  <c r="H2083" i="20"/>
  <c r="G2083" i="20"/>
  <c r="H2082" i="20"/>
  <c r="G2082" i="20"/>
  <c r="H2081" i="20"/>
  <c r="G2081" i="20"/>
  <c r="H2080" i="20"/>
  <c r="G2080" i="20"/>
  <c r="H2079" i="20"/>
  <c r="G2079" i="20"/>
  <c r="H2078" i="20"/>
  <c r="G2078" i="20"/>
  <c r="H2077" i="20"/>
  <c r="G2077" i="20"/>
  <c r="H2076" i="20"/>
  <c r="G2076" i="20"/>
  <c r="H2075" i="20"/>
  <c r="G2075" i="20"/>
  <c r="H2074" i="20"/>
  <c r="G2074" i="20"/>
  <c r="H2073" i="20"/>
  <c r="G2073" i="20"/>
  <c r="H2072" i="20"/>
  <c r="G2072" i="20"/>
  <c r="H2071" i="20"/>
  <c r="G2071" i="20"/>
  <c r="H2070" i="20"/>
  <c r="G2070" i="20"/>
  <c r="H2069" i="20"/>
  <c r="G2069" i="20"/>
  <c r="H2068" i="20"/>
  <c r="G2068" i="20"/>
  <c r="H2067" i="20"/>
  <c r="G2067" i="20"/>
  <c r="H2066" i="20"/>
  <c r="G2066" i="20"/>
  <c r="H2065" i="20"/>
  <c r="G2065" i="20"/>
  <c r="H2064" i="20"/>
  <c r="G2064" i="20"/>
  <c r="H2063" i="20"/>
  <c r="G2063" i="20"/>
  <c r="H2062" i="20"/>
  <c r="G2062" i="20"/>
  <c r="H2061" i="20"/>
  <c r="G2061" i="20"/>
  <c r="H2060" i="20"/>
  <c r="G2060" i="20"/>
  <c r="H2059" i="20"/>
  <c r="G2059" i="20"/>
  <c r="H2058" i="20"/>
  <c r="G2058" i="20"/>
  <c r="H2057" i="20"/>
  <c r="G2057" i="20"/>
  <c r="H2056" i="20"/>
  <c r="G2056" i="20"/>
  <c r="H2055" i="20"/>
  <c r="G2055" i="20"/>
  <c r="H2054" i="20"/>
  <c r="G2054" i="20"/>
  <c r="H2053" i="20"/>
  <c r="G2053" i="20"/>
  <c r="H2052" i="20"/>
  <c r="G2052" i="20"/>
  <c r="H2051" i="20"/>
  <c r="G2051" i="20"/>
  <c r="H2050" i="20"/>
  <c r="G2050" i="20"/>
  <c r="H2049" i="20"/>
  <c r="G2049" i="20"/>
  <c r="H2048" i="20"/>
  <c r="G2048" i="20"/>
  <c r="H2047" i="20"/>
  <c r="G2047" i="20"/>
  <c r="H2046" i="20"/>
  <c r="G2046" i="20"/>
  <c r="H2045" i="20"/>
  <c r="G2045" i="20"/>
  <c r="H2044" i="20"/>
  <c r="G2044" i="20"/>
  <c r="H2043" i="20"/>
  <c r="G2043" i="20"/>
  <c r="H2042" i="20"/>
  <c r="G2042" i="20"/>
  <c r="H2041" i="20"/>
  <c r="G2041" i="20"/>
  <c r="H2040" i="20"/>
  <c r="G2040" i="20"/>
  <c r="H2039" i="20"/>
  <c r="G2039" i="20"/>
  <c r="H2038" i="20"/>
  <c r="G2038" i="20"/>
  <c r="H2037" i="20"/>
  <c r="G2037" i="20"/>
  <c r="H2036" i="20"/>
  <c r="G2036" i="20"/>
  <c r="H2035" i="20"/>
  <c r="G2035" i="20"/>
  <c r="H2034" i="20"/>
  <c r="G2034" i="20"/>
  <c r="H2033" i="20"/>
  <c r="G2033" i="20"/>
  <c r="H2032" i="20"/>
  <c r="G2032" i="20"/>
  <c r="H2031" i="20"/>
  <c r="G2031" i="20"/>
  <c r="H2030" i="20"/>
  <c r="G2030" i="20"/>
  <c r="H2029" i="20"/>
  <c r="G2029" i="20"/>
  <c r="H2028" i="20"/>
  <c r="G2028" i="20"/>
  <c r="H2027" i="20"/>
  <c r="G2027" i="20"/>
  <c r="H2026" i="20"/>
  <c r="G2026" i="20"/>
  <c r="H2025" i="20"/>
  <c r="G2025" i="20"/>
  <c r="H2024" i="20"/>
  <c r="G2024" i="20"/>
  <c r="H2023" i="20"/>
  <c r="G2023" i="20"/>
  <c r="H2022" i="20"/>
  <c r="G2022" i="20"/>
  <c r="H2021" i="20"/>
  <c r="G2021" i="20"/>
  <c r="H2020" i="20"/>
  <c r="G2020" i="20"/>
  <c r="H2019" i="20"/>
  <c r="G2019" i="20"/>
  <c r="H2018" i="20"/>
  <c r="G2018" i="20"/>
  <c r="H2017" i="20"/>
  <c r="G2017" i="20"/>
  <c r="H2016" i="20"/>
  <c r="G2016" i="20"/>
  <c r="H2015" i="20"/>
  <c r="G2015" i="20"/>
  <c r="H2014" i="20"/>
  <c r="G2014" i="20"/>
  <c r="H2013" i="20"/>
  <c r="G2013" i="20"/>
  <c r="H2012" i="20"/>
  <c r="G2012" i="20"/>
  <c r="H2011" i="20"/>
  <c r="G2011" i="20"/>
  <c r="H2010" i="20"/>
  <c r="G2010" i="20"/>
  <c r="H2009" i="20"/>
  <c r="G2009" i="20"/>
  <c r="H2008" i="20"/>
  <c r="G2008" i="20"/>
  <c r="H2007" i="20"/>
  <c r="G2007" i="20"/>
  <c r="H2006" i="20"/>
  <c r="G2006" i="20"/>
  <c r="H2005" i="20"/>
  <c r="G2005" i="20"/>
  <c r="H2004" i="20"/>
  <c r="G2004" i="20"/>
  <c r="H2003" i="20"/>
  <c r="G2003" i="20"/>
  <c r="H2002" i="20"/>
  <c r="G2002" i="20"/>
  <c r="H2001" i="20"/>
  <c r="G2001" i="20"/>
  <c r="H2000" i="20"/>
  <c r="G2000" i="20"/>
  <c r="H1999" i="20"/>
  <c r="G1999" i="20"/>
  <c r="H1998" i="20"/>
  <c r="G1998" i="20"/>
  <c r="H1997" i="20"/>
  <c r="G1997" i="20"/>
  <c r="H1996" i="20"/>
  <c r="G1996" i="20"/>
  <c r="H1995" i="20"/>
  <c r="G1995" i="20"/>
  <c r="H1994" i="20"/>
  <c r="G1994" i="20"/>
  <c r="H1993" i="20"/>
  <c r="G1993" i="20"/>
  <c r="H1992" i="20"/>
  <c r="G1992" i="20"/>
  <c r="H1991" i="20"/>
  <c r="G1991" i="20"/>
  <c r="H1990" i="20"/>
  <c r="G1990" i="20"/>
  <c r="H1989" i="20"/>
  <c r="G1989" i="20"/>
  <c r="H1988" i="20"/>
  <c r="G1988" i="20"/>
  <c r="H1987" i="20"/>
  <c r="G1987" i="20"/>
  <c r="H1986" i="20"/>
  <c r="G1986" i="20"/>
  <c r="H1985" i="20"/>
  <c r="G1985" i="20"/>
  <c r="H1984" i="20"/>
  <c r="G1984" i="20"/>
  <c r="H1983" i="20"/>
  <c r="G1983" i="20"/>
  <c r="H1982" i="20"/>
  <c r="G1982" i="20"/>
  <c r="H1981" i="20"/>
  <c r="G1981" i="20"/>
  <c r="H1980" i="20"/>
  <c r="G1980" i="20"/>
  <c r="H1979" i="20"/>
  <c r="G1979" i="20"/>
  <c r="H1978" i="20"/>
  <c r="G1978" i="20"/>
  <c r="H1977" i="20"/>
  <c r="G1977" i="20"/>
  <c r="H1976" i="20"/>
  <c r="G1976" i="20"/>
  <c r="H1975" i="20"/>
  <c r="G1975" i="20"/>
  <c r="H1974" i="20"/>
  <c r="G1974" i="20"/>
  <c r="H1973" i="20"/>
  <c r="G1973" i="20"/>
  <c r="H1972" i="20"/>
  <c r="G1972" i="20"/>
  <c r="H1971" i="20"/>
  <c r="G1971" i="20"/>
  <c r="H1970" i="20"/>
  <c r="G1970" i="20"/>
  <c r="H1969" i="20"/>
  <c r="G1969" i="20"/>
  <c r="H1968" i="20"/>
  <c r="G1968" i="20"/>
  <c r="H1967" i="20"/>
  <c r="G1967" i="20"/>
  <c r="H1966" i="20"/>
  <c r="G1966" i="20"/>
  <c r="H1965" i="20"/>
  <c r="G1965" i="20"/>
  <c r="H1964" i="20"/>
  <c r="G1964" i="20"/>
  <c r="H1963" i="20"/>
  <c r="G1963" i="20"/>
  <c r="H1962" i="20"/>
  <c r="G1962" i="20"/>
  <c r="H1961" i="20"/>
  <c r="G1961" i="20"/>
  <c r="H1960" i="20"/>
  <c r="G1960" i="20"/>
  <c r="H1959" i="20"/>
  <c r="G1959" i="20"/>
  <c r="H1958" i="20"/>
  <c r="G1958" i="20"/>
  <c r="H1957" i="20"/>
  <c r="G1957" i="20"/>
  <c r="H1956" i="20"/>
  <c r="G1956" i="20"/>
  <c r="H1955" i="20"/>
  <c r="G1955" i="20"/>
  <c r="H1954" i="20"/>
  <c r="G1954" i="20"/>
  <c r="H1953" i="20"/>
  <c r="G1953" i="20"/>
  <c r="H1952" i="20"/>
  <c r="G1952" i="20"/>
  <c r="H1951" i="20"/>
  <c r="G1951" i="20"/>
  <c r="H1950" i="20"/>
  <c r="G1950" i="20"/>
  <c r="H1949" i="20"/>
  <c r="G1949" i="20"/>
  <c r="H1948" i="20"/>
  <c r="G1948" i="20"/>
  <c r="H1946" i="20"/>
  <c r="G1946" i="20"/>
  <c r="H1945" i="20"/>
  <c r="G1945" i="20"/>
  <c r="H1944" i="20"/>
  <c r="G1944" i="20"/>
  <c r="H1943" i="20"/>
  <c r="G1943" i="20"/>
  <c r="H1942" i="20"/>
  <c r="G1942" i="20"/>
  <c r="H1941" i="20"/>
  <c r="G1941" i="20"/>
  <c r="H1940" i="20"/>
  <c r="G1940" i="20"/>
  <c r="H1939" i="20"/>
  <c r="G1939" i="20"/>
  <c r="H1938" i="20"/>
  <c r="G1938" i="20"/>
  <c r="H1937" i="20"/>
  <c r="G1937" i="20"/>
  <c r="H1936" i="20"/>
  <c r="G1936" i="20"/>
  <c r="H1935" i="20"/>
  <c r="G1935" i="20"/>
  <c r="H1934" i="20"/>
  <c r="G1934" i="20"/>
  <c r="H1933" i="20"/>
  <c r="G1933" i="20"/>
  <c r="H1932" i="20"/>
  <c r="G1932" i="20"/>
  <c r="H1931" i="20"/>
  <c r="G1931" i="20"/>
  <c r="H1930" i="20"/>
  <c r="G1930" i="20"/>
  <c r="H1929" i="20"/>
  <c r="G1929" i="20"/>
  <c r="H1928" i="20"/>
  <c r="G1928" i="20"/>
  <c r="H1927" i="20"/>
  <c r="G1927" i="20"/>
  <c r="H1926" i="20"/>
  <c r="G1926" i="20"/>
  <c r="H1925" i="20"/>
  <c r="G1925" i="20"/>
  <c r="H1924" i="20"/>
  <c r="G1924" i="20"/>
  <c r="H1923" i="20"/>
  <c r="G1923" i="20"/>
  <c r="H1922" i="20"/>
  <c r="G1922" i="20"/>
  <c r="H1921" i="20"/>
  <c r="G1921" i="20"/>
  <c r="H1920" i="20"/>
  <c r="G1920" i="20"/>
  <c r="H1919" i="20"/>
  <c r="G1919" i="20"/>
  <c r="H1918" i="20"/>
  <c r="G1918" i="20"/>
  <c r="H1917" i="20"/>
  <c r="G1917" i="20"/>
  <c r="H1916" i="20"/>
  <c r="G1916" i="20"/>
  <c r="H1915" i="20"/>
  <c r="G1915" i="20"/>
  <c r="H1914" i="20"/>
  <c r="G1914" i="20"/>
  <c r="H1913" i="20"/>
  <c r="G1913" i="20"/>
  <c r="H1912" i="20"/>
  <c r="G1912" i="20"/>
  <c r="H1911" i="20"/>
  <c r="G1911" i="20"/>
  <c r="H1910" i="20"/>
  <c r="G1910" i="20"/>
  <c r="H1909" i="20"/>
  <c r="G1909" i="20"/>
  <c r="H1908" i="20"/>
  <c r="G1908" i="20"/>
  <c r="H1907" i="20"/>
  <c r="G1907" i="20"/>
  <c r="H1906" i="20"/>
  <c r="G1906" i="20"/>
  <c r="H1905" i="20"/>
  <c r="G1905" i="20"/>
  <c r="H1904" i="20"/>
  <c r="G1904" i="20"/>
  <c r="H1903" i="20"/>
  <c r="G1903" i="20"/>
  <c r="H1902" i="20"/>
  <c r="G1902" i="20"/>
  <c r="H1901" i="20"/>
  <c r="G1901" i="20"/>
  <c r="H1900" i="20"/>
  <c r="G1900" i="20"/>
  <c r="H1899" i="20"/>
  <c r="G1899" i="20"/>
  <c r="H1898" i="20"/>
  <c r="G1898" i="20"/>
  <c r="H1897" i="20"/>
  <c r="G1897" i="20"/>
  <c r="H1896" i="20"/>
  <c r="G1896" i="20"/>
  <c r="H1895" i="20"/>
  <c r="G1895" i="20"/>
  <c r="H1894" i="20"/>
  <c r="G1894" i="20"/>
  <c r="H1893" i="20"/>
  <c r="G1893" i="20"/>
  <c r="H1892" i="20"/>
  <c r="G1892" i="20"/>
  <c r="H1891" i="20"/>
  <c r="G1891" i="20"/>
  <c r="H1890" i="20"/>
  <c r="G1890" i="20"/>
  <c r="H1889" i="20"/>
  <c r="G1889" i="20"/>
  <c r="H1888" i="20"/>
  <c r="G1888" i="20"/>
  <c r="H1887" i="20"/>
  <c r="G1887" i="20"/>
  <c r="H1886" i="20"/>
  <c r="G1886" i="20"/>
  <c r="H1885" i="20"/>
  <c r="G1885" i="20"/>
  <c r="H1884" i="20"/>
  <c r="G1884" i="20"/>
  <c r="H1883" i="20"/>
  <c r="G1883" i="20"/>
  <c r="H1882" i="20"/>
  <c r="G1882" i="20"/>
  <c r="H1881" i="20"/>
  <c r="G1881" i="20"/>
  <c r="H1880" i="20"/>
  <c r="G1880" i="20"/>
  <c r="H1879" i="20"/>
  <c r="G1879" i="20"/>
  <c r="H1878" i="20"/>
  <c r="G1878" i="20"/>
  <c r="H1877" i="20"/>
  <c r="G1877" i="20"/>
  <c r="H1876" i="20"/>
  <c r="G1876" i="20"/>
  <c r="H1875" i="20"/>
  <c r="G1875" i="20"/>
  <c r="H1874" i="20"/>
  <c r="G1874" i="20"/>
  <c r="H1873" i="20"/>
  <c r="G1873" i="20"/>
  <c r="H1872" i="20"/>
  <c r="G1872" i="20"/>
  <c r="H1871" i="20"/>
  <c r="G1871" i="20"/>
  <c r="H1870" i="20"/>
  <c r="G1870" i="20"/>
  <c r="H1869" i="20"/>
  <c r="G1869" i="20"/>
  <c r="H1868" i="20"/>
  <c r="G1868" i="20"/>
  <c r="H1867" i="20"/>
  <c r="G1867" i="20"/>
  <c r="H1866" i="20"/>
  <c r="G1866" i="20"/>
  <c r="H1865" i="20"/>
  <c r="G1865" i="20"/>
  <c r="H1864" i="20"/>
  <c r="G1864" i="20"/>
  <c r="H1863" i="20"/>
  <c r="G1863" i="20"/>
  <c r="H1862" i="20"/>
  <c r="G1862" i="20"/>
  <c r="H1861" i="20"/>
  <c r="G1861" i="20"/>
  <c r="H1860" i="20"/>
  <c r="G1860" i="20"/>
  <c r="H1859" i="20"/>
  <c r="G1859" i="20"/>
  <c r="H1858" i="20"/>
  <c r="G1858" i="20"/>
  <c r="H1857" i="20"/>
  <c r="G1857" i="20"/>
  <c r="H1856" i="20"/>
  <c r="G1856" i="20"/>
  <c r="H1855" i="20"/>
  <c r="G1855" i="20"/>
  <c r="H1854" i="20"/>
  <c r="G1854" i="20"/>
  <c r="H1853" i="20"/>
  <c r="G1853" i="20"/>
  <c r="H1852" i="20"/>
  <c r="G1852" i="20"/>
  <c r="H1851" i="20"/>
  <c r="G1851" i="20"/>
  <c r="H1850" i="20"/>
  <c r="G1850" i="20"/>
  <c r="H1849" i="20"/>
  <c r="G1849" i="20"/>
  <c r="H1848" i="20"/>
  <c r="G1848" i="20"/>
  <c r="H1847" i="20"/>
  <c r="G1847" i="20"/>
  <c r="H1846" i="20"/>
  <c r="G1846" i="20"/>
  <c r="H1845" i="20"/>
  <c r="G1845" i="20"/>
  <c r="H1844" i="20"/>
  <c r="G1844" i="20"/>
  <c r="H1843" i="20"/>
  <c r="G1843" i="20"/>
  <c r="H1842" i="20"/>
  <c r="G1842" i="20"/>
  <c r="H1841" i="20"/>
  <c r="G1841" i="20"/>
  <c r="H1840" i="20"/>
  <c r="G1840" i="20"/>
  <c r="H1839" i="20"/>
  <c r="G1839" i="20"/>
  <c r="H1838" i="20"/>
  <c r="G1838" i="20"/>
  <c r="H1837" i="20"/>
  <c r="G1837" i="20"/>
  <c r="H1836" i="20"/>
  <c r="G1836" i="20"/>
  <c r="H1835" i="20"/>
  <c r="G1835" i="20"/>
  <c r="H1834" i="20"/>
  <c r="G1834" i="20"/>
  <c r="H1833" i="20"/>
  <c r="G1833" i="20"/>
  <c r="H1832" i="20"/>
  <c r="G1832" i="20"/>
  <c r="H1831" i="20"/>
  <c r="G1831" i="20"/>
  <c r="H1830" i="20"/>
  <c r="G1830" i="20"/>
  <c r="H1829" i="20"/>
  <c r="G1829" i="20"/>
  <c r="H1828" i="20"/>
  <c r="G1828" i="20"/>
  <c r="H1827" i="20"/>
  <c r="G1827" i="20"/>
  <c r="H1826" i="20"/>
  <c r="G1826" i="20"/>
  <c r="H1825" i="20"/>
  <c r="G1825" i="20"/>
  <c r="H1824" i="20"/>
  <c r="G1824" i="20"/>
  <c r="H1823" i="20"/>
  <c r="G1823" i="20"/>
  <c r="H1822" i="20"/>
  <c r="G1822" i="20"/>
  <c r="H1821" i="20"/>
  <c r="G1821" i="20"/>
  <c r="H1820" i="20"/>
  <c r="G1820" i="20"/>
  <c r="H1819" i="20"/>
  <c r="G1819" i="20"/>
  <c r="H1818" i="20"/>
  <c r="G1818" i="20"/>
  <c r="H1817" i="20"/>
  <c r="G1817" i="20"/>
  <c r="H1816" i="20"/>
  <c r="G1816" i="20"/>
  <c r="H1815" i="20"/>
  <c r="G1815" i="20"/>
  <c r="H1814" i="20"/>
  <c r="G1814" i="20"/>
  <c r="H1813" i="20"/>
  <c r="G1813" i="20"/>
  <c r="H1812" i="20"/>
  <c r="G1812" i="20"/>
  <c r="H1811" i="20"/>
  <c r="G1811" i="20"/>
  <c r="H1810" i="20"/>
  <c r="G1810" i="20"/>
  <c r="H1809" i="20"/>
  <c r="G1809" i="20"/>
  <c r="H1808" i="20"/>
  <c r="G1808" i="20"/>
  <c r="H1807" i="20"/>
  <c r="G1807" i="20"/>
  <c r="H1806" i="20"/>
  <c r="G1806" i="20"/>
  <c r="H1805" i="20"/>
  <c r="G1805" i="20"/>
  <c r="H1804" i="20"/>
  <c r="G1804" i="20"/>
  <c r="H1803" i="20"/>
  <c r="G1803" i="20"/>
  <c r="H1802" i="20"/>
  <c r="G1802" i="20"/>
  <c r="H1801" i="20"/>
  <c r="G1801" i="20"/>
  <c r="H1800" i="20"/>
  <c r="G1800" i="20"/>
  <c r="H1799" i="20"/>
  <c r="G1799" i="20"/>
  <c r="H1798" i="20"/>
  <c r="G1798" i="20"/>
  <c r="H1797" i="20"/>
  <c r="G1797" i="20"/>
  <c r="H1796" i="20"/>
  <c r="G1796" i="20"/>
  <c r="H1795" i="20"/>
  <c r="G1795" i="20"/>
  <c r="H1794" i="20"/>
  <c r="G1794" i="20"/>
  <c r="H1793" i="20"/>
  <c r="G1793" i="20"/>
  <c r="H1792" i="20"/>
  <c r="G1792" i="20"/>
  <c r="H1791" i="20"/>
  <c r="G1791" i="20"/>
  <c r="H1790" i="20"/>
  <c r="G1790" i="20"/>
  <c r="H1789" i="20"/>
  <c r="G1789" i="20"/>
  <c r="H1788" i="20"/>
  <c r="G1788" i="20"/>
  <c r="H1787" i="20"/>
  <c r="G1787" i="20"/>
  <c r="H1786" i="20"/>
  <c r="G1786" i="20"/>
  <c r="H1785" i="20"/>
  <c r="G1785" i="20"/>
  <c r="H1784" i="20"/>
  <c r="G1784" i="20"/>
  <c r="H1783" i="20"/>
  <c r="G1783" i="20"/>
  <c r="H1782" i="20"/>
  <c r="G1782" i="20"/>
  <c r="H1781" i="20"/>
  <c r="G1781" i="20"/>
  <c r="H1780" i="20"/>
  <c r="G1780" i="20"/>
  <c r="H1779" i="20"/>
  <c r="G1779" i="20"/>
  <c r="H1778" i="20"/>
  <c r="G1778" i="20"/>
  <c r="H1777" i="20"/>
  <c r="G1777" i="20"/>
  <c r="H1776" i="20"/>
  <c r="G1776" i="20"/>
  <c r="H1775" i="20"/>
  <c r="G1775" i="20"/>
  <c r="H1774" i="20"/>
  <c r="G1774" i="20"/>
  <c r="H1773" i="20"/>
  <c r="G1773" i="20"/>
  <c r="H1772" i="20"/>
  <c r="G1772" i="20"/>
  <c r="H1771" i="20"/>
  <c r="G1771" i="20"/>
  <c r="H1770" i="20"/>
  <c r="G1770" i="20"/>
  <c r="H1769" i="20"/>
  <c r="G1769" i="20"/>
  <c r="H1768" i="20"/>
  <c r="G1768" i="20"/>
  <c r="H1767" i="20"/>
  <c r="G1767" i="20"/>
  <c r="H1766" i="20"/>
  <c r="G1766" i="20"/>
  <c r="H1765" i="20"/>
  <c r="G1765" i="20"/>
  <c r="H1764" i="20"/>
  <c r="G1764" i="20"/>
  <c r="H1763" i="20"/>
  <c r="G1763" i="20"/>
  <c r="H1762" i="20"/>
  <c r="G1762" i="20"/>
  <c r="H1761" i="20"/>
  <c r="G1761" i="20"/>
  <c r="H1760" i="20"/>
  <c r="G1760" i="20"/>
  <c r="H1759" i="20"/>
  <c r="G1759" i="20"/>
  <c r="H1758" i="20"/>
  <c r="G1758" i="20"/>
  <c r="H1757" i="20"/>
  <c r="G1757" i="20"/>
  <c r="H1756" i="20"/>
  <c r="G1756" i="20"/>
  <c r="H1755" i="20"/>
  <c r="G1755" i="20"/>
  <c r="H1754" i="20"/>
  <c r="G1754" i="20"/>
  <c r="H1753" i="20"/>
  <c r="G1753" i="20"/>
  <c r="H1751" i="20"/>
  <c r="G1751" i="20"/>
  <c r="H1750" i="20"/>
  <c r="G1750" i="20"/>
  <c r="H1749" i="20"/>
  <c r="G1749" i="20"/>
  <c r="H1748" i="20"/>
  <c r="G1748" i="20"/>
  <c r="H1747" i="20"/>
  <c r="G1747" i="20"/>
  <c r="H1746" i="20"/>
  <c r="G1746" i="20"/>
  <c r="H1745" i="20"/>
  <c r="G1745" i="20"/>
  <c r="H1744" i="20"/>
  <c r="G1744" i="20"/>
  <c r="H1743" i="20"/>
  <c r="G1743" i="20"/>
  <c r="H1742" i="20"/>
  <c r="G1742" i="20"/>
  <c r="H1741" i="20"/>
  <c r="G1741" i="20"/>
  <c r="H1740" i="20"/>
  <c r="G1740" i="20"/>
  <c r="H1739" i="20"/>
  <c r="G1739" i="20"/>
  <c r="H1738" i="20"/>
  <c r="G1738" i="20"/>
  <c r="H1737" i="20"/>
  <c r="G1737" i="20"/>
  <c r="H1736" i="20"/>
  <c r="G1736" i="20"/>
  <c r="H1735" i="20"/>
  <c r="G1735" i="20"/>
  <c r="H1734" i="20"/>
  <c r="G1734" i="20"/>
  <c r="H1733" i="20"/>
  <c r="G1733" i="20"/>
  <c r="H1732" i="20"/>
  <c r="G1732" i="20"/>
  <c r="H1731" i="20"/>
  <c r="G1731" i="20"/>
  <c r="H1730" i="20"/>
  <c r="G1730" i="20"/>
  <c r="H1729" i="20"/>
  <c r="G1729" i="20"/>
  <c r="H1728" i="20"/>
  <c r="G1728" i="20"/>
  <c r="H1727" i="20"/>
  <c r="G1727" i="20"/>
  <c r="H1726" i="20"/>
  <c r="G1726" i="20"/>
  <c r="H1725" i="20"/>
  <c r="G1725" i="20"/>
  <c r="H1724" i="20"/>
  <c r="G1724" i="20"/>
  <c r="H1723" i="20"/>
  <c r="G1723" i="20"/>
  <c r="H1722" i="20"/>
  <c r="G1722" i="20"/>
  <c r="H1721" i="20"/>
  <c r="G1721" i="20"/>
  <c r="H1720" i="20"/>
  <c r="G1720" i="20"/>
  <c r="H1719" i="20"/>
  <c r="G1719" i="20"/>
  <c r="H1718" i="20"/>
  <c r="G1718" i="20"/>
  <c r="H1717" i="20"/>
  <c r="G1717" i="20"/>
  <c r="H1716" i="20"/>
  <c r="G1716" i="20"/>
  <c r="H1715" i="20"/>
  <c r="G1715" i="20"/>
  <c r="H1714" i="20"/>
  <c r="G1714" i="20"/>
  <c r="H1713" i="20"/>
  <c r="G1713" i="20"/>
  <c r="H1712" i="20"/>
  <c r="G1712" i="20"/>
  <c r="H1711" i="20"/>
  <c r="G1711" i="20"/>
  <c r="H1710" i="20"/>
  <c r="G1710" i="20"/>
  <c r="H1709" i="20"/>
  <c r="G1709" i="20"/>
  <c r="H1708" i="20"/>
  <c r="G1708" i="20"/>
  <c r="H1707" i="20"/>
  <c r="G1707" i="20"/>
  <c r="H1706" i="20"/>
  <c r="G1706" i="20"/>
  <c r="H1705" i="20"/>
  <c r="G1705" i="20"/>
  <c r="H1704" i="20"/>
  <c r="G1704" i="20"/>
  <c r="H1703" i="20"/>
  <c r="G1703" i="20"/>
  <c r="H1702" i="20"/>
  <c r="G1702" i="20"/>
  <c r="H1701" i="20"/>
  <c r="G1701" i="20"/>
  <c r="H1700" i="20"/>
  <c r="G1700" i="20"/>
  <c r="H1699" i="20"/>
  <c r="G1699" i="20"/>
  <c r="H1698" i="20"/>
  <c r="G1698" i="20"/>
  <c r="H1697" i="20"/>
  <c r="G1697" i="20"/>
  <c r="H1696" i="20"/>
  <c r="G1696" i="20"/>
  <c r="H1695" i="20"/>
  <c r="G1695" i="20"/>
  <c r="H1694" i="20"/>
  <c r="G1694" i="20"/>
  <c r="H1693" i="20"/>
  <c r="G1693" i="20"/>
  <c r="H1692" i="20"/>
  <c r="G1692" i="20"/>
  <c r="H1691" i="20"/>
  <c r="G1691" i="20"/>
  <c r="H1690" i="20"/>
  <c r="G1690" i="20"/>
  <c r="H1689" i="20"/>
  <c r="G1689" i="20"/>
  <c r="H1688" i="20"/>
  <c r="G1688" i="20"/>
  <c r="H1687" i="20"/>
  <c r="G1687" i="20"/>
  <c r="H1686" i="20"/>
  <c r="G1686" i="20"/>
  <c r="H1685" i="20"/>
  <c r="G1685" i="20"/>
  <c r="H1684" i="20"/>
  <c r="G1684" i="20"/>
  <c r="H1683" i="20"/>
  <c r="G1683" i="20"/>
  <c r="H1682" i="20"/>
  <c r="G1682" i="20"/>
  <c r="H1681" i="20"/>
  <c r="G1681" i="20"/>
  <c r="H1680" i="20"/>
  <c r="G1680" i="20"/>
  <c r="H1679" i="20"/>
  <c r="G1679" i="20"/>
  <c r="H1678" i="20"/>
  <c r="G1678" i="20"/>
  <c r="H1677" i="20"/>
  <c r="G1677" i="20"/>
  <c r="H1676" i="20"/>
  <c r="G1676" i="20"/>
  <c r="H1675" i="20"/>
  <c r="G1675" i="20"/>
  <c r="H1674" i="20"/>
  <c r="G1674" i="20"/>
  <c r="H1673" i="20"/>
  <c r="G1673" i="20"/>
  <c r="H1672" i="20"/>
  <c r="G1672" i="20"/>
  <c r="H1671" i="20"/>
  <c r="G1671" i="20"/>
  <c r="H1670" i="20"/>
  <c r="G1670" i="20"/>
  <c r="H1669" i="20"/>
  <c r="G1669" i="20"/>
  <c r="H1668" i="20"/>
  <c r="G1668" i="20"/>
  <c r="H1667" i="20"/>
  <c r="G1667" i="20"/>
  <c r="H1666" i="20"/>
  <c r="G1666" i="20"/>
  <c r="H1665" i="20"/>
  <c r="G1665" i="20"/>
  <c r="H1664" i="20"/>
  <c r="G1664" i="20"/>
  <c r="H1663" i="20"/>
  <c r="G1663" i="20"/>
  <c r="H1662" i="20"/>
  <c r="G1662" i="20"/>
  <c r="H1661" i="20"/>
  <c r="G1661" i="20"/>
  <c r="H1660" i="20"/>
  <c r="G1660" i="20"/>
  <c r="H1659" i="20"/>
  <c r="G1659" i="20"/>
  <c r="H1658" i="20"/>
  <c r="G1658" i="20"/>
  <c r="H1657" i="20"/>
  <c r="G1657" i="20"/>
  <c r="H1656" i="20"/>
  <c r="G1656" i="20"/>
  <c r="H1655" i="20"/>
  <c r="G1655" i="20"/>
  <c r="H1654" i="20"/>
  <c r="G1654" i="20"/>
  <c r="H1653" i="20"/>
  <c r="G1653" i="20"/>
  <c r="H1652" i="20"/>
  <c r="G1652" i="20"/>
  <c r="H1651" i="20"/>
  <c r="G1651" i="20"/>
  <c r="H1650" i="20"/>
  <c r="G1650" i="20"/>
  <c r="H1649" i="20"/>
  <c r="G1649" i="20"/>
  <c r="H1648" i="20"/>
  <c r="G1648" i="20"/>
  <c r="H1647" i="20"/>
  <c r="G1647" i="20"/>
  <c r="H1646" i="20"/>
  <c r="G1646" i="20"/>
  <c r="H1645" i="20"/>
  <c r="G1645" i="20"/>
  <c r="H1644" i="20"/>
  <c r="G1644" i="20"/>
  <c r="H1643" i="20"/>
  <c r="G1643" i="20"/>
  <c r="H1642" i="20"/>
  <c r="G1642" i="20"/>
  <c r="H1641" i="20"/>
  <c r="G1641" i="20"/>
  <c r="H1640" i="20"/>
  <c r="G1640" i="20"/>
  <c r="H1639" i="20"/>
  <c r="G1639" i="20"/>
  <c r="H1638" i="20"/>
  <c r="G1638" i="20"/>
  <c r="H1637" i="20"/>
  <c r="G1637" i="20"/>
  <c r="H1636" i="20"/>
  <c r="G1636" i="20"/>
  <c r="H1635" i="20"/>
  <c r="G1635" i="20"/>
  <c r="H1634" i="20"/>
  <c r="G1634" i="20"/>
  <c r="H1633" i="20"/>
  <c r="G1633" i="20"/>
  <c r="H1632" i="20"/>
  <c r="G1632" i="20"/>
  <c r="H1631" i="20"/>
  <c r="G1631" i="20"/>
  <c r="H1630" i="20"/>
  <c r="G1630" i="20"/>
  <c r="H1629" i="20"/>
  <c r="G1629" i="20"/>
  <c r="H1628" i="20"/>
  <c r="G1628" i="20"/>
  <c r="H1627" i="20"/>
  <c r="G1627" i="20"/>
  <c r="H1626" i="20"/>
  <c r="G1626" i="20"/>
  <c r="H1625" i="20"/>
  <c r="G1625" i="20"/>
  <c r="H1624" i="20"/>
  <c r="G1624" i="20"/>
  <c r="H1623" i="20"/>
  <c r="G1623" i="20"/>
  <c r="H1622" i="20"/>
  <c r="G1622" i="20"/>
  <c r="H1621" i="20"/>
  <c r="G1621" i="20"/>
  <c r="H1620" i="20"/>
  <c r="G1620" i="20"/>
  <c r="H1619" i="20"/>
  <c r="G1619" i="20"/>
  <c r="H1618" i="20"/>
  <c r="G1618" i="20"/>
  <c r="H1617" i="20"/>
  <c r="G1617" i="20"/>
  <c r="H1616" i="20"/>
  <c r="G1616" i="20"/>
  <c r="H1615" i="20"/>
  <c r="G1615" i="20"/>
  <c r="H1614" i="20"/>
  <c r="G1614" i="20"/>
  <c r="H1613" i="20"/>
  <c r="G1613" i="20"/>
  <c r="H1612" i="20"/>
  <c r="G1612" i="20"/>
  <c r="H1611" i="20"/>
  <c r="G1611" i="20"/>
  <c r="H1610" i="20"/>
  <c r="G1610" i="20"/>
  <c r="H1609" i="20"/>
  <c r="G1609" i="20"/>
  <c r="H1608" i="20"/>
  <c r="G1608" i="20"/>
  <c r="H1607" i="20"/>
  <c r="G1607" i="20"/>
  <c r="H1606" i="20"/>
  <c r="G1606" i="20"/>
  <c r="H1605" i="20"/>
  <c r="G1605" i="20"/>
  <c r="H1604" i="20"/>
  <c r="G1604" i="20"/>
  <c r="H1603" i="20"/>
  <c r="G1603" i="20"/>
  <c r="H1602" i="20"/>
  <c r="G1602" i="20"/>
  <c r="H1601" i="20"/>
  <c r="G1601" i="20"/>
  <c r="H1600" i="20"/>
  <c r="G1600" i="20"/>
  <c r="H1599" i="20"/>
  <c r="G1599" i="20"/>
  <c r="H1598" i="20"/>
  <c r="G1598" i="20"/>
  <c r="H1597" i="20"/>
  <c r="G1597" i="20"/>
  <c r="H1596" i="20"/>
  <c r="G1596" i="20"/>
  <c r="H1595" i="20"/>
  <c r="G1595" i="20"/>
  <c r="H1594" i="20"/>
  <c r="G1594" i="20"/>
  <c r="H1593" i="20"/>
  <c r="G1593" i="20"/>
  <c r="H1592" i="20"/>
  <c r="G1592" i="20"/>
  <c r="H1591" i="20"/>
  <c r="G1591" i="20"/>
  <c r="H1590" i="20"/>
  <c r="G1590" i="20"/>
  <c r="H1589" i="20"/>
  <c r="G1589" i="20"/>
  <c r="H1588" i="20"/>
  <c r="G1588" i="20"/>
  <c r="H1587" i="20"/>
  <c r="G1587" i="20"/>
  <c r="H1586" i="20"/>
  <c r="G1586" i="20"/>
  <c r="H1585" i="20"/>
  <c r="G1585" i="20"/>
  <c r="H1584" i="20"/>
  <c r="G1584" i="20"/>
  <c r="H1583" i="20"/>
  <c r="G1583" i="20"/>
  <c r="H1582" i="20"/>
  <c r="G1582" i="20"/>
  <c r="H1581" i="20"/>
  <c r="G1581" i="20"/>
  <c r="H1580" i="20"/>
  <c r="G1580" i="20"/>
  <c r="H1579" i="20"/>
  <c r="G1579" i="20"/>
  <c r="H1578" i="20"/>
  <c r="G1578" i="20"/>
  <c r="H1577" i="20"/>
  <c r="G1577" i="20"/>
  <c r="H1576" i="20"/>
  <c r="G1576" i="20"/>
  <c r="H1575" i="20"/>
  <c r="G1575" i="20"/>
  <c r="H1574" i="20"/>
  <c r="G1574" i="20"/>
  <c r="H1573" i="20"/>
  <c r="G1573" i="20"/>
  <c r="H1572" i="20"/>
  <c r="G1572" i="20"/>
  <c r="H1571" i="20"/>
  <c r="G1571" i="20"/>
  <c r="H1570" i="20"/>
  <c r="G1570" i="20"/>
  <c r="H1569" i="20"/>
  <c r="G1569" i="20"/>
  <c r="H1568" i="20"/>
  <c r="G1568" i="20"/>
  <c r="H1567" i="20"/>
  <c r="G1567" i="20"/>
  <c r="H1566" i="20"/>
  <c r="G1566" i="20"/>
  <c r="H1565" i="20"/>
  <c r="G1565" i="20"/>
  <c r="H1564" i="20"/>
  <c r="G1564" i="20"/>
  <c r="H1563" i="20"/>
  <c r="G1563" i="20"/>
  <c r="H1562" i="20"/>
  <c r="G1562" i="20"/>
  <c r="H1561" i="20"/>
  <c r="G1561" i="20"/>
  <c r="H1560" i="20"/>
  <c r="G1560" i="20"/>
  <c r="H1559" i="20"/>
  <c r="G1559" i="20"/>
  <c r="H1558" i="20"/>
  <c r="G1558" i="20"/>
  <c r="H1557" i="20"/>
  <c r="G1557" i="20"/>
  <c r="H1556" i="20"/>
  <c r="G1556" i="20"/>
  <c r="H1555" i="20"/>
  <c r="G1555" i="20"/>
  <c r="H1554" i="20"/>
  <c r="G1554" i="20"/>
  <c r="H1553" i="20"/>
  <c r="G1553" i="20"/>
  <c r="H1550" i="20"/>
  <c r="G1550" i="20"/>
  <c r="H1549" i="20"/>
  <c r="G1549" i="20"/>
  <c r="H1548" i="20"/>
  <c r="G1548" i="20"/>
  <c r="H1547" i="20"/>
  <c r="G1547" i="20"/>
  <c r="H1546" i="20"/>
  <c r="G1546" i="20"/>
  <c r="H1545" i="20"/>
  <c r="G1545" i="20"/>
  <c r="H1544" i="20"/>
  <c r="G1544" i="20"/>
  <c r="H1543" i="20"/>
  <c r="G1543" i="20"/>
  <c r="H1542" i="20"/>
  <c r="G1542" i="20"/>
  <c r="H1541" i="20"/>
  <c r="G1541" i="20"/>
  <c r="H1540" i="20"/>
  <c r="G1540" i="20"/>
  <c r="H1539" i="20"/>
  <c r="G1539" i="20"/>
  <c r="H1538" i="20"/>
  <c r="G1538" i="20"/>
  <c r="H1537" i="20"/>
  <c r="G1537" i="20"/>
  <c r="H1536" i="20"/>
  <c r="G1536" i="20"/>
  <c r="H1535" i="20"/>
  <c r="G1535" i="20"/>
  <c r="H1534" i="20"/>
  <c r="G1534" i="20"/>
  <c r="H1533" i="20"/>
  <c r="G1533" i="20"/>
  <c r="H1532" i="20"/>
  <c r="G1532" i="20"/>
  <c r="H1531" i="20"/>
  <c r="G1531" i="20"/>
  <c r="H1530" i="20"/>
  <c r="G1530" i="20"/>
  <c r="H1529" i="20"/>
  <c r="G1529" i="20"/>
  <c r="H1528" i="20"/>
  <c r="G1528" i="20"/>
  <c r="H1527" i="20"/>
  <c r="G1527" i="20"/>
  <c r="H1526" i="20"/>
  <c r="G1526" i="20"/>
  <c r="H1525" i="20"/>
  <c r="G1525" i="20"/>
  <c r="H1524" i="20"/>
  <c r="G1524" i="20"/>
  <c r="H1523" i="20"/>
  <c r="G1523" i="20"/>
  <c r="H1522" i="20"/>
  <c r="G1522" i="20"/>
  <c r="H1521" i="20"/>
  <c r="G1521" i="20"/>
  <c r="H1520" i="20"/>
  <c r="G1520" i="20"/>
  <c r="H1519" i="20"/>
  <c r="G1519" i="20"/>
  <c r="H1518" i="20"/>
  <c r="G1518" i="20"/>
  <c r="H1517" i="20"/>
  <c r="G1517" i="20"/>
  <c r="H1516" i="20"/>
  <c r="G1516" i="20"/>
  <c r="H1515" i="20"/>
  <c r="G1515" i="20"/>
  <c r="H1514" i="20"/>
  <c r="G1514" i="20"/>
  <c r="H1513" i="20"/>
  <c r="G1513" i="20"/>
  <c r="H1512" i="20"/>
  <c r="G1512" i="20"/>
  <c r="H1511" i="20"/>
  <c r="G1511" i="20"/>
  <c r="H1510" i="20"/>
  <c r="G1510" i="20"/>
  <c r="H1509" i="20"/>
  <c r="G1509" i="20"/>
  <c r="H1508" i="20"/>
  <c r="G1508" i="20"/>
  <c r="H1507" i="20"/>
  <c r="G1507" i="20"/>
  <c r="H1506" i="20"/>
  <c r="G1506" i="20"/>
  <c r="H1505" i="20"/>
  <c r="G1505" i="20"/>
  <c r="H1504" i="20"/>
  <c r="G1504" i="20"/>
  <c r="H1503" i="20"/>
  <c r="G1503" i="20"/>
  <c r="H1502" i="20"/>
  <c r="G1502" i="20"/>
  <c r="H1501" i="20"/>
  <c r="G1501" i="20"/>
  <c r="H1500" i="20"/>
  <c r="G1500" i="20"/>
  <c r="H1499" i="20"/>
  <c r="G1499" i="20"/>
  <c r="H1498" i="20"/>
  <c r="G1498" i="20"/>
  <c r="H1497" i="20"/>
  <c r="G1497" i="20"/>
  <c r="H1496" i="20"/>
  <c r="G1496" i="20"/>
  <c r="H1495" i="20"/>
  <c r="G1495" i="20"/>
  <c r="H1494" i="20"/>
  <c r="G1494" i="20"/>
  <c r="H1493" i="20"/>
  <c r="G1493" i="20"/>
  <c r="H1492" i="20"/>
  <c r="G1492" i="20"/>
  <c r="H1491" i="20"/>
  <c r="G1491" i="20"/>
  <c r="H1490" i="20"/>
  <c r="G1490" i="20"/>
  <c r="H1489" i="20"/>
  <c r="G1489" i="20"/>
  <c r="H1488" i="20"/>
  <c r="G1488" i="20"/>
  <c r="H1487" i="20"/>
  <c r="G1487" i="20"/>
  <c r="H1486" i="20"/>
  <c r="G1486" i="20"/>
  <c r="H1485" i="20"/>
  <c r="G1485" i="20"/>
  <c r="H1484" i="20"/>
  <c r="G1484" i="20"/>
  <c r="H1483" i="20"/>
  <c r="G1483" i="20"/>
  <c r="H1482" i="20"/>
  <c r="G1482" i="20"/>
  <c r="H1481" i="20"/>
  <c r="G1481" i="20"/>
  <c r="H1480" i="20"/>
  <c r="G1480" i="20"/>
  <c r="H1479" i="20"/>
  <c r="G1479" i="20"/>
  <c r="H1478" i="20"/>
  <c r="G1478" i="20"/>
  <c r="H1477" i="20"/>
  <c r="G1477" i="20"/>
  <c r="H1476" i="20"/>
  <c r="G1476" i="20"/>
  <c r="H1475" i="20"/>
  <c r="G1475" i="20"/>
  <c r="H1474" i="20"/>
  <c r="G1474" i="20"/>
  <c r="H1473" i="20"/>
  <c r="G1473" i="20"/>
  <c r="H1472" i="20"/>
  <c r="G1472" i="20"/>
  <c r="H1471" i="20"/>
  <c r="G1471" i="20"/>
  <c r="H1470" i="20"/>
  <c r="G1470" i="20"/>
  <c r="H1469" i="20"/>
  <c r="G1469" i="20"/>
  <c r="H1468" i="20"/>
  <c r="G1468" i="20"/>
  <c r="H1467" i="20"/>
  <c r="G1467" i="20"/>
  <c r="H1466" i="20"/>
  <c r="G1466" i="20"/>
  <c r="H1465" i="20"/>
  <c r="G1465" i="20"/>
  <c r="H1464" i="20"/>
  <c r="G1464" i="20"/>
  <c r="H1463" i="20"/>
  <c r="G1463" i="20"/>
  <c r="H1462" i="20"/>
  <c r="G1462" i="20"/>
  <c r="H1461" i="20"/>
  <c r="G1461" i="20"/>
  <c r="H1460" i="20"/>
  <c r="G1460" i="20"/>
  <c r="H1459" i="20"/>
  <c r="G1459" i="20"/>
  <c r="H1458" i="20"/>
  <c r="G1458" i="20"/>
  <c r="H1457" i="20"/>
  <c r="G1457" i="20"/>
  <c r="H1456" i="20"/>
  <c r="G1456" i="20"/>
  <c r="H1455" i="20"/>
  <c r="G1455" i="20"/>
  <c r="H1454" i="20"/>
  <c r="G1454" i="20"/>
  <c r="H1453" i="20"/>
  <c r="G1453" i="20"/>
  <c r="H1452" i="20"/>
  <c r="G1452" i="20"/>
  <c r="H1451" i="20"/>
  <c r="G1451" i="20"/>
  <c r="H1450" i="20"/>
  <c r="G1450" i="20"/>
  <c r="H1449" i="20"/>
  <c r="G1449" i="20"/>
  <c r="H1448" i="20"/>
  <c r="G1448" i="20"/>
  <c r="H1447" i="20"/>
  <c r="G1447" i="20"/>
  <c r="H1446" i="20"/>
  <c r="G1446" i="20"/>
  <c r="H1445" i="20"/>
  <c r="G1445" i="20"/>
  <c r="H1444" i="20"/>
  <c r="G1444" i="20"/>
  <c r="H1443" i="20"/>
  <c r="G1443" i="20"/>
  <c r="H1442" i="20"/>
  <c r="G1442" i="20"/>
  <c r="H1441" i="20"/>
  <c r="G1441" i="20"/>
  <c r="H1440" i="20"/>
  <c r="G1440" i="20"/>
  <c r="H1439" i="20"/>
  <c r="G1439" i="20"/>
  <c r="H1438" i="20"/>
  <c r="G1438" i="20"/>
  <c r="H1437" i="20"/>
  <c r="G1437" i="20"/>
  <c r="H1436" i="20"/>
  <c r="G1436" i="20"/>
  <c r="H1435" i="20"/>
  <c r="G1435" i="20"/>
  <c r="H1434" i="20"/>
  <c r="G1434" i="20"/>
  <c r="H1433" i="20"/>
  <c r="G1433" i="20"/>
  <c r="H1431" i="20"/>
  <c r="G1431" i="20"/>
  <c r="H1430" i="20"/>
  <c r="G1430" i="20"/>
  <c r="H1429" i="20"/>
  <c r="G1429" i="20"/>
  <c r="H1428" i="20"/>
  <c r="G1428" i="20"/>
  <c r="H1427" i="20"/>
  <c r="G1427" i="20"/>
  <c r="H1426" i="20"/>
  <c r="G1426" i="20"/>
  <c r="H1425" i="20"/>
  <c r="G1425" i="20"/>
  <c r="H1424" i="20"/>
  <c r="G1424" i="20"/>
  <c r="H1423" i="20"/>
  <c r="G1423" i="20"/>
  <c r="H1422" i="20"/>
  <c r="G1422" i="20"/>
  <c r="H1421" i="20"/>
  <c r="G1421" i="20"/>
  <c r="H1420" i="20"/>
  <c r="G1420" i="20"/>
  <c r="H1419" i="20"/>
  <c r="G1419" i="20"/>
  <c r="H1418" i="20"/>
  <c r="G1418" i="20"/>
  <c r="H1417" i="20"/>
  <c r="G1417" i="20"/>
  <c r="H1416" i="20"/>
  <c r="G1416" i="20"/>
  <c r="H1415" i="20"/>
  <c r="G1415" i="20"/>
  <c r="H1414" i="20"/>
  <c r="G1414" i="20"/>
  <c r="H1413" i="20"/>
  <c r="G1413" i="20"/>
  <c r="H1412" i="20"/>
  <c r="G1412" i="20"/>
  <c r="H1411" i="20"/>
  <c r="G1411" i="20"/>
  <c r="H1410" i="20"/>
  <c r="G1410" i="20"/>
  <c r="H1409" i="20"/>
  <c r="G1409" i="20"/>
  <c r="H1408" i="20"/>
  <c r="G1408" i="20"/>
  <c r="H1407" i="20"/>
  <c r="G1407" i="20"/>
  <c r="H1406" i="20"/>
  <c r="G1406" i="20"/>
  <c r="H1405" i="20"/>
  <c r="G1405" i="20"/>
  <c r="H1404" i="20"/>
  <c r="G1404" i="20"/>
  <c r="H1403" i="20"/>
  <c r="G1403" i="20"/>
  <c r="H1402" i="20"/>
  <c r="G1402" i="20"/>
  <c r="H1401" i="20"/>
  <c r="G1401" i="20"/>
  <c r="H1400" i="20"/>
  <c r="G1400" i="20"/>
  <c r="H1399" i="20"/>
  <c r="G1399" i="20"/>
  <c r="H1398" i="20"/>
  <c r="G1398" i="20"/>
  <c r="H1396" i="20"/>
  <c r="G1396" i="20"/>
  <c r="H1395" i="20"/>
  <c r="G1395" i="20"/>
  <c r="H1393" i="20"/>
  <c r="G1393" i="20"/>
  <c r="H1392" i="20"/>
  <c r="G1392" i="20"/>
  <c r="H1391" i="20"/>
  <c r="G1391" i="20"/>
  <c r="H1390" i="20"/>
  <c r="G1390" i="20"/>
  <c r="H1389" i="20"/>
  <c r="G1389" i="20"/>
  <c r="H1388" i="20"/>
  <c r="G1388" i="20"/>
  <c r="H1386" i="20"/>
  <c r="G1386" i="20"/>
  <c r="H1385" i="20"/>
  <c r="G1385" i="20"/>
  <c r="H1384" i="20"/>
  <c r="G1384" i="20"/>
  <c r="H1383" i="20"/>
  <c r="G1383" i="20"/>
  <c r="H1382" i="20"/>
  <c r="G1382" i="20"/>
  <c r="H1381" i="20"/>
  <c r="G1381" i="20"/>
  <c r="H1380" i="20"/>
  <c r="G1380" i="20"/>
  <c r="H1379" i="20"/>
  <c r="G1379" i="20"/>
  <c r="H1378" i="20"/>
  <c r="G1378" i="20"/>
  <c r="H1377" i="20"/>
  <c r="G1377" i="20"/>
  <c r="H1376" i="20"/>
  <c r="G1376" i="20"/>
  <c r="H1375" i="20"/>
  <c r="G1375" i="20"/>
  <c r="H1374" i="20"/>
  <c r="G1374" i="20"/>
  <c r="H1373" i="20"/>
  <c r="G1373" i="20"/>
  <c r="H1372" i="20"/>
  <c r="G1372" i="20"/>
  <c r="H1371" i="20"/>
  <c r="G1371" i="20"/>
  <c r="H1370" i="20"/>
  <c r="G1370" i="20"/>
  <c r="H1369" i="20"/>
  <c r="G1369" i="20"/>
  <c r="H1368" i="20"/>
  <c r="G1368" i="20"/>
  <c r="H1367" i="20"/>
  <c r="G1367" i="20"/>
  <c r="H1366" i="20"/>
  <c r="G1366" i="20"/>
  <c r="H1365" i="20"/>
  <c r="G1365" i="20"/>
  <c r="H1364" i="20"/>
  <c r="G1364" i="20"/>
  <c r="H1363" i="20"/>
  <c r="G1363" i="20"/>
  <c r="H1362" i="20"/>
  <c r="G1362" i="20"/>
  <c r="H1361" i="20"/>
  <c r="G1361" i="20"/>
  <c r="H1360" i="20"/>
  <c r="G1360" i="20"/>
  <c r="H1359" i="20"/>
  <c r="G1359" i="20"/>
  <c r="H1358" i="20"/>
  <c r="G1358" i="20"/>
  <c r="H1357" i="20"/>
  <c r="G1357" i="20"/>
  <c r="H1356" i="20"/>
  <c r="G1356" i="20"/>
  <c r="H1355" i="20"/>
  <c r="G1355" i="20"/>
  <c r="H1354" i="20"/>
  <c r="G1354" i="20"/>
  <c r="H1353" i="20"/>
  <c r="G1353" i="20"/>
  <c r="H1352" i="20"/>
  <c r="G1352" i="20"/>
  <c r="H1351" i="20"/>
  <c r="G1351" i="20"/>
  <c r="H1349" i="20"/>
  <c r="G1349" i="20"/>
  <c r="H1348" i="20"/>
  <c r="G1348" i="20"/>
  <c r="H1347" i="20"/>
  <c r="G1347" i="20"/>
  <c r="H1346" i="20"/>
  <c r="G1346" i="20"/>
  <c r="H1345" i="20"/>
  <c r="G1345" i="20"/>
  <c r="H1343" i="20"/>
  <c r="G1343" i="20"/>
  <c r="H1341" i="20"/>
  <c r="G1341" i="20"/>
  <c r="H1340" i="20"/>
  <c r="G1340" i="20"/>
  <c r="H1339" i="20"/>
  <c r="G1339" i="20"/>
  <c r="H1338" i="20"/>
  <c r="G1338" i="20"/>
  <c r="H1337" i="20"/>
  <c r="G1337" i="20"/>
  <c r="H1336" i="20"/>
  <c r="G1336" i="20"/>
  <c r="H1335" i="20"/>
  <c r="G1335" i="20"/>
  <c r="H1334" i="20"/>
  <c r="G1334" i="20"/>
  <c r="H1333" i="20"/>
  <c r="G1333" i="20"/>
  <c r="H1332" i="20"/>
  <c r="G1332" i="20"/>
  <c r="H1331" i="20"/>
  <c r="G1331" i="20"/>
  <c r="H1330" i="20"/>
  <c r="G1330" i="20"/>
  <c r="H1329" i="20"/>
  <c r="G1329" i="20"/>
  <c r="H1328" i="20"/>
  <c r="G1328" i="20"/>
  <c r="H1327" i="20"/>
  <c r="G1327" i="20"/>
  <c r="H1326" i="20"/>
  <c r="G1326" i="20"/>
  <c r="H1325" i="20"/>
  <c r="G1325" i="20"/>
  <c r="H1324" i="20"/>
  <c r="G1324" i="20"/>
  <c r="H1323" i="20"/>
  <c r="G1323" i="20"/>
  <c r="H1322" i="20"/>
  <c r="G1322" i="20"/>
  <c r="H1321" i="20"/>
  <c r="G1321" i="20"/>
  <c r="H1320" i="20"/>
  <c r="G1320" i="20"/>
  <c r="H1319" i="20"/>
  <c r="G1319" i="20"/>
  <c r="H1317" i="20"/>
  <c r="G1317" i="20"/>
  <c r="H1315" i="20"/>
  <c r="G1315" i="20"/>
  <c r="H1314" i="20"/>
  <c r="G1314" i="20"/>
  <c r="H1313" i="20"/>
  <c r="G1313" i="20"/>
  <c r="H1312" i="20"/>
  <c r="G1312" i="20"/>
  <c r="H1311" i="20"/>
  <c r="G1311" i="20"/>
  <c r="H1310" i="20"/>
  <c r="G1310" i="20"/>
  <c r="H1309" i="20"/>
  <c r="G1309" i="20"/>
  <c r="H1308" i="20"/>
  <c r="G1308" i="20"/>
  <c r="H1307" i="20"/>
  <c r="G1307" i="20"/>
  <c r="H1306" i="20"/>
  <c r="G1306" i="20"/>
  <c r="H1305" i="20"/>
  <c r="G1305" i="20"/>
  <c r="H1304" i="20"/>
  <c r="G1304" i="20"/>
  <c r="H1303" i="20"/>
  <c r="G1303" i="20"/>
  <c r="H1302" i="20"/>
  <c r="G1302" i="20"/>
  <c r="H1301" i="20"/>
  <c r="G1301" i="20"/>
  <c r="H1300" i="20"/>
  <c r="G1300" i="20"/>
  <c r="H1299" i="20"/>
  <c r="G1299" i="20"/>
  <c r="H1298" i="20"/>
  <c r="G1298" i="20"/>
  <c r="H1297" i="20"/>
  <c r="G1297" i="20"/>
  <c r="H1296" i="20"/>
  <c r="G1296" i="20"/>
  <c r="H1295" i="20"/>
  <c r="G1295" i="20"/>
  <c r="H1294" i="20"/>
  <c r="G1294" i="20"/>
  <c r="H1293" i="20"/>
  <c r="G1293" i="20"/>
  <c r="H1292" i="20"/>
  <c r="G1292" i="20"/>
  <c r="H1291" i="20"/>
  <c r="G1291" i="20"/>
  <c r="H1289" i="20"/>
  <c r="G1289" i="20"/>
  <c r="H1287" i="20"/>
  <c r="G1287" i="20"/>
  <c r="H1286" i="20"/>
  <c r="G1286" i="20"/>
  <c r="H1284" i="20"/>
  <c r="G1284" i="20"/>
  <c r="H1282" i="20"/>
  <c r="G1282" i="20"/>
  <c r="H1281" i="20"/>
  <c r="G1281" i="20"/>
  <c r="H1280" i="20"/>
  <c r="G1280" i="20"/>
  <c r="H1279" i="20"/>
  <c r="G1279" i="20"/>
  <c r="H1278" i="20"/>
  <c r="G1278" i="20"/>
  <c r="H1277" i="20"/>
  <c r="G1277" i="20"/>
  <c r="H1276" i="20"/>
  <c r="G1276" i="20"/>
  <c r="H1275" i="20"/>
  <c r="G1275" i="20"/>
  <c r="H1274" i="20"/>
  <c r="G1274" i="20"/>
  <c r="H1273" i="20"/>
  <c r="G1273" i="20"/>
  <c r="H1272" i="20"/>
  <c r="G1272" i="20"/>
  <c r="H1271" i="20"/>
  <c r="G1271" i="20"/>
  <c r="H1270" i="20"/>
  <c r="G1270" i="20"/>
  <c r="H1269" i="20"/>
  <c r="G1269" i="20"/>
  <c r="H1268" i="20"/>
  <c r="G1268" i="20"/>
  <c r="H1267" i="20"/>
  <c r="G1267" i="20"/>
  <c r="H1266" i="20"/>
  <c r="G1266" i="20"/>
  <c r="H1265" i="20"/>
  <c r="G1265" i="20"/>
  <c r="H1264" i="20"/>
  <c r="G1264" i="20"/>
  <c r="H1263" i="20"/>
  <c r="G1263" i="20"/>
  <c r="H1262" i="20"/>
  <c r="G1262" i="20"/>
  <c r="H1261" i="20"/>
  <c r="G1261" i="20"/>
  <c r="H1260" i="20"/>
  <c r="G1260" i="20"/>
  <c r="H1259" i="20"/>
  <c r="G1259" i="20"/>
  <c r="H1258" i="20"/>
  <c r="G1258" i="20"/>
  <c r="H1257" i="20"/>
  <c r="G1257" i="20"/>
  <c r="H1256" i="20"/>
  <c r="G1256" i="20"/>
  <c r="H1255" i="20"/>
  <c r="G1255" i="20"/>
  <c r="H1254" i="20"/>
  <c r="G1254" i="20"/>
  <c r="H1253" i="20"/>
  <c r="G1253" i="20"/>
  <c r="H1252" i="20"/>
  <c r="G1252" i="20"/>
  <c r="H1251" i="20"/>
  <c r="G1251" i="20"/>
  <c r="H1250" i="20"/>
  <c r="G1250" i="20"/>
  <c r="H1249" i="20"/>
  <c r="G1249" i="20"/>
  <c r="H1248" i="20"/>
  <c r="G1248" i="20"/>
  <c r="H1247" i="20"/>
  <c r="G1247" i="20"/>
  <c r="H1246" i="20"/>
  <c r="G1246" i="20"/>
  <c r="H1245" i="20"/>
  <c r="G1245" i="20"/>
  <c r="H1244" i="20"/>
  <c r="G1244" i="20"/>
  <c r="H1243" i="20"/>
  <c r="G1243" i="20"/>
  <c r="H1242" i="20"/>
  <c r="G1242" i="20"/>
  <c r="H1241" i="20"/>
  <c r="G1241" i="20"/>
  <c r="H1240" i="20"/>
  <c r="G1240" i="20"/>
  <c r="H1239" i="20"/>
  <c r="G1239" i="20"/>
  <c r="H1238" i="20"/>
  <c r="G1238" i="20"/>
  <c r="H1237" i="20"/>
  <c r="G1237" i="20"/>
  <c r="H1236" i="20"/>
  <c r="G1236" i="20"/>
  <c r="H1235" i="20"/>
  <c r="G1235" i="20"/>
  <c r="H1234" i="20"/>
  <c r="G1234" i="20"/>
  <c r="H1233" i="20"/>
  <c r="G1233" i="20"/>
  <c r="H1232" i="20"/>
  <c r="G1232" i="20"/>
  <c r="H1231" i="20"/>
  <c r="G1231" i="20"/>
  <c r="H1230" i="20"/>
  <c r="G1230" i="20"/>
  <c r="H1229" i="20"/>
  <c r="G1229" i="20"/>
  <c r="H1228" i="20"/>
  <c r="G1228" i="20"/>
  <c r="H1227" i="20"/>
  <c r="G1227" i="20"/>
  <c r="H1226" i="20"/>
  <c r="G1226" i="20"/>
  <c r="H1225" i="20"/>
  <c r="G1225" i="20"/>
  <c r="H1224" i="20"/>
  <c r="G1224" i="20"/>
  <c r="H1223" i="20"/>
  <c r="G1223" i="20"/>
  <c r="H1222" i="20"/>
  <c r="G1222" i="20"/>
  <c r="H1221" i="20"/>
  <c r="G1221" i="20"/>
  <c r="H1219" i="20"/>
  <c r="G1219" i="20"/>
  <c r="H1218" i="20"/>
  <c r="G1218" i="20"/>
  <c r="H1217" i="20"/>
  <c r="G1217" i="20"/>
  <c r="H1216" i="20"/>
  <c r="G1216" i="20"/>
  <c r="H1215" i="20"/>
  <c r="G1215" i="20"/>
  <c r="H1214" i="20"/>
  <c r="G1214" i="20"/>
  <c r="H1213" i="20"/>
  <c r="G1213" i="20"/>
  <c r="H1212" i="20"/>
  <c r="G1212" i="20"/>
  <c r="H1211" i="20"/>
  <c r="G1211" i="20"/>
  <c r="H1210" i="20"/>
  <c r="G1210" i="20"/>
  <c r="H1209" i="20"/>
  <c r="G1209" i="20"/>
  <c r="H1208" i="20"/>
  <c r="G1208" i="20"/>
  <c r="H1207" i="20"/>
  <c r="G1207" i="20"/>
  <c r="H1206" i="20"/>
  <c r="G1206" i="20"/>
  <c r="H1205" i="20"/>
  <c r="G1205" i="20"/>
  <c r="H1204" i="20"/>
  <c r="G1204" i="20"/>
  <c r="H1203" i="20"/>
  <c r="G1203" i="20"/>
  <c r="H1202" i="20"/>
  <c r="G1202" i="20"/>
  <c r="H1201" i="20"/>
  <c r="G1201" i="20"/>
  <c r="H1200" i="20"/>
  <c r="G1200" i="20"/>
  <c r="H1199" i="20"/>
  <c r="G1199" i="20"/>
  <c r="H1198" i="20"/>
  <c r="G1198" i="20"/>
  <c r="H1197" i="20"/>
  <c r="G1197" i="20"/>
  <c r="H1196" i="20"/>
  <c r="G1196" i="20"/>
  <c r="H1195" i="20"/>
  <c r="G1195" i="20"/>
  <c r="H1194" i="20"/>
  <c r="G1194" i="20"/>
  <c r="H1193" i="20"/>
  <c r="G1193" i="20"/>
  <c r="H1192" i="20"/>
  <c r="G1192" i="20"/>
  <c r="H1191" i="20"/>
  <c r="G1191" i="20"/>
  <c r="H1190" i="20"/>
  <c r="G1190" i="20"/>
  <c r="H1189" i="20"/>
  <c r="G1189" i="20"/>
  <c r="H1188" i="20"/>
  <c r="G1188" i="20"/>
  <c r="H1187" i="20"/>
  <c r="G1187" i="20"/>
  <c r="H1186" i="20"/>
  <c r="G1186" i="20"/>
  <c r="H1185" i="20"/>
  <c r="G1185" i="20"/>
  <c r="H1184" i="20"/>
  <c r="G1184" i="20"/>
  <c r="H1183" i="20"/>
  <c r="G1183" i="20"/>
  <c r="H1182" i="20"/>
  <c r="G1182" i="20"/>
  <c r="H1181" i="20"/>
  <c r="G1181" i="20"/>
  <c r="H1180" i="20"/>
  <c r="G1180" i="20"/>
  <c r="H1179" i="20"/>
  <c r="G1179" i="20"/>
  <c r="H1178" i="20"/>
  <c r="G1178" i="20"/>
  <c r="H1177" i="20"/>
  <c r="G1177" i="20"/>
  <c r="H1176" i="20"/>
  <c r="G1176" i="20"/>
  <c r="H1175" i="20"/>
  <c r="G1175" i="20"/>
  <c r="H1174" i="20"/>
  <c r="G1174" i="20"/>
  <c r="H1173" i="20"/>
  <c r="G1173" i="20"/>
  <c r="H1172" i="20"/>
  <c r="G1172" i="20"/>
  <c r="H1171" i="20"/>
  <c r="G1171" i="20"/>
  <c r="H1170" i="20"/>
  <c r="G1170" i="20"/>
  <c r="H1169" i="20"/>
  <c r="G1169" i="20"/>
  <c r="H1168" i="20"/>
  <c r="G1168" i="20"/>
  <c r="H1167" i="20"/>
  <c r="G1167" i="20"/>
  <c r="H1166" i="20"/>
  <c r="G1166" i="20"/>
  <c r="H1165" i="20"/>
  <c r="G1165" i="20"/>
  <c r="H1164" i="20"/>
  <c r="G1164" i="20"/>
  <c r="H1163" i="20"/>
  <c r="G1163" i="20"/>
  <c r="H1162" i="20"/>
  <c r="G1162" i="20"/>
  <c r="H1161" i="20"/>
  <c r="G1161" i="20"/>
  <c r="H1160" i="20"/>
  <c r="G1160" i="20"/>
  <c r="H1158" i="20"/>
  <c r="G1158" i="20"/>
  <c r="H1157" i="20"/>
  <c r="G1157" i="20"/>
  <c r="H1156" i="20"/>
  <c r="G1156" i="20"/>
  <c r="H1155" i="20"/>
  <c r="G1155" i="20"/>
  <c r="H1154" i="20"/>
  <c r="G1154" i="20"/>
  <c r="H1152" i="20"/>
  <c r="G1152" i="20"/>
  <c r="H1151" i="20"/>
  <c r="G1151" i="20"/>
  <c r="H1150" i="20"/>
  <c r="G1150" i="20"/>
  <c r="H1149" i="20"/>
  <c r="G1149" i="20"/>
  <c r="H1148" i="20"/>
  <c r="G1148" i="20"/>
  <c r="H1146" i="20"/>
  <c r="G1146" i="20"/>
  <c r="H1145" i="20"/>
  <c r="G1145" i="20"/>
  <c r="H1144" i="20"/>
  <c r="G1144" i="20"/>
  <c r="H1143" i="20"/>
  <c r="G1143" i="20"/>
  <c r="H1142" i="20"/>
  <c r="G1142" i="20"/>
  <c r="H1141" i="20"/>
  <c r="G1141" i="20"/>
  <c r="H1140" i="20"/>
  <c r="G1140" i="20"/>
  <c r="H1139" i="20"/>
  <c r="G1139" i="20"/>
  <c r="H1138" i="20"/>
  <c r="G1138" i="20"/>
  <c r="H1137" i="20"/>
  <c r="G1137" i="20"/>
  <c r="H1136" i="20"/>
  <c r="G1136" i="20"/>
  <c r="H1135" i="20"/>
  <c r="G1135" i="20"/>
  <c r="H1134" i="20"/>
  <c r="G1134" i="20"/>
  <c r="H1133" i="20"/>
  <c r="G1133" i="20"/>
  <c r="H1132" i="20"/>
  <c r="G1132" i="20"/>
  <c r="H1131" i="20"/>
  <c r="G1131" i="20"/>
  <c r="H1130" i="20"/>
  <c r="G1130" i="20"/>
  <c r="H1129" i="20"/>
  <c r="G1129" i="20"/>
  <c r="H1128" i="20"/>
  <c r="G1128" i="20"/>
  <c r="H1127" i="20"/>
  <c r="G1127" i="20"/>
  <c r="H1126" i="20"/>
  <c r="G1126" i="20"/>
  <c r="H1125" i="20"/>
  <c r="G1125" i="20"/>
  <c r="H1124" i="20"/>
  <c r="G1124" i="20"/>
  <c r="H1123" i="20"/>
  <c r="G1123" i="20"/>
  <c r="H1122" i="20"/>
  <c r="G1122" i="20"/>
  <c r="H1121" i="20"/>
  <c r="G1121" i="20"/>
  <c r="H1120" i="20"/>
  <c r="G1120" i="20"/>
  <c r="H1119" i="20"/>
  <c r="G1119" i="20"/>
  <c r="H1118" i="20"/>
  <c r="G1118" i="20"/>
  <c r="H1117" i="20"/>
  <c r="G1117" i="20"/>
  <c r="H1116" i="20"/>
  <c r="G1116" i="20"/>
  <c r="H1115" i="20"/>
  <c r="G1115" i="20"/>
  <c r="H1114" i="20"/>
  <c r="G1114" i="20"/>
  <c r="H1113" i="20"/>
  <c r="G1113" i="20"/>
  <c r="H1112" i="20"/>
  <c r="G1112" i="20"/>
  <c r="H1111" i="20"/>
  <c r="G1111" i="20"/>
  <c r="H1110" i="20"/>
  <c r="G1110" i="20"/>
  <c r="H1109" i="20"/>
  <c r="G1109" i="20"/>
  <c r="H1108" i="20"/>
  <c r="G1108" i="20"/>
  <c r="H1107" i="20"/>
  <c r="G1107" i="20"/>
  <c r="H1106" i="20"/>
  <c r="G1106" i="20"/>
  <c r="H1105" i="20"/>
  <c r="G1105" i="20"/>
  <c r="H1104" i="20"/>
  <c r="G1104" i="20"/>
  <c r="H1103" i="20"/>
  <c r="G1103" i="20"/>
  <c r="H1102" i="20"/>
  <c r="G1102" i="20"/>
  <c r="H1101" i="20"/>
  <c r="G1101" i="20"/>
  <c r="H1100" i="20"/>
  <c r="G1100" i="20"/>
  <c r="H1099" i="20"/>
  <c r="G1099" i="20"/>
  <c r="H1098" i="20"/>
  <c r="G1098" i="20"/>
  <c r="H1097" i="20"/>
  <c r="G1097" i="20"/>
  <c r="H1096" i="20"/>
  <c r="G1096" i="20"/>
  <c r="H1095" i="20"/>
  <c r="G1095" i="20"/>
  <c r="H1094" i="20"/>
  <c r="G1094" i="20"/>
  <c r="H1093" i="20"/>
  <c r="G1093" i="20"/>
  <c r="H1092" i="20"/>
  <c r="G1092" i="20"/>
  <c r="H1091" i="20"/>
  <c r="G1091" i="20"/>
  <c r="H1090" i="20"/>
  <c r="G1090" i="20"/>
  <c r="H1089" i="20"/>
  <c r="G1089" i="20"/>
  <c r="H1088" i="20"/>
  <c r="G1088" i="20"/>
  <c r="H1087" i="20"/>
  <c r="G1087" i="20"/>
  <c r="H1086" i="20"/>
  <c r="G1086" i="20"/>
  <c r="H1085" i="20"/>
  <c r="G1085" i="20"/>
  <c r="H1084" i="20"/>
  <c r="G1084" i="20"/>
  <c r="H1083" i="20"/>
  <c r="G1083" i="20"/>
  <c r="H1082" i="20"/>
  <c r="G1082" i="20"/>
  <c r="H1081" i="20"/>
  <c r="G1081" i="20"/>
  <c r="H1080" i="20"/>
  <c r="G1080" i="20"/>
  <c r="H1079" i="20"/>
  <c r="G1079" i="20"/>
  <c r="H1078" i="20"/>
  <c r="G1078" i="20"/>
  <c r="H1077" i="20"/>
  <c r="G1077" i="20"/>
  <c r="H1076" i="20"/>
  <c r="G1076" i="20"/>
  <c r="H1075" i="20"/>
  <c r="G1075" i="20"/>
  <c r="H1074" i="20"/>
  <c r="G1074" i="20"/>
  <c r="H1073" i="20"/>
  <c r="G1073" i="20"/>
  <c r="H1072" i="20"/>
  <c r="G1072" i="20"/>
  <c r="H1071" i="20"/>
  <c r="G1071" i="20"/>
  <c r="H1070" i="20"/>
  <c r="G1070" i="20"/>
  <c r="H1069" i="20"/>
  <c r="G1069" i="20"/>
  <c r="H1068" i="20"/>
  <c r="G1068" i="20"/>
  <c r="H1067" i="20"/>
  <c r="G1067" i="20"/>
  <c r="H1066" i="20"/>
  <c r="G1066" i="20"/>
  <c r="H1065" i="20"/>
  <c r="G1065" i="20"/>
  <c r="H1064" i="20"/>
  <c r="G1064" i="20"/>
  <c r="H1063" i="20"/>
  <c r="G1063" i="20"/>
  <c r="H1062" i="20"/>
  <c r="G1062" i="20"/>
  <c r="H1061" i="20"/>
  <c r="G1061" i="20"/>
  <c r="H1060" i="20"/>
  <c r="G1060" i="20"/>
  <c r="H1059" i="20"/>
  <c r="G1059" i="20"/>
  <c r="H1058" i="20"/>
  <c r="G1058" i="20"/>
  <c r="H1057" i="20"/>
  <c r="G1057" i="20"/>
  <c r="H1056" i="20"/>
  <c r="G1056" i="20"/>
  <c r="H1055" i="20"/>
  <c r="G1055" i="20"/>
  <c r="H1054" i="20"/>
  <c r="G1054" i="20"/>
  <c r="H1053" i="20"/>
  <c r="G1053" i="20"/>
  <c r="H1052" i="20"/>
  <c r="G1052" i="20"/>
  <c r="H1051" i="20"/>
  <c r="G1051" i="20"/>
  <c r="H1050" i="20"/>
  <c r="G1050" i="20"/>
  <c r="H1049" i="20"/>
  <c r="G1049" i="20"/>
  <c r="H1048" i="20"/>
  <c r="G1048" i="20"/>
  <c r="H1047" i="20"/>
  <c r="G1047" i="20"/>
  <c r="H1046" i="20"/>
  <c r="G1046" i="20"/>
  <c r="H1045" i="20"/>
  <c r="G1045" i="20"/>
  <c r="H1044" i="20"/>
  <c r="G1044" i="20"/>
  <c r="H1043" i="20"/>
  <c r="G1043" i="20"/>
  <c r="H1042" i="20"/>
  <c r="G1042" i="20"/>
  <c r="H1041" i="20"/>
  <c r="G1041" i="20"/>
  <c r="H1040" i="20"/>
  <c r="G1040" i="20"/>
  <c r="H1039" i="20"/>
  <c r="G1039" i="20"/>
  <c r="H1038" i="20"/>
  <c r="G1038" i="20"/>
  <c r="H1037" i="20"/>
  <c r="G1037" i="20"/>
  <c r="H1036" i="20"/>
  <c r="G1036" i="20"/>
  <c r="H1035" i="20"/>
  <c r="G1035" i="20"/>
  <c r="H1034" i="20"/>
  <c r="G1034" i="20"/>
  <c r="H1033" i="20"/>
  <c r="G1033" i="20"/>
  <c r="H1032" i="20"/>
  <c r="G1032" i="20"/>
  <c r="H1031" i="20"/>
  <c r="G1031" i="20"/>
  <c r="H1030" i="20"/>
  <c r="G1030" i="20"/>
  <c r="H1029" i="20"/>
  <c r="G1029" i="20"/>
  <c r="H1028" i="20"/>
  <c r="G1028" i="20"/>
  <c r="H1027" i="20"/>
  <c r="G1027" i="20"/>
  <c r="H1026" i="20"/>
  <c r="G1026" i="20"/>
  <c r="H1025" i="20"/>
  <c r="G1025" i="20"/>
  <c r="H1024" i="20"/>
  <c r="G1024" i="20"/>
  <c r="H1023" i="20"/>
  <c r="G1023" i="20"/>
  <c r="H1022" i="20"/>
  <c r="G1022" i="20"/>
  <c r="H1021" i="20"/>
  <c r="G1021" i="20"/>
  <c r="H1020" i="20"/>
  <c r="G1020" i="20"/>
  <c r="H1019" i="20"/>
  <c r="G1019" i="20"/>
  <c r="H1018" i="20"/>
  <c r="G1018" i="20"/>
  <c r="H1017" i="20"/>
  <c r="G1017" i="20"/>
  <c r="H1016" i="20"/>
  <c r="G1016" i="20"/>
  <c r="H1015" i="20"/>
  <c r="G1015" i="20"/>
  <c r="H1014" i="20"/>
  <c r="G1014" i="20"/>
  <c r="H1013" i="20"/>
  <c r="G1013" i="20"/>
  <c r="H1012" i="20"/>
  <c r="G1012" i="20"/>
  <c r="H1011" i="20"/>
  <c r="G1011" i="20"/>
  <c r="H1010" i="20"/>
  <c r="G1010" i="20"/>
  <c r="H1009" i="20"/>
  <c r="G1009" i="20"/>
  <c r="H1008" i="20"/>
  <c r="G1008" i="20"/>
  <c r="H1006" i="20"/>
  <c r="G1006" i="20"/>
  <c r="H1005" i="20"/>
  <c r="G1005" i="20"/>
  <c r="H1004" i="20"/>
  <c r="G1004" i="20"/>
  <c r="H1003" i="20"/>
  <c r="G1003" i="20"/>
  <c r="H1002" i="20"/>
  <c r="G1002" i="20"/>
  <c r="H1001" i="20"/>
  <c r="G1001" i="20"/>
  <c r="H1000" i="20"/>
  <c r="G1000" i="20"/>
  <c r="H999" i="20"/>
  <c r="G999" i="20"/>
  <c r="H998" i="20"/>
  <c r="G998" i="20"/>
  <c r="H997" i="20"/>
  <c r="G997" i="20"/>
  <c r="H996" i="20"/>
  <c r="G996" i="20"/>
  <c r="H995" i="20"/>
  <c r="G995" i="20"/>
  <c r="H994" i="20"/>
  <c r="G994" i="20"/>
  <c r="H993" i="20"/>
  <c r="G993" i="20"/>
  <c r="H992" i="20"/>
  <c r="G992" i="20"/>
  <c r="H991" i="20"/>
  <c r="G991" i="20"/>
  <c r="H990" i="20"/>
  <c r="G990" i="20"/>
  <c r="H989" i="20"/>
  <c r="G989" i="20"/>
  <c r="H988" i="20"/>
  <c r="G988" i="20"/>
  <c r="H987" i="20"/>
  <c r="G987" i="20"/>
  <c r="H986" i="20"/>
  <c r="G986" i="20"/>
  <c r="H985" i="20"/>
  <c r="G985" i="20"/>
  <c r="H984" i="20"/>
  <c r="G984" i="20"/>
  <c r="H983" i="20"/>
  <c r="G983" i="20"/>
  <c r="H982" i="20"/>
  <c r="G982" i="20"/>
  <c r="H981" i="20"/>
  <c r="G981" i="20"/>
  <c r="H980" i="20"/>
  <c r="G980" i="20"/>
  <c r="H979" i="20"/>
  <c r="G979" i="20"/>
  <c r="H978" i="20"/>
  <c r="G978" i="20"/>
  <c r="H977" i="20"/>
  <c r="G977" i="20"/>
  <c r="H976" i="20"/>
  <c r="G976" i="20"/>
  <c r="H975" i="20"/>
  <c r="G975" i="20"/>
  <c r="H974" i="20"/>
  <c r="G974" i="20"/>
  <c r="H973" i="20"/>
  <c r="G973" i="20"/>
  <c r="H972" i="20"/>
  <c r="G972" i="20"/>
  <c r="H971" i="20"/>
  <c r="G971" i="20"/>
  <c r="H970" i="20"/>
  <c r="G970" i="20"/>
  <c r="H969" i="20"/>
  <c r="G969" i="20"/>
  <c r="H968" i="20"/>
  <c r="G968" i="20"/>
  <c r="H967" i="20"/>
  <c r="G967" i="20"/>
  <c r="H966" i="20"/>
  <c r="G966" i="20"/>
  <c r="H965" i="20"/>
  <c r="G965" i="20"/>
  <c r="H964" i="20"/>
  <c r="G964" i="20"/>
  <c r="H963" i="20"/>
  <c r="G963" i="20"/>
  <c r="H962" i="20"/>
  <c r="G962" i="20"/>
  <c r="H961" i="20"/>
  <c r="G961" i="20"/>
  <c r="H960" i="20"/>
  <c r="G960" i="20"/>
  <c r="H959" i="20"/>
  <c r="G959" i="20"/>
  <c r="H958" i="20"/>
  <c r="G958" i="20"/>
  <c r="H957" i="20"/>
  <c r="G957" i="20"/>
  <c r="H956" i="20"/>
  <c r="G956" i="20"/>
  <c r="H955" i="20"/>
  <c r="G955" i="20"/>
  <c r="H954" i="20"/>
  <c r="G954" i="20"/>
  <c r="H953" i="20"/>
  <c r="G953" i="20"/>
  <c r="H952" i="20"/>
  <c r="G952" i="20"/>
  <c r="H951" i="20"/>
  <c r="G951" i="20"/>
  <c r="H950" i="20"/>
  <c r="G950" i="20"/>
  <c r="H949" i="20"/>
  <c r="G949" i="20"/>
  <c r="H948" i="20"/>
  <c r="G948" i="20"/>
  <c r="H947" i="20"/>
  <c r="G947" i="20"/>
  <c r="H946" i="20"/>
  <c r="G946" i="20"/>
  <c r="H945" i="20"/>
  <c r="G945" i="20"/>
  <c r="H944" i="20"/>
  <c r="G944" i="20"/>
  <c r="H943" i="20"/>
  <c r="G943" i="20"/>
  <c r="H942" i="20"/>
  <c r="G942" i="20"/>
  <c r="H941" i="20"/>
  <c r="G941" i="20"/>
  <c r="H940" i="20"/>
  <c r="G940" i="20"/>
  <c r="H939" i="20"/>
  <c r="G939" i="20"/>
  <c r="H938" i="20"/>
  <c r="G938" i="20"/>
  <c r="H937" i="20"/>
  <c r="G937" i="20"/>
  <c r="H936" i="20"/>
  <c r="G936" i="20"/>
  <c r="H935" i="20"/>
  <c r="G935" i="20"/>
  <c r="H934" i="20"/>
  <c r="G934" i="20"/>
  <c r="H933" i="20"/>
  <c r="G933" i="20"/>
  <c r="H932" i="20"/>
  <c r="G932" i="20"/>
  <c r="H931" i="20"/>
  <c r="G931" i="20"/>
  <c r="H930" i="20"/>
  <c r="G930" i="20"/>
  <c r="H929" i="20"/>
  <c r="G929" i="20"/>
  <c r="H928" i="20"/>
  <c r="G928" i="20"/>
  <c r="H927" i="20"/>
  <c r="G927" i="20"/>
  <c r="H925" i="20"/>
  <c r="G925" i="20"/>
  <c r="H924" i="20"/>
  <c r="G924" i="20"/>
  <c r="H923" i="20"/>
  <c r="G923" i="20"/>
  <c r="H922" i="20"/>
  <c r="G922" i="20"/>
  <c r="H921" i="20"/>
  <c r="G921" i="20"/>
  <c r="H920" i="20"/>
  <c r="G920" i="20"/>
  <c r="H919" i="20"/>
  <c r="G919" i="20"/>
  <c r="H918" i="20"/>
  <c r="G918" i="20"/>
  <c r="H917" i="20"/>
  <c r="G917" i="20"/>
  <c r="H916" i="20"/>
  <c r="G916" i="20"/>
  <c r="H915" i="20"/>
  <c r="G915" i="20"/>
  <c r="H914" i="20"/>
  <c r="G914" i="20"/>
  <c r="H913" i="20"/>
  <c r="G913" i="20"/>
  <c r="H912" i="20"/>
  <c r="G912" i="20"/>
  <c r="H911" i="20"/>
  <c r="G911" i="20"/>
  <c r="H910" i="20"/>
  <c r="G910" i="20"/>
  <c r="H909" i="20"/>
  <c r="G909" i="20"/>
  <c r="H908" i="20"/>
  <c r="G908" i="20"/>
  <c r="H907" i="20"/>
  <c r="G907" i="20"/>
  <c r="H906" i="20"/>
  <c r="G906" i="20"/>
  <c r="H905" i="20"/>
  <c r="G905" i="20"/>
  <c r="H904" i="20"/>
  <c r="G904" i="20"/>
  <c r="H903" i="20"/>
  <c r="G903" i="20"/>
  <c r="H902" i="20"/>
  <c r="G902" i="20"/>
  <c r="H901" i="20"/>
  <c r="G901" i="20"/>
  <c r="H900" i="20"/>
  <c r="G900" i="20"/>
  <c r="H899" i="20"/>
  <c r="G899" i="20"/>
  <c r="H898" i="20"/>
  <c r="G898" i="20"/>
  <c r="H897" i="20"/>
  <c r="G897" i="20"/>
  <c r="H896" i="20"/>
  <c r="G896" i="20"/>
  <c r="H895" i="20"/>
  <c r="G895" i="20"/>
  <c r="H894" i="20"/>
  <c r="G894" i="20"/>
  <c r="H893" i="20"/>
  <c r="G893" i="20"/>
  <c r="H892" i="20"/>
  <c r="G892" i="20"/>
  <c r="H891" i="20"/>
  <c r="G891" i="20"/>
  <c r="H890" i="20"/>
  <c r="G890" i="20"/>
  <c r="H889" i="20"/>
  <c r="G889" i="20"/>
  <c r="H888" i="20"/>
  <c r="G888" i="20"/>
  <c r="H887" i="20"/>
  <c r="G887" i="20"/>
  <c r="H886" i="20"/>
  <c r="G886" i="20"/>
  <c r="H885" i="20"/>
  <c r="G885" i="20"/>
  <c r="H884" i="20"/>
  <c r="G884" i="20"/>
  <c r="H883" i="20"/>
  <c r="G883" i="20"/>
  <c r="H882" i="20"/>
  <c r="G882" i="20"/>
  <c r="H881" i="20"/>
  <c r="G881" i="20"/>
  <c r="H880" i="20"/>
  <c r="G880" i="20"/>
  <c r="H879" i="20"/>
  <c r="G879" i="20"/>
  <c r="H878" i="20"/>
  <c r="G878" i="20"/>
  <c r="H877" i="20"/>
  <c r="G877" i="20"/>
  <c r="H876" i="20"/>
  <c r="G876" i="20"/>
  <c r="H875" i="20"/>
  <c r="G875" i="20"/>
  <c r="H874" i="20"/>
  <c r="G874" i="20"/>
  <c r="H873" i="20"/>
  <c r="G873" i="20"/>
  <c r="H872" i="20"/>
  <c r="G872" i="20"/>
  <c r="H871" i="20"/>
  <c r="G871" i="20"/>
  <c r="H870" i="20"/>
  <c r="G870" i="20"/>
  <c r="H869" i="20"/>
  <c r="G869" i="20"/>
  <c r="H868" i="20"/>
  <c r="G868" i="20"/>
  <c r="H867" i="20"/>
  <c r="G867" i="20"/>
  <c r="H866" i="20"/>
  <c r="G866" i="20"/>
  <c r="H865" i="20"/>
  <c r="G865" i="20"/>
  <c r="H864" i="20"/>
  <c r="G864" i="20"/>
  <c r="H863" i="20"/>
  <c r="G863" i="20"/>
  <c r="H862" i="20"/>
  <c r="G862" i="20"/>
  <c r="H861" i="20"/>
  <c r="G861" i="20"/>
  <c r="H860" i="20"/>
  <c r="G860" i="20"/>
  <c r="H859" i="20"/>
  <c r="G859" i="20"/>
  <c r="H858" i="20"/>
  <c r="G858" i="20"/>
  <c r="H857" i="20"/>
  <c r="G857" i="20"/>
  <c r="H856" i="20"/>
  <c r="G856" i="20"/>
  <c r="H855" i="20"/>
  <c r="G855" i="20"/>
  <c r="H854" i="20"/>
  <c r="G854" i="20"/>
  <c r="H853" i="20"/>
  <c r="G853" i="20"/>
  <c r="H852" i="20"/>
  <c r="G852" i="20"/>
  <c r="H851" i="20"/>
  <c r="G851" i="20"/>
  <c r="H850" i="20"/>
  <c r="G850" i="20"/>
  <c r="H849" i="20"/>
  <c r="G849" i="20"/>
  <c r="H848" i="20"/>
  <c r="G848" i="20"/>
  <c r="H847" i="20"/>
  <c r="G847" i="20"/>
  <c r="H846" i="20"/>
  <c r="G846" i="20"/>
  <c r="H845" i="20"/>
  <c r="G845" i="20"/>
  <c r="H844" i="20"/>
  <c r="G844" i="20"/>
  <c r="H843" i="20"/>
  <c r="G843" i="20"/>
  <c r="H842" i="20"/>
  <c r="G842" i="20"/>
  <c r="H841" i="20"/>
  <c r="G841" i="20"/>
  <c r="H840" i="20"/>
  <c r="G840" i="20"/>
  <c r="H838" i="20"/>
  <c r="G838" i="20"/>
  <c r="H837" i="20"/>
  <c r="G837" i="20"/>
  <c r="H836" i="20"/>
  <c r="G836" i="20"/>
  <c r="H835" i="20"/>
  <c r="G835" i="20"/>
  <c r="H834" i="20"/>
  <c r="G834" i="20"/>
  <c r="H833" i="20"/>
  <c r="G833" i="20"/>
  <c r="H832" i="20"/>
  <c r="G832" i="20"/>
  <c r="H831" i="20"/>
  <c r="G831" i="20"/>
  <c r="H830" i="20"/>
  <c r="G830" i="20"/>
  <c r="H829" i="20"/>
  <c r="G829" i="20"/>
  <c r="H828" i="20"/>
  <c r="G828" i="20"/>
  <c r="H827" i="20"/>
  <c r="G827" i="20"/>
  <c r="H826" i="20"/>
  <c r="G826" i="20"/>
  <c r="H825" i="20"/>
  <c r="G825" i="20"/>
  <c r="H824" i="20"/>
  <c r="G824" i="20"/>
  <c r="H823" i="20"/>
  <c r="G823" i="20"/>
  <c r="H822" i="20"/>
  <c r="G822" i="20"/>
  <c r="H821" i="20"/>
  <c r="G821" i="20"/>
  <c r="H820" i="20"/>
  <c r="G820" i="20"/>
  <c r="H819" i="20"/>
  <c r="G819" i="20"/>
  <c r="H818" i="20"/>
  <c r="G818" i="20"/>
  <c r="H817" i="20"/>
  <c r="G817" i="20"/>
  <c r="H816" i="20"/>
  <c r="G816" i="20"/>
  <c r="H815" i="20"/>
  <c r="G815" i="20"/>
  <c r="H814" i="20"/>
  <c r="G814" i="20"/>
  <c r="H813" i="20"/>
  <c r="G813" i="20"/>
  <c r="H812" i="20"/>
  <c r="G812" i="20"/>
  <c r="H811" i="20"/>
  <c r="G811" i="20"/>
  <c r="H810" i="20"/>
  <c r="G810" i="20"/>
  <c r="H809" i="20"/>
  <c r="G809" i="20"/>
  <c r="H808" i="20"/>
  <c r="G808" i="20"/>
  <c r="H807" i="20"/>
  <c r="G807" i="20"/>
  <c r="H806" i="20"/>
  <c r="G806" i="20"/>
  <c r="H805" i="20"/>
  <c r="G805" i="20"/>
  <c r="H804" i="20"/>
  <c r="G804" i="20"/>
  <c r="H803" i="20"/>
  <c r="G803" i="20"/>
  <c r="H802" i="20"/>
  <c r="G802" i="20"/>
  <c r="H801" i="20"/>
  <c r="G801" i="20"/>
  <c r="H800" i="20"/>
  <c r="G800" i="20"/>
  <c r="H799" i="20"/>
  <c r="G799" i="20"/>
  <c r="H798" i="20"/>
  <c r="G798" i="20"/>
  <c r="H797" i="20"/>
  <c r="G797" i="20"/>
  <c r="H796" i="20"/>
  <c r="G796" i="20"/>
  <c r="H795" i="20"/>
  <c r="G795" i="20"/>
  <c r="H794" i="20"/>
  <c r="G794" i="20"/>
  <c r="H793" i="20"/>
  <c r="G793" i="20"/>
  <c r="H792" i="20"/>
  <c r="G792" i="20"/>
  <c r="H791" i="20"/>
  <c r="G791" i="20"/>
  <c r="H790" i="20"/>
  <c r="G790" i="20"/>
  <c r="H789" i="20"/>
  <c r="G789" i="20"/>
  <c r="H788" i="20"/>
  <c r="G788" i="20"/>
  <c r="H787" i="20"/>
  <c r="G787" i="20"/>
  <c r="H786" i="20"/>
  <c r="G786" i="20"/>
  <c r="H785" i="20"/>
  <c r="G785" i="20"/>
  <c r="H784" i="20"/>
  <c r="G784" i="20"/>
  <c r="H783" i="20"/>
  <c r="G783" i="20"/>
  <c r="H782" i="20"/>
  <c r="G782" i="20"/>
  <c r="H781" i="20"/>
  <c r="G781" i="20"/>
  <c r="H780" i="20"/>
  <c r="G780" i="20"/>
  <c r="H779" i="20"/>
  <c r="G779" i="20"/>
  <c r="H778" i="20"/>
  <c r="G778" i="20"/>
  <c r="H777" i="20"/>
  <c r="G777" i="20"/>
  <c r="H776" i="20"/>
  <c r="G776" i="20"/>
  <c r="H775" i="20"/>
  <c r="G775" i="20"/>
  <c r="H774" i="20"/>
  <c r="G774" i="20"/>
  <c r="H773" i="20"/>
  <c r="G773" i="20"/>
  <c r="H772" i="20"/>
  <c r="G772" i="20"/>
  <c r="H771" i="20"/>
  <c r="G771" i="20"/>
  <c r="H770" i="20"/>
  <c r="G770" i="20"/>
  <c r="H769" i="20"/>
  <c r="G769" i="20"/>
  <c r="H768" i="20"/>
  <c r="G768" i="20"/>
  <c r="H767" i="20"/>
  <c r="G767" i="20"/>
  <c r="H766" i="20"/>
  <c r="G766" i="20"/>
  <c r="H765" i="20"/>
  <c r="G765" i="20"/>
  <c r="H764" i="20"/>
  <c r="G764" i="20"/>
  <c r="H763" i="20"/>
  <c r="G763" i="20"/>
  <c r="H762" i="20"/>
  <c r="G762" i="20"/>
  <c r="H761" i="20"/>
  <c r="G761" i="20"/>
  <c r="H760" i="20"/>
  <c r="G760" i="20"/>
  <c r="H759" i="20"/>
  <c r="G759" i="20"/>
  <c r="H758" i="20"/>
  <c r="G758" i="20"/>
  <c r="H757" i="20"/>
  <c r="G757" i="20"/>
  <c r="H756" i="20"/>
  <c r="G756" i="20"/>
  <c r="H755" i="20"/>
  <c r="G755" i="20"/>
  <c r="H754" i="20"/>
  <c r="G754" i="20"/>
  <c r="H753" i="20"/>
  <c r="G753" i="20"/>
  <c r="H752" i="20"/>
  <c r="G752" i="20"/>
  <c r="H751" i="20"/>
  <c r="G751" i="20"/>
  <c r="H750" i="20"/>
  <c r="G750" i="20"/>
  <c r="H749" i="20"/>
  <c r="G749" i="20"/>
  <c r="H748" i="20"/>
  <c r="G748" i="20"/>
  <c r="H747" i="20"/>
  <c r="G747" i="20"/>
  <c r="H746" i="20"/>
  <c r="G746" i="20"/>
  <c r="H745" i="20"/>
  <c r="G745" i="20"/>
  <c r="H744" i="20"/>
  <c r="G744" i="20"/>
  <c r="H743" i="20"/>
  <c r="G743" i="20"/>
  <c r="H742" i="20"/>
  <c r="G742" i="20"/>
  <c r="H741" i="20"/>
  <c r="G741" i="20"/>
  <c r="H740" i="20"/>
  <c r="G740" i="20"/>
  <c r="H739" i="20"/>
  <c r="G739" i="20"/>
  <c r="H738" i="20"/>
  <c r="G738" i="20"/>
  <c r="H737" i="20"/>
  <c r="G737" i="20"/>
  <c r="H736" i="20"/>
  <c r="G736" i="20"/>
  <c r="H735" i="20"/>
  <c r="G735" i="20"/>
  <c r="H734" i="20"/>
  <c r="G734" i="20"/>
  <c r="H733" i="20"/>
  <c r="G733" i="20"/>
  <c r="H732" i="20"/>
  <c r="G732" i="20"/>
  <c r="H731" i="20"/>
  <c r="G731" i="20"/>
  <c r="H730" i="20"/>
  <c r="G730" i="20"/>
  <c r="H729" i="20"/>
  <c r="G729" i="20"/>
  <c r="H728" i="20"/>
  <c r="G728" i="20"/>
  <c r="H727" i="20"/>
  <c r="G727" i="20"/>
  <c r="H726" i="20"/>
  <c r="G726" i="20"/>
  <c r="H725" i="20"/>
  <c r="G725" i="20"/>
  <c r="H724" i="20"/>
  <c r="G724" i="20"/>
  <c r="H723" i="20"/>
  <c r="G723" i="20"/>
  <c r="H722" i="20"/>
  <c r="G722" i="20"/>
  <c r="H721" i="20"/>
  <c r="G721" i="20"/>
  <c r="H720" i="20"/>
  <c r="G720" i="20"/>
  <c r="H719" i="20"/>
  <c r="G719" i="20"/>
  <c r="H718" i="20"/>
  <c r="G718" i="20"/>
  <c r="H717" i="20"/>
  <c r="G717" i="20"/>
  <c r="H716" i="20"/>
  <c r="G716" i="20"/>
  <c r="H715" i="20"/>
  <c r="G715" i="20"/>
  <c r="H714" i="20"/>
  <c r="G714" i="20"/>
  <c r="H713" i="20"/>
  <c r="G713" i="20"/>
  <c r="H712" i="20"/>
  <c r="G712" i="20"/>
  <c r="H711" i="20"/>
  <c r="G711" i="20"/>
  <c r="H710" i="20"/>
  <c r="G710" i="20"/>
  <c r="H709" i="20"/>
  <c r="G709" i="20"/>
  <c r="H708" i="20"/>
  <c r="G708" i="20"/>
  <c r="H707" i="20"/>
  <c r="G707" i="20"/>
  <c r="H706" i="20"/>
  <c r="G706" i="20"/>
  <c r="H705" i="20"/>
  <c r="G705" i="20"/>
  <c r="H704" i="20"/>
  <c r="G704" i="20"/>
  <c r="H703" i="20"/>
  <c r="G703" i="20"/>
  <c r="H702" i="20"/>
  <c r="G702" i="20"/>
  <c r="H701" i="20"/>
  <c r="G701" i="20"/>
  <c r="H700" i="20"/>
  <c r="G700" i="20"/>
  <c r="H699" i="20"/>
  <c r="G699" i="20"/>
  <c r="H698" i="20"/>
  <c r="G698" i="20"/>
  <c r="H697" i="20"/>
  <c r="G697" i="20"/>
  <c r="H696" i="20"/>
  <c r="G696" i="20"/>
  <c r="H695" i="20"/>
  <c r="G695" i="20"/>
  <c r="H694" i="20"/>
  <c r="G694" i="20"/>
  <c r="H693" i="20"/>
  <c r="G693" i="20"/>
  <c r="H692" i="20"/>
  <c r="G692" i="20"/>
  <c r="H691" i="20"/>
  <c r="G691" i="20"/>
  <c r="H690" i="20"/>
  <c r="G690" i="20"/>
  <c r="H689" i="20"/>
  <c r="G689" i="20"/>
  <c r="H688" i="20"/>
  <c r="G688" i="20"/>
  <c r="H687" i="20"/>
  <c r="G687" i="20"/>
  <c r="H686" i="20"/>
  <c r="G686" i="20"/>
  <c r="H685" i="20"/>
  <c r="G685" i="20"/>
  <c r="H684" i="20"/>
  <c r="G684" i="20"/>
  <c r="H683" i="20"/>
  <c r="G683" i="20"/>
  <c r="H682" i="20"/>
  <c r="G682" i="20"/>
  <c r="H681" i="20"/>
  <c r="G681" i="20"/>
  <c r="H680" i="20"/>
  <c r="G680" i="20"/>
  <c r="H679" i="20"/>
  <c r="G679" i="20"/>
  <c r="H678" i="20"/>
  <c r="G678" i="20"/>
  <c r="H677" i="20"/>
  <c r="G677" i="20"/>
  <c r="H676" i="20"/>
  <c r="G676" i="20"/>
  <c r="H675" i="20"/>
  <c r="G675" i="20"/>
  <c r="H674" i="20"/>
  <c r="G674" i="20"/>
  <c r="H673" i="20"/>
  <c r="G673" i="20"/>
  <c r="H672" i="20"/>
  <c r="G672" i="20"/>
  <c r="H671" i="20"/>
  <c r="G671" i="20"/>
  <c r="H670" i="20"/>
  <c r="G670" i="20"/>
  <c r="H669" i="20"/>
  <c r="G669" i="20"/>
  <c r="H668" i="20"/>
  <c r="G668" i="20"/>
  <c r="H667" i="20"/>
  <c r="G667" i="20"/>
  <c r="H666" i="20"/>
  <c r="G666" i="20"/>
  <c r="H665" i="20"/>
  <c r="G665" i="20"/>
  <c r="H664" i="20"/>
  <c r="G664" i="20"/>
  <c r="H663" i="20"/>
  <c r="G663" i="20"/>
  <c r="H662" i="20"/>
  <c r="G662" i="20"/>
  <c r="H661" i="20"/>
  <c r="G661" i="20"/>
  <c r="H660" i="20"/>
  <c r="G660" i="20"/>
  <c r="H659" i="20"/>
  <c r="G659" i="20"/>
  <c r="H658" i="20"/>
  <c r="G658" i="20"/>
  <c r="H657" i="20"/>
  <c r="G657" i="20"/>
  <c r="H656" i="20"/>
  <c r="G656" i="20"/>
  <c r="H655" i="20"/>
  <c r="G655" i="20"/>
  <c r="H654" i="20"/>
  <c r="G654" i="20"/>
  <c r="H653" i="20"/>
  <c r="G653" i="20"/>
  <c r="H652" i="20"/>
  <c r="G652" i="20"/>
  <c r="H651" i="20"/>
  <c r="G651" i="20"/>
  <c r="H650" i="20"/>
  <c r="G650" i="20"/>
  <c r="H649" i="20"/>
  <c r="G649" i="20"/>
  <c r="H648" i="20"/>
  <c r="G648" i="20"/>
  <c r="H647" i="20"/>
  <c r="G647" i="20"/>
  <c r="H646" i="20"/>
  <c r="G646" i="20"/>
  <c r="H645" i="20"/>
  <c r="G645" i="20"/>
  <c r="H644" i="20"/>
  <c r="G644" i="20"/>
  <c r="H643" i="20"/>
  <c r="G643" i="20"/>
  <c r="H642" i="20"/>
  <c r="G642" i="20"/>
  <c r="H641" i="20"/>
  <c r="G641" i="20"/>
  <c r="H640" i="20"/>
  <c r="G640" i="20"/>
  <c r="H639" i="20"/>
  <c r="G639" i="20"/>
  <c r="H638" i="20"/>
  <c r="G638" i="20"/>
  <c r="H637" i="20"/>
  <c r="G637" i="20"/>
  <c r="H636" i="20"/>
  <c r="G636" i="20"/>
  <c r="H635" i="20"/>
  <c r="G635" i="20"/>
  <c r="H634" i="20"/>
  <c r="G634" i="20"/>
  <c r="H633" i="20"/>
  <c r="G633" i="20"/>
  <c r="H632" i="20"/>
  <c r="G632" i="20"/>
  <c r="H631" i="20"/>
  <c r="G631" i="20"/>
  <c r="H630" i="20"/>
  <c r="G630" i="20"/>
  <c r="H629" i="20"/>
  <c r="G629" i="20"/>
  <c r="H628" i="20"/>
  <c r="G628" i="20"/>
  <c r="H627" i="20"/>
  <c r="G627" i="20"/>
  <c r="H626" i="20"/>
  <c r="G626" i="20"/>
  <c r="H625" i="20"/>
  <c r="G625" i="20"/>
  <c r="H623" i="20"/>
  <c r="G623" i="20"/>
  <c r="H622" i="20"/>
  <c r="G622" i="20"/>
  <c r="H621" i="20"/>
  <c r="G621" i="20"/>
  <c r="H620" i="20"/>
  <c r="G620" i="20"/>
  <c r="H619" i="20"/>
  <c r="G619" i="20"/>
  <c r="H618" i="20"/>
  <c r="G618" i="20"/>
  <c r="H617" i="20"/>
  <c r="G617" i="20"/>
  <c r="H616" i="20"/>
  <c r="G616" i="20"/>
  <c r="H615" i="20"/>
  <c r="G615" i="20"/>
  <c r="H614" i="20"/>
  <c r="G614" i="20"/>
  <c r="H613" i="20"/>
  <c r="G613" i="20"/>
  <c r="H612" i="20"/>
  <c r="G612" i="20"/>
  <c r="H611" i="20"/>
  <c r="G611" i="20"/>
  <c r="H610" i="20"/>
  <c r="G610" i="20"/>
  <c r="H609" i="20"/>
  <c r="G609" i="20"/>
  <c r="H608" i="20"/>
  <c r="G608" i="20"/>
  <c r="H607" i="20"/>
  <c r="G607" i="20"/>
  <c r="H606" i="20"/>
  <c r="G606" i="20"/>
  <c r="H605" i="20"/>
  <c r="G605" i="20"/>
  <c r="H604" i="20"/>
  <c r="G604" i="20"/>
  <c r="H603" i="20"/>
  <c r="G603" i="20"/>
  <c r="H602" i="20"/>
  <c r="G602" i="20"/>
  <c r="H601" i="20"/>
  <c r="G601" i="20"/>
  <c r="H600" i="20"/>
  <c r="G600" i="20"/>
  <c r="H599" i="20"/>
  <c r="G599" i="20"/>
  <c r="H598" i="20"/>
  <c r="G598" i="20"/>
  <c r="H597" i="20"/>
  <c r="G597" i="20"/>
  <c r="H596" i="20"/>
  <c r="G596" i="20"/>
  <c r="H595" i="20"/>
  <c r="G595" i="20"/>
  <c r="H594" i="20"/>
  <c r="G594" i="20"/>
  <c r="H593" i="20"/>
  <c r="G593" i="20"/>
  <c r="H592" i="20"/>
  <c r="G592" i="20"/>
  <c r="H591" i="20"/>
  <c r="G591" i="20"/>
  <c r="H590" i="20"/>
  <c r="G590" i="20"/>
  <c r="H589" i="20"/>
  <c r="G589" i="20"/>
  <c r="H588" i="20"/>
  <c r="G588" i="20"/>
  <c r="H587" i="20"/>
  <c r="G587" i="20"/>
  <c r="H586" i="20"/>
  <c r="G586" i="20"/>
  <c r="H585" i="20"/>
  <c r="G585" i="20"/>
  <c r="H584" i="20"/>
  <c r="G584" i="20"/>
  <c r="H583" i="20"/>
  <c r="G583" i="20"/>
  <c r="H582" i="20"/>
  <c r="G582" i="20"/>
  <c r="H581" i="20"/>
  <c r="G581" i="20"/>
  <c r="H580" i="20"/>
  <c r="G580" i="20"/>
  <c r="H579" i="20"/>
  <c r="G579" i="20"/>
  <c r="H578" i="20"/>
  <c r="G578" i="20"/>
  <c r="H577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G571" i="20"/>
  <c r="H570" i="20"/>
  <c r="G570" i="20"/>
  <c r="H569" i="20"/>
  <c r="G569" i="20"/>
  <c r="H568" i="20"/>
  <c r="G568" i="20"/>
  <c r="H567" i="20"/>
  <c r="G567" i="20"/>
  <c r="H566" i="20"/>
  <c r="G566" i="20"/>
  <c r="H565" i="20"/>
  <c r="G565" i="20"/>
  <c r="H564" i="20"/>
  <c r="G564" i="20"/>
  <c r="H563" i="20"/>
  <c r="G563" i="20"/>
  <c r="H562" i="20"/>
  <c r="G562" i="20"/>
  <c r="H561" i="20"/>
  <c r="G561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H547" i="20"/>
  <c r="G547" i="20"/>
  <c r="H546" i="20"/>
  <c r="G546" i="20"/>
  <c r="H545" i="20"/>
  <c r="G545" i="20"/>
  <c r="H544" i="20"/>
  <c r="G544" i="20"/>
  <c r="H543" i="20"/>
  <c r="G543" i="20"/>
  <c r="H542" i="20"/>
  <c r="G542" i="20"/>
  <c r="H541" i="20"/>
  <c r="G541" i="20"/>
  <c r="H540" i="20"/>
  <c r="G540" i="20"/>
  <c r="H539" i="20"/>
  <c r="G539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H529" i="20"/>
  <c r="G529" i="20"/>
  <c r="H528" i="20"/>
  <c r="G528" i="20"/>
  <c r="H527" i="20"/>
  <c r="G527" i="20"/>
  <c r="H526" i="20"/>
  <c r="G526" i="20"/>
  <c r="H525" i="20"/>
  <c r="G525" i="20"/>
  <c r="H524" i="20"/>
  <c r="G524" i="20"/>
  <c r="H523" i="20"/>
  <c r="G523" i="20"/>
  <c r="H522" i="20"/>
  <c r="G522" i="20"/>
  <c r="H521" i="20"/>
  <c r="G521" i="20"/>
  <c r="H520" i="20"/>
  <c r="G520" i="20"/>
  <c r="H519" i="20"/>
  <c r="G519" i="20"/>
  <c r="H518" i="20"/>
  <c r="G518" i="20"/>
  <c r="H517" i="20"/>
  <c r="G517" i="20"/>
  <c r="H516" i="20"/>
  <c r="G516" i="20"/>
  <c r="H515" i="20"/>
  <c r="G515" i="20"/>
  <c r="H514" i="20"/>
  <c r="G514" i="20"/>
  <c r="H513" i="20"/>
  <c r="G513" i="20"/>
  <c r="H512" i="20"/>
  <c r="G512" i="20"/>
  <c r="H511" i="20"/>
  <c r="G511" i="20"/>
  <c r="H510" i="20"/>
  <c r="G510" i="20"/>
  <c r="H509" i="20"/>
  <c r="G509" i="20"/>
  <c r="H508" i="20"/>
  <c r="G508" i="20"/>
  <c r="H507" i="20"/>
  <c r="G507" i="20"/>
  <c r="H506" i="20"/>
  <c r="G506" i="20"/>
  <c r="H505" i="20"/>
  <c r="G505" i="20"/>
  <c r="H504" i="20"/>
  <c r="G504" i="20"/>
  <c r="H503" i="20"/>
  <c r="G503" i="20"/>
  <c r="H502" i="20"/>
  <c r="G502" i="20"/>
  <c r="H501" i="20"/>
  <c r="G501" i="20"/>
  <c r="H500" i="20"/>
  <c r="G500" i="20"/>
  <c r="H499" i="20"/>
  <c r="G499" i="20"/>
  <c r="H498" i="20"/>
  <c r="G498" i="20"/>
  <c r="H497" i="20"/>
  <c r="G497" i="20"/>
  <c r="H496" i="20"/>
  <c r="G496" i="20"/>
  <c r="H495" i="20"/>
  <c r="G495" i="20"/>
  <c r="H494" i="20"/>
  <c r="G494" i="20"/>
  <c r="H493" i="20"/>
  <c r="G493" i="20"/>
  <c r="H492" i="20"/>
  <c r="G492" i="20"/>
  <c r="H491" i="20"/>
  <c r="G491" i="20"/>
  <c r="H490" i="20"/>
  <c r="G490" i="20"/>
  <c r="H489" i="20"/>
  <c r="G489" i="20"/>
  <c r="H488" i="20"/>
  <c r="G488" i="20"/>
  <c r="H487" i="20"/>
  <c r="G487" i="20"/>
  <c r="H486" i="20"/>
  <c r="G486" i="20"/>
  <c r="H485" i="20"/>
  <c r="G485" i="20"/>
  <c r="H484" i="20"/>
  <c r="G484" i="20"/>
  <c r="H483" i="20"/>
  <c r="G483" i="20"/>
  <c r="H482" i="20"/>
  <c r="G482" i="20"/>
  <c r="H481" i="20"/>
  <c r="G481" i="20"/>
  <c r="H480" i="20"/>
  <c r="G480" i="20"/>
  <c r="H479" i="20"/>
  <c r="G479" i="20"/>
  <c r="H478" i="20"/>
  <c r="G478" i="20"/>
  <c r="H477" i="20"/>
  <c r="G477" i="20"/>
  <c r="H476" i="20"/>
  <c r="G476" i="20"/>
  <c r="H475" i="20"/>
  <c r="G475" i="20"/>
  <c r="H474" i="20"/>
  <c r="G474" i="20"/>
  <c r="H473" i="20"/>
  <c r="G473" i="20"/>
  <c r="H472" i="20"/>
  <c r="G472" i="20"/>
  <c r="H471" i="20"/>
  <c r="G471" i="20"/>
  <c r="H470" i="20"/>
  <c r="G470" i="20"/>
  <c r="H469" i="20"/>
  <c r="G469" i="20"/>
  <c r="H468" i="20"/>
  <c r="G468" i="20"/>
  <c r="H467" i="20"/>
  <c r="G467" i="20"/>
  <c r="H466" i="20"/>
  <c r="G466" i="20"/>
  <c r="H465" i="20"/>
  <c r="G465" i="20"/>
  <c r="H464" i="20"/>
  <c r="G464" i="20"/>
  <c r="H463" i="20"/>
  <c r="G463" i="20"/>
  <c r="H462" i="20"/>
  <c r="G462" i="20"/>
  <c r="H461" i="20"/>
  <c r="G461" i="20"/>
  <c r="H460" i="20"/>
  <c r="G460" i="20"/>
  <c r="H459" i="20"/>
  <c r="G459" i="20"/>
  <c r="H458" i="20"/>
  <c r="G458" i="20"/>
  <c r="H457" i="20"/>
  <c r="G457" i="20"/>
  <c r="H456" i="20"/>
  <c r="G456" i="20"/>
  <c r="H455" i="20"/>
  <c r="G455" i="20"/>
  <c r="H454" i="20"/>
  <c r="G454" i="20"/>
  <c r="H453" i="20"/>
  <c r="G453" i="20"/>
  <c r="H452" i="20"/>
  <c r="G452" i="20"/>
  <c r="H451" i="20"/>
  <c r="G451" i="20"/>
  <c r="H450" i="20"/>
  <c r="G450" i="20"/>
  <c r="H449" i="20"/>
  <c r="G449" i="20"/>
  <c r="H448" i="20"/>
  <c r="G448" i="20"/>
  <c r="H447" i="20"/>
  <c r="G447" i="20"/>
  <c r="H446" i="20"/>
  <c r="G446" i="20"/>
  <c r="H445" i="20"/>
  <c r="G445" i="20"/>
  <c r="H444" i="20"/>
  <c r="G444" i="20"/>
  <c r="H443" i="20"/>
  <c r="G443" i="20"/>
  <c r="H442" i="20"/>
  <c r="G442" i="20"/>
  <c r="H441" i="20"/>
  <c r="G441" i="20"/>
  <c r="H440" i="20"/>
  <c r="G440" i="20"/>
  <c r="H439" i="20"/>
  <c r="G439" i="20"/>
  <c r="H438" i="20"/>
  <c r="G438" i="20"/>
  <c r="H437" i="20"/>
  <c r="G437" i="20"/>
  <c r="H436" i="20"/>
  <c r="G436" i="20"/>
  <c r="H435" i="20"/>
  <c r="G435" i="20"/>
  <c r="H434" i="20"/>
  <c r="G434" i="20"/>
  <c r="H433" i="20"/>
  <c r="G433" i="20"/>
  <c r="H432" i="20"/>
  <c r="G432" i="20"/>
  <c r="H431" i="20"/>
  <c r="G431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4" i="20"/>
  <c r="G424" i="20"/>
  <c r="H423" i="20"/>
  <c r="G423" i="20"/>
  <c r="H422" i="20"/>
  <c r="G422" i="20"/>
  <c r="H421" i="20"/>
  <c r="G421" i="20"/>
  <c r="H420" i="20"/>
  <c r="G420" i="20"/>
  <c r="H419" i="20"/>
  <c r="G419" i="20"/>
  <c r="H418" i="20"/>
  <c r="G418" i="20"/>
  <c r="H417" i="20"/>
  <c r="G417" i="20"/>
  <c r="H416" i="20"/>
  <c r="G416" i="20"/>
  <c r="H415" i="20"/>
  <c r="G415" i="20"/>
  <c r="H414" i="20"/>
  <c r="G414" i="20"/>
  <c r="H413" i="20"/>
  <c r="G413" i="20"/>
  <c r="H412" i="20"/>
  <c r="G412" i="20"/>
  <c r="H411" i="20"/>
  <c r="G411" i="20"/>
  <c r="H410" i="20"/>
  <c r="G410" i="20"/>
  <c r="H409" i="20"/>
  <c r="G409" i="20"/>
  <c r="H408" i="20"/>
  <c r="G408" i="20"/>
  <c r="H407" i="20"/>
  <c r="G407" i="20"/>
  <c r="H406" i="20"/>
  <c r="G406" i="20"/>
  <c r="H405" i="20"/>
  <c r="G405" i="20"/>
  <c r="H404" i="20"/>
  <c r="G404" i="20"/>
  <c r="H403" i="20"/>
  <c r="G403" i="20"/>
  <c r="H402" i="20"/>
  <c r="G402" i="20"/>
  <c r="H401" i="20"/>
  <c r="G401" i="20"/>
  <c r="H400" i="20"/>
  <c r="G400" i="20"/>
  <c r="H399" i="20"/>
  <c r="G399" i="20"/>
  <c r="H398" i="20"/>
  <c r="G398" i="20"/>
  <c r="H397" i="20"/>
  <c r="G397" i="20"/>
  <c r="H396" i="20"/>
  <c r="G396" i="20"/>
  <c r="H395" i="20"/>
  <c r="G395" i="20"/>
  <c r="H394" i="20"/>
  <c r="G394" i="20"/>
  <c r="H393" i="20"/>
  <c r="G393" i="20"/>
  <c r="H392" i="20"/>
  <c r="G392" i="20"/>
  <c r="H391" i="20"/>
  <c r="G391" i="20"/>
  <c r="H390" i="20"/>
  <c r="G390" i="20"/>
  <c r="H389" i="20"/>
  <c r="G389" i="20"/>
  <c r="H388" i="20"/>
  <c r="G388" i="20"/>
  <c r="H387" i="20"/>
  <c r="G387" i="20"/>
  <c r="H386" i="20"/>
  <c r="G386" i="20"/>
  <c r="H385" i="20"/>
  <c r="G385" i="20"/>
  <c r="H384" i="20"/>
  <c r="G384" i="20"/>
  <c r="H383" i="20"/>
  <c r="G383" i="20"/>
  <c r="H382" i="20"/>
  <c r="G382" i="20"/>
  <c r="H381" i="20"/>
  <c r="G381" i="20"/>
  <c r="H380" i="20"/>
  <c r="G380" i="20"/>
  <c r="H379" i="20"/>
  <c r="G379" i="20"/>
  <c r="H378" i="20"/>
  <c r="G378" i="20"/>
  <c r="H377" i="20"/>
  <c r="G377" i="20"/>
  <c r="H376" i="20"/>
  <c r="G376" i="20"/>
  <c r="H375" i="20"/>
  <c r="G375" i="20"/>
  <c r="H374" i="20"/>
  <c r="G374" i="20"/>
  <c r="H373" i="20"/>
  <c r="G373" i="20"/>
  <c r="H372" i="20"/>
  <c r="G372" i="20"/>
  <c r="H371" i="20"/>
  <c r="G371" i="20"/>
  <c r="H370" i="20"/>
  <c r="G370" i="20"/>
  <c r="H369" i="20"/>
  <c r="G369" i="20"/>
  <c r="H368" i="20"/>
  <c r="G368" i="20"/>
  <c r="H367" i="20"/>
  <c r="G367" i="20"/>
  <c r="H366" i="20"/>
  <c r="G366" i="20"/>
  <c r="H365" i="20"/>
  <c r="G365" i="20"/>
  <c r="H364" i="20"/>
  <c r="G364" i="20"/>
  <c r="H363" i="20"/>
  <c r="G363" i="20"/>
  <c r="H362" i="20"/>
  <c r="G362" i="20"/>
  <c r="H361" i="20"/>
  <c r="G361" i="20"/>
  <c r="H360" i="20"/>
  <c r="G360" i="20"/>
  <c r="H359" i="20"/>
  <c r="G359" i="20"/>
  <c r="H358" i="20"/>
  <c r="G358" i="20"/>
  <c r="H357" i="20"/>
  <c r="G357" i="20"/>
  <c r="H356" i="20"/>
  <c r="G356" i="20"/>
  <c r="H355" i="20"/>
  <c r="G355" i="20"/>
  <c r="H354" i="20"/>
  <c r="G354" i="20"/>
  <c r="H353" i="20"/>
  <c r="G353" i="20"/>
  <c r="H352" i="20"/>
  <c r="G352" i="20"/>
  <c r="H351" i="20"/>
  <c r="G351" i="20"/>
  <c r="H350" i="20"/>
  <c r="G350" i="20"/>
  <c r="H349" i="20"/>
  <c r="G349" i="20"/>
  <c r="H348" i="20"/>
  <c r="G348" i="20"/>
  <c r="H347" i="20"/>
  <c r="G347" i="20"/>
  <c r="H346" i="20"/>
  <c r="G346" i="20"/>
  <c r="H345" i="20"/>
  <c r="G345" i="20"/>
  <c r="H344" i="20"/>
  <c r="G344" i="20"/>
  <c r="H343" i="20"/>
  <c r="G343" i="20"/>
  <c r="H342" i="20"/>
  <c r="G342" i="20"/>
  <c r="H341" i="20"/>
  <c r="G341" i="20"/>
  <c r="H340" i="20"/>
  <c r="G340" i="20"/>
  <c r="H339" i="20"/>
  <c r="G339" i="20"/>
  <c r="H338" i="20"/>
  <c r="G338" i="20"/>
  <c r="H337" i="20"/>
  <c r="G337" i="20"/>
  <c r="H336" i="20"/>
  <c r="G336" i="20"/>
  <c r="H335" i="20"/>
  <c r="G335" i="20"/>
  <c r="H334" i="20"/>
  <c r="G334" i="20"/>
  <c r="H333" i="20"/>
  <c r="G333" i="20"/>
  <c r="H332" i="20"/>
  <c r="G332" i="20"/>
  <c r="H331" i="20"/>
  <c r="G331" i="20"/>
  <c r="H330" i="20"/>
  <c r="G330" i="20"/>
  <c r="H329" i="20"/>
  <c r="G329" i="20"/>
  <c r="H328" i="20"/>
  <c r="G328" i="20"/>
  <c r="H327" i="20"/>
  <c r="G327" i="20"/>
  <c r="H326" i="20"/>
  <c r="G326" i="20"/>
  <c r="H325" i="20"/>
  <c r="G325" i="20"/>
  <c r="H324" i="20"/>
  <c r="G324" i="20"/>
  <c r="H323" i="20"/>
  <c r="G323" i="20"/>
  <c r="H322" i="20"/>
  <c r="G322" i="20"/>
  <c r="H321" i="20"/>
  <c r="G321" i="20"/>
  <c r="H320" i="20"/>
  <c r="G320" i="20"/>
  <c r="H319" i="20"/>
  <c r="G319" i="20"/>
  <c r="H318" i="20"/>
  <c r="G318" i="20"/>
  <c r="H317" i="20"/>
  <c r="G317" i="20"/>
  <c r="H316" i="20"/>
  <c r="G316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1" i="20"/>
  <c r="G111" i="20"/>
  <c r="H110" i="20"/>
  <c r="G110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24" i="20"/>
  <c r="G24" i="20"/>
  <c r="H23" i="20"/>
  <c r="G23" i="20"/>
  <c r="H22" i="20"/>
  <c r="G22" i="20"/>
  <c r="H20" i="20"/>
  <c r="G20" i="20"/>
  <c r="H18" i="20"/>
  <c r="G18" i="20"/>
  <c r="H16" i="20"/>
  <c r="G16" i="20"/>
  <c r="H15" i="20"/>
  <c r="G15" i="20"/>
  <c r="H14" i="20"/>
  <c r="G14" i="20"/>
  <c r="H12" i="20"/>
  <c r="G12" i="20"/>
  <c r="H11" i="20"/>
  <c r="G11" i="20"/>
  <c r="H10" i="20"/>
  <c r="G10" i="20"/>
  <c r="H9" i="20"/>
  <c r="G9" i="20"/>
  <c r="G6120" i="20"/>
  <c r="G6105" i="20"/>
  <c r="G6026" i="20"/>
  <c r="G5959" i="20"/>
  <c r="G5882" i="20"/>
  <c r="G5852" i="20"/>
  <c r="I5353" i="20"/>
  <c r="G3432" i="20"/>
  <c r="G2901" i="20"/>
  <c r="L7" i="20"/>
  <c r="K7" i="20"/>
  <c r="O7" i="20"/>
  <c r="P7" i="20"/>
  <c r="W7" i="20"/>
  <c r="X7" i="20"/>
  <c r="Q5353" i="20"/>
  <c r="U5353" i="20"/>
  <c r="Y5353" i="20"/>
  <c r="M7" i="20" l="1"/>
  <c r="G7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I201" i="20"/>
  <c r="I202" i="20"/>
  <c r="I203" i="20"/>
  <c r="I204" i="20"/>
  <c r="I205" i="20"/>
  <c r="I206" i="20"/>
  <c r="I207" i="20"/>
  <c r="I208" i="20"/>
  <c r="I209" i="20"/>
  <c r="I210" i="20"/>
  <c r="I211" i="20"/>
  <c r="I212" i="20"/>
  <c r="I213" i="20"/>
  <c r="I214" i="20"/>
  <c r="I215" i="20"/>
  <c r="I216" i="20"/>
  <c r="I217" i="20"/>
  <c r="I218" i="20"/>
  <c r="I219" i="20"/>
  <c r="I220" i="20"/>
  <c r="I221" i="20"/>
  <c r="I222" i="20"/>
  <c r="I223" i="20"/>
  <c r="I224" i="20"/>
  <c r="I225" i="20"/>
  <c r="I226" i="20"/>
  <c r="I227" i="20"/>
  <c r="I228" i="20"/>
  <c r="I229" i="20"/>
  <c r="I230" i="20"/>
  <c r="I231" i="20"/>
  <c r="I232" i="20"/>
  <c r="I233" i="20"/>
  <c r="I234" i="20"/>
  <c r="I235" i="20"/>
  <c r="I236" i="20"/>
  <c r="I237" i="20"/>
  <c r="I238" i="20"/>
  <c r="I239" i="20"/>
  <c r="I240" i="20"/>
  <c r="I241" i="20"/>
  <c r="I242" i="20"/>
  <c r="I243" i="20"/>
  <c r="I244" i="20"/>
  <c r="I245" i="20"/>
  <c r="I246" i="20"/>
  <c r="I247" i="20"/>
  <c r="I248" i="20"/>
  <c r="I249" i="20"/>
  <c r="I250" i="20"/>
  <c r="I251" i="20"/>
  <c r="I252" i="20"/>
  <c r="I253" i="20"/>
  <c r="I254" i="20"/>
  <c r="I255" i="20"/>
  <c r="I256" i="20"/>
  <c r="I257" i="20"/>
  <c r="I258" i="20"/>
  <c r="I259" i="20"/>
  <c r="I260" i="20"/>
  <c r="I261" i="20"/>
  <c r="I262" i="20"/>
  <c r="I263" i="20"/>
  <c r="I264" i="20"/>
  <c r="I265" i="20"/>
  <c r="I266" i="20"/>
  <c r="I267" i="20"/>
  <c r="I268" i="20"/>
  <c r="I269" i="20"/>
  <c r="I270" i="20"/>
  <c r="I271" i="20"/>
  <c r="I272" i="20"/>
  <c r="I273" i="20"/>
  <c r="I274" i="20"/>
  <c r="I275" i="20"/>
  <c r="I276" i="20"/>
  <c r="I277" i="20"/>
  <c r="I278" i="20"/>
  <c r="I279" i="20"/>
  <c r="I280" i="20"/>
  <c r="I281" i="20"/>
  <c r="I282" i="20"/>
  <c r="I283" i="20"/>
  <c r="I284" i="20"/>
  <c r="I285" i="20"/>
  <c r="I286" i="20"/>
  <c r="I287" i="20"/>
  <c r="I288" i="20"/>
  <c r="I289" i="20"/>
  <c r="I290" i="20"/>
  <c r="I291" i="20"/>
  <c r="I292" i="20"/>
  <c r="I293" i="20"/>
  <c r="I294" i="20"/>
  <c r="I295" i="20"/>
  <c r="I296" i="20"/>
  <c r="I297" i="20"/>
  <c r="I298" i="20"/>
  <c r="I299" i="20"/>
  <c r="I300" i="20"/>
  <c r="I301" i="20"/>
  <c r="I302" i="20"/>
  <c r="I303" i="20"/>
  <c r="I304" i="20"/>
  <c r="I305" i="20"/>
  <c r="I306" i="20"/>
  <c r="I307" i="20"/>
  <c r="I308" i="20"/>
  <c r="I309" i="20"/>
  <c r="I310" i="20"/>
  <c r="I311" i="20"/>
  <c r="I312" i="20"/>
  <c r="I313" i="20"/>
  <c r="I314" i="20"/>
  <c r="I315" i="20"/>
  <c r="I316" i="20"/>
  <c r="I317" i="20"/>
  <c r="I318" i="20"/>
  <c r="I319" i="20"/>
  <c r="I320" i="20"/>
  <c r="I321" i="20"/>
  <c r="I322" i="20"/>
  <c r="I323" i="20"/>
  <c r="I324" i="20"/>
  <c r="I325" i="20"/>
  <c r="I326" i="20"/>
  <c r="I327" i="20"/>
  <c r="I328" i="20"/>
  <c r="I329" i="20"/>
  <c r="I330" i="20"/>
  <c r="I331" i="20"/>
  <c r="I332" i="20"/>
  <c r="I333" i="20"/>
  <c r="I334" i="20"/>
  <c r="I335" i="20"/>
  <c r="I336" i="20"/>
  <c r="I337" i="20"/>
  <c r="I338" i="20"/>
  <c r="I339" i="20"/>
  <c r="I340" i="20"/>
  <c r="I341" i="20"/>
  <c r="I342" i="20"/>
  <c r="I343" i="20"/>
  <c r="I344" i="20"/>
  <c r="I345" i="20"/>
  <c r="I346" i="20"/>
  <c r="I347" i="20"/>
  <c r="I348" i="20"/>
  <c r="I349" i="20"/>
  <c r="I350" i="20"/>
  <c r="I351" i="20"/>
  <c r="I352" i="20"/>
  <c r="I353" i="20"/>
  <c r="I354" i="20"/>
  <c r="I355" i="20"/>
  <c r="I356" i="20"/>
  <c r="I357" i="20"/>
  <c r="I358" i="20"/>
  <c r="I359" i="20"/>
  <c r="I360" i="20"/>
  <c r="I361" i="20"/>
  <c r="I362" i="20"/>
  <c r="I363" i="20"/>
  <c r="I364" i="20"/>
  <c r="I365" i="20"/>
  <c r="I366" i="20"/>
  <c r="I367" i="20"/>
  <c r="I368" i="20"/>
  <c r="I369" i="20"/>
  <c r="I370" i="20"/>
  <c r="I371" i="20"/>
  <c r="I372" i="20"/>
  <c r="I373" i="20"/>
  <c r="I374" i="20"/>
  <c r="I375" i="20"/>
  <c r="I376" i="20"/>
  <c r="I377" i="20"/>
  <c r="I378" i="20"/>
  <c r="I379" i="20"/>
  <c r="I380" i="20"/>
  <c r="I381" i="20"/>
  <c r="I382" i="20"/>
  <c r="I383" i="20"/>
  <c r="I384" i="20"/>
  <c r="I385" i="20"/>
  <c r="I386" i="20"/>
  <c r="I387" i="20"/>
  <c r="I388" i="20"/>
  <c r="I389" i="20"/>
  <c r="I390" i="20"/>
  <c r="I391" i="20"/>
  <c r="I392" i="20"/>
  <c r="I393" i="20"/>
  <c r="I394" i="20"/>
  <c r="I395" i="20"/>
  <c r="I396" i="20"/>
  <c r="I397" i="20"/>
  <c r="I398" i="20"/>
  <c r="I399" i="20"/>
  <c r="I400" i="20"/>
  <c r="I401" i="20"/>
  <c r="I402" i="20"/>
  <c r="I403" i="20"/>
  <c r="I404" i="20"/>
  <c r="I405" i="20"/>
  <c r="I406" i="20"/>
  <c r="I407" i="20"/>
  <c r="I408" i="20"/>
  <c r="I409" i="20"/>
  <c r="I410" i="20"/>
  <c r="I411" i="20"/>
  <c r="I412" i="20"/>
  <c r="I413" i="20"/>
  <c r="I414" i="20"/>
  <c r="I415" i="20"/>
  <c r="I416" i="20"/>
  <c r="I417" i="20"/>
  <c r="I418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1" i="20"/>
  <c r="I432" i="20"/>
  <c r="I433" i="20"/>
  <c r="I434" i="20"/>
  <c r="I435" i="20"/>
  <c r="I436" i="20"/>
  <c r="I437" i="20"/>
  <c r="I438" i="20"/>
  <c r="I439" i="20"/>
  <c r="I440" i="20"/>
  <c r="I441" i="20"/>
  <c r="I442" i="20"/>
  <c r="I443" i="20"/>
  <c r="I444" i="20"/>
  <c r="I445" i="20"/>
  <c r="I446" i="20"/>
  <c r="I447" i="20"/>
  <c r="I448" i="20"/>
  <c r="I449" i="20"/>
  <c r="I450" i="20"/>
  <c r="I451" i="20"/>
  <c r="I452" i="20"/>
  <c r="I453" i="20"/>
  <c r="I454" i="20"/>
  <c r="I455" i="20"/>
  <c r="I456" i="20"/>
  <c r="I457" i="20"/>
  <c r="I458" i="20"/>
  <c r="I459" i="20"/>
  <c r="I460" i="20"/>
  <c r="I461" i="20"/>
  <c r="I462" i="20"/>
  <c r="I463" i="20"/>
  <c r="I464" i="20"/>
  <c r="I465" i="20"/>
  <c r="I466" i="20"/>
  <c r="I467" i="20"/>
  <c r="I468" i="20"/>
  <c r="I469" i="20"/>
  <c r="I470" i="20"/>
  <c r="I471" i="20"/>
  <c r="I472" i="20"/>
  <c r="I473" i="20"/>
  <c r="I474" i="20"/>
  <c r="I475" i="20"/>
  <c r="I476" i="20"/>
  <c r="I477" i="20"/>
  <c r="I478" i="20"/>
  <c r="I479" i="20"/>
  <c r="I480" i="20"/>
  <c r="I481" i="20"/>
  <c r="I482" i="20"/>
  <c r="I483" i="20"/>
  <c r="I484" i="20"/>
  <c r="I485" i="20"/>
  <c r="I486" i="20"/>
  <c r="I487" i="20"/>
  <c r="I488" i="20"/>
  <c r="I489" i="20"/>
  <c r="I490" i="20"/>
  <c r="I491" i="20"/>
  <c r="I492" i="20"/>
  <c r="I493" i="20"/>
  <c r="I494" i="20"/>
  <c r="I495" i="20"/>
  <c r="I496" i="20"/>
  <c r="I497" i="20"/>
  <c r="I498" i="20"/>
  <c r="I499" i="20"/>
  <c r="I500" i="20"/>
  <c r="I501" i="20"/>
  <c r="I502" i="20"/>
  <c r="I503" i="20"/>
  <c r="I504" i="20"/>
  <c r="I505" i="20"/>
  <c r="I506" i="20"/>
  <c r="I507" i="20"/>
  <c r="I508" i="20"/>
  <c r="I509" i="20"/>
  <c r="I510" i="20"/>
  <c r="I511" i="20"/>
  <c r="I512" i="20"/>
  <c r="I513" i="20"/>
  <c r="I514" i="20"/>
  <c r="I515" i="20"/>
  <c r="I516" i="20"/>
  <c r="I517" i="20"/>
  <c r="I518" i="20"/>
  <c r="I519" i="20"/>
  <c r="I520" i="20"/>
  <c r="I521" i="20"/>
  <c r="I522" i="20"/>
  <c r="I523" i="20"/>
  <c r="I524" i="20"/>
  <c r="I525" i="20"/>
  <c r="I526" i="20"/>
  <c r="I527" i="20"/>
  <c r="I528" i="20"/>
  <c r="I529" i="20"/>
  <c r="I530" i="20"/>
  <c r="I531" i="20"/>
  <c r="I532" i="20"/>
  <c r="I533" i="20"/>
  <c r="I534" i="20"/>
  <c r="I535" i="20"/>
  <c r="I536" i="20"/>
  <c r="I537" i="20"/>
  <c r="I538" i="20"/>
  <c r="I539" i="20"/>
  <c r="I540" i="20"/>
  <c r="I541" i="20"/>
  <c r="I542" i="20"/>
  <c r="I543" i="20"/>
  <c r="I544" i="20"/>
  <c r="I545" i="20"/>
  <c r="I546" i="20"/>
  <c r="I547" i="20"/>
  <c r="I548" i="20"/>
  <c r="I549" i="20"/>
  <c r="I550" i="20"/>
  <c r="I551" i="20"/>
  <c r="I552" i="20"/>
  <c r="I553" i="20"/>
  <c r="I554" i="20"/>
  <c r="I555" i="20"/>
  <c r="I556" i="20"/>
  <c r="I557" i="20"/>
  <c r="I558" i="20"/>
  <c r="I559" i="20"/>
  <c r="I560" i="20"/>
  <c r="I561" i="20"/>
  <c r="I562" i="20"/>
  <c r="I563" i="20"/>
  <c r="I564" i="20"/>
  <c r="I565" i="20"/>
  <c r="I566" i="20"/>
  <c r="I567" i="20"/>
  <c r="I568" i="20"/>
  <c r="I569" i="20"/>
  <c r="I570" i="20"/>
  <c r="I571" i="20"/>
  <c r="I572" i="20"/>
  <c r="I573" i="20"/>
  <c r="I574" i="20"/>
  <c r="I575" i="20"/>
  <c r="I576" i="20"/>
  <c r="I577" i="20"/>
  <c r="I578" i="20"/>
  <c r="I579" i="20"/>
  <c r="I580" i="20"/>
  <c r="I581" i="20"/>
  <c r="I582" i="20"/>
  <c r="I583" i="20"/>
  <c r="I584" i="20"/>
  <c r="I585" i="20"/>
  <c r="I586" i="20"/>
  <c r="I587" i="20"/>
  <c r="I588" i="20"/>
  <c r="I589" i="20"/>
  <c r="I590" i="20"/>
  <c r="I591" i="20"/>
  <c r="I592" i="20"/>
  <c r="I593" i="20"/>
  <c r="I594" i="20"/>
  <c r="I595" i="20"/>
  <c r="I596" i="20"/>
  <c r="I597" i="20"/>
  <c r="I598" i="20"/>
  <c r="I599" i="20"/>
  <c r="I600" i="20"/>
  <c r="I601" i="20"/>
  <c r="I602" i="20"/>
  <c r="I603" i="20"/>
  <c r="I604" i="20"/>
  <c r="I605" i="20"/>
  <c r="I606" i="20"/>
  <c r="I607" i="20"/>
  <c r="I608" i="20"/>
  <c r="I609" i="20"/>
  <c r="I610" i="20"/>
  <c r="I611" i="20"/>
  <c r="I612" i="20"/>
  <c r="I613" i="20"/>
  <c r="I614" i="20"/>
  <c r="I615" i="20"/>
  <c r="I616" i="20"/>
  <c r="I617" i="20"/>
  <c r="I618" i="20"/>
  <c r="I619" i="20"/>
  <c r="I620" i="20"/>
  <c r="I621" i="20"/>
  <c r="I622" i="20"/>
  <c r="I623" i="20"/>
  <c r="I624" i="20"/>
  <c r="I625" i="20"/>
  <c r="I626" i="20"/>
  <c r="I627" i="20"/>
  <c r="I628" i="20"/>
  <c r="I629" i="20"/>
  <c r="I630" i="20"/>
  <c r="I631" i="20"/>
  <c r="I632" i="20"/>
  <c r="I633" i="20"/>
  <c r="I634" i="20"/>
  <c r="I635" i="20"/>
  <c r="I636" i="20"/>
  <c r="I637" i="20"/>
  <c r="I638" i="20"/>
  <c r="I639" i="20"/>
  <c r="I640" i="20"/>
  <c r="I641" i="20"/>
  <c r="I642" i="20"/>
  <c r="I643" i="20"/>
  <c r="I644" i="20"/>
  <c r="I645" i="20"/>
  <c r="I646" i="20"/>
  <c r="I647" i="20"/>
  <c r="I648" i="20"/>
  <c r="I649" i="20"/>
  <c r="I650" i="20"/>
  <c r="I651" i="20"/>
  <c r="I652" i="20"/>
  <c r="I653" i="20"/>
  <c r="I654" i="20"/>
  <c r="I655" i="20"/>
  <c r="I656" i="20"/>
  <c r="I657" i="20"/>
  <c r="I658" i="20"/>
  <c r="I659" i="20"/>
  <c r="I660" i="20"/>
  <c r="I661" i="20"/>
  <c r="I662" i="20"/>
  <c r="I663" i="20"/>
  <c r="I664" i="20"/>
  <c r="I665" i="20"/>
  <c r="I666" i="20"/>
  <c r="I667" i="20"/>
  <c r="I668" i="20"/>
  <c r="I669" i="20"/>
  <c r="I670" i="20"/>
  <c r="I671" i="20"/>
  <c r="I672" i="20"/>
  <c r="I673" i="20"/>
  <c r="I674" i="20"/>
  <c r="I675" i="20"/>
  <c r="I676" i="20"/>
  <c r="I677" i="20"/>
  <c r="I678" i="20"/>
  <c r="I679" i="20"/>
  <c r="I680" i="20"/>
  <c r="I681" i="20"/>
  <c r="I682" i="20"/>
  <c r="I683" i="20"/>
  <c r="I684" i="20"/>
  <c r="I685" i="20"/>
  <c r="I686" i="20"/>
  <c r="I687" i="20"/>
  <c r="I688" i="20"/>
  <c r="I689" i="20"/>
  <c r="I690" i="20"/>
  <c r="I691" i="20"/>
  <c r="I692" i="20"/>
  <c r="I693" i="20"/>
  <c r="I694" i="20"/>
  <c r="I695" i="20"/>
  <c r="I696" i="20"/>
  <c r="I697" i="20"/>
  <c r="I698" i="20"/>
  <c r="I699" i="20"/>
  <c r="I700" i="20"/>
  <c r="I701" i="20"/>
  <c r="I702" i="20"/>
  <c r="I703" i="20"/>
  <c r="I704" i="20"/>
  <c r="I705" i="20"/>
  <c r="I706" i="20"/>
  <c r="I707" i="20"/>
  <c r="I708" i="20"/>
  <c r="I709" i="20"/>
  <c r="I710" i="20"/>
  <c r="I711" i="20"/>
  <c r="I712" i="20"/>
  <c r="I713" i="20"/>
  <c r="I714" i="20"/>
  <c r="I715" i="20"/>
  <c r="I716" i="20"/>
  <c r="I717" i="20"/>
  <c r="I718" i="20"/>
  <c r="I719" i="20"/>
  <c r="I720" i="20"/>
  <c r="I721" i="20"/>
  <c r="I722" i="20"/>
  <c r="I723" i="20"/>
  <c r="I724" i="20"/>
  <c r="I725" i="20"/>
  <c r="I726" i="20"/>
  <c r="I727" i="20"/>
  <c r="I728" i="20"/>
  <c r="I729" i="20"/>
  <c r="I730" i="20"/>
  <c r="I731" i="20"/>
  <c r="I732" i="20"/>
  <c r="I733" i="20"/>
  <c r="I734" i="20"/>
  <c r="I735" i="20"/>
  <c r="I736" i="20"/>
  <c r="I737" i="20"/>
  <c r="I738" i="20"/>
  <c r="I739" i="20"/>
  <c r="I740" i="20"/>
  <c r="I741" i="20"/>
  <c r="I742" i="20"/>
  <c r="I743" i="20"/>
  <c r="I744" i="20"/>
  <c r="I745" i="20"/>
  <c r="I746" i="20"/>
  <c r="I747" i="20"/>
  <c r="I748" i="20"/>
  <c r="I749" i="20"/>
  <c r="I750" i="20"/>
  <c r="I751" i="20"/>
  <c r="I752" i="20"/>
  <c r="I753" i="20"/>
  <c r="I754" i="20"/>
  <c r="I755" i="20"/>
  <c r="I756" i="20"/>
  <c r="I757" i="20"/>
  <c r="I758" i="20"/>
  <c r="I759" i="20"/>
  <c r="I760" i="20"/>
  <c r="I761" i="20"/>
  <c r="I762" i="20"/>
  <c r="I763" i="20"/>
  <c r="I764" i="20"/>
  <c r="I765" i="20"/>
  <c r="I766" i="20"/>
  <c r="I767" i="20"/>
  <c r="I768" i="20"/>
  <c r="I769" i="20"/>
  <c r="I770" i="20"/>
  <c r="I771" i="20"/>
  <c r="I772" i="20"/>
  <c r="I773" i="20"/>
  <c r="I774" i="20"/>
  <c r="I775" i="20"/>
  <c r="I776" i="20"/>
  <c r="I777" i="20"/>
  <c r="I778" i="20"/>
  <c r="I779" i="20"/>
  <c r="I780" i="20"/>
  <c r="I781" i="20"/>
  <c r="I782" i="20"/>
  <c r="I783" i="20"/>
  <c r="I784" i="20"/>
  <c r="I785" i="20"/>
  <c r="I786" i="20"/>
  <c r="I787" i="20"/>
  <c r="I788" i="20"/>
  <c r="I789" i="20"/>
  <c r="I790" i="20"/>
  <c r="I791" i="20"/>
  <c r="I792" i="20"/>
  <c r="I793" i="20"/>
  <c r="I794" i="20"/>
  <c r="I795" i="20"/>
  <c r="I796" i="20"/>
  <c r="I797" i="20"/>
  <c r="I798" i="20"/>
  <c r="I799" i="20"/>
  <c r="I800" i="20"/>
  <c r="I801" i="20"/>
  <c r="I802" i="20"/>
  <c r="I803" i="20"/>
  <c r="I804" i="20"/>
  <c r="I805" i="20"/>
  <c r="I806" i="20"/>
  <c r="I807" i="20"/>
  <c r="I808" i="20"/>
  <c r="I809" i="20"/>
  <c r="I810" i="20"/>
  <c r="I811" i="20"/>
  <c r="I812" i="20"/>
  <c r="I813" i="20"/>
  <c r="I814" i="20"/>
  <c r="I815" i="20"/>
  <c r="I816" i="20"/>
  <c r="I817" i="20"/>
  <c r="I818" i="20"/>
  <c r="I819" i="20"/>
  <c r="I820" i="20"/>
  <c r="I821" i="20"/>
  <c r="I822" i="20"/>
  <c r="I823" i="20"/>
  <c r="I824" i="20"/>
  <c r="I825" i="20"/>
  <c r="I826" i="20"/>
  <c r="I827" i="20"/>
  <c r="I828" i="20"/>
  <c r="I829" i="20"/>
  <c r="I830" i="20"/>
  <c r="I831" i="20"/>
  <c r="I832" i="20"/>
  <c r="I833" i="20"/>
  <c r="I834" i="20"/>
  <c r="I835" i="20"/>
  <c r="I836" i="20"/>
  <c r="I837" i="20"/>
  <c r="I838" i="20"/>
  <c r="I839" i="20"/>
  <c r="I840" i="20"/>
  <c r="I841" i="20"/>
  <c r="I842" i="20"/>
  <c r="I843" i="20"/>
  <c r="I844" i="20"/>
  <c r="I845" i="20"/>
  <c r="I846" i="20"/>
  <c r="I847" i="20"/>
  <c r="I848" i="20"/>
  <c r="I849" i="20"/>
  <c r="I850" i="20"/>
  <c r="I851" i="20"/>
  <c r="I852" i="20"/>
  <c r="I853" i="20"/>
  <c r="I854" i="20"/>
  <c r="I855" i="20"/>
  <c r="I856" i="20"/>
  <c r="I857" i="20"/>
  <c r="I858" i="20"/>
  <c r="I859" i="20"/>
  <c r="I860" i="20"/>
  <c r="I861" i="20"/>
  <c r="I862" i="20"/>
  <c r="I863" i="20"/>
  <c r="I864" i="20"/>
  <c r="I865" i="20"/>
  <c r="I866" i="20"/>
  <c r="I867" i="20"/>
  <c r="I868" i="20"/>
  <c r="I869" i="20"/>
  <c r="I870" i="20"/>
  <c r="I871" i="20"/>
  <c r="I872" i="20"/>
  <c r="I873" i="20"/>
  <c r="I874" i="20"/>
  <c r="I875" i="20"/>
  <c r="I876" i="20"/>
  <c r="I877" i="20"/>
  <c r="I878" i="20"/>
  <c r="I879" i="20"/>
  <c r="I880" i="20"/>
  <c r="I881" i="20"/>
  <c r="I882" i="20"/>
  <c r="I883" i="20"/>
  <c r="I884" i="20"/>
  <c r="I885" i="20"/>
  <c r="I886" i="20"/>
  <c r="I887" i="20"/>
  <c r="I888" i="20"/>
  <c r="I889" i="20"/>
  <c r="I890" i="20"/>
  <c r="I891" i="20"/>
  <c r="I892" i="20"/>
  <c r="I893" i="20"/>
  <c r="I894" i="20"/>
  <c r="I895" i="20"/>
  <c r="I896" i="20"/>
  <c r="I897" i="20"/>
  <c r="I898" i="20"/>
  <c r="I899" i="20"/>
  <c r="I900" i="20"/>
  <c r="I901" i="20"/>
  <c r="I902" i="20"/>
  <c r="I903" i="20"/>
  <c r="I904" i="20"/>
  <c r="I905" i="20"/>
  <c r="I906" i="20"/>
  <c r="I907" i="20"/>
  <c r="I908" i="20"/>
  <c r="I909" i="20"/>
  <c r="I910" i="20"/>
  <c r="I911" i="20"/>
  <c r="I912" i="20"/>
  <c r="I913" i="20"/>
  <c r="I914" i="20"/>
  <c r="I915" i="20"/>
  <c r="I916" i="20"/>
  <c r="I917" i="20"/>
  <c r="I918" i="20"/>
  <c r="I919" i="20"/>
  <c r="I920" i="20"/>
  <c r="I921" i="20"/>
  <c r="I922" i="20"/>
  <c r="I923" i="20"/>
  <c r="I924" i="20"/>
  <c r="I925" i="20"/>
  <c r="I926" i="20"/>
  <c r="I927" i="20"/>
  <c r="I928" i="20"/>
  <c r="I929" i="20"/>
  <c r="I930" i="20"/>
  <c r="I931" i="20"/>
  <c r="I932" i="20"/>
  <c r="I933" i="20"/>
  <c r="I934" i="20"/>
  <c r="I935" i="20"/>
  <c r="I936" i="20"/>
  <c r="I937" i="20"/>
  <c r="I938" i="20"/>
  <c r="I939" i="20"/>
  <c r="I940" i="20"/>
  <c r="I941" i="20"/>
  <c r="I942" i="20"/>
  <c r="I943" i="20"/>
  <c r="I944" i="20"/>
  <c r="I945" i="20"/>
  <c r="I946" i="20"/>
  <c r="I947" i="20"/>
  <c r="I948" i="20"/>
  <c r="I949" i="20"/>
  <c r="I950" i="20"/>
  <c r="I951" i="20"/>
  <c r="I952" i="20"/>
  <c r="I953" i="20"/>
  <c r="I954" i="20"/>
  <c r="I955" i="20"/>
  <c r="I956" i="20"/>
  <c r="I957" i="20"/>
  <c r="I958" i="20"/>
  <c r="I959" i="20"/>
  <c r="I960" i="20"/>
  <c r="I961" i="20"/>
  <c r="I962" i="20"/>
  <c r="I963" i="20"/>
  <c r="I964" i="20"/>
  <c r="I965" i="20"/>
  <c r="I966" i="20"/>
  <c r="I967" i="20"/>
  <c r="I968" i="20"/>
  <c r="I969" i="20"/>
  <c r="I970" i="20"/>
  <c r="I971" i="20"/>
  <c r="I972" i="20"/>
  <c r="I973" i="20"/>
  <c r="I974" i="20"/>
  <c r="I975" i="20"/>
  <c r="I976" i="20"/>
  <c r="I977" i="20"/>
  <c r="I978" i="20"/>
  <c r="I979" i="20"/>
  <c r="I980" i="20"/>
  <c r="I981" i="20"/>
  <c r="I982" i="20"/>
  <c r="I983" i="20"/>
  <c r="I984" i="20"/>
  <c r="I985" i="20"/>
  <c r="I986" i="20"/>
  <c r="I987" i="20"/>
  <c r="I988" i="20"/>
  <c r="I989" i="20"/>
  <c r="I990" i="20"/>
  <c r="I991" i="20"/>
  <c r="I992" i="20"/>
  <c r="I993" i="20"/>
  <c r="I994" i="20"/>
  <c r="I995" i="20"/>
  <c r="I996" i="20"/>
  <c r="I997" i="20"/>
  <c r="I998" i="20"/>
  <c r="I999" i="20"/>
  <c r="I1000" i="20"/>
  <c r="I1001" i="20"/>
  <c r="I1002" i="20"/>
  <c r="I1003" i="20"/>
  <c r="I1004" i="20"/>
  <c r="I1005" i="20"/>
  <c r="I1006" i="20"/>
  <c r="I1007" i="20"/>
  <c r="I1008" i="20"/>
  <c r="I1009" i="20"/>
  <c r="I1010" i="20"/>
  <c r="I1011" i="20"/>
  <c r="I1012" i="20"/>
  <c r="I1013" i="20"/>
  <c r="I1014" i="20"/>
  <c r="I1015" i="20"/>
  <c r="I1016" i="20"/>
  <c r="I1017" i="20"/>
  <c r="I1018" i="20"/>
  <c r="I1019" i="20"/>
  <c r="I1020" i="20"/>
  <c r="I1021" i="20"/>
  <c r="I1022" i="20"/>
  <c r="I1023" i="20"/>
  <c r="I1024" i="20"/>
  <c r="I1025" i="20"/>
  <c r="I1026" i="20"/>
  <c r="I1027" i="20"/>
  <c r="I1028" i="20"/>
  <c r="I1029" i="20"/>
  <c r="I1030" i="20"/>
  <c r="I1031" i="20"/>
  <c r="I1032" i="20"/>
  <c r="I1033" i="20"/>
  <c r="I1034" i="20"/>
  <c r="I1035" i="20"/>
  <c r="I1036" i="20"/>
  <c r="I1037" i="20"/>
  <c r="I1038" i="20"/>
  <c r="I1039" i="20"/>
  <c r="I1040" i="20"/>
  <c r="I1041" i="20"/>
  <c r="I1042" i="20"/>
  <c r="I1043" i="20"/>
  <c r="I1044" i="20"/>
  <c r="I1045" i="20"/>
  <c r="I1046" i="20"/>
  <c r="I1047" i="20"/>
  <c r="I1048" i="20"/>
  <c r="I1049" i="20"/>
  <c r="I1050" i="20"/>
  <c r="I1051" i="20"/>
  <c r="I1052" i="20"/>
  <c r="I1053" i="20"/>
  <c r="I1054" i="20"/>
  <c r="I1055" i="20"/>
  <c r="I1056" i="20"/>
  <c r="I1057" i="20"/>
  <c r="I1058" i="20"/>
  <c r="I1059" i="20"/>
  <c r="I1060" i="20"/>
  <c r="I1061" i="20"/>
  <c r="I1062" i="20"/>
  <c r="I1063" i="20"/>
  <c r="I1064" i="20"/>
  <c r="I1065" i="20"/>
  <c r="I1066" i="20"/>
  <c r="I1067" i="20"/>
  <c r="I1068" i="20"/>
  <c r="I1069" i="20"/>
  <c r="I1070" i="20"/>
  <c r="I1071" i="20"/>
  <c r="I1072" i="20"/>
  <c r="I1073" i="20"/>
  <c r="I1074" i="20"/>
  <c r="I1075" i="20"/>
  <c r="I1076" i="20"/>
  <c r="I1077" i="20"/>
  <c r="I1078" i="20"/>
  <c r="I1079" i="20"/>
  <c r="I1080" i="20"/>
  <c r="I1081" i="20"/>
  <c r="I1082" i="20"/>
  <c r="I1083" i="20"/>
  <c r="I1084" i="20"/>
  <c r="I1085" i="20"/>
  <c r="I1086" i="20"/>
  <c r="I1087" i="20"/>
  <c r="I1088" i="20"/>
  <c r="I1089" i="20"/>
  <c r="I1090" i="20"/>
  <c r="I1091" i="20"/>
  <c r="I1092" i="20"/>
  <c r="I1093" i="20"/>
  <c r="I1094" i="20"/>
  <c r="I1095" i="20"/>
  <c r="I1096" i="20"/>
  <c r="I1097" i="20"/>
  <c r="I1098" i="20"/>
  <c r="I1099" i="20"/>
  <c r="I1100" i="20"/>
  <c r="I1101" i="20"/>
  <c r="I1102" i="20"/>
  <c r="I1103" i="20"/>
  <c r="I1104" i="20"/>
  <c r="I1105" i="20"/>
  <c r="I1106" i="20"/>
  <c r="I1107" i="20"/>
  <c r="I1108" i="20"/>
  <c r="I1109" i="20"/>
  <c r="I1110" i="20"/>
  <c r="I1111" i="20"/>
  <c r="I1112" i="20"/>
  <c r="I1113" i="20"/>
  <c r="I1114" i="20"/>
  <c r="I1115" i="20"/>
  <c r="I1116" i="20"/>
  <c r="I1117" i="20"/>
  <c r="I1118" i="20"/>
  <c r="I1119" i="20"/>
  <c r="I1120" i="20"/>
  <c r="I1121" i="20"/>
  <c r="I1122" i="20"/>
  <c r="I1123" i="20"/>
  <c r="I1124" i="20"/>
  <c r="I1125" i="20"/>
  <c r="I1126" i="20"/>
  <c r="I1127" i="20"/>
  <c r="I1128" i="20"/>
  <c r="I1129" i="20"/>
  <c r="I1130" i="20"/>
  <c r="I1131" i="20"/>
  <c r="I1132" i="20"/>
  <c r="I1133" i="20"/>
  <c r="I1134" i="20"/>
  <c r="I1135" i="20"/>
  <c r="I1136" i="20"/>
  <c r="I1137" i="20"/>
  <c r="I1138" i="20"/>
  <c r="I1139" i="20"/>
  <c r="I1140" i="20"/>
  <c r="I1141" i="20"/>
  <c r="I1142" i="20"/>
  <c r="I1143" i="20"/>
  <c r="I1144" i="20"/>
  <c r="I1145" i="20"/>
  <c r="I1146" i="20"/>
  <c r="I1147" i="20"/>
  <c r="I1148" i="20"/>
  <c r="I1149" i="20"/>
  <c r="I1150" i="20"/>
  <c r="I1151" i="20"/>
  <c r="I1152" i="20"/>
  <c r="I1153" i="20"/>
  <c r="I1154" i="20"/>
  <c r="I1155" i="20"/>
  <c r="I1156" i="20"/>
  <c r="I1157" i="20"/>
  <c r="I1158" i="20"/>
  <c r="I1159" i="20"/>
  <c r="I1160" i="20"/>
  <c r="I1161" i="20"/>
  <c r="I1162" i="20"/>
  <c r="I1163" i="20"/>
  <c r="I1164" i="20"/>
  <c r="I1165" i="20"/>
  <c r="I1166" i="20"/>
  <c r="I1167" i="20"/>
  <c r="I1168" i="20"/>
  <c r="I1169" i="20"/>
  <c r="I1170" i="20"/>
  <c r="I1171" i="20"/>
  <c r="I1172" i="20"/>
  <c r="I1173" i="20"/>
  <c r="I1174" i="20"/>
  <c r="I1175" i="20"/>
  <c r="I1176" i="20"/>
  <c r="I1177" i="20"/>
  <c r="I1178" i="20"/>
  <c r="I1179" i="20"/>
  <c r="I1180" i="20"/>
  <c r="I1181" i="20"/>
  <c r="I1182" i="20"/>
  <c r="I1183" i="20"/>
  <c r="I1184" i="20"/>
  <c r="I1185" i="20"/>
  <c r="I1186" i="20"/>
  <c r="I1187" i="20"/>
  <c r="I1188" i="20"/>
  <c r="I1189" i="20"/>
  <c r="I1190" i="20"/>
  <c r="I1191" i="20"/>
  <c r="I1192" i="20"/>
  <c r="I1193" i="20"/>
  <c r="I1194" i="20"/>
  <c r="I1195" i="20"/>
  <c r="I1196" i="20"/>
  <c r="I1197" i="20"/>
  <c r="I1198" i="20"/>
  <c r="I1199" i="20"/>
  <c r="I1200" i="20"/>
  <c r="I1201" i="20"/>
  <c r="I1202" i="20"/>
  <c r="I1203" i="20"/>
  <c r="I1204" i="20"/>
  <c r="I1205" i="20"/>
  <c r="I1206" i="20"/>
  <c r="I1207" i="20"/>
  <c r="I1208" i="20"/>
  <c r="I1209" i="20"/>
  <c r="I1210" i="20"/>
  <c r="I1211" i="20"/>
  <c r="I1212" i="20"/>
  <c r="I1213" i="20"/>
  <c r="I1214" i="20"/>
  <c r="I1215" i="20"/>
  <c r="I1216" i="20"/>
  <c r="I1217" i="20"/>
  <c r="I1218" i="20"/>
  <c r="I1219" i="20"/>
  <c r="I1220" i="20"/>
  <c r="I1221" i="20"/>
  <c r="I1222" i="20"/>
  <c r="I1223" i="20"/>
  <c r="I1224" i="20"/>
  <c r="I1225" i="20"/>
  <c r="I1226" i="20"/>
  <c r="I1227" i="20"/>
  <c r="I1228" i="20"/>
  <c r="I1229" i="20"/>
  <c r="I1230" i="20"/>
  <c r="I1231" i="20"/>
  <c r="I1232" i="20"/>
  <c r="I1233" i="20"/>
  <c r="I1234" i="20"/>
  <c r="I1235" i="20"/>
  <c r="I1236" i="20"/>
  <c r="I1237" i="20"/>
  <c r="I1238" i="20"/>
  <c r="I1239" i="20"/>
  <c r="I1240" i="20"/>
  <c r="I1241" i="20"/>
  <c r="I1242" i="20"/>
  <c r="I1243" i="20"/>
  <c r="I1244" i="20"/>
  <c r="I1245" i="20"/>
  <c r="I1246" i="20"/>
  <c r="I1247" i="20"/>
  <c r="I1248" i="20"/>
  <c r="I1249" i="20"/>
  <c r="I1250" i="20"/>
  <c r="I1251" i="20"/>
  <c r="I1252" i="20"/>
  <c r="I1253" i="20"/>
  <c r="I1254" i="20"/>
  <c r="I1255" i="20"/>
  <c r="I1256" i="20"/>
  <c r="I1257" i="20"/>
  <c r="I1258" i="20"/>
  <c r="I1259" i="20"/>
  <c r="I1260" i="20"/>
  <c r="I1261" i="20"/>
  <c r="I1262" i="20"/>
  <c r="I1263" i="20"/>
  <c r="I1264" i="20"/>
  <c r="I1265" i="20"/>
  <c r="I1266" i="20"/>
  <c r="I1267" i="20"/>
  <c r="I1268" i="20"/>
  <c r="I1269" i="20"/>
  <c r="I1270" i="20"/>
  <c r="I1271" i="20"/>
  <c r="I1272" i="20"/>
  <c r="I1273" i="20"/>
  <c r="I1274" i="20"/>
  <c r="I1275" i="20"/>
  <c r="I1276" i="20"/>
  <c r="I1277" i="20"/>
  <c r="I1278" i="20"/>
  <c r="I1279" i="20"/>
  <c r="I1280" i="20"/>
  <c r="I1281" i="20"/>
  <c r="I1282" i="20"/>
  <c r="I1283" i="20"/>
  <c r="I1284" i="20"/>
  <c r="I1285" i="20"/>
  <c r="I1286" i="20"/>
  <c r="I1287" i="20"/>
  <c r="I1288" i="20"/>
  <c r="I1289" i="20"/>
  <c r="I1290" i="20"/>
  <c r="I1291" i="20"/>
  <c r="I1292" i="20"/>
  <c r="I1293" i="20"/>
  <c r="I1294" i="20"/>
  <c r="I1295" i="20"/>
  <c r="I1296" i="20"/>
  <c r="I1297" i="20"/>
  <c r="I1298" i="20"/>
  <c r="I1299" i="20"/>
  <c r="I1300" i="20"/>
  <c r="I1301" i="20"/>
  <c r="I1302" i="20"/>
  <c r="I1303" i="20"/>
  <c r="I1304" i="20"/>
  <c r="I1305" i="20"/>
  <c r="I1306" i="20"/>
  <c r="I1307" i="20"/>
  <c r="I1308" i="20"/>
  <c r="I1309" i="20"/>
  <c r="I1310" i="20"/>
  <c r="I1311" i="20"/>
  <c r="I1312" i="20"/>
  <c r="I1313" i="20"/>
  <c r="I1314" i="20"/>
  <c r="I1315" i="20"/>
  <c r="I1316" i="20"/>
  <c r="I1317" i="20"/>
  <c r="I1318" i="20"/>
  <c r="I1319" i="20"/>
  <c r="I1320" i="20"/>
  <c r="I1321" i="20"/>
  <c r="I1322" i="20"/>
  <c r="I1323" i="20"/>
  <c r="I1324" i="20"/>
  <c r="I1325" i="20"/>
  <c r="I1326" i="20"/>
  <c r="I1327" i="20"/>
  <c r="I1328" i="20"/>
  <c r="I1329" i="20"/>
  <c r="I1330" i="20"/>
  <c r="I1331" i="20"/>
  <c r="I1332" i="20"/>
  <c r="I1333" i="20"/>
  <c r="I1334" i="20"/>
  <c r="I1335" i="20"/>
  <c r="I1336" i="20"/>
  <c r="I1337" i="20"/>
  <c r="I1338" i="20"/>
  <c r="I1339" i="20"/>
  <c r="I1340" i="20"/>
  <c r="I1341" i="20"/>
  <c r="I1342" i="20"/>
  <c r="I1343" i="20"/>
  <c r="I1344" i="20"/>
  <c r="I1345" i="20"/>
  <c r="I1346" i="20"/>
  <c r="I1347" i="20"/>
  <c r="I1348" i="20"/>
  <c r="I1349" i="20"/>
  <c r="I1350" i="20"/>
  <c r="I1351" i="20"/>
  <c r="I1352" i="20"/>
  <c r="I1353" i="20"/>
  <c r="I1354" i="20"/>
  <c r="I1355" i="20"/>
  <c r="I1356" i="20"/>
  <c r="I1357" i="20"/>
  <c r="I1358" i="20"/>
  <c r="I1359" i="20"/>
  <c r="I1360" i="20"/>
  <c r="I1361" i="20"/>
  <c r="I1362" i="20"/>
  <c r="I1363" i="20"/>
  <c r="I1364" i="20"/>
  <c r="I1365" i="20"/>
  <c r="I1366" i="20"/>
  <c r="I1367" i="20"/>
  <c r="I1368" i="20"/>
  <c r="I1369" i="20"/>
  <c r="I1370" i="20"/>
  <c r="I1371" i="20"/>
  <c r="I1372" i="20"/>
  <c r="I1373" i="20"/>
  <c r="I1374" i="20"/>
  <c r="I1375" i="20"/>
  <c r="I1376" i="20"/>
  <c r="I1377" i="20"/>
  <c r="I1378" i="20"/>
  <c r="I1379" i="20"/>
  <c r="I1380" i="20"/>
  <c r="I1381" i="20"/>
  <c r="I1382" i="20"/>
  <c r="I1383" i="20"/>
  <c r="I1384" i="20"/>
  <c r="I1385" i="20"/>
  <c r="I1386" i="20"/>
  <c r="I1387" i="20"/>
  <c r="I1388" i="20"/>
  <c r="I1389" i="20"/>
  <c r="I1390" i="20"/>
  <c r="I1391" i="20"/>
  <c r="I1392" i="20"/>
  <c r="I1393" i="20"/>
  <c r="I1394" i="20"/>
  <c r="I1395" i="20"/>
  <c r="I1396" i="20"/>
  <c r="I1397" i="20"/>
  <c r="I1398" i="20"/>
  <c r="I1399" i="20"/>
  <c r="I1400" i="20"/>
  <c r="I1401" i="20"/>
  <c r="I1402" i="20"/>
  <c r="I1403" i="20"/>
  <c r="I1404" i="20"/>
  <c r="I1405" i="20"/>
  <c r="I1406" i="20"/>
  <c r="I1407" i="20"/>
  <c r="I1408" i="20"/>
  <c r="I1409" i="20"/>
  <c r="I1410" i="20"/>
  <c r="I1411" i="20"/>
  <c r="I1412" i="20"/>
  <c r="I1413" i="20"/>
  <c r="I1414" i="20"/>
  <c r="I1415" i="20"/>
  <c r="I1416" i="20"/>
  <c r="I1417" i="20"/>
  <c r="I1418" i="20"/>
  <c r="I1419" i="20"/>
  <c r="I1420" i="20"/>
  <c r="I1421" i="20"/>
  <c r="I1422" i="20"/>
  <c r="I1423" i="20"/>
  <c r="I1424" i="20"/>
  <c r="I1425" i="20"/>
  <c r="I1426" i="20"/>
  <c r="I1427" i="20"/>
  <c r="I1428" i="20"/>
  <c r="I1429" i="20"/>
  <c r="I1430" i="20"/>
  <c r="I1431" i="20"/>
  <c r="I1432" i="20"/>
  <c r="I1433" i="20"/>
  <c r="I1434" i="20"/>
  <c r="I1435" i="20"/>
  <c r="I1436" i="20"/>
  <c r="I1437" i="20"/>
  <c r="I1438" i="20"/>
  <c r="I1439" i="20"/>
  <c r="I1440" i="20"/>
  <c r="I1441" i="20"/>
  <c r="I1442" i="20"/>
  <c r="I1443" i="20"/>
  <c r="I1444" i="20"/>
  <c r="I1445" i="20"/>
  <c r="I1446" i="20"/>
  <c r="I1447" i="20"/>
  <c r="I1448" i="20"/>
  <c r="I1449" i="20"/>
  <c r="I1450" i="20"/>
  <c r="I1451" i="20"/>
  <c r="I1452" i="20"/>
  <c r="I1453" i="20"/>
  <c r="I1454" i="20"/>
  <c r="I1455" i="20"/>
  <c r="I1456" i="20"/>
  <c r="I1457" i="20"/>
  <c r="I1458" i="20"/>
  <c r="I1459" i="20"/>
  <c r="I1460" i="20"/>
  <c r="I1461" i="20"/>
  <c r="I1462" i="20"/>
  <c r="I1463" i="20"/>
  <c r="I1464" i="20"/>
  <c r="I1465" i="20"/>
  <c r="I1466" i="20"/>
  <c r="I1467" i="20"/>
  <c r="I1468" i="20"/>
  <c r="I1469" i="20"/>
  <c r="I1470" i="20"/>
  <c r="I1471" i="20"/>
  <c r="I1472" i="20"/>
  <c r="I1473" i="20"/>
  <c r="I1474" i="20"/>
  <c r="I1475" i="20"/>
  <c r="I1476" i="20"/>
  <c r="I1477" i="20"/>
  <c r="I1478" i="20"/>
  <c r="I1479" i="20"/>
  <c r="I1480" i="20"/>
  <c r="I1481" i="20"/>
  <c r="I1482" i="20"/>
  <c r="I1483" i="20"/>
  <c r="I1484" i="20"/>
  <c r="I1485" i="20"/>
  <c r="I1486" i="20"/>
  <c r="I1487" i="20"/>
  <c r="I1488" i="20"/>
  <c r="I1489" i="20"/>
  <c r="I1490" i="20"/>
  <c r="I1491" i="20"/>
  <c r="I1492" i="20"/>
  <c r="I1493" i="20"/>
  <c r="I1494" i="20"/>
  <c r="I1495" i="20"/>
  <c r="I1496" i="20"/>
  <c r="I1497" i="20"/>
  <c r="I1498" i="20"/>
  <c r="I1499" i="20"/>
  <c r="I1500" i="20"/>
  <c r="I1501" i="20"/>
  <c r="I1502" i="20"/>
  <c r="I1503" i="20"/>
  <c r="I1504" i="20"/>
  <c r="I1505" i="20"/>
  <c r="I1506" i="20"/>
  <c r="I1507" i="20"/>
  <c r="I1508" i="20"/>
  <c r="I1509" i="20"/>
  <c r="I1510" i="20"/>
  <c r="I1511" i="20"/>
  <c r="I1512" i="20"/>
  <c r="I1513" i="20"/>
  <c r="I1514" i="20"/>
  <c r="I1515" i="20"/>
  <c r="I1516" i="20"/>
  <c r="I1517" i="20"/>
  <c r="I1518" i="20"/>
  <c r="I1519" i="20"/>
  <c r="I1520" i="20"/>
  <c r="I1521" i="20"/>
  <c r="I1522" i="20"/>
  <c r="I1523" i="20"/>
  <c r="I1524" i="20"/>
  <c r="I1525" i="20"/>
  <c r="I1526" i="20"/>
  <c r="I1527" i="20"/>
  <c r="I1528" i="20"/>
  <c r="I1529" i="20"/>
  <c r="I1530" i="20"/>
  <c r="I1531" i="20"/>
  <c r="I1532" i="20"/>
  <c r="I1533" i="20"/>
  <c r="I1534" i="20"/>
  <c r="I1535" i="20"/>
  <c r="I1536" i="20"/>
  <c r="I1537" i="20"/>
  <c r="I1538" i="20"/>
  <c r="I1539" i="20"/>
  <c r="I1540" i="20"/>
  <c r="I1541" i="20"/>
  <c r="I1542" i="20"/>
  <c r="I1543" i="20"/>
  <c r="I1544" i="20"/>
  <c r="I1545" i="20"/>
  <c r="I1546" i="20"/>
  <c r="I1547" i="20"/>
  <c r="I1548" i="20"/>
  <c r="I1549" i="20"/>
  <c r="I1550" i="20"/>
  <c r="I1552" i="20"/>
  <c r="I1553" i="20"/>
  <c r="I1554" i="20"/>
  <c r="I1555" i="20"/>
  <c r="I1556" i="20"/>
  <c r="I1557" i="20"/>
  <c r="I1558" i="20"/>
  <c r="I1559" i="20"/>
  <c r="I1560" i="20"/>
  <c r="I1561" i="20"/>
  <c r="I1562" i="20"/>
  <c r="I1563" i="20"/>
  <c r="I1564" i="20"/>
  <c r="I1565" i="20"/>
  <c r="I1566" i="20"/>
  <c r="I1567" i="20"/>
  <c r="I1568" i="20"/>
  <c r="I1569" i="20"/>
  <c r="I1570" i="20"/>
  <c r="I1571" i="20"/>
  <c r="I1572" i="20"/>
  <c r="I1573" i="20"/>
  <c r="I1574" i="20"/>
  <c r="I1575" i="20"/>
  <c r="I1576" i="20"/>
  <c r="I1577" i="20"/>
  <c r="I1578" i="20"/>
  <c r="I1579" i="20"/>
  <c r="I1580" i="20"/>
  <c r="I1581" i="20"/>
  <c r="I1582" i="20"/>
  <c r="I1583" i="20"/>
  <c r="I1584" i="20"/>
  <c r="I1585" i="20"/>
  <c r="I1586" i="20"/>
  <c r="I1587" i="20"/>
  <c r="I1588" i="20"/>
  <c r="I1589" i="20"/>
  <c r="I1590" i="20"/>
  <c r="I1591" i="20"/>
  <c r="I1592" i="20"/>
  <c r="I1593" i="20"/>
  <c r="I1594" i="20"/>
  <c r="I1595" i="20"/>
  <c r="I1596" i="20"/>
  <c r="I1597" i="20"/>
  <c r="I1598" i="20"/>
  <c r="I1599" i="20"/>
  <c r="I1600" i="20"/>
  <c r="I1601" i="20"/>
  <c r="I1602" i="20"/>
  <c r="I1603" i="20"/>
  <c r="I1604" i="20"/>
  <c r="I1605" i="20"/>
  <c r="I1606" i="20"/>
  <c r="I1607" i="20"/>
  <c r="I1608" i="20"/>
  <c r="I1609" i="20"/>
  <c r="I1610" i="20"/>
  <c r="I1611" i="20"/>
  <c r="I1612" i="20"/>
  <c r="I1613" i="20"/>
  <c r="I1614" i="20"/>
  <c r="I1615" i="20"/>
  <c r="I1616" i="20"/>
  <c r="I1617" i="20"/>
  <c r="I1618" i="20"/>
  <c r="I1619" i="20"/>
  <c r="I1620" i="20"/>
  <c r="I1621" i="20"/>
  <c r="I1622" i="20"/>
  <c r="I1623" i="20"/>
  <c r="I1624" i="20"/>
  <c r="I1625" i="20"/>
  <c r="I1626" i="20"/>
  <c r="I1627" i="20"/>
  <c r="I1628" i="20"/>
  <c r="I1629" i="20"/>
  <c r="I1630" i="20"/>
  <c r="I1631" i="20"/>
  <c r="I1632" i="20"/>
  <c r="I1633" i="20"/>
  <c r="I1634" i="20"/>
  <c r="I1635" i="20"/>
  <c r="I1636" i="20"/>
  <c r="I1637" i="20"/>
  <c r="I1638" i="20"/>
  <c r="I1639" i="20"/>
  <c r="I1640" i="20"/>
  <c r="I1641" i="20"/>
  <c r="I1642" i="20"/>
  <c r="I1643" i="20"/>
  <c r="I1644" i="20"/>
  <c r="I1645" i="20"/>
  <c r="I1646" i="20"/>
  <c r="I1647" i="20"/>
  <c r="I1648" i="20"/>
  <c r="I1649" i="20"/>
  <c r="I1650" i="20"/>
  <c r="I1651" i="20"/>
  <c r="I1652" i="20"/>
  <c r="I1653" i="20"/>
  <c r="I1654" i="20"/>
  <c r="I1655" i="20"/>
  <c r="I1656" i="20"/>
  <c r="I1657" i="20"/>
  <c r="I1658" i="20"/>
  <c r="I1659" i="20"/>
  <c r="I1660" i="20"/>
  <c r="I1661" i="20"/>
  <c r="I1662" i="20"/>
  <c r="I1663" i="20"/>
  <c r="I1664" i="20"/>
  <c r="I1665" i="20"/>
  <c r="I1666" i="20"/>
  <c r="I1667" i="20"/>
  <c r="I1668" i="20"/>
  <c r="I1669" i="20"/>
  <c r="I1670" i="20"/>
  <c r="I1671" i="20"/>
  <c r="I1672" i="20"/>
  <c r="I1673" i="20"/>
  <c r="I1674" i="20"/>
  <c r="I1675" i="20"/>
  <c r="I1676" i="20"/>
  <c r="I1677" i="20"/>
  <c r="I1678" i="20"/>
  <c r="I1679" i="20"/>
  <c r="I1680" i="20"/>
  <c r="I1681" i="20"/>
  <c r="I1682" i="20"/>
  <c r="I1683" i="20"/>
  <c r="I1684" i="20"/>
  <c r="I1685" i="20"/>
  <c r="I1686" i="20"/>
  <c r="I1687" i="20"/>
  <c r="I1688" i="20"/>
  <c r="I1689" i="20"/>
  <c r="I1690" i="20"/>
  <c r="I1691" i="20"/>
  <c r="I1692" i="20"/>
  <c r="I1693" i="20"/>
  <c r="I1694" i="20"/>
  <c r="I1695" i="20"/>
  <c r="I1696" i="20"/>
  <c r="I1697" i="20"/>
  <c r="I1698" i="20"/>
  <c r="I1699" i="20"/>
  <c r="I1700" i="20"/>
  <c r="I1701" i="20"/>
  <c r="I1702" i="20"/>
  <c r="I1703" i="20"/>
  <c r="I1704" i="20"/>
  <c r="I1705" i="20"/>
  <c r="I1706" i="20"/>
  <c r="I1707" i="20"/>
  <c r="I1708" i="20"/>
  <c r="I1709" i="20"/>
  <c r="I1710" i="20"/>
  <c r="I1711" i="20"/>
  <c r="I1712" i="20"/>
  <c r="I1713" i="20"/>
  <c r="I1714" i="20"/>
  <c r="I1715" i="20"/>
  <c r="I1716" i="20"/>
  <c r="I1717" i="20"/>
  <c r="I1718" i="20"/>
  <c r="I1719" i="20"/>
  <c r="I1720" i="20"/>
  <c r="I1721" i="20"/>
  <c r="I1722" i="20"/>
  <c r="I1723" i="20"/>
  <c r="I1724" i="20"/>
  <c r="I1725" i="20"/>
  <c r="I1726" i="20"/>
  <c r="I1727" i="20"/>
  <c r="I1728" i="20"/>
  <c r="I1729" i="20"/>
  <c r="I1730" i="20"/>
  <c r="I1731" i="20"/>
  <c r="I1732" i="20"/>
  <c r="I1733" i="20"/>
  <c r="I1734" i="20"/>
  <c r="I1735" i="20"/>
  <c r="I1736" i="20"/>
  <c r="I1737" i="20"/>
  <c r="I1738" i="20"/>
  <c r="I1739" i="20"/>
  <c r="I1740" i="20"/>
  <c r="I1741" i="20"/>
  <c r="I1742" i="20"/>
  <c r="I1743" i="20"/>
  <c r="I1744" i="20"/>
  <c r="I1745" i="20"/>
  <c r="I1746" i="20"/>
  <c r="I1747" i="20"/>
  <c r="I1748" i="20"/>
  <c r="I1749" i="20"/>
  <c r="I1750" i="20"/>
  <c r="I1751" i="20"/>
  <c r="I1752" i="20"/>
  <c r="I1753" i="20"/>
  <c r="I1754" i="20"/>
  <c r="I1755" i="20"/>
  <c r="I1756" i="20"/>
  <c r="I1757" i="20"/>
  <c r="I1758" i="20"/>
  <c r="I1759" i="20"/>
  <c r="I1760" i="20"/>
  <c r="I1761" i="20"/>
  <c r="I1762" i="20"/>
  <c r="I1763" i="20"/>
  <c r="I1764" i="20"/>
  <c r="I1765" i="20"/>
  <c r="I1766" i="20"/>
  <c r="I1767" i="20"/>
  <c r="I1768" i="20"/>
  <c r="I1769" i="20"/>
  <c r="I1770" i="20"/>
  <c r="I1771" i="20"/>
  <c r="I1772" i="20"/>
  <c r="I1773" i="20"/>
  <c r="I1774" i="20"/>
  <c r="I1775" i="20"/>
  <c r="I1776" i="20"/>
  <c r="I1777" i="20"/>
  <c r="I1778" i="20"/>
  <c r="I1779" i="20"/>
  <c r="I1780" i="20"/>
  <c r="I1781" i="20"/>
  <c r="I1782" i="20"/>
  <c r="I1783" i="20"/>
  <c r="I1784" i="20"/>
  <c r="I1785" i="20"/>
  <c r="I1786" i="20"/>
  <c r="I1787" i="20"/>
  <c r="I1788" i="20"/>
  <c r="I1789" i="20"/>
  <c r="I1790" i="20"/>
  <c r="I1791" i="20"/>
  <c r="I1792" i="20"/>
  <c r="I1793" i="20"/>
  <c r="I1794" i="20"/>
  <c r="I1795" i="20"/>
  <c r="I1796" i="20"/>
  <c r="I1797" i="20"/>
  <c r="I1798" i="20"/>
  <c r="I1799" i="20"/>
  <c r="I1800" i="20"/>
  <c r="I1801" i="20"/>
  <c r="I1802" i="20"/>
  <c r="I1803" i="20"/>
  <c r="I1804" i="20"/>
  <c r="I1805" i="20"/>
  <c r="I1806" i="20"/>
  <c r="I1807" i="20"/>
  <c r="I1808" i="20"/>
  <c r="I1809" i="20"/>
  <c r="I1810" i="20"/>
  <c r="I1811" i="20"/>
  <c r="I1812" i="20"/>
  <c r="I1813" i="20"/>
  <c r="I1814" i="20"/>
  <c r="I1815" i="20"/>
  <c r="I1816" i="20"/>
  <c r="I1817" i="20"/>
  <c r="I1818" i="20"/>
  <c r="I1819" i="20"/>
  <c r="I1820" i="20"/>
  <c r="I1821" i="20"/>
  <c r="I1822" i="20"/>
  <c r="I1823" i="20"/>
  <c r="I1824" i="20"/>
  <c r="I1825" i="20"/>
  <c r="I1826" i="20"/>
  <c r="I1827" i="20"/>
  <c r="I1828" i="20"/>
  <c r="I1829" i="20"/>
  <c r="I1830" i="20"/>
  <c r="I1831" i="20"/>
  <c r="I1832" i="20"/>
  <c r="I1833" i="20"/>
  <c r="I1834" i="20"/>
  <c r="I1835" i="20"/>
  <c r="I1836" i="20"/>
  <c r="I1837" i="20"/>
  <c r="I1838" i="20"/>
  <c r="I1839" i="20"/>
  <c r="I1840" i="20"/>
  <c r="I1841" i="20"/>
  <c r="I1842" i="20"/>
  <c r="I1843" i="20"/>
  <c r="I1844" i="20"/>
  <c r="I1845" i="20"/>
  <c r="I1846" i="20"/>
  <c r="I1847" i="20"/>
  <c r="I1848" i="20"/>
  <c r="I1849" i="20"/>
  <c r="I1850" i="20"/>
  <c r="I1851" i="20"/>
  <c r="I1852" i="20"/>
  <c r="I1853" i="20"/>
  <c r="I1854" i="20"/>
  <c r="I1855" i="20"/>
  <c r="I1856" i="20"/>
  <c r="I1857" i="20"/>
  <c r="I1858" i="20"/>
  <c r="I1859" i="20"/>
  <c r="I1860" i="20"/>
  <c r="I1861" i="20"/>
  <c r="I1862" i="20"/>
  <c r="I1863" i="20"/>
  <c r="I1864" i="20"/>
  <c r="I1865" i="20"/>
  <c r="I1866" i="20"/>
  <c r="I1867" i="20"/>
  <c r="I1868" i="20"/>
  <c r="I1869" i="20"/>
  <c r="I1870" i="20"/>
  <c r="I1871" i="20"/>
  <c r="I1872" i="20"/>
  <c r="I1873" i="20"/>
  <c r="I1874" i="20"/>
  <c r="I1875" i="20"/>
  <c r="I1876" i="20"/>
  <c r="I1877" i="20"/>
  <c r="I1878" i="20"/>
  <c r="I1879" i="20"/>
  <c r="I1880" i="20"/>
  <c r="I1881" i="20"/>
  <c r="I1882" i="20"/>
  <c r="I1883" i="20"/>
  <c r="I1884" i="20"/>
  <c r="I1885" i="20"/>
  <c r="I1886" i="20"/>
  <c r="I1887" i="20"/>
  <c r="I1888" i="20"/>
  <c r="I1889" i="20"/>
  <c r="I1890" i="20"/>
  <c r="I1891" i="20"/>
  <c r="I1892" i="20"/>
  <c r="I1893" i="20"/>
  <c r="I1894" i="20"/>
  <c r="I1895" i="20"/>
  <c r="I1896" i="20"/>
  <c r="I1897" i="20"/>
  <c r="I1898" i="20"/>
  <c r="I1899" i="20"/>
  <c r="I1900" i="20"/>
  <c r="I1901" i="20"/>
  <c r="I1902" i="20"/>
  <c r="I1903" i="20"/>
  <c r="I1904" i="20"/>
  <c r="I1905" i="20"/>
  <c r="I1906" i="20"/>
  <c r="I1907" i="20"/>
  <c r="I1908" i="20"/>
  <c r="I1909" i="20"/>
  <c r="I1910" i="20"/>
  <c r="I1911" i="20"/>
  <c r="I1912" i="20"/>
  <c r="I1913" i="20"/>
  <c r="I1914" i="20"/>
  <c r="I1915" i="20"/>
  <c r="I1916" i="20"/>
  <c r="I1917" i="20"/>
  <c r="I1918" i="20"/>
  <c r="I1919" i="20"/>
  <c r="I1920" i="20"/>
  <c r="I1921" i="20"/>
  <c r="I1922" i="20"/>
  <c r="I1923" i="20"/>
  <c r="I1924" i="20"/>
  <c r="I1925" i="20"/>
  <c r="I1926" i="20"/>
  <c r="I1927" i="20"/>
  <c r="I1928" i="20"/>
  <c r="I1929" i="20"/>
  <c r="I1930" i="20"/>
  <c r="I1931" i="20"/>
  <c r="I1932" i="20"/>
  <c r="I1933" i="20"/>
  <c r="I1934" i="20"/>
  <c r="I1935" i="20"/>
  <c r="I1936" i="20"/>
  <c r="I1937" i="20"/>
  <c r="I1938" i="20"/>
  <c r="I1939" i="20"/>
  <c r="I1940" i="20"/>
  <c r="I1941" i="20"/>
  <c r="I1942" i="20"/>
  <c r="I1943" i="20"/>
  <c r="I1944" i="20"/>
  <c r="I1945" i="20"/>
  <c r="I1946" i="20"/>
  <c r="I1947" i="20"/>
  <c r="I1948" i="20"/>
  <c r="I1949" i="20"/>
  <c r="I1950" i="20"/>
  <c r="I1951" i="20"/>
  <c r="I1952" i="20"/>
  <c r="I1953" i="20"/>
  <c r="I1954" i="20"/>
  <c r="I1955" i="20"/>
  <c r="I1956" i="20"/>
  <c r="I1957" i="20"/>
  <c r="I1958" i="20"/>
  <c r="I1959" i="20"/>
  <c r="I1960" i="20"/>
  <c r="I1961" i="20"/>
  <c r="I1962" i="20"/>
  <c r="I1963" i="20"/>
  <c r="I1964" i="20"/>
  <c r="I1965" i="20"/>
  <c r="I1966" i="20"/>
  <c r="I1967" i="20"/>
  <c r="I1968" i="20"/>
  <c r="I1969" i="20"/>
  <c r="I1970" i="20"/>
  <c r="I1971" i="20"/>
  <c r="I1972" i="20"/>
  <c r="I1973" i="20"/>
  <c r="I1974" i="20"/>
  <c r="I1975" i="20"/>
  <c r="I1976" i="20"/>
  <c r="I1977" i="20"/>
  <c r="I1978" i="20"/>
  <c r="I1979" i="20"/>
  <c r="I1980" i="20"/>
  <c r="I1981" i="20"/>
  <c r="I1982" i="20"/>
  <c r="I1983" i="20"/>
  <c r="I1984" i="20"/>
  <c r="I1985" i="20"/>
  <c r="I1986" i="20"/>
  <c r="I1987" i="20"/>
  <c r="I1988" i="20"/>
  <c r="I1989" i="20"/>
  <c r="I1990" i="20"/>
  <c r="I1991" i="20"/>
  <c r="I1992" i="20"/>
  <c r="I1993" i="20"/>
  <c r="I1994" i="20"/>
  <c r="I1995" i="20"/>
  <c r="I1996" i="20"/>
  <c r="I1997" i="20"/>
  <c r="I1998" i="20"/>
  <c r="I1999" i="20"/>
  <c r="I2000" i="20"/>
  <c r="I2001" i="20"/>
  <c r="I2002" i="20"/>
  <c r="I2003" i="20"/>
  <c r="I2004" i="20"/>
  <c r="I2005" i="20"/>
  <c r="I2006" i="20"/>
  <c r="I2007" i="20"/>
  <c r="I2008" i="20"/>
  <c r="I2009" i="20"/>
  <c r="I2010" i="20"/>
  <c r="I2011" i="20"/>
  <c r="I2012" i="20"/>
  <c r="I2013" i="20"/>
  <c r="I2014" i="20"/>
  <c r="I2015" i="20"/>
  <c r="I2016" i="20"/>
  <c r="I2017" i="20"/>
  <c r="I2018" i="20"/>
  <c r="I2019" i="20"/>
  <c r="I2020" i="20"/>
  <c r="I2021" i="20"/>
  <c r="I2022" i="20"/>
  <c r="I2023" i="20"/>
  <c r="I2024" i="20"/>
  <c r="I2025" i="20"/>
  <c r="I2026" i="20"/>
  <c r="I2027" i="20"/>
  <c r="I2028" i="20"/>
  <c r="I2029" i="20"/>
  <c r="I2030" i="20"/>
  <c r="I2031" i="20"/>
  <c r="I2032" i="20"/>
  <c r="I2033" i="20"/>
  <c r="I2034" i="20"/>
  <c r="I2035" i="20"/>
  <c r="I2036" i="20"/>
  <c r="I2037" i="20"/>
  <c r="I2038" i="20"/>
  <c r="I2039" i="20"/>
  <c r="I2040" i="20"/>
  <c r="I2041" i="20"/>
  <c r="I2042" i="20"/>
  <c r="I2043" i="20"/>
  <c r="I2044" i="20"/>
  <c r="I2045" i="20"/>
  <c r="I2046" i="20"/>
  <c r="I2047" i="20"/>
  <c r="I2048" i="20"/>
  <c r="I2049" i="20"/>
  <c r="I2050" i="20"/>
  <c r="I2051" i="20"/>
  <c r="I2052" i="20"/>
  <c r="I2053" i="20"/>
  <c r="I2054" i="20"/>
  <c r="I2055" i="20"/>
  <c r="I2056" i="20"/>
  <c r="I2057" i="20"/>
  <c r="I2058" i="20"/>
  <c r="I2059" i="20"/>
  <c r="I2060" i="20"/>
  <c r="I2061" i="20"/>
  <c r="I2062" i="20"/>
  <c r="I2063" i="20"/>
  <c r="I2064" i="20"/>
  <c r="I2065" i="20"/>
  <c r="I2066" i="20"/>
  <c r="I2067" i="20"/>
  <c r="I2068" i="20"/>
  <c r="I2069" i="20"/>
  <c r="I2070" i="20"/>
  <c r="I2071" i="20"/>
  <c r="I2072" i="20"/>
  <c r="I2073" i="20"/>
  <c r="I2074" i="20"/>
  <c r="I2075" i="20"/>
  <c r="I2076" i="20"/>
  <c r="I2077" i="20"/>
  <c r="I2078" i="20"/>
  <c r="I2079" i="20"/>
  <c r="I2080" i="20"/>
  <c r="I2081" i="20"/>
  <c r="I2082" i="20"/>
  <c r="I2083" i="20"/>
  <c r="I2084" i="20"/>
  <c r="I2085" i="20"/>
  <c r="I2086" i="20"/>
  <c r="I2087" i="20"/>
  <c r="I2088" i="20"/>
  <c r="I2089" i="20"/>
  <c r="I2090" i="20"/>
  <c r="I2091" i="20"/>
  <c r="I2092" i="20"/>
  <c r="I2093" i="20"/>
  <c r="I2094" i="20"/>
  <c r="I2095" i="20"/>
  <c r="I2096" i="20"/>
  <c r="I2097" i="20"/>
  <c r="I2098" i="20"/>
  <c r="I2099" i="20"/>
  <c r="I2100" i="20"/>
  <c r="I2101" i="20"/>
  <c r="I2102" i="20"/>
  <c r="I2103" i="20"/>
  <c r="I2104" i="20"/>
  <c r="I2105" i="20"/>
  <c r="I2106" i="20"/>
  <c r="I2107" i="20"/>
  <c r="I2108" i="20"/>
  <c r="I2109" i="20"/>
  <c r="I2110" i="20"/>
  <c r="I2111" i="20"/>
  <c r="I2112" i="20"/>
  <c r="I2113" i="20"/>
  <c r="I2114" i="20"/>
  <c r="I2115" i="20"/>
  <c r="I2116" i="20"/>
  <c r="I2117" i="20"/>
  <c r="I2118" i="20"/>
  <c r="I2119" i="20"/>
  <c r="I2120" i="20"/>
  <c r="I2121" i="20"/>
  <c r="I2122" i="20"/>
  <c r="I2123" i="20"/>
  <c r="I2124" i="20"/>
  <c r="I2125" i="20"/>
  <c r="I2126" i="20"/>
  <c r="I2127" i="20"/>
  <c r="I2128" i="20"/>
  <c r="I2129" i="20"/>
  <c r="I2130" i="20"/>
  <c r="I2131" i="20"/>
  <c r="I2132" i="20"/>
  <c r="I2133" i="20"/>
  <c r="I2134" i="20"/>
  <c r="I2135" i="20"/>
  <c r="I2136" i="20"/>
  <c r="I2137" i="20"/>
  <c r="I2138" i="20"/>
  <c r="I2139" i="20"/>
  <c r="I2140" i="20"/>
  <c r="I2141" i="20"/>
  <c r="I2142" i="20"/>
  <c r="I2143" i="20"/>
  <c r="I2144" i="20"/>
  <c r="I2145" i="20"/>
  <c r="I2146" i="20"/>
  <c r="I2147" i="20"/>
  <c r="I2148" i="20"/>
  <c r="I2149" i="20"/>
  <c r="I2150" i="20"/>
  <c r="I2151" i="20"/>
  <c r="I2152" i="20"/>
  <c r="I2153" i="20"/>
  <c r="I2154" i="20"/>
  <c r="I2155" i="20"/>
  <c r="I2156" i="20"/>
  <c r="I2157" i="20"/>
  <c r="I2158" i="20"/>
  <c r="I2159" i="20"/>
  <c r="I2160" i="20"/>
  <c r="I2161" i="20"/>
  <c r="I2162" i="20"/>
  <c r="I2163" i="20"/>
  <c r="I2164" i="20"/>
  <c r="I2165" i="20"/>
  <c r="I2166" i="20"/>
  <c r="I2167" i="20"/>
  <c r="I2168" i="20"/>
  <c r="I2169" i="20"/>
  <c r="I2170" i="20"/>
  <c r="I2171" i="20"/>
  <c r="I2172" i="20"/>
  <c r="I2173" i="20"/>
  <c r="I2174" i="20"/>
  <c r="I2175" i="20"/>
  <c r="I2176" i="20"/>
  <c r="I2177" i="20"/>
  <c r="I2178" i="20"/>
  <c r="I2179" i="20"/>
  <c r="I2180" i="20"/>
  <c r="I2181" i="20"/>
  <c r="I2182" i="20"/>
  <c r="I2183" i="20"/>
  <c r="I2184" i="20"/>
  <c r="I2185" i="20"/>
  <c r="I2186" i="20"/>
  <c r="I2187" i="20"/>
  <c r="I2188" i="20"/>
  <c r="I2189" i="20"/>
  <c r="I2190" i="20"/>
  <c r="I2191" i="20"/>
  <c r="I2192" i="20"/>
  <c r="I2193" i="20"/>
  <c r="I2194" i="20"/>
  <c r="I2195" i="20"/>
  <c r="I2196" i="20"/>
  <c r="I2197" i="20"/>
  <c r="I2198" i="20"/>
  <c r="I2199" i="20"/>
  <c r="I2200" i="20"/>
  <c r="I2201" i="20"/>
  <c r="I2202" i="20"/>
  <c r="I2203" i="20"/>
  <c r="I2204" i="20"/>
  <c r="I2205" i="20"/>
  <c r="I2206" i="20"/>
  <c r="I2207" i="20"/>
  <c r="I2208" i="20"/>
  <c r="I2209" i="20"/>
  <c r="I2210" i="20"/>
  <c r="I2211" i="20"/>
  <c r="I2212" i="20"/>
  <c r="I2213" i="20"/>
  <c r="I2214" i="20"/>
  <c r="I2215" i="20"/>
  <c r="I2216" i="20"/>
  <c r="I2217" i="20"/>
  <c r="I2218" i="20"/>
  <c r="I2219" i="20"/>
  <c r="I2220" i="20"/>
  <c r="I2221" i="20"/>
  <c r="I2222" i="20"/>
  <c r="I2223" i="20"/>
  <c r="I2224" i="20"/>
  <c r="I2225" i="20"/>
  <c r="I2226" i="20"/>
  <c r="I2227" i="20"/>
  <c r="I2228" i="20"/>
  <c r="I2229" i="20"/>
  <c r="I2230" i="20"/>
  <c r="I2231" i="20"/>
  <c r="I2232" i="20"/>
  <c r="I2233" i="20"/>
  <c r="I2234" i="20"/>
  <c r="I2235" i="20"/>
  <c r="I2236" i="20"/>
  <c r="I2237" i="20"/>
  <c r="I2238" i="20"/>
  <c r="I2239" i="20"/>
  <c r="I2240" i="20"/>
  <c r="I2241" i="20"/>
  <c r="I2242" i="20"/>
  <c r="I2243" i="20"/>
  <c r="I2244" i="20"/>
  <c r="I2245" i="20"/>
  <c r="I2246" i="20"/>
  <c r="I2247" i="20"/>
  <c r="I2248" i="20"/>
  <c r="I2249" i="20"/>
  <c r="I2250" i="20"/>
  <c r="I2251" i="20"/>
  <c r="I2252" i="20"/>
  <c r="I2253" i="20"/>
  <c r="I2254" i="20"/>
  <c r="I2255" i="20"/>
  <c r="I2256" i="20"/>
  <c r="I2257" i="20"/>
  <c r="I2258" i="20"/>
  <c r="I2259" i="20"/>
  <c r="I2260" i="20"/>
  <c r="I2261" i="20"/>
  <c r="I2262" i="20"/>
  <c r="I2263" i="20"/>
  <c r="I2264" i="20"/>
  <c r="I2265" i="20"/>
  <c r="I2266" i="20"/>
  <c r="I2267" i="20"/>
  <c r="I2268" i="20"/>
  <c r="I2269" i="20"/>
  <c r="I2270" i="20"/>
  <c r="I2271" i="20"/>
  <c r="I2272" i="20"/>
  <c r="I2273" i="20"/>
  <c r="I2274" i="20"/>
  <c r="I2275" i="20"/>
  <c r="I2276" i="20"/>
  <c r="I2277" i="20"/>
  <c r="I2278" i="20"/>
  <c r="I2279" i="20"/>
  <c r="I2280" i="20"/>
  <c r="I2281" i="20"/>
  <c r="I2282" i="20"/>
  <c r="I2283" i="20"/>
  <c r="I2284" i="20"/>
  <c r="I2285" i="20"/>
  <c r="I2286" i="20"/>
  <c r="I2287" i="20"/>
  <c r="I2288" i="20"/>
  <c r="I2289" i="20"/>
  <c r="I2290" i="20"/>
  <c r="I2291" i="20"/>
  <c r="I2292" i="20"/>
  <c r="I2293" i="20"/>
  <c r="I2294" i="20"/>
  <c r="I2295" i="20"/>
  <c r="I2296" i="20"/>
  <c r="I2297" i="20"/>
  <c r="I2298" i="20"/>
  <c r="I2299" i="20"/>
  <c r="I2300" i="20"/>
  <c r="I2301" i="20"/>
  <c r="I2302" i="20"/>
  <c r="I2303" i="20"/>
  <c r="I2304" i="20"/>
  <c r="I2305" i="20"/>
  <c r="I2306" i="20"/>
  <c r="I2307" i="20"/>
  <c r="I2308" i="20"/>
  <c r="I2309" i="20"/>
  <c r="I2310" i="20"/>
  <c r="I2311" i="20"/>
  <c r="I2312" i="20"/>
  <c r="I2313" i="20"/>
  <c r="I2314" i="20"/>
  <c r="I2315" i="20"/>
  <c r="I2316" i="20"/>
  <c r="I2317" i="20"/>
  <c r="I2318" i="20"/>
  <c r="I2319" i="20"/>
  <c r="I2320" i="20"/>
  <c r="I2321" i="20"/>
  <c r="I2322" i="20"/>
  <c r="I2323" i="20"/>
  <c r="I2324" i="20"/>
  <c r="I2325" i="20"/>
  <c r="I2326" i="20"/>
  <c r="I2327" i="20"/>
  <c r="I2328" i="20"/>
  <c r="I2329" i="20"/>
  <c r="I2330" i="20"/>
  <c r="I2331" i="20"/>
  <c r="I2332" i="20"/>
  <c r="I2333" i="20"/>
  <c r="I2334" i="20"/>
  <c r="I2335" i="20"/>
  <c r="I2336" i="20"/>
  <c r="I2337" i="20"/>
  <c r="I2338" i="20"/>
  <c r="I2339" i="20"/>
  <c r="I2340" i="20"/>
  <c r="I2341" i="20"/>
  <c r="I2342" i="20"/>
  <c r="I2343" i="20"/>
  <c r="I2344" i="20"/>
  <c r="I2345" i="20"/>
  <c r="I2346" i="20"/>
  <c r="I2347" i="20"/>
  <c r="I2348" i="20"/>
  <c r="I2349" i="20"/>
  <c r="I2350" i="20"/>
  <c r="I2351" i="20"/>
  <c r="I2352" i="20"/>
  <c r="I2353" i="20"/>
  <c r="I2354" i="20"/>
  <c r="I2355" i="20"/>
  <c r="I2356" i="20"/>
  <c r="I2357" i="20"/>
  <c r="I2358" i="20"/>
  <c r="I2359" i="20"/>
  <c r="I2360" i="20"/>
  <c r="I2361" i="20"/>
  <c r="I2362" i="20"/>
  <c r="I2363" i="20"/>
  <c r="I2364" i="20"/>
  <c r="I2365" i="20"/>
  <c r="I2366" i="20"/>
  <c r="I2367" i="20"/>
  <c r="I2368" i="20"/>
  <c r="I2369" i="20"/>
  <c r="I2370" i="20"/>
  <c r="I2371" i="20"/>
  <c r="I2372" i="20"/>
  <c r="I2373" i="20"/>
  <c r="I2374" i="20"/>
  <c r="I2375" i="20"/>
  <c r="I2376" i="20"/>
  <c r="I2377" i="20"/>
  <c r="I2378" i="20"/>
  <c r="I2379" i="20"/>
  <c r="I2380" i="20"/>
  <c r="I2381" i="20"/>
  <c r="I2382" i="20"/>
  <c r="I2383" i="20"/>
  <c r="I2384" i="20"/>
  <c r="I2385" i="20"/>
  <c r="I2386" i="20"/>
  <c r="I2387" i="20"/>
  <c r="I2388" i="20"/>
  <c r="I2389" i="20"/>
  <c r="I2390" i="20"/>
  <c r="I2391" i="20"/>
  <c r="I2392" i="20"/>
  <c r="I2393" i="20"/>
  <c r="I2394" i="20"/>
  <c r="I2395" i="20"/>
  <c r="I2396" i="20"/>
  <c r="I2397" i="20"/>
  <c r="I2398" i="20"/>
  <c r="I2399" i="20"/>
  <c r="I2400" i="20"/>
  <c r="I2401" i="20"/>
  <c r="I2402" i="20"/>
  <c r="I2403" i="20"/>
  <c r="I2404" i="20"/>
  <c r="I2405" i="20"/>
  <c r="I2406" i="20"/>
  <c r="I2407" i="20"/>
  <c r="I2408" i="20"/>
  <c r="I2409" i="20"/>
  <c r="I2410" i="20"/>
  <c r="I2411" i="20"/>
  <c r="I2412" i="20"/>
  <c r="I2413" i="20"/>
  <c r="I2414" i="20"/>
  <c r="I2415" i="20"/>
  <c r="I2416" i="20"/>
  <c r="I2417" i="20"/>
  <c r="I2418" i="20"/>
  <c r="I2419" i="20"/>
  <c r="I2420" i="20"/>
  <c r="I2421" i="20"/>
  <c r="I2422" i="20"/>
  <c r="I2423" i="20"/>
  <c r="I2424" i="20"/>
  <c r="I2425" i="20"/>
  <c r="I2426" i="20"/>
  <c r="I2427" i="20"/>
  <c r="I2428" i="20"/>
  <c r="I2429" i="20"/>
  <c r="I2430" i="20"/>
  <c r="I2431" i="20"/>
  <c r="I2432" i="20"/>
  <c r="I2433" i="20"/>
  <c r="I2434" i="20"/>
  <c r="I2435" i="20"/>
  <c r="I2436" i="20"/>
  <c r="I2437" i="20"/>
  <c r="I2438" i="20"/>
  <c r="I2439" i="20"/>
  <c r="I2440" i="20"/>
  <c r="I2441" i="20"/>
  <c r="I2442" i="20"/>
  <c r="I2443" i="20"/>
  <c r="I2444" i="20"/>
  <c r="I2445" i="20"/>
  <c r="I2446" i="20"/>
  <c r="I2447" i="20"/>
  <c r="I2448" i="20"/>
  <c r="I2449" i="20"/>
  <c r="I2450" i="20"/>
  <c r="I2451" i="20"/>
  <c r="I2452" i="20"/>
  <c r="I2453" i="20"/>
  <c r="I2454" i="20"/>
  <c r="I2455" i="20"/>
  <c r="I2456" i="20"/>
  <c r="I2457" i="20"/>
  <c r="I2458" i="20"/>
  <c r="I2459" i="20"/>
  <c r="I2460" i="20"/>
  <c r="I2461" i="20"/>
  <c r="I2462" i="20"/>
  <c r="I2463" i="20"/>
  <c r="I2464" i="20"/>
  <c r="I2465" i="20"/>
  <c r="I2466" i="20"/>
  <c r="I2467" i="20"/>
  <c r="I2468" i="20"/>
  <c r="I2469" i="20"/>
  <c r="I2470" i="20"/>
  <c r="I2471" i="20"/>
  <c r="I2472" i="20"/>
  <c r="I2473" i="20"/>
  <c r="I2474" i="20"/>
  <c r="I2475" i="20"/>
  <c r="I2476" i="20"/>
  <c r="I2477" i="20"/>
  <c r="I2478" i="20"/>
  <c r="I2479" i="20"/>
  <c r="I2480" i="20"/>
  <c r="I2481" i="20"/>
  <c r="I2482" i="20"/>
  <c r="I2483" i="20"/>
  <c r="I2484" i="20"/>
  <c r="I2485" i="20"/>
  <c r="I2486" i="20"/>
  <c r="I2487" i="20"/>
  <c r="I2488" i="20"/>
  <c r="I2489" i="20"/>
  <c r="I2490" i="20"/>
  <c r="I2491" i="20"/>
  <c r="I2492" i="20"/>
  <c r="I2493" i="20"/>
  <c r="I2494" i="20"/>
  <c r="I2495" i="20"/>
  <c r="I2496" i="20"/>
  <c r="I2497" i="20"/>
  <c r="I2498" i="20"/>
  <c r="I2499" i="20"/>
  <c r="I2500" i="20"/>
  <c r="I2501" i="20"/>
  <c r="I2502" i="20"/>
  <c r="I2503" i="20"/>
  <c r="I2504" i="20"/>
  <c r="I2505" i="20"/>
  <c r="I2506" i="20"/>
  <c r="I2507" i="20"/>
  <c r="I2508" i="20"/>
  <c r="I2509" i="20"/>
  <c r="I2510" i="20"/>
  <c r="I2511" i="20"/>
  <c r="I2512" i="20"/>
  <c r="I2513" i="20"/>
  <c r="I2514" i="20"/>
  <c r="I2515" i="20"/>
  <c r="I2516" i="20"/>
  <c r="I2517" i="20"/>
  <c r="I2518" i="20"/>
  <c r="I2519" i="20"/>
  <c r="I2520" i="20"/>
  <c r="I2521" i="20"/>
  <c r="I2522" i="20"/>
  <c r="I2523" i="20"/>
  <c r="I2524" i="20"/>
  <c r="I2525" i="20"/>
  <c r="I2526" i="20"/>
  <c r="I2527" i="20"/>
  <c r="I2528" i="20"/>
  <c r="I2529" i="20"/>
  <c r="I2530" i="20"/>
  <c r="I2531" i="20"/>
  <c r="I2532" i="20"/>
  <c r="I2533" i="20"/>
  <c r="I2534" i="20"/>
  <c r="I2535" i="20"/>
  <c r="I2536" i="20"/>
  <c r="I2537" i="20"/>
  <c r="I2538" i="20"/>
  <c r="I2539" i="20"/>
  <c r="I2540" i="20"/>
  <c r="I2541" i="20"/>
  <c r="I2542" i="20"/>
  <c r="I2543" i="20"/>
  <c r="I2544" i="20"/>
  <c r="I2545" i="20"/>
  <c r="I2546" i="20"/>
  <c r="I2547" i="20"/>
  <c r="I2548" i="20"/>
  <c r="I2549" i="20"/>
  <c r="I2550" i="20"/>
  <c r="I2551" i="20"/>
  <c r="I2552" i="20"/>
  <c r="I2553" i="20"/>
  <c r="I2554" i="20"/>
  <c r="I2555" i="20"/>
  <c r="I2556" i="20"/>
  <c r="I2557" i="20"/>
  <c r="I2558" i="20"/>
  <c r="I2559" i="20"/>
  <c r="I2560" i="20"/>
  <c r="I2561" i="20"/>
  <c r="I2562" i="20"/>
  <c r="I2563" i="20"/>
  <c r="I2564" i="20"/>
  <c r="I2565" i="20"/>
  <c r="I2566" i="20"/>
  <c r="I2567" i="20"/>
  <c r="I2568" i="20"/>
  <c r="I2569" i="20"/>
  <c r="I2570" i="20"/>
  <c r="I2571" i="20"/>
  <c r="I2572" i="20"/>
  <c r="I2573" i="20"/>
  <c r="I2574" i="20"/>
  <c r="I2575" i="20"/>
  <c r="I2576" i="20"/>
  <c r="I2577" i="20"/>
  <c r="I2578" i="20"/>
  <c r="I2579" i="20"/>
  <c r="I2580" i="20"/>
  <c r="I2581" i="20"/>
  <c r="I2582" i="20"/>
  <c r="I2583" i="20"/>
  <c r="I2584" i="20"/>
  <c r="I2585" i="20"/>
  <c r="I2586" i="20"/>
  <c r="I2587" i="20"/>
  <c r="I2588" i="20"/>
  <c r="I2589" i="20"/>
  <c r="I2590" i="20"/>
  <c r="I2591" i="20"/>
  <c r="I2592" i="20"/>
  <c r="I2593" i="20"/>
  <c r="I2594" i="20"/>
  <c r="I2595" i="20"/>
  <c r="I2596" i="20"/>
  <c r="I2597" i="20"/>
  <c r="I2598" i="20"/>
  <c r="I2599" i="20"/>
  <c r="I2600" i="20"/>
  <c r="I2601" i="20"/>
  <c r="I2602" i="20"/>
  <c r="I2603" i="20"/>
  <c r="I2604" i="20"/>
  <c r="I2605" i="20"/>
  <c r="I2606" i="20"/>
  <c r="I2607" i="20"/>
  <c r="I2608" i="20"/>
  <c r="I2609" i="20"/>
  <c r="I2610" i="20"/>
  <c r="I2611" i="20"/>
  <c r="I2612" i="20"/>
  <c r="I2613" i="20"/>
  <c r="I2614" i="20"/>
  <c r="I2615" i="20"/>
  <c r="I2616" i="20"/>
  <c r="I2617" i="20"/>
  <c r="I2618" i="20"/>
  <c r="I2619" i="20"/>
  <c r="I2620" i="20"/>
  <c r="I2621" i="20"/>
  <c r="I2622" i="20"/>
  <c r="I2623" i="20"/>
  <c r="I2624" i="20"/>
  <c r="I2625" i="20"/>
  <c r="I2626" i="20"/>
  <c r="I2627" i="20"/>
  <c r="I2628" i="20"/>
  <c r="I2629" i="20"/>
  <c r="I2630" i="20"/>
  <c r="I2631" i="20"/>
  <c r="I2632" i="20"/>
  <c r="I2633" i="20"/>
  <c r="I2634" i="20"/>
  <c r="I2635" i="20"/>
  <c r="I2636" i="20"/>
  <c r="I2637" i="20"/>
  <c r="I2638" i="20"/>
  <c r="I2639" i="20"/>
  <c r="I2640" i="20"/>
  <c r="I2641" i="20"/>
  <c r="I2642" i="20"/>
  <c r="I2643" i="20"/>
  <c r="I2644" i="20"/>
  <c r="I2645" i="20"/>
  <c r="I2646" i="20"/>
  <c r="I2647" i="20"/>
  <c r="I2648" i="20"/>
  <c r="I2649" i="20"/>
  <c r="I2650" i="20"/>
  <c r="I2651" i="20"/>
  <c r="I2652" i="20"/>
  <c r="I2653" i="20"/>
  <c r="I2654" i="20"/>
  <c r="I2655" i="20"/>
  <c r="I2656" i="20"/>
  <c r="I2657" i="20"/>
  <c r="I2658" i="20"/>
  <c r="I2659" i="20"/>
  <c r="I2660" i="20"/>
  <c r="I2661" i="20"/>
  <c r="I2662" i="20"/>
  <c r="I2663" i="20"/>
  <c r="I2664" i="20"/>
  <c r="I2665" i="20"/>
  <c r="I2666" i="20"/>
  <c r="I2667" i="20"/>
  <c r="I2668" i="20"/>
  <c r="I2669" i="20"/>
  <c r="I2670" i="20"/>
  <c r="I2671" i="20"/>
  <c r="I2672" i="20"/>
  <c r="I2673" i="20"/>
  <c r="I2674" i="20"/>
  <c r="I2675" i="20"/>
  <c r="I2676" i="20"/>
  <c r="I2677" i="20"/>
  <c r="I2678" i="20"/>
  <c r="I2679" i="20"/>
  <c r="I2680" i="20"/>
  <c r="I2681" i="20"/>
  <c r="I2682" i="20"/>
  <c r="I2683" i="20"/>
  <c r="I2684" i="20"/>
  <c r="I2685" i="20"/>
  <c r="I2686" i="20"/>
  <c r="I2687" i="20"/>
  <c r="I2688" i="20"/>
  <c r="I2689" i="20"/>
  <c r="I2690" i="20"/>
  <c r="I2691" i="20"/>
  <c r="I2692" i="20"/>
  <c r="I2693" i="20"/>
  <c r="I2694" i="20"/>
  <c r="I2695" i="20"/>
  <c r="I2696" i="20"/>
  <c r="I2697" i="20"/>
  <c r="I2698" i="20"/>
  <c r="I2699" i="20"/>
  <c r="I2700" i="20"/>
  <c r="I2701" i="20"/>
  <c r="I2702" i="20"/>
  <c r="I2703" i="20"/>
  <c r="I2704" i="20"/>
  <c r="I2705" i="20"/>
  <c r="I2706" i="20"/>
  <c r="I2707" i="20"/>
  <c r="I2708" i="20"/>
  <c r="I2709" i="20"/>
  <c r="I2710" i="20"/>
  <c r="I2711" i="20"/>
  <c r="I2712" i="20"/>
  <c r="I2713" i="20"/>
  <c r="I2714" i="20"/>
  <c r="I2715" i="20"/>
  <c r="I2716" i="20"/>
  <c r="I2717" i="20"/>
  <c r="I2718" i="20"/>
  <c r="I2719" i="20"/>
  <c r="I2720" i="20"/>
  <c r="I2721" i="20"/>
  <c r="I2722" i="20"/>
  <c r="I2723" i="20"/>
  <c r="I2724" i="20"/>
  <c r="I2725" i="20"/>
  <c r="I2726" i="20"/>
  <c r="I2727" i="20"/>
  <c r="I2728" i="20"/>
  <c r="I2729" i="20"/>
  <c r="I2730" i="20"/>
  <c r="I2731" i="20"/>
  <c r="I2732" i="20"/>
  <c r="I2733" i="20"/>
  <c r="I2734" i="20"/>
  <c r="I2735" i="20"/>
  <c r="I2736" i="20"/>
  <c r="I2737" i="20"/>
  <c r="I2738" i="20"/>
  <c r="I2739" i="20"/>
  <c r="I2740" i="20"/>
  <c r="I2741" i="20"/>
  <c r="I2742" i="20"/>
  <c r="I2743" i="20"/>
  <c r="I2744" i="20"/>
  <c r="I2745" i="20"/>
  <c r="I2746" i="20"/>
  <c r="I2747" i="20"/>
  <c r="I2748" i="20"/>
  <c r="I2749" i="20"/>
  <c r="I2750" i="20"/>
  <c r="I2751" i="20"/>
  <c r="I2752" i="20"/>
  <c r="I2753" i="20"/>
  <c r="I2754" i="20"/>
  <c r="I2755" i="20"/>
  <c r="I2756" i="20"/>
  <c r="I2757" i="20"/>
  <c r="I2758" i="20"/>
  <c r="I2759" i="20"/>
  <c r="I2760" i="20"/>
  <c r="I2761" i="20"/>
  <c r="I2762" i="20"/>
  <c r="I2763" i="20"/>
  <c r="I2764" i="20"/>
  <c r="I2765" i="20"/>
  <c r="I2766" i="20"/>
  <c r="I2767" i="20"/>
  <c r="I2768" i="20"/>
  <c r="I2769" i="20"/>
  <c r="I2770" i="20"/>
  <c r="I2771" i="20"/>
  <c r="I2772" i="20"/>
  <c r="I2773" i="20"/>
  <c r="I2774" i="20"/>
  <c r="I2775" i="20"/>
  <c r="I2776" i="20"/>
  <c r="I2777" i="20"/>
  <c r="I2778" i="20"/>
  <c r="I2779" i="20"/>
  <c r="I2780" i="20"/>
  <c r="I2781" i="20"/>
  <c r="I2782" i="20"/>
  <c r="I2783" i="20"/>
  <c r="I2784" i="20"/>
  <c r="I2785" i="20"/>
  <c r="I2786" i="20"/>
  <c r="I2787" i="20"/>
  <c r="I2788" i="20"/>
  <c r="I2789" i="20"/>
  <c r="I2790" i="20"/>
  <c r="I2791" i="20"/>
  <c r="I2792" i="20"/>
  <c r="I2793" i="20"/>
  <c r="I2794" i="20"/>
  <c r="I2795" i="20"/>
  <c r="I2796" i="20"/>
  <c r="I2797" i="20"/>
  <c r="I2798" i="20"/>
  <c r="I2799" i="20"/>
  <c r="I2800" i="20"/>
  <c r="I2801" i="20"/>
  <c r="I2802" i="20"/>
  <c r="I2803" i="20"/>
  <c r="I2804" i="20"/>
  <c r="I2805" i="20"/>
  <c r="I2806" i="20"/>
  <c r="I2807" i="20"/>
  <c r="I2808" i="20"/>
  <c r="I2809" i="20"/>
  <c r="I2810" i="20"/>
  <c r="I2811" i="20"/>
  <c r="I2812" i="20"/>
  <c r="I2813" i="20"/>
  <c r="I2814" i="20"/>
  <c r="I2815" i="20"/>
  <c r="I2816" i="20"/>
  <c r="I2817" i="20"/>
  <c r="I2818" i="20"/>
  <c r="I2819" i="20"/>
  <c r="I2820" i="20"/>
  <c r="I2821" i="20"/>
  <c r="I2822" i="20"/>
  <c r="I2823" i="20"/>
  <c r="I2824" i="20"/>
  <c r="I2825" i="20"/>
  <c r="I2826" i="20"/>
  <c r="I2827" i="20"/>
  <c r="I2828" i="20"/>
  <c r="I2829" i="20"/>
  <c r="I2830" i="20"/>
  <c r="I2831" i="20"/>
  <c r="I2832" i="20"/>
  <c r="I2833" i="20"/>
  <c r="I2834" i="20"/>
  <c r="I2835" i="20"/>
  <c r="I2836" i="20"/>
  <c r="I2837" i="20"/>
  <c r="I2838" i="20"/>
  <c r="I2839" i="20"/>
  <c r="I2840" i="20"/>
  <c r="I2841" i="20"/>
  <c r="I2842" i="20"/>
  <c r="I2843" i="20"/>
  <c r="I2844" i="20"/>
  <c r="I2845" i="20"/>
  <c r="I2846" i="20"/>
  <c r="I2847" i="20"/>
  <c r="I2848" i="20"/>
  <c r="I2849" i="20"/>
  <c r="I2850" i="20"/>
  <c r="I2851" i="20"/>
  <c r="I2852" i="20"/>
  <c r="I2853" i="20"/>
  <c r="I2854" i="20"/>
  <c r="I2855" i="20"/>
  <c r="I2856" i="20"/>
  <c r="I2857" i="20"/>
  <c r="I2858" i="20"/>
  <c r="I2859" i="20"/>
  <c r="I2860" i="20"/>
  <c r="I2861" i="20"/>
  <c r="I2862" i="20"/>
  <c r="I2863" i="20"/>
  <c r="I2864" i="20"/>
  <c r="I2865" i="20"/>
  <c r="I2866" i="20"/>
  <c r="I2867" i="20"/>
  <c r="I2868" i="20"/>
  <c r="I2869" i="20"/>
  <c r="I2870" i="20"/>
  <c r="I2871" i="20"/>
  <c r="I2872" i="20"/>
  <c r="I2873" i="20"/>
  <c r="I2874" i="20"/>
  <c r="I2875" i="20"/>
  <c r="I2876" i="20"/>
  <c r="I2877" i="20"/>
  <c r="I2878" i="20"/>
  <c r="I2879" i="20"/>
  <c r="I2880" i="20"/>
  <c r="I2881" i="20"/>
  <c r="I2882" i="20"/>
  <c r="I2883" i="20"/>
  <c r="I2884" i="20"/>
  <c r="I2885" i="20"/>
  <c r="I2886" i="20"/>
  <c r="I2887" i="20"/>
  <c r="I2888" i="20"/>
  <c r="I2889" i="20"/>
  <c r="I2890" i="20"/>
  <c r="I2891" i="20"/>
  <c r="I2892" i="20"/>
  <c r="I2893" i="20"/>
  <c r="I2894" i="20"/>
  <c r="I2895" i="20"/>
  <c r="I2896" i="20"/>
  <c r="I2897" i="20"/>
  <c r="I2898" i="20"/>
  <c r="I2899" i="20"/>
  <c r="I2900" i="20"/>
  <c r="I2901" i="20"/>
  <c r="I2902" i="20"/>
  <c r="I2903" i="20"/>
  <c r="I2904" i="20"/>
  <c r="I2905" i="20"/>
  <c r="I2906" i="20"/>
  <c r="I2907" i="20"/>
  <c r="I2908" i="20"/>
  <c r="I2909" i="20"/>
  <c r="I2910" i="20"/>
  <c r="I2911" i="20"/>
  <c r="I2912" i="20"/>
  <c r="I2913" i="20"/>
  <c r="I2914" i="20"/>
  <c r="I2915" i="20"/>
  <c r="I2916" i="20"/>
  <c r="I2917" i="20"/>
  <c r="I2918" i="20"/>
  <c r="I2919" i="20"/>
  <c r="I2920" i="20"/>
  <c r="I2921" i="20"/>
  <c r="I2922" i="20"/>
  <c r="I2923" i="20"/>
  <c r="I2924" i="20"/>
  <c r="I2925" i="20"/>
  <c r="I2926" i="20"/>
  <c r="I2927" i="20"/>
  <c r="I2928" i="20"/>
  <c r="I2929" i="20"/>
  <c r="I2930" i="20"/>
  <c r="I2931" i="20"/>
  <c r="I2932" i="20"/>
  <c r="I2933" i="20"/>
  <c r="I2934" i="20"/>
  <c r="I2935" i="20"/>
  <c r="I2936" i="20"/>
  <c r="I2937" i="20"/>
  <c r="I2938" i="20"/>
  <c r="I2939" i="20"/>
  <c r="I2940" i="20"/>
  <c r="I2941" i="20"/>
  <c r="I2942" i="20"/>
  <c r="I2943" i="20"/>
  <c r="I2944" i="20"/>
  <c r="I2945" i="20"/>
  <c r="I2946" i="20"/>
  <c r="I2947" i="20"/>
  <c r="I2948" i="20"/>
  <c r="I2949" i="20"/>
  <c r="I2950" i="20"/>
  <c r="I2951" i="20"/>
  <c r="I2952" i="20"/>
  <c r="I2953" i="20"/>
  <c r="I2954" i="20"/>
  <c r="I2955" i="20"/>
  <c r="I2956" i="20"/>
  <c r="I2957" i="20"/>
  <c r="I2958" i="20"/>
  <c r="I2959" i="20"/>
  <c r="I2960" i="20"/>
  <c r="I2961" i="20"/>
  <c r="I2962" i="20"/>
  <c r="I2963" i="20"/>
  <c r="I2964" i="20"/>
  <c r="I2965" i="20"/>
  <c r="I2966" i="20"/>
  <c r="I2967" i="20"/>
  <c r="I2968" i="20"/>
  <c r="I2969" i="20"/>
  <c r="I2970" i="20"/>
  <c r="I2971" i="20"/>
  <c r="I2972" i="20"/>
  <c r="I2973" i="20"/>
  <c r="I2974" i="20"/>
  <c r="I2975" i="20"/>
  <c r="I2976" i="20"/>
  <c r="I2977" i="20"/>
  <c r="I2978" i="20"/>
  <c r="I2979" i="20"/>
  <c r="I2980" i="20"/>
  <c r="I2981" i="20"/>
  <c r="I2982" i="20"/>
  <c r="I2983" i="20"/>
  <c r="I2984" i="20"/>
  <c r="I2985" i="20"/>
  <c r="I2986" i="20"/>
  <c r="I2987" i="20"/>
  <c r="I2988" i="20"/>
  <c r="I2989" i="20"/>
  <c r="I2990" i="20"/>
  <c r="I2991" i="20"/>
  <c r="I2992" i="20"/>
  <c r="I2993" i="20"/>
  <c r="I2994" i="20"/>
  <c r="I2995" i="20"/>
  <c r="I2996" i="20"/>
  <c r="I2997" i="20"/>
  <c r="I2998" i="20"/>
  <c r="I2999" i="20"/>
  <c r="I3000" i="20"/>
  <c r="I3001" i="20"/>
  <c r="I3002" i="20"/>
  <c r="I3003" i="20"/>
  <c r="I3004" i="20"/>
  <c r="I3005" i="20"/>
  <c r="I3006" i="20"/>
  <c r="I3007" i="20"/>
  <c r="I3008" i="20"/>
  <c r="I3009" i="20"/>
  <c r="I3010" i="20"/>
  <c r="I3011" i="20"/>
  <c r="I3012" i="20"/>
  <c r="I3013" i="20"/>
  <c r="I3014" i="20"/>
  <c r="I3015" i="20"/>
  <c r="I3016" i="20"/>
  <c r="I3017" i="20"/>
  <c r="I3018" i="20"/>
  <c r="I3019" i="20"/>
  <c r="I3020" i="20"/>
  <c r="I3021" i="20"/>
  <c r="I3022" i="20"/>
  <c r="I3023" i="20"/>
  <c r="I3024" i="20"/>
  <c r="I3025" i="20"/>
  <c r="I3026" i="20"/>
  <c r="I3027" i="20"/>
  <c r="I3028" i="20"/>
  <c r="I3029" i="20"/>
  <c r="I3030" i="20"/>
  <c r="I3031" i="20"/>
  <c r="I3032" i="20"/>
  <c r="I3033" i="20"/>
  <c r="I3034" i="20"/>
  <c r="I3035" i="20"/>
  <c r="I3036" i="20"/>
  <c r="I3037" i="20"/>
  <c r="I3038" i="20"/>
  <c r="I3039" i="20"/>
  <c r="I3040" i="20"/>
  <c r="I3041" i="20"/>
  <c r="I3042" i="20"/>
  <c r="I3043" i="20"/>
  <c r="I3044" i="20"/>
  <c r="I3045" i="20"/>
  <c r="I3046" i="20"/>
  <c r="I3047" i="20"/>
  <c r="I3048" i="20"/>
  <c r="I3049" i="20"/>
  <c r="I3050" i="20"/>
  <c r="I3051" i="20"/>
  <c r="I3052" i="20"/>
  <c r="I3053" i="20"/>
  <c r="I3054" i="20"/>
  <c r="I3055" i="20"/>
  <c r="I3056" i="20"/>
  <c r="I3057" i="20"/>
  <c r="I3058" i="20"/>
  <c r="I3059" i="20"/>
  <c r="I3060" i="20"/>
  <c r="I3061" i="20"/>
  <c r="I3062" i="20"/>
  <c r="I3063" i="20"/>
  <c r="I3064" i="20"/>
  <c r="I3065" i="20"/>
  <c r="I3066" i="20"/>
  <c r="I3067" i="20"/>
  <c r="I3068" i="20"/>
  <c r="I3069" i="20"/>
  <c r="I3070" i="20"/>
  <c r="I3071" i="20"/>
  <c r="I3072" i="20"/>
  <c r="I3073" i="20"/>
  <c r="I3074" i="20"/>
  <c r="I3075" i="20"/>
  <c r="I3076" i="20"/>
  <c r="I3077" i="20"/>
  <c r="I3078" i="20"/>
  <c r="I3079" i="20"/>
  <c r="I3080" i="20"/>
  <c r="I3081" i="20"/>
  <c r="I3082" i="20"/>
  <c r="I3083" i="20"/>
  <c r="I3084" i="20"/>
  <c r="I3085" i="20"/>
  <c r="I3086" i="20"/>
  <c r="I3087" i="20"/>
  <c r="I3088" i="20"/>
  <c r="I3089" i="20"/>
  <c r="I3090" i="20"/>
  <c r="I3091" i="20"/>
  <c r="I3092" i="20"/>
  <c r="I3093" i="20"/>
  <c r="I3094" i="20"/>
  <c r="I3095" i="20"/>
  <c r="I3096" i="20"/>
  <c r="I3097" i="20"/>
  <c r="I3098" i="20"/>
  <c r="I3099" i="20"/>
  <c r="I3100" i="20"/>
  <c r="I3101" i="20"/>
  <c r="I3102" i="20"/>
  <c r="I3103" i="20"/>
  <c r="I3104" i="20"/>
  <c r="I3105" i="20"/>
  <c r="I3106" i="20"/>
  <c r="I3107" i="20"/>
  <c r="I3108" i="20"/>
  <c r="I3109" i="20"/>
  <c r="I3110" i="20"/>
  <c r="I3111" i="20"/>
  <c r="I3112" i="20"/>
  <c r="I3113" i="20"/>
  <c r="I3114" i="20"/>
  <c r="I3115" i="20"/>
  <c r="I3116" i="20"/>
  <c r="I3117" i="20"/>
  <c r="I3118" i="20"/>
  <c r="I3119" i="20"/>
  <c r="I3120" i="20"/>
  <c r="I3121" i="20"/>
  <c r="I3122" i="20"/>
  <c r="I3123" i="20"/>
  <c r="I3124" i="20"/>
  <c r="I3125" i="20"/>
  <c r="I3126" i="20"/>
  <c r="I3127" i="20"/>
  <c r="I3128" i="20"/>
  <c r="I3129" i="20"/>
  <c r="I3130" i="20"/>
  <c r="I3131" i="20"/>
  <c r="I3132" i="20"/>
  <c r="I3133" i="20"/>
  <c r="I3134" i="20"/>
  <c r="I3135" i="20"/>
  <c r="I3136" i="20"/>
  <c r="I3137" i="20"/>
  <c r="I3138" i="20"/>
  <c r="I3139" i="20"/>
  <c r="I3140" i="20"/>
  <c r="I3141" i="20"/>
  <c r="I3142" i="20"/>
  <c r="I3143" i="20"/>
  <c r="I3144" i="20"/>
  <c r="I3145" i="20"/>
  <c r="I3146" i="20"/>
  <c r="I3147" i="20"/>
  <c r="I3148" i="20"/>
  <c r="I3149" i="20"/>
  <c r="I3150" i="20"/>
  <c r="I3151" i="20"/>
  <c r="I3152" i="20"/>
  <c r="I3153" i="20"/>
  <c r="I3154" i="20"/>
  <c r="I3155" i="20"/>
  <c r="I3156" i="20"/>
  <c r="I3157" i="20"/>
  <c r="I3158" i="20"/>
  <c r="I3159" i="20"/>
  <c r="I3160" i="20"/>
  <c r="I3161" i="20"/>
  <c r="I3162" i="20"/>
  <c r="I3163" i="20"/>
  <c r="I3164" i="20"/>
  <c r="I3165" i="20"/>
  <c r="I3166" i="20"/>
  <c r="I3167" i="20"/>
  <c r="I3168" i="20"/>
  <c r="I3169" i="20"/>
  <c r="I3170" i="20"/>
  <c r="I3171" i="20"/>
  <c r="I3172" i="20"/>
  <c r="I3173" i="20"/>
  <c r="I3174" i="20"/>
  <c r="I3175" i="20"/>
  <c r="I3176" i="20"/>
  <c r="I3177" i="20"/>
  <c r="I3178" i="20"/>
  <c r="I3179" i="20"/>
  <c r="I3180" i="20"/>
  <c r="I3181" i="20"/>
  <c r="I3182" i="20"/>
  <c r="I3183" i="20"/>
  <c r="I3184" i="20"/>
  <c r="I3185" i="20"/>
  <c r="I3186" i="20"/>
  <c r="I3187" i="20"/>
  <c r="I3188" i="20"/>
  <c r="I3189" i="20"/>
  <c r="I3190" i="20"/>
  <c r="I3191" i="20"/>
  <c r="I3192" i="20"/>
  <c r="I3193" i="20"/>
  <c r="I3194" i="20"/>
  <c r="I3195" i="20"/>
  <c r="I3196" i="20"/>
  <c r="I3197" i="20"/>
  <c r="I3198" i="20"/>
  <c r="I3199" i="20"/>
  <c r="I3200" i="20"/>
  <c r="I3202" i="20"/>
  <c r="I3203" i="20"/>
  <c r="I3204" i="20"/>
  <c r="I3205" i="20"/>
  <c r="I3206" i="20"/>
  <c r="I3207" i="20"/>
  <c r="I3208" i="20"/>
  <c r="I3209" i="20"/>
  <c r="I3210" i="20"/>
  <c r="I3211" i="20"/>
  <c r="I3212" i="20"/>
  <c r="I3213" i="20"/>
  <c r="I3214" i="20"/>
  <c r="I3215" i="20"/>
  <c r="I3216" i="20"/>
  <c r="I3217" i="20"/>
  <c r="I3218" i="20"/>
  <c r="I3219" i="20"/>
  <c r="I3220" i="20"/>
  <c r="I3221" i="20"/>
  <c r="I3222" i="20"/>
  <c r="I3223" i="20"/>
  <c r="I3224" i="20"/>
  <c r="I3225" i="20"/>
  <c r="I3226" i="20"/>
  <c r="I3227" i="20"/>
  <c r="I3228" i="20"/>
  <c r="I3229" i="20"/>
  <c r="I3230" i="20"/>
  <c r="I3231" i="20"/>
  <c r="I3232" i="20"/>
  <c r="I3233" i="20"/>
  <c r="I3234" i="20"/>
  <c r="I3235" i="20"/>
  <c r="I3236" i="20"/>
  <c r="I3237" i="20"/>
  <c r="I3238" i="20"/>
  <c r="I3239" i="20"/>
  <c r="I3240" i="20"/>
  <c r="I3241" i="20"/>
  <c r="I3242" i="20"/>
  <c r="I3243" i="20"/>
  <c r="I3244" i="20"/>
  <c r="I3245" i="20"/>
  <c r="I3246" i="20"/>
  <c r="I3247" i="20"/>
  <c r="I3248" i="20"/>
  <c r="I3249" i="20"/>
  <c r="I3250" i="20"/>
  <c r="I3251" i="20"/>
  <c r="I3252" i="20"/>
  <c r="I3253" i="20"/>
  <c r="I3254" i="20"/>
  <c r="I3255" i="20"/>
  <c r="I3256" i="20"/>
  <c r="I3257" i="20"/>
  <c r="I3258" i="20"/>
  <c r="I3259" i="20"/>
  <c r="I3260" i="20"/>
  <c r="I3261" i="20"/>
  <c r="I3262" i="20"/>
  <c r="I3263" i="20"/>
  <c r="I3264" i="20"/>
  <c r="I3265" i="20"/>
  <c r="I3266" i="20"/>
  <c r="I3267" i="20"/>
  <c r="I3268" i="20"/>
  <c r="I3269" i="20"/>
  <c r="I3270" i="20"/>
  <c r="I3271" i="20"/>
  <c r="I3272" i="20"/>
  <c r="I3273" i="20"/>
  <c r="I3274" i="20"/>
  <c r="I3275" i="20"/>
  <c r="I3276" i="20"/>
  <c r="I3277" i="20"/>
  <c r="I3278" i="20"/>
  <c r="I3279" i="20"/>
  <c r="I3280" i="20"/>
  <c r="I3281" i="20"/>
  <c r="I3282" i="20"/>
  <c r="I3283" i="20"/>
  <c r="I3284" i="20"/>
  <c r="I3285" i="20"/>
  <c r="I3286" i="20"/>
  <c r="I3287" i="20"/>
  <c r="I3288" i="20"/>
  <c r="I3289" i="20"/>
  <c r="I3290" i="20"/>
  <c r="I3291" i="20"/>
  <c r="I3292" i="20"/>
  <c r="I3293" i="20"/>
  <c r="I3294" i="20"/>
  <c r="I3295" i="20"/>
  <c r="I3296" i="20"/>
  <c r="I3297" i="20"/>
  <c r="I3298" i="20"/>
  <c r="I3299" i="20"/>
  <c r="I3300" i="20"/>
  <c r="I3301" i="20"/>
  <c r="I3302" i="20"/>
  <c r="I3303" i="20"/>
  <c r="I3304" i="20"/>
  <c r="I3305" i="20"/>
  <c r="I3306" i="20"/>
  <c r="I3307" i="20"/>
  <c r="I3308" i="20"/>
  <c r="I3309" i="20"/>
  <c r="I3310" i="20"/>
  <c r="I3311" i="20"/>
  <c r="I3312" i="20"/>
  <c r="I3313" i="20"/>
  <c r="I3314" i="20"/>
  <c r="I3315" i="20"/>
  <c r="I3316" i="20"/>
  <c r="I3317" i="20"/>
  <c r="I3318" i="20"/>
  <c r="I3319" i="20"/>
  <c r="I3320" i="20"/>
  <c r="I3321" i="20"/>
  <c r="I3322" i="20"/>
  <c r="I3323" i="20"/>
  <c r="I3324" i="20"/>
  <c r="I3325" i="20"/>
  <c r="I3326" i="20"/>
  <c r="I3327" i="20"/>
  <c r="I3328" i="20"/>
  <c r="I3329" i="20"/>
  <c r="I3330" i="20"/>
  <c r="I3331" i="20"/>
  <c r="I3332" i="20"/>
  <c r="I3333" i="20"/>
  <c r="I3334" i="20"/>
  <c r="I3335" i="20"/>
  <c r="I3336" i="20"/>
  <c r="I3337" i="20"/>
  <c r="I3338" i="20"/>
  <c r="I3339" i="20"/>
  <c r="I3340" i="20"/>
  <c r="I3341" i="20"/>
  <c r="I3342" i="20"/>
  <c r="I3343" i="20"/>
  <c r="I3344" i="20"/>
  <c r="I3345" i="20"/>
  <c r="I3346" i="20"/>
  <c r="I3347" i="20"/>
  <c r="I3348" i="20"/>
  <c r="I3349" i="20"/>
  <c r="I3350" i="20"/>
  <c r="I3351" i="20"/>
  <c r="I3352" i="20"/>
  <c r="I3353" i="20"/>
  <c r="I3354" i="20"/>
  <c r="I3355" i="20"/>
  <c r="I3356" i="20"/>
  <c r="I3357" i="20"/>
  <c r="I3358" i="20"/>
  <c r="I3359" i="20"/>
  <c r="I3360" i="20"/>
  <c r="I3361" i="20"/>
  <c r="I3362" i="20"/>
  <c r="I3363" i="20"/>
  <c r="I3364" i="20"/>
  <c r="I3365" i="20"/>
  <c r="I3366" i="20"/>
  <c r="I3367" i="20"/>
  <c r="I3368" i="20"/>
  <c r="I3369" i="20"/>
  <c r="I3370" i="20"/>
  <c r="I3371" i="20"/>
  <c r="I3372" i="20"/>
  <c r="I3373" i="20"/>
  <c r="I3374" i="20"/>
  <c r="I3375" i="20"/>
  <c r="I3376" i="20"/>
  <c r="I3377" i="20"/>
  <c r="I3378" i="20"/>
  <c r="I3379" i="20"/>
  <c r="I3380" i="20"/>
  <c r="I3381" i="20"/>
  <c r="I3382" i="20"/>
  <c r="I3383" i="20"/>
  <c r="I3384" i="20"/>
  <c r="I3385" i="20"/>
  <c r="I3386" i="20"/>
  <c r="I3387" i="20"/>
  <c r="I3388" i="20"/>
  <c r="I3389" i="20"/>
  <c r="I3390" i="20"/>
  <c r="I3391" i="20"/>
  <c r="I3392" i="20"/>
  <c r="I3393" i="20"/>
  <c r="I3394" i="20"/>
  <c r="I3395" i="20"/>
  <c r="I3396" i="20"/>
  <c r="I3397" i="20"/>
  <c r="I3398" i="20"/>
  <c r="I3399" i="20"/>
  <c r="I3400" i="20"/>
  <c r="I3401" i="20"/>
  <c r="I3402" i="20"/>
  <c r="I3403" i="20"/>
  <c r="I3404" i="20"/>
  <c r="I3405" i="20"/>
  <c r="I3406" i="20"/>
  <c r="I3407" i="20"/>
  <c r="I3408" i="20"/>
  <c r="I3409" i="20"/>
  <c r="I3410" i="20"/>
  <c r="I3411" i="20"/>
  <c r="I3412" i="20"/>
  <c r="I3413" i="20"/>
  <c r="I3414" i="20"/>
  <c r="I3415" i="20"/>
  <c r="I3416" i="20"/>
  <c r="I3417" i="20"/>
  <c r="I3418" i="20"/>
  <c r="I3419" i="20"/>
  <c r="I3420" i="20"/>
  <c r="I3421" i="20"/>
  <c r="I3422" i="20"/>
  <c r="I3423" i="20"/>
  <c r="I3424" i="20"/>
  <c r="I3425" i="20"/>
  <c r="I3426" i="20"/>
  <c r="I3427" i="20"/>
  <c r="I3428" i="20"/>
  <c r="I3429" i="20"/>
  <c r="I3430" i="20"/>
  <c r="I3431" i="20"/>
  <c r="I3432" i="20"/>
  <c r="I3433" i="20"/>
  <c r="I3434" i="20"/>
  <c r="I3435" i="20"/>
  <c r="I3436" i="20"/>
  <c r="I3437" i="20"/>
  <c r="I3438" i="20"/>
  <c r="I3439" i="20"/>
  <c r="I3440" i="20"/>
  <c r="I3441" i="20"/>
  <c r="I3442" i="20"/>
  <c r="I3443" i="20"/>
  <c r="I3444" i="20"/>
  <c r="I3445" i="20"/>
  <c r="I3446" i="20"/>
  <c r="I3447" i="20"/>
  <c r="I3448" i="20"/>
  <c r="I3449" i="20"/>
  <c r="I3450" i="20"/>
  <c r="I3451" i="20"/>
  <c r="I3452" i="20"/>
  <c r="I3453" i="20"/>
  <c r="I3454" i="20"/>
  <c r="I3455" i="20"/>
  <c r="I3456" i="20"/>
  <c r="I3457" i="20"/>
  <c r="I3458" i="20"/>
  <c r="I3459" i="20"/>
  <c r="I3460" i="20"/>
  <c r="I3461" i="20"/>
  <c r="I3462" i="20"/>
  <c r="I3463" i="20"/>
  <c r="I3464" i="20"/>
  <c r="I3465" i="20"/>
  <c r="I3466" i="20"/>
  <c r="I3467" i="20"/>
  <c r="I3468" i="20"/>
  <c r="I3469" i="20"/>
  <c r="I3470" i="20"/>
  <c r="I3471" i="20"/>
  <c r="I3472" i="20"/>
  <c r="I3473" i="20"/>
  <c r="I3474" i="20"/>
  <c r="I3475" i="20"/>
  <c r="I3476" i="20"/>
  <c r="I3477" i="20"/>
  <c r="I3478" i="20"/>
  <c r="I3479" i="20"/>
  <c r="I3480" i="20"/>
  <c r="I3481" i="20"/>
  <c r="I3482" i="20"/>
  <c r="I3483" i="20"/>
  <c r="I3484" i="20"/>
  <c r="I3485" i="20"/>
  <c r="I3486" i="20"/>
  <c r="I3487" i="20"/>
  <c r="I3488" i="20"/>
  <c r="I3489" i="20"/>
  <c r="I3490" i="20"/>
  <c r="I3491" i="20"/>
  <c r="I3492" i="20"/>
  <c r="I3493" i="20"/>
  <c r="I3494" i="20"/>
  <c r="I3495" i="20"/>
  <c r="I3496" i="20"/>
  <c r="I3497" i="20"/>
  <c r="I3498" i="20"/>
  <c r="I3499" i="20"/>
  <c r="I3500" i="20"/>
  <c r="I3501" i="20"/>
  <c r="I3502" i="20"/>
  <c r="I3503" i="20"/>
  <c r="I3504" i="20"/>
  <c r="I3505" i="20"/>
  <c r="I3506" i="20"/>
  <c r="I3507" i="20"/>
  <c r="I3508" i="20"/>
  <c r="I3509" i="20"/>
  <c r="I3510" i="20"/>
  <c r="I3511" i="20"/>
  <c r="I3512" i="20"/>
  <c r="I3513" i="20"/>
  <c r="I3514" i="20"/>
  <c r="I3515" i="20"/>
  <c r="I3516" i="20"/>
  <c r="I3517" i="20"/>
  <c r="I3518" i="20"/>
  <c r="I3519" i="20"/>
  <c r="I3520" i="20"/>
  <c r="I3521" i="20"/>
  <c r="I3522" i="20"/>
  <c r="I3523" i="20"/>
  <c r="I3524" i="20"/>
  <c r="I3525" i="20"/>
  <c r="I3526" i="20"/>
  <c r="I3527" i="20"/>
  <c r="I3528" i="20"/>
  <c r="I3529" i="20"/>
  <c r="I3530" i="20"/>
  <c r="I3531" i="20"/>
  <c r="I3532" i="20"/>
  <c r="I3533" i="20"/>
  <c r="I3534" i="20"/>
  <c r="I3535" i="20"/>
  <c r="I3536" i="20"/>
  <c r="I3537" i="20"/>
  <c r="I3538" i="20"/>
  <c r="I3539" i="20"/>
  <c r="I3540" i="20"/>
  <c r="I3541" i="20"/>
  <c r="I3542" i="20"/>
  <c r="I3543" i="20"/>
  <c r="I3544" i="20"/>
  <c r="I3545" i="20"/>
  <c r="I3546" i="20"/>
  <c r="I3547" i="20"/>
  <c r="I3548" i="20"/>
  <c r="I3549" i="20"/>
  <c r="I3550" i="20"/>
  <c r="I3551" i="20"/>
  <c r="I3552" i="20"/>
  <c r="I3553" i="20"/>
  <c r="I3554" i="20"/>
  <c r="I3555" i="20"/>
  <c r="I3556" i="20"/>
  <c r="I3557" i="20"/>
  <c r="I3558" i="20"/>
  <c r="I3559" i="20"/>
  <c r="I3560" i="20"/>
  <c r="I3561" i="20"/>
  <c r="I3562" i="20"/>
  <c r="I3563" i="20"/>
  <c r="I3564" i="20"/>
  <c r="I3565" i="20"/>
  <c r="I3566" i="20"/>
  <c r="I3567" i="20"/>
  <c r="I3568" i="20"/>
  <c r="I3569" i="20"/>
  <c r="I3570" i="20"/>
  <c r="I3571" i="20"/>
  <c r="I3572" i="20"/>
  <c r="I3573" i="20"/>
  <c r="I3574" i="20"/>
  <c r="I3575" i="20"/>
  <c r="I3576" i="20"/>
  <c r="I3577" i="20"/>
  <c r="I3578" i="20"/>
  <c r="I3579" i="20"/>
  <c r="I3580" i="20"/>
  <c r="I3581" i="20"/>
  <c r="I3582" i="20"/>
  <c r="I3583" i="20"/>
  <c r="I3584" i="20"/>
  <c r="I3585" i="20"/>
  <c r="I3586" i="20"/>
  <c r="I3587" i="20"/>
  <c r="I3588" i="20"/>
  <c r="I3589" i="20"/>
  <c r="I3590" i="20"/>
  <c r="I3591" i="20"/>
  <c r="I3592" i="20"/>
  <c r="I3593" i="20"/>
  <c r="I3594" i="20"/>
  <c r="I3595" i="20"/>
  <c r="I3596" i="20"/>
  <c r="I3597" i="20"/>
  <c r="I3598" i="20"/>
  <c r="I3599" i="20"/>
  <c r="I3600" i="20"/>
  <c r="I3601" i="20"/>
  <c r="I3602" i="20"/>
  <c r="I3603" i="20"/>
  <c r="I3604" i="20"/>
  <c r="I3605" i="20"/>
  <c r="I3606" i="20"/>
  <c r="I3607" i="20"/>
  <c r="I3608" i="20"/>
  <c r="I3609" i="20"/>
  <c r="I3610" i="20"/>
  <c r="I3611" i="20"/>
  <c r="I3612" i="20"/>
  <c r="I3613" i="20"/>
  <c r="I3614" i="20"/>
  <c r="I3615" i="20"/>
  <c r="I3616" i="20"/>
  <c r="I3617" i="20"/>
  <c r="I3618" i="20"/>
  <c r="I3619" i="20"/>
  <c r="I3620" i="20"/>
  <c r="I3621" i="20"/>
  <c r="I3622" i="20"/>
  <c r="I3623" i="20"/>
  <c r="I3624" i="20"/>
  <c r="I3625" i="20"/>
  <c r="I3626" i="20"/>
  <c r="I3627" i="20"/>
  <c r="I3628" i="20"/>
  <c r="I3629" i="20"/>
  <c r="I3630" i="20"/>
  <c r="I3631" i="20"/>
  <c r="I3632" i="20"/>
  <c r="I3633" i="20"/>
  <c r="I3634" i="20"/>
  <c r="I3635" i="20"/>
  <c r="I3636" i="20"/>
  <c r="I3637" i="20"/>
  <c r="I3638" i="20"/>
  <c r="I3639" i="20"/>
  <c r="I3640" i="20"/>
  <c r="I3641" i="20"/>
  <c r="I3642" i="20"/>
  <c r="I3643" i="20"/>
  <c r="I3644" i="20"/>
  <c r="I3645" i="20"/>
  <c r="I3646" i="20"/>
  <c r="I3647" i="20"/>
  <c r="I3648" i="20"/>
  <c r="I3649" i="20"/>
  <c r="I3650" i="20"/>
  <c r="I3651" i="20"/>
  <c r="I3652" i="20"/>
  <c r="I3653" i="20"/>
  <c r="I3654" i="20"/>
  <c r="I3655" i="20"/>
  <c r="I3656" i="20"/>
  <c r="I3657" i="20"/>
  <c r="I3658" i="20"/>
  <c r="I3659" i="20"/>
  <c r="I3660" i="20"/>
  <c r="I3661" i="20"/>
  <c r="I3662" i="20"/>
  <c r="I3663" i="20"/>
  <c r="I3664" i="20"/>
  <c r="I3665" i="20"/>
  <c r="I3666" i="20"/>
  <c r="I3667" i="20"/>
  <c r="I3668" i="20"/>
  <c r="I3669" i="20"/>
  <c r="I3670" i="20"/>
  <c r="I3671" i="20"/>
  <c r="I3672" i="20"/>
  <c r="I3673" i="20"/>
  <c r="I3674" i="20"/>
  <c r="I3675" i="20"/>
  <c r="I3676" i="20"/>
  <c r="I3677" i="20"/>
  <c r="I3678" i="20"/>
  <c r="I3679" i="20"/>
  <c r="I3680" i="20"/>
  <c r="I3681" i="20"/>
  <c r="I3682" i="20"/>
  <c r="I3683" i="20"/>
  <c r="I3684" i="20"/>
  <c r="I3685" i="20"/>
  <c r="I3686" i="20"/>
  <c r="I3687" i="20"/>
  <c r="I3688" i="20"/>
  <c r="I3689" i="20"/>
  <c r="I3690" i="20"/>
  <c r="I3691" i="20"/>
  <c r="I3692" i="20"/>
  <c r="I3693" i="20"/>
  <c r="I3694" i="20"/>
  <c r="I3695" i="20"/>
  <c r="I3696" i="20"/>
  <c r="I3697" i="20"/>
  <c r="I3698" i="20"/>
  <c r="I3699" i="20"/>
  <c r="I3700" i="20"/>
  <c r="I3701" i="20"/>
  <c r="I3702" i="20"/>
  <c r="I3703" i="20"/>
  <c r="I3704" i="20"/>
  <c r="I3705" i="20"/>
  <c r="I3706" i="20"/>
  <c r="I3707" i="20"/>
  <c r="I3708" i="20"/>
  <c r="I3709" i="20"/>
  <c r="I3710" i="20"/>
  <c r="I3711" i="20"/>
  <c r="I3712" i="20"/>
  <c r="I3713" i="20"/>
  <c r="I3714" i="20"/>
  <c r="I3715" i="20"/>
  <c r="I3716" i="20"/>
  <c r="I3717" i="20"/>
  <c r="I3718" i="20"/>
  <c r="I3719" i="20"/>
  <c r="I3720" i="20"/>
  <c r="I3721" i="20"/>
  <c r="I3722" i="20"/>
  <c r="I3723" i="20"/>
  <c r="I3724" i="20"/>
  <c r="I3725" i="20"/>
  <c r="I3726" i="20"/>
  <c r="I3727" i="20"/>
  <c r="I3728" i="20"/>
  <c r="I3729" i="20"/>
  <c r="I3730" i="20"/>
  <c r="I3731" i="20"/>
  <c r="I3732" i="20"/>
  <c r="I3733" i="20"/>
  <c r="I3734" i="20"/>
  <c r="I3735" i="20"/>
  <c r="I3736" i="20"/>
  <c r="I3737" i="20"/>
  <c r="I3738" i="20"/>
  <c r="I3739" i="20"/>
  <c r="I3740" i="20"/>
  <c r="I3741" i="20"/>
  <c r="I3742" i="20"/>
  <c r="I3743" i="20"/>
  <c r="I3744" i="20"/>
  <c r="I3745" i="20"/>
  <c r="I3746" i="20"/>
  <c r="I3747" i="20"/>
  <c r="I3748" i="20"/>
  <c r="I3749" i="20"/>
  <c r="I3750" i="20"/>
  <c r="I3751" i="20"/>
  <c r="I3752" i="20"/>
  <c r="I3753" i="20"/>
  <c r="I3754" i="20"/>
  <c r="I3755" i="20"/>
  <c r="I3756" i="20"/>
  <c r="I3757" i="20"/>
  <c r="I3758" i="20"/>
  <c r="I3759" i="20"/>
  <c r="I3760" i="20"/>
  <c r="I3761" i="20"/>
  <c r="I3762" i="20"/>
  <c r="I3763" i="20"/>
  <c r="I3764" i="20"/>
  <c r="I3765" i="20"/>
  <c r="I3766" i="20"/>
  <c r="I3767" i="20"/>
  <c r="I3768" i="20"/>
  <c r="I3769" i="20"/>
  <c r="I3770" i="20"/>
  <c r="I3771" i="20"/>
  <c r="I3772" i="20"/>
  <c r="I3773" i="20"/>
  <c r="I3774" i="20"/>
  <c r="I3775" i="20"/>
  <c r="I3776" i="20"/>
  <c r="I3777" i="20"/>
  <c r="I3778" i="20"/>
  <c r="I3779" i="20"/>
  <c r="I3780" i="20"/>
  <c r="I3781" i="20"/>
  <c r="I3782" i="20"/>
  <c r="I3783" i="20"/>
  <c r="I3784" i="20"/>
  <c r="I3785" i="20"/>
  <c r="I3786" i="20"/>
  <c r="I3787" i="20"/>
  <c r="I3788" i="20"/>
  <c r="I3789" i="20"/>
  <c r="I3790" i="20"/>
  <c r="I3791" i="20"/>
  <c r="I3792" i="20"/>
  <c r="I3793" i="20"/>
  <c r="I3794" i="20"/>
  <c r="I3795" i="20"/>
  <c r="I3796" i="20"/>
  <c r="I3797" i="20"/>
  <c r="I3798" i="20"/>
  <c r="I3799" i="20"/>
  <c r="I3800" i="20"/>
  <c r="I3801" i="20"/>
  <c r="I3802" i="20"/>
  <c r="I3803" i="20"/>
  <c r="I3804" i="20"/>
  <c r="I3805" i="20"/>
  <c r="I3806" i="20"/>
  <c r="I3807" i="20"/>
  <c r="I3808" i="20"/>
  <c r="I3809" i="20"/>
  <c r="I3810" i="20"/>
  <c r="I3811" i="20"/>
  <c r="I3812" i="20"/>
  <c r="I3813" i="20"/>
  <c r="I3814" i="20"/>
  <c r="I3815" i="20"/>
  <c r="I3816" i="20"/>
  <c r="I3817" i="20"/>
  <c r="I3818" i="20"/>
  <c r="I3819" i="20"/>
  <c r="I3820" i="20"/>
  <c r="I3821" i="20"/>
  <c r="I3822" i="20"/>
  <c r="I3823" i="20"/>
  <c r="I3824" i="20"/>
  <c r="I3825" i="20"/>
  <c r="I3826" i="20"/>
  <c r="I3827" i="20"/>
  <c r="I3828" i="20"/>
  <c r="I3829" i="20"/>
  <c r="I3830" i="20"/>
  <c r="I3831" i="20"/>
  <c r="I3832" i="20"/>
  <c r="I3833" i="20"/>
  <c r="I3834" i="20"/>
  <c r="I3835" i="20"/>
  <c r="I3836" i="20"/>
  <c r="I3837" i="20"/>
  <c r="I3838" i="20"/>
  <c r="I3839" i="20"/>
  <c r="I3840" i="20"/>
  <c r="I3841" i="20"/>
  <c r="I3842" i="20"/>
  <c r="I3843" i="20"/>
  <c r="I3844" i="20"/>
  <c r="I3845" i="20"/>
  <c r="I3846" i="20"/>
  <c r="I3847" i="20"/>
  <c r="I3848" i="20"/>
  <c r="I3849" i="20"/>
  <c r="I3850" i="20"/>
  <c r="I3851" i="20"/>
  <c r="I3852" i="20"/>
  <c r="I3853" i="20"/>
  <c r="I3854" i="20"/>
  <c r="I3855" i="20"/>
  <c r="I3856" i="20"/>
  <c r="I3857" i="20"/>
  <c r="I3858" i="20"/>
  <c r="I3859" i="20"/>
  <c r="I3860" i="20"/>
  <c r="I3861" i="20"/>
  <c r="I3862" i="20"/>
  <c r="I3863" i="20"/>
  <c r="I3864" i="20"/>
  <c r="I3865" i="20"/>
  <c r="I3866" i="20"/>
  <c r="I3867" i="20"/>
  <c r="I3868" i="20"/>
  <c r="I3869" i="20"/>
  <c r="I3870" i="20"/>
  <c r="I3871" i="20"/>
  <c r="I3872" i="20"/>
  <c r="I3873" i="20"/>
  <c r="I3874" i="20"/>
  <c r="I3875" i="20"/>
  <c r="I3876" i="20"/>
  <c r="I3877" i="20"/>
  <c r="I3878" i="20"/>
  <c r="I3879" i="20"/>
  <c r="I3880" i="20"/>
  <c r="I3881" i="20"/>
  <c r="I3882" i="20"/>
  <c r="I3883" i="20"/>
  <c r="I3884" i="20"/>
  <c r="I3885" i="20"/>
  <c r="I3886" i="20"/>
  <c r="I3887" i="20"/>
  <c r="I3888" i="20"/>
  <c r="I3889" i="20"/>
  <c r="I3890" i="20"/>
  <c r="I3891" i="20"/>
  <c r="I3892" i="20"/>
  <c r="I3893" i="20"/>
  <c r="I3894" i="20"/>
  <c r="I3895" i="20"/>
  <c r="I3896" i="20"/>
  <c r="I3897" i="20"/>
  <c r="I3898" i="20"/>
  <c r="I3899" i="20"/>
  <c r="I3900" i="20"/>
  <c r="I3901" i="20"/>
  <c r="I3902" i="20"/>
  <c r="I3903" i="20"/>
  <c r="I3904" i="20"/>
  <c r="I3905" i="20"/>
  <c r="I3906" i="20"/>
  <c r="I3907" i="20"/>
  <c r="I3908" i="20"/>
  <c r="I3909" i="20"/>
  <c r="I3910" i="20"/>
  <c r="I3911" i="20"/>
  <c r="I3912" i="20"/>
  <c r="I3913" i="20"/>
  <c r="I3914" i="20"/>
  <c r="I3915" i="20"/>
  <c r="I3916" i="20"/>
  <c r="I3917" i="20"/>
  <c r="I3918" i="20"/>
  <c r="I3919" i="20"/>
  <c r="I3920" i="20"/>
  <c r="I3921" i="20"/>
  <c r="I3922" i="20"/>
  <c r="I3923" i="20"/>
  <c r="I3924" i="20"/>
  <c r="I3925" i="20"/>
  <c r="I3926" i="20"/>
  <c r="I3927" i="20"/>
  <c r="I3928" i="20"/>
  <c r="I3929" i="20"/>
  <c r="I3930" i="20"/>
  <c r="I3931" i="20"/>
  <c r="I3932" i="20"/>
  <c r="I3933" i="20"/>
  <c r="I3934" i="20"/>
  <c r="I3935" i="20"/>
  <c r="I3936" i="20"/>
  <c r="I3937" i="20"/>
  <c r="I3938" i="20"/>
  <c r="I3939" i="20"/>
  <c r="I3940" i="20"/>
  <c r="I3941" i="20"/>
  <c r="I3942" i="20"/>
  <c r="I3943" i="20"/>
  <c r="I3944" i="20"/>
  <c r="I3945" i="20"/>
  <c r="I3946" i="20"/>
  <c r="I3947" i="20"/>
  <c r="I3948" i="20"/>
  <c r="I3949" i="20"/>
  <c r="I3950" i="20"/>
  <c r="I3951" i="20"/>
  <c r="I3952" i="20"/>
  <c r="I3953" i="20"/>
  <c r="I3954" i="20"/>
  <c r="I3955" i="20"/>
  <c r="I3956" i="20"/>
  <c r="I3957" i="20"/>
  <c r="I3958" i="20"/>
  <c r="I3959" i="20"/>
  <c r="I3960" i="20"/>
  <c r="I3961" i="20"/>
  <c r="I3962" i="20"/>
  <c r="I3963" i="20"/>
  <c r="I3964" i="20"/>
  <c r="I3965" i="20"/>
  <c r="I3966" i="20"/>
  <c r="I3967" i="20"/>
  <c r="I3968" i="20"/>
  <c r="I3969" i="20"/>
  <c r="I3970" i="20"/>
  <c r="I3971" i="20"/>
  <c r="I3972" i="20"/>
  <c r="I3973" i="20"/>
  <c r="I3974" i="20"/>
  <c r="I3975" i="20"/>
  <c r="I3976" i="20"/>
  <c r="I3977" i="20"/>
  <c r="I3978" i="20"/>
  <c r="I3979" i="20"/>
  <c r="I3980" i="20"/>
  <c r="I3981" i="20"/>
  <c r="I3982" i="20"/>
  <c r="I3983" i="20"/>
  <c r="I3984" i="20"/>
  <c r="I3985" i="20"/>
  <c r="I3986" i="20"/>
  <c r="I3987" i="20"/>
  <c r="I3988" i="20"/>
  <c r="I3989" i="20"/>
  <c r="I3990" i="20"/>
  <c r="I3991" i="20"/>
  <c r="I3992" i="20"/>
  <c r="I3993" i="20"/>
  <c r="I3994" i="20"/>
  <c r="I3995" i="20"/>
  <c r="I3996" i="20"/>
  <c r="I3997" i="20"/>
  <c r="I3998" i="20"/>
  <c r="I3999" i="20"/>
  <c r="I4000" i="20"/>
  <c r="I4001" i="20"/>
  <c r="I4002" i="20"/>
  <c r="I4003" i="20"/>
  <c r="I4004" i="20"/>
  <c r="I4005" i="20"/>
  <c r="I4006" i="20"/>
  <c r="I4007" i="20"/>
  <c r="I4008" i="20"/>
  <c r="I4009" i="20"/>
  <c r="I4010" i="20"/>
  <c r="I4011" i="20"/>
  <c r="I4012" i="20"/>
  <c r="I4013" i="20"/>
  <c r="I4014" i="20"/>
  <c r="I4015" i="20"/>
  <c r="I4016" i="20"/>
  <c r="I4017" i="20"/>
  <c r="I4018" i="20"/>
  <c r="I4019" i="20"/>
  <c r="I4020" i="20"/>
  <c r="I4021" i="20"/>
  <c r="I4022" i="20"/>
  <c r="I4023" i="20"/>
  <c r="I4024" i="20"/>
  <c r="I4025" i="20"/>
  <c r="I4026" i="20"/>
  <c r="I4027" i="20"/>
  <c r="I4028" i="20"/>
  <c r="I4029" i="20"/>
  <c r="I4030" i="20"/>
  <c r="I4031" i="20"/>
  <c r="I4032" i="20"/>
  <c r="I4033" i="20"/>
  <c r="I4034" i="20"/>
  <c r="I4035" i="20"/>
  <c r="I4036" i="20"/>
  <c r="I4037" i="20"/>
  <c r="I4038" i="20"/>
  <c r="I4039" i="20"/>
  <c r="I4040" i="20"/>
  <c r="I4041" i="20"/>
  <c r="I4042" i="20"/>
  <c r="I4043" i="20"/>
  <c r="I4044" i="20"/>
  <c r="I4045" i="20"/>
  <c r="I4046" i="20"/>
  <c r="I4047" i="20"/>
  <c r="I4048" i="20"/>
  <c r="I4049" i="20"/>
  <c r="I4050" i="20"/>
  <c r="I4051" i="20"/>
  <c r="I4052" i="20"/>
  <c r="I4053" i="20"/>
  <c r="I4054" i="20"/>
  <c r="I4055" i="20"/>
  <c r="I4056" i="20"/>
  <c r="I4057" i="20"/>
  <c r="I4058" i="20"/>
  <c r="I4059" i="20"/>
  <c r="I4060" i="20"/>
  <c r="I4061" i="20"/>
  <c r="I4062" i="20"/>
  <c r="I4063" i="20"/>
  <c r="I4064" i="20"/>
  <c r="I4065" i="20"/>
  <c r="I4066" i="20"/>
  <c r="I4067" i="20"/>
  <c r="I4068" i="20"/>
  <c r="I4069" i="20"/>
  <c r="I4070" i="20"/>
  <c r="I4071" i="20"/>
  <c r="I4072" i="20"/>
  <c r="I4073" i="20"/>
  <c r="I4074" i="20"/>
  <c r="I4075" i="20"/>
  <c r="I4076" i="20"/>
  <c r="I4077" i="20"/>
  <c r="I4078" i="20"/>
  <c r="I4079" i="20"/>
  <c r="I4080" i="20"/>
  <c r="I4081" i="20"/>
  <c r="I4082" i="20"/>
  <c r="I4083" i="20"/>
  <c r="I4084" i="20"/>
  <c r="I4085" i="20"/>
  <c r="I4086" i="20"/>
  <c r="I4087" i="20"/>
  <c r="I4088" i="20"/>
  <c r="I4089" i="20"/>
  <c r="I4090" i="20"/>
  <c r="I4091" i="20"/>
  <c r="I4092" i="20"/>
  <c r="I4093" i="20"/>
  <c r="I4094" i="20"/>
  <c r="I4095" i="20"/>
  <c r="I4096" i="20"/>
  <c r="I4097" i="20"/>
  <c r="I4098" i="20"/>
  <c r="I4099" i="20"/>
  <c r="I4100" i="20"/>
  <c r="I4101" i="20"/>
  <c r="I4102" i="20"/>
  <c r="I4103" i="20"/>
  <c r="I4104" i="20"/>
  <c r="I4105" i="20"/>
  <c r="I4106" i="20"/>
  <c r="I4107" i="20"/>
  <c r="I4108" i="20"/>
  <c r="I4109" i="20"/>
  <c r="I4110" i="20"/>
  <c r="I4111" i="20"/>
  <c r="I4112" i="20"/>
  <c r="I4113" i="20"/>
  <c r="I4114" i="20"/>
  <c r="I4115" i="20"/>
  <c r="I4116" i="20"/>
  <c r="I4117" i="20"/>
  <c r="I4118" i="20"/>
  <c r="I4119" i="20"/>
  <c r="I4120" i="20"/>
  <c r="I4121" i="20"/>
  <c r="I4122" i="20"/>
  <c r="I4123" i="20"/>
  <c r="I4124" i="20"/>
  <c r="I4125" i="20"/>
  <c r="I4126" i="20"/>
  <c r="I4127" i="20"/>
  <c r="I4128" i="20"/>
  <c r="I4129" i="20"/>
  <c r="I4130" i="20"/>
  <c r="I4131" i="20"/>
  <c r="I4132" i="20"/>
  <c r="I4133" i="20"/>
  <c r="I4134" i="20"/>
  <c r="I4135" i="20"/>
  <c r="I4136" i="20"/>
  <c r="I4137" i="20"/>
  <c r="I4138" i="20"/>
  <c r="I4139" i="20"/>
  <c r="I4140" i="20"/>
  <c r="I4141" i="20"/>
  <c r="I4142" i="20"/>
  <c r="I4143" i="20"/>
  <c r="I4144" i="20"/>
  <c r="I4145" i="20"/>
  <c r="I4146" i="20"/>
  <c r="I4147" i="20"/>
  <c r="I4148" i="20"/>
  <c r="I4149" i="20"/>
  <c r="I4150" i="20"/>
  <c r="I4151" i="20"/>
  <c r="I4152" i="20"/>
  <c r="I4153" i="20"/>
  <c r="I4154" i="20"/>
  <c r="I4155" i="20"/>
  <c r="I4156" i="20"/>
  <c r="I4157" i="20"/>
  <c r="I4158" i="20"/>
  <c r="I4159" i="20"/>
  <c r="I4160" i="20"/>
  <c r="I4161" i="20"/>
  <c r="I4162" i="20"/>
  <c r="I4163" i="20"/>
  <c r="I4164" i="20"/>
  <c r="I4165" i="20"/>
  <c r="I4166" i="20"/>
  <c r="I4167" i="20"/>
  <c r="I4168" i="20"/>
  <c r="I4169" i="20"/>
  <c r="I4170" i="20"/>
  <c r="I4171" i="20"/>
  <c r="I4172" i="20"/>
  <c r="I4173" i="20"/>
  <c r="I4174" i="20"/>
  <c r="I4175" i="20"/>
  <c r="I4176" i="20"/>
  <c r="I4177" i="20"/>
  <c r="I4178" i="20"/>
  <c r="I4179" i="20"/>
  <c r="I4180" i="20"/>
  <c r="I4181" i="20"/>
  <c r="I4182" i="20"/>
  <c r="I4183" i="20"/>
  <c r="I4184" i="20"/>
  <c r="I4185" i="20"/>
  <c r="I4186" i="20"/>
  <c r="I4187" i="20"/>
  <c r="I4188" i="20"/>
  <c r="I4189" i="20"/>
  <c r="I4190" i="20"/>
  <c r="I4191" i="20"/>
  <c r="I4192" i="20"/>
  <c r="I4193" i="20"/>
  <c r="I4194" i="20"/>
  <c r="I4195" i="20"/>
  <c r="I4196" i="20"/>
  <c r="I4197" i="20"/>
  <c r="I4198" i="20"/>
  <c r="I4199" i="20"/>
  <c r="I4200" i="20"/>
  <c r="I4201" i="20"/>
  <c r="I4202" i="20"/>
  <c r="I4203" i="20"/>
  <c r="I4204" i="20"/>
  <c r="I4205" i="20"/>
  <c r="I4206" i="20"/>
  <c r="I4207" i="20"/>
  <c r="I4208" i="20"/>
  <c r="I4209" i="20"/>
  <c r="I4210" i="20"/>
  <c r="I4211" i="20"/>
  <c r="I4212" i="20"/>
  <c r="I4213" i="20"/>
  <c r="I4214" i="20"/>
  <c r="I4215" i="20"/>
  <c r="I4216" i="20"/>
  <c r="I4217" i="20"/>
  <c r="I4218" i="20"/>
  <c r="I4219" i="20"/>
  <c r="I4220" i="20"/>
  <c r="I4221" i="20"/>
  <c r="I4222" i="20"/>
  <c r="I4223" i="20"/>
  <c r="I4224" i="20"/>
  <c r="I4225" i="20"/>
  <c r="I4226" i="20"/>
  <c r="I4227" i="20"/>
  <c r="I4228" i="20"/>
  <c r="I4229" i="20"/>
  <c r="I4230" i="20"/>
  <c r="I4231" i="20"/>
  <c r="I4232" i="20"/>
  <c r="I4233" i="20"/>
  <c r="I4234" i="20"/>
  <c r="I4235" i="20"/>
  <c r="I4236" i="20"/>
  <c r="I4237" i="20"/>
  <c r="I4238" i="20"/>
  <c r="I4239" i="20"/>
  <c r="I4240" i="20"/>
  <c r="I4241" i="20"/>
  <c r="I4242" i="20"/>
  <c r="I4243" i="20"/>
  <c r="I4244" i="20"/>
  <c r="I4245" i="20"/>
  <c r="I4246" i="20"/>
  <c r="I4247" i="20"/>
  <c r="I4248" i="20"/>
  <c r="I4249" i="20"/>
  <c r="I4250" i="20"/>
  <c r="I4251" i="20"/>
  <c r="I4252" i="20"/>
  <c r="I4253" i="20"/>
  <c r="I4254" i="20"/>
  <c r="I4255" i="20"/>
  <c r="I4256" i="20"/>
  <c r="I4257" i="20"/>
  <c r="I4258" i="20"/>
  <c r="I4259" i="20"/>
  <c r="I4260" i="20"/>
  <c r="I4261" i="20"/>
  <c r="I4262" i="20"/>
  <c r="I4263" i="20"/>
  <c r="I4264" i="20"/>
  <c r="I4265" i="20"/>
  <c r="I4266" i="20"/>
  <c r="I4267" i="20"/>
  <c r="I4268" i="20"/>
  <c r="I4269" i="20"/>
  <c r="I4270" i="20"/>
  <c r="I4271" i="20"/>
  <c r="I4272" i="20"/>
  <c r="I4273" i="20"/>
  <c r="I4274" i="20"/>
  <c r="I4275" i="20"/>
  <c r="I4276" i="20"/>
  <c r="I4277" i="20"/>
  <c r="I4278" i="20"/>
  <c r="I4279" i="20"/>
  <c r="I4280" i="20"/>
  <c r="I4281" i="20"/>
  <c r="I4282" i="20"/>
  <c r="I4283" i="20"/>
  <c r="I4284" i="20"/>
  <c r="I4285" i="20"/>
  <c r="I4286" i="20"/>
  <c r="I4287" i="20"/>
  <c r="I4288" i="20"/>
  <c r="I4289" i="20"/>
  <c r="I4290" i="20"/>
  <c r="I4291" i="20"/>
  <c r="I4292" i="20"/>
  <c r="I4293" i="20"/>
  <c r="I4294" i="20"/>
  <c r="I4295" i="20"/>
  <c r="I4296" i="20"/>
  <c r="I4297" i="20"/>
  <c r="I4298" i="20"/>
  <c r="I4299" i="20"/>
  <c r="I4300" i="20"/>
  <c r="I4301" i="20"/>
  <c r="I4302" i="20"/>
  <c r="I4303" i="20"/>
  <c r="I4304" i="20"/>
  <c r="I4305" i="20"/>
  <c r="I4306" i="20"/>
  <c r="I4307" i="20"/>
  <c r="I4308" i="20"/>
  <c r="I4309" i="20"/>
  <c r="I4310" i="20"/>
  <c r="I4311" i="20"/>
  <c r="I4312" i="20"/>
  <c r="I4313" i="20"/>
  <c r="I4314" i="20"/>
  <c r="I4315" i="20"/>
  <c r="I4316" i="20"/>
  <c r="I4317" i="20"/>
  <c r="I4318" i="20"/>
  <c r="I4319" i="20"/>
  <c r="I4320" i="20"/>
  <c r="I4321" i="20"/>
  <c r="I4322" i="20"/>
  <c r="I4323" i="20"/>
  <c r="I4324" i="20"/>
  <c r="I4325" i="20"/>
  <c r="I4326" i="20"/>
  <c r="I4327" i="20"/>
  <c r="I4328" i="20"/>
  <c r="I4329" i="20"/>
  <c r="I4330" i="20"/>
  <c r="I4331" i="20"/>
  <c r="I4332" i="20"/>
  <c r="I4333" i="20"/>
  <c r="I4334" i="20"/>
  <c r="I4335" i="20"/>
  <c r="I4336" i="20"/>
  <c r="I4337" i="20"/>
  <c r="I4338" i="20"/>
  <c r="I4339" i="20"/>
  <c r="I4340" i="20"/>
  <c r="I4341" i="20"/>
  <c r="I4342" i="20"/>
  <c r="I4343" i="20"/>
  <c r="I4344" i="20"/>
  <c r="I4345" i="20"/>
  <c r="I4346" i="20"/>
  <c r="I4347" i="20"/>
  <c r="I4348" i="20"/>
  <c r="I4349" i="20"/>
  <c r="I4350" i="20"/>
  <c r="I4351" i="20"/>
  <c r="I4352" i="20"/>
  <c r="I4353" i="20"/>
  <c r="I4354" i="20"/>
  <c r="I4355" i="20"/>
  <c r="I4356" i="20"/>
  <c r="I4357" i="20"/>
  <c r="I4358" i="20"/>
  <c r="I4359" i="20"/>
  <c r="I4360" i="20"/>
  <c r="I4361" i="20"/>
  <c r="I4362" i="20"/>
  <c r="I4363" i="20"/>
  <c r="I4364" i="20"/>
  <c r="I4365" i="20"/>
  <c r="I4366" i="20"/>
  <c r="I4367" i="20"/>
  <c r="I4368" i="20"/>
  <c r="I4369" i="20"/>
  <c r="I4370" i="20"/>
  <c r="I4371" i="20"/>
  <c r="I4372" i="20"/>
  <c r="I4373" i="20"/>
  <c r="I4374" i="20"/>
  <c r="I4375" i="20"/>
  <c r="I4376" i="20"/>
  <c r="I4377" i="20"/>
  <c r="I4378" i="20"/>
  <c r="I4379" i="20"/>
  <c r="I4380" i="20"/>
  <c r="I4381" i="20"/>
  <c r="I4382" i="20"/>
  <c r="I4383" i="20"/>
  <c r="I4384" i="20"/>
  <c r="I4385" i="20"/>
  <c r="I4386" i="20"/>
  <c r="I4387" i="20"/>
  <c r="I4388" i="20"/>
  <c r="I4389" i="20"/>
  <c r="I4390" i="20"/>
  <c r="I4391" i="20"/>
  <c r="I4392" i="20"/>
  <c r="I4393" i="20"/>
  <c r="I4394" i="20"/>
  <c r="I4395" i="20"/>
  <c r="I4396" i="20"/>
  <c r="I4397" i="20"/>
  <c r="I4398" i="20"/>
  <c r="I4399" i="20"/>
  <c r="I4400" i="20"/>
  <c r="I4401" i="20"/>
  <c r="I4402" i="20"/>
  <c r="I4403" i="20"/>
  <c r="I4404" i="20"/>
  <c r="I4405" i="20"/>
  <c r="I4406" i="20"/>
  <c r="I4407" i="20"/>
  <c r="I4408" i="20"/>
  <c r="I4409" i="20"/>
  <c r="I4410" i="20"/>
  <c r="I4411" i="20"/>
  <c r="I4412" i="20"/>
  <c r="I4413" i="20"/>
  <c r="I4414" i="20"/>
  <c r="I4415" i="20"/>
  <c r="I4416" i="20"/>
  <c r="I4417" i="20"/>
  <c r="I4418" i="20"/>
  <c r="I4419" i="20"/>
  <c r="I4420" i="20"/>
  <c r="I4421" i="20"/>
  <c r="I4422" i="20"/>
  <c r="I4423" i="20"/>
  <c r="I4424" i="20"/>
  <c r="I4425" i="20"/>
  <c r="I4426" i="20"/>
  <c r="I4427" i="20"/>
  <c r="I4428" i="20"/>
  <c r="I4429" i="20"/>
  <c r="I4430" i="20"/>
  <c r="I4431" i="20"/>
  <c r="I4432" i="20"/>
  <c r="I4433" i="20"/>
  <c r="I4434" i="20"/>
  <c r="I4435" i="20"/>
  <c r="I4436" i="20"/>
  <c r="I4437" i="20"/>
  <c r="I4438" i="20"/>
  <c r="I4439" i="20"/>
  <c r="I4440" i="20"/>
  <c r="I4441" i="20"/>
  <c r="I4442" i="20"/>
  <c r="I4443" i="20"/>
  <c r="I4444" i="20"/>
  <c r="I4445" i="20"/>
  <c r="I4446" i="20"/>
  <c r="I4447" i="20"/>
  <c r="I4448" i="20"/>
  <c r="I4449" i="20"/>
  <c r="I4450" i="20"/>
  <c r="I4451" i="20"/>
  <c r="I4452" i="20"/>
  <c r="I4453" i="20"/>
  <c r="I4454" i="20"/>
  <c r="I4455" i="20"/>
  <c r="I4456" i="20"/>
  <c r="I4457" i="20"/>
  <c r="I4458" i="20"/>
  <c r="I4459" i="20"/>
  <c r="I4460" i="20"/>
  <c r="I4461" i="20"/>
  <c r="I4462" i="20"/>
  <c r="I4463" i="20"/>
  <c r="I4464" i="20"/>
  <c r="I4465" i="20"/>
  <c r="I4466" i="20"/>
  <c r="I4467" i="20"/>
  <c r="I4468" i="20"/>
  <c r="I4469" i="20"/>
  <c r="I4470" i="20"/>
  <c r="I4471" i="20"/>
  <c r="I4472" i="20"/>
  <c r="I4473" i="20"/>
  <c r="I4474" i="20"/>
  <c r="I4475" i="20"/>
  <c r="I4476" i="20"/>
  <c r="I4477" i="20"/>
  <c r="I4478" i="20"/>
  <c r="I4479" i="20"/>
  <c r="I4480" i="20"/>
  <c r="I4481" i="20"/>
  <c r="I4482" i="20"/>
  <c r="I4483" i="20"/>
  <c r="I4484" i="20"/>
  <c r="I4485" i="20"/>
  <c r="I4486" i="20"/>
  <c r="I4487" i="20"/>
  <c r="I4488" i="20"/>
  <c r="I4489" i="20"/>
  <c r="I4490" i="20"/>
  <c r="I4491" i="20"/>
  <c r="I4492" i="20"/>
  <c r="I4493" i="20"/>
  <c r="I4494" i="20"/>
  <c r="I4495" i="20"/>
  <c r="I4496" i="20"/>
  <c r="I4497" i="20"/>
  <c r="I4498" i="20"/>
  <c r="I4499" i="20"/>
  <c r="I4500" i="20"/>
  <c r="I4501" i="20"/>
  <c r="I4502" i="20"/>
  <c r="I4503" i="20"/>
  <c r="I4504" i="20"/>
  <c r="I4505" i="20"/>
  <c r="I4506" i="20"/>
  <c r="I4507" i="20"/>
  <c r="I4508" i="20"/>
  <c r="I4509" i="20"/>
  <c r="I4510" i="20"/>
  <c r="I4511" i="20"/>
  <c r="I4512" i="20"/>
  <c r="I4513" i="20"/>
  <c r="I4514" i="20"/>
  <c r="I4515" i="20"/>
  <c r="I4516" i="20"/>
  <c r="I4517" i="20"/>
  <c r="I4518" i="20"/>
  <c r="I4519" i="20"/>
  <c r="I4520" i="20"/>
  <c r="I4521" i="20"/>
  <c r="I4522" i="20"/>
  <c r="I4523" i="20"/>
  <c r="I4524" i="20"/>
  <c r="I4525" i="20"/>
  <c r="I4526" i="20"/>
  <c r="I4527" i="20"/>
  <c r="I4528" i="20"/>
  <c r="I4529" i="20"/>
  <c r="I4530" i="20"/>
  <c r="I4531" i="20"/>
  <c r="I4532" i="20"/>
  <c r="I4533" i="20"/>
  <c r="I4534" i="20"/>
  <c r="I4535" i="20"/>
  <c r="I4536" i="20"/>
  <c r="I4537" i="20"/>
  <c r="I4538" i="20"/>
  <c r="I4539" i="20"/>
  <c r="I4540" i="20"/>
  <c r="I4541" i="20"/>
  <c r="I4542" i="20"/>
  <c r="I4543" i="20"/>
  <c r="I4544" i="20"/>
  <c r="I4545" i="20"/>
  <c r="I4546" i="20"/>
  <c r="I4547" i="20"/>
  <c r="I4548" i="20"/>
  <c r="I4549" i="20"/>
  <c r="I4550" i="20"/>
  <c r="I4551" i="20"/>
  <c r="I4552" i="20"/>
  <c r="I4553" i="20"/>
  <c r="I4554" i="20"/>
  <c r="I4555" i="20"/>
  <c r="I4556" i="20"/>
  <c r="I4557" i="20"/>
  <c r="I4558" i="20"/>
  <c r="I4559" i="20"/>
  <c r="I4560" i="20"/>
  <c r="I4561" i="20"/>
  <c r="I4562" i="20"/>
  <c r="I4563" i="20"/>
  <c r="I4564" i="20"/>
  <c r="I4565" i="20"/>
  <c r="I4566" i="20"/>
  <c r="I4567" i="20"/>
  <c r="I4568" i="20"/>
  <c r="I4569" i="20"/>
  <c r="I4570" i="20"/>
  <c r="I4571" i="20"/>
  <c r="I4572" i="20"/>
  <c r="I4573" i="20"/>
  <c r="I4574" i="20"/>
  <c r="I4575" i="20"/>
  <c r="I4576" i="20"/>
  <c r="I4577" i="20"/>
  <c r="I4578" i="20"/>
  <c r="I4579" i="20"/>
  <c r="I4580" i="20"/>
  <c r="I4581" i="20"/>
  <c r="I4582" i="20"/>
  <c r="I4583" i="20"/>
  <c r="I4584" i="20"/>
  <c r="I4585" i="20"/>
  <c r="I4586" i="20"/>
  <c r="I4587" i="20"/>
  <c r="I4588" i="20"/>
  <c r="I4589" i="20"/>
  <c r="I4590" i="20"/>
  <c r="I4591" i="20"/>
  <c r="I4592" i="20"/>
  <c r="I4593" i="20"/>
  <c r="I4594" i="20"/>
  <c r="I4595" i="20"/>
  <c r="I4596" i="20"/>
  <c r="I4597" i="20"/>
  <c r="I4598" i="20"/>
  <c r="I4599" i="20"/>
  <c r="I4600" i="20"/>
  <c r="I4601" i="20"/>
  <c r="I4602" i="20"/>
  <c r="I4603" i="20"/>
  <c r="I4604" i="20"/>
  <c r="I4605" i="20"/>
  <c r="I4606" i="20"/>
  <c r="I4607" i="20"/>
  <c r="I4608" i="20"/>
  <c r="I4609" i="20"/>
  <c r="I4610" i="20"/>
  <c r="I4611" i="20"/>
  <c r="I4612" i="20"/>
  <c r="I4613" i="20"/>
  <c r="I4614" i="20"/>
  <c r="I4615" i="20"/>
  <c r="I4616" i="20"/>
  <c r="I4617" i="20"/>
  <c r="I4618" i="20"/>
  <c r="I4619" i="20"/>
  <c r="I4620" i="20"/>
  <c r="I4621" i="20"/>
  <c r="I4622" i="20"/>
  <c r="I4623" i="20"/>
  <c r="I4624" i="20"/>
  <c r="I4625" i="20"/>
  <c r="I4626" i="20"/>
  <c r="I4627" i="20"/>
  <c r="I4628" i="20"/>
  <c r="I4629" i="20"/>
  <c r="I4630" i="20"/>
  <c r="I4631" i="20"/>
  <c r="I4632" i="20"/>
  <c r="I4633" i="20"/>
  <c r="I4634" i="20"/>
  <c r="I4635" i="20"/>
  <c r="I4636" i="20"/>
  <c r="I4637" i="20"/>
  <c r="I4638" i="20"/>
  <c r="I4639" i="20"/>
  <c r="I4640" i="20"/>
  <c r="I4641" i="20"/>
  <c r="I4642" i="20"/>
  <c r="I4643" i="20"/>
  <c r="I4644" i="20"/>
  <c r="I4645" i="20"/>
  <c r="I4646" i="20"/>
  <c r="I4647" i="20"/>
  <c r="I4648" i="20"/>
  <c r="I4649" i="20"/>
  <c r="I4650" i="20"/>
  <c r="I4651" i="20"/>
  <c r="I4652" i="20"/>
  <c r="I4653" i="20"/>
  <c r="I4654" i="20"/>
  <c r="I4655" i="20"/>
  <c r="I4656" i="20"/>
  <c r="I4657" i="20"/>
  <c r="I4658" i="20"/>
  <c r="I4659" i="20"/>
  <c r="I4660" i="20"/>
  <c r="I4661" i="20"/>
  <c r="I4662" i="20"/>
  <c r="I4663" i="20"/>
  <c r="I4664" i="20"/>
  <c r="I4665" i="20"/>
  <c r="I4666" i="20"/>
  <c r="I4667" i="20"/>
  <c r="I4668" i="20"/>
  <c r="I4669" i="20"/>
  <c r="I4670" i="20"/>
  <c r="I4671" i="20"/>
  <c r="I4672" i="20"/>
  <c r="I4673" i="20"/>
  <c r="I4674" i="20"/>
  <c r="I4675" i="20"/>
  <c r="I4676" i="20"/>
  <c r="I4677" i="20"/>
  <c r="I4678" i="20"/>
  <c r="I4679" i="20"/>
  <c r="I4680" i="20"/>
  <c r="I4681" i="20"/>
  <c r="I4682" i="20"/>
  <c r="I4683" i="20"/>
  <c r="I4684" i="20"/>
  <c r="I4685" i="20"/>
  <c r="I4686" i="20"/>
  <c r="I4687" i="20"/>
  <c r="I4688" i="20"/>
  <c r="I4689" i="20"/>
  <c r="I4690" i="20"/>
  <c r="I4691" i="20"/>
  <c r="I4692" i="20"/>
  <c r="I4693" i="20"/>
  <c r="I4694" i="20"/>
  <c r="I4695" i="20"/>
  <c r="I4696" i="20"/>
  <c r="I4697" i="20"/>
  <c r="I4698" i="20"/>
  <c r="I4699" i="20"/>
  <c r="I4700" i="20"/>
  <c r="I4701" i="20"/>
  <c r="I4702" i="20"/>
  <c r="I4703" i="20"/>
  <c r="I4704" i="20"/>
  <c r="I4705" i="20"/>
  <c r="I4706" i="20"/>
  <c r="I4707" i="20"/>
  <c r="I4708" i="20"/>
  <c r="I4709" i="20"/>
  <c r="I4710" i="20"/>
  <c r="I4711" i="20"/>
  <c r="I4712" i="20"/>
  <c r="I4713" i="20"/>
  <c r="I4714" i="20"/>
  <c r="I4715" i="20"/>
  <c r="I4716" i="20"/>
  <c r="I4717" i="20"/>
  <c r="I4718" i="20"/>
  <c r="I4719" i="20"/>
  <c r="I4720" i="20"/>
  <c r="I4721" i="20"/>
  <c r="I4722" i="20"/>
  <c r="I4723" i="20"/>
  <c r="I4724" i="20"/>
  <c r="I4725" i="20"/>
  <c r="I4726" i="20"/>
  <c r="I4727" i="20"/>
  <c r="I4728" i="20"/>
  <c r="I4729" i="20"/>
  <c r="I4730" i="20"/>
  <c r="I4731" i="20"/>
  <c r="I4732" i="20"/>
  <c r="I4733" i="20"/>
  <c r="I4734" i="20"/>
  <c r="I4735" i="20"/>
  <c r="I4736" i="20"/>
  <c r="I4737" i="20"/>
  <c r="I4738" i="20"/>
  <c r="I4739" i="20"/>
  <c r="I4740" i="20"/>
  <c r="I4741" i="20"/>
  <c r="I4742" i="20"/>
  <c r="I4743" i="20"/>
  <c r="I4744" i="20"/>
  <c r="I4745" i="20"/>
  <c r="I4746" i="20"/>
  <c r="I4747" i="20"/>
  <c r="I4748" i="20"/>
  <c r="I4749" i="20"/>
  <c r="I4750" i="20"/>
  <c r="I4751" i="20"/>
  <c r="I4752" i="20"/>
  <c r="I4753" i="20"/>
  <c r="I4754" i="20"/>
  <c r="I4755" i="20"/>
  <c r="I4756" i="20"/>
  <c r="I4757" i="20"/>
  <c r="I4758" i="20"/>
  <c r="I4759" i="20"/>
  <c r="I4760" i="20"/>
  <c r="I4761" i="20"/>
  <c r="I4762" i="20"/>
  <c r="I4763" i="20"/>
  <c r="I4764" i="20"/>
  <c r="I4765" i="20"/>
  <c r="I4766" i="20"/>
  <c r="I4767" i="20"/>
  <c r="I4768" i="20"/>
  <c r="I4769" i="20"/>
  <c r="I4770" i="20"/>
  <c r="I4771" i="20"/>
  <c r="I4772" i="20"/>
  <c r="I4773" i="20"/>
  <c r="I4774" i="20"/>
  <c r="I4775" i="20"/>
  <c r="I4776" i="20"/>
  <c r="I4777" i="20"/>
  <c r="I4778" i="20"/>
  <c r="I4779" i="20"/>
  <c r="I4780" i="20"/>
  <c r="I4781" i="20"/>
  <c r="I4782" i="20"/>
  <c r="I4783" i="20"/>
  <c r="I4784" i="20"/>
  <c r="I4785" i="20"/>
  <c r="I4786" i="20"/>
  <c r="I4787" i="20"/>
  <c r="I4788" i="20"/>
  <c r="I4789" i="20"/>
  <c r="I4790" i="20"/>
  <c r="I4791" i="20"/>
  <c r="I4792" i="20"/>
  <c r="I4793" i="20"/>
  <c r="I4794" i="20"/>
  <c r="I4795" i="20"/>
  <c r="I4796" i="20"/>
  <c r="I4797" i="20"/>
  <c r="I4798" i="20"/>
  <c r="I4799" i="20"/>
  <c r="I4800" i="20"/>
  <c r="I4801" i="20"/>
  <c r="I4802" i="20"/>
  <c r="I4803" i="20"/>
  <c r="I4804" i="20"/>
  <c r="I4805" i="20"/>
  <c r="I4806" i="20"/>
  <c r="I4807" i="20"/>
  <c r="I4808" i="20"/>
  <c r="I4809" i="20"/>
  <c r="I4810" i="20"/>
  <c r="I4811" i="20"/>
  <c r="I4812" i="20"/>
  <c r="I4813" i="20"/>
  <c r="I4814" i="20"/>
  <c r="I4815" i="20"/>
  <c r="I4816" i="20"/>
  <c r="I4817" i="20"/>
  <c r="I4818" i="20"/>
  <c r="I4819" i="20"/>
  <c r="I4820" i="20"/>
  <c r="I4821" i="20"/>
  <c r="I4822" i="20"/>
  <c r="I4823" i="20"/>
  <c r="I4824" i="20"/>
  <c r="I4825" i="20"/>
  <c r="I4826" i="20"/>
  <c r="I4827" i="20"/>
  <c r="I4828" i="20"/>
  <c r="I4829" i="20"/>
  <c r="I4830" i="20"/>
  <c r="I4831" i="20"/>
  <c r="I4832" i="20"/>
  <c r="I4833" i="20"/>
  <c r="I4834" i="20"/>
  <c r="I4835" i="20"/>
  <c r="I4836" i="20"/>
  <c r="I4837" i="20"/>
  <c r="I4838" i="20"/>
  <c r="I4839" i="20"/>
  <c r="I4840" i="20"/>
  <c r="I4841" i="20"/>
  <c r="I4842" i="20"/>
  <c r="I4843" i="20"/>
  <c r="I4844" i="20"/>
  <c r="I4845" i="20"/>
  <c r="I4846" i="20"/>
  <c r="I4847" i="20"/>
  <c r="I4848" i="20"/>
  <c r="I4849" i="20"/>
  <c r="I4850" i="20"/>
  <c r="I4851" i="20"/>
  <c r="I4852" i="20"/>
  <c r="I4853" i="20"/>
  <c r="I4854" i="20"/>
  <c r="I4855" i="20"/>
  <c r="I4856" i="20"/>
  <c r="I4857" i="20"/>
  <c r="I4858" i="20"/>
  <c r="I4859" i="20"/>
  <c r="I4860" i="20"/>
  <c r="I4861" i="20"/>
  <c r="I4862" i="20"/>
  <c r="I4863" i="20"/>
  <c r="I4864" i="20"/>
  <c r="I4865" i="20"/>
  <c r="I4866" i="20"/>
  <c r="I4867" i="20"/>
  <c r="I4868" i="20"/>
  <c r="I4869" i="20"/>
  <c r="I4870" i="20"/>
  <c r="I4871" i="20"/>
  <c r="I4872" i="20"/>
  <c r="I4873" i="20"/>
  <c r="I4874" i="20"/>
  <c r="I4875" i="20"/>
  <c r="I4876" i="20"/>
  <c r="I4877" i="20"/>
  <c r="I4878" i="20"/>
  <c r="I4879" i="20"/>
  <c r="I4880" i="20"/>
  <c r="I4881" i="20"/>
  <c r="I4882" i="20"/>
  <c r="I4883" i="20"/>
  <c r="I4884" i="20"/>
  <c r="I4885" i="20"/>
  <c r="I4886" i="20"/>
  <c r="I4887" i="20"/>
  <c r="I4888" i="20"/>
  <c r="I4889" i="20"/>
  <c r="I4890" i="20"/>
  <c r="I4891" i="20"/>
  <c r="I4892" i="20"/>
  <c r="I4893" i="20"/>
  <c r="I4894" i="20"/>
  <c r="I4895" i="20"/>
  <c r="I4896" i="20"/>
  <c r="I4897" i="20"/>
  <c r="I4898" i="20"/>
  <c r="I4899" i="20"/>
  <c r="I4900" i="20"/>
  <c r="I4901" i="20"/>
  <c r="I4902" i="20"/>
  <c r="I4903" i="20"/>
  <c r="I4904" i="20"/>
  <c r="I4905" i="20"/>
  <c r="I4906" i="20"/>
  <c r="I4907" i="20"/>
  <c r="I4908" i="20"/>
  <c r="I4909" i="20"/>
  <c r="I4910" i="20"/>
  <c r="I4911" i="20"/>
  <c r="I4912" i="20"/>
  <c r="I4913" i="20"/>
  <c r="I4914" i="20"/>
  <c r="I4915" i="20"/>
  <c r="I4916" i="20"/>
  <c r="I4917" i="20"/>
  <c r="I4918" i="20"/>
  <c r="I4919" i="20"/>
  <c r="I4920" i="20"/>
  <c r="I4921" i="20"/>
  <c r="I4922" i="20"/>
  <c r="I4923" i="20"/>
  <c r="I4924" i="20"/>
  <c r="I4925" i="20"/>
  <c r="I4926" i="20"/>
  <c r="I4927" i="20"/>
  <c r="I4928" i="20"/>
  <c r="I4929" i="20"/>
  <c r="I4930" i="20"/>
  <c r="I4931" i="20"/>
  <c r="I4932" i="20"/>
  <c r="I4933" i="20"/>
  <c r="I4934" i="20"/>
  <c r="I4935" i="20"/>
  <c r="I4936" i="20"/>
  <c r="I4937" i="20"/>
  <c r="I4938" i="20"/>
  <c r="I4939" i="20"/>
  <c r="I4940" i="20"/>
  <c r="I4941" i="20"/>
  <c r="I4942" i="20"/>
  <c r="I4943" i="20"/>
  <c r="I4944" i="20"/>
  <c r="I4945" i="20"/>
  <c r="I4946" i="20"/>
  <c r="I4947" i="20"/>
  <c r="I4948" i="20"/>
  <c r="I4949" i="20"/>
  <c r="I4950" i="20"/>
  <c r="I4951" i="20"/>
  <c r="I4952" i="20"/>
  <c r="I4953" i="20"/>
  <c r="I4954" i="20"/>
  <c r="I4955" i="20"/>
  <c r="I4956" i="20"/>
  <c r="I4957" i="20"/>
  <c r="I4958" i="20"/>
  <c r="I4959" i="20"/>
  <c r="I4960" i="20"/>
  <c r="I4961" i="20"/>
  <c r="I4962" i="20"/>
  <c r="I4963" i="20"/>
  <c r="I4964" i="20"/>
  <c r="I4965" i="20"/>
  <c r="I4966" i="20"/>
  <c r="I4967" i="20"/>
  <c r="I4968" i="20"/>
  <c r="I4969" i="20"/>
  <c r="I4970" i="20"/>
  <c r="I4971" i="20"/>
  <c r="I4972" i="20"/>
  <c r="I4973" i="20"/>
  <c r="I4974" i="20"/>
  <c r="I4975" i="20"/>
  <c r="I4976" i="20"/>
  <c r="I4977" i="20"/>
  <c r="I4978" i="20"/>
  <c r="I4979" i="20"/>
  <c r="I4980" i="20"/>
  <c r="I4981" i="20"/>
  <c r="I4982" i="20"/>
  <c r="I4983" i="20"/>
  <c r="I4984" i="20"/>
  <c r="I4985" i="20"/>
  <c r="I4986" i="20"/>
  <c r="I4987" i="20"/>
  <c r="I4988" i="20"/>
  <c r="I4989" i="20"/>
  <c r="I4990" i="20"/>
  <c r="I4991" i="20"/>
  <c r="I4992" i="20"/>
  <c r="I4993" i="20"/>
  <c r="I4994" i="20"/>
  <c r="I4995" i="20"/>
  <c r="I4996" i="20"/>
  <c r="I4997" i="20"/>
  <c r="I4998" i="20"/>
  <c r="I4999" i="20"/>
  <c r="I5000" i="20"/>
  <c r="I5001" i="20"/>
  <c r="I5002" i="20"/>
  <c r="I5003" i="20"/>
  <c r="I5004" i="20"/>
  <c r="I5005" i="20"/>
  <c r="I5006" i="20"/>
  <c r="I5007" i="20"/>
  <c r="I5008" i="20"/>
  <c r="I5009" i="20"/>
  <c r="I5010" i="20"/>
  <c r="I5011" i="20"/>
  <c r="I5012" i="20"/>
  <c r="I5013" i="20"/>
  <c r="I5014" i="20"/>
  <c r="I5015" i="20"/>
  <c r="I5016" i="20"/>
  <c r="I5017" i="20"/>
  <c r="I5018" i="20"/>
  <c r="I5019" i="20"/>
  <c r="I5020" i="20"/>
  <c r="I5021" i="20"/>
  <c r="I5022" i="20"/>
  <c r="I5023" i="20"/>
  <c r="I5024" i="20"/>
  <c r="I5025" i="20"/>
  <c r="I5026" i="20"/>
  <c r="I5027" i="20"/>
  <c r="I5028" i="20"/>
  <c r="I5029" i="20"/>
  <c r="I5030" i="20"/>
  <c r="I5031" i="20"/>
  <c r="I5032" i="20"/>
  <c r="I5033" i="20"/>
  <c r="I5034" i="20"/>
  <c r="I5035" i="20"/>
  <c r="I5036" i="20"/>
  <c r="I5037" i="20"/>
  <c r="I5038" i="20"/>
  <c r="I5039" i="20"/>
  <c r="I5040" i="20"/>
  <c r="I5041" i="20"/>
  <c r="I5042" i="20"/>
  <c r="I5043" i="20"/>
  <c r="I5044" i="20"/>
  <c r="I5045" i="20"/>
  <c r="I5046" i="20"/>
  <c r="I5047" i="20"/>
  <c r="I5048" i="20"/>
  <c r="I5049" i="20"/>
  <c r="I5050" i="20"/>
  <c r="I5051" i="20"/>
  <c r="I5052" i="20"/>
  <c r="I5053" i="20"/>
  <c r="I5054" i="20"/>
  <c r="I5055" i="20"/>
  <c r="I5056" i="20"/>
  <c r="I5057" i="20"/>
  <c r="I5058" i="20"/>
  <c r="I5059" i="20"/>
  <c r="I5060" i="20"/>
  <c r="I5061" i="20"/>
  <c r="I5062" i="20"/>
  <c r="I5063" i="20"/>
  <c r="I5064" i="20"/>
  <c r="I5065" i="20"/>
  <c r="I5066" i="20"/>
  <c r="I5067" i="20"/>
  <c r="I5068" i="20"/>
  <c r="I5069" i="20"/>
  <c r="I5070" i="20"/>
  <c r="I5071" i="20"/>
  <c r="I5072" i="20"/>
  <c r="I5073" i="20"/>
  <c r="I5074" i="20"/>
  <c r="I5075" i="20"/>
  <c r="I5076" i="20"/>
  <c r="I5077" i="20"/>
  <c r="I5078" i="20"/>
  <c r="I5079" i="20"/>
  <c r="I5080" i="20"/>
  <c r="I5081" i="20"/>
  <c r="I5082" i="20"/>
  <c r="I5083" i="20"/>
  <c r="I5084" i="20"/>
  <c r="I5085" i="20"/>
  <c r="I5086" i="20"/>
  <c r="I5087" i="20"/>
  <c r="I5088" i="20"/>
  <c r="I5089" i="20"/>
  <c r="I5090" i="20"/>
  <c r="I5091" i="20"/>
  <c r="I5092" i="20"/>
  <c r="I5093" i="20"/>
  <c r="I5094" i="20"/>
  <c r="I5095" i="20"/>
  <c r="I5096" i="20"/>
  <c r="I5097" i="20"/>
  <c r="I5098" i="20"/>
  <c r="I5099" i="20"/>
  <c r="I5100" i="20"/>
  <c r="I5101" i="20"/>
  <c r="I5102" i="20"/>
  <c r="I5103" i="20"/>
  <c r="I5104" i="20"/>
  <c r="I5105" i="20"/>
  <c r="I5106" i="20"/>
  <c r="I5107" i="20"/>
  <c r="I5108" i="20"/>
  <c r="I5109" i="20"/>
  <c r="I5110" i="20"/>
  <c r="I5111" i="20"/>
  <c r="I5112" i="20"/>
  <c r="I5113" i="20"/>
  <c r="I5114" i="20"/>
  <c r="I5115" i="20"/>
  <c r="I5116" i="20"/>
  <c r="I5117" i="20"/>
  <c r="I5118" i="20"/>
  <c r="I5119" i="20"/>
  <c r="I5120" i="20"/>
  <c r="I5121" i="20"/>
  <c r="I5122" i="20"/>
  <c r="I5123" i="20"/>
  <c r="I5124" i="20"/>
  <c r="I5125" i="20"/>
  <c r="I5126" i="20"/>
  <c r="I5127" i="20"/>
  <c r="I5128" i="20"/>
  <c r="I5129" i="20"/>
  <c r="I5130" i="20"/>
  <c r="I5131" i="20"/>
  <c r="I5132" i="20"/>
  <c r="I5133" i="20"/>
  <c r="I5134" i="20"/>
  <c r="I5135" i="20"/>
  <c r="I5136" i="20"/>
  <c r="I5137" i="20"/>
  <c r="I5138" i="20"/>
  <c r="I5139" i="20"/>
  <c r="I5140" i="20"/>
  <c r="I5141" i="20"/>
  <c r="I5142" i="20"/>
  <c r="I5143" i="20"/>
  <c r="I5144" i="20"/>
  <c r="I5145" i="20"/>
  <c r="I5146" i="20"/>
  <c r="I5147" i="20"/>
  <c r="I5148" i="20"/>
  <c r="I5149" i="20"/>
  <c r="I5150" i="20"/>
  <c r="I5151" i="20"/>
  <c r="I5152" i="20"/>
  <c r="I5153" i="20"/>
  <c r="I5154" i="20"/>
  <c r="I5155" i="20"/>
  <c r="I5156" i="20"/>
  <c r="I5157" i="20"/>
  <c r="I5158" i="20"/>
  <c r="I5159" i="20"/>
  <c r="I5160" i="20"/>
  <c r="I5161" i="20"/>
  <c r="I5162" i="20"/>
  <c r="I5163" i="20"/>
  <c r="I5164" i="20"/>
  <c r="I5165" i="20"/>
  <c r="I5166" i="20"/>
  <c r="I5167" i="20"/>
  <c r="I5168" i="20"/>
  <c r="I5169" i="20"/>
  <c r="I5170" i="20"/>
  <c r="I5171" i="20"/>
  <c r="I5172" i="20"/>
  <c r="I5173" i="20"/>
  <c r="I5174" i="20"/>
  <c r="I5175" i="20"/>
  <c r="I5176" i="20"/>
  <c r="I5177" i="20"/>
  <c r="I5178" i="20"/>
  <c r="I5179" i="20"/>
  <c r="I5180" i="20"/>
  <c r="I5181" i="20"/>
  <c r="I5182" i="20"/>
  <c r="I5183" i="20"/>
  <c r="I5184" i="20"/>
  <c r="I5185" i="20"/>
  <c r="I5186" i="20"/>
  <c r="I5187" i="20"/>
  <c r="I5188" i="20"/>
  <c r="I5189" i="20"/>
  <c r="I5190" i="20"/>
  <c r="I5191" i="20"/>
  <c r="I5192" i="20"/>
  <c r="I5193" i="20"/>
  <c r="I5194" i="20"/>
  <c r="I5195" i="20"/>
  <c r="I5196" i="20"/>
  <c r="I5197" i="20"/>
  <c r="I5198" i="20"/>
  <c r="I5199" i="20"/>
  <c r="I5200" i="20"/>
  <c r="I5201" i="20"/>
  <c r="I5202" i="20"/>
  <c r="I5203" i="20"/>
  <c r="I5204" i="20"/>
  <c r="I5205" i="20"/>
  <c r="I5206" i="20"/>
  <c r="I5207" i="20"/>
  <c r="I5208" i="20"/>
  <c r="I5209" i="20"/>
  <c r="I5210" i="20"/>
  <c r="I5211" i="20"/>
  <c r="I5212" i="20"/>
  <c r="I5213" i="20"/>
  <c r="I5214" i="20"/>
  <c r="I5215" i="20"/>
  <c r="I5216" i="20"/>
  <c r="I5217" i="20"/>
  <c r="I5218" i="20"/>
  <c r="I5219" i="20"/>
  <c r="I5220" i="20"/>
  <c r="I5221" i="20"/>
  <c r="I5222" i="20"/>
  <c r="I5223" i="20"/>
  <c r="I5224" i="20"/>
  <c r="I5225" i="20"/>
  <c r="I5226" i="20"/>
  <c r="I5227" i="20"/>
  <c r="I5228" i="20"/>
  <c r="I5229" i="20"/>
  <c r="I5230" i="20"/>
  <c r="I5231" i="20"/>
  <c r="I5232" i="20"/>
  <c r="I5233" i="20"/>
  <c r="I5234" i="20"/>
  <c r="I5235" i="20"/>
  <c r="I5236" i="20"/>
  <c r="I5237" i="20"/>
  <c r="I5238" i="20"/>
  <c r="I5239" i="20"/>
  <c r="I5240" i="20"/>
  <c r="I5241" i="20"/>
  <c r="I5242" i="20"/>
  <c r="I5243" i="20"/>
  <c r="I5244" i="20"/>
  <c r="I5245" i="20"/>
  <c r="I5246" i="20"/>
  <c r="I5247" i="20"/>
  <c r="I5248" i="20"/>
  <c r="I5249" i="20"/>
  <c r="I5250" i="20"/>
  <c r="I5251" i="20"/>
  <c r="I5252" i="20"/>
  <c r="I5253" i="20"/>
  <c r="I5254" i="20"/>
  <c r="I5255" i="20"/>
  <c r="I5256" i="20"/>
  <c r="I5257" i="20"/>
  <c r="I5258" i="20"/>
  <c r="I5259" i="20"/>
  <c r="I5260" i="20"/>
  <c r="I5261" i="20"/>
  <c r="I5262" i="20"/>
  <c r="I5263" i="20"/>
  <c r="I5264" i="20"/>
  <c r="I5265" i="20"/>
  <c r="I5266" i="20"/>
  <c r="I5267" i="20"/>
  <c r="I5268" i="20"/>
  <c r="I5269" i="20"/>
  <c r="I5270" i="20"/>
  <c r="I5271" i="20"/>
  <c r="I5272" i="20"/>
  <c r="I5273" i="20"/>
  <c r="I5274" i="20"/>
  <c r="I5275" i="20"/>
  <c r="I5276" i="20"/>
  <c r="I5277" i="20"/>
  <c r="I5278" i="20"/>
  <c r="I5279" i="20"/>
  <c r="I5280" i="20"/>
  <c r="I5281" i="20"/>
  <c r="I5282" i="20"/>
  <c r="I5283" i="20"/>
  <c r="I5284" i="20"/>
  <c r="I5285" i="20"/>
  <c r="I5286" i="20"/>
  <c r="I5287" i="20"/>
  <c r="I5288" i="20"/>
  <c r="I5289" i="20"/>
  <c r="I5290" i="20"/>
  <c r="I5291" i="20"/>
  <c r="I5292" i="20"/>
  <c r="I5293" i="20"/>
  <c r="I5294" i="20"/>
  <c r="I5295" i="20"/>
  <c r="I5296" i="20"/>
  <c r="I5297" i="20"/>
  <c r="I5298" i="20"/>
  <c r="I5299" i="20"/>
  <c r="I5300" i="20"/>
  <c r="I5301" i="20"/>
  <c r="I5302" i="20"/>
  <c r="I5303" i="20"/>
  <c r="I5304" i="20"/>
  <c r="I5305" i="20"/>
  <c r="I5306" i="20"/>
  <c r="I5307" i="20"/>
  <c r="I5308" i="20"/>
  <c r="I5309" i="20"/>
  <c r="I5310" i="20"/>
  <c r="I5311" i="20"/>
  <c r="I5312" i="20"/>
  <c r="I5313" i="20"/>
  <c r="I5314" i="20"/>
  <c r="I5315" i="20"/>
  <c r="I5316" i="20"/>
  <c r="I5317" i="20"/>
  <c r="I5318" i="20"/>
  <c r="I5319" i="20"/>
  <c r="I5320" i="20"/>
  <c r="I5321" i="20"/>
  <c r="I5322" i="20"/>
  <c r="I5323" i="20"/>
  <c r="I5324" i="20"/>
  <c r="I5325" i="20"/>
  <c r="I5326" i="20"/>
  <c r="I5327" i="20"/>
  <c r="I5328" i="20"/>
  <c r="I5329" i="20"/>
  <c r="I5330" i="20"/>
  <c r="I5331" i="20"/>
  <c r="I5332" i="20"/>
  <c r="I5333" i="20"/>
  <c r="I5334" i="20"/>
  <c r="I5335" i="20"/>
  <c r="I5336" i="20"/>
  <c r="I5337" i="20"/>
  <c r="I5338" i="20"/>
  <c r="I5339" i="20"/>
  <c r="I5340" i="20"/>
  <c r="I5341" i="20"/>
  <c r="I5342" i="20"/>
  <c r="I5343" i="20"/>
  <c r="I5344" i="20"/>
  <c r="I5345" i="20"/>
  <c r="I5346" i="20"/>
  <c r="I5347" i="20"/>
  <c r="I5348" i="20"/>
  <c r="I5349" i="20"/>
  <c r="I5350" i="20"/>
  <c r="I5351" i="20"/>
  <c r="I5352" i="20"/>
  <c r="I5354" i="20"/>
  <c r="I5355" i="20"/>
  <c r="I5356" i="20"/>
  <c r="I5357" i="20"/>
  <c r="I5358" i="20"/>
  <c r="I5359" i="20"/>
  <c r="I5360" i="20"/>
  <c r="I5361" i="20"/>
  <c r="I5362" i="20"/>
  <c r="I5363" i="20"/>
  <c r="I5364" i="20"/>
  <c r="I5365" i="20"/>
  <c r="I5366" i="20"/>
  <c r="I5367" i="20"/>
  <c r="I5368" i="20"/>
  <c r="I5369" i="20"/>
  <c r="I5370" i="20"/>
  <c r="I5371" i="20"/>
  <c r="I5372" i="20"/>
  <c r="I5373" i="20"/>
  <c r="I5374" i="20"/>
  <c r="I5375" i="20"/>
  <c r="I5376" i="20"/>
  <c r="I5377" i="20"/>
  <c r="I5378" i="20"/>
  <c r="I5379" i="20"/>
  <c r="I5380" i="20"/>
  <c r="I5381" i="20"/>
  <c r="I5382" i="20"/>
  <c r="I5383" i="20"/>
  <c r="I5384" i="20"/>
  <c r="I5385" i="20"/>
  <c r="I5386" i="20"/>
  <c r="I5387" i="20"/>
  <c r="I5388" i="20"/>
  <c r="I5389" i="20"/>
  <c r="I5390" i="20"/>
  <c r="I5391" i="20"/>
  <c r="I5392" i="20"/>
  <c r="I5393" i="20"/>
  <c r="I5394" i="20"/>
  <c r="I5395" i="20"/>
  <c r="I5396" i="20"/>
  <c r="I5397" i="20"/>
  <c r="I5398" i="20"/>
  <c r="I5399" i="20"/>
  <c r="I5400" i="20"/>
  <c r="I5401" i="20"/>
  <c r="I5402" i="20"/>
  <c r="I5403" i="20"/>
  <c r="I5404" i="20"/>
  <c r="I5405" i="20"/>
  <c r="I5406" i="20"/>
  <c r="I5407" i="20"/>
  <c r="I5408" i="20"/>
  <c r="I5409" i="20"/>
  <c r="I5410" i="20"/>
  <c r="I5411" i="20"/>
  <c r="I5412" i="20"/>
  <c r="I5413" i="20"/>
  <c r="I5414" i="20"/>
  <c r="I5415" i="20"/>
  <c r="I5416" i="20"/>
  <c r="I5417" i="20"/>
  <c r="I5418" i="20"/>
  <c r="I5419" i="20"/>
  <c r="I5420" i="20"/>
  <c r="I5421" i="20"/>
  <c r="I5422" i="20"/>
  <c r="I5423" i="20"/>
  <c r="I5424" i="20"/>
  <c r="I5425" i="20"/>
  <c r="I5426" i="20"/>
  <c r="I5427" i="20"/>
  <c r="I5428" i="20"/>
  <c r="I5429" i="20"/>
  <c r="I5430" i="20"/>
  <c r="I5431" i="20"/>
  <c r="I5432" i="20"/>
  <c r="I5433" i="20"/>
  <c r="I5434" i="20"/>
  <c r="I5435" i="20"/>
  <c r="I5436" i="20"/>
  <c r="I5437" i="20"/>
  <c r="I5438" i="20"/>
  <c r="I5439" i="20"/>
  <c r="I5440" i="20"/>
  <c r="I5441" i="20"/>
  <c r="I5442" i="20"/>
  <c r="I5443" i="20"/>
  <c r="I5444" i="20"/>
  <c r="I5445" i="20"/>
  <c r="I5446" i="20"/>
  <c r="I5447" i="20"/>
  <c r="I5448" i="20"/>
  <c r="I5449" i="20"/>
  <c r="I5450" i="20"/>
  <c r="I5451" i="20"/>
  <c r="I5452" i="20"/>
  <c r="I5453" i="20"/>
  <c r="I5454" i="20"/>
  <c r="I5455" i="20"/>
  <c r="I5456" i="20"/>
  <c r="I5457" i="20"/>
  <c r="I5458" i="20"/>
  <c r="I5459" i="20"/>
  <c r="I5460" i="20"/>
  <c r="I5461" i="20"/>
  <c r="I5462" i="20"/>
  <c r="I5463" i="20"/>
  <c r="I5464" i="20"/>
  <c r="I5465" i="20"/>
  <c r="I5466" i="20"/>
  <c r="I5467" i="20"/>
  <c r="I5468" i="20"/>
  <c r="I5469" i="20"/>
  <c r="I5470" i="20"/>
  <c r="I5471" i="20"/>
  <c r="I5472" i="20"/>
  <c r="I5473" i="20"/>
  <c r="I5474" i="20"/>
  <c r="I5475" i="20"/>
  <c r="I5476" i="20"/>
  <c r="I5477" i="20"/>
  <c r="I5478" i="20"/>
  <c r="I5479" i="20"/>
  <c r="I5480" i="20"/>
  <c r="I5481" i="20"/>
  <c r="I5482" i="20"/>
  <c r="I5483" i="20"/>
  <c r="I5484" i="20"/>
  <c r="I5485" i="20"/>
  <c r="I5486" i="20"/>
  <c r="I5487" i="20"/>
  <c r="I5488" i="20"/>
  <c r="I5489" i="20"/>
  <c r="I5490" i="20"/>
  <c r="I5491" i="20"/>
  <c r="I5492" i="20"/>
  <c r="I5493" i="20"/>
  <c r="I5494" i="20"/>
  <c r="I5495" i="20"/>
  <c r="I5496" i="20"/>
  <c r="I5497" i="20"/>
  <c r="I5498" i="20"/>
  <c r="I5499" i="20"/>
  <c r="I5500" i="20"/>
  <c r="I5501" i="20"/>
  <c r="I5502" i="20"/>
  <c r="I5503" i="20"/>
  <c r="I5504" i="20"/>
  <c r="I5505" i="20"/>
  <c r="I5506" i="20"/>
  <c r="I5507" i="20"/>
  <c r="I5508" i="20"/>
  <c r="I5509" i="20"/>
  <c r="I5510" i="20"/>
  <c r="I5511" i="20"/>
  <c r="I5512" i="20"/>
  <c r="I5513" i="20"/>
  <c r="I5514" i="20"/>
  <c r="I5515" i="20"/>
  <c r="I5516" i="20"/>
  <c r="I5517" i="20"/>
  <c r="I5518" i="20"/>
  <c r="I5519" i="20"/>
  <c r="I5520" i="20"/>
  <c r="I5521" i="20"/>
  <c r="I5522" i="20"/>
  <c r="I5523" i="20"/>
  <c r="I5524" i="20"/>
  <c r="I5525" i="20"/>
  <c r="I5526" i="20"/>
  <c r="I5527" i="20"/>
  <c r="I5528" i="20"/>
  <c r="I5529" i="20"/>
  <c r="I5530" i="20"/>
  <c r="I5531" i="20"/>
  <c r="I5532" i="20"/>
  <c r="I5533" i="20"/>
  <c r="I5534" i="20"/>
  <c r="I5535" i="20"/>
  <c r="I5536" i="20"/>
  <c r="I5537" i="20"/>
  <c r="I5538" i="20"/>
  <c r="I5539" i="20"/>
  <c r="I5540" i="20"/>
  <c r="I5541" i="20"/>
  <c r="I5542" i="20"/>
  <c r="I5543" i="20"/>
  <c r="I5544" i="20"/>
  <c r="I5545" i="20"/>
  <c r="I5546" i="20"/>
  <c r="I5547" i="20"/>
  <c r="I5548" i="20"/>
  <c r="I5549" i="20"/>
  <c r="I5550" i="20"/>
  <c r="I5551" i="20"/>
  <c r="I5552" i="20"/>
  <c r="I5553" i="20"/>
  <c r="I5554" i="20"/>
  <c r="I5555" i="20"/>
  <c r="I5556" i="20"/>
  <c r="I5557" i="20"/>
  <c r="I5558" i="20"/>
  <c r="I5559" i="20"/>
  <c r="I5560" i="20"/>
  <c r="I5561" i="20"/>
  <c r="I5562" i="20"/>
  <c r="I5563" i="20"/>
  <c r="I5564" i="20"/>
  <c r="I5565" i="20"/>
  <c r="I5566" i="20"/>
  <c r="I5567" i="20"/>
  <c r="I5568" i="20"/>
  <c r="I5569" i="20"/>
  <c r="I5570" i="20"/>
  <c r="I5571" i="20"/>
  <c r="I5572" i="20"/>
  <c r="I5573" i="20"/>
  <c r="I5574" i="20"/>
  <c r="I5575" i="20"/>
  <c r="I5576" i="20"/>
  <c r="I5577" i="20"/>
  <c r="I5578" i="20"/>
  <c r="I5579" i="20"/>
  <c r="I5580" i="20"/>
  <c r="I5581" i="20"/>
  <c r="I5582" i="20"/>
  <c r="I5583" i="20"/>
  <c r="I5584" i="20"/>
  <c r="I5585" i="20"/>
  <c r="I5586" i="20"/>
  <c r="I5587" i="20"/>
  <c r="I5588" i="20"/>
  <c r="I5589" i="20"/>
  <c r="I5590" i="20"/>
  <c r="I5591" i="20"/>
  <c r="I5592" i="20"/>
  <c r="I5593" i="20"/>
  <c r="I5594" i="20"/>
  <c r="I5595" i="20"/>
  <c r="I5596" i="20"/>
  <c r="I5597" i="20"/>
  <c r="I5598" i="20"/>
  <c r="I5599" i="20"/>
  <c r="I5600" i="20"/>
  <c r="I5601" i="20"/>
  <c r="I5602" i="20"/>
  <c r="I5603" i="20"/>
  <c r="I5604" i="20"/>
  <c r="I5605" i="20"/>
  <c r="I5606" i="20"/>
  <c r="I5607" i="20"/>
  <c r="I5608" i="20"/>
  <c r="I5609" i="20"/>
  <c r="I5610" i="20"/>
  <c r="I5611" i="20"/>
  <c r="I5612" i="20"/>
  <c r="I5613" i="20"/>
  <c r="I5614" i="20"/>
  <c r="I5615" i="20"/>
  <c r="I5616" i="20"/>
  <c r="I5617" i="20"/>
  <c r="I5618" i="20"/>
  <c r="I5619" i="20"/>
  <c r="I5620" i="20"/>
  <c r="I5621" i="20"/>
  <c r="I5622" i="20"/>
  <c r="I5623" i="20"/>
  <c r="I5624" i="20"/>
  <c r="I5625" i="20"/>
  <c r="I5626" i="20"/>
  <c r="I5627" i="20"/>
  <c r="I5628" i="20"/>
  <c r="I5629" i="20"/>
  <c r="I5630" i="20"/>
  <c r="I5631" i="20"/>
  <c r="I5632" i="20"/>
  <c r="I5633" i="20"/>
  <c r="I5634" i="20"/>
  <c r="I5635" i="20"/>
  <c r="I5636" i="20"/>
  <c r="I5637" i="20"/>
  <c r="I5638" i="20"/>
  <c r="I5639" i="20"/>
  <c r="I5640" i="20"/>
  <c r="I5641" i="20"/>
  <c r="I5642" i="20"/>
  <c r="I5643" i="20"/>
  <c r="I5644" i="20"/>
  <c r="I5645" i="20"/>
  <c r="I5646" i="20"/>
  <c r="I5647" i="20"/>
  <c r="I5648" i="20"/>
  <c r="I5649" i="20"/>
  <c r="I5650" i="20"/>
  <c r="I5651" i="20"/>
  <c r="I5652" i="20"/>
  <c r="I5653" i="20"/>
  <c r="I5654" i="20"/>
  <c r="I5655" i="20"/>
  <c r="I5656" i="20"/>
  <c r="I5657" i="20"/>
  <c r="I5658" i="20"/>
  <c r="I5659" i="20"/>
  <c r="I5660" i="20"/>
  <c r="I5661" i="20"/>
  <c r="I5662" i="20"/>
  <c r="I5663" i="20"/>
  <c r="I5664" i="20"/>
  <c r="I5665" i="20"/>
  <c r="I5666" i="20"/>
  <c r="I5667" i="20"/>
  <c r="I5668" i="20"/>
  <c r="I5669" i="20"/>
  <c r="I5670" i="20"/>
  <c r="I5671" i="20"/>
  <c r="I5672" i="20"/>
  <c r="I5673" i="20"/>
  <c r="I5674" i="20"/>
  <c r="I5675" i="20"/>
  <c r="I5676" i="20"/>
  <c r="I5677" i="20"/>
  <c r="I5678" i="20"/>
  <c r="I5679" i="20"/>
  <c r="I5680" i="20"/>
  <c r="I5681" i="20"/>
  <c r="I5682" i="20"/>
  <c r="I5683" i="20"/>
  <c r="I5684" i="20"/>
  <c r="I5685" i="20"/>
  <c r="I5686" i="20"/>
  <c r="I5687" i="20"/>
  <c r="I5688" i="20"/>
  <c r="I5689" i="20"/>
  <c r="I5690" i="20"/>
  <c r="I5691" i="20"/>
  <c r="I5692" i="20"/>
  <c r="I5693" i="20"/>
  <c r="I5694" i="20"/>
  <c r="I5695" i="20"/>
  <c r="I5696" i="20"/>
  <c r="I5697" i="20"/>
  <c r="I5698" i="20"/>
  <c r="I5699" i="20"/>
  <c r="I5700" i="20"/>
  <c r="I5701" i="20"/>
  <c r="I5702" i="20"/>
  <c r="I5703" i="20"/>
  <c r="I5704" i="20"/>
  <c r="I5705" i="20"/>
  <c r="I5706" i="20"/>
  <c r="I5707" i="20"/>
  <c r="I5708" i="20"/>
  <c r="I5709" i="20"/>
  <c r="I5710" i="20"/>
  <c r="I5711" i="20"/>
  <c r="I5712" i="20"/>
  <c r="I5713" i="20"/>
  <c r="I5714" i="20"/>
  <c r="I5715" i="20"/>
  <c r="I5716" i="20"/>
  <c r="I5717" i="20"/>
  <c r="I5718" i="20"/>
  <c r="I5719" i="20"/>
  <c r="I5720" i="20"/>
  <c r="I5721" i="20"/>
  <c r="I5722" i="20"/>
  <c r="I5723" i="20"/>
  <c r="I5724" i="20"/>
  <c r="I5725" i="20"/>
  <c r="I5726" i="20"/>
  <c r="I5727" i="20"/>
  <c r="I5728" i="20"/>
  <c r="I5729" i="20"/>
  <c r="I5730" i="20"/>
  <c r="I5731" i="20"/>
  <c r="I5732" i="20"/>
  <c r="I5733" i="20"/>
  <c r="I5734" i="20"/>
  <c r="I5735" i="20"/>
  <c r="I5736" i="20"/>
  <c r="I5737" i="20"/>
  <c r="I5738" i="20"/>
  <c r="I5739" i="20"/>
  <c r="I5740" i="20"/>
  <c r="I5741" i="20"/>
  <c r="I5742" i="20"/>
  <c r="I5743" i="20"/>
  <c r="I5744" i="20"/>
  <c r="I5745" i="20"/>
  <c r="I5746" i="20"/>
  <c r="I5747" i="20"/>
  <c r="I5748" i="20"/>
  <c r="I5749" i="20"/>
  <c r="I5750" i="20"/>
  <c r="I5751" i="20"/>
  <c r="I5752" i="20"/>
  <c r="I5753" i="20"/>
  <c r="I5754" i="20"/>
  <c r="I5755" i="20"/>
  <c r="I5756" i="20"/>
  <c r="I5757" i="20"/>
  <c r="I5758" i="20"/>
  <c r="I5759" i="20"/>
  <c r="I5760" i="20"/>
  <c r="I5761" i="20"/>
  <c r="I5762" i="20"/>
  <c r="I5763" i="20"/>
  <c r="I5764" i="20"/>
  <c r="I5765" i="20"/>
  <c r="I5766" i="20"/>
  <c r="I5767" i="20"/>
  <c r="I5768" i="20"/>
  <c r="I5769" i="20"/>
  <c r="I5770" i="20"/>
  <c r="I5771" i="20"/>
  <c r="I5772" i="20"/>
  <c r="I5773" i="20"/>
  <c r="I5774" i="20"/>
  <c r="I5775" i="20"/>
  <c r="I5776" i="20"/>
  <c r="I5777" i="20"/>
  <c r="I5778" i="20"/>
  <c r="I5779" i="20"/>
  <c r="I5780" i="20"/>
  <c r="I5781" i="20"/>
  <c r="I5782" i="20"/>
  <c r="I5783" i="20"/>
  <c r="I5784" i="20"/>
  <c r="I5785" i="20"/>
  <c r="I5786" i="20"/>
  <c r="I5787" i="20"/>
  <c r="I5788" i="20"/>
  <c r="I5789" i="20"/>
  <c r="I5790" i="20"/>
  <c r="I5791" i="20"/>
  <c r="I5792" i="20"/>
  <c r="I5793" i="20"/>
  <c r="I5794" i="20"/>
  <c r="I5795" i="20"/>
  <c r="I5796" i="20"/>
  <c r="I5797" i="20"/>
  <c r="I5798" i="20"/>
  <c r="I5799" i="20"/>
  <c r="I5800" i="20"/>
  <c r="I5801" i="20"/>
  <c r="I5802" i="20"/>
  <c r="I5803" i="20"/>
  <c r="I5804" i="20"/>
  <c r="I5805" i="20"/>
  <c r="I5806" i="20"/>
  <c r="I5807" i="20"/>
  <c r="I5808" i="20"/>
  <c r="I5809" i="20"/>
  <c r="I5810" i="20"/>
  <c r="I5811" i="20"/>
  <c r="I5812" i="20"/>
  <c r="I5813" i="20"/>
  <c r="I5814" i="20"/>
  <c r="I5815" i="20"/>
  <c r="I5816" i="20"/>
  <c r="I5817" i="20"/>
  <c r="I5818" i="20"/>
  <c r="I5819" i="20"/>
  <c r="I5820" i="20"/>
  <c r="I5821" i="20"/>
  <c r="I5822" i="20"/>
  <c r="I5823" i="20"/>
  <c r="I5824" i="20"/>
  <c r="I5825" i="20"/>
  <c r="I5826" i="20"/>
  <c r="I5827" i="20"/>
  <c r="I5828" i="20"/>
  <c r="I5829" i="20"/>
  <c r="I5830" i="20"/>
  <c r="I5831" i="20"/>
  <c r="I5832" i="20"/>
  <c r="I5833" i="20"/>
  <c r="I5834" i="20"/>
  <c r="I5835" i="20"/>
  <c r="I5836" i="20"/>
  <c r="I5837" i="20"/>
  <c r="I5838" i="20"/>
  <c r="I5839" i="20"/>
  <c r="I5840" i="20"/>
  <c r="I5841" i="20"/>
  <c r="I5842" i="20"/>
  <c r="I5843" i="20"/>
  <c r="I5844" i="20"/>
  <c r="I5845" i="20"/>
  <c r="I5846" i="20"/>
  <c r="I5847" i="20"/>
  <c r="I5848" i="20"/>
  <c r="I5849" i="20"/>
  <c r="I5850" i="20"/>
  <c r="I5851" i="20"/>
  <c r="I5852" i="20"/>
  <c r="I5853" i="20"/>
  <c r="I5854" i="20"/>
  <c r="I5855" i="20"/>
  <c r="I5856" i="20"/>
  <c r="I5857" i="20"/>
  <c r="I5858" i="20"/>
  <c r="I5859" i="20"/>
  <c r="I5860" i="20"/>
  <c r="I5861" i="20"/>
  <c r="I5862" i="20"/>
  <c r="I5863" i="20"/>
  <c r="I5864" i="20"/>
  <c r="I5865" i="20"/>
  <c r="I5866" i="20"/>
  <c r="I5867" i="20"/>
  <c r="I5868" i="20"/>
  <c r="I5869" i="20"/>
  <c r="I5870" i="20"/>
  <c r="I5871" i="20"/>
  <c r="I5872" i="20"/>
  <c r="I5873" i="20"/>
  <c r="I5874" i="20"/>
  <c r="I5875" i="20"/>
  <c r="I5876" i="20"/>
  <c r="I5877" i="20"/>
  <c r="I5878" i="20"/>
  <c r="I5879" i="20"/>
  <c r="I5880" i="20"/>
  <c r="I5881" i="20"/>
  <c r="I5882" i="20"/>
  <c r="I5883" i="20"/>
  <c r="I5884" i="20"/>
  <c r="I5885" i="20"/>
  <c r="I5886" i="20"/>
  <c r="I5887" i="20"/>
  <c r="I5888" i="20"/>
  <c r="I5889" i="20"/>
  <c r="I5890" i="20"/>
  <c r="I5891" i="20"/>
  <c r="I5892" i="20"/>
  <c r="I5893" i="20"/>
  <c r="I5894" i="20"/>
  <c r="I5895" i="20"/>
  <c r="I5896" i="20"/>
  <c r="I5897" i="20"/>
  <c r="I5898" i="20"/>
  <c r="I5899" i="20"/>
  <c r="I5900" i="20"/>
  <c r="I5901" i="20"/>
  <c r="I5902" i="20"/>
  <c r="I5903" i="20"/>
  <c r="I5904" i="20"/>
  <c r="I5905" i="20"/>
  <c r="I5906" i="20"/>
  <c r="I5907" i="20"/>
  <c r="I5908" i="20"/>
  <c r="I5909" i="20"/>
  <c r="I5910" i="20"/>
  <c r="I5911" i="20"/>
  <c r="I5912" i="20"/>
  <c r="I5913" i="20"/>
  <c r="I5914" i="20"/>
  <c r="I5915" i="20"/>
  <c r="I5916" i="20"/>
  <c r="I5917" i="20"/>
  <c r="I5918" i="20"/>
  <c r="I5919" i="20"/>
  <c r="I5920" i="20"/>
  <c r="I5921" i="20"/>
  <c r="I5922" i="20"/>
  <c r="I5923" i="20"/>
  <c r="I5924" i="20"/>
  <c r="I5925" i="20"/>
  <c r="I5926" i="20"/>
  <c r="I5927" i="20"/>
  <c r="I5928" i="20"/>
  <c r="I5929" i="20"/>
  <c r="I5930" i="20"/>
  <c r="I5931" i="20"/>
  <c r="I5932" i="20"/>
  <c r="I5933" i="20"/>
  <c r="I5934" i="20"/>
  <c r="I5935" i="20"/>
  <c r="I5936" i="20"/>
  <c r="I5937" i="20"/>
  <c r="I5938" i="20"/>
  <c r="I5939" i="20"/>
  <c r="I5940" i="20"/>
  <c r="I5941" i="20"/>
  <c r="I5942" i="20"/>
  <c r="I5943" i="20"/>
  <c r="I5944" i="20"/>
  <c r="I5945" i="20"/>
  <c r="I5946" i="20"/>
  <c r="I5947" i="20"/>
  <c r="I5948" i="20"/>
  <c r="I5949" i="20"/>
  <c r="I5950" i="20"/>
  <c r="I5951" i="20"/>
  <c r="I5952" i="20"/>
  <c r="I5953" i="20"/>
  <c r="I5954" i="20"/>
  <c r="I5955" i="20"/>
  <c r="I5956" i="20"/>
  <c r="I5957" i="20"/>
  <c r="I5958" i="20"/>
  <c r="I5959" i="20"/>
  <c r="I5960" i="20"/>
  <c r="I5961" i="20"/>
  <c r="I5962" i="20"/>
  <c r="I5963" i="20"/>
  <c r="I5964" i="20"/>
  <c r="I5965" i="20"/>
  <c r="I5966" i="20"/>
  <c r="I5967" i="20"/>
  <c r="I5968" i="20"/>
  <c r="I5969" i="20"/>
  <c r="I5970" i="20"/>
  <c r="I5971" i="20"/>
  <c r="I5972" i="20"/>
  <c r="I5973" i="20"/>
  <c r="I5974" i="20"/>
  <c r="I5975" i="20"/>
  <c r="I5976" i="20"/>
  <c r="I5977" i="20"/>
  <c r="I5978" i="20"/>
  <c r="I5979" i="20"/>
  <c r="I5980" i="20"/>
  <c r="I5981" i="20"/>
  <c r="I5982" i="20"/>
  <c r="I5983" i="20"/>
  <c r="I5984" i="20"/>
  <c r="I5985" i="20"/>
  <c r="I5986" i="20"/>
  <c r="I5987" i="20"/>
  <c r="I5988" i="20"/>
  <c r="I5989" i="20"/>
  <c r="I5990" i="20"/>
  <c r="I5991" i="20"/>
  <c r="I5992" i="20"/>
  <c r="I5993" i="20"/>
  <c r="I5994" i="20"/>
  <c r="I5995" i="20"/>
  <c r="I5996" i="20"/>
  <c r="I5997" i="20"/>
  <c r="I5998" i="20"/>
  <c r="I5999" i="20"/>
  <c r="I6000" i="20"/>
  <c r="I6001" i="20"/>
  <c r="I6002" i="20"/>
  <c r="I6003" i="20"/>
  <c r="I6004" i="20"/>
  <c r="I6005" i="20"/>
  <c r="I6006" i="20"/>
  <c r="I6007" i="20"/>
  <c r="I6008" i="20"/>
  <c r="I6009" i="20"/>
  <c r="I6010" i="20"/>
  <c r="I6011" i="20"/>
  <c r="I6012" i="20"/>
  <c r="I6013" i="20"/>
  <c r="I6014" i="20"/>
  <c r="I6015" i="20"/>
  <c r="I6016" i="20"/>
  <c r="I6017" i="20"/>
  <c r="I6018" i="20"/>
  <c r="I6019" i="20"/>
  <c r="I6020" i="20"/>
  <c r="I6021" i="20"/>
  <c r="I6022" i="20"/>
  <c r="I6023" i="20"/>
  <c r="I6024" i="20"/>
  <c r="I6025" i="20"/>
  <c r="I6026" i="20"/>
  <c r="I6027" i="20"/>
  <c r="I6028" i="20"/>
  <c r="I6029" i="20"/>
  <c r="I6030" i="20"/>
  <c r="I6031" i="20"/>
  <c r="I6032" i="20"/>
  <c r="I6033" i="20"/>
  <c r="I6034" i="20"/>
  <c r="I6035" i="20"/>
  <c r="I6036" i="20"/>
  <c r="I6037" i="20"/>
  <c r="I6038" i="20"/>
  <c r="I6039" i="20"/>
  <c r="I6040" i="20"/>
  <c r="I6041" i="20"/>
  <c r="I6042" i="20"/>
  <c r="I6043" i="20"/>
  <c r="I6044" i="20"/>
  <c r="I6045" i="20"/>
  <c r="I6046" i="20"/>
  <c r="I6047" i="20"/>
  <c r="I6048" i="20"/>
  <c r="I6049" i="20"/>
  <c r="I6050" i="20"/>
  <c r="I6051" i="20"/>
  <c r="I6052" i="20"/>
  <c r="I6053" i="20"/>
  <c r="I6054" i="20"/>
  <c r="I6055" i="20"/>
  <c r="I6056" i="20"/>
  <c r="I6057" i="20"/>
  <c r="I6058" i="20"/>
  <c r="I6059" i="20"/>
  <c r="I6060" i="20"/>
  <c r="I6061" i="20"/>
  <c r="I6062" i="20"/>
  <c r="I6063" i="20"/>
  <c r="I6064" i="20"/>
  <c r="I6065" i="20"/>
  <c r="I6066" i="20"/>
  <c r="I6067" i="20"/>
  <c r="I6068" i="20"/>
  <c r="I6069" i="20"/>
  <c r="I6070" i="20"/>
  <c r="I6071" i="20"/>
  <c r="I6072" i="20"/>
  <c r="I6073" i="20"/>
  <c r="I6074" i="20"/>
  <c r="I6075" i="20"/>
  <c r="I6076" i="20"/>
  <c r="I6077" i="20"/>
  <c r="I6078" i="20"/>
  <c r="I6079" i="20"/>
  <c r="I6080" i="20"/>
  <c r="I6081" i="20"/>
  <c r="I6082" i="20"/>
  <c r="I6083" i="20"/>
  <c r="I6084" i="20"/>
  <c r="I6085" i="20"/>
  <c r="I6086" i="20"/>
  <c r="I6087" i="20"/>
  <c r="I6088" i="20"/>
  <c r="I6089" i="20"/>
  <c r="I6090" i="20"/>
  <c r="I6091" i="20"/>
  <c r="I6092" i="20"/>
  <c r="I6093" i="20"/>
  <c r="I6094" i="20"/>
  <c r="I6095" i="20"/>
  <c r="I6096" i="20"/>
  <c r="I6097" i="20"/>
  <c r="I6098" i="20"/>
  <c r="I6099" i="20"/>
  <c r="I6100" i="20"/>
  <c r="I6101" i="20"/>
  <c r="I6102" i="20"/>
  <c r="I6103" i="20"/>
  <c r="I6104" i="20"/>
  <c r="I6105" i="20"/>
  <c r="I6106" i="20"/>
  <c r="I6107" i="20"/>
  <c r="I6108" i="20"/>
  <c r="I6109" i="20"/>
  <c r="I6110" i="20"/>
  <c r="I6111" i="20"/>
  <c r="I6112" i="20"/>
  <c r="I6113" i="20"/>
  <c r="I6114" i="20"/>
  <c r="I6115" i="20"/>
  <c r="I6116" i="20"/>
  <c r="I6117" i="20"/>
  <c r="I6118" i="20"/>
  <c r="I6119" i="20"/>
  <c r="I6120" i="20"/>
  <c r="I6121" i="20"/>
  <c r="I6122" i="20"/>
  <c r="I6123" i="20"/>
  <c r="I6124" i="20"/>
  <c r="I6125" i="20"/>
  <c r="I6126" i="20"/>
  <c r="I6127" i="20"/>
  <c r="I6128" i="20"/>
  <c r="I6129" i="20"/>
  <c r="I6130" i="20"/>
  <c r="I6131" i="20"/>
  <c r="I6132" i="20"/>
  <c r="I6133" i="20"/>
  <c r="I6134" i="20"/>
  <c r="I6135" i="20"/>
  <c r="I6136" i="20"/>
  <c r="I6137" i="20"/>
  <c r="I6138" i="20"/>
  <c r="I6139" i="20"/>
  <c r="I6140" i="20"/>
  <c r="I6141" i="20"/>
  <c r="I6142" i="20"/>
  <c r="I6143" i="20"/>
  <c r="I6144" i="20"/>
  <c r="I6145" i="20"/>
  <c r="I6146" i="20"/>
  <c r="I6147" i="20"/>
  <c r="I6148" i="20"/>
  <c r="I6149" i="20"/>
  <c r="I6150" i="20"/>
  <c r="I6151" i="20"/>
  <c r="I6152" i="20"/>
  <c r="I6153" i="20"/>
  <c r="I6154" i="20"/>
  <c r="I6155" i="20"/>
  <c r="I6156" i="20"/>
  <c r="I6157" i="20"/>
  <c r="I6158" i="20"/>
  <c r="I6159" i="20"/>
  <c r="I6160" i="20"/>
  <c r="I6161" i="20"/>
  <c r="I6162" i="20"/>
  <c r="I6163" i="20"/>
  <c r="I6164" i="20"/>
  <c r="I6165" i="20"/>
  <c r="I6166" i="20"/>
  <c r="I6167" i="20"/>
  <c r="I6168" i="20"/>
  <c r="I6169" i="20"/>
  <c r="I6170" i="20"/>
  <c r="I6171" i="20"/>
  <c r="I6172" i="20"/>
  <c r="I6173" i="20"/>
  <c r="I6174" i="20"/>
  <c r="I6175" i="20"/>
  <c r="I6176" i="20"/>
  <c r="I6177" i="20"/>
  <c r="I6178" i="20"/>
  <c r="I6179" i="20"/>
  <c r="I6180" i="20"/>
  <c r="I6181" i="20"/>
  <c r="I6182" i="20"/>
  <c r="I6183" i="20"/>
  <c r="I6184" i="20"/>
  <c r="I6185" i="20"/>
  <c r="I6186" i="20"/>
  <c r="I6187" i="20"/>
  <c r="I6188" i="20"/>
  <c r="I6189" i="20"/>
  <c r="I6190" i="20"/>
  <c r="I6191" i="20"/>
  <c r="I6192" i="20"/>
  <c r="I6193" i="20"/>
  <c r="I6194" i="20"/>
  <c r="I6195" i="20"/>
  <c r="I6196" i="20"/>
  <c r="I6197" i="20"/>
  <c r="I6198" i="20"/>
  <c r="I6199" i="20"/>
  <c r="I6200" i="20"/>
  <c r="I6201" i="20"/>
  <c r="I6202" i="20"/>
  <c r="I6203" i="20"/>
  <c r="I6204" i="20"/>
  <c r="I6205" i="20"/>
  <c r="I6206" i="20"/>
  <c r="I6207" i="20"/>
  <c r="I6208" i="20"/>
  <c r="I6209" i="20"/>
  <c r="I6210" i="20"/>
  <c r="I6211" i="20"/>
  <c r="I6212" i="20"/>
  <c r="I6213" i="20"/>
  <c r="I6214" i="20"/>
  <c r="I6215" i="20"/>
  <c r="I6216" i="20"/>
  <c r="I6217" i="20"/>
  <c r="I6218" i="20"/>
  <c r="I6219" i="20"/>
  <c r="I6220" i="20"/>
  <c r="I6221" i="20"/>
  <c r="I6222" i="20"/>
  <c r="I6223" i="20"/>
  <c r="I6224" i="20"/>
  <c r="I6225" i="20"/>
  <c r="I6226" i="20"/>
  <c r="I6230" i="20"/>
  <c r="I6231" i="20"/>
  <c r="I6232" i="20"/>
  <c r="I6233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8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7" i="20"/>
  <c r="Q198" i="20"/>
  <c r="Q199" i="20"/>
  <c r="Q200" i="20"/>
  <c r="Q201" i="20"/>
  <c r="Q202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Q272" i="20"/>
  <c r="Q273" i="20"/>
  <c r="Q274" i="20"/>
  <c r="Q275" i="20"/>
  <c r="Q276" i="20"/>
  <c r="Q277" i="20"/>
  <c r="Q278" i="20"/>
  <c r="Q279" i="20"/>
  <c r="Q280" i="20"/>
  <c r="Q281" i="20"/>
  <c r="Q282" i="20"/>
  <c r="Q283" i="20"/>
  <c r="Q284" i="20"/>
  <c r="Q285" i="20"/>
  <c r="Q286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Q299" i="20"/>
  <c r="Q300" i="20"/>
  <c r="Q301" i="20"/>
  <c r="Q302" i="20"/>
  <c r="Q303" i="20"/>
  <c r="Q304" i="20"/>
  <c r="Q305" i="20"/>
  <c r="Q306" i="20"/>
  <c r="Q307" i="20"/>
  <c r="Q308" i="20"/>
  <c r="Q309" i="20"/>
  <c r="Q310" i="20"/>
  <c r="Q311" i="20"/>
  <c r="Q312" i="20"/>
  <c r="Q313" i="20"/>
  <c r="Q314" i="20"/>
  <c r="Q315" i="20"/>
  <c r="Q316" i="20"/>
  <c r="Q317" i="20"/>
  <c r="Q318" i="20"/>
  <c r="Q319" i="20"/>
  <c r="Q320" i="20"/>
  <c r="Q321" i="20"/>
  <c r="Q322" i="20"/>
  <c r="Q323" i="20"/>
  <c r="Q324" i="20"/>
  <c r="Q325" i="20"/>
  <c r="Q326" i="20"/>
  <c r="Q327" i="20"/>
  <c r="Q328" i="20"/>
  <c r="Q329" i="20"/>
  <c r="Q330" i="20"/>
  <c r="Q331" i="20"/>
  <c r="Q332" i="20"/>
  <c r="Q333" i="20"/>
  <c r="Q334" i="20"/>
  <c r="Q335" i="20"/>
  <c r="Q336" i="20"/>
  <c r="Q337" i="20"/>
  <c r="Q338" i="20"/>
  <c r="Q339" i="20"/>
  <c r="Q340" i="20"/>
  <c r="Q341" i="20"/>
  <c r="Q342" i="20"/>
  <c r="Q343" i="20"/>
  <c r="Q344" i="20"/>
  <c r="Q345" i="20"/>
  <c r="Q346" i="20"/>
  <c r="Q347" i="20"/>
  <c r="Q348" i="20"/>
  <c r="Q349" i="20"/>
  <c r="Q350" i="20"/>
  <c r="Q351" i="20"/>
  <c r="Q352" i="20"/>
  <c r="Q353" i="20"/>
  <c r="Q354" i="20"/>
  <c r="Q355" i="20"/>
  <c r="Q356" i="20"/>
  <c r="Q357" i="20"/>
  <c r="Q358" i="20"/>
  <c r="Q359" i="20"/>
  <c r="Q360" i="20"/>
  <c r="Q361" i="20"/>
  <c r="Q362" i="20"/>
  <c r="Q363" i="20"/>
  <c r="Q364" i="20"/>
  <c r="Q365" i="20"/>
  <c r="Q366" i="20"/>
  <c r="Q367" i="20"/>
  <c r="Q368" i="20"/>
  <c r="Q369" i="20"/>
  <c r="Q370" i="20"/>
  <c r="Q371" i="20"/>
  <c r="Q372" i="20"/>
  <c r="Q373" i="20"/>
  <c r="Q374" i="20"/>
  <c r="Q375" i="20"/>
  <c r="Q376" i="20"/>
  <c r="Q377" i="20"/>
  <c r="Q378" i="20"/>
  <c r="Q379" i="20"/>
  <c r="Q380" i="20"/>
  <c r="Q381" i="20"/>
  <c r="Q382" i="20"/>
  <c r="Q383" i="20"/>
  <c r="Q384" i="20"/>
  <c r="Q385" i="20"/>
  <c r="Q386" i="20"/>
  <c r="Q387" i="20"/>
  <c r="Q388" i="20"/>
  <c r="Q389" i="20"/>
  <c r="Q390" i="20"/>
  <c r="Q391" i="20"/>
  <c r="Q392" i="20"/>
  <c r="Q393" i="20"/>
  <c r="Q394" i="20"/>
  <c r="Q395" i="20"/>
  <c r="Q396" i="20"/>
  <c r="Q397" i="20"/>
  <c r="Q398" i="20"/>
  <c r="Q399" i="20"/>
  <c r="Q400" i="20"/>
  <c r="Q401" i="20"/>
  <c r="Q402" i="20"/>
  <c r="Q403" i="20"/>
  <c r="Q404" i="20"/>
  <c r="Q405" i="20"/>
  <c r="Q406" i="20"/>
  <c r="Q407" i="20"/>
  <c r="Q408" i="20"/>
  <c r="Q409" i="20"/>
  <c r="Q410" i="20"/>
  <c r="Q411" i="20"/>
  <c r="Q412" i="20"/>
  <c r="Q413" i="20"/>
  <c r="Q414" i="20"/>
  <c r="Q415" i="20"/>
  <c r="Q416" i="20"/>
  <c r="Q417" i="20"/>
  <c r="Q418" i="20"/>
  <c r="Q419" i="20"/>
  <c r="Q420" i="20"/>
  <c r="Q421" i="20"/>
  <c r="Q422" i="20"/>
  <c r="Q423" i="20"/>
  <c r="Q424" i="20"/>
  <c r="Q425" i="20"/>
  <c r="Q426" i="20"/>
  <c r="Q427" i="20"/>
  <c r="Q428" i="20"/>
  <c r="Q429" i="20"/>
  <c r="Q430" i="20"/>
  <c r="Q431" i="20"/>
  <c r="Q432" i="20"/>
  <c r="Q433" i="20"/>
  <c r="Q434" i="20"/>
  <c r="Q435" i="20"/>
  <c r="Q436" i="20"/>
  <c r="Q437" i="20"/>
  <c r="Q438" i="20"/>
  <c r="Q439" i="20"/>
  <c r="Q440" i="20"/>
  <c r="Q441" i="20"/>
  <c r="Q442" i="20"/>
  <c r="Q443" i="20"/>
  <c r="Q444" i="20"/>
  <c r="Q445" i="20"/>
  <c r="Q446" i="20"/>
  <c r="Q447" i="20"/>
  <c r="Q448" i="20"/>
  <c r="Q449" i="20"/>
  <c r="Q450" i="20"/>
  <c r="Q451" i="20"/>
  <c r="Q452" i="20"/>
  <c r="Q453" i="20"/>
  <c r="Q454" i="20"/>
  <c r="Q455" i="20"/>
  <c r="Q456" i="20"/>
  <c r="Q457" i="20"/>
  <c r="Q458" i="20"/>
  <c r="Q459" i="20"/>
  <c r="Q460" i="20"/>
  <c r="Q461" i="20"/>
  <c r="Q462" i="20"/>
  <c r="Q463" i="20"/>
  <c r="Q464" i="20"/>
  <c r="Q465" i="20"/>
  <c r="Q466" i="20"/>
  <c r="Q467" i="20"/>
  <c r="Q468" i="20"/>
  <c r="Q469" i="20"/>
  <c r="Q470" i="20"/>
  <c r="Q471" i="20"/>
  <c r="Q472" i="20"/>
  <c r="Q473" i="20"/>
  <c r="Q474" i="20"/>
  <c r="Q475" i="20"/>
  <c r="Q476" i="20"/>
  <c r="Q477" i="20"/>
  <c r="Q478" i="20"/>
  <c r="Q479" i="20"/>
  <c r="Q480" i="20"/>
  <c r="Q481" i="20"/>
  <c r="Q482" i="20"/>
  <c r="Q483" i="20"/>
  <c r="Q484" i="20"/>
  <c r="Q485" i="20"/>
  <c r="Q486" i="20"/>
  <c r="Q487" i="20"/>
  <c r="Q488" i="20"/>
  <c r="Q489" i="20"/>
  <c r="Q490" i="20"/>
  <c r="Q491" i="20"/>
  <c r="Q492" i="20"/>
  <c r="Q493" i="20"/>
  <c r="Q494" i="20"/>
  <c r="Q495" i="20"/>
  <c r="Q496" i="20"/>
  <c r="Q497" i="20"/>
  <c r="Q498" i="20"/>
  <c r="Q499" i="20"/>
  <c r="Q500" i="20"/>
  <c r="Q501" i="20"/>
  <c r="Q502" i="20"/>
  <c r="Q503" i="20"/>
  <c r="Q504" i="20"/>
  <c r="Q505" i="20"/>
  <c r="Q506" i="20"/>
  <c r="Q507" i="20"/>
  <c r="Q508" i="20"/>
  <c r="Q509" i="20"/>
  <c r="Q510" i="20"/>
  <c r="Q511" i="20"/>
  <c r="Q512" i="20"/>
  <c r="Q513" i="20"/>
  <c r="Q514" i="20"/>
  <c r="Q515" i="20"/>
  <c r="Q516" i="20"/>
  <c r="Q517" i="20"/>
  <c r="Q518" i="20"/>
  <c r="Q519" i="20"/>
  <c r="Q520" i="20"/>
  <c r="Q521" i="20"/>
  <c r="Q522" i="20"/>
  <c r="Q523" i="20"/>
  <c r="Q524" i="20"/>
  <c r="Q525" i="20"/>
  <c r="Q526" i="20"/>
  <c r="Q527" i="20"/>
  <c r="Q528" i="20"/>
  <c r="Q529" i="20"/>
  <c r="Q530" i="20"/>
  <c r="Q531" i="20"/>
  <c r="Q532" i="20"/>
  <c r="Q533" i="20"/>
  <c r="Q534" i="20"/>
  <c r="Q535" i="20"/>
  <c r="Q536" i="20"/>
  <c r="Q537" i="20"/>
  <c r="Q538" i="20"/>
  <c r="Q539" i="20"/>
  <c r="Q540" i="20"/>
  <c r="Q541" i="20"/>
  <c r="Q542" i="20"/>
  <c r="Q543" i="20"/>
  <c r="Q544" i="20"/>
  <c r="Q545" i="20"/>
  <c r="Q546" i="20"/>
  <c r="Q547" i="20"/>
  <c r="Q548" i="20"/>
  <c r="Q549" i="20"/>
  <c r="Q550" i="20"/>
  <c r="Q551" i="20"/>
  <c r="Q552" i="20"/>
  <c r="Q553" i="20"/>
  <c r="Q554" i="20"/>
  <c r="Q555" i="20"/>
  <c r="Q556" i="20"/>
  <c r="Q557" i="20"/>
  <c r="Q558" i="20"/>
  <c r="Q559" i="20"/>
  <c r="Q560" i="20"/>
  <c r="Q561" i="20"/>
  <c r="Q562" i="20"/>
  <c r="Q563" i="20"/>
  <c r="Q564" i="20"/>
  <c r="Q565" i="20"/>
  <c r="Q566" i="20"/>
  <c r="Q567" i="20"/>
  <c r="Q568" i="20"/>
  <c r="Q569" i="20"/>
  <c r="Q570" i="20"/>
  <c r="Q571" i="20"/>
  <c r="Q572" i="20"/>
  <c r="Q573" i="20"/>
  <c r="Q574" i="20"/>
  <c r="Q575" i="20"/>
  <c r="Q576" i="20"/>
  <c r="Q577" i="20"/>
  <c r="Q578" i="20"/>
  <c r="Q579" i="20"/>
  <c r="Q580" i="20"/>
  <c r="Q581" i="20"/>
  <c r="Q582" i="20"/>
  <c r="Q583" i="20"/>
  <c r="Q584" i="20"/>
  <c r="Q585" i="20"/>
  <c r="Q586" i="20"/>
  <c r="Q587" i="20"/>
  <c r="Q588" i="20"/>
  <c r="Q589" i="20"/>
  <c r="Q590" i="20"/>
  <c r="Q591" i="20"/>
  <c r="Q592" i="20"/>
  <c r="Q593" i="20"/>
  <c r="Q594" i="20"/>
  <c r="Q595" i="20"/>
  <c r="Q596" i="20"/>
  <c r="Q597" i="20"/>
  <c r="Q598" i="20"/>
  <c r="Q599" i="20"/>
  <c r="Q600" i="20"/>
  <c r="Q601" i="20"/>
  <c r="Q602" i="20"/>
  <c r="Q603" i="20"/>
  <c r="Q604" i="20"/>
  <c r="Q605" i="20"/>
  <c r="Q606" i="20"/>
  <c r="Q607" i="20"/>
  <c r="Q608" i="20"/>
  <c r="Q609" i="20"/>
  <c r="Q610" i="20"/>
  <c r="Q611" i="20"/>
  <c r="Q612" i="20"/>
  <c r="Q613" i="20"/>
  <c r="Q614" i="20"/>
  <c r="Q615" i="20"/>
  <c r="Q616" i="20"/>
  <c r="Q617" i="20"/>
  <c r="Q618" i="20"/>
  <c r="Q619" i="20"/>
  <c r="Q620" i="20"/>
  <c r="Q621" i="20"/>
  <c r="Q622" i="20"/>
  <c r="Q623" i="20"/>
  <c r="Q624" i="20"/>
  <c r="Q625" i="20"/>
  <c r="Q626" i="20"/>
  <c r="Q627" i="20"/>
  <c r="Q628" i="20"/>
  <c r="Q629" i="20"/>
  <c r="Q630" i="20"/>
  <c r="Q631" i="20"/>
  <c r="Q632" i="20"/>
  <c r="Q633" i="20"/>
  <c r="Q634" i="20"/>
  <c r="Q635" i="20"/>
  <c r="Q636" i="20"/>
  <c r="Q637" i="20"/>
  <c r="Q638" i="20"/>
  <c r="Q639" i="20"/>
  <c r="Q640" i="20"/>
  <c r="Q641" i="20"/>
  <c r="Q642" i="20"/>
  <c r="Q643" i="20"/>
  <c r="Q644" i="20"/>
  <c r="Q645" i="20"/>
  <c r="Q646" i="20"/>
  <c r="Q647" i="20"/>
  <c r="Q648" i="20"/>
  <c r="Q649" i="20"/>
  <c r="Q650" i="20"/>
  <c r="Q651" i="20"/>
  <c r="Q652" i="20"/>
  <c r="Q653" i="20"/>
  <c r="Q654" i="20"/>
  <c r="Q655" i="20"/>
  <c r="Q656" i="20"/>
  <c r="Q657" i="20"/>
  <c r="Q658" i="20"/>
  <c r="Q659" i="20"/>
  <c r="Q660" i="20"/>
  <c r="Q661" i="20"/>
  <c r="Q662" i="20"/>
  <c r="Q663" i="20"/>
  <c r="Q664" i="20"/>
  <c r="Q665" i="20"/>
  <c r="Q666" i="20"/>
  <c r="Q667" i="20"/>
  <c r="Q668" i="20"/>
  <c r="Q669" i="20"/>
  <c r="Q670" i="20"/>
  <c r="Q671" i="20"/>
  <c r="Q672" i="20"/>
  <c r="Q673" i="20"/>
  <c r="Q674" i="20"/>
  <c r="Q675" i="20"/>
  <c r="Q676" i="20"/>
  <c r="Q677" i="20"/>
  <c r="Q678" i="20"/>
  <c r="Q679" i="20"/>
  <c r="Q680" i="20"/>
  <c r="Q681" i="20"/>
  <c r="Q682" i="20"/>
  <c r="Q683" i="20"/>
  <c r="Q684" i="20"/>
  <c r="Q685" i="20"/>
  <c r="Q686" i="20"/>
  <c r="Q687" i="20"/>
  <c r="Q688" i="20"/>
  <c r="Q689" i="20"/>
  <c r="Q690" i="20"/>
  <c r="Q691" i="20"/>
  <c r="Q692" i="20"/>
  <c r="Q693" i="20"/>
  <c r="Q694" i="20"/>
  <c r="Q695" i="20"/>
  <c r="Q696" i="20"/>
  <c r="Q697" i="20"/>
  <c r="Q698" i="20"/>
  <c r="Q699" i="20"/>
  <c r="Q700" i="20"/>
  <c r="Q701" i="20"/>
  <c r="Q702" i="20"/>
  <c r="Q703" i="20"/>
  <c r="Q704" i="20"/>
  <c r="Q705" i="20"/>
  <c r="Q706" i="20"/>
  <c r="Q707" i="20"/>
  <c r="Q708" i="20"/>
  <c r="Q709" i="20"/>
  <c r="Q710" i="20"/>
  <c r="Q711" i="20"/>
  <c r="Q712" i="20"/>
  <c r="Q713" i="20"/>
  <c r="Q714" i="20"/>
  <c r="Q715" i="20"/>
  <c r="Q716" i="20"/>
  <c r="Q717" i="20"/>
  <c r="Q718" i="20"/>
  <c r="Q719" i="20"/>
  <c r="Q720" i="20"/>
  <c r="Q721" i="20"/>
  <c r="Q722" i="20"/>
  <c r="Q723" i="20"/>
  <c r="Q724" i="20"/>
  <c r="Q725" i="20"/>
  <c r="Q726" i="20"/>
  <c r="Q727" i="20"/>
  <c r="Q728" i="20"/>
  <c r="Q729" i="20"/>
  <c r="Q730" i="20"/>
  <c r="Q731" i="20"/>
  <c r="Q732" i="20"/>
  <c r="Q733" i="20"/>
  <c r="Q734" i="20"/>
  <c r="Q735" i="20"/>
  <c r="Q736" i="20"/>
  <c r="Q737" i="20"/>
  <c r="Q738" i="20"/>
  <c r="Q739" i="20"/>
  <c r="Q740" i="20"/>
  <c r="Q741" i="20"/>
  <c r="Q742" i="20"/>
  <c r="Q743" i="20"/>
  <c r="Q744" i="20"/>
  <c r="Q745" i="20"/>
  <c r="Q746" i="20"/>
  <c r="Q747" i="20"/>
  <c r="Q748" i="20"/>
  <c r="Q749" i="20"/>
  <c r="Q750" i="20"/>
  <c r="Q751" i="20"/>
  <c r="Q752" i="20"/>
  <c r="Q753" i="20"/>
  <c r="Q754" i="20"/>
  <c r="Q755" i="20"/>
  <c r="Q756" i="20"/>
  <c r="Q757" i="20"/>
  <c r="Q758" i="20"/>
  <c r="Q759" i="20"/>
  <c r="Q760" i="20"/>
  <c r="Q761" i="20"/>
  <c r="Q762" i="20"/>
  <c r="Q763" i="20"/>
  <c r="Q764" i="20"/>
  <c r="Q765" i="20"/>
  <c r="Q766" i="20"/>
  <c r="Q767" i="20"/>
  <c r="Q768" i="20"/>
  <c r="Q769" i="20"/>
  <c r="Q770" i="20"/>
  <c r="Q771" i="20"/>
  <c r="Q772" i="20"/>
  <c r="Q773" i="20"/>
  <c r="Q774" i="20"/>
  <c r="Q775" i="20"/>
  <c r="Q776" i="20"/>
  <c r="Q777" i="20"/>
  <c r="Q778" i="20"/>
  <c r="Q779" i="20"/>
  <c r="Q780" i="20"/>
  <c r="Q781" i="20"/>
  <c r="Q782" i="20"/>
  <c r="Q783" i="20"/>
  <c r="Q784" i="20"/>
  <c r="Q785" i="20"/>
  <c r="Q786" i="20"/>
  <c r="Q787" i="20"/>
  <c r="Q788" i="20"/>
  <c r="Q789" i="20"/>
  <c r="Q790" i="20"/>
  <c r="Q791" i="20"/>
  <c r="Q792" i="20"/>
  <c r="Q793" i="20"/>
  <c r="Q794" i="20"/>
  <c r="Q795" i="20"/>
  <c r="Q796" i="20"/>
  <c r="Q797" i="20"/>
  <c r="Q798" i="20"/>
  <c r="Q799" i="20"/>
  <c r="Q800" i="20"/>
  <c r="Q801" i="20"/>
  <c r="Q802" i="20"/>
  <c r="Q803" i="20"/>
  <c r="Q804" i="20"/>
  <c r="Q805" i="20"/>
  <c r="Q806" i="20"/>
  <c r="Q807" i="20"/>
  <c r="Q808" i="20"/>
  <c r="Q809" i="20"/>
  <c r="Q810" i="20"/>
  <c r="Q811" i="20"/>
  <c r="Q812" i="20"/>
  <c r="Q813" i="20"/>
  <c r="Q814" i="20"/>
  <c r="Q815" i="20"/>
  <c r="Q816" i="20"/>
  <c r="Q817" i="20"/>
  <c r="Q818" i="20"/>
  <c r="Q819" i="20"/>
  <c r="Q820" i="20"/>
  <c r="Q821" i="20"/>
  <c r="Q822" i="20"/>
  <c r="Q823" i="20"/>
  <c r="Q824" i="20"/>
  <c r="Q825" i="20"/>
  <c r="Q826" i="20"/>
  <c r="Q827" i="20"/>
  <c r="Q828" i="20"/>
  <c r="Q829" i="20"/>
  <c r="Q830" i="20"/>
  <c r="Q831" i="20"/>
  <c r="Q832" i="20"/>
  <c r="Q833" i="20"/>
  <c r="Q834" i="20"/>
  <c r="Q835" i="20"/>
  <c r="Q836" i="20"/>
  <c r="Q837" i="20"/>
  <c r="Q838" i="20"/>
  <c r="Q839" i="20"/>
  <c r="Q840" i="20"/>
  <c r="Q841" i="20"/>
  <c r="Q842" i="20"/>
  <c r="Q843" i="20"/>
  <c r="Q844" i="20"/>
  <c r="Q845" i="20"/>
  <c r="Q846" i="20"/>
  <c r="Q847" i="20"/>
  <c r="Q848" i="20"/>
  <c r="Q849" i="20"/>
  <c r="Q850" i="20"/>
  <c r="Q851" i="20"/>
  <c r="Q852" i="20"/>
  <c r="Q853" i="20"/>
  <c r="Q854" i="20"/>
  <c r="Q855" i="20"/>
  <c r="Q856" i="20"/>
  <c r="Q857" i="20"/>
  <c r="Q858" i="20"/>
  <c r="Q859" i="20"/>
  <c r="Q860" i="20"/>
  <c r="Q861" i="20"/>
  <c r="Q862" i="20"/>
  <c r="Q863" i="20"/>
  <c r="Q864" i="20"/>
  <c r="Q865" i="20"/>
  <c r="Q866" i="20"/>
  <c r="Q867" i="20"/>
  <c r="Q868" i="20"/>
  <c r="Q869" i="20"/>
  <c r="Q870" i="20"/>
  <c r="Q871" i="20"/>
  <c r="Q872" i="20"/>
  <c r="Q873" i="20"/>
  <c r="Q874" i="20"/>
  <c r="Q875" i="20"/>
  <c r="Q876" i="20"/>
  <c r="Q877" i="20"/>
  <c r="Q878" i="20"/>
  <c r="Q879" i="20"/>
  <c r="Q880" i="20"/>
  <c r="Q881" i="20"/>
  <c r="Q882" i="20"/>
  <c r="Q883" i="20"/>
  <c r="Q884" i="20"/>
  <c r="Q885" i="20"/>
  <c r="Q886" i="20"/>
  <c r="Q887" i="20"/>
  <c r="Q888" i="20"/>
  <c r="Q889" i="20"/>
  <c r="Q890" i="20"/>
  <c r="Q891" i="20"/>
  <c r="Q892" i="20"/>
  <c r="Q893" i="20"/>
  <c r="Q894" i="20"/>
  <c r="Q895" i="20"/>
  <c r="Q896" i="20"/>
  <c r="Q897" i="20"/>
  <c r="Q898" i="20"/>
  <c r="Q899" i="20"/>
  <c r="Q900" i="20"/>
  <c r="Q901" i="20"/>
  <c r="Q902" i="20"/>
  <c r="Q903" i="20"/>
  <c r="Q904" i="20"/>
  <c r="Q905" i="20"/>
  <c r="Q906" i="20"/>
  <c r="Q907" i="20"/>
  <c r="Q908" i="20"/>
  <c r="Q909" i="20"/>
  <c r="Q910" i="20"/>
  <c r="Q911" i="20"/>
  <c r="Q912" i="20"/>
  <c r="Q913" i="20"/>
  <c r="Q914" i="20"/>
  <c r="Q915" i="20"/>
  <c r="Q916" i="20"/>
  <c r="Q917" i="20"/>
  <c r="Q918" i="20"/>
  <c r="Q919" i="20"/>
  <c r="Q920" i="20"/>
  <c r="Q921" i="20"/>
  <c r="Q922" i="20"/>
  <c r="Q923" i="20"/>
  <c r="Q924" i="20"/>
  <c r="Q925" i="20"/>
  <c r="Q926" i="20"/>
  <c r="Q927" i="20"/>
  <c r="Q928" i="20"/>
  <c r="Q929" i="20"/>
  <c r="Q930" i="20"/>
  <c r="Q931" i="20"/>
  <c r="Q932" i="20"/>
  <c r="Q933" i="20"/>
  <c r="Q934" i="20"/>
  <c r="Q935" i="20"/>
  <c r="Q936" i="20"/>
  <c r="Q937" i="20"/>
  <c r="Q938" i="20"/>
  <c r="Q939" i="20"/>
  <c r="Q940" i="20"/>
  <c r="Q941" i="20"/>
  <c r="Q942" i="20"/>
  <c r="Q943" i="20"/>
  <c r="Q944" i="20"/>
  <c r="Q945" i="20"/>
  <c r="Q946" i="20"/>
  <c r="Q947" i="20"/>
  <c r="Q948" i="20"/>
  <c r="Q949" i="20"/>
  <c r="Q950" i="20"/>
  <c r="Q951" i="20"/>
  <c r="Q952" i="20"/>
  <c r="Q953" i="20"/>
  <c r="Q954" i="20"/>
  <c r="Q955" i="20"/>
  <c r="Q956" i="20"/>
  <c r="Q957" i="20"/>
  <c r="Q958" i="20"/>
  <c r="Q959" i="20"/>
  <c r="Q960" i="20"/>
  <c r="Q961" i="20"/>
  <c r="Q962" i="20"/>
  <c r="Q963" i="20"/>
  <c r="Q964" i="20"/>
  <c r="Q965" i="20"/>
  <c r="Q966" i="20"/>
  <c r="Q967" i="20"/>
  <c r="Q968" i="20"/>
  <c r="Q969" i="20"/>
  <c r="Q970" i="20"/>
  <c r="Q971" i="20"/>
  <c r="Q972" i="20"/>
  <c r="Q973" i="20"/>
  <c r="Q974" i="20"/>
  <c r="Q975" i="20"/>
  <c r="Q976" i="20"/>
  <c r="Q977" i="20"/>
  <c r="Q978" i="20"/>
  <c r="Q979" i="20"/>
  <c r="Q980" i="20"/>
  <c r="Q981" i="20"/>
  <c r="Q982" i="20"/>
  <c r="Q983" i="20"/>
  <c r="Q984" i="20"/>
  <c r="Q985" i="20"/>
  <c r="Q986" i="20"/>
  <c r="Q987" i="20"/>
  <c r="Q988" i="20"/>
  <c r="Q989" i="20"/>
  <c r="Q990" i="20"/>
  <c r="Q991" i="20"/>
  <c r="Q992" i="20"/>
  <c r="Q993" i="20"/>
  <c r="Q994" i="20"/>
  <c r="Q995" i="20"/>
  <c r="Q996" i="20"/>
  <c r="Q997" i="20"/>
  <c r="Q998" i="20"/>
  <c r="Q999" i="20"/>
  <c r="Q1000" i="20"/>
  <c r="Q1001" i="20"/>
  <c r="Q1002" i="20"/>
  <c r="Q1003" i="20"/>
  <c r="Q1004" i="20"/>
  <c r="Q1005" i="20"/>
  <c r="Q1006" i="20"/>
  <c r="Q1007" i="20"/>
  <c r="Q1008" i="20"/>
  <c r="Q1009" i="20"/>
  <c r="Q1010" i="20"/>
  <c r="Q1011" i="20"/>
  <c r="Q1012" i="20"/>
  <c r="Q1013" i="20"/>
  <c r="Q1014" i="20"/>
  <c r="Q1015" i="20"/>
  <c r="Q1016" i="20"/>
  <c r="Q1017" i="20"/>
  <c r="Q1018" i="20"/>
  <c r="Q1019" i="20"/>
  <c r="Q1020" i="20"/>
  <c r="Q1021" i="20"/>
  <c r="Q1022" i="20"/>
  <c r="Q1023" i="20"/>
  <c r="Q1024" i="20"/>
  <c r="Q1025" i="20"/>
  <c r="Q1026" i="20"/>
  <c r="Q1027" i="20"/>
  <c r="Q1028" i="20"/>
  <c r="Q1029" i="20"/>
  <c r="Q1030" i="20"/>
  <c r="Q1031" i="20"/>
  <c r="Q1032" i="20"/>
  <c r="Q1033" i="20"/>
  <c r="Q1034" i="20"/>
  <c r="Q1035" i="20"/>
  <c r="Q1036" i="20"/>
  <c r="Q1037" i="20"/>
  <c r="Q1038" i="20"/>
  <c r="Q1039" i="20"/>
  <c r="Q1040" i="20"/>
  <c r="Q1041" i="20"/>
  <c r="Q1042" i="20"/>
  <c r="Q1043" i="20"/>
  <c r="Q1044" i="20"/>
  <c r="Q1045" i="20"/>
  <c r="Q1046" i="20"/>
  <c r="Q1047" i="20"/>
  <c r="Q1048" i="20"/>
  <c r="Q1049" i="20"/>
  <c r="Q1050" i="20"/>
  <c r="Q1051" i="20"/>
  <c r="Q1052" i="20"/>
  <c r="Q1053" i="20"/>
  <c r="Q1054" i="20"/>
  <c r="Q1055" i="20"/>
  <c r="Q1056" i="20"/>
  <c r="Q1057" i="20"/>
  <c r="Q1058" i="20"/>
  <c r="Q1059" i="20"/>
  <c r="Q1060" i="20"/>
  <c r="Q1061" i="20"/>
  <c r="Q1062" i="20"/>
  <c r="Q1063" i="20"/>
  <c r="Q1064" i="20"/>
  <c r="Q1065" i="20"/>
  <c r="Q1066" i="20"/>
  <c r="Q1067" i="20"/>
  <c r="Q1068" i="20"/>
  <c r="Q1069" i="20"/>
  <c r="Q1070" i="20"/>
  <c r="Q1071" i="20"/>
  <c r="Q1072" i="20"/>
  <c r="Q1073" i="20"/>
  <c r="Q1074" i="20"/>
  <c r="Q1075" i="20"/>
  <c r="Q1076" i="20"/>
  <c r="Q1077" i="20"/>
  <c r="Q1078" i="20"/>
  <c r="Q1079" i="20"/>
  <c r="Q1080" i="20"/>
  <c r="Q1081" i="20"/>
  <c r="Q1082" i="20"/>
  <c r="Q1083" i="20"/>
  <c r="Q1084" i="20"/>
  <c r="Q1085" i="20"/>
  <c r="Q1086" i="20"/>
  <c r="Q1087" i="20"/>
  <c r="Q1088" i="20"/>
  <c r="Q1089" i="20"/>
  <c r="Q1090" i="20"/>
  <c r="Q1091" i="20"/>
  <c r="Q1092" i="20"/>
  <c r="Q1093" i="20"/>
  <c r="Q1094" i="20"/>
  <c r="Q1095" i="20"/>
  <c r="Q1096" i="20"/>
  <c r="Q1097" i="20"/>
  <c r="Q1098" i="20"/>
  <c r="Q1099" i="20"/>
  <c r="Q1100" i="20"/>
  <c r="Q1101" i="20"/>
  <c r="Q1102" i="20"/>
  <c r="Q1103" i="20"/>
  <c r="Q1104" i="20"/>
  <c r="Q1105" i="20"/>
  <c r="Q1106" i="20"/>
  <c r="Q1107" i="20"/>
  <c r="Q1108" i="20"/>
  <c r="Q1109" i="20"/>
  <c r="Q1110" i="20"/>
  <c r="Q1111" i="20"/>
  <c r="Q1112" i="20"/>
  <c r="Q1113" i="20"/>
  <c r="Q1114" i="20"/>
  <c r="Q1115" i="20"/>
  <c r="Q1116" i="20"/>
  <c r="Q1117" i="20"/>
  <c r="Q1118" i="20"/>
  <c r="Q1119" i="20"/>
  <c r="Q1120" i="20"/>
  <c r="Q1121" i="20"/>
  <c r="Q1122" i="20"/>
  <c r="Q1123" i="20"/>
  <c r="Q1124" i="20"/>
  <c r="Q1125" i="20"/>
  <c r="Q1126" i="20"/>
  <c r="Q1127" i="20"/>
  <c r="Q1128" i="20"/>
  <c r="Q1129" i="20"/>
  <c r="Q1130" i="20"/>
  <c r="Q1131" i="20"/>
  <c r="Q1132" i="20"/>
  <c r="Q1133" i="20"/>
  <c r="Q1134" i="20"/>
  <c r="Q1135" i="20"/>
  <c r="Q1136" i="20"/>
  <c r="Q1137" i="20"/>
  <c r="Q1138" i="20"/>
  <c r="Q1139" i="20"/>
  <c r="Q1140" i="20"/>
  <c r="Q1141" i="20"/>
  <c r="Q1142" i="20"/>
  <c r="Q1143" i="20"/>
  <c r="Q1144" i="20"/>
  <c r="Q1145" i="20"/>
  <c r="Q1146" i="20"/>
  <c r="Q1147" i="20"/>
  <c r="Q1148" i="20"/>
  <c r="Q1149" i="20"/>
  <c r="Q1150" i="20"/>
  <c r="Q1151" i="20"/>
  <c r="Q1152" i="20"/>
  <c r="Q1153" i="20"/>
  <c r="Q1154" i="20"/>
  <c r="Q1155" i="20"/>
  <c r="Q1156" i="20"/>
  <c r="Q1157" i="20"/>
  <c r="Q1158" i="20"/>
  <c r="Q1159" i="20"/>
  <c r="Q1160" i="20"/>
  <c r="Q1161" i="20"/>
  <c r="Q1162" i="20"/>
  <c r="Q1163" i="20"/>
  <c r="Q1164" i="20"/>
  <c r="Q1165" i="20"/>
  <c r="Q1166" i="20"/>
  <c r="Q1167" i="20"/>
  <c r="Q1168" i="20"/>
  <c r="Q1169" i="20"/>
  <c r="Q1170" i="20"/>
  <c r="Q1171" i="20"/>
  <c r="Q1172" i="20"/>
  <c r="Q1173" i="20"/>
  <c r="Q1174" i="20"/>
  <c r="Q1175" i="20"/>
  <c r="Q1176" i="20"/>
  <c r="Q1177" i="20"/>
  <c r="Q1178" i="20"/>
  <c r="Q1179" i="20"/>
  <c r="Q1180" i="20"/>
  <c r="Q1181" i="20"/>
  <c r="Q1182" i="20"/>
  <c r="Q1183" i="20"/>
  <c r="Q1184" i="20"/>
  <c r="Q1185" i="20"/>
  <c r="Q1186" i="20"/>
  <c r="Q1187" i="20"/>
  <c r="Q1188" i="20"/>
  <c r="Q1189" i="20"/>
  <c r="Q1190" i="20"/>
  <c r="Q1191" i="20"/>
  <c r="Q1192" i="20"/>
  <c r="Q1193" i="20"/>
  <c r="Q1194" i="20"/>
  <c r="Q1195" i="20"/>
  <c r="Q1196" i="20"/>
  <c r="Q1197" i="20"/>
  <c r="Q1198" i="20"/>
  <c r="Q1199" i="20"/>
  <c r="Q1200" i="20"/>
  <c r="Q1201" i="20"/>
  <c r="Q1202" i="20"/>
  <c r="Q1203" i="20"/>
  <c r="Q1204" i="20"/>
  <c r="Q1205" i="20"/>
  <c r="Q1206" i="20"/>
  <c r="Q1207" i="20"/>
  <c r="Q1208" i="20"/>
  <c r="Q1209" i="20"/>
  <c r="Q1210" i="20"/>
  <c r="Q1211" i="20"/>
  <c r="Q1212" i="20"/>
  <c r="Q1213" i="20"/>
  <c r="Q1214" i="20"/>
  <c r="Q1215" i="20"/>
  <c r="Q1216" i="20"/>
  <c r="Q1217" i="20"/>
  <c r="Q1218" i="20"/>
  <c r="Q1219" i="20"/>
  <c r="Q1220" i="20"/>
  <c r="Q1221" i="20"/>
  <c r="Q1222" i="20"/>
  <c r="Q1223" i="20"/>
  <c r="Q1224" i="20"/>
  <c r="Q1225" i="20"/>
  <c r="Q1226" i="20"/>
  <c r="Q1227" i="20"/>
  <c r="Q1228" i="20"/>
  <c r="Q1229" i="20"/>
  <c r="Q1230" i="20"/>
  <c r="Q1231" i="20"/>
  <c r="Q1232" i="20"/>
  <c r="Q1233" i="20"/>
  <c r="Q1234" i="20"/>
  <c r="Q1235" i="20"/>
  <c r="Q1236" i="20"/>
  <c r="Q1237" i="20"/>
  <c r="Q1238" i="20"/>
  <c r="Q1239" i="20"/>
  <c r="Q1240" i="20"/>
  <c r="Q1241" i="20"/>
  <c r="Q1242" i="20"/>
  <c r="Q1243" i="20"/>
  <c r="Q1244" i="20"/>
  <c r="Q1245" i="20"/>
  <c r="Q1246" i="20"/>
  <c r="Q1247" i="20"/>
  <c r="Q1248" i="20"/>
  <c r="Q1249" i="20"/>
  <c r="Q1250" i="20"/>
  <c r="Q1251" i="20"/>
  <c r="Q1252" i="20"/>
  <c r="Q1253" i="20"/>
  <c r="Q1254" i="20"/>
  <c r="Q1255" i="20"/>
  <c r="Q1256" i="20"/>
  <c r="Q1257" i="20"/>
  <c r="Q1258" i="20"/>
  <c r="Q1259" i="20"/>
  <c r="Q1260" i="20"/>
  <c r="Q1261" i="20"/>
  <c r="Q1262" i="20"/>
  <c r="Q1263" i="20"/>
  <c r="Q1264" i="20"/>
  <c r="Q1265" i="20"/>
  <c r="Q1266" i="20"/>
  <c r="Q1267" i="20"/>
  <c r="Q1268" i="20"/>
  <c r="Q1269" i="20"/>
  <c r="Q1270" i="20"/>
  <c r="Q1271" i="20"/>
  <c r="Q1272" i="20"/>
  <c r="Q1273" i="20"/>
  <c r="Q1274" i="20"/>
  <c r="Q1275" i="20"/>
  <c r="Q1276" i="20"/>
  <c r="Q1277" i="20"/>
  <c r="Q1278" i="20"/>
  <c r="Q1279" i="20"/>
  <c r="Q1280" i="20"/>
  <c r="Q1281" i="20"/>
  <c r="Q1282" i="20"/>
  <c r="Q1283" i="20"/>
  <c r="Q1284" i="20"/>
  <c r="Q1285" i="20"/>
  <c r="Q1286" i="20"/>
  <c r="Q1287" i="20"/>
  <c r="Q1288" i="20"/>
  <c r="Q1289" i="20"/>
  <c r="Q1290" i="20"/>
  <c r="Q1291" i="20"/>
  <c r="Q1292" i="20"/>
  <c r="Q1293" i="20"/>
  <c r="Q1294" i="20"/>
  <c r="Q1295" i="20"/>
  <c r="Q1296" i="20"/>
  <c r="Q1297" i="20"/>
  <c r="Q1298" i="20"/>
  <c r="Q1299" i="20"/>
  <c r="Q1300" i="20"/>
  <c r="Q1301" i="20"/>
  <c r="Q1302" i="20"/>
  <c r="Q1303" i="20"/>
  <c r="Q1304" i="20"/>
  <c r="Q1305" i="20"/>
  <c r="Q1306" i="20"/>
  <c r="Q1307" i="20"/>
  <c r="Q1308" i="20"/>
  <c r="Q1309" i="20"/>
  <c r="Q1310" i="20"/>
  <c r="Q1311" i="20"/>
  <c r="Q1312" i="20"/>
  <c r="Q1313" i="20"/>
  <c r="Q1314" i="20"/>
  <c r="Q1315" i="20"/>
  <c r="Q1316" i="20"/>
  <c r="Q1317" i="20"/>
  <c r="Q1318" i="20"/>
  <c r="Q1319" i="20"/>
  <c r="Q1320" i="20"/>
  <c r="Q1321" i="20"/>
  <c r="Q1322" i="20"/>
  <c r="Q1323" i="20"/>
  <c r="Q1324" i="20"/>
  <c r="Q1325" i="20"/>
  <c r="Q1326" i="20"/>
  <c r="Q1327" i="20"/>
  <c r="Q1328" i="20"/>
  <c r="Q1329" i="20"/>
  <c r="Q1330" i="20"/>
  <c r="Q1331" i="20"/>
  <c r="Q1332" i="20"/>
  <c r="Q1333" i="20"/>
  <c r="Q1334" i="20"/>
  <c r="Q1335" i="20"/>
  <c r="Q1336" i="20"/>
  <c r="Q1337" i="20"/>
  <c r="Q1338" i="20"/>
  <c r="Q1339" i="20"/>
  <c r="Q1340" i="20"/>
  <c r="Q1341" i="20"/>
  <c r="Q1342" i="20"/>
  <c r="Q1343" i="20"/>
  <c r="Q1344" i="20"/>
  <c r="Q1345" i="20"/>
  <c r="Q1346" i="20"/>
  <c r="Q1347" i="20"/>
  <c r="Q1348" i="20"/>
  <c r="Q1349" i="20"/>
  <c r="Q1350" i="20"/>
  <c r="Q1351" i="20"/>
  <c r="Q1352" i="20"/>
  <c r="Q1353" i="20"/>
  <c r="Q1354" i="20"/>
  <c r="Q1355" i="20"/>
  <c r="Q1356" i="20"/>
  <c r="Q1357" i="20"/>
  <c r="Q1358" i="20"/>
  <c r="Q1359" i="20"/>
  <c r="Q1360" i="20"/>
  <c r="Q1361" i="20"/>
  <c r="Q1362" i="20"/>
  <c r="Q1363" i="20"/>
  <c r="Q1364" i="20"/>
  <c r="Q1365" i="20"/>
  <c r="Q1366" i="20"/>
  <c r="Q1367" i="20"/>
  <c r="Q1368" i="20"/>
  <c r="Q1369" i="20"/>
  <c r="Q1370" i="20"/>
  <c r="Q1371" i="20"/>
  <c r="Q1372" i="20"/>
  <c r="Q1373" i="20"/>
  <c r="Q1374" i="20"/>
  <c r="Q1375" i="20"/>
  <c r="Q1376" i="20"/>
  <c r="Q1377" i="20"/>
  <c r="Q1378" i="20"/>
  <c r="Q1379" i="20"/>
  <c r="Q1380" i="20"/>
  <c r="Q1381" i="20"/>
  <c r="Q1382" i="20"/>
  <c r="Q1383" i="20"/>
  <c r="Q1384" i="20"/>
  <c r="Q1385" i="20"/>
  <c r="Q1386" i="20"/>
  <c r="Q1387" i="20"/>
  <c r="Q1388" i="20"/>
  <c r="Q1389" i="20"/>
  <c r="Q1390" i="20"/>
  <c r="Q1391" i="20"/>
  <c r="Q1392" i="20"/>
  <c r="Q1393" i="20"/>
  <c r="Q1394" i="20"/>
  <c r="Q1395" i="20"/>
  <c r="Q1396" i="20"/>
  <c r="Q1397" i="20"/>
  <c r="Q1398" i="20"/>
  <c r="Q1399" i="20"/>
  <c r="Q1400" i="20"/>
  <c r="Q1401" i="20"/>
  <c r="Q1402" i="20"/>
  <c r="Q1403" i="20"/>
  <c r="Q1404" i="20"/>
  <c r="Q1405" i="20"/>
  <c r="Q1406" i="20"/>
  <c r="Q1407" i="20"/>
  <c r="Q1408" i="20"/>
  <c r="Q1409" i="20"/>
  <c r="Q1410" i="20"/>
  <c r="Q1411" i="20"/>
  <c r="Q1412" i="20"/>
  <c r="Q1413" i="20"/>
  <c r="Q1414" i="20"/>
  <c r="Q1415" i="20"/>
  <c r="Q1416" i="20"/>
  <c r="Q1417" i="20"/>
  <c r="Q1418" i="20"/>
  <c r="Q1419" i="20"/>
  <c r="Q1420" i="20"/>
  <c r="Q1421" i="20"/>
  <c r="Q1422" i="20"/>
  <c r="Q1423" i="20"/>
  <c r="Q1424" i="20"/>
  <c r="Q1425" i="20"/>
  <c r="Q1426" i="20"/>
  <c r="Q1427" i="20"/>
  <c r="Q1428" i="20"/>
  <c r="Q1429" i="20"/>
  <c r="Q1430" i="20"/>
  <c r="Q1431" i="20"/>
  <c r="Q1432" i="20"/>
  <c r="Q1433" i="20"/>
  <c r="Q1434" i="20"/>
  <c r="Q1435" i="20"/>
  <c r="Q1436" i="20"/>
  <c r="Q1437" i="20"/>
  <c r="Q1438" i="20"/>
  <c r="Q1439" i="20"/>
  <c r="Q1440" i="20"/>
  <c r="Q1441" i="20"/>
  <c r="Q1442" i="20"/>
  <c r="Q1443" i="20"/>
  <c r="Q1444" i="20"/>
  <c r="Q1445" i="20"/>
  <c r="Q1446" i="20"/>
  <c r="Q1447" i="20"/>
  <c r="Q1448" i="20"/>
  <c r="Q1449" i="20"/>
  <c r="Q1450" i="20"/>
  <c r="Q1451" i="20"/>
  <c r="Q1452" i="20"/>
  <c r="Q1453" i="20"/>
  <c r="Q1454" i="20"/>
  <c r="Q1455" i="20"/>
  <c r="Q1456" i="20"/>
  <c r="Q1457" i="20"/>
  <c r="Q1458" i="20"/>
  <c r="Q1459" i="20"/>
  <c r="Q1460" i="20"/>
  <c r="Q1461" i="20"/>
  <c r="Q1462" i="20"/>
  <c r="Q1463" i="20"/>
  <c r="Q1464" i="20"/>
  <c r="Q1465" i="20"/>
  <c r="Q1466" i="20"/>
  <c r="Q1467" i="20"/>
  <c r="Q1468" i="20"/>
  <c r="Q1469" i="20"/>
  <c r="Q1470" i="20"/>
  <c r="Q1471" i="20"/>
  <c r="Q1472" i="20"/>
  <c r="Q1473" i="20"/>
  <c r="Q1474" i="20"/>
  <c r="Q1475" i="20"/>
  <c r="Q1476" i="20"/>
  <c r="Q1477" i="20"/>
  <c r="Q1478" i="20"/>
  <c r="Q1479" i="20"/>
  <c r="Q1480" i="20"/>
  <c r="Q1481" i="20"/>
  <c r="Q1482" i="20"/>
  <c r="Q1483" i="20"/>
  <c r="Q1484" i="20"/>
  <c r="Q1485" i="20"/>
  <c r="Q1486" i="20"/>
  <c r="Q1487" i="20"/>
  <c r="Q1488" i="20"/>
  <c r="Q1489" i="20"/>
  <c r="Q1490" i="20"/>
  <c r="Q1491" i="20"/>
  <c r="Q1492" i="20"/>
  <c r="Q1493" i="20"/>
  <c r="Q1494" i="20"/>
  <c r="Q1495" i="20"/>
  <c r="Q1496" i="20"/>
  <c r="Q1497" i="20"/>
  <c r="Q1498" i="20"/>
  <c r="Q1499" i="20"/>
  <c r="Q1500" i="20"/>
  <c r="Q1501" i="20"/>
  <c r="Q1502" i="20"/>
  <c r="Q1503" i="20"/>
  <c r="Q1504" i="20"/>
  <c r="Q1505" i="20"/>
  <c r="Q1506" i="20"/>
  <c r="Q1507" i="20"/>
  <c r="Q1508" i="20"/>
  <c r="Q1509" i="20"/>
  <c r="Q1510" i="20"/>
  <c r="Q1511" i="20"/>
  <c r="Q1512" i="20"/>
  <c r="Q1513" i="20"/>
  <c r="Q1514" i="20"/>
  <c r="Q1515" i="20"/>
  <c r="Q1516" i="20"/>
  <c r="Q1517" i="20"/>
  <c r="Q1518" i="20"/>
  <c r="Q1519" i="20"/>
  <c r="Q1520" i="20"/>
  <c r="Q1521" i="20"/>
  <c r="Q1522" i="20"/>
  <c r="Q1523" i="20"/>
  <c r="Q1524" i="20"/>
  <c r="Q1525" i="20"/>
  <c r="Q1526" i="20"/>
  <c r="Q1527" i="20"/>
  <c r="Q1528" i="20"/>
  <c r="Q1529" i="20"/>
  <c r="Q1530" i="20"/>
  <c r="Q1531" i="20"/>
  <c r="Q1532" i="20"/>
  <c r="Q1533" i="20"/>
  <c r="Q1534" i="20"/>
  <c r="Q1535" i="20"/>
  <c r="Q1536" i="20"/>
  <c r="Q1537" i="20"/>
  <c r="Q1538" i="20"/>
  <c r="Q1539" i="20"/>
  <c r="Q1540" i="20"/>
  <c r="Q1541" i="20"/>
  <c r="Q1542" i="20"/>
  <c r="Q1543" i="20"/>
  <c r="Q1544" i="20"/>
  <c r="Q1545" i="20"/>
  <c r="Q1546" i="20"/>
  <c r="Q1547" i="20"/>
  <c r="Q1548" i="20"/>
  <c r="Q1549" i="20"/>
  <c r="Q1550" i="20"/>
  <c r="Q1552" i="20"/>
  <c r="Q1553" i="20"/>
  <c r="Q1554" i="20"/>
  <c r="Q1555" i="20"/>
  <c r="Q1556" i="20"/>
  <c r="Q1557" i="20"/>
  <c r="Q1558" i="20"/>
  <c r="Q1559" i="20"/>
  <c r="Q1560" i="20"/>
  <c r="Q1561" i="20"/>
  <c r="Q1562" i="20"/>
  <c r="Q1563" i="20"/>
  <c r="Q1564" i="20"/>
  <c r="Q1565" i="20"/>
  <c r="Q1566" i="20"/>
  <c r="Q1567" i="20"/>
  <c r="Q1568" i="20"/>
  <c r="Q1569" i="20"/>
  <c r="Q1570" i="20"/>
  <c r="Q1571" i="20"/>
  <c r="Q1572" i="20"/>
  <c r="Q1573" i="20"/>
  <c r="Q1574" i="20"/>
  <c r="Q1575" i="20"/>
  <c r="Q1576" i="20"/>
  <c r="Q1577" i="20"/>
  <c r="Q1578" i="20"/>
  <c r="Q1579" i="20"/>
  <c r="Q1580" i="20"/>
  <c r="Q1581" i="20"/>
  <c r="Q1582" i="20"/>
  <c r="Q1583" i="20"/>
  <c r="Q1584" i="20"/>
  <c r="Q1585" i="20"/>
  <c r="Q1586" i="20"/>
  <c r="Q1587" i="20"/>
  <c r="Q1588" i="20"/>
  <c r="Q1589" i="20"/>
  <c r="Q1590" i="20"/>
  <c r="Q1591" i="20"/>
  <c r="Q1592" i="20"/>
  <c r="Q1593" i="20"/>
  <c r="Q1594" i="20"/>
  <c r="Q1595" i="20"/>
  <c r="Q1596" i="20"/>
  <c r="Q1597" i="20"/>
  <c r="Q1598" i="20"/>
  <c r="Q1599" i="20"/>
  <c r="Q1600" i="20"/>
  <c r="Q1601" i="20"/>
  <c r="Q1602" i="20"/>
  <c r="Q1603" i="20"/>
  <c r="Q1604" i="20"/>
  <c r="Q1605" i="20"/>
  <c r="Q1606" i="20"/>
  <c r="Q1607" i="20"/>
  <c r="Q1608" i="20"/>
  <c r="Q1609" i="20"/>
  <c r="Q1610" i="20"/>
  <c r="Q1611" i="20"/>
  <c r="Q1612" i="20"/>
  <c r="Q1613" i="20"/>
  <c r="Q1614" i="20"/>
  <c r="Q1615" i="20"/>
  <c r="Q1616" i="20"/>
  <c r="Q1617" i="20"/>
  <c r="Q1618" i="20"/>
  <c r="Q1619" i="20"/>
  <c r="Q1620" i="20"/>
  <c r="Q1621" i="20"/>
  <c r="Q1622" i="20"/>
  <c r="Q1623" i="20"/>
  <c r="Q1624" i="20"/>
  <c r="Q1625" i="20"/>
  <c r="Q1626" i="20"/>
  <c r="Q1627" i="20"/>
  <c r="Q1628" i="20"/>
  <c r="Q1629" i="20"/>
  <c r="Q1630" i="20"/>
  <c r="Q1631" i="20"/>
  <c r="Q1632" i="20"/>
  <c r="Q1633" i="20"/>
  <c r="Q1634" i="20"/>
  <c r="Q1635" i="20"/>
  <c r="Q1636" i="20"/>
  <c r="Q1637" i="20"/>
  <c r="Q1638" i="20"/>
  <c r="Q1639" i="20"/>
  <c r="Q1640" i="20"/>
  <c r="Q1641" i="20"/>
  <c r="Q1642" i="20"/>
  <c r="Q1643" i="20"/>
  <c r="Q1644" i="20"/>
  <c r="Q1645" i="20"/>
  <c r="Q1646" i="20"/>
  <c r="Q1647" i="20"/>
  <c r="Q1648" i="20"/>
  <c r="Q1649" i="20"/>
  <c r="Q1650" i="20"/>
  <c r="Q1651" i="20"/>
  <c r="Q1652" i="20"/>
  <c r="Q1653" i="20"/>
  <c r="Q1654" i="20"/>
  <c r="Q1655" i="20"/>
  <c r="Q1656" i="20"/>
  <c r="Q1657" i="20"/>
  <c r="Q1658" i="20"/>
  <c r="Q1659" i="20"/>
  <c r="Q1660" i="20"/>
  <c r="Q1661" i="20"/>
  <c r="Q1662" i="20"/>
  <c r="Q1663" i="20"/>
  <c r="Q1664" i="20"/>
  <c r="Q1665" i="20"/>
  <c r="Q1666" i="20"/>
  <c r="Q1667" i="20"/>
  <c r="Q1668" i="20"/>
  <c r="Q1669" i="20"/>
  <c r="Q1670" i="20"/>
  <c r="Q1671" i="20"/>
  <c r="Q1672" i="20"/>
  <c r="Q1673" i="20"/>
  <c r="Q1674" i="20"/>
  <c r="Q1675" i="20"/>
  <c r="Q1676" i="20"/>
  <c r="Q1677" i="20"/>
  <c r="Q1678" i="20"/>
  <c r="Q1679" i="20"/>
  <c r="Q1680" i="20"/>
  <c r="Q1681" i="20"/>
  <c r="Q1682" i="20"/>
  <c r="Q1683" i="20"/>
  <c r="Q1684" i="20"/>
  <c r="Q1685" i="20"/>
  <c r="Q1686" i="20"/>
  <c r="Q1687" i="20"/>
  <c r="Q1688" i="20"/>
  <c r="Q1689" i="20"/>
  <c r="Q1690" i="20"/>
  <c r="Q1691" i="20"/>
  <c r="Q1692" i="20"/>
  <c r="Q1693" i="20"/>
  <c r="Q1694" i="20"/>
  <c r="Q1695" i="20"/>
  <c r="Q1696" i="20"/>
  <c r="Q1697" i="20"/>
  <c r="Q1698" i="20"/>
  <c r="Q1699" i="20"/>
  <c r="Q1700" i="20"/>
  <c r="Q1701" i="20"/>
  <c r="Q1702" i="20"/>
  <c r="Q1703" i="20"/>
  <c r="Q1704" i="20"/>
  <c r="Q1705" i="20"/>
  <c r="Q1706" i="20"/>
  <c r="Q1707" i="20"/>
  <c r="Q1708" i="20"/>
  <c r="Q1709" i="20"/>
  <c r="Q1710" i="20"/>
  <c r="Q1711" i="20"/>
  <c r="Q1712" i="20"/>
  <c r="Q1713" i="20"/>
  <c r="Q1714" i="20"/>
  <c r="Q1715" i="20"/>
  <c r="Q1716" i="20"/>
  <c r="Q1717" i="20"/>
  <c r="Q1718" i="20"/>
  <c r="Q1719" i="20"/>
  <c r="Q1720" i="20"/>
  <c r="Q1721" i="20"/>
  <c r="Q1722" i="20"/>
  <c r="Q1723" i="20"/>
  <c r="Q1724" i="20"/>
  <c r="Q1725" i="20"/>
  <c r="Q1726" i="20"/>
  <c r="Q1727" i="20"/>
  <c r="Q1728" i="20"/>
  <c r="Q1729" i="20"/>
  <c r="Q1730" i="20"/>
  <c r="Q1731" i="20"/>
  <c r="Q1732" i="20"/>
  <c r="Q1733" i="20"/>
  <c r="Q1734" i="20"/>
  <c r="Q1735" i="20"/>
  <c r="Q1736" i="20"/>
  <c r="Q1737" i="20"/>
  <c r="Q1738" i="20"/>
  <c r="Q1739" i="20"/>
  <c r="Q1740" i="20"/>
  <c r="Q1741" i="20"/>
  <c r="Q1742" i="20"/>
  <c r="Q1743" i="20"/>
  <c r="Q1744" i="20"/>
  <c r="Q1745" i="20"/>
  <c r="Q1746" i="20"/>
  <c r="Q1747" i="20"/>
  <c r="Q1748" i="20"/>
  <c r="Q1749" i="20"/>
  <c r="Q1750" i="20"/>
  <c r="Q1751" i="20"/>
  <c r="Q1752" i="20"/>
  <c r="Q1753" i="20"/>
  <c r="Q1754" i="20"/>
  <c r="Q1755" i="20"/>
  <c r="Q1756" i="20"/>
  <c r="Q1757" i="20"/>
  <c r="Q1758" i="20"/>
  <c r="Q1759" i="20"/>
  <c r="Q1760" i="20"/>
  <c r="Q1761" i="20"/>
  <c r="Q1762" i="20"/>
  <c r="Q1763" i="20"/>
  <c r="Q1764" i="20"/>
  <c r="Q1765" i="20"/>
  <c r="Q1766" i="20"/>
  <c r="Q1767" i="20"/>
  <c r="Q1768" i="20"/>
  <c r="Q1769" i="20"/>
  <c r="Q1770" i="20"/>
  <c r="Q1771" i="20"/>
  <c r="Q1772" i="20"/>
  <c r="Q1773" i="20"/>
  <c r="Q1774" i="20"/>
  <c r="Q1775" i="20"/>
  <c r="Q1776" i="20"/>
  <c r="Q1777" i="20"/>
  <c r="Q1778" i="20"/>
  <c r="Q1779" i="20"/>
  <c r="Q1780" i="20"/>
  <c r="Q1781" i="20"/>
  <c r="Q1782" i="20"/>
  <c r="Q1783" i="20"/>
  <c r="Q1784" i="20"/>
  <c r="Q1785" i="20"/>
  <c r="Q1786" i="20"/>
  <c r="Q1787" i="20"/>
  <c r="Q1788" i="20"/>
  <c r="Q1789" i="20"/>
  <c r="Q1790" i="20"/>
  <c r="Q1791" i="20"/>
  <c r="Q1792" i="20"/>
  <c r="Q1793" i="20"/>
  <c r="Q1794" i="20"/>
  <c r="Q1795" i="20"/>
  <c r="Q1796" i="20"/>
  <c r="Q1797" i="20"/>
  <c r="Q1798" i="20"/>
  <c r="Q1799" i="20"/>
  <c r="Q1800" i="20"/>
  <c r="Q1801" i="20"/>
  <c r="Q1802" i="20"/>
  <c r="Q1803" i="20"/>
  <c r="Q1804" i="20"/>
  <c r="Q1805" i="20"/>
  <c r="Q1806" i="20"/>
  <c r="Q1807" i="20"/>
  <c r="Q1808" i="20"/>
  <c r="Q1809" i="20"/>
  <c r="Q1810" i="20"/>
  <c r="Q1811" i="20"/>
  <c r="Q1812" i="20"/>
  <c r="Q1813" i="20"/>
  <c r="Q1814" i="20"/>
  <c r="Q1815" i="20"/>
  <c r="Q1816" i="20"/>
  <c r="Q1817" i="20"/>
  <c r="Q1818" i="20"/>
  <c r="Q1819" i="20"/>
  <c r="Q1820" i="20"/>
  <c r="Q1821" i="20"/>
  <c r="Q1822" i="20"/>
  <c r="Q1823" i="20"/>
  <c r="Q1824" i="20"/>
  <c r="Q1825" i="20"/>
  <c r="Q1826" i="20"/>
  <c r="Q1827" i="20"/>
  <c r="Q1828" i="20"/>
  <c r="Q1829" i="20"/>
  <c r="Q1830" i="20"/>
  <c r="Q1831" i="20"/>
  <c r="Q1832" i="20"/>
  <c r="Q1833" i="20"/>
  <c r="Q1834" i="20"/>
  <c r="Q1835" i="20"/>
  <c r="Q1836" i="20"/>
  <c r="Q1837" i="20"/>
  <c r="Q1838" i="20"/>
  <c r="Q1839" i="20"/>
  <c r="Q1840" i="20"/>
  <c r="Q1841" i="20"/>
  <c r="Q1842" i="20"/>
  <c r="Q1843" i="20"/>
  <c r="Q1844" i="20"/>
  <c r="Q1845" i="20"/>
  <c r="Q1846" i="20"/>
  <c r="Q1847" i="20"/>
  <c r="Q1848" i="20"/>
  <c r="Q1849" i="20"/>
  <c r="Q1850" i="20"/>
  <c r="Q1851" i="20"/>
  <c r="Q1852" i="20"/>
  <c r="Q1853" i="20"/>
  <c r="Q1854" i="20"/>
  <c r="Q1855" i="20"/>
  <c r="Q1856" i="20"/>
  <c r="Q1857" i="20"/>
  <c r="Q1858" i="20"/>
  <c r="Q1859" i="20"/>
  <c r="Q1860" i="20"/>
  <c r="Q1861" i="20"/>
  <c r="Q1862" i="20"/>
  <c r="Q1863" i="20"/>
  <c r="Q1864" i="20"/>
  <c r="Q1865" i="20"/>
  <c r="Q1866" i="20"/>
  <c r="Q1867" i="20"/>
  <c r="Q1868" i="20"/>
  <c r="Q1869" i="20"/>
  <c r="Q1870" i="20"/>
  <c r="Q1871" i="20"/>
  <c r="Q1872" i="20"/>
  <c r="Q1873" i="20"/>
  <c r="Q1874" i="20"/>
  <c r="Q1875" i="20"/>
  <c r="Q1876" i="20"/>
  <c r="Q1877" i="20"/>
  <c r="Q1878" i="20"/>
  <c r="Q1879" i="20"/>
  <c r="Q1880" i="20"/>
  <c r="Q1881" i="20"/>
  <c r="Q1882" i="20"/>
  <c r="Q1883" i="20"/>
  <c r="Q1884" i="20"/>
  <c r="Q1885" i="20"/>
  <c r="Q1886" i="20"/>
  <c r="Q1887" i="20"/>
  <c r="Q1888" i="20"/>
  <c r="Q1889" i="20"/>
  <c r="Q1890" i="20"/>
  <c r="Q1891" i="20"/>
  <c r="Q1892" i="20"/>
  <c r="Q1893" i="20"/>
  <c r="Q1894" i="20"/>
  <c r="Q1895" i="20"/>
  <c r="Q1896" i="20"/>
  <c r="Q1897" i="20"/>
  <c r="Q1898" i="20"/>
  <c r="Q1899" i="20"/>
  <c r="Q1900" i="20"/>
  <c r="Q1901" i="20"/>
  <c r="Q1902" i="20"/>
  <c r="Q1903" i="20"/>
  <c r="Q1904" i="20"/>
  <c r="Q1905" i="20"/>
  <c r="Q1906" i="20"/>
  <c r="Q1907" i="20"/>
  <c r="Q1908" i="20"/>
  <c r="Q1909" i="20"/>
  <c r="Q1910" i="20"/>
  <c r="Q1911" i="20"/>
  <c r="Q1912" i="20"/>
  <c r="Q1913" i="20"/>
  <c r="Q1914" i="20"/>
  <c r="Q1915" i="20"/>
  <c r="Q1916" i="20"/>
  <c r="Q1917" i="20"/>
  <c r="Q1918" i="20"/>
  <c r="Q1919" i="20"/>
  <c r="Q1920" i="20"/>
  <c r="Q1921" i="20"/>
  <c r="Q1922" i="20"/>
  <c r="Q1923" i="20"/>
  <c r="Q1924" i="20"/>
  <c r="Q1925" i="20"/>
  <c r="Q1926" i="20"/>
  <c r="Q1927" i="20"/>
  <c r="Q1928" i="20"/>
  <c r="Q1929" i="20"/>
  <c r="Q1930" i="20"/>
  <c r="Q1931" i="20"/>
  <c r="Q1932" i="20"/>
  <c r="Q1933" i="20"/>
  <c r="Q1934" i="20"/>
  <c r="Q1935" i="20"/>
  <c r="Q1936" i="20"/>
  <c r="Q1937" i="20"/>
  <c r="Q1938" i="20"/>
  <c r="Q1939" i="20"/>
  <c r="Q1940" i="20"/>
  <c r="Q1941" i="20"/>
  <c r="Q1942" i="20"/>
  <c r="Q1943" i="20"/>
  <c r="Q1944" i="20"/>
  <c r="Q1945" i="20"/>
  <c r="Q1946" i="20"/>
  <c r="Q1947" i="20"/>
  <c r="Q1948" i="20"/>
  <c r="Q1949" i="20"/>
  <c r="Q1950" i="20"/>
  <c r="Q1951" i="20"/>
  <c r="Q1952" i="20"/>
  <c r="Q1953" i="20"/>
  <c r="Q1954" i="20"/>
  <c r="Q1955" i="20"/>
  <c r="Q1956" i="20"/>
  <c r="Q1957" i="20"/>
  <c r="Q1958" i="20"/>
  <c r="Q1959" i="20"/>
  <c r="Q1960" i="20"/>
  <c r="Q1961" i="20"/>
  <c r="Q1962" i="20"/>
  <c r="Q1963" i="20"/>
  <c r="Q1964" i="20"/>
  <c r="Q1965" i="20"/>
  <c r="Q1966" i="20"/>
  <c r="Q1967" i="20"/>
  <c r="Q1968" i="20"/>
  <c r="Q1969" i="20"/>
  <c r="Q1970" i="20"/>
  <c r="Q1971" i="20"/>
  <c r="Q1972" i="20"/>
  <c r="Q1973" i="20"/>
  <c r="Q1974" i="20"/>
  <c r="Q1975" i="20"/>
  <c r="Q1976" i="20"/>
  <c r="Q1977" i="20"/>
  <c r="Q1978" i="20"/>
  <c r="Q1979" i="20"/>
  <c r="Q1980" i="20"/>
  <c r="Q1981" i="20"/>
  <c r="Q1982" i="20"/>
  <c r="Q1983" i="20"/>
  <c r="Q1984" i="20"/>
  <c r="Q1985" i="20"/>
  <c r="Q1986" i="20"/>
  <c r="Q1987" i="20"/>
  <c r="Q1988" i="20"/>
  <c r="Q1989" i="20"/>
  <c r="Q1990" i="20"/>
  <c r="Q1991" i="20"/>
  <c r="Q1992" i="20"/>
  <c r="Q1993" i="20"/>
  <c r="Q1994" i="20"/>
  <c r="Q1995" i="20"/>
  <c r="Q1996" i="20"/>
  <c r="Q1997" i="20"/>
  <c r="Q1998" i="20"/>
  <c r="Q1999" i="20"/>
  <c r="Q2000" i="20"/>
  <c r="Q2001" i="20"/>
  <c r="Q2002" i="20"/>
  <c r="Q2003" i="20"/>
  <c r="Q2004" i="20"/>
  <c r="Q2005" i="20"/>
  <c r="Q2006" i="20"/>
  <c r="Q2007" i="20"/>
  <c r="Q2008" i="20"/>
  <c r="Q2009" i="20"/>
  <c r="Q2010" i="20"/>
  <c r="Q2011" i="20"/>
  <c r="Q2012" i="20"/>
  <c r="Q2013" i="20"/>
  <c r="Q2014" i="20"/>
  <c r="Q2015" i="20"/>
  <c r="Q2016" i="20"/>
  <c r="Q2017" i="20"/>
  <c r="Q2018" i="20"/>
  <c r="Q2019" i="20"/>
  <c r="Q2020" i="20"/>
  <c r="Q2021" i="20"/>
  <c r="Q2022" i="20"/>
  <c r="Q2023" i="20"/>
  <c r="Q2024" i="20"/>
  <c r="Q2025" i="20"/>
  <c r="Q2026" i="20"/>
  <c r="Q2027" i="20"/>
  <c r="Q2028" i="20"/>
  <c r="Q2029" i="20"/>
  <c r="Q2030" i="20"/>
  <c r="Q2031" i="20"/>
  <c r="Q2032" i="20"/>
  <c r="Q2033" i="20"/>
  <c r="Q2034" i="20"/>
  <c r="Q2035" i="20"/>
  <c r="Q2036" i="20"/>
  <c r="Q2037" i="20"/>
  <c r="Q2038" i="20"/>
  <c r="Q2039" i="20"/>
  <c r="Q2040" i="20"/>
  <c r="Q2041" i="20"/>
  <c r="Q2042" i="20"/>
  <c r="Q2043" i="20"/>
  <c r="Q2044" i="20"/>
  <c r="Q2045" i="20"/>
  <c r="Q2046" i="20"/>
  <c r="Q2047" i="20"/>
  <c r="Q2048" i="20"/>
  <c r="Q2049" i="20"/>
  <c r="Q2050" i="20"/>
  <c r="Q2051" i="20"/>
  <c r="Q2052" i="20"/>
  <c r="Q2053" i="20"/>
  <c r="Q2054" i="20"/>
  <c r="Q2055" i="20"/>
  <c r="Q2056" i="20"/>
  <c r="Q2057" i="20"/>
  <c r="Q2058" i="20"/>
  <c r="Q2059" i="20"/>
  <c r="Q2060" i="20"/>
  <c r="Q2061" i="20"/>
  <c r="Q2062" i="20"/>
  <c r="Q2063" i="20"/>
  <c r="Q2064" i="20"/>
  <c r="Q2065" i="20"/>
  <c r="Q2066" i="20"/>
  <c r="Q2067" i="20"/>
  <c r="Q2068" i="20"/>
  <c r="Q2069" i="20"/>
  <c r="Q2070" i="20"/>
  <c r="Q2071" i="20"/>
  <c r="Q2072" i="20"/>
  <c r="Q2073" i="20"/>
  <c r="Q2074" i="20"/>
  <c r="Q2075" i="20"/>
  <c r="Q2076" i="20"/>
  <c r="Q2077" i="20"/>
  <c r="Q2078" i="20"/>
  <c r="Q2079" i="20"/>
  <c r="Q2080" i="20"/>
  <c r="Q2081" i="20"/>
  <c r="Q2082" i="20"/>
  <c r="Q2083" i="20"/>
  <c r="Q2084" i="20"/>
  <c r="Q2085" i="20"/>
  <c r="Q2086" i="20"/>
  <c r="Q2087" i="20"/>
  <c r="Q2088" i="20"/>
  <c r="Q2089" i="20"/>
  <c r="Q2090" i="20"/>
  <c r="Q2091" i="20"/>
  <c r="Q2092" i="20"/>
  <c r="Q2093" i="20"/>
  <c r="Q2094" i="20"/>
  <c r="Q2095" i="20"/>
  <c r="Q2096" i="20"/>
  <c r="Q2097" i="20"/>
  <c r="Q2098" i="20"/>
  <c r="Q2099" i="20"/>
  <c r="Q2100" i="20"/>
  <c r="Q2101" i="20"/>
  <c r="Q2102" i="20"/>
  <c r="Q2103" i="20"/>
  <c r="Q2104" i="20"/>
  <c r="Q2105" i="20"/>
  <c r="Q2106" i="20"/>
  <c r="Q2107" i="20"/>
  <c r="Q2108" i="20"/>
  <c r="Q2109" i="20"/>
  <c r="Q2110" i="20"/>
  <c r="Q2111" i="20"/>
  <c r="Q2112" i="20"/>
  <c r="Q2113" i="20"/>
  <c r="Q2114" i="20"/>
  <c r="Q2115" i="20"/>
  <c r="Q2116" i="20"/>
  <c r="Q2117" i="20"/>
  <c r="Q2118" i="20"/>
  <c r="Q2119" i="20"/>
  <c r="Q2120" i="20"/>
  <c r="Q2121" i="20"/>
  <c r="Q2122" i="20"/>
  <c r="Q2123" i="20"/>
  <c r="Q2124" i="20"/>
  <c r="Q2125" i="20"/>
  <c r="Q2126" i="20"/>
  <c r="Q2127" i="20"/>
  <c r="Q2128" i="20"/>
  <c r="Q2129" i="20"/>
  <c r="Q2130" i="20"/>
  <c r="Q2131" i="20"/>
  <c r="Q2132" i="20"/>
  <c r="Q2133" i="20"/>
  <c r="Q2134" i="20"/>
  <c r="Q2135" i="20"/>
  <c r="Q2136" i="20"/>
  <c r="Q2137" i="20"/>
  <c r="Q2138" i="20"/>
  <c r="Q2139" i="20"/>
  <c r="Q2140" i="20"/>
  <c r="Q2141" i="20"/>
  <c r="Q2142" i="20"/>
  <c r="Q2143" i="20"/>
  <c r="Q2144" i="20"/>
  <c r="Q2145" i="20"/>
  <c r="Q2146" i="20"/>
  <c r="Q2147" i="20"/>
  <c r="Q2148" i="20"/>
  <c r="Q2149" i="20"/>
  <c r="Q2150" i="20"/>
  <c r="Q2151" i="20"/>
  <c r="Q2152" i="20"/>
  <c r="Q2153" i="20"/>
  <c r="Q2154" i="20"/>
  <c r="Q2155" i="20"/>
  <c r="Q2156" i="20"/>
  <c r="Q2157" i="20"/>
  <c r="Q2158" i="20"/>
  <c r="Q2159" i="20"/>
  <c r="Q2160" i="20"/>
  <c r="Q2161" i="20"/>
  <c r="Q2162" i="20"/>
  <c r="Q2163" i="20"/>
  <c r="Q2164" i="20"/>
  <c r="Q2165" i="20"/>
  <c r="Q2166" i="20"/>
  <c r="Q2167" i="20"/>
  <c r="Q2168" i="20"/>
  <c r="Q2169" i="20"/>
  <c r="Q2170" i="20"/>
  <c r="Q2171" i="20"/>
  <c r="Q2172" i="20"/>
  <c r="Q2173" i="20"/>
  <c r="Q2174" i="20"/>
  <c r="Q2175" i="20"/>
  <c r="Q2176" i="20"/>
  <c r="Q2177" i="20"/>
  <c r="Q2178" i="20"/>
  <c r="Q2179" i="20"/>
  <c r="Q2180" i="20"/>
  <c r="Q2181" i="20"/>
  <c r="Q2182" i="20"/>
  <c r="Q2183" i="20"/>
  <c r="Q2184" i="20"/>
  <c r="Q2185" i="20"/>
  <c r="Q2186" i="20"/>
  <c r="Q2187" i="20"/>
  <c r="Q2188" i="20"/>
  <c r="Q2189" i="20"/>
  <c r="Q2190" i="20"/>
  <c r="Q2191" i="20"/>
  <c r="Q2192" i="20"/>
  <c r="Q2193" i="20"/>
  <c r="Q2194" i="20"/>
  <c r="Q2195" i="20"/>
  <c r="Q2196" i="20"/>
  <c r="Q2197" i="20"/>
  <c r="Q2198" i="20"/>
  <c r="Q2199" i="20"/>
  <c r="Q2200" i="20"/>
  <c r="Q2201" i="20"/>
  <c r="Q2202" i="20"/>
  <c r="Q2203" i="20"/>
  <c r="Q2204" i="20"/>
  <c r="Q2205" i="20"/>
  <c r="Q2206" i="20"/>
  <c r="Q2207" i="20"/>
  <c r="Q2208" i="20"/>
  <c r="Q2209" i="20"/>
  <c r="Q2210" i="20"/>
  <c r="Q2211" i="20"/>
  <c r="Q2212" i="20"/>
  <c r="Q2213" i="20"/>
  <c r="Q2214" i="20"/>
  <c r="Q2215" i="20"/>
  <c r="Q2216" i="20"/>
  <c r="Q2217" i="20"/>
  <c r="Q2218" i="20"/>
  <c r="Q2219" i="20"/>
  <c r="Q2220" i="20"/>
  <c r="Q2221" i="20"/>
  <c r="Q2222" i="20"/>
  <c r="Q2223" i="20"/>
  <c r="Q2224" i="20"/>
  <c r="Q2225" i="20"/>
  <c r="Q2226" i="20"/>
  <c r="Q2227" i="20"/>
  <c r="Q2228" i="20"/>
  <c r="Q2229" i="20"/>
  <c r="Q2230" i="20"/>
  <c r="Q2231" i="20"/>
  <c r="Q2232" i="20"/>
  <c r="Q2233" i="20"/>
  <c r="Q2234" i="20"/>
  <c r="Q2235" i="20"/>
  <c r="Q2236" i="20"/>
  <c r="Q2237" i="20"/>
  <c r="Q2238" i="20"/>
  <c r="Q2239" i="20"/>
  <c r="Q2240" i="20"/>
  <c r="Q2241" i="20"/>
  <c r="Q2242" i="20"/>
  <c r="Q2243" i="20"/>
  <c r="Q2244" i="20"/>
  <c r="Q2245" i="20"/>
  <c r="Q2246" i="20"/>
  <c r="Q2247" i="20"/>
  <c r="Q2248" i="20"/>
  <c r="Q2249" i="20"/>
  <c r="Q2250" i="20"/>
  <c r="Q2251" i="20"/>
  <c r="Q2252" i="20"/>
  <c r="Q2253" i="20"/>
  <c r="Q2254" i="20"/>
  <c r="Q2255" i="20"/>
  <c r="Q2256" i="20"/>
  <c r="Q2257" i="20"/>
  <c r="Q2258" i="20"/>
  <c r="Q2259" i="20"/>
  <c r="Q2260" i="20"/>
  <c r="Q2261" i="20"/>
  <c r="Q2262" i="20"/>
  <c r="Q2263" i="20"/>
  <c r="Q2264" i="20"/>
  <c r="Q2265" i="20"/>
  <c r="Q2266" i="20"/>
  <c r="Q2267" i="20"/>
  <c r="Q2268" i="20"/>
  <c r="Q2269" i="20"/>
  <c r="Q2270" i="20"/>
  <c r="Q2271" i="20"/>
  <c r="Q2272" i="20"/>
  <c r="Q2273" i="20"/>
  <c r="Q2274" i="20"/>
  <c r="Q2275" i="20"/>
  <c r="Q2276" i="20"/>
  <c r="Q2277" i="20"/>
  <c r="Q2278" i="20"/>
  <c r="Q2279" i="20"/>
  <c r="Q2280" i="20"/>
  <c r="Q2281" i="20"/>
  <c r="Q2282" i="20"/>
  <c r="Q2283" i="20"/>
  <c r="Q2284" i="20"/>
  <c r="Q2285" i="20"/>
  <c r="Q2286" i="20"/>
  <c r="Q2287" i="20"/>
  <c r="Q2288" i="20"/>
  <c r="Q2289" i="20"/>
  <c r="Q2290" i="20"/>
  <c r="Q2291" i="20"/>
  <c r="Q2292" i="20"/>
  <c r="Q2293" i="20"/>
  <c r="Q2294" i="20"/>
  <c r="Q2295" i="20"/>
  <c r="Q2296" i="20"/>
  <c r="Q2297" i="20"/>
  <c r="Q2298" i="20"/>
  <c r="Q2299" i="20"/>
  <c r="Q2300" i="20"/>
  <c r="Q2301" i="20"/>
  <c r="Q2302" i="20"/>
  <c r="Q2303" i="20"/>
  <c r="Q2304" i="20"/>
  <c r="Q2305" i="20"/>
  <c r="Q2306" i="20"/>
  <c r="Q2307" i="20"/>
  <c r="Q2308" i="20"/>
  <c r="Q2309" i="20"/>
  <c r="Q2310" i="20"/>
  <c r="Q2311" i="20"/>
  <c r="Q2312" i="20"/>
  <c r="Q2313" i="20"/>
  <c r="Q2314" i="20"/>
  <c r="Q2315" i="20"/>
  <c r="Q2316" i="20"/>
  <c r="Q2317" i="20"/>
  <c r="Q2318" i="20"/>
  <c r="Q2319" i="20"/>
  <c r="Q2320" i="20"/>
  <c r="Q2321" i="20"/>
  <c r="Q2322" i="20"/>
  <c r="Q2323" i="20"/>
  <c r="Q2324" i="20"/>
  <c r="Q2325" i="20"/>
  <c r="Q2326" i="20"/>
  <c r="Q2327" i="20"/>
  <c r="Q2328" i="20"/>
  <c r="Q2329" i="20"/>
  <c r="Q2330" i="20"/>
  <c r="Q2331" i="20"/>
  <c r="Q2332" i="20"/>
  <c r="Q2333" i="20"/>
  <c r="Q2334" i="20"/>
  <c r="Q2335" i="20"/>
  <c r="Q2336" i="20"/>
  <c r="Q2337" i="20"/>
  <c r="Q2338" i="20"/>
  <c r="Q2339" i="20"/>
  <c r="Q2340" i="20"/>
  <c r="Q2341" i="20"/>
  <c r="Q2342" i="20"/>
  <c r="Q2343" i="20"/>
  <c r="Q2344" i="20"/>
  <c r="Q2345" i="20"/>
  <c r="Q2346" i="20"/>
  <c r="Q2347" i="20"/>
  <c r="Q2348" i="20"/>
  <c r="Q2349" i="20"/>
  <c r="Q2350" i="20"/>
  <c r="Q2351" i="20"/>
  <c r="Q2352" i="20"/>
  <c r="Q2353" i="20"/>
  <c r="Q2354" i="20"/>
  <c r="Q2355" i="20"/>
  <c r="Q2356" i="20"/>
  <c r="Q2357" i="20"/>
  <c r="Q2358" i="20"/>
  <c r="Q2359" i="20"/>
  <c r="Q2360" i="20"/>
  <c r="Q2361" i="20"/>
  <c r="Q2362" i="20"/>
  <c r="Q2363" i="20"/>
  <c r="Q2364" i="20"/>
  <c r="Q2365" i="20"/>
  <c r="Q2366" i="20"/>
  <c r="Q2367" i="20"/>
  <c r="Q2368" i="20"/>
  <c r="Q2369" i="20"/>
  <c r="Q2370" i="20"/>
  <c r="Q2371" i="20"/>
  <c r="Q2372" i="20"/>
  <c r="Q2373" i="20"/>
  <c r="Q2374" i="20"/>
  <c r="Q2375" i="20"/>
  <c r="Q2376" i="20"/>
  <c r="Q2377" i="20"/>
  <c r="Q2378" i="20"/>
  <c r="Q2379" i="20"/>
  <c r="Q2380" i="20"/>
  <c r="Q2381" i="20"/>
  <c r="Q2382" i="20"/>
  <c r="Q2383" i="20"/>
  <c r="Q2384" i="20"/>
  <c r="Q2385" i="20"/>
  <c r="Q2386" i="20"/>
  <c r="Q2387" i="20"/>
  <c r="Q2388" i="20"/>
  <c r="Q2389" i="20"/>
  <c r="Q2390" i="20"/>
  <c r="Q2391" i="20"/>
  <c r="Q2392" i="20"/>
  <c r="Q2393" i="20"/>
  <c r="Q2394" i="20"/>
  <c r="Q2395" i="20"/>
  <c r="Q2396" i="20"/>
  <c r="Q2397" i="20"/>
  <c r="Q2398" i="20"/>
  <c r="Q2399" i="20"/>
  <c r="Q2400" i="20"/>
  <c r="Q2401" i="20"/>
  <c r="Q2402" i="20"/>
  <c r="Q2403" i="20"/>
  <c r="Q2404" i="20"/>
  <c r="Q2405" i="20"/>
  <c r="Q2406" i="20"/>
  <c r="Q2407" i="20"/>
  <c r="Q2408" i="20"/>
  <c r="Q2409" i="20"/>
  <c r="Q2410" i="20"/>
  <c r="Q2411" i="20"/>
  <c r="Q2412" i="20"/>
  <c r="Q2413" i="20"/>
  <c r="Q2414" i="20"/>
  <c r="Q2415" i="20"/>
  <c r="Q2416" i="20"/>
  <c r="Q2417" i="20"/>
  <c r="Q2418" i="20"/>
  <c r="Q2419" i="20"/>
  <c r="Q2420" i="20"/>
  <c r="Q2421" i="20"/>
  <c r="Q2422" i="20"/>
  <c r="Q2423" i="20"/>
  <c r="Q2424" i="20"/>
  <c r="Q2425" i="20"/>
  <c r="Q2426" i="20"/>
  <c r="Q2427" i="20"/>
  <c r="Q2428" i="20"/>
  <c r="Q2429" i="20"/>
  <c r="Q2430" i="20"/>
  <c r="Q2431" i="20"/>
  <c r="Q2432" i="20"/>
  <c r="Q2433" i="20"/>
  <c r="Q2434" i="20"/>
  <c r="Q2435" i="20"/>
  <c r="Q2436" i="20"/>
  <c r="Q2437" i="20"/>
  <c r="Q2438" i="20"/>
  <c r="Q2439" i="20"/>
  <c r="Q2440" i="20"/>
  <c r="Q2441" i="20"/>
  <c r="Q2442" i="20"/>
  <c r="Q2443" i="20"/>
  <c r="Q2444" i="20"/>
  <c r="Q2445" i="20"/>
  <c r="Q2446" i="20"/>
  <c r="Q2447" i="20"/>
  <c r="Q2448" i="20"/>
  <c r="Q2449" i="20"/>
  <c r="Q2450" i="20"/>
  <c r="Q2451" i="20"/>
  <c r="Q2452" i="20"/>
  <c r="Q2453" i="20"/>
  <c r="Q2454" i="20"/>
  <c r="Q2455" i="20"/>
  <c r="Q2456" i="20"/>
  <c r="Q2457" i="20"/>
  <c r="Q2458" i="20"/>
  <c r="Q2459" i="20"/>
  <c r="Q2460" i="20"/>
  <c r="Q2461" i="20"/>
  <c r="Q2462" i="20"/>
  <c r="Q2463" i="20"/>
  <c r="Q2464" i="20"/>
  <c r="Q2465" i="20"/>
  <c r="Q2466" i="20"/>
  <c r="Q2467" i="20"/>
  <c r="Q2468" i="20"/>
  <c r="Q2469" i="20"/>
  <c r="Q2470" i="20"/>
  <c r="Q2471" i="20"/>
  <c r="Q2472" i="20"/>
  <c r="Q2473" i="20"/>
  <c r="Q2474" i="20"/>
  <c r="Q2475" i="20"/>
  <c r="Q2476" i="20"/>
  <c r="Q2477" i="20"/>
  <c r="Q2478" i="20"/>
  <c r="Q2479" i="20"/>
  <c r="Q2480" i="20"/>
  <c r="Q2481" i="20"/>
  <c r="Q2482" i="20"/>
  <c r="Q2483" i="20"/>
  <c r="Q2484" i="20"/>
  <c r="Q2485" i="20"/>
  <c r="Q2486" i="20"/>
  <c r="Q2487" i="20"/>
  <c r="Q2488" i="20"/>
  <c r="Q2489" i="20"/>
  <c r="Q2490" i="20"/>
  <c r="Q2491" i="20"/>
  <c r="Q2492" i="20"/>
  <c r="Q2493" i="20"/>
  <c r="Q2494" i="20"/>
  <c r="Q2495" i="20"/>
  <c r="Q2496" i="20"/>
  <c r="Q2497" i="20"/>
  <c r="Q2498" i="20"/>
  <c r="Q2499" i="20"/>
  <c r="Q2500" i="20"/>
  <c r="Q2501" i="20"/>
  <c r="Q2502" i="20"/>
  <c r="Q2503" i="20"/>
  <c r="Q2504" i="20"/>
  <c r="Q2505" i="20"/>
  <c r="Q2506" i="20"/>
  <c r="Q2507" i="20"/>
  <c r="Q2508" i="20"/>
  <c r="Q2509" i="20"/>
  <c r="Q2510" i="20"/>
  <c r="Q2511" i="20"/>
  <c r="Q2512" i="20"/>
  <c r="Q2513" i="20"/>
  <c r="Q2514" i="20"/>
  <c r="Q2515" i="20"/>
  <c r="Q2516" i="20"/>
  <c r="Q2517" i="20"/>
  <c r="Q2518" i="20"/>
  <c r="Q2519" i="20"/>
  <c r="Q2520" i="20"/>
  <c r="Q2521" i="20"/>
  <c r="Q2522" i="20"/>
  <c r="Q2523" i="20"/>
  <c r="Q2524" i="20"/>
  <c r="Q2525" i="20"/>
  <c r="Q2526" i="20"/>
  <c r="Q2527" i="20"/>
  <c r="Q2528" i="20"/>
  <c r="Q2529" i="20"/>
  <c r="Q2530" i="20"/>
  <c r="Q2531" i="20"/>
  <c r="Q2532" i="20"/>
  <c r="Q2533" i="20"/>
  <c r="Q2534" i="20"/>
  <c r="Q2535" i="20"/>
  <c r="Q2536" i="20"/>
  <c r="Q2537" i="20"/>
  <c r="Q2538" i="20"/>
  <c r="Q2539" i="20"/>
  <c r="Q2540" i="20"/>
  <c r="Q2541" i="20"/>
  <c r="Q2542" i="20"/>
  <c r="Q2543" i="20"/>
  <c r="Q2544" i="20"/>
  <c r="Q2545" i="20"/>
  <c r="Q2546" i="20"/>
  <c r="Q2547" i="20"/>
  <c r="Q2548" i="20"/>
  <c r="Q2549" i="20"/>
  <c r="Q2550" i="20"/>
  <c r="Q2551" i="20"/>
  <c r="Q2552" i="20"/>
  <c r="Q2553" i="20"/>
  <c r="Q2554" i="20"/>
  <c r="Q2555" i="20"/>
  <c r="Q2556" i="20"/>
  <c r="Q2557" i="20"/>
  <c r="Q2558" i="20"/>
  <c r="Q2559" i="20"/>
  <c r="Q2560" i="20"/>
  <c r="Q2561" i="20"/>
  <c r="Q2562" i="20"/>
  <c r="Q2563" i="20"/>
  <c r="Q2564" i="20"/>
  <c r="Q2565" i="20"/>
  <c r="Q2566" i="20"/>
  <c r="Q2567" i="20"/>
  <c r="Q2568" i="20"/>
  <c r="Q2569" i="20"/>
  <c r="Q2570" i="20"/>
  <c r="Q2571" i="20"/>
  <c r="Q2572" i="20"/>
  <c r="Q2573" i="20"/>
  <c r="Q2574" i="20"/>
  <c r="Q2575" i="20"/>
  <c r="Q2576" i="20"/>
  <c r="Q2577" i="20"/>
  <c r="Q2578" i="20"/>
  <c r="Q2579" i="20"/>
  <c r="Q2580" i="20"/>
  <c r="Q2581" i="20"/>
  <c r="Q2582" i="20"/>
  <c r="Q2583" i="20"/>
  <c r="Q2584" i="20"/>
  <c r="Q2585" i="20"/>
  <c r="Q2586" i="20"/>
  <c r="Q2587" i="20"/>
  <c r="Q2588" i="20"/>
  <c r="Q2589" i="20"/>
  <c r="Q2590" i="20"/>
  <c r="Q2591" i="20"/>
  <c r="Q2592" i="20"/>
  <c r="Q2593" i="20"/>
  <c r="Q2594" i="20"/>
  <c r="Q2595" i="20"/>
  <c r="Q2596" i="20"/>
  <c r="Q2597" i="20"/>
  <c r="Q2598" i="20"/>
  <c r="Q2599" i="20"/>
  <c r="Q2600" i="20"/>
  <c r="Q2601" i="20"/>
  <c r="Q2602" i="20"/>
  <c r="Q2603" i="20"/>
  <c r="Q2604" i="20"/>
  <c r="Q2605" i="20"/>
  <c r="Q2606" i="20"/>
  <c r="Q2607" i="20"/>
  <c r="Q2608" i="20"/>
  <c r="Q2609" i="20"/>
  <c r="Q2610" i="20"/>
  <c r="Q2611" i="20"/>
  <c r="Q2612" i="20"/>
  <c r="Q2613" i="20"/>
  <c r="Q2614" i="20"/>
  <c r="Q2615" i="20"/>
  <c r="Q2616" i="20"/>
  <c r="Q2617" i="20"/>
  <c r="Q2618" i="20"/>
  <c r="Q2619" i="20"/>
  <c r="Q2620" i="20"/>
  <c r="Q2621" i="20"/>
  <c r="Q2622" i="20"/>
  <c r="Q2623" i="20"/>
  <c r="Q2624" i="20"/>
  <c r="Q2625" i="20"/>
  <c r="Q2626" i="20"/>
  <c r="Q2627" i="20"/>
  <c r="Q2628" i="20"/>
  <c r="Q2629" i="20"/>
  <c r="Q2630" i="20"/>
  <c r="Q2631" i="20"/>
  <c r="Q2632" i="20"/>
  <c r="Q2633" i="20"/>
  <c r="Q2634" i="20"/>
  <c r="Q2635" i="20"/>
  <c r="Q2636" i="20"/>
  <c r="Q2637" i="20"/>
  <c r="Q2638" i="20"/>
  <c r="Q2639" i="20"/>
  <c r="Q2640" i="20"/>
  <c r="Q2641" i="20"/>
  <c r="Q2642" i="20"/>
  <c r="Q2643" i="20"/>
  <c r="Q2644" i="20"/>
  <c r="Q2645" i="20"/>
  <c r="Q2646" i="20"/>
  <c r="Q2647" i="20"/>
  <c r="Q2648" i="20"/>
  <c r="Q2649" i="20"/>
  <c r="Q2650" i="20"/>
  <c r="Q2651" i="20"/>
  <c r="Q2652" i="20"/>
  <c r="Q2653" i="20"/>
  <c r="Q2654" i="20"/>
  <c r="Q2655" i="20"/>
  <c r="Q2656" i="20"/>
  <c r="Q2657" i="20"/>
  <c r="Q2658" i="20"/>
  <c r="Q2659" i="20"/>
  <c r="Q2660" i="20"/>
  <c r="Q2661" i="20"/>
  <c r="Q2662" i="20"/>
  <c r="Q2663" i="20"/>
  <c r="Q2664" i="20"/>
  <c r="Q2665" i="20"/>
  <c r="Q2666" i="20"/>
  <c r="Q2667" i="20"/>
  <c r="Q2668" i="20"/>
  <c r="Q2669" i="20"/>
  <c r="Q2670" i="20"/>
  <c r="Q2671" i="20"/>
  <c r="Q2672" i="20"/>
  <c r="Q2673" i="20"/>
  <c r="Q2674" i="20"/>
  <c r="Q2675" i="20"/>
  <c r="Q2676" i="20"/>
  <c r="Q2677" i="20"/>
  <c r="Q2678" i="20"/>
  <c r="Q2679" i="20"/>
  <c r="Q2680" i="20"/>
  <c r="Q2681" i="20"/>
  <c r="Q2682" i="20"/>
  <c r="Q2683" i="20"/>
  <c r="Q2684" i="20"/>
  <c r="Q2685" i="20"/>
  <c r="Q2686" i="20"/>
  <c r="Q2687" i="20"/>
  <c r="Q2688" i="20"/>
  <c r="Q2689" i="20"/>
  <c r="Q2690" i="20"/>
  <c r="Q2691" i="20"/>
  <c r="Q2692" i="20"/>
  <c r="Q2693" i="20"/>
  <c r="Q2694" i="20"/>
  <c r="Q2695" i="20"/>
  <c r="Q2696" i="20"/>
  <c r="Q2697" i="20"/>
  <c r="Q2698" i="20"/>
  <c r="Q2699" i="20"/>
  <c r="Q2700" i="20"/>
  <c r="Q2701" i="20"/>
  <c r="Q2702" i="20"/>
  <c r="Q2703" i="20"/>
  <c r="Q2704" i="20"/>
  <c r="Q2705" i="20"/>
  <c r="Q2706" i="20"/>
  <c r="Q2707" i="20"/>
  <c r="Q2708" i="20"/>
  <c r="Q2709" i="20"/>
  <c r="Q2710" i="20"/>
  <c r="Q2711" i="20"/>
  <c r="Q2712" i="20"/>
  <c r="Q2713" i="20"/>
  <c r="Q2714" i="20"/>
  <c r="Q2715" i="20"/>
  <c r="Q2716" i="20"/>
  <c r="Q2717" i="20"/>
  <c r="Q2718" i="20"/>
  <c r="Q2719" i="20"/>
  <c r="Q2720" i="20"/>
  <c r="Q2721" i="20"/>
  <c r="Q2722" i="20"/>
  <c r="Q2723" i="20"/>
  <c r="Q2724" i="20"/>
  <c r="Q2725" i="20"/>
  <c r="Q2726" i="20"/>
  <c r="Q2727" i="20"/>
  <c r="Q2728" i="20"/>
  <c r="Q2730" i="20"/>
  <c r="Q2731" i="20"/>
  <c r="Q2732" i="20"/>
  <c r="Q2733" i="20"/>
  <c r="Q2734" i="20"/>
  <c r="Q2735" i="20"/>
  <c r="Q2736" i="20"/>
  <c r="Q2737" i="20"/>
  <c r="Q2738" i="20"/>
  <c r="Q2739" i="20"/>
  <c r="Q2740" i="20"/>
  <c r="Q2741" i="20"/>
  <c r="Q2742" i="20"/>
  <c r="Q2743" i="20"/>
  <c r="Q2744" i="20"/>
  <c r="Q2745" i="20"/>
  <c r="Q2746" i="20"/>
  <c r="Q2747" i="20"/>
  <c r="Q2748" i="20"/>
  <c r="Q2749" i="20"/>
  <c r="Q2750" i="20"/>
  <c r="Q2751" i="20"/>
  <c r="Q2752" i="20"/>
  <c r="Q2753" i="20"/>
  <c r="Q2754" i="20"/>
  <c r="Q2755" i="20"/>
  <c r="Q2756" i="20"/>
  <c r="Q2757" i="20"/>
  <c r="Q2758" i="20"/>
  <c r="Q2759" i="20"/>
  <c r="Q2760" i="20"/>
  <c r="Q2761" i="20"/>
  <c r="Q2762" i="20"/>
  <c r="Q2763" i="20"/>
  <c r="Q2764" i="20"/>
  <c r="Q2765" i="20"/>
  <c r="Q2766" i="20"/>
  <c r="Q2767" i="20"/>
  <c r="Q2768" i="20"/>
  <c r="Q2769" i="20"/>
  <c r="Q2770" i="20"/>
  <c r="Q2771" i="20"/>
  <c r="Q2772" i="20"/>
  <c r="Q2773" i="20"/>
  <c r="Q2774" i="20"/>
  <c r="Q2775" i="20"/>
  <c r="Q2776" i="20"/>
  <c r="Q2777" i="20"/>
  <c r="Q2778" i="20"/>
  <c r="Q2779" i="20"/>
  <c r="Q2780" i="20"/>
  <c r="Q2781" i="20"/>
  <c r="Q2782" i="20"/>
  <c r="Q2783" i="20"/>
  <c r="Q2784" i="20"/>
  <c r="Q2785" i="20"/>
  <c r="Q2786" i="20"/>
  <c r="Q2787" i="20"/>
  <c r="Q2788" i="20"/>
  <c r="Q2789" i="20"/>
  <c r="Q2790" i="20"/>
  <c r="Q2791" i="20"/>
  <c r="Q2792" i="20"/>
  <c r="Q2793" i="20"/>
  <c r="Q2794" i="20"/>
  <c r="Q2795" i="20"/>
  <c r="Q2796" i="20"/>
  <c r="Q2797" i="20"/>
  <c r="Q2798" i="20"/>
  <c r="Q2799" i="20"/>
  <c r="Q2800" i="20"/>
  <c r="Q2801" i="20"/>
  <c r="Q2802" i="20"/>
  <c r="Q2803" i="20"/>
  <c r="Q2804" i="20"/>
  <c r="Q2805" i="20"/>
  <c r="Q2806" i="20"/>
  <c r="Q2807" i="20"/>
  <c r="Q2808" i="20"/>
  <c r="Q2809" i="20"/>
  <c r="Q2810" i="20"/>
  <c r="Q2811" i="20"/>
  <c r="Q2812" i="20"/>
  <c r="Q2813" i="20"/>
  <c r="Q2814" i="20"/>
  <c r="Q2815" i="20"/>
  <c r="Q2816" i="20"/>
  <c r="Q2817" i="20"/>
  <c r="Q2818" i="20"/>
  <c r="Q2819" i="20"/>
  <c r="Q2820" i="20"/>
  <c r="Q2821" i="20"/>
  <c r="Q2822" i="20"/>
  <c r="Q2823" i="20"/>
  <c r="Q2824" i="20"/>
  <c r="Q2825" i="20"/>
  <c r="Q2826" i="20"/>
  <c r="Q2827" i="20"/>
  <c r="Q2828" i="20"/>
  <c r="Q2829" i="20"/>
  <c r="Q2830" i="20"/>
  <c r="Q2831" i="20"/>
  <c r="Q2832" i="20"/>
  <c r="Q2833" i="20"/>
  <c r="Q2834" i="20"/>
  <c r="Q2835" i="20"/>
  <c r="Q2836" i="20"/>
  <c r="Q2837" i="20"/>
  <c r="Q2838" i="20"/>
  <c r="Q2839" i="20"/>
  <c r="Q2840" i="20"/>
  <c r="Q2841" i="20"/>
  <c r="Q2842" i="20"/>
  <c r="Q2843" i="20"/>
  <c r="Q2844" i="20"/>
  <c r="Q2845" i="20"/>
  <c r="Q2846" i="20"/>
  <c r="Q2847" i="20"/>
  <c r="Q2848" i="20"/>
  <c r="Q2849" i="20"/>
  <c r="Q2850" i="20"/>
  <c r="Q2851" i="20"/>
  <c r="Q2852" i="20"/>
  <c r="Q2853" i="20"/>
  <c r="Q2854" i="20"/>
  <c r="Q2855" i="20"/>
  <c r="Q2856" i="20"/>
  <c r="Q2857" i="20"/>
  <c r="Q2858" i="20"/>
  <c r="Q2859" i="20"/>
  <c r="Q2860" i="20"/>
  <c r="Q2861" i="20"/>
  <c r="Q2862" i="20"/>
  <c r="Q2863" i="20"/>
  <c r="Q2864" i="20"/>
  <c r="Q2865" i="20"/>
  <c r="Q2866" i="20"/>
  <c r="Q2867" i="20"/>
  <c r="Q2868" i="20"/>
  <c r="Q2869" i="20"/>
  <c r="Q2870" i="20"/>
  <c r="Q2871" i="20"/>
  <c r="Q2872" i="20"/>
  <c r="Q2873" i="20"/>
  <c r="Q2874" i="20"/>
  <c r="Q2875" i="20"/>
  <c r="Q2876" i="20"/>
  <c r="Q2877" i="20"/>
  <c r="Q2878" i="20"/>
  <c r="Q2879" i="20"/>
  <c r="Q2880" i="20"/>
  <c r="Q2881" i="20"/>
  <c r="Q2882" i="20"/>
  <c r="Q2883" i="20"/>
  <c r="Q2884" i="20"/>
  <c r="Q2885" i="20"/>
  <c r="Q2886" i="20"/>
  <c r="Q2887" i="20"/>
  <c r="Q2888" i="20"/>
  <c r="Q2889" i="20"/>
  <c r="Q2890" i="20"/>
  <c r="Q2891" i="20"/>
  <c r="Q2892" i="20"/>
  <c r="Q2893" i="20"/>
  <c r="Q2894" i="20"/>
  <c r="Q2895" i="20"/>
  <c r="Q2896" i="20"/>
  <c r="Q2897" i="20"/>
  <c r="Q2898" i="20"/>
  <c r="Q2899" i="20"/>
  <c r="Q2900" i="20"/>
  <c r="Q2901" i="20"/>
  <c r="Q2902" i="20"/>
  <c r="Q2903" i="20"/>
  <c r="Q2904" i="20"/>
  <c r="Q2905" i="20"/>
  <c r="Q2906" i="20"/>
  <c r="Q2907" i="20"/>
  <c r="Q2908" i="20"/>
  <c r="Q2909" i="20"/>
  <c r="Q2910" i="20"/>
  <c r="Q2911" i="20"/>
  <c r="Q2912" i="20"/>
  <c r="Q2913" i="20"/>
  <c r="Q2914" i="20"/>
  <c r="Q2915" i="20"/>
  <c r="Q2916" i="20"/>
  <c r="Q2917" i="20"/>
  <c r="Q2918" i="20"/>
  <c r="Q2919" i="20"/>
  <c r="Q2920" i="20"/>
  <c r="Q2921" i="20"/>
  <c r="Q2922" i="20"/>
  <c r="Q2923" i="20"/>
  <c r="Q2924" i="20"/>
  <c r="Q2925" i="20"/>
  <c r="Q2926" i="20"/>
  <c r="Q2927" i="20"/>
  <c r="Q2928" i="20"/>
  <c r="Q2929" i="20"/>
  <c r="Q2930" i="20"/>
  <c r="Q2931" i="20"/>
  <c r="Q2932" i="20"/>
  <c r="Q2933" i="20"/>
  <c r="Q2934" i="20"/>
  <c r="Q2935" i="20"/>
  <c r="Q2936" i="20"/>
  <c r="Q2937" i="20"/>
  <c r="Q2938" i="20"/>
  <c r="Q2939" i="20"/>
  <c r="Q2940" i="20"/>
  <c r="Q2941" i="20"/>
  <c r="Q2942" i="20"/>
  <c r="Q2943" i="20"/>
  <c r="Q2944" i="20"/>
  <c r="Q2945" i="20"/>
  <c r="Q2946" i="20"/>
  <c r="Q2947" i="20"/>
  <c r="Q2948" i="20"/>
  <c r="Q2949" i="20"/>
  <c r="Q2950" i="20"/>
  <c r="Q2951" i="20"/>
  <c r="Q2952" i="20"/>
  <c r="Q2953" i="20"/>
  <c r="Q2954" i="20"/>
  <c r="Q2955" i="20"/>
  <c r="Q2956" i="20"/>
  <c r="Q2957" i="20"/>
  <c r="Q2958" i="20"/>
  <c r="Q2959" i="20"/>
  <c r="Q2960" i="20"/>
  <c r="Q2961" i="20"/>
  <c r="Q2962" i="20"/>
  <c r="Q2963" i="20"/>
  <c r="Q2964" i="20"/>
  <c r="Q2965" i="20"/>
  <c r="Q2966" i="20"/>
  <c r="Q2967" i="20"/>
  <c r="Q2968" i="20"/>
  <c r="Q2969" i="20"/>
  <c r="Q2970" i="20"/>
  <c r="Q2971" i="20"/>
  <c r="Q2972" i="20"/>
  <c r="Q2973" i="20"/>
  <c r="Q2974" i="20"/>
  <c r="Q2975" i="20"/>
  <c r="Q2976" i="20"/>
  <c r="Q2977" i="20"/>
  <c r="Q2978" i="20"/>
  <c r="Q2979" i="20"/>
  <c r="Q2980" i="20"/>
  <c r="Q2981" i="20"/>
  <c r="Q2982" i="20"/>
  <c r="Q2983" i="20"/>
  <c r="Q2984" i="20"/>
  <c r="Q2985" i="20"/>
  <c r="Q2986" i="20"/>
  <c r="Q2987" i="20"/>
  <c r="Q2988" i="20"/>
  <c r="Q2989" i="20"/>
  <c r="Q2990" i="20"/>
  <c r="Q2991" i="20"/>
  <c r="Q2992" i="20"/>
  <c r="Q2993" i="20"/>
  <c r="Q2994" i="20"/>
  <c r="Q2995" i="20"/>
  <c r="Q2996" i="20"/>
  <c r="Q2997" i="20"/>
  <c r="Q2998" i="20"/>
  <c r="Q2999" i="20"/>
  <c r="Q3000" i="20"/>
  <c r="Q3001" i="20"/>
  <c r="Q3002" i="20"/>
  <c r="Q3003" i="20"/>
  <c r="Q3004" i="20"/>
  <c r="Q3005" i="20"/>
  <c r="Q3006" i="20"/>
  <c r="Q3007" i="20"/>
  <c r="Q3008" i="20"/>
  <c r="Q3009" i="20"/>
  <c r="Q3010" i="20"/>
  <c r="Q3011" i="20"/>
  <c r="Q3012" i="20"/>
  <c r="Q3013" i="20"/>
  <c r="Q3014" i="20"/>
  <c r="Q3015" i="20"/>
  <c r="Q3016" i="20"/>
  <c r="Q3017" i="20"/>
  <c r="Q3018" i="20"/>
  <c r="Q3019" i="20"/>
  <c r="Q3020" i="20"/>
  <c r="Q3021" i="20"/>
  <c r="Q3022" i="20"/>
  <c r="Q3023" i="20"/>
  <c r="Q3024" i="20"/>
  <c r="Q3025" i="20"/>
  <c r="Q3026" i="20"/>
  <c r="Q3027" i="20"/>
  <c r="Q3028" i="20"/>
  <c r="Q3029" i="20"/>
  <c r="Q3030" i="20"/>
  <c r="Q3031" i="20"/>
  <c r="Q3032" i="20"/>
  <c r="Q3033" i="20"/>
  <c r="Q3034" i="20"/>
  <c r="Q3035" i="20"/>
  <c r="Q3036" i="20"/>
  <c r="Q3037" i="20"/>
  <c r="Q3038" i="20"/>
  <c r="Q3039" i="20"/>
  <c r="Q3040" i="20"/>
  <c r="Q3041" i="20"/>
  <c r="Q3042" i="20"/>
  <c r="Q3043" i="20"/>
  <c r="Q3044" i="20"/>
  <c r="Q3045" i="20"/>
  <c r="Q3046" i="20"/>
  <c r="Q3047" i="20"/>
  <c r="Q3048" i="20"/>
  <c r="Q3049" i="20"/>
  <c r="Q3050" i="20"/>
  <c r="Q3051" i="20"/>
  <c r="Q3052" i="20"/>
  <c r="Q3053" i="20"/>
  <c r="Q3054" i="20"/>
  <c r="Q3055" i="20"/>
  <c r="Q3056" i="20"/>
  <c r="Q3057" i="20"/>
  <c r="Q3058" i="20"/>
  <c r="Q3059" i="20"/>
  <c r="Q3060" i="20"/>
  <c r="Q3061" i="20"/>
  <c r="Q3062" i="20"/>
  <c r="Q3063" i="20"/>
  <c r="Q3064" i="20"/>
  <c r="Q3065" i="20"/>
  <c r="Q3066" i="20"/>
  <c r="Q3067" i="20"/>
  <c r="Q3068" i="20"/>
  <c r="Q3069" i="20"/>
  <c r="Q3070" i="20"/>
  <c r="Q3071" i="20"/>
  <c r="Q3072" i="20"/>
  <c r="Q3073" i="20"/>
  <c r="Q3074" i="20"/>
  <c r="Q3075" i="20"/>
  <c r="Q3076" i="20"/>
  <c r="Q3077" i="20"/>
  <c r="Q3078" i="20"/>
  <c r="Q3079" i="20"/>
  <c r="Q3080" i="20"/>
  <c r="Q3081" i="20"/>
  <c r="Q3082" i="20"/>
  <c r="Q3083" i="20"/>
  <c r="Q3084" i="20"/>
  <c r="Q3085" i="20"/>
  <c r="Q3086" i="20"/>
  <c r="Q3087" i="20"/>
  <c r="Q3088" i="20"/>
  <c r="Q3089" i="20"/>
  <c r="Q3090" i="20"/>
  <c r="Q3091" i="20"/>
  <c r="Q3092" i="20"/>
  <c r="Q3093" i="20"/>
  <c r="Q3094" i="20"/>
  <c r="Q3095" i="20"/>
  <c r="Q3096" i="20"/>
  <c r="Q3097" i="20"/>
  <c r="Q3098" i="20"/>
  <c r="Q3099" i="20"/>
  <c r="Q3100" i="20"/>
  <c r="Q3101" i="20"/>
  <c r="Q3102" i="20"/>
  <c r="Q3103" i="20"/>
  <c r="Q3104" i="20"/>
  <c r="Q3105" i="20"/>
  <c r="Q3106" i="20"/>
  <c r="Q3107" i="20"/>
  <c r="Q3108" i="20"/>
  <c r="Q3109" i="20"/>
  <c r="Q3110" i="20"/>
  <c r="Q3111" i="20"/>
  <c r="Q3112" i="20"/>
  <c r="Q3113" i="20"/>
  <c r="Q3114" i="20"/>
  <c r="Q3115" i="20"/>
  <c r="Q3116" i="20"/>
  <c r="Q3117" i="20"/>
  <c r="Q3118" i="20"/>
  <c r="Q3119" i="20"/>
  <c r="Q3120" i="20"/>
  <c r="Q3121" i="20"/>
  <c r="Q3122" i="20"/>
  <c r="Q3123" i="20"/>
  <c r="Q3124" i="20"/>
  <c r="Q3125" i="20"/>
  <c r="Q3126" i="20"/>
  <c r="Q3127" i="20"/>
  <c r="Q3128" i="20"/>
  <c r="Q3129" i="20"/>
  <c r="Q3130" i="20"/>
  <c r="Q3131" i="20"/>
  <c r="Q3132" i="20"/>
  <c r="Q3133" i="20"/>
  <c r="Q3134" i="20"/>
  <c r="Q3135" i="20"/>
  <c r="Q3136" i="20"/>
  <c r="Q3137" i="20"/>
  <c r="Q3138" i="20"/>
  <c r="Q3139" i="20"/>
  <c r="Q3140" i="20"/>
  <c r="Q3141" i="20"/>
  <c r="Q3142" i="20"/>
  <c r="Q3143" i="20"/>
  <c r="Q3144" i="20"/>
  <c r="Q3145" i="20"/>
  <c r="Q3146" i="20"/>
  <c r="Q3147" i="20"/>
  <c r="Q3148" i="20"/>
  <c r="Q3149" i="20"/>
  <c r="Q3150" i="20"/>
  <c r="Q3151" i="20"/>
  <c r="Q3152" i="20"/>
  <c r="Q3153" i="20"/>
  <c r="Q3154" i="20"/>
  <c r="Q3155" i="20"/>
  <c r="Q3156" i="20"/>
  <c r="Q3157" i="20"/>
  <c r="Q3158" i="20"/>
  <c r="Q3159" i="20"/>
  <c r="Q3160" i="20"/>
  <c r="Q3161" i="20"/>
  <c r="Q3162" i="20"/>
  <c r="Q3163" i="20"/>
  <c r="Q3164" i="20"/>
  <c r="Q3165" i="20"/>
  <c r="Q3166" i="20"/>
  <c r="Q3167" i="20"/>
  <c r="Q3168" i="20"/>
  <c r="Q3169" i="20"/>
  <c r="Q3170" i="20"/>
  <c r="Q3171" i="20"/>
  <c r="Q3172" i="20"/>
  <c r="Q3173" i="20"/>
  <c r="Q3174" i="20"/>
  <c r="Q3175" i="20"/>
  <c r="Q3176" i="20"/>
  <c r="Q3177" i="20"/>
  <c r="Q3178" i="20"/>
  <c r="Q3179" i="20"/>
  <c r="Q3180" i="20"/>
  <c r="Q3181" i="20"/>
  <c r="Q3182" i="20"/>
  <c r="Q3183" i="20"/>
  <c r="Q3184" i="20"/>
  <c r="Q3185" i="20"/>
  <c r="Q3186" i="20"/>
  <c r="Q3187" i="20"/>
  <c r="Q3188" i="20"/>
  <c r="Q3189" i="20"/>
  <c r="Q3190" i="20"/>
  <c r="Q3191" i="20"/>
  <c r="Q3192" i="20"/>
  <c r="Q3193" i="20"/>
  <c r="Q3194" i="20"/>
  <c r="Q3195" i="20"/>
  <c r="Q3196" i="20"/>
  <c r="Q3197" i="20"/>
  <c r="Q3198" i="20"/>
  <c r="Q3199" i="20"/>
  <c r="Q3200" i="20"/>
  <c r="Q3202" i="20"/>
  <c r="Q3203" i="20"/>
  <c r="Q3204" i="20"/>
  <c r="Q3205" i="20"/>
  <c r="Q3206" i="20"/>
  <c r="Q3207" i="20"/>
  <c r="Q3208" i="20"/>
  <c r="Q3209" i="20"/>
  <c r="Q3210" i="20"/>
  <c r="Q3211" i="20"/>
  <c r="Q3212" i="20"/>
  <c r="Q3213" i="20"/>
  <c r="Q3214" i="20"/>
  <c r="Q3215" i="20"/>
  <c r="Q3216" i="20"/>
  <c r="Q3217" i="20"/>
  <c r="Q3218" i="20"/>
  <c r="Q3219" i="20"/>
  <c r="Q3220" i="20"/>
  <c r="Q3221" i="20"/>
  <c r="Q3222" i="20"/>
  <c r="Q3223" i="20"/>
  <c r="Q3224" i="20"/>
  <c r="Q3225" i="20"/>
  <c r="Q3226" i="20"/>
  <c r="Q3227" i="20"/>
  <c r="Q3228" i="20"/>
  <c r="Q3229" i="20"/>
  <c r="Q3230" i="20"/>
  <c r="Q3231" i="20"/>
  <c r="Q3232" i="20"/>
  <c r="Q3233" i="20"/>
  <c r="Q3234" i="20"/>
  <c r="Q3235" i="20"/>
  <c r="Q3236" i="20"/>
  <c r="Q3237" i="20"/>
  <c r="Q3238" i="20"/>
  <c r="Q3239" i="20"/>
  <c r="Q3240" i="20"/>
  <c r="Q3241" i="20"/>
  <c r="Q3242" i="20"/>
  <c r="Q3243" i="20"/>
  <c r="Q3244" i="20"/>
  <c r="Q3245" i="20"/>
  <c r="Q3246" i="20"/>
  <c r="Q3247" i="20"/>
  <c r="Q3248" i="20"/>
  <c r="Q3249" i="20"/>
  <c r="Q3250" i="20"/>
  <c r="Q3251" i="20"/>
  <c r="Q3252" i="20"/>
  <c r="Q3253" i="20"/>
  <c r="Q3254" i="20"/>
  <c r="Q3255" i="20"/>
  <c r="Q3256" i="20"/>
  <c r="Q3257" i="20"/>
  <c r="Q3258" i="20"/>
  <c r="Q3259" i="20"/>
  <c r="Q3260" i="20"/>
  <c r="Q3261" i="20"/>
  <c r="Q3262" i="20"/>
  <c r="Q3263" i="20"/>
  <c r="Q3264" i="20"/>
  <c r="Q3265" i="20"/>
  <c r="Q3266" i="20"/>
  <c r="Q3267" i="20"/>
  <c r="Q3268" i="20"/>
  <c r="Q3269" i="20"/>
  <c r="Q3270" i="20"/>
  <c r="Q3271" i="20"/>
  <c r="Q3272" i="20"/>
  <c r="Q3273" i="20"/>
  <c r="Q3274" i="20"/>
  <c r="Q3275" i="20"/>
  <c r="Q3276" i="20"/>
  <c r="Q3277" i="20"/>
  <c r="Q3278" i="20"/>
  <c r="Q3279" i="20"/>
  <c r="Q3280" i="20"/>
  <c r="Q3281" i="20"/>
  <c r="Q3282" i="20"/>
  <c r="Q3283" i="20"/>
  <c r="Q3284" i="20"/>
  <c r="Q3285" i="20"/>
  <c r="Q3286" i="20"/>
  <c r="Q3287" i="20"/>
  <c r="Q3288" i="20"/>
  <c r="Q3289" i="20"/>
  <c r="Q3290" i="20"/>
  <c r="Q3291" i="20"/>
  <c r="Q3292" i="20"/>
  <c r="Q3293" i="20"/>
  <c r="Q3294" i="20"/>
  <c r="Q3295" i="20"/>
  <c r="Q3296" i="20"/>
  <c r="Q3297" i="20"/>
  <c r="Q3298" i="20"/>
  <c r="Q3299" i="20"/>
  <c r="Q3300" i="20"/>
  <c r="Q3301" i="20"/>
  <c r="Q3302" i="20"/>
  <c r="Q3303" i="20"/>
  <c r="Q3304" i="20"/>
  <c r="Q3305" i="20"/>
  <c r="Q3306" i="20"/>
  <c r="Q3307" i="20"/>
  <c r="Q3308" i="20"/>
  <c r="Q3309" i="20"/>
  <c r="Q3310" i="20"/>
  <c r="Q3311" i="20"/>
  <c r="Q3312" i="20"/>
  <c r="Q3313" i="20"/>
  <c r="Q3314" i="20"/>
  <c r="Q3315" i="20"/>
  <c r="Q3316" i="20"/>
  <c r="Q3317" i="20"/>
  <c r="Q3318" i="20"/>
  <c r="Q3319" i="20"/>
  <c r="Q3320" i="20"/>
  <c r="Q3321" i="20"/>
  <c r="Q3322" i="20"/>
  <c r="Q3323" i="20"/>
  <c r="Q3324" i="20"/>
  <c r="Q3325" i="20"/>
  <c r="Q3326" i="20"/>
  <c r="Q3327" i="20"/>
  <c r="Q3328" i="20"/>
  <c r="Q3329" i="20"/>
  <c r="Q3330" i="20"/>
  <c r="Q3331" i="20"/>
  <c r="Q3332" i="20"/>
  <c r="Q3333" i="20"/>
  <c r="Q3334" i="20"/>
  <c r="Q3335" i="20"/>
  <c r="Q3336" i="20"/>
  <c r="Q3337" i="20"/>
  <c r="Q3338" i="20"/>
  <c r="Q3339" i="20"/>
  <c r="Q3340" i="20"/>
  <c r="Q3341" i="20"/>
  <c r="Q3342" i="20"/>
  <c r="Q3343" i="20"/>
  <c r="Q3344" i="20"/>
  <c r="Q3345" i="20"/>
  <c r="Q3346" i="20"/>
  <c r="Q3347" i="20"/>
  <c r="Q3348" i="20"/>
  <c r="Q3349" i="20"/>
  <c r="Q3350" i="20"/>
  <c r="Q3351" i="20"/>
  <c r="Q3352" i="20"/>
  <c r="Q3353" i="20"/>
  <c r="Q3354" i="20"/>
  <c r="Q3355" i="20"/>
  <c r="Q3356" i="20"/>
  <c r="Q3357" i="20"/>
  <c r="Q3358" i="20"/>
  <c r="Q3359" i="20"/>
  <c r="Q3360" i="20"/>
  <c r="Q3361" i="20"/>
  <c r="Q3362" i="20"/>
  <c r="Q3363" i="20"/>
  <c r="Q3364" i="20"/>
  <c r="Q3365" i="20"/>
  <c r="Q3366" i="20"/>
  <c r="Q3367" i="20"/>
  <c r="Q3368" i="20"/>
  <c r="Q3369" i="20"/>
  <c r="Q3370" i="20"/>
  <c r="Q3371" i="20"/>
  <c r="Q3372" i="20"/>
  <c r="Q3373" i="20"/>
  <c r="Q3374" i="20"/>
  <c r="Q3375" i="20"/>
  <c r="Q3376" i="20"/>
  <c r="Q3377" i="20"/>
  <c r="Q3378" i="20"/>
  <c r="Q3379" i="20"/>
  <c r="Q3380" i="20"/>
  <c r="Q3381" i="20"/>
  <c r="Q3382" i="20"/>
  <c r="Q3383" i="20"/>
  <c r="Q3384" i="20"/>
  <c r="Q3385" i="20"/>
  <c r="Q3386" i="20"/>
  <c r="Q3387" i="20"/>
  <c r="Q3388" i="20"/>
  <c r="Q3389" i="20"/>
  <c r="Q3390" i="20"/>
  <c r="Q3391" i="20"/>
  <c r="Q3392" i="20"/>
  <c r="Q3393" i="20"/>
  <c r="Q3394" i="20"/>
  <c r="Q3395" i="20"/>
  <c r="Q3396" i="20"/>
  <c r="Q3397" i="20"/>
  <c r="Q3398" i="20"/>
  <c r="Q3399" i="20"/>
  <c r="Q3400" i="20"/>
  <c r="Q3401" i="20"/>
  <c r="Q3402" i="20"/>
  <c r="Q3403" i="20"/>
  <c r="Q3404" i="20"/>
  <c r="Q3405" i="20"/>
  <c r="Q3406" i="20"/>
  <c r="Q3407" i="20"/>
  <c r="Q3408" i="20"/>
  <c r="Q3409" i="20"/>
  <c r="Q3410" i="20"/>
  <c r="Q3411" i="20"/>
  <c r="Q3412" i="20"/>
  <c r="Q3413" i="20"/>
  <c r="Q3414" i="20"/>
  <c r="Q3415" i="20"/>
  <c r="Q3416" i="20"/>
  <c r="Q3417" i="20"/>
  <c r="Q3418" i="20"/>
  <c r="Q3419" i="20"/>
  <c r="Q3420" i="20"/>
  <c r="Q3421" i="20"/>
  <c r="Q3422" i="20"/>
  <c r="Q3423" i="20"/>
  <c r="Q3424" i="20"/>
  <c r="Q3425" i="20"/>
  <c r="Q3426" i="20"/>
  <c r="Q3427" i="20"/>
  <c r="Q3428" i="20"/>
  <c r="Q3429" i="20"/>
  <c r="Q3430" i="20"/>
  <c r="Q3431" i="20"/>
  <c r="Q3432" i="20"/>
  <c r="Q3433" i="20"/>
  <c r="Q3434" i="20"/>
  <c r="Q3435" i="20"/>
  <c r="Q3436" i="20"/>
  <c r="Q3437" i="20"/>
  <c r="Q3438" i="20"/>
  <c r="Q3439" i="20"/>
  <c r="Q3440" i="20"/>
  <c r="Q3441" i="20"/>
  <c r="Q3442" i="20"/>
  <c r="Q3443" i="20"/>
  <c r="Q3444" i="20"/>
  <c r="Q3445" i="20"/>
  <c r="Q3446" i="20"/>
  <c r="Q3447" i="20"/>
  <c r="Q3448" i="20"/>
  <c r="Q3449" i="20"/>
  <c r="Q3450" i="20"/>
  <c r="Q3451" i="20"/>
  <c r="Q3452" i="20"/>
  <c r="Q3453" i="20"/>
  <c r="Q3454" i="20"/>
  <c r="Q3455" i="20"/>
  <c r="Q3456" i="20"/>
  <c r="Q3457" i="20"/>
  <c r="Q3458" i="20"/>
  <c r="Q3459" i="20"/>
  <c r="Q3460" i="20"/>
  <c r="Q3461" i="20"/>
  <c r="Q3462" i="20"/>
  <c r="Q3463" i="20"/>
  <c r="Q3464" i="20"/>
  <c r="Q3465" i="20"/>
  <c r="Q3466" i="20"/>
  <c r="Q3467" i="20"/>
  <c r="Q3468" i="20"/>
  <c r="Q3469" i="20"/>
  <c r="Q3470" i="20"/>
  <c r="Q3471" i="20"/>
  <c r="Q3472" i="20"/>
  <c r="Q3473" i="20"/>
  <c r="Q3474" i="20"/>
  <c r="Q3475" i="20"/>
  <c r="Q3476" i="20"/>
  <c r="Q3477" i="20"/>
  <c r="Q3478" i="20"/>
  <c r="Q3479" i="20"/>
  <c r="Q3480" i="20"/>
  <c r="Q3481" i="20"/>
  <c r="Q3482" i="20"/>
  <c r="Q3483" i="20"/>
  <c r="Q3484" i="20"/>
  <c r="Q3485" i="20"/>
  <c r="Q3486" i="20"/>
  <c r="Q3487" i="20"/>
  <c r="Q3488" i="20"/>
  <c r="Q3489" i="20"/>
  <c r="Q3490" i="20"/>
  <c r="Q3491" i="20"/>
  <c r="Q3492" i="20"/>
  <c r="Q3493" i="20"/>
  <c r="Q3494" i="20"/>
  <c r="Q3495" i="20"/>
  <c r="Q3496" i="20"/>
  <c r="Q3497" i="20"/>
  <c r="Q3498" i="20"/>
  <c r="Q3499" i="20"/>
  <c r="Q3500" i="20"/>
  <c r="Q3501" i="20"/>
  <c r="Q3502" i="20"/>
  <c r="Q3503" i="20"/>
  <c r="Q3504" i="20"/>
  <c r="Q3505" i="20"/>
  <c r="Q3506" i="20"/>
  <c r="Q3507" i="20"/>
  <c r="Q3508" i="20"/>
  <c r="Q3509" i="20"/>
  <c r="Q3510" i="20"/>
  <c r="Q3511" i="20"/>
  <c r="Q3512" i="20"/>
  <c r="Q3513" i="20"/>
  <c r="Q3514" i="20"/>
  <c r="Q3515" i="20"/>
  <c r="Q3516" i="20"/>
  <c r="Q3517" i="20"/>
  <c r="Q3518" i="20"/>
  <c r="Q3519" i="20"/>
  <c r="Q3520" i="20"/>
  <c r="Q3521" i="20"/>
  <c r="Q3522" i="20"/>
  <c r="Q3523" i="20"/>
  <c r="Q3524" i="20"/>
  <c r="Q3525" i="20"/>
  <c r="Q3526" i="20"/>
  <c r="Q3527" i="20"/>
  <c r="Q3528" i="20"/>
  <c r="Q3529" i="20"/>
  <c r="Q3530" i="20"/>
  <c r="Q3531" i="20"/>
  <c r="Q3532" i="20"/>
  <c r="Q3533" i="20"/>
  <c r="Q3534" i="20"/>
  <c r="Q3535" i="20"/>
  <c r="Q3536" i="20"/>
  <c r="Q3537" i="20"/>
  <c r="Q3538" i="20"/>
  <c r="Q3539" i="20"/>
  <c r="Q3540" i="20"/>
  <c r="Q3541" i="20"/>
  <c r="Q3542" i="20"/>
  <c r="Q3543" i="20"/>
  <c r="Q3544" i="20"/>
  <c r="Q3545" i="20"/>
  <c r="Q3546" i="20"/>
  <c r="Q3547" i="20"/>
  <c r="Q3548" i="20"/>
  <c r="Q3549" i="20"/>
  <c r="Q3550" i="20"/>
  <c r="Q3551" i="20"/>
  <c r="Q3552" i="20"/>
  <c r="Q3553" i="20"/>
  <c r="Q3554" i="20"/>
  <c r="Q3555" i="20"/>
  <c r="Q3556" i="20"/>
  <c r="Q3557" i="20"/>
  <c r="Q3558" i="20"/>
  <c r="Q3559" i="20"/>
  <c r="Q3560" i="20"/>
  <c r="Q3561" i="20"/>
  <c r="Q3562" i="20"/>
  <c r="Q3563" i="20"/>
  <c r="Q3564" i="20"/>
  <c r="Q3565" i="20"/>
  <c r="Q3566" i="20"/>
  <c r="Q3567" i="20"/>
  <c r="Q3568" i="20"/>
  <c r="Q3569" i="20"/>
  <c r="Q3570" i="20"/>
  <c r="Q3571" i="20"/>
  <c r="Q3572" i="20"/>
  <c r="Q3573" i="20"/>
  <c r="Q3574" i="20"/>
  <c r="Q3575" i="20"/>
  <c r="Q3576" i="20"/>
  <c r="Q3577" i="20"/>
  <c r="Q3578" i="20"/>
  <c r="Q3579" i="20"/>
  <c r="Q3580" i="20"/>
  <c r="Q3581" i="20"/>
  <c r="Q3582" i="20"/>
  <c r="Q3583" i="20"/>
  <c r="Q3584" i="20"/>
  <c r="Q3585" i="20"/>
  <c r="Q3586" i="20"/>
  <c r="Q3587" i="20"/>
  <c r="Q3588" i="20"/>
  <c r="Q3589" i="20"/>
  <c r="Q3590" i="20"/>
  <c r="Q3591" i="20"/>
  <c r="Q3592" i="20"/>
  <c r="Q3593" i="20"/>
  <c r="Q3594" i="20"/>
  <c r="Q3595" i="20"/>
  <c r="Q3596" i="20"/>
  <c r="Q3597" i="20"/>
  <c r="Q3598" i="20"/>
  <c r="Q3599" i="20"/>
  <c r="Q3600" i="20"/>
  <c r="Q3601" i="20"/>
  <c r="Q3602" i="20"/>
  <c r="Q3603" i="20"/>
  <c r="Q3604" i="20"/>
  <c r="Q3605" i="20"/>
  <c r="Q3606" i="20"/>
  <c r="Q3607" i="20"/>
  <c r="Q3608" i="20"/>
  <c r="Q3609" i="20"/>
  <c r="Q3610" i="20"/>
  <c r="Q3611" i="20"/>
  <c r="Q3612" i="20"/>
  <c r="Q3613" i="20"/>
  <c r="Q3614" i="20"/>
  <c r="Q3615" i="20"/>
  <c r="Q3616" i="20"/>
  <c r="Q3617" i="20"/>
  <c r="Q3618" i="20"/>
  <c r="Q3619" i="20"/>
  <c r="Q3620" i="20"/>
  <c r="Q3621" i="20"/>
  <c r="Q3622" i="20"/>
  <c r="Q3623" i="20"/>
  <c r="Q3624" i="20"/>
  <c r="Q3625" i="20"/>
  <c r="Q3626" i="20"/>
  <c r="Q3627" i="20"/>
  <c r="Q3628" i="20"/>
  <c r="Q3629" i="20"/>
  <c r="Q3630" i="20"/>
  <c r="Q3631" i="20"/>
  <c r="Q3632" i="20"/>
  <c r="Q3633" i="20"/>
  <c r="Q3634" i="20"/>
  <c r="Q3635" i="20"/>
  <c r="Q3636" i="20"/>
  <c r="Q3637" i="20"/>
  <c r="Q3638" i="20"/>
  <c r="Q3639" i="20"/>
  <c r="Q3640" i="20"/>
  <c r="Q3641" i="20"/>
  <c r="Q3642" i="20"/>
  <c r="Q3643" i="20"/>
  <c r="Q3644" i="20"/>
  <c r="Q3645" i="20"/>
  <c r="Q3646" i="20"/>
  <c r="Q3647" i="20"/>
  <c r="Q3648" i="20"/>
  <c r="Q3649" i="20"/>
  <c r="Q3650" i="20"/>
  <c r="Q3651" i="20"/>
  <c r="Q3652" i="20"/>
  <c r="Q3653" i="20"/>
  <c r="Q3654" i="20"/>
  <c r="Q3655" i="20"/>
  <c r="Q3656" i="20"/>
  <c r="Q3657" i="20"/>
  <c r="Q3658" i="20"/>
  <c r="Q3659" i="20"/>
  <c r="Q3660" i="20"/>
  <c r="Q3661" i="20"/>
  <c r="Q3662" i="20"/>
  <c r="Q3663" i="20"/>
  <c r="Q3664" i="20"/>
  <c r="Q3665" i="20"/>
  <c r="Q3666" i="20"/>
  <c r="Q3667" i="20"/>
  <c r="Q3668" i="20"/>
  <c r="Q3669" i="20"/>
  <c r="Q3670" i="20"/>
  <c r="Q3671" i="20"/>
  <c r="Q3672" i="20"/>
  <c r="Q3673" i="20"/>
  <c r="Q3674" i="20"/>
  <c r="Q3675" i="20"/>
  <c r="Q3676" i="20"/>
  <c r="Q3677" i="20"/>
  <c r="Q3678" i="20"/>
  <c r="Q3679" i="20"/>
  <c r="Q3680" i="20"/>
  <c r="Q3681" i="20"/>
  <c r="Q3682" i="20"/>
  <c r="Q3683" i="20"/>
  <c r="Q3684" i="20"/>
  <c r="Q3685" i="20"/>
  <c r="Q3686" i="20"/>
  <c r="Q3687" i="20"/>
  <c r="Q3688" i="20"/>
  <c r="Q3689" i="20"/>
  <c r="Q3690" i="20"/>
  <c r="Q3691" i="20"/>
  <c r="Q3692" i="20"/>
  <c r="Q3693" i="20"/>
  <c r="Q3694" i="20"/>
  <c r="Q3695" i="20"/>
  <c r="Q3696" i="20"/>
  <c r="Q3697" i="20"/>
  <c r="Q3698" i="20"/>
  <c r="Q3699" i="20"/>
  <c r="Q3700" i="20"/>
  <c r="Q3701" i="20"/>
  <c r="Q3702" i="20"/>
  <c r="Q3703" i="20"/>
  <c r="Q3704" i="20"/>
  <c r="Q3705" i="20"/>
  <c r="Q3706" i="20"/>
  <c r="Q3707" i="20"/>
  <c r="Q3708" i="20"/>
  <c r="Q3709" i="20"/>
  <c r="Q3710" i="20"/>
  <c r="Q3711" i="20"/>
  <c r="Q3712" i="20"/>
  <c r="Q3713" i="20"/>
  <c r="Q3714" i="20"/>
  <c r="Q3715" i="20"/>
  <c r="Q3716" i="20"/>
  <c r="Q3717" i="20"/>
  <c r="Q3718" i="20"/>
  <c r="Q3719" i="20"/>
  <c r="Q3720" i="20"/>
  <c r="Q3721" i="20"/>
  <c r="Q3722" i="20"/>
  <c r="Q3723" i="20"/>
  <c r="Q3724" i="20"/>
  <c r="Q3725" i="20"/>
  <c r="Q3726" i="20"/>
  <c r="Q3727" i="20"/>
  <c r="Q3728" i="20"/>
  <c r="Q3729" i="20"/>
  <c r="Q3730" i="20"/>
  <c r="Q3731" i="20"/>
  <c r="Q3732" i="20"/>
  <c r="Q3733" i="20"/>
  <c r="Q3734" i="20"/>
  <c r="Q3735" i="20"/>
  <c r="Q3736" i="20"/>
  <c r="Q3737" i="20"/>
  <c r="Q3738" i="20"/>
  <c r="Q3739" i="20"/>
  <c r="Q3740" i="20"/>
  <c r="Q3741" i="20"/>
  <c r="Q3742" i="20"/>
  <c r="Q3743" i="20"/>
  <c r="Q3744" i="20"/>
  <c r="Q3745" i="20"/>
  <c r="Q3746" i="20"/>
  <c r="Q3747" i="20"/>
  <c r="Q3748" i="20"/>
  <c r="Q3749" i="20"/>
  <c r="Q3750" i="20"/>
  <c r="Q3751" i="20"/>
  <c r="Q3752" i="20"/>
  <c r="Q3753" i="20"/>
  <c r="Q3754" i="20"/>
  <c r="Q3755" i="20"/>
  <c r="Q3756" i="20"/>
  <c r="Q3757" i="20"/>
  <c r="Q3758" i="20"/>
  <c r="Q3759" i="20"/>
  <c r="Q3760" i="20"/>
  <c r="Q3761" i="20"/>
  <c r="Q3762" i="20"/>
  <c r="Q3763" i="20"/>
  <c r="Q3764" i="20"/>
  <c r="Q3765" i="20"/>
  <c r="Q3766" i="20"/>
  <c r="Q3767" i="20"/>
  <c r="Q3768" i="20"/>
  <c r="Q3769" i="20"/>
  <c r="Q3770" i="20"/>
  <c r="Q3771" i="20"/>
  <c r="Q3772" i="20"/>
  <c r="Q3773" i="20"/>
  <c r="Q3774" i="20"/>
  <c r="Q3775" i="20"/>
  <c r="Q3776" i="20"/>
  <c r="Q3777" i="20"/>
  <c r="Q3778" i="20"/>
  <c r="Q3779" i="20"/>
  <c r="Q3780" i="20"/>
  <c r="Q3781" i="20"/>
  <c r="Q3782" i="20"/>
  <c r="Q3783" i="20"/>
  <c r="Q3784" i="20"/>
  <c r="Q3785" i="20"/>
  <c r="Q3786" i="20"/>
  <c r="Q3787" i="20"/>
  <c r="Q3788" i="20"/>
  <c r="Q3789" i="20"/>
  <c r="Q3790" i="20"/>
  <c r="Q3791" i="20"/>
  <c r="Q3792" i="20"/>
  <c r="Q3793" i="20"/>
  <c r="Q3794" i="20"/>
  <c r="Q3795" i="20"/>
  <c r="Q3796" i="20"/>
  <c r="Q3797" i="20"/>
  <c r="Q3798" i="20"/>
  <c r="Q3799" i="20"/>
  <c r="Q3800" i="20"/>
  <c r="Q3801" i="20"/>
  <c r="Q3802" i="20"/>
  <c r="Q3803" i="20"/>
  <c r="Q3804" i="20"/>
  <c r="Q3805" i="20"/>
  <c r="Q3806" i="20"/>
  <c r="Q3807" i="20"/>
  <c r="Q3808" i="20"/>
  <c r="Q3809" i="20"/>
  <c r="Q3810" i="20"/>
  <c r="Q3811" i="20"/>
  <c r="Q3812" i="20"/>
  <c r="Q3813" i="20"/>
  <c r="Q3814" i="20"/>
  <c r="Q3815" i="20"/>
  <c r="Q3816" i="20"/>
  <c r="Q3817" i="20"/>
  <c r="Q3818" i="20"/>
  <c r="Q3819" i="20"/>
  <c r="Q3820" i="20"/>
  <c r="Q3821" i="20"/>
  <c r="Q3822" i="20"/>
  <c r="Q3823" i="20"/>
  <c r="Q3824" i="20"/>
  <c r="Q3825" i="20"/>
  <c r="Q3826" i="20"/>
  <c r="Q3827" i="20"/>
  <c r="Q3828" i="20"/>
  <c r="Q3829" i="20"/>
  <c r="Q3830" i="20"/>
  <c r="Q3831" i="20"/>
  <c r="Q3832" i="20"/>
  <c r="Q3833" i="20"/>
  <c r="Q3834" i="20"/>
  <c r="Q3835" i="20"/>
  <c r="Q3836" i="20"/>
  <c r="Q3837" i="20"/>
  <c r="Q3838" i="20"/>
  <c r="Q3839" i="20"/>
  <c r="Q3840" i="20"/>
  <c r="Q3841" i="20"/>
  <c r="Q3842" i="20"/>
  <c r="Q3843" i="20"/>
  <c r="Q3844" i="20"/>
  <c r="Q3845" i="20"/>
  <c r="Q3846" i="20"/>
  <c r="Q3847" i="20"/>
  <c r="Q3848" i="20"/>
  <c r="Q3849" i="20"/>
  <c r="Q3850" i="20"/>
  <c r="Q3851" i="20"/>
  <c r="Q3852" i="20"/>
  <c r="Q3853" i="20"/>
  <c r="Q3854" i="20"/>
  <c r="Q3855" i="20"/>
  <c r="Q3856" i="20"/>
  <c r="Q3857" i="20"/>
  <c r="Q3858" i="20"/>
  <c r="Q3859" i="20"/>
  <c r="Q3860" i="20"/>
  <c r="Q3861" i="20"/>
  <c r="Q3862" i="20"/>
  <c r="Q3863" i="20"/>
  <c r="Q3864" i="20"/>
  <c r="Q3865" i="20"/>
  <c r="Q3866" i="20"/>
  <c r="Q3867" i="20"/>
  <c r="Q3868" i="20"/>
  <c r="Q3869" i="20"/>
  <c r="Q3870" i="20"/>
  <c r="Q3871" i="20"/>
  <c r="Q3872" i="20"/>
  <c r="Q3873" i="20"/>
  <c r="Q3874" i="20"/>
  <c r="Q3875" i="20"/>
  <c r="Q3876" i="20"/>
  <c r="Q3877" i="20"/>
  <c r="Q3878" i="20"/>
  <c r="Q3879" i="20"/>
  <c r="Q3880" i="20"/>
  <c r="Q3881" i="20"/>
  <c r="Q3882" i="20"/>
  <c r="Q3883" i="20"/>
  <c r="Q3884" i="20"/>
  <c r="Q3885" i="20"/>
  <c r="Q3886" i="20"/>
  <c r="Q3887" i="20"/>
  <c r="Q3888" i="20"/>
  <c r="Q3889" i="20"/>
  <c r="Q3890" i="20"/>
  <c r="Q3891" i="20"/>
  <c r="Q3892" i="20"/>
  <c r="Q3893" i="20"/>
  <c r="Q3894" i="20"/>
  <c r="Q3895" i="20"/>
  <c r="Q3896" i="20"/>
  <c r="Q3897" i="20"/>
  <c r="Q3898" i="20"/>
  <c r="Q3899" i="20"/>
  <c r="Q3900" i="20"/>
  <c r="Q3901" i="20"/>
  <c r="Q3902" i="20"/>
  <c r="Q3903" i="20"/>
  <c r="Q3904" i="20"/>
  <c r="Q3905" i="20"/>
  <c r="Q3906" i="20"/>
  <c r="Q3907" i="20"/>
  <c r="Q3908" i="20"/>
  <c r="Q3909" i="20"/>
  <c r="Q3910" i="20"/>
  <c r="Q3911" i="20"/>
  <c r="Q3912" i="20"/>
  <c r="Q3913" i="20"/>
  <c r="Q3914" i="20"/>
  <c r="Q3915" i="20"/>
  <c r="Q3916" i="20"/>
  <c r="Q3917" i="20"/>
  <c r="Q3918" i="20"/>
  <c r="Q3919" i="20"/>
  <c r="Q3920" i="20"/>
  <c r="Q3921" i="20"/>
  <c r="Q3922" i="20"/>
  <c r="Q3923" i="20"/>
  <c r="Q3924" i="20"/>
  <c r="Q3925" i="20"/>
  <c r="Q3926" i="20"/>
  <c r="Q3927" i="20"/>
  <c r="Q3928" i="20"/>
  <c r="Q3929" i="20"/>
  <c r="Q3930" i="20"/>
  <c r="Q3931" i="20"/>
  <c r="Q3932" i="20"/>
  <c r="Q3933" i="20"/>
  <c r="Q3934" i="20"/>
  <c r="Q3935" i="20"/>
  <c r="Q3936" i="20"/>
  <c r="Q3937" i="20"/>
  <c r="Q3938" i="20"/>
  <c r="Q3939" i="20"/>
  <c r="Q3940" i="20"/>
  <c r="Q3941" i="20"/>
  <c r="Q3942" i="20"/>
  <c r="Q3943" i="20"/>
  <c r="Q3944" i="20"/>
  <c r="Q3945" i="20"/>
  <c r="Q3946" i="20"/>
  <c r="Q3947" i="20"/>
  <c r="Q3948" i="20"/>
  <c r="Q3949" i="20"/>
  <c r="Q3950" i="20"/>
  <c r="Q3951" i="20"/>
  <c r="Q3952" i="20"/>
  <c r="Q3953" i="20"/>
  <c r="Q3954" i="20"/>
  <c r="Q3955" i="20"/>
  <c r="Q3956" i="20"/>
  <c r="Q3957" i="20"/>
  <c r="Q3958" i="20"/>
  <c r="Q3959" i="20"/>
  <c r="Q3960" i="20"/>
  <c r="Q3961" i="20"/>
  <c r="Q3962" i="20"/>
  <c r="Q3963" i="20"/>
  <c r="Q3964" i="20"/>
  <c r="Q3965" i="20"/>
  <c r="Q3966" i="20"/>
  <c r="Q3967" i="20"/>
  <c r="Q3968" i="20"/>
  <c r="Q3969" i="20"/>
  <c r="Q3970" i="20"/>
  <c r="Q3971" i="20"/>
  <c r="Q3972" i="20"/>
  <c r="Q3973" i="20"/>
  <c r="Q3974" i="20"/>
  <c r="Q3975" i="20"/>
  <c r="Q3976" i="20"/>
  <c r="Q3977" i="20"/>
  <c r="Q3978" i="20"/>
  <c r="Q3979" i="20"/>
  <c r="Q3980" i="20"/>
  <c r="Q3981" i="20"/>
  <c r="Q3982" i="20"/>
  <c r="Q3983" i="20"/>
  <c r="Q3984" i="20"/>
  <c r="Q3985" i="20"/>
  <c r="Q3986" i="20"/>
  <c r="Q3987" i="20"/>
  <c r="Q3988" i="20"/>
  <c r="Q3989" i="20"/>
  <c r="Q3990" i="20"/>
  <c r="Q3991" i="20"/>
  <c r="Q3992" i="20"/>
  <c r="Q3993" i="20"/>
  <c r="Q3994" i="20"/>
  <c r="Q3995" i="20"/>
  <c r="Q3996" i="20"/>
  <c r="Q3997" i="20"/>
  <c r="Q3998" i="20"/>
  <c r="Q3999" i="20"/>
  <c r="Q4000" i="20"/>
  <c r="Q4001" i="20"/>
  <c r="Q4002" i="20"/>
  <c r="Q4003" i="20"/>
  <c r="Q4004" i="20"/>
  <c r="Q4005" i="20"/>
  <c r="Q4006" i="20"/>
  <c r="Q4007" i="20"/>
  <c r="Q4008" i="20"/>
  <c r="Q4009" i="20"/>
  <c r="Q4010" i="20"/>
  <c r="Q4011" i="20"/>
  <c r="Q4012" i="20"/>
  <c r="Q4013" i="20"/>
  <c r="Q4014" i="20"/>
  <c r="Q4015" i="20"/>
  <c r="Q4016" i="20"/>
  <c r="Q4017" i="20"/>
  <c r="Q4018" i="20"/>
  <c r="Q4019" i="20"/>
  <c r="Q4020" i="20"/>
  <c r="Q4021" i="20"/>
  <c r="Q4022" i="20"/>
  <c r="Q4023" i="20"/>
  <c r="Q4024" i="20"/>
  <c r="Q4025" i="20"/>
  <c r="Q4026" i="20"/>
  <c r="Q4027" i="20"/>
  <c r="Q4028" i="20"/>
  <c r="Q4029" i="20"/>
  <c r="Q4030" i="20"/>
  <c r="Q4031" i="20"/>
  <c r="Q4032" i="20"/>
  <c r="Q4033" i="20"/>
  <c r="Q4034" i="20"/>
  <c r="Q4035" i="20"/>
  <c r="Q4036" i="20"/>
  <c r="Q4037" i="20"/>
  <c r="Q4038" i="20"/>
  <c r="Q4039" i="20"/>
  <c r="Q4040" i="20"/>
  <c r="Q4041" i="20"/>
  <c r="Q4042" i="20"/>
  <c r="Q4043" i="20"/>
  <c r="Q4044" i="20"/>
  <c r="Q4045" i="20"/>
  <c r="Q4046" i="20"/>
  <c r="Q4047" i="20"/>
  <c r="Q4048" i="20"/>
  <c r="Q4049" i="20"/>
  <c r="Q4050" i="20"/>
  <c r="Q4051" i="20"/>
  <c r="Q4052" i="20"/>
  <c r="Q4053" i="20"/>
  <c r="Q4054" i="20"/>
  <c r="Q4055" i="20"/>
  <c r="Q4056" i="20"/>
  <c r="Q4057" i="20"/>
  <c r="Q4058" i="20"/>
  <c r="Q4059" i="20"/>
  <c r="Q4060" i="20"/>
  <c r="Q4061" i="20"/>
  <c r="Q4062" i="20"/>
  <c r="Q4063" i="20"/>
  <c r="Q4064" i="20"/>
  <c r="Q4065" i="20"/>
  <c r="Q4066" i="20"/>
  <c r="Q4067" i="20"/>
  <c r="Q4068" i="20"/>
  <c r="Q4069" i="20"/>
  <c r="Q4070" i="20"/>
  <c r="Q4071" i="20"/>
  <c r="Q4072" i="20"/>
  <c r="Q4073" i="20"/>
  <c r="Q4074" i="20"/>
  <c r="Q4075" i="20"/>
  <c r="Q4076" i="20"/>
  <c r="Q4077" i="20"/>
  <c r="Q4078" i="20"/>
  <c r="Q4079" i="20"/>
  <c r="Q4080" i="20"/>
  <c r="Q4081" i="20"/>
  <c r="Q4082" i="20"/>
  <c r="Q4083" i="20"/>
  <c r="Q4084" i="20"/>
  <c r="Q4085" i="20"/>
  <c r="Q4086" i="20"/>
  <c r="Q4087" i="20"/>
  <c r="Q4088" i="20"/>
  <c r="Q4089" i="20"/>
  <c r="Q4090" i="20"/>
  <c r="Q4091" i="20"/>
  <c r="Q4092" i="20"/>
  <c r="Q4093" i="20"/>
  <c r="Q4094" i="20"/>
  <c r="Q4095" i="20"/>
  <c r="Q4096" i="20"/>
  <c r="Q4097" i="20"/>
  <c r="Q4098" i="20"/>
  <c r="Q4099" i="20"/>
  <c r="Q4100" i="20"/>
  <c r="Q4101" i="20"/>
  <c r="Q4102" i="20"/>
  <c r="Q4103" i="20"/>
  <c r="Q4104" i="20"/>
  <c r="Q4105" i="20"/>
  <c r="Q4106" i="20"/>
  <c r="Q4107" i="20"/>
  <c r="Q4108" i="20"/>
  <c r="Q4109" i="20"/>
  <c r="Q4110" i="20"/>
  <c r="Q4111" i="20"/>
  <c r="Q4112" i="20"/>
  <c r="Q4113" i="20"/>
  <c r="Q4114" i="20"/>
  <c r="Q4115" i="20"/>
  <c r="Q4116" i="20"/>
  <c r="Q4117" i="20"/>
  <c r="Q4118" i="20"/>
  <c r="Q4119" i="20"/>
  <c r="Q4120" i="20"/>
  <c r="Q4121" i="20"/>
  <c r="Q4122" i="20"/>
  <c r="Q4123" i="20"/>
  <c r="Q4124" i="20"/>
  <c r="Q4125" i="20"/>
  <c r="Q4126" i="20"/>
  <c r="Q4127" i="20"/>
  <c r="Q4128" i="20"/>
  <c r="Q4129" i="20"/>
  <c r="Q4130" i="20"/>
  <c r="Q4131" i="20"/>
  <c r="Q4132" i="20"/>
  <c r="Q4133" i="20"/>
  <c r="Q4134" i="20"/>
  <c r="Q4135" i="20"/>
  <c r="Q4136" i="20"/>
  <c r="Q4137" i="20"/>
  <c r="Q4138" i="20"/>
  <c r="Q4139" i="20"/>
  <c r="Q4140" i="20"/>
  <c r="Q4141" i="20"/>
  <c r="Q4142" i="20"/>
  <c r="Q4143" i="20"/>
  <c r="Q4144" i="20"/>
  <c r="Q4145" i="20"/>
  <c r="Q4146" i="20"/>
  <c r="Q4147" i="20"/>
  <c r="Q4148" i="20"/>
  <c r="Q4149" i="20"/>
  <c r="Q4150" i="20"/>
  <c r="Q4151" i="20"/>
  <c r="Q4152" i="20"/>
  <c r="Q4153" i="20"/>
  <c r="Q4154" i="20"/>
  <c r="Q4155" i="20"/>
  <c r="Q4156" i="20"/>
  <c r="Q4157" i="20"/>
  <c r="Q4158" i="20"/>
  <c r="Q4159" i="20"/>
  <c r="Q4160" i="20"/>
  <c r="Q4161" i="20"/>
  <c r="Q4162" i="20"/>
  <c r="Q4163" i="20"/>
  <c r="Q4164" i="20"/>
  <c r="Q4165" i="20"/>
  <c r="Q4166" i="20"/>
  <c r="Q4167" i="20"/>
  <c r="Q4168" i="20"/>
  <c r="Q4169" i="20"/>
  <c r="Q4170" i="20"/>
  <c r="Q4171" i="20"/>
  <c r="Q4172" i="20"/>
  <c r="Q4173" i="20"/>
  <c r="Q4174" i="20"/>
  <c r="Q4175" i="20"/>
  <c r="Q4176" i="20"/>
  <c r="Q4177" i="20"/>
  <c r="Q4178" i="20"/>
  <c r="Q4179" i="20"/>
  <c r="Q4180" i="20"/>
  <c r="Q4181" i="20"/>
  <c r="Q4182" i="20"/>
  <c r="Q4183" i="20"/>
  <c r="Q4184" i="20"/>
  <c r="Q4185" i="20"/>
  <c r="Q4186" i="20"/>
  <c r="Q4187" i="20"/>
  <c r="Q4188" i="20"/>
  <c r="Q4189" i="20"/>
  <c r="Q4190" i="20"/>
  <c r="Q4191" i="20"/>
  <c r="Q4192" i="20"/>
  <c r="Q4193" i="20"/>
  <c r="Q4194" i="20"/>
  <c r="Q4195" i="20"/>
  <c r="Q4196" i="20"/>
  <c r="Q4197" i="20"/>
  <c r="Q4198" i="20"/>
  <c r="Q4199" i="20"/>
  <c r="Q4200" i="20"/>
  <c r="Q4201" i="20"/>
  <c r="Q4202" i="20"/>
  <c r="Q4203" i="20"/>
  <c r="Q4204" i="20"/>
  <c r="Q4205" i="20"/>
  <c r="Q4206" i="20"/>
  <c r="Q4207" i="20"/>
  <c r="Q4208" i="20"/>
  <c r="Q4209" i="20"/>
  <c r="Q4210" i="20"/>
  <c r="Q4211" i="20"/>
  <c r="Q4212" i="20"/>
  <c r="Q4213" i="20"/>
  <c r="Q4214" i="20"/>
  <c r="Q4215" i="20"/>
  <c r="Q4216" i="20"/>
  <c r="Q4217" i="20"/>
  <c r="Q4218" i="20"/>
  <c r="Q4219" i="20"/>
  <c r="Q4220" i="20"/>
  <c r="Q4221" i="20"/>
  <c r="Q4222" i="20"/>
  <c r="Q4223" i="20"/>
  <c r="Q4224" i="20"/>
  <c r="Q4225" i="20"/>
  <c r="Q4226" i="20"/>
  <c r="Q4227" i="20"/>
  <c r="Q4228" i="20"/>
  <c r="Q4229" i="20"/>
  <c r="Q4230" i="20"/>
  <c r="Q4231" i="20"/>
  <c r="Q4232" i="20"/>
  <c r="Q4233" i="20"/>
  <c r="Q4234" i="20"/>
  <c r="Q4235" i="20"/>
  <c r="Q4236" i="20"/>
  <c r="Q4237" i="20"/>
  <c r="Q4238" i="20"/>
  <c r="Q4239" i="20"/>
  <c r="Q4240" i="20"/>
  <c r="Q4241" i="20"/>
  <c r="Q4242" i="20"/>
  <c r="Q4243" i="20"/>
  <c r="Q4244" i="20"/>
  <c r="Q4245" i="20"/>
  <c r="Q4246" i="20"/>
  <c r="Q4247" i="20"/>
  <c r="Q4248" i="20"/>
  <c r="Q4249" i="20"/>
  <c r="Q4250" i="20"/>
  <c r="Q4251" i="20"/>
  <c r="Q4252" i="20"/>
  <c r="Q4253" i="20"/>
  <c r="Q4254" i="20"/>
  <c r="Q4255" i="20"/>
  <c r="Q4256" i="20"/>
  <c r="Q4257" i="20"/>
  <c r="Q4258" i="20"/>
  <c r="Q4259" i="20"/>
  <c r="Q4260" i="20"/>
  <c r="Q4261" i="20"/>
  <c r="Q4262" i="20"/>
  <c r="Q4263" i="20"/>
  <c r="Q4264" i="20"/>
  <c r="Q4265" i="20"/>
  <c r="Q4266" i="20"/>
  <c r="Q4267" i="20"/>
  <c r="Q4268" i="20"/>
  <c r="Q4269" i="20"/>
  <c r="Q4270" i="20"/>
  <c r="Q4271" i="20"/>
  <c r="Q4272" i="20"/>
  <c r="Q4273" i="20"/>
  <c r="Q4274" i="20"/>
  <c r="Q4275" i="20"/>
  <c r="Q4276" i="20"/>
  <c r="Q4277" i="20"/>
  <c r="Q4278" i="20"/>
  <c r="Q4279" i="20"/>
  <c r="Q4280" i="20"/>
  <c r="Q4281" i="20"/>
  <c r="Q4282" i="20"/>
  <c r="Q4283" i="20"/>
  <c r="Q4284" i="20"/>
  <c r="Q4285" i="20"/>
  <c r="Q4286" i="20"/>
  <c r="Q4287" i="20"/>
  <c r="Q4288" i="20"/>
  <c r="Q4289" i="20"/>
  <c r="Q4290" i="20"/>
  <c r="Q4291" i="20"/>
  <c r="Q4292" i="20"/>
  <c r="Q4293" i="20"/>
  <c r="Q4294" i="20"/>
  <c r="Q4295" i="20"/>
  <c r="Q4296" i="20"/>
  <c r="Q4297" i="20"/>
  <c r="Q4298" i="20"/>
  <c r="Q4299" i="20"/>
  <c r="Q4300" i="20"/>
  <c r="Q4301" i="20"/>
  <c r="Q4302" i="20"/>
  <c r="Q4303" i="20"/>
  <c r="Q4304" i="20"/>
  <c r="Q4305" i="20"/>
  <c r="Q4306" i="20"/>
  <c r="Q4307" i="20"/>
  <c r="Q4308" i="20"/>
  <c r="Q4309" i="20"/>
  <c r="Q4310" i="20"/>
  <c r="Q4311" i="20"/>
  <c r="Q4312" i="20"/>
  <c r="Q4313" i="20"/>
  <c r="Q4314" i="20"/>
  <c r="Q4315" i="20"/>
  <c r="Q4316" i="20"/>
  <c r="Q4317" i="20"/>
  <c r="Q4318" i="20"/>
  <c r="Q4319" i="20"/>
  <c r="Q4320" i="20"/>
  <c r="Q4321" i="20"/>
  <c r="Q4322" i="20"/>
  <c r="Q4323" i="20"/>
  <c r="Q4324" i="20"/>
  <c r="Q4325" i="20"/>
  <c r="Q4326" i="20"/>
  <c r="Q4327" i="20"/>
  <c r="Q4328" i="20"/>
  <c r="Q4329" i="20"/>
  <c r="Q4330" i="20"/>
  <c r="Q4331" i="20"/>
  <c r="Q4332" i="20"/>
  <c r="Q4333" i="20"/>
  <c r="Q4334" i="20"/>
  <c r="Q4335" i="20"/>
  <c r="Q4336" i="20"/>
  <c r="Q4337" i="20"/>
  <c r="Q4338" i="20"/>
  <c r="Q4339" i="20"/>
  <c r="Q4340" i="20"/>
  <c r="Q4341" i="20"/>
  <c r="Q4342" i="20"/>
  <c r="Q4343" i="20"/>
  <c r="Q4344" i="20"/>
  <c r="Q4345" i="20"/>
  <c r="Q4346" i="20"/>
  <c r="Q4347" i="20"/>
  <c r="Q4348" i="20"/>
  <c r="Q4349" i="20"/>
  <c r="Q4350" i="20"/>
  <c r="Q4351" i="20"/>
  <c r="Q4352" i="20"/>
  <c r="Q4353" i="20"/>
  <c r="Q4354" i="20"/>
  <c r="Q4355" i="20"/>
  <c r="Q4356" i="20"/>
  <c r="Q4357" i="20"/>
  <c r="Q4358" i="20"/>
  <c r="Q4359" i="20"/>
  <c r="Q4360" i="20"/>
  <c r="Q4361" i="20"/>
  <c r="Q4362" i="20"/>
  <c r="Q4363" i="20"/>
  <c r="Q4364" i="20"/>
  <c r="Q4365" i="20"/>
  <c r="Q4366" i="20"/>
  <c r="Q4367" i="20"/>
  <c r="Q4368" i="20"/>
  <c r="Q4369" i="20"/>
  <c r="Q4370" i="20"/>
  <c r="Q4371" i="20"/>
  <c r="Q4372" i="20"/>
  <c r="Q4373" i="20"/>
  <c r="Q4374" i="20"/>
  <c r="Q4375" i="20"/>
  <c r="Q4376" i="20"/>
  <c r="Q4377" i="20"/>
  <c r="Q4378" i="20"/>
  <c r="Q4379" i="20"/>
  <c r="Q4380" i="20"/>
  <c r="Q4381" i="20"/>
  <c r="Q4382" i="20"/>
  <c r="Q4383" i="20"/>
  <c r="Q4384" i="20"/>
  <c r="Q4385" i="20"/>
  <c r="Q4386" i="20"/>
  <c r="Q4387" i="20"/>
  <c r="Q4388" i="20"/>
  <c r="Q4389" i="20"/>
  <c r="Q4390" i="20"/>
  <c r="Q4391" i="20"/>
  <c r="Q4392" i="20"/>
  <c r="Q4393" i="20"/>
  <c r="Q4394" i="20"/>
  <c r="Q4395" i="20"/>
  <c r="Q4396" i="20"/>
  <c r="Q4397" i="20"/>
  <c r="Q4398" i="20"/>
  <c r="Q4399" i="20"/>
  <c r="Q4400" i="20"/>
  <c r="Q4401" i="20"/>
  <c r="Q4402" i="20"/>
  <c r="Q4403" i="20"/>
  <c r="Q4404" i="20"/>
  <c r="Q4405" i="20"/>
  <c r="Q4406" i="20"/>
  <c r="Q4407" i="20"/>
  <c r="Q4408" i="20"/>
  <c r="Q4409" i="20"/>
  <c r="Q4410" i="20"/>
  <c r="Q4411" i="20"/>
  <c r="Q4412" i="20"/>
  <c r="Q4413" i="20"/>
  <c r="Q4414" i="20"/>
  <c r="Q4415" i="20"/>
  <c r="Q4416" i="20"/>
  <c r="Q4417" i="20"/>
  <c r="Q4418" i="20"/>
  <c r="Q4419" i="20"/>
  <c r="Q4420" i="20"/>
  <c r="Q4421" i="20"/>
  <c r="Q4422" i="20"/>
  <c r="Q4423" i="20"/>
  <c r="Q4424" i="20"/>
  <c r="Q4425" i="20"/>
  <c r="Q4426" i="20"/>
  <c r="Q4427" i="20"/>
  <c r="Q4428" i="20"/>
  <c r="Q4429" i="20"/>
  <c r="Q4430" i="20"/>
  <c r="Q4431" i="20"/>
  <c r="Q4432" i="20"/>
  <c r="Q4433" i="20"/>
  <c r="Q4434" i="20"/>
  <c r="Q4435" i="20"/>
  <c r="Q4436" i="20"/>
  <c r="Q4437" i="20"/>
  <c r="Q4438" i="20"/>
  <c r="Q4439" i="20"/>
  <c r="Q4440" i="20"/>
  <c r="Q4441" i="20"/>
  <c r="Q4442" i="20"/>
  <c r="Q4443" i="20"/>
  <c r="Q4444" i="20"/>
  <c r="Q4445" i="20"/>
  <c r="Q4446" i="20"/>
  <c r="Q4447" i="20"/>
  <c r="Q4448" i="20"/>
  <c r="Q4449" i="20"/>
  <c r="Q4450" i="20"/>
  <c r="Q4451" i="20"/>
  <c r="Q4452" i="20"/>
  <c r="Q4453" i="20"/>
  <c r="Q4454" i="20"/>
  <c r="Q4455" i="20"/>
  <c r="Q4456" i="20"/>
  <c r="Q4457" i="20"/>
  <c r="Q4458" i="20"/>
  <c r="Q4459" i="20"/>
  <c r="Q4460" i="20"/>
  <c r="Q4461" i="20"/>
  <c r="Q4462" i="20"/>
  <c r="Q4463" i="20"/>
  <c r="Q4464" i="20"/>
  <c r="Q4465" i="20"/>
  <c r="Q4466" i="20"/>
  <c r="Q4467" i="20"/>
  <c r="Q4468" i="20"/>
  <c r="Q4469" i="20"/>
  <c r="Q4470" i="20"/>
  <c r="Q4471" i="20"/>
  <c r="Q4472" i="20"/>
  <c r="Q4473" i="20"/>
  <c r="Q4474" i="20"/>
  <c r="Q4475" i="20"/>
  <c r="Q4476" i="20"/>
  <c r="Q4477" i="20"/>
  <c r="Q4478" i="20"/>
  <c r="Q4479" i="20"/>
  <c r="Q4480" i="20"/>
  <c r="Q4481" i="20"/>
  <c r="Q4482" i="20"/>
  <c r="Q4483" i="20"/>
  <c r="Q4484" i="20"/>
  <c r="Q4485" i="20"/>
  <c r="Q4486" i="20"/>
  <c r="Q4487" i="20"/>
  <c r="Q4488" i="20"/>
  <c r="Q4489" i="20"/>
  <c r="Q4490" i="20"/>
  <c r="Q4491" i="20"/>
  <c r="Q4492" i="20"/>
  <c r="Q4493" i="20"/>
  <c r="Q4494" i="20"/>
  <c r="Q4495" i="20"/>
  <c r="Q4496" i="20"/>
  <c r="Q4497" i="20"/>
  <c r="Q4498" i="20"/>
  <c r="Q4499" i="20"/>
  <c r="Q4500" i="20"/>
  <c r="Q4501" i="20"/>
  <c r="Q4502" i="20"/>
  <c r="Q4503" i="20"/>
  <c r="Q4504" i="20"/>
  <c r="Q4505" i="20"/>
  <c r="Q4506" i="20"/>
  <c r="Q4507" i="20"/>
  <c r="Q4508" i="20"/>
  <c r="Q4509" i="20"/>
  <c r="Q4510" i="20"/>
  <c r="Q4511" i="20"/>
  <c r="Q4512" i="20"/>
  <c r="Q4513" i="20"/>
  <c r="Q4514" i="20"/>
  <c r="Q4515" i="20"/>
  <c r="Q4516" i="20"/>
  <c r="Q4517" i="20"/>
  <c r="Q4518" i="20"/>
  <c r="Q4519" i="20"/>
  <c r="Q4520" i="20"/>
  <c r="Q4521" i="20"/>
  <c r="Q4522" i="20"/>
  <c r="Q4523" i="20"/>
  <c r="Q4524" i="20"/>
  <c r="Q4525" i="20"/>
  <c r="Q4526" i="20"/>
  <c r="Q4527" i="20"/>
  <c r="Q4528" i="20"/>
  <c r="Q4529" i="20"/>
  <c r="Q4530" i="20"/>
  <c r="Q4531" i="20"/>
  <c r="Q4532" i="20"/>
  <c r="Q4533" i="20"/>
  <c r="Q4534" i="20"/>
  <c r="Q4535" i="20"/>
  <c r="Q4536" i="20"/>
  <c r="Q4537" i="20"/>
  <c r="Q4538" i="20"/>
  <c r="Q4539" i="20"/>
  <c r="Q4540" i="20"/>
  <c r="Q4541" i="20"/>
  <c r="Q4542" i="20"/>
  <c r="Q4543" i="20"/>
  <c r="Q4544" i="20"/>
  <c r="Q4545" i="20"/>
  <c r="Q4546" i="20"/>
  <c r="Q4547" i="20"/>
  <c r="Q4548" i="20"/>
  <c r="Q4549" i="20"/>
  <c r="Q4550" i="20"/>
  <c r="Q4551" i="20"/>
  <c r="Q4552" i="20"/>
  <c r="Q4553" i="20"/>
  <c r="Q4554" i="20"/>
  <c r="Q4555" i="20"/>
  <c r="Q4556" i="20"/>
  <c r="Q4557" i="20"/>
  <c r="Q4558" i="20"/>
  <c r="Q4559" i="20"/>
  <c r="Q4560" i="20"/>
  <c r="Q4561" i="20"/>
  <c r="Q4562" i="20"/>
  <c r="Q4563" i="20"/>
  <c r="Q4564" i="20"/>
  <c r="Q4565" i="20"/>
  <c r="Q4566" i="20"/>
  <c r="Q4567" i="20"/>
  <c r="Q4568" i="20"/>
  <c r="Q4569" i="20"/>
  <c r="Q4570" i="20"/>
  <c r="Q4571" i="20"/>
  <c r="Q4572" i="20"/>
  <c r="Q4573" i="20"/>
  <c r="Q4574" i="20"/>
  <c r="Q4575" i="20"/>
  <c r="Q4576" i="20"/>
  <c r="Q4577" i="20"/>
  <c r="Q4578" i="20"/>
  <c r="Q4579" i="20"/>
  <c r="Q4580" i="20"/>
  <c r="Q4581" i="20"/>
  <c r="Q4582" i="20"/>
  <c r="Q4583" i="20"/>
  <c r="Q4584" i="20"/>
  <c r="Q4585" i="20"/>
  <c r="Q4586" i="20"/>
  <c r="Q4587" i="20"/>
  <c r="Q4588" i="20"/>
  <c r="Q4589" i="20"/>
  <c r="Q4590" i="20"/>
  <c r="Q4591" i="20"/>
  <c r="Q4592" i="20"/>
  <c r="Q4593" i="20"/>
  <c r="Q4594" i="20"/>
  <c r="Q4595" i="20"/>
  <c r="Q4596" i="20"/>
  <c r="Q4597" i="20"/>
  <c r="Q4598" i="20"/>
  <c r="Q4599" i="20"/>
  <c r="Q4600" i="20"/>
  <c r="Q4601" i="20"/>
  <c r="Q4602" i="20"/>
  <c r="Q4603" i="20"/>
  <c r="Q4604" i="20"/>
  <c r="Q4605" i="20"/>
  <c r="Q4606" i="20"/>
  <c r="Q4607" i="20"/>
  <c r="Q4608" i="20"/>
  <c r="Q4609" i="20"/>
  <c r="Q4610" i="20"/>
  <c r="Q4611" i="20"/>
  <c r="Q4612" i="20"/>
  <c r="Q4613" i="20"/>
  <c r="Q4614" i="20"/>
  <c r="Q4615" i="20"/>
  <c r="Q4616" i="20"/>
  <c r="Q4617" i="20"/>
  <c r="Q4618" i="20"/>
  <c r="Q4619" i="20"/>
  <c r="Q4620" i="20"/>
  <c r="Q4621" i="20"/>
  <c r="Q4622" i="20"/>
  <c r="Q4623" i="20"/>
  <c r="Q4624" i="20"/>
  <c r="Q4625" i="20"/>
  <c r="Q4626" i="20"/>
  <c r="Q4627" i="20"/>
  <c r="Q4628" i="20"/>
  <c r="Q4629" i="20"/>
  <c r="Q4630" i="20"/>
  <c r="Q4631" i="20"/>
  <c r="Q4632" i="20"/>
  <c r="Q4633" i="20"/>
  <c r="Q4634" i="20"/>
  <c r="Q4635" i="20"/>
  <c r="Q4636" i="20"/>
  <c r="Q4637" i="20"/>
  <c r="Q4638" i="20"/>
  <c r="Q4639" i="20"/>
  <c r="Q4640" i="20"/>
  <c r="Q4641" i="20"/>
  <c r="Q4642" i="20"/>
  <c r="Q4643" i="20"/>
  <c r="Q4644" i="20"/>
  <c r="Q4645" i="20"/>
  <c r="Q4646" i="20"/>
  <c r="Q4647" i="20"/>
  <c r="Q4648" i="20"/>
  <c r="Q4649" i="20"/>
  <c r="Q4650" i="20"/>
  <c r="Q4651" i="20"/>
  <c r="Q4652" i="20"/>
  <c r="Q4653" i="20"/>
  <c r="Q4654" i="20"/>
  <c r="Q4655" i="20"/>
  <c r="Q4656" i="20"/>
  <c r="Q4657" i="20"/>
  <c r="Q4658" i="20"/>
  <c r="Q4659" i="20"/>
  <c r="Q4660" i="20"/>
  <c r="Q4661" i="20"/>
  <c r="Q4662" i="20"/>
  <c r="Q4663" i="20"/>
  <c r="Q4664" i="20"/>
  <c r="Q4665" i="20"/>
  <c r="Q4666" i="20"/>
  <c r="Q4667" i="20"/>
  <c r="Q4668" i="20"/>
  <c r="Q4669" i="20"/>
  <c r="Q4670" i="20"/>
  <c r="Q4671" i="20"/>
  <c r="Q4672" i="20"/>
  <c r="Q4673" i="20"/>
  <c r="Q4674" i="20"/>
  <c r="Q4675" i="20"/>
  <c r="Q4676" i="20"/>
  <c r="Q4677" i="20"/>
  <c r="Q4678" i="20"/>
  <c r="Q4679" i="20"/>
  <c r="Q4680" i="20"/>
  <c r="Q4681" i="20"/>
  <c r="Q4682" i="20"/>
  <c r="Q4683" i="20"/>
  <c r="Q4684" i="20"/>
  <c r="Q4685" i="20"/>
  <c r="Q4686" i="20"/>
  <c r="Q4687" i="20"/>
  <c r="Q4688" i="20"/>
  <c r="Q4689" i="20"/>
  <c r="Q4690" i="20"/>
  <c r="Q4691" i="20"/>
  <c r="Q4692" i="20"/>
  <c r="Q4693" i="20"/>
  <c r="Q4694" i="20"/>
  <c r="Q4695" i="20"/>
  <c r="Q4696" i="20"/>
  <c r="Q4697" i="20"/>
  <c r="Q4698" i="20"/>
  <c r="Q4699" i="20"/>
  <c r="Q4700" i="20"/>
  <c r="Q4701" i="20"/>
  <c r="Q4702" i="20"/>
  <c r="Q4703" i="20"/>
  <c r="Q4704" i="20"/>
  <c r="Q4705" i="20"/>
  <c r="Q4706" i="20"/>
  <c r="Q4707" i="20"/>
  <c r="Q4708" i="20"/>
  <c r="Q4709" i="20"/>
  <c r="Q4710" i="20"/>
  <c r="Q4711" i="20"/>
  <c r="Q4712" i="20"/>
  <c r="Q4713" i="20"/>
  <c r="Q4714" i="20"/>
  <c r="Q4715" i="20"/>
  <c r="Q4716" i="20"/>
  <c r="Q4717" i="20"/>
  <c r="Q4718" i="20"/>
  <c r="Q4719" i="20"/>
  <c r="Q4720" i="20"/>
  <c r="Q4721" i="20"/>
  <c r="Q4722" i="20"/>
  <c r="Q4723" i="20"/>
  <c r="Q4724" i="20"/>
  <c r="Q4725" i="20"/>
  <c r="Q4726" i="20"/>
  <c r="Q4727" i="20"/>
  <c r="Q4728" i="20"/>
  <c r="Q4729" i="20"/>
  <c r="Q4730" i="20"/>
  <c r="Q4731" i="20"/>
  <c r="Q4732" i="20"/>
  <c r="Q4733" i="20"/>
  <c r="Q4734" i="20"/>
  <c r="Q4735" i="20"/>
  <c r="Q4736" i="20"/>
  <c r="Q4737" i="20"/>
  <c r="Q4738" i="20"/>
  <c r="Q4739" i="20"/>
  <c r="Q4740" i="20"/>
  <c r="Q4741" i="20"/>
  <c r="Q4742" i="20"/>
  <c r="Q4743" i="20"/>
  <c r="Q4744" i="20"/>
  <c r="Q4745" i="20"/>
  <c r="Q4746" i="20"/>
  <c r="Q4747" i="20"/>
  <c r="Q4748" i="20"/>
  <c r="Q4749" i="20"/>
  <c r="Q4750" i="20"/>
  <c r="Q4751" i="20"/>
  <c r="Q4752" i="20"/>
  <c r="Q4753" i="20"/>
  <c r="Q4754" i="20"/>
  <c r="Q4755" i="20"/>
  <c r="Q4756" i="20"/>
  <c r="Q4757" i="20"/>
  <c r="Q4758" i="20"/>
  <c r="Q4759" i="20"/>
  <c r="Q4760" i="20"/>
  <c r="Q4761" i="20"/>
  <c r="Q4762" i="20"/>
  <c r="Q4763" i="20"/>
  <c r="Q4764" i="20"/>
  <c r="Q4765" i="20"/>
  <c r="Q4766" i="20"/>
  <c r="Q4767" i="20"/>
  <c r="Q4768" i="20"/>
  <c r="Q4769" i="20"/>
  <c r="Q4770" i="20"/>
  <c r="Q4771" i="20"/>
  <c r="Q4772" i="20"/>
  <c r="Q4773" i="20"/>
  <c r="Q4774" i="20"/>
  <c r="Q4775" i="20"/>
  <c r="Q4776" i="20"/>
  <c r="Q4777" i="20"/>
  <c r="Q4778" i="20"/>
  <c r="Q4779" i="20"/>
  <c r="Q4780" i="20"/>
  <c r="Q4781" i="20"/>
  <c r="Q4782" i="20"/>
  <c r="Q4783" i="20"/>
  <c r="Q4784" i="20"/>
  <c r="Q4785" i="20"/>
  <c r="Q4786" i="20"/>
  <c r="Q4787" i="20"/>
  <c r="Q4788" i="20"/>
  <c r="Q4789" i="20"/>
  <c r="Q4790" i="20"/>
  <c r="Q4791" i="20"/>
  <c r="Q4792" i="20"/>
  <c r="Q4793" i="20"/>
  <c r="Q4794" i="20"/>
  <c r="Q4795" i="20"/>
  <c r="Q4796" i="20"/>
  <c r="Q4797" i="20"/>
  <c r="Q4798" i="20"/>
  <c r="Q4799" i="20"/>
  <c r="Q4800" i="20"/>
  <c r="Q4801" i="20"/>
  <c r="Q4802" i="20"/>
  <c r="Q4803" i="20"/>
  <c r="Q4804" i="20"/>
  <c r="Q4805" i="20"/>
  <c r="Q4806" i="20"/>
  <c r="Q4807" i="20"/>
  <c r="Q4808" i="20"/>
  <c r="Q4809" i="20"/>
  <c r="Q4810" i="20"/>
  <c r="Q4811" i="20"/>
  <c r="Q4812" i="20"/>
  <c r="Q4813" i="20"/>
  <c r="Q4814" i="20"/>
  <c r="Q4815" i="20"/>
  <c r="Q4816" i="20"/>
  <c r="Q4817" i="20"/>
  <c r="Q4818" i="20"/>
  <c r="Q4819" i="20"/>
  <c r="Q4820" i="20"/>
  <c r="Q4821" i="20"/>
  <c r="Q4822" i="20"/>
  <c r="Q4823" i="20"/>
  <c r="Q4824" i="20"/>
  <c r="Q4825" i="20"/>
  <c r="Q4826" i="20"/>
  <c r="Q4827" i="20"/>
  <c r="Q4828" i="20"/>
  <c r="Q4829" i="20"/>
  <c r="Q4830" i="20"/>
  <c r="Q4831" i="20"/>
  <c r="Q4832" i="20"/>
  <c r="Q4833" i="20"/>
  <c r="Q4834" i="20"/>
  <c r="Q4835" i="20"/>
  <c r="Q4836" i="20"/>
  <c r="Q4837" i="20"/>
  <c r="Q4838" i="20"/>
  <c r="Q4839" i="20"/>
  <c r="Q4840" i="20"/>
  <c r="Q4841" i="20"/>
  <c r="Q4842" i="20"/>
  <c r="Q4843" i="20"/>
  <c r="Q4844" i="20"/>
  <c r="Q4845" i="20"/>
  <c r="Q4846" i="20"/>
  <c r="Q4847" i="20"/>
  <c r="Q4848" i="20"/>
  <c r="Q4849" i="20"/>
  <c r="Q4850" i="20"/>
  <c r="Q4851" i="20"/>
  <c r="Q4852" i="20"/>
  <c r="Q4853" i="20"/>
  <c r="Q4854" i="20"/>
  <c r="Q4855" i="20"/>
  <c r="Q4856" i="20"/>
  <c r="Q4857" i="20"/>
  <c r="Q4858" i="20"/>
  <c r="Q4859" i="20"/>
  <c r="Q4860" i="20"/>
  <c r="Q4861" i="20"/>
  <c r="Q4862" i="20"/>
  <c r="Q4863" i="20"/>
  <c r="Q4864" i="20"/>
  <c r="Q4865" i="20"/>
  <c r="Q4866" i="20"/>
  <c r="Q4867" i="20"/>
  <c r="Q4868" i="20"/>
  <c r="Q4869" i="20"/>
  <c r="Q4870" i="20"/>
  <c r="Q4871" i="20"/>
  <c r="Q4872" i="20"/>
  <c r="Q4873" i="20"/>
  <c r="Q4874" i="20"/>
  <c r="Q4875" i="20"/>
  <c r="Q4876" i="20"/>
  <c r="Q4877" i="20"/>
  <c r="Q4878" i="20"/>
  <c r="Q4879" i="20"/>
  <c r="Q4880" i="20"/>
  <c r="Q4881" i="20"/>
  <c r="Q4882" i="20"/>
  <c r="Q4883" i="20"/>
  <c r="Q4884" i="20"/>
  <c r="Q4885" i="20"/>
  <c r="Q4886" i="20"/>
  <c r="Q4887" i="20"/>
  <c r="Q4888" i="20"/>
  <c r="Q4889" i="20"/>
  <c r="Q4890" i="20"/>
  <c r="Q4891" i="20"/>
  <c r="Q4892" i="20"/>
  <c r="Q4893" i="20"/>
  <c r="Q4894" i="20"/>
  <c r="Q4895" i="20"/>
  <c r="Q4896" i="20"/>
  <c r="Q4897" i="20"/>
  <c r="Q4898" i="20"/>
  <c r="Q4899" i="20"/>
  <c r="Q4900" i="20"/>
  <c r="Q4901" i="20"/>
  <c r="Q4902" i="20"/>
  <c r="Q4903" i="20"/>
  <c r="Q4904" i="20"/>
  <c r="Q4905" i="20"/>
  <c r="Q4906" i="20"/>
  <c r="Q4907" i="20"/>
  <c r="Q4908" i="20"/>
  <c r="Q4909" i="20"/>
  <c r="Q4910" i="20"/>
  <c r="Q4911" i="20"/>
  <c r="Q4912" i="20"/>
  <c r="Q4913" i="20"/>
  <c r="Q4914" i="20"/>
  <c r="Q4915" i="20"/>
  <c r="Q4916" i="20"/>
  <c r="Q4917" i="20"/>
  <c r="Q4918" i="20"/>
  <c r="Q4919" i="20"/>
  <c r="Q4920" i="20"/>
  <c r="Q4921" i="20"/>
  <c r="Q4922" i="20"/>
  <c r="Q4923" i="20"/>
  <c r="Q4924" i="20"/>
  <c r="Q4925" i="20"/>
  <c r="Q4926" i="20"/>
  <c r="Q4927" i="20"/>
  <c r="Q4928" i="20"/>
  <c r="Q4929" i="20"/>
  <c r="Q4930" i="20"/>
  <c r="Q4931" i="20"/>
  <c r="Q4932" i="20"/>
  <c r="Q4933" i="20"/>
  <c r="Q4934" i="20"/>
  <c r="Q4935" i="20"/>
  <c r="Q4936" i="20"/>
  <c r="Q4937" i="20"/>
  <c r="Q4938" i="20"/>
  <c r="Q4939" i="20"/>
  <c r="Q4940" i="20"/>
  <c r="Q4941" i="20"/>
  <c r="Q4942" i="20"/>
  <c r="Q4943" i="20"/>
  <c r="Q4944" i="20"/>
  <c r="Q4945" i="20"/>
  <c r="Q4946" i="20"/>
  <c r="Q4947" i="20"/>
  <c r="Q4948" i="20"/>
  <c r="Q4949" i="20"/>
  <c r="Q4950" i="20"/>
  <c r="Q4951" i="20"/>
  <c r="Q4952" i="20"/>
  <c r="Q4953" i="20"/>
  <c r="Q4954" i="20"/>
  <c r="Q4955" i="20"/>
  <c r="Q4956" i="20"/>
  <c r="Q4957" i="20"/>
  <c r="Q4958" i="20"/>
  <c r="Q4959" i="20"/>
  <c r="Q4960" i="20"/>
  <c r="Q4961" i="20"/>
  <c r="Q4962" i="20"/>
  <c r="Q4963" i="20"/>
  <c r="Q4964" i="20"/>
  <c r="Q4965" i="20"/>
  <c r="Q4966" i="20"/>
  <c r="Q4967" i="20"/>
  <c r="Q4968" i="20"/>
  <c r="Q4969" i="20"/>
  <c r="Q4970" i="20"/>
  <c r="Q4971" i="20"/>
  <c r="Q4972" i="20"/>
  <c r="Q4973" i="20"/>
  <c r="Q4974" i="20"/>
  <c r="Q4975" i="20"/>
  <c r="Q4976" i="20"/>
  <c r="Q4977" i="20"/>
  <c r="Q4978" i="20"/>
  <c r="Q4979" i="20"/>
  <c r="Q4980" i="20"/>
  <c r="Q4981" i="20"/>
  <c r="Q4982" i="20"/>
  <c r="Q4983" i="20"/>
  <c r="Q4984" i="20"/>
  <c r="Q4985" i="20"/>
  <c r="Q4986" i="20"/>
  <c r="Q4987" i="20"/>
  <c r="Q4988" i="20"/>
  <c r="Q4989" i="20"/>
  <c r="Q4990" i="20"/>
  <c r="Q4991" i="20"/>
  <c r="Q4992" i="20"/>
  <c r="Q4993" i="20"/>
  <c r="Q4994" i="20"/>
  <c r="Q4995" i="20"/>
  <c r="Q4996" i="20"/>
  <c r="Q4997" i="20"/>
  <c r="Q4998" i="20"/>
  <c r="Q4999" i="20"/>
  <c r="Q5000" i="20"/>
  <c r="Q5001" i="20"/>
  <c r="Q5002" i="20"/>
  <c r="Q5003" i="20"/>
  <c r="Q5004" i="20"/>
  <c r="Q5005" i="20"/>
  <c r="Q5006" i="20"/>
  <c r="Q5007" i="20"/>
  <c r="Q5008" i="20"/>
  <c r="Q5009" i="20"/>
  <c r="Q5010" i="20"/>
  <c r="Q5011" i="20"/>
  <c r="Q5012" i="20"/>
  <c r="Q5013" i="20"/>
  <c r="Q5014" i="20"/>
  <c r="Q5015" i="20"/>
  <c r="Q5016" i="20"/>
  <c r="Q5017" i="20"/>
  <c r="Q5018" i="20"/>
  <c r="Q5019" i="20"/>
  <c r="Q5020" i="20"/>
  <c r="Q5021" i="20"/>
  <c r="Q5022" i="20"/>
  <c r="Q5023" i="20"/>
  <c r="Q5024" i="20"/>
  <c r="Q5025" i="20"/>
  <c r="Q5026" i="20"/>
  <c r="Q5027" i="20"/>
  <c r="Q5028" i="20"/>
  <c r="Q5029" i="20"/>
  <c r="Q5030" i="20"/>
  <c r="Q5031" i="20"/>
  <c r="Q5032" i="20"/>
  <c r="Q5033" i="20"/>
  <c r="Q5034" i="20"/>
  <c r="Q5035" i="20"/>
  <c r="Q5036" i="20"/>
  <c r="Q5037" i="20"/>
  <c r="Q5038" i="20"/>
  <c r="Q5039" i="20"/>
  <c r="Q5040" i="20"/>
  <c r="Q5041" i="20"/>
  <c r="Q5042" i="20"/>
  <c r="Q5043" i="20"/>
  <c r="Q5044" i="20"/>
  <c r="Q5045" i="20"/>
  <c r="Q5046" i="20"/>
  <c r="Q5047" i="20"/>
  <c r="Q5048" i="20"/>
  <c r="Q5049" i="20"/>
  <c r="Q5050" i="20"/>
  <c r="Q5051" i="20"/>
  <c r="Q5052" i="20"/>
  <c r="Q5053" i="20"/>
  <c r="Q5054" i="20"/>
  <c r="Q5055" i="20"/>
  <c r="Q5056" i="20"/>
  <c r="Q5057" i="20"/>
  <c r="Q5058" i="20"/>
  <c r="Q5059" i="20"/>
  <c r="Q5060" i="20"/>
  <c r="Q5061" i="20"/>
  <c r="Q5062" i="20"/>
  <c r="Q5063" i="20"/>
  <c r="Q5064" i="20"/>
  <c r="Q5065" i="20"/>
  <c r="Q5066" i="20"/>
  <c r="Q5067" i="20"/>
  <c r="Q5068" i="20"/>
  <c r="Q5069" i="20"/>
  <c r="Q5070" i="20"/>
  <c r="Q5071" i="20"/>
  <c r="Q5072" i="20"/>
  <c r="Q5073" i="20"/>
  <c r="Q5074" i="20"/>
  <c r="Q5075" i="20"/>
  <c r="Q5076" i="20"/>
  <c r="Q5077" i="20"/>
  <c r="Q5078" i="20"/>
  <c r="Q5079" i="20"/>
  <c r="Q5080" i="20"/>
  <c r="Q5081" i="20"/>
  <c r="Q5082" i="20"/>
  <c r="Q5083" i="20"/>
  <c r="Q5084" i="20"/>
  <c r="Q5085" i="20"/>
  <c r="Q5086" i="20"/>
  <c r="Q5087" i="20"/>
  <c r="Q5088" i="20"/>
  <c r="Q5089" i="20"/>
  <c r="Q5090" i="20"/>
  <c r="Q5091" i="20"/>
  <c r="Q5092" i="20"/>
  <c r="Q5093" i="20"/>
  <c r="Q5094" i="20"/>
  <c r="Q5095" i="20"/>
  <c r="Q5096" i="20"/>
  <c r="Q5097" i="20"/>
  <c r="Q5098" i="20"/>
  <c r="Q5099" i="20"/>
  <c r="Q5100" i="20"/>
  <c r="Q5101" i="20"/>
  <c r="Q5102" i="20"/>
  <c r="Q5103" i="20"/>
  <c r="Q5104" i="20"/>
  <c r="Q5105" i="20"/>
  <c r="Q5106" i="20"/>
  <c r="Q5107" i="20"/>
  <c r="Q5108" i="20"/>
  <c r="Q5109" i="20"/>
  <c r="Q5110" i="20"/>
  <c r="Q5111" i="20"/>
  <c r="Q5112" i="20"/>
  <c r="Q5113" i="20"/>
  <c r="Q5114" i="20"/>
  <c r="Q5115" i="20"/>
  <c r="Q5116" i="20"/>
  <c r="Q5117" i="20"/>
  <c r="Q5118" i="20"/>
  <c r="Q5119" i="20"/>
  <c r="Q5120" i="20"/>
  <c r="Q5121" i="20"/>
  <c r="Q5122" i="20"/>
  <c r="Q5123" i="20"/>
  <c r="Q5124" i="20"/>
  <c r="Q5125" i="20"/>
  <c r="Q5126" i="20"/>
  <c r="Q5127" i="20"/>
  <c r="Q5128" i="20"/>
  <c r="Q5129" i="20"/>
  <c r="Q5130" i="20"/>
  <c r="Q5131" i="20"/>
  <c r="Q5132" i="20"/>
  <c r="Q5133" i="20"/>
  <c r="Q5134" i="20"/>
  <c r="Q5135" i="20"/>
  <c r="Q5136" i="20"/>
  <c r="Q5137" i="20"/>
  <c r="Q5138" i="20"/>
  <c r="Q5139" i="20"/>
  <c r="Q5140" i="20"/>
  <c r="Q5141" i="20"/>
  <c r="Q5142" i="20"/>
  <c r="Q5143" i="20"/>
  <c r="Q5144" i="20"/>
  <c r="Q5145" i="20"/>
  <c r="Q5146" i="20"/>
  <c r="Q5147" i="20"/>
  <c r="Q5148" i="20"/>
  <c r="Q5149" i="20"/>
  <c r="Q5150" i="20"/>
  <c r="Q5151" i="20"/>
  <c r="Q5152" i="20"/>
  <c r="Q5153" i="20"/>
  <c r="Q5154" i="20"/>
  <c r="Q5155" i="20"/>
  <c r="Q5156" i="20"/>
  <c r="Q5157" i="20"/>
  <c r="Q5158" i="20"/>
  <c r="Q5159" i="20"/>
  <c r="Q5160" i="20"/>
  <c r="Q5161" i="20"/>
  <c r="Q5162" i="20"/>
  <c r="Q5163" i="20"/>
  <c r="Q5164" i="20"/>
  <c r="Q5165" i="20"/>
  <c r="Q5166" i="20"/>
  <c r="Q5167" i="20"/>
  <c r="Q5168" i="20"/>
  <c r="Q5169" i="20"/>
  <c r="Q5170" i="20"/>
  <c r="Q5171" i="20"/>
  <c r="Q5172" i="20"/>
  <c r="Q5173" i="20"/>
  <c r="Q5174" i="20"/>
  <c r="Q5175" i="20"/>
  <c r="Q5176" i="20"/>
  <c r="Q5177" i="20"/>
  <c r="Q5178" i="20"/>
  <c r="Q5179" i="20"/>
  <c r="Q5180" i="20"/>
  <c r="Q5181" i="20"/>
  <c r="Q5182" i="20"/>
  <c r="Q5183" i="20"/>
  <c r="Q5184" i="20"/>
  <c r="Q5185" i="20"/>
  <c r="Q5186" i="20"/>
  <c r="Q5187" i="20"/>
  <c r="Q5188" i="20"/>
  <c r="Q5189" i="20"/>
  <c r="Q5190" i="20"/>
  <c r="Q5191" i="20"/>
  <c r="Q5192" i="20"/>
  <c r="Q5193" i="20"/>
  <c r="Q5194" i="20"/>
  <c r="Q5195" i="20"/>
  <c r="Q5196" i="20"/>
  <c r="Q5197" i="20"/>
  <c r="Q5198" i="20"/>
  <c r="Q5199" i="20"/>
  <c r="Q5200" i="20"/>
  <c r="Q5201" i="20"/>
  <c r="Q5202" i="20"/>
  <c r="Q5203" i="20"/>
  <c r="Q5204" i="20"/>
  <c r="Q5205" i="20"/>
  <c r="Q5206" i="20"/>
  <c r="Q5207" i="20"/>
  <c r="Q5208" i="20"/>
  <c r="Q5209" i="20"/>
  <c r="Q5210" i="20"/>
  <c r="Q5211" i="20"/>
  <c r="Q5212" i="20"/>
  <c r="Q5213" i="20"/>
  <c r="Q5214" i="20"/>
  <c r="Q5215" i="20"/>
  <c r="Q5216" i="20"/>
  <c r="Q5217" i="20"/>
  <c r="Q5218" i="20"/>
  <c r="Q5219" i="20"/>
  <c r="Q5220" i="20"/>
  <c r="Q5221" i="20"/>
  <c r="Q5222" i="20"/>
  <c r="Q5223" i="20"/>
  <c r="Q5224" i="20"/>
  <c r="Q5225" i="20"/>
  <c r="Q5226" i="20"/>
  <c r="Q5227" i="20"/>
  <c r="Q5228" i="20"/>
  <c r="Q5229" i="20"/>
  <c r="Q5230" i="20"/>
  <c r="Q5231" i="20"/>
  <c r="Q5232" i="20"/>
  <c r="Q5233" i="20"/>
  <c r="Q5234" i="20"/>
  <c r="Q5235" i="20"/>
  <c r="Q5236" i="20"/>
  <c r="Q5237" i="20"/>
  <c r="Q5238" i="20"/>
  <c r="Q5239" i="20"/>
  <c r="Q5240" i="20"/>
  <c r="Q5241" i="20"/>
  <c r="Q5242" i="20"/>
  <c r="Q5243" i="20"/>
  <c r="Q5244" i="20"/>
  <c r="Q5245" i="20"/>
  <c r="Q5246" i="20"/>
  <c r="Q5247" i="20"/>
  <c r="Q5248" i="20"/>
  <c r="Q5249" i="20"/>
  <c r="Q5250" i="20"/>
  <c r="Q5251" i="20"/>
  <c r="Q5252" i="20"/>
  <c r="Q5253" i="20"/>
  <c r="Q5254" i="20"/>
  <c r="Q5255" i="20"/>
  <c r="Q5256" i="20"/>
  <c r="Q5257" i="20"/>
  <c r="Q5258" i="20"/>
  <c r="Q5259" i="20"/>
  <c r="Q5260" i="20"/>
  <c r="Q5261" i="20"/>
  <c r="Q5262" i="20"/>
  <c r="Q5263" i="20"/>
  <c r="Q5264" i="20"/>
  <c r="Q5265" i="20"/>
  <c r="Q5266" i="20"/>
  <c r="Q5267" i="20"/>
  <c r="Q5268" i="20"/>
  <c r="Q5269" i="20"/>
  <c r="Q5270" i="20"/>
  <c r="Q5271" i="20"/>
  <c r="Q5272" i="20"/>
  <c r="Q5273" i="20"/>
  <c r="Q5274" i="20"/>
  <c r="Q5275" i="20"/>
  <c r="Q5276" i="20"/>
  <c r="Q5277" i="20"/>
  <c r="Q5278" i="20"/>
  <c r="Q5279" i="20"/>
  <c r="Q5280" i="20"/>
  <c r="Q5281" i="20"/>
  <c r="Q5282" i="20"/>
  <c r="Q5283" i="20"/>
  <c r="Q5284" i="20"/>
  <c r="Q5285" i="20"/>
  <c r="Q5286" i="20"/>
  <c r="Q5287" i="20"/>
  <c r="Q5288" i="20"/>
  <c r="Q5289" i="20"/>
  <c r="Q5290" i="20"/>
  <c r="Q5291" i="20"/>
  <c r="Q5292" i="20"/>
  <c r="Q5293" i="20"/>
  <c r="Q5294" i="20"/>
  <c r="Q5295" i="20"/>
  <c r="Q5296" i="20"/>
  <c r="Q5297" i="20"/>
  <c r="Q5298" i="20"/>
  <c r="Q5299" i="20"/>
  <c r="Q5300" i="20"/>
  <c r="Q5301" i="20"/>
  <c r="Q5302" i="20"/>
  <c r="Q5303" i="20"/>
  <c r="Q5304" i="20"/>
  <c r="Q5305" i="20"/>
  <c r="Q5306" i="20"/>
  <c r="Q5307" i="20"/>
  <c r="Q5308" i="20"/>
  <c r="Q5309" i="20"/>
  <c r="Q5310" i="20"/>
  <c r="Q5311" i="20"/>
  <c r="Q5312" i="20"/>
  <c r="Q5313" i="20"/>
  <c r="Q5314" i="20"/>
  <c r="Q5315" i="20"/>
  <c r="Q5316" i="20"/>
  <c r="Q5317" i="20"/>
  <c r="Q5318" i="20"/>
  <c r="Q5319" i="20"/>
  <c r="Q5320" i="20"/>
  <c r="Q5321" i="20"/>
  <c r="Q5322" i="20"/>
  <c r="Q5323" i="20"/>
  <c r="Q5324" i="20"/>
  <c r="Q5325" i="20"/>
  <c r="Q5326" i="20"/>
  <c r="Q5327" i="20"/>
  <c r="Q5328" i="20"/>
  <c r="Q5329" i="20"/>
  <c r="Q5330" i="20"/>
  <c r="Q5331" i="20"/>
  <c r="Q5332" i="20"/>
  <c r="Q5333" i="20"/>
  <c r="Q5334" i="20"/>
  <c r="Q5335" i="20"/>
  <c r="Q5336" i="20"/>
  <c r="Q5337" i="20"/>
  <c r="Q5338" i="20"/>
  <c r="Q5339" i="20"/>
  <c r="Q5340" i="20"/>
  <c r="Q5341" i="20"/>
  <c r="Q5342" i="20"/>
  <c r="Q5343" i="20"/>
  <c r="Q5344" i="20"/>
  <c r="Q5345" i="20"/>
  <c r="Q5346" i="20"/>
  <c r="Q5347" i="20"/>
  <c r="Q5348" i="20"/>
  <c r="Q5349" i="20"/>
  <c r="Q5350" i="20"/>
  <c r="Q5351" i="20"/>
  <c r="Q5352" i="20"/>
  <c r="Q5354" i="20"/>
  <c r="Q5355" i="20"/>
  <c r="Q5356" i="20"/>
  <c r="Q5357" i="20"/>
  <c r="Q5358" i="20"/>
  <c r="Q5359" i="20"/>
  <c r="Q5360" i="20"/>
  <c r="Q5361" i="20"/>
  <c r="Q5362" i="20"/>
  <c r="Q5363" i="20"/>
  <c r="Q5364" i="20"/>
  <c r="Q5365" i="20"/>
  <c r="Q5366" i="20"/>
  <c r="Q5367" i="20"/>
  <c r="Q5368" i="20"/>
  <c r="Q5369" i="20"/>
  <c r="Q5370" i="20"/>
  <c r="Q5371" i="20"/>
  <c r="Q5372" i="20"/>
  <c r="Q5373" i="20"/>
  <c r="Q5374" i="20"/>
  <c r="Q5375" i="20"/>
  <c r="Q5376" i="20"/>
  <c r="Q5377" i="20"/>
  <c r="Q5378" i="20"/>
  <c r="Q5379" i="20"/>
  <c r="Q5380" i="20"/>
  <c r="Q5381" i="20"/>
  <c r="Q5382" i="20"/>
  <c r="Q5383" i="20"/>
  <c r="Q5384" i="20"/>
  <c r="Q5385" i="20"/>
  <c r="Q5386" i="20"/>
  <c r="Q5387" i="20"/>
  <c r="Q5388" i="20"/>
  <c r="Q5389" i="20"/>
  <c r="Q5390" i="20"/>
  <c r="Q5391" i="20"/>
  <c r="Q5392" i="20"/>
  <c r="Q5393" i="20"/>
  <c r="Q5394" i="20"/>
  <c r="Q5395" i="20"/>
  <c r="Q5396" i="20"/>
  <c r="Q5397" i="20"/>
  <c r="Q5398" i="20"/>
  <c r="Q5399" i="20"/>
  <c r="Q5400" i="20"/>
  <c r="Q5401" i="20"/>
  <c r="Q5402" i="20"/>
  <c r="Q5403" i="20"/>
  <c r="Q5404" i="20"/>
  <c r="Q5405" i="20"/>
  <c r="Q5406" i="20"/>
  <c r="Q5407" i="20"/>
  <c r="Q5408" i="20"/>
  <c r="Q5409" i="20"/>
  <c r="Q5410" i="20"/>
  <c r="Q5411" i="20"/>
  <c r="Q5412" i="20"/>
  <c r="Q5413" i="20"/>
  <c r="Q5414" i="20"/>
  <c r="Q5415" i="20"/>
  <c r="Q5416" i="20"/>
  <c r="Q5417" i="20"/>
  <c r="Q5418" i="20"/>
  <c r="Q5419" i="20"/>
  <c r="Q5420" i="20"/>
  <c r="Q5421" i="20"/>
  <c r="Q5422" i="20"/>
  <c r="Q5423" i="20"/>
  <c r="Q5424" i="20"/>
  <c r="Q5425" i="20"/>
  <c r="Q5426" i="20"/>
  <c r="Q5427" i="20"/>
  <c r="Q5428" i="20"/>
  <c r="Q5429" i="20"/>
  <c r="Q5430" i="20"/>
  <c r="Q5431" i="20"/>
  <c r="Q5432" i="20"/>
  <c r="Q5433" i="20"/>
  <c r="Q5434" i="20"/>
  <c r="Q5435" i="20"/>
  <c r="Q5436" i="20"/>
  <c r="Q5437" i="20"/>
  <c r="Q5438" i="20"/>
  <c r="Q5439" i="20"/>
  <c r="Q5440" i="20"/>
  <c r="Q5441" i="20"/>
  <c r="Q5442" i="20"/>
  <c r="Q5443" i="20"/>
  <c r="Q5444" i="20"/>
  <c r="Q5445" i="20"/>
  <c r="Q5446" i="20"/>
  <c r="Q5447" i="20"/>
  <c r="Q5448" i="20"/>
  <c r="Q5449" i="20"/>
  <c r="Q5450" i="20"/>
  <c r="Q5451" i="20"/>
  <c r="Q5452" i="20"/>
  <c r="Q5453" i="20"/>
  <c r="Q5454" i="20"/>
  <c r="Q5455" i="20"/>
  <c r="Q5456" i="20"/>
  <c r="Q5457" i="20"/>
  <c r="Q5458" i="20"/>
  <c r="Q5459" i="20"/>
  <c r="Q5460" i="20"/>
  <c r="Q5461" i="20"/>
  <c r="Q5462" i="20"/>
  <c r="Q5463" i="20"/>
  <c r="Q5464" i="20"/>
  <c r="Q5465" i="20"/>
  <c r="Q5466" i="20"/>
  <c r="Q5467" i="20"/>
  <c r="Q5468" i="20"/>
  <c r="Q5469" i="20"/>
  <c r="Q5470" i="20"/>
  <c r="Q5471" i="20"/>
  <c r="Q5472" i="20"/>
  <c r="Q5473" i="20"/>
  <c r="Q5474" i="20"/>
  <c r="Q5475" i="20"/>
  <c r="Q5476" i="20"/>
  <c r="Q5477" i="20"/>
  <c r="Q5478" i="20"/>
  <c r="Q5479" i="20"/>
  <c r="Q5480" i="20"/>
  <c r="Q5481" i="20"/>
  <c r="Q5482" i="20"/>
  <c r="Q5483" i="20"/>
  <c r="Q5484" i="20"/>
  <c r="Q5485" i="20"/>
  <c r="Q5486" i="20"/>
  <c r="Q5487" i="20"/>
  <c r="Q5488" i="20"/>
  <c r="Q5489" i="20"/>
  <c r="Q5490" i="20"/>
  <c r="Q5491" i="20"/>
  <c r="Q5492" i="20"/>
  <c r="Q5493" i="20"/>
  <c r="Q5494" i="20"/>
  <c r="Q5495" i="20"/>
  <c r="Q5496" i="20"/>
  <c r="Q5497" i="20"/>
  <c r="Q5498" i="20"/>
  <c r="Q5499" i="20"/>
  <c r="Q5500" i="20"/>
  <c r="Q5501" i="20"/>
  <c r="Q5502" i="20"/>
  <c r="Q5503" i="20"/>
  <c r="Q5504" i="20"/>
  <c r="Q5505" i="20"/>
  <c r="Q5506" i="20"/>
  <c r="Q5507" i="20"/>
  <c r="Q5508" i="20"/>
  <c r="Q5509" i="20"/>
  <c r="Q5510" i="20"/>
  <c r="Q5511" i="20"/>
  <c r="Q5512" i="20"/>
  <c r="Q5513" i="20"/>
  <c r="Q5514" i="20"/>
  <c r="Q5515" i="20"/>
  <c r="Q5516" i="20"/>
  <c r="Q5517" i="20"/>
  <c r="Q5518" i="20"/>
  <c r="Q5519" i="20"/>
  <c r="Q5520" i="20"/>
  <c r="Q5521" i="20"/>
  <c r="Q5522" i="20"/>
  <c r="Q5523" i="20"/>
  <c r="Q5524" i="20"/>
  <c r="Q5525" i="20"/>
  <c r="Q5526" i="20"/>
  <c r="Q5527" i="20"/>
  <c r="Q5528" i="20"/>
  <c r="Q5529" i="20"/>
  <c r="Q5530" i="20"/>
  <c r="Q5531" i="20"/>
  <c r="Q5532" i="20"/>
  <c r="Q5533" i="20"/>
  <c r="Q5534" i="20"/>
  <c r="Q5535" i="20"/>
  <c r="Q5536" i="20"/>
  <c r="Q5537" i="20"/>
  <c r="Q5538" i="20"/>
  <c r="Q5539" i="20"/>
  <c r="Q5540" i="20"/>
  <c r="Q5541" i="20"/>
  <c r="Q5542" i="20"/>
  <c r="Q5543" i="20"/>
  <c r="Q5544" i="20"/>
  <c r="Q5545" i="20"/>
  <c r="Q5546" i="20"/>
  <c r="Q5547" i="20"/>
  <c r="Q5548" i="20"/>
  <c r="Q5549" i="20"/>
  <c r="Q5550" i="20"/>
  <c r="Q5551" i="20"/>
  <c r="Q5552" i="20"/>
  <c r="Q5553" i="20"/>
  <c r="Q5554" i="20"/>
  <c r="Q5555" i="20"/>
  <c r="Q5556" i="20"/>
  <c r="Q5557" i="20"/>
  <c r="Q5558" i="20"/>
  <c r="Q5559" i="20"/>
  <c r="Q5560" i="20"/>
  <c r="Q5561" i="20"/>
  <c r="Q5562" i="20"/>
  <c r="Q5563" i="20"/>
  <c r="Q5564" i="20"/>
  <c r="Q5565" i="20"/>
  <c r="Q5566" i="20"/>
  <c r="Q5567" i="20"/>
  <c r="Q5568" i="20"/>
  <c r="Q5569" i="20"/>
  <c r="Q5570" i="20"/>
  <c r="Q5571" i="20"/>
  <c r="Q5572" i="20"/>
  <c r="Q5573" i="20"/>
  <c r="Q5574" i="20"/>
  <c r="Q5575" i="20"/>
  <c r="Q5576" i="20"/>
  <c r="Q5577" i="20"/>
  <c r="Q5578" i="20"/>
  <c r="Q5579" i="20"/>
  <c r="Q5580" i="20"/>
  <c r="Q5581" i="20"/>
  <c r="Q5582" i="20"/>
  <c r="Q5583" i="20"/>
  <c r="Q5584" i="20"/>
  <c r="Q5585" i="20"/>
  <c r="Q5586" i="20"/>
  <c r="Q5587" i="20"/>
  <c r="Q5588" i="20"/>
  <c r="Q5589" i="20"/>
  <c r="Q5590" i="20"/>
  <c r="Q5591" i="20"/>
  <c r="Q5592" i="20"/>
  <c r="Q5593" i="20"/>
  <c r="Q5594" i="20"/>
  <c r="Q5595" i="20"/>
  <c r="Q5596" i="20"/>
  <c r="Q5597" i="20"/>
  <c r="Q5598" i="20"/>
  <c r="Q5599" i="20"/>
  <c r="Q5600" i="20"/>
  <c r="Q5601" i="20"/>
  <c r="Q5602" i="20"/>
  <c r="Q5603" i="20"/>
  <c r="Q5604" i="20"/>
  <c r="Q5605" i="20"/>
  <c r="Q5606" i="20"/>
  <c r="Q5607" i="20"/>
  <c r="Q5608" i="20"/>
  <c r="Q5609" i="20"/>
  <c r="Q5610" i="20"/>
  <c r="Q5611" i="20"/>
  <c r="Q5612" i="20"/>
  <c r="Q5613" i="20"/>
  <c r="Q5614" i="20"/>
  <c r="Q5615" i="20"/>
  <c r="Q5616" i="20"/>
  <c r="Q5617" i="20"/>
  <c r="Q5618" i="20"/>
  <c r="Q5619" i="20"/>
  <c r="Q5620" i="20"/>
  <c r="Q5621" i="20"/>
  <c r="Q5622" i="20"/>
  <c r="Q5623" i="20"/>
  <c r="Q5624" i="20"/>
  <c r="Q5625" i="20"/>
  <c r="Q5626" i="20"/>
  <c r="Q5627" i="20"/>
  <c r="Q5628" i="20"/>
  <c r="Q5629" i="20"/>
  <c r="Q5630" i="20"/>
  <c r="Q5631" i="20"/>
  <c r="Q5632" i="20"/>
  <c r="Q5633" i="20"/>
  <c r="Q5634" i="20"/>
  <c r="Q5635" i="20"/>
  <c r="Q5636" i="20"/>
  <c r="Q5637" i="20"/>
  <c r="Q5638" i="20"/>
  <c r="Q5639" i="20"/>
  <c r="Q5640" i="20"/>
  <c r="Q5641" i="20"/>
  <c r="Q5642" i="20"/>
  <c r="Q5643" i="20"/>
  <c r="Q5644" i="20"/>
  <c r="Q5645" i="20"/>
  <c r="Q5646" i="20"/>
  <c r="Q5647" i="20"/>
  <c r="Q5648" i="20"/>
  <c r="Q5649" i="20"/>
  <c r="Q5650" i="20"/>
  <c r="Q5651" i="20"/>
  <c r="Q5652" i="20"/>
  <c r="Q5653" i="20"/>
  <c r="Q5654" i="20"/>
  <c r="Q5655" i="20"/>
  <c r="Q5656" i="20"/>
  <c r="Q5657" i="20"/>
  <c r="Q5658" i="20"/>
  <c r="Q5659" i="20"/>
  <c r="Q5660" i="20"/>
  <c r="Q5661" i="20"/>
  <c r="Q5662" i="20"/>
  <c r="Q5663" i="20"/>
  <c r="Q5664" i="20"/>
  <c r="Q5665" i="20"/>
  <c r="Q5666" i="20"/>
  <c r="Q5667" i="20"/>
  <c r="Q5668" i="20"/>
  <c r="Q5669" i="20"/>
  <c r="Q5670" i="20"/>
  <c r="Q5671" i="20"/>
  <c r="Q5672" i="20"/>
  <c r="Q5673" i="20"/>
  <c r="Q5674" i="20"/>
  <c r="Q5675" i="20"/>
  <c r="Q5676" i="20"/>
  <c r="Q5677" i="20"/>
  <c r="Q5678" i="20"/>
  <c r="Q5679" i="20"/>
  <c r="Q5680" i="20"/>
  <c r="Q5681" i="20"/>
  <c r="Q5682" i="20"/>
  <c r="Q5683" i="20"/>
  <c r="Q5684" i="20"/>
  <c r="Q5685" i="20"/>
  <c r="Q5686" i="20"/>
  <c r="Q5687" i="20"/>
  <c r="Q5688" i="20"/>
  <c r="Q5689" i="20"/>
  <c r="Q5690" i="20"/>
  <c r="Q5691" i="20"/>
  <c r="Q5692" i="20"/>
  <c r="Q5693" i="20"/>
  <c r="Q5694" i="20"/>
  <c r="Q5695" i="20"/>
  <c r="Q5696" i="20"/>
  <c r="Q5697" i="20"/>
  <c r="Q5698" i="20"/>
  <c r="Q5699" i="20"/>
  <c r="Q5700" i="20"/>
  <c r="Q5701" i="20"/>
  <c r="Q5702" i="20"/>
  <c r="Q5703" i="20"/>
  <c r="Q5704" i="20"/>
  <c r="Q5705" i="20"/>
  <c r="Q5706" i="20"/>
  <c r="Q5707" i="20"/>
  <c r="Q5708" i="20"/>
  <c r="Q5709" i="20"/>
  <c r="Q5710" i="20"/>
  <c r="Q5711" i="20"/>
  <c r="Q5712" i="20"/>
  <c r="Q5713" i="20"/>
  <c r="Q5714" i="20"/>
  <c r="Q5715" i="20"/>
  <c r="Q5716" i="20"/>
  <c r="Q5717" i="20"/>
  <c r="Q5718" i="20"/>
  <c r="Q5719" i="20"/>
  <c r="Q5720" i="20"/>
  <c r="Q5721" i="20"/>
  <c r="Q5722" i="20"/>
  <c r="Q5723" i="20"/>
  <c r="Q5724" i="20"/>
  <c r="Q5725" i="20"/>
  <c r="Q5726" i="20"/>
  <c r="Q5727" i="20"/>
  <c r="Q5728" i="20"/>
  <c r="Q5729" i="20"/>
  <c r="Q5730" i="20"/>
  <c r="Q5731" i="20"/>
  <c r="Q5732" i="20"/>
  <c r="Q5733" i="20"/>
  <c r="Q5734" i="20"/>
  <c r="Q5735" i="20"/>
  <c r="Q5736" i="20"/>
  <c r="Q5737" i="20"/>
  <c r="Q5738" i="20"/>
  <c r="Q5739" i="20"/>
  <c r="Q5740" i="20"/>
  <c r="Q5741" i="20"/>
  <c r="Q5742" i="20"/>
  <c r="Q5743" i="20"/>
  <c r="Q5744" i="20"/>
  <c r="Q5745" i="20"/>
  <c r="Q5746" i="20"/>
  <c r="Q5747" i="20"/>
  <c r="Q5748" i="20"/>
  <c r="Q5749" i="20"/>
  <c r="Q5750" i="20"/>
  <c r="Q5751" i="20"/>
  <c r="Q5752" i="20"/>
  <c r="Q5753" i="20"/>
  <c r="Q5754" i="20"/>
  <c r="Q5755" i="20"/>
  <c r="Q5756" i="20"/>
  <c r="Q5757" i="20"/>
  <c r="Q5758" i="20"/>
  <c r="Q5759" i="20"/>
  <c r="Q5760" i="20"/>
  <c r="Q5761" i="20"/>
  <c r="Q5762" i="20"/>
  <c r="Q5763" i="20"/>
  <c r="Q5764" i="20"/>
  <c r="Q5765" i="20"/>
  <c r="Q5766" i="20"/>
  <c r="Q5767" i="20"/>
  <c r="Q5768" i="20"/>
  <c r="Q5769" i="20"/>
  <c r="Q5770" i="20"/>
  <c r="Q5771" i="20"/>
  <c r="Q5772" i="20"/>
  <c r="Q5773" i="20"/>
  <c r="Q5774" i="20"/>
  <c r="Q5775" i="20"/>
  <c r="Q5776" i="20"/>
  <c r="Q5777" i="20"/>
  <c r="Q5778" i="20"/>
  <c r="Q5779" i="20"/>
  <c r="Q5780" i="20"/>
  <c r="Q5781" i="20"/>
  <c r="Q5782" i="20"/>
  <c r="Q5783" i="20"/>
  <c r="Q5784" i="20"/>
  <c r="Q5785" i="20"/>
  <c r="Q5786" i="20"/>
  <c r="Q5787" i="20"/>
  <c r="Q5788" i="20"/>
  <c r="Q5789" i="20"/>
  <c r="Q5790" i="20"/>
  <c r="Q5791" i="20"/>
  <c r="Q5792" i="20"/>
  <c r="Q5793" i="20"/>
  <c r="Q5794" i="20"/>
  <c r="Q5795" i="20"/>
  <c r="Q5796" i="20"/>
  <c r="Q5797" i="20"/>
  <c r="Q5798" i="20"/>
  <c r="Q5799" i="20"/>
  <c r="Q5800" i="20"/>
  <c r="Q5801" i="20"/>
  <c r="Q5802" i="20"/>
  <c r="Q5803" i="20"/>
  <c r="Q5804" i="20"/>
  <c r="Q5805" i="20"/>
  <c r="Q5806" i="20"/>
  <c r="Q5807" i="20"/>
  <c r="Q5808" i="20"/>
  <c r="Q5809" i="20"/>
  <c r="Q5810" i="20"/>
  <c r="Q5811" i="20"/>
  <c r="Q5812" i="20"/>
  <c r="Q5813" i="20"/>
  <c r="Q5814" i="20"/>
  <c r="Q5815" i="20"/>
  <c r="Q5816" i="20"/>
  <c r="Q5817" i="20"/>
  <c r="Q5818" i="20"/>
  <c r="Q5819" i="20"/>
  <c r="Q5820" i="20"/>
  <c r="Q5821" i="20"/>
  <c r="Q5822" i="20"/>
  <c r="Q5823" i="20"/>
  <c r="Q5824" i="20"/>
  <c r="Q5825" i="20"/>
  <c r="Q5826" i="20"/>
  <c r="Q5827" i="20"/>
  <c r="Q5828" i="20"/>
  <c r="Q5829" i="20"/>
  <c r="Q5830" i="20"/>
  <c r="Q5831" i="20"/>
  <c r="Q5832" i="20"/>
  <c r="Q5833" i="20"/>
  <c r="Q5834" i="20"/>
  <c r="Q5835" i="20"/>
  <c r="Q5836" i="20"/>
  <c r="Q5837" i="20"/>
  <c r="Q5838" i="20"/>
  <c r="Q5839" i="20"/>
  <c r="Q5840" i="20"/>
  <c r="Q5841" i="20"/>
  <c r="Q5842" i="20"/>
  <c r="Q5843" i="20"/>
  <c r="Q5844" i="20"/>
  <c r="Q5845" i="20"/>
  <c r="Q5846" i="20"/>
  <c r="Q5847" i="20"/>
  <c r="Q5848" i="20"/>
  <c r="Q5849" i="20"/>
  <c r="Q5850" i="20"/>
  <c r="Q5851" i="20"/>
  <c r="Q5852" i="20"/>
  <c r="Q5853" i="20"/>
  <c r="Q5854" i="20"/>
  <c r="Q5855" i="20"/>
  <c r="Q5856" i="20"/>
  <c r="Q5857" i="20"/>
  <c r="Q5858" i="20"/>
  <c r="Q5859" i="20"/>
  <c r="Q5860" i="20"/>
  <c r="Q5861" i="20"/>
  <c r="Q5862" i="20"/>
  <c r="Q5863" i="20"/>
  <c r="Q5864" i="20"/>
  <c r="Q5865" i="20"/>
  <c r="Q5866" i="20"/>
  <c r="Q5867" i="20"/>
  <c r="Q5868" i="20"/>
  <c r="Q5869" i="20"/>
  <c r="Q5870" i="20"/>
  <c r="Q5871" i="20"/>
  <c r="Q5872" i="20"/>
  <c r="Q5873" i="20"/>
  <c r="Q5874" i="20"/>
  <c r="Q5875" i="20"/>
  <c r="Q5876" i="20"/>
  <c r="Q5877" i="20"/>
  <c r="Q5878" i="20"/>
  <c r="Q5879" i="20"/>
  <c r="Q5880" i="20"/>
  <c r="Q5881" i="20"/>
  <c r="Q5882" i="20"/>
  <c r="Q5883" i="20"/>
  <c r="Q5884" i="20"/>
  <c r="Q5885" i="20"/>
  <c r="Q5886" i="20"/>
  <c r="Q5887" i="20"/>
  <c r="Q5888" i="20"/>
  <c r="Q5889" i="20"/>
  <c r="Q5890" i="20"/>
  <c r="Q5891" i="20"/>
  <c r="Q5892" i="20"/>
  <c r="Q5893" i="20"/>
  <c r="Q5894" i="20"/>
  <c r="Q5895" i="20"/>
  <c r="Q5896" i="20"/>
  <c r="Q5897" i="20"/>
  <c r="Q5898" i="20"/>
  <c r="Q5899" i="20"/>
  <c r="Q5900" i="20"/>
  <c r="Q5901" i="20"/>
  <c r="Q5902" i="20"/>
  <c r="Q5903" i="20"/>
  <c r="Q5904" i="20"/>
  <c r="Q5905" i="20"/>
  <c r="Q5906" i="20"/>
  <c r="Q5907" i="20"/>
  <c r="Q5908" i="20"/>
  <c r="Q5909" i="20"/>
  <c r="Q5910" i="20"/>
  <c r="Q5911" i="20"/>
  <c r="Q5912" i="20"/>
  <c r="Q5913" i="20"/>
  <c r="Q5914" i="20"/>
  <c r="Q5915" i="20"/>
  <c r="Q5916" i="20"/>
  <c r="Q5917" i="20"/>
  <c r="Q5918" i="20"/>
  <c r="Q5919" i="20"/>
  <c r="Q5920" i="20"/>
  <c r="Q5921" i="20"/>
  <c r="Q5922" i="20"/>
  <c r="Q5923" i="20"/>
  <c r="Q5924" i="20"/>
  <c r="Q5925" i="20"/>
  <c r="Q5926" i="20"/>
  <c r="Q5927" i="20"/>
  <c r="Q5928" i="20"/>
  <c r="Q5929" i="20"/>
  <c r="Q5930" i="20"/>
  <c r="Q5931" i="20"/>
  <c r="Q5932" i="20"/>
  <c r="Q5933" i="20"/>
  <c r="Q5934" i="20"/>
  <c r="Q5935" i="20"/>
  <c r="Q5936" i="20"/>
  <c r="Q5937" i="20"/>
  <c r="Q5938" i="20"/>
  <c r="Q5939" i="20"/>
  <c r="Q5940" i="20"/>
  <c r="Q5941" i="20"/>
  <c r="Q5942" i="20"/>
  <c r="Q5943" i="20"/>
  <c r="Q5944" i="20"/>
  <c r="Q5945" i="20"/>
  <c r="Q5946" i="20"/>
  <c r="Q5947" i="20"/>
  <c r="Q5948" i="20"/>
  <c r="Q5949" i="20"/>
  <c r="Q5950" i="20"/>
  <c r="Q5951" i="20"/>
  <c r="Q5952" i="20"/>
  <c r="Q5953" i="20"/>
  <c r="Q5954" i="20"/>
  <c r="Q5955" i="20"/>
  <c r="Q5956" i="20"/>
  <c r="Q5957" i="20"/>
  <c r="Q5958" i="20"/>
  <c r="Q5959" i="20"/>
  <c r="Q5960" i="20"/>
  <c r="Q5961" i="20"/>
  <c r="Q5962" i="20"/>
  <c r="Q5963" i="20"/>
  <c r="Q5964" i="20"/>
  <c r="Q5965" i="20"/>
  <c r="Q5966" i="20"/>
  <c r="Q5967" i="20"/>
  <c r="Q5968" i="20"/>
  <c r="Q5969" i="20"/>
  <c r="Q5970" i="20"/>
  <c r="Q5971" i="20"/>
  <c r="Q5972" i="20"/>
  <c r="Q5973" i="20"/>
  <c r="Q5974" i="20"/>
  <c r="Q5975" i="20"/>
  <c r="Q5976" i="20"/>
  <c r="Q5977" i="20"/>
  <c r="Q5978" i="20"/>
  <c r="Q5979" i="20"/>
  <c r="Q5980" i="20"/>
  <c r="Q5981" i="20"/>
  <c r="Q5982" i="20"/>
  <c r="Q5983" i="20"/>
  <c r="Q5984" i="20"/>
  <c r="Q5985" i="20"/>
  <c r="Q5986" i="20"/>
  <c r="Q5987" i="20"/>
  <c r="Q5988" i="20"/>
  <c r="Q5989" i="20"/>
  <c r="Q5990" i="20"/>
  <c r="Q5991" i="20"/>
  <c r="Q5992" i="20"/>
  <c r="Q5993" i="20"/>
  <c r="Q5994" i="20"/>
  <c r="Q5995" i="20"/>
  <c r="Q5996" i="20"/>
  <c r="Q5997" i="20"/>
  <c r="Q5998" i="20"/>
  <c r="Q5999" i="20"/>
  <c r="Q6000" i="20"/>
  <c r="Q6001" i="20"/>
  <c r="Q6002" i="20"/>
  <c r="Q6003" i="20"/>
  <c r="Q6004" i="20"/>
  <c r="Q6005" i="20"/>
  <c r="Q6006" i="20"/>
  <c r="Q6007" i="20"/>
  <c r="Q6008" i="20"/>
  <c r="Q6009" i="20"/>
  <c r="Q6010" i="20"/>
  <c r="Q6011" i="20"/>
  <c r="Q6012" i="20"/>
  <c r="Q6013" i="20"/>
  <c r="Q6014" i="20"/>
  <c r="Q6015" i="20"/>
  <c r="Q6016" i="20"/>
  <c r="Q6017" i="20"/>
  <c r="Q6018" i="20"/>
  <c r="Q6019" i="20"/>
  <c r="Q6020" i="20"/>
  <c r="Q6021" i="20"/>
  <c r="Q6022" i="20"/>
  <c r="Q6023" i="20"/>
  <c r="Q6024" i="20"/>
  <c r="Q6025" i="20"/>
  <c r="Q6026" i="20"/>
  <c r="Q6027" i="20"/>
  <c r="Q6028" i="20"/>
  <c r="Q6029" i="20"/>
  <c r="Q6030" i="20"/>
  <c r="Q6031" i="20"/>
  <c r="Q6032" i="20"/>
  <c r="Q6033" i="20"/>
  <c r="Q6034" i="20"/>
  <c r="Q6035" i="20"/>
  <c r="Q6036" i="20"/>
  <c r="Q6037" i="20"/>
  <c r="Q6038" i="20"/>
  <c r="Q6039" i="20"/>
  <c r="Q6040" i="20"/>
  <c r="Q6041" i="20"/>
  <c r="Q6042" i="20"/>
  <c r="Q6043" i="20"/>
  <c r="Q6044" i="20"/>
  <c r="Q6045" i="20"/>
  <c r="Q6046" i="20"/>
  <c r="Q6047" i="20"/>
  <c r="Q6048" i="20"/>
  <c r="Q6049" i="20"/>
  <c r="Q6050" i="20"/>
  <c r="Q6051" i="20"/>
  <c r="Q6052" i="20"/>
  <c r="Q6053" i="20"/>
  <c r="Q6054" i="20"/>
  <c r="Q6055" i="20"/>
  <c r="Q6056" i="20"/>
  <c r="Q6057" i="20"/>
  <c r="Q6058" i="20"/>
  <c r="Q6059" i="20"/>
  <c r="Q6060" i="20"/>
  <c r="Q6061" i="20"/>
  <c r="Q6062" i="20"/>
  <c r="Q6063" i="20"/>
  <c r="Q6064" i="20"/>
  <c r="Q6065" i="20"/>
  <c r="Q6066" i="20"/>
  <c r="Q6067" i="20"/>
  <c r="Q6068" i="20"/>
  <c r="Q6069" i="20"/>
  <c r="Q6070" i="20"/>
  <c r="Q6071" i="20"/>
  <c r="Q6072" i="20"/>
  <c r="Q6073" i="20"/>
  <c r="Q6074" i="20"/>
  <c r="Q6075" i="20"/>
  <c r="Q6076" i="20"/>
  <c r="Q6077" i="20"/>
  <c r="Q6078" i="20"/>
  <c r="Q6079" i="20"/>
  <c r="Q6080" i="20"/>
  <c r="Q6081" i="20"/>
  <c r="Q6082" i="20"/>
  <c r="Q6083" i="20"/>
  <c r="Q6084" i="20"/>
  <c r="Q6085" i="20"/>
  <c r="Q6086" i="20"/>
  <c r="Q6087" i="20"/>
  <c r="Q6088" i="20"/>
  <c r="Q6089" i="20"/>
  <c r="Q6090" i="20"/>
  <c r="Q6091" i="20"/>
  <c r="Q6092" i="20"/>
  <c r="Q6093" i="20"/>
  <c r="Q6094" i="20"/>
  <c r="Q6095" i="20"/>
  <c r="Q6096" i="20"/>
  <c r="Q6097" i="20"/>
  <c r="Q6098" i="20"/>
  <c r="Q6099" i="20"/>
  <c r="Q6100" i="20"/>
  <c r="Q6101" i="20"/>
  <c r="Q6102" i="20"/>
  <c r="Q6103" i="20"/>
  <c r="Q6104" i="20"/>
  <c r="Q6105" i="20"/>
  <c r="Q6106" i="20"/>
  <c r="Q6107" i="20"/>
  <c r="Q6108" i="20"/>
  <c r="Q6109" i="20"/>
  <c r="Q6110" i="20"/>
  <c r="Q6111" i="20"/>
  <c r="Q6112" i="20"/>
  <c r="Q6113" i="20"/>
  <c r="Q6114" i="20"/>
  <c r="Q6115" i="20"/>
  <c r="Q6116" i="20"/>
  <c r="Q6117" i="20"/>
  <c r="Q6118" i="20"/>
  <c r="Q6119" i="20"/>
  <c r="Q6120" i="20"/>
  <c r="Q6121" i="20"/>
  <c r="Q6122" i="20"/>
  <c r="Q6123" i="20"/>
  <c r="Q6124" i="20"/>
  <c r="Q6125" i="20"/>
  <c r="Q6126" i="20"/>
  <c r="Q6127" i="20"/>
  <c r="Q6128" i="20"/>
  <c r="Q6129" i="20"/>
  <c r="Q6130" i="20"/>
  <c r="Q6131" i="20"/>
  <c r="Q6132" i="20"/>
  <c r="Q6133" i="20"/>
  <c r="Q6134" i="20"/>
  <c r="Q6135" i="20"/>
  <c r="Q6136" i="20"/>
  <c r="Q6137" i="20"/>
  <c r="Q6138" i="20"/>
  <c r="Q6139" i="20"/>
  <c r="Q6140" i="20"/>
  <c r="Q6141" i="20"/>
  <c r="Q6142" i="20"/>
  <c r="Q6143" i="20"/>
  <c r="Q6144" i="20"/>
  <c r="Q6145" i="20"/>
  <c r="Q6146" i="20"/>
  <c r="Q6147" i="20"/>
  <c r="Q6148" i="20"/>
  <c r="Q6149" i="20"/>
  <c r="Q6150" i="20"/>
  <c r="Q6151" i="20"/>
  <c r="Q6152" i="20"/>
  <c r="Q6153" i="20"/>
  <c r="Q6154" i="20"/>
  <c r="Q6155" i="20"/>
  <c r="Q6156" i="20"/>
  <c r="Q6157" i="20"/>
  <c r="Q6158" i="20"/>
  <c r="Q6159" i="20"/>
  <c r="Q6160" i="20"/>
  <c r="Q6161" i="20"/>
  <c r="Q6162" i="20"/>
  <c r="Q6163" i="20"/>
  <c r="Q6164" i="20"/>
  <c r="Q6165" i="20"/>
  <c r="Q6166" i="20"/>
  <c r="Q6167" i="20"/>
  <c r="Q6168" i="20"/>
  <c r="Q6169" i="20"/>
  <c r="Q6170" i="20"/>
  <c r="Q6171" i="20"/>
  <c r="Q6172" i="20"/>
  <c r="Q6173" i="20"/>
  <c r="Q6174" i="20"/>
  <c r="Q6175" i="20"/>
  <c r="Q6176" i="20"/>
  <c r="Q6177" i="20"/>
  <c r="Q6178" i="20"/>
  <c r="Q6179" i="20"/>
  <c r="Q6180" i="20"/>
  <c r="Q6181" i="20"/>
  <c r="Q6182" i="20"/>
  <c r="Q6183" i="20"/>
  <c r="Q6184" i="20"/>
  <c r="Q6185" i="20"/>
  <c r="Q6186" i="20"/>
  <c r="Q6187" i="20"/>
  <c r="Q6188" i="20"/>
  <c r="Q6189" i="20"/>
  <c r="Q6190" i="20"/>
  <c r="Q6191" i="20"/>
  <c r="Q6192" i="20"/>
  <c r="Q6193" i="20"/>
  <c r="Q6194" i="20"/>
  <c r="Q6195" i="20"/>
  <c r="Q6196" i="20"/>
  <c r="Q6197" i="20"/>
  <c r="Q6198" i="20"/>
  <c r="Q6199" i="20"/>
  <c r="Q6200" i="20"/>
  <c r="Q6201" i="20"/>
  <c r="Q6202" i="20"/>
  <c r="Q6203" i="20"/>
  <c r="Q6204" i="20"/>
  <c r="Q6205" i="20"/>
  <c r="Q6206" i="20"/>
  <c r="Q6207" i="20"/>
  <c r="Q6208" i="20"/>
  <c r="Q6209" i="20"/>
  <c r="Q6210" i="20"/>
  <c r="Q6211" i="20"/>
  <c r="Q6212" i="20"/>
  <c r="Q6213" i="20"/>
  <c r="Q6214" i="20"/>
  <c r="Q6215" i="20"/>
  <c r="Q6216" i="20"/>
  <c r="Q6217" i="20"/>
  <c r="Q6218" i="20"/>
  <c r="Q6219" i="20"/>
  <c r="Q6220" i="20"/>
  <c r="Q6221" i="20"/>
  <c r="Q6222" i="20"/>
  <c r="Q6223" i="20"/>
  <c r="Q6224" i="20"/>
  <c r="Q6225" i="20"/>
  <c r="Q6226" i="20"/>
  <c r="Q6230" i="20"/>
  <c r="Q6231" i="20"/>
  <c r="Q6232" i="20"/>
  <c r="Q6233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U1005" i="20"/>
  <c r="U1006" i="20"/>
  <c r="U1007" i="20"/>
  <c r="U1008" i="20"/>
  <c r="U1009" i="20"/>
  <c r="U1010" i="20"/>
  <c r="U1011" i="20"/>
  <c r="U1012" i="20"/>
  <c r="U1013" i="20"/>
  <c r="U1014" i="20"/>
  <c r="U1015" i="20"/>
  <c r="U1016" i="20"/>
  <c r="U1017" i="20"/>
  <c r="U1018" i="20"/>
  <c r="U1019" i="20"/>
  <c r="U1020" i="20"/>
  <c r="U1021" i="20"/>
  <c r="U1022" i="20"/>
  <c r="U1023" i="20"/>
  <c r="U1024" i="20"/>
  <c r="U1025" i="20"/>
  <c r="U1026" i="20"/>
  <c r="U1027" i="20"/>
  <c r="U1028" i="20"/>
  <c r="U1029" i="20"/>
  <c r="U1030" i="20"/>
  <c r="U1031" i="20"/>
  <c r="U1032" i="20"/>
  <c r="U1033" i="20"/>
  <c r="U1034" i="20"/>
  <c r="U1035" i="20"/>
  <c r="U1036" i="20"/>
  <c r="U1037" i="20"/>
  <c r="U1038" i="20"/>
  <c r="U1039" i="20"/>
  <c r="U1040" i="20"/>
  <c r="U1041" i="20"/>
  <c r="U1042" i="20"/>
  <c r="U1043" i="20"/>
  <c r="U1044" i="20"/>
  <c r="U1045" i="20"/>
  <c r="U1046" i="20"/>
  <c r="U1047" i="20"/>
  <c r="U1048" i="20"/>
  <c r="U1049" i="20"/>
  <c r="U1050" i="20"/>
  <c r="U1051" i="20"/>
  <c r="U1052" i="20"/>
  <c r="U1053" i="20"/>
  <c r="U1054" i="20"/>
  <c r="U1055" i="20"/>
  <c r="U1056" i="20"/>
  <c r="U1057" i="20"/>
  <c r="U1058" i="20"/>
  <c r="U1059" i="20"/>
  <c r="U1060" i="20"/>
  <c r="U1061" i="20"/>
  <c r="U1062" i="20"/>
  <c r="U1063" i="20"/>
  <c r="U1064" i="20"/>
  <c r="U1065" i="20"/>
  <c r="U1066" i="20"/>
  <c r="U1067" i="20"/>
  <c r="U1068" i="20"/>
  <c r="U1069" i="20"/>
  <c r="U1070" i="20"/>
  <c r="U1071" i="20"/>
  <c r="U1072" i="20"/>
  <c r="U1073" i="20"/>
  <c r="U1074" i="20"/>
  <c r="U1075" i="20"/>
  <c r="U1076" i="20"/>
  <c r="U1077" i="20"/>
  <c r="U1078" i="20"/>
  <c r="U1079" i="20"/>
  <c r="U1080" i="20"/>
  <c r="U1081" i="20"/>
  <c r="U1082" i="20"/>
  <c r="U1083" i="20"/>
  <c r="U1084" i="20"/>
  <c r="U1085" i="20"/>
  <c r="U1086" i="20"/>
  <c r="U1087" i="20"/>
  <c r="U1088" i="20"/>
  <c r="U1089" i="20"/>
  <c r="U1090" i="20"/>
  <c r="U1091" i="20"/>
  <c r="U1092" i="20"/>
  <c r="U1093" i="20"/>
  <c r="U1094" i="20"/>
  <c r="U1095" i="20"/>
  <c r="U1096" i="20"/>
  <c r="U1097" i="20"/>
  <c r="U1098" i="20"/>
  <c r="U1099" i="20"/>
  <c r="U1100" i="20"/>
  <c r="U1101" i="20"/>
  <c r="U1102" i="20"/>
  <c r="U1103" i="20"/>
  <c r="U1104" i="20"/>
  <c r="U1105" i="20"/>
  <c r="U1106" i="20"/>
  <c r="U1107" i="20"/>
  <c r="U1108" i="20"/>
  <c r="U1109" i="20"/>
  <c r="U1110" i="20"/>
  <c r="U1111" i="20"/>
  <c r="U1112" i="20"/>
  <c r="U1113" i="20"/>
  <c r="U1114" i="20"/>
  <c r="U1115" i="20"/>
  <c r="U1116" i="20"/>
  <c r="U1117" i="20"/>
  <c r="U1118" i="20"/>
  <c r="U1119" i="20"/>
  <c r="U1120" i="20"/>
  <c r="U1121" i="20"/>
  <c r="U1122" i="20"/>
  <c r="U1123" i="20"/>
  <c r="U1124" i="20"/>
  <c r="U1125" i="20"/>
  <c r="U1126" i="20"/>
  <c r="U1127" i="20"/>
  <c r="U1128" i="20"/>
  <c r="U1129" i="20"/>
  <c r="U1130" i="20"/>
  <c r="U1131" i="20"/>
  <c r="U1132" i="20"/>
  <c r="U1133" i="20"/>
  <c r="U1134" i="20"/>
  <c r="U1135" i="20"/>
  <c r="U1136" i="20"/>
  <c r="U1137" i="20"/>
  <c r="U1138" i="20"/>
  <c r="U1139" i="20"/>
  <c r="U1140" i="20"/>
  <c r="U1141" i="20"/>
  <c r="U1142" i="20"/>
  <c r="U1143" i="20"/>
  <c r="U1144" i="20"/>
  <c r="U1145" i="20"/>
  <c r="U1146" i="20"/>
  <c r="U1147" i="20"/>
  <c r="U1148" i="20"/>
  <c r="U1149" i="20"/>
  <c r="U1150" i="20"/>
  <c r="U1151" i="20"/>
  <c r="U1152" i="20"/>
  <c r="U1153" i="20"/>
  <c r="U1154" i="20"/>
  <c r="U1155" i="20"/>
  <c r="U1156" i="20"/>
  <c r="U1157" i="20"/>
  <c r="U1158" i="20"/>
  <c r="U1159" i="20"/>
  <c r="U1160" i="20"/>
  <c r="U1161" i="20"/>
  <c r="U1162" i="20"/>
  <c r="U1163" i="20"/>
  <c r="U1164" i="20"/>
  <c r="U1165" i="20"/>
  <c r="U1166" i="20"/>
  <c r="U1167" i="20"/>
  <c r="U1168" i="20"/>
  <c r="U1169" i="20"/>
  <c r="U1170" i="20"/>
  <c r="U1171" i="20"/>
  <c r="U1172" i="20"/>
  <c r="U1173" i="20"/>
  <c r="U1174" i="20"/>
  <c r="U1175" i="20"/>
  <c r="U1176" i="20"/>
  <c r="U1177" i="20"/>
  <c r="U1178" i="20"/>
  <c r="U1179" i="20"/>
  <c r="U1180" i="20"/>
  <c r="U1181" i="20"/>
  <c r="U1182" i="20"/>
  <c r="U1183" i="20"/>
  <c r="U1184" i="20"/>
  <c r="U1185" i="20"/>
  <c r="U1186" i="20"/>
  <c r="U1187" i="20"/>
  <c r="U1188" i="20"/>
  <c r="U1189" i="20"/>
  <c r="U1190" i="20"/>
  <c r="U1191" i="20"/>
  <c r="U1192" i="20"/>
  <c r="U1193" i="20"/>
  <c r="U1194" i="20"/>
  <c r="U1195" i="20"/>
  <c r="U1196" i="20"/>
  <c r="U1197" i="20"/>
  <c r="U1198" i="20"/>
  <c r="U1199" i="20"/>
  <c r="U1200" i="20"/>
  <c r="U1201" i="20"/>
  <c r="U1202" i="20"/>
  <c r="U1203" i="20"/>
  <c r="U1204" i="20"/>
  <c r="U1205" i="20"/>
  <c r="U1206" i="20"/>
  <c r="U1207" i="20"/>
  <c r="U1208" i="20"/>
  <c r="U1209" i="20"/>
  <c r="U1210" i="20"/>
  <c r="U1211" i="20"/>
  <c r="U1212" i="20"/>
  <c r="U1213" i="20"/>
  <c r="U1214" i="20"/>
  <c r="U1215" i="20"/>
  <c r="U1216" i="20"/>
  <c r="U1217" i="20"/>
  <c r="U1218" i="20"/>
  <c r="U1219" i="20"/>
  <c r="U1220" i="20"/>
  <c r="U1221" i="20"/>
  <c r="U1222" i="20"/>
  <c r="U1223" i="20"/>
  <c r="U1224" i="20"/>
  <c r="U1225" i="20"/>
  <c r="U1226" i="20"/>
  <c r="U1227" i="20"/>
  <c r="U1228" i="20"/>
  <c r="U1229" i="20"/>
  <c r="U1230" i="20"/>
  <c r="U1231" i="20"/>
  <c r="U1232" i="20"/>
  <c r="U1233" i="20"/>
  <c r="U1234" i="20"/>
  <c r="U1235" i="20"/>
  <c r="U1236" i="20"/>
  <c r="U1237" i="20"/>
  <c r="U1238" i="20"/>
  <c r="U1239" i="20"/>
  <c r="U1240" i="20"/>
  <c r="U1241" i="20"/>
  <c r="U1242" i="20"/>
  <c r="U1243" i="20"/>
  <c r="U1244" i="20"/>
  <c r="U1245" i="20"/>
  <c r="U1246" i="20"/>
  <c r="U1247" i="20"/>
  <c r="U1248" i="20"/>
  <c r="U1249" i="20"/>
  <c r="U1250" i="20"/>
  <c r="U1251" i="20"/>
  <c r="U1252" i="20"/>
  <c r="U1253" i="20"/>
  <c r="U1254" i="20"/>
  <c r="U1255" i="20"/>
  <c r="U1256" i="20"/>
  <c r="U1257" i="20"/>
  <c r="U1258" i="20"/>
  <c r="U1259" i="20"/>
  <c r="U1260" i="20"/>
  <c r="U1261" i="20"/>
  <c r="U1262" i="20"/>
  <c r="U1263" i="20"/>
  <c r="U1264" i="20"/>
  <c r="U1265" i="20"/>
  <c r="U1266" i="20"/>
  <c r="U1267" i="20"/>
  <c r="U1268" i="20"/>
  <c r="U1269" i="20"/>
  <c r="U1270" i="20"/>
  <c r="U1271" i="20"/>
  <c r="U1272" i="20"/>
  <c r="U1273" i="20"/>
  <c r="U1274" i="20"/>
  <c r="U1275" i="20"/>
  <c r="U1276" i="20"/>
  <c r="U1277" i="20"/>
  <c r="U1278" i="20"/>
  <c r="U1279" i="20"/>
  <c r="U1280" i="20"/>
  <c r="U1281" i="20"/>
  <c r="U1282" i="20"/>
  <c r="U1283" i="20"/>
  <c r="U1284" i="20"/>
  <c r="U1285" i="20"/>
  <c r="U1286" i="20"/>
  <c r="U1287" i="20"/>
  <c r="U1288" i="20"/>
  <c r="U1289" i="20"/>
  <c r="U1290" i="20"/>
  <c r="U1291" i="20"/>
  <c r="U1292" i="20"/>
  <c r="U1293" i="20"/>
  <c r="U1294" i="20"/>
  <c r="U1295" i="20"/>
  <c r="U1296" i="20"/>
  <c r="U1297" i="20"/>
  <c r="U1298" i="20"/>
  <c r="U1299" i="20"/>
  <c r="U1300" i="20"/>
  <c r="U1301" i="20"/>
  <c r="U1302" i="20"/>
  <c r="U1303" i="20"/>
  <c r="U1304" i="20"/>
  <c r="U1305" i="20"/>
  <c r="U1306" i="20"/>
  <c r="U1307" i="20"/>
  <c r="U1308" i="20"/>
  <c r="U1309" i="20"/>
  <c r="U1310" i="20"/>
  <c r="U1311" i="20"/>
  <c r="U1312" i="20"/>
  <c r="U1313" i="20"/>
  <c r="U1314" i="20"/>
  <c r="U1315" i="20"/>
  <c r="U1316" i="20"/>
  <c r="U1317" i="20"/>
  <c r="U1318" i="20"/>
  <c r="U1319" i="20"/>
  <c r="U1320" i="20"/>
  <c r="U1321" i="20"/>
  <c r="U1322" i="20"/>
  <c r="U1323" i="20"/>
  <c r="U1324" i="20"/>
  <c r="U1325" i="20"/>
  <c r="U1326" i="20"/>
  <c r="U1327" i="20"/>
  <c r="U1328" i="20"/>
  <c r="U1329" i="20"/>
  <c r="U1330" i="20"/>
  <c r="U1331" i="20"/>
  <c r="U1332" i="20"/>
  <c r="U1333" i="20"/>
  <c r="U1334" i="20"/>
  <c r="U1335" i="20"/>
  <c r="U1336" i="20"/>
  <c r="U1337" i="20"/>
  <c r="U1338" i="20"/>
  <c r="U1339" i="20"/>
  <c r="U1340" i="20"/>
  <c r="U1341" i="20"/>
  <c r="U1342" i="20"/>
  <c r="U1343" i="20"/>
  <c r="U1344" i="20"/>
  <c r="U1345" i="20"/>
  <c r="U1346" i="20"/>
  <c r="U1347" i="20"/>
  <c r="U1348" i="20"/>
  <c r="U1349" i="20"/>
  <c r="U1350" i="20"/>
  <c r="U1351" i="20"/>
  <c r="U1352" i="20"/>
  <c r="U1353" i="20"/>
  <c r="U1354" i="20"/>
  <c r="U1355" i="20"/>
  <c r="U1356" i="20"/>
  <c r="U1357" i="20"/>
  <c r="U1358" i="20"/>
  <c r="U1359" i="20"/>
  <c r="U1360" i="20"/>
  <c r="U1361" i="20"/>
  <c r="U1362" i="20"/>
  <c r="U1363" i="20"/>
  <c r="U1364" i="20"/>
  <c r="U1365" i="20"/>
  <c r="U1366" i="20"/>
  <c r="U1367" i="20"/>
  <c r="U1368" i="20"/>
  <c r="U1369" i="20"/>
  <c r="U1370" i="20"/>
  <c r="U1371" i="20"/>
  <c r="U1372" i="20"/>
  <c r="U1373" i="20"/>
  <c r="U1374" i="20"/>
  <c r="U1375" i="20"/>
  <c r="U1376" i="20"/>
  <c r="U1377" i="20"/>
  <c r="U1378" i="20"/>
  <c r="U1379" i="20"/>
  <c r="U1380" i="20"/>
  <c r="U1381" i="20"/>
  <c r="U1382" i="20"/>
  <c r="U1383" i="20"/>
  <c r="U1384" i="20"/>
  <c r="U1385" i="20"/>
  <c r="U1386" i="20"/>
  <c r="U1387" i="20"/>
  <c r="U1388" i="20"/>
  <c r="U1389" i="20"/>
  <c r="U1390" i="20"/>
  <c r="U1391" i="20"/>
  <c r="U1392" i="20"/>
  <c r="U1393" i="20"/>
  <c r="U1394" i="20"/>
  <c r="U1395" i="20"/>
  <c r="U1396" i="20"/>
  <c r="U1397" i="20"/>
  <c r="U1398" i="20"/>
  <c r="U1399" i="20"/>
  <c r="U1400" i="20"/>
  <c r="U1401" i="20"/>
  <c r="U1402" i="20"/>
  <c r="U1403" i="20"/>
  <c r="U1404" i="20"/>
  <c r="U1405" i="20"/>
  <c r="U1406" i="20"/>
  <c r="U1407" i="20"/>
  <c r="U1408" i="20"/>
  <c r="U1409" i="20"/>
  <c r="U1410" i="20"/>
  <c r="U1411" i="20"/>
  <c r="U1412" i="20"/>
  <c r="U1413" i="20"/>
  <c r="U1414" i="20"/>
  <c r="U1415" i="20"/>
  <c r="U1416" i="20"/>
  <c r="U1417" i="20"/>
  <c r="U1418" i="20"/>
  <c r="U1419" i="20"/>
  <c r="U1420" i="20"/>
  <c r="U1421" i="20"/>
  <c r="U1422" i="20"/>
  <c r="U1423" i="20"/>
  <c r="U1424" i="20"/>
  <c r="U1425" i="20"/>
  <c r="U1426" i="20"/>
  <c r="U1427" i="20"/>
  <c r="U1428" i="20"/>
  <c r="U1429" i="20"/>
  <c r="U1430" i="20"/>
  <c r="U1431" i="20"/>
  <c r="U1432" i="20"/>
  <c r="U1433" i="20"/>
  <c r="U1434" i="20"/>
  <c r="U1435" i="20"/>
  <c r="U1436" i="20"/>
  <c r="U1437" i="20"/>
  <c r="U1438" i="20"/>
  <c r="U1439" i="20"/>
  <c r="U1440" i="20"/>
  <c r="U1441" i="20"/>
  <c r="U1442" i="20"/>
  <c r="U1443" i="20"/>
  <c r="U1444" i="20"/>
  <c r="U1445" i="20"/>
  <c r="U1446" i="20"/>
  <c r="U1447" i="20"/>
  <c r="U1448" i="20"/>
  <c r="U1449" i="20"/>
  <c r="U1450" i="20"/>
  <c r="U1451" i="20"/>
  <c r="U1452" i="20"/>
  <c r="U1453" i="20"/>
  <c r="U1454" i="20"/>
  <c r="U1455" i="20"/>
  <c r="U1456" i="20"/>
  <c r="U1457" i="20"/>
  <c r="U1458" i="20"/>
  <c r="U1459" i="20"/>
  <c r="U1460" i="20"/>
  <c r="U1461" i="20"/>
  <c r="U1462" i="20"/>
  <c r="U1463" i="20"/>
  <c r="U1464" i="20"/>
  <c r="U1465" i="20"/>
  <c r="U1466" i="20"/>
  <c r="U1467" i="20"/>
  <c r="U1468" i="20"/>
  <c r="U1469" i="20"/>
  <c r="U1470" i="20"/>
  <c r="U1471" i="20"/>
  <c r="U1472" i="20"/>
  <c r="U1473" i="20"/>
  <c r="U1474" i="20"/>
  <c r="U1475" i="20"/>
  <c r="U1476" i="20"/>
  <c r="U1477" i="20"/>
  <c r="U1478" i="20"/>
  <c r="U1479" i="20"/>
  <c r="U1480" i="20"/>
  <c r="U1481" i="20"/>
  <c r="U1482" i="20"/>
  <c r="U1483" i="20"/>
  <c r="U1484" i="20"/>
  <c r="U1485" i="20"/>
  <c r="U1486" i="20"/>
  <c r="U1487" i="20"/>
  <c r="U1488" i="20"/>
  <c r="U1489" i="20"/>
  <c r="U1490" i="20"/>
  <c r="U1491" i="20"/>
  <c r="U1492" i="20"/>
  <c r="U1493" i="20"/>
  <c r="U1494" i="20"/>
  <c r="U1495" i="20"/>
  <c r="U1496" i="20"/>
  <c r="U1497" i="20"/>
  <c r="U1498" i="20"/>
  <c r="U1499" i="20"/>
  <c r="U1500" i="20"/>
  <c r="U1501" i="20"/>
  <c r="U1502" i="20"/>
  <c r="U1503" i="20"/>
  <c r="U1504" i="20"/>
  <c r="U1505" i="20"/>
  <c r="U1506" i="20"/>
  <c r="U1507" i="20"/>
  <c r="U1508" i="20"/>
  <c r="U1509" i="20"/>
  <c r="U1510" i="20"/>
  <c r="U1511" i="20"/>
  <c r="U1512" i="20"/>
  <c r="U1513" i="20"/>
  <c r="U1514" i="20"/>
  <c r="U1515" i="20"/>
  <c r="U1516" i="20"/>
  <c r="U1517" i="20"/>
  <c r="U1518" i="20"/>
  <c r="U1519" i="20"/>
  <c r="U1520" i="20"/>
  <c r="U1521" i="20"/>
  <c r="U1522" i="20"/>
  <c r="U1523" i="20"/>
  <c r="U1524" i="20"/>
  <c r="U1525" i="20"/>
  <c r="U1526" i="20"/>
  <c r="U1527" i="20"/>
  <c r="U1528" i="20"/>
  <c r="U1529" i="20"/>
  <c r="U1530" i="20"/>
  <c r="U1531" i="20"/>
  <c r="U1532" i="20"/>
  <c r="U1533" i="20"/>
  <c r="U1534" i="20"/>
  <c r="U1535" i="20"/>
  <c r="U1536" i="20"/>
  <c r="U1537" i="20"/>
  <c r="U1538" i="20"/>
  <c r="U1539" i="20"/>
  <c r="U1540" i="20"/>
  <c r="U1541" i="20"/>
  <c r="U1542" i="20"/>
  <c r="U1543" i="20"/>
  <c r="U1544" i="20"/>
  <c r="U1545" i="20"/>
  <c r="U1546" i="20"/>
  <c r="U1547" i="20"/>
  <c r="U1548" i="20"/>
  <c r="U1549" i="20"/>
  <c r="U1550" i="20"/>
  <c r="U1552" i="20"/>
  <c r="U1553" i="20"/>
  <c r="U1554" i="20"/>
  <c r="U1555" i="20"/>
  <c r="U1556" i="20"/>
  <c r="U1557" i="20"/>
  <c r="U1558" i="20"/>
  <c r="U1559" i="20"/>
  <c r="U1560" i="20"/>
  <c r="U1561" i="20"/>
  <c r="U1562" i="20"/>
  <c r="U1563" i="20"/>
  <c r="U1564" i="20"/>
  <c r="U1565" i="20"/>
  <c r="U1566" i="20"/>
  <c r="U1567" i="20"/>
  <c r="U1568" i="20"/>
  <c r="U1569" i="20"/>
  <c r="U1570" i="20"/>
  <c r="U1571" i="20"/>
  <c r="U1572" i="20"/>
  <c r="U1573" i="20"/>
  <c r="U1574" i="20"/>
  <c r="U1575" i="20"/>
  <c r="U1576" i="20"/>
  <c r="U1577" i="20"/>
  <c r="U1578" i="20"/>
  <c r="U1579" i="20"/>
  <c r="U1580" i="20"/>
  <c r="U1581" i="20"/>
  <c r="U1582" i="20"/>
  <c r="U1583" i="20"/>
  <c r="U1584" i="20"/>
  <c r="U1585" i="20"/>
  <c r="U1586" i="20"/>
  <c r="U1587" i="20"/>
  <c r="U1588" i="20"/>
  <c r="U1589" i="20"/>
  <c r="U1590" i="20"/>
  <c r="U1591" i="20"/>
  <c r="U1592" i="20"/>
  <c r="U1593" i="20"/>
  <c r="U1594" i="20"/>
  <c r="U1595" i="20"/>
  <c r="U1596" i="20"/>
  <c r="U1597" i="20"/>
  <c r="U1598" i="20"/>
  <c r="U1599" i="20"/>
  <c r="U1600" i="20"/>
  <c r="U1601" i="20"/>
  <c r="U1602" i="20"/>
  <c r="U1603" i="20"/>
  <c r="U1604" i="20"/>
  <c r="U1605" i="20"/>
  <c r="U1606" i="20"/>
  <c r="U1607" i="20"/>
  <c r="U1608" i="20"/>
  <c r="U1609" i="20"/>
  <c r="U1610" i="20"/>
  <c r="U1611" i="20"/>
  <c r="U1612" i="20"/>
  <c r="U1613" i="20"/>
  <c r="U1614" i="20"/>
  <c r="U1615" i="20"/>
  <c r="U1616" i="20"/>
  <c r="U1617" i="20"/>
  <c r="U1618" i="20"/>
  <c r="U1619" i="20"/>
  <c r="U1620" i="20"/>
  <c r="U1621" i="20"/>
  <c r="U1622" i="20"/>
  <c r="U1623" i="20"/>
  <c r="U1624" i="20"/>
  <c r="U1625" i="20"/>
  <c r="U1626" i="20"/>
  <c r="U1627" i="20"/>
  <c r="U1628" i="20"/>
  <c r="U1629" i="20"/>
  <c r="U1630" i="20"/>
  <c r="U1631" i="20"/>
  <c r="U1632" i="20"/>
  <c r="U1633" i="20"/>
  <c r="U1634" i="20"/>
  <c r="U1635" i="20"/>
  <c r="U1636" i="20"/>
  <c r="U1637" i="20"/>
  <c r="U1638" i="20"/>
  <c r="U1639" i="20"/>
  <c r="U1640" i="20"/>
  <c r="U1641" i="20"/>
  <c r="U1642" i="20"/>
  <c r="U1643" i="20"/>
  <c r="U1644" i="20"/>
  <c r="U1645" i="20"/>
  <c r="U1646" i="20"/>
  <c r="U1647" i="20"/>
  <c r="U1648" i="20"/>
  <c r="U1649" i="20"/>
  <c r="U1650" i="20"/>
  <c r="U1651" i="20"/>
  <c r="U1652" i="20"/>
  <c r="U1653" i="20"/>
  <c r="U1654" i="20"/>
  <c r="U1655" i="20"/>
  <c r="U1656" i="20"/>
  <c r="U1657" i="20"/>
  <c r="U1658" i="20"/>
  <c r="U1659" i="20"/>
  <c r="U1660" i="20"/>
  <c r="U1661" i="20"/>
  <c r="U1662" i="20"/>
  <c r="U1663" i="20"/>
  <c r="U1664" i="20"/>
  <c r="U1665" i="20"/>
  <c r="U1666" i="20"/>
  <c r="U1667" i="20"/>
  <c r="U1668" i="20"/>
  <c r="U1669" i="20"/>
  <c r="U1670" i="20"/>
  <c r="U1671" i="20"/>
  <c r="U1672" i="20"/>
  <c r="U1673" i="20"/>
  <c r="U1674" i="20"/>
  <c r="U1675" i="20"/>
  <c r="U1676" i="20"/>
  <c r="U1677" i="20"/>
  <c r="U1678" i="20"/>
  <c r="U1679" i="20"/>
  <c r="U1680" i="20"/>
  <c r="U1681" i="20"/>
  <c r="U1682" i="20"/>
  <c r="U1683" i="20"/>
  <c r="U1684" i="20"/>
  <c r="U1685" i="20"/>
  <c r="U1686" i="20"/>
  <c r="U1687" i="20"/>
  <c r="U1688" i="20"/>
  <c r="U1689" i="20"/>
  <c r="U1690" i="20"/>
  <c r="U1691" i="20"/>
  <c r="U1692" i="20"/>
  <c r="U1693" i="20"/>
  <c r="U1694" i="20"/>
  <c r="U1695" i="20"/>
  <c r="U1696" i="20"/>
  <c r="U1697" i="20"/>
  <c r="U1698" i="20"/>
  <c r="U1699" i="20"/>
  <c r="U1700" i="20"/>
  <c r="U1701" i="20"/>
  <c r="U1702" i="20"/>
  <c r="U1703" i="20"/>
  <c r="U1704" i="20"/>
  <c r="U1705" i="20"/>
  <c r="U1706" i="20"/>
  <c r="U1707" i="20"/>
  <c r="U1708" i="20"/>
  <c r="U1709" i="20"/>
  <c r="U1710" i="20"/>
  <c r="U1711" i="20"/>
  <c r="U1712" i="20"/>
  <c r="U1713" i="20"/>
  <c r="U1714" i="20"/>
  <c r="U1715" i="20"/>
  <c r="U1716" i="20"/>
  <c r="U1717" i="20"/>
  <c r="U1718" i="20"/>
  <c r="U1719" i="20"/>
  <c r="U1720" i="20"/>
  <c r="U1721" i="20"/>
  <c r="U1722" i="20"/>
  <c r="U1723" i="20"/>
  <c r="U1724" i="20"/>
  <c r="U1725" i="20"/>
  <c r="U1726" i="20"/>
  <c r="U1727" i="20"/>
  <c r="U1728" i="20"/>
  <c r="U1729" i="20"/>
  <c r="U1730" i="20"/>
  <c r="U1731" i="20"/>
  <c r="U1732" i="20"/>
  <c r="U1733" i="20"/>
  <c r="U1734" i="20"/>
  <c r="U1735" i="20"/>
  <c r="U1736" i="20"/>
  <c r="U1737" i="20"/>
  <c r="U1738" i="20"/>
  <c r="U1739" i="20"/>
  <c r="U1740" i="20"/>
  <c r="U1741" i="20"/>
  <c r="U1742" i="20"/>
  <c r="U1743" i="20"/>
  <c r="U1744" i="20"/>
  <c r="U1745" i="20"/>
  <c r="U1746" i="20"/>
  <c r="U1747" i="20"/>
  <c r="U1748" i="20"/>
  <c r="U1749" i="20"/>
  <c r="U1750" i="20"/>
  <c r="U1751" i="20"/>
  <c r="U1752" i="20"/>
  <c r="U1753" i="20"/>
  <c r="U1754" i="20"/>
  <c r="U1755" i="20"/>
  <c r="U1756" i="20"/>
  <c r="U1757" i="20"/>
  <c r="U1758" i="20"/>
  <c r="U1759" i="20"/>
  <c r="U1760" i="20"/>
  <c r="U1761" i="20"/>
  <c r="U1762" i="20"/>
  <c r="U1763" i="20"/>
  <c r="U1764" i="20"/>
  <c r="U1765" i="20"/>
  <c r="U1766" i="20"/>
  <c r="U1767" i="20"/>
  <c r="U1768" i="20"/>
  <c r="U1769" i="20"/>
  <c r="U1770" i="20"/>
  <c r="U1771" i="20"/>
  <c r="U1772" i="20"/>
  <c r="U1773" i="20"/>
  <c r="U1774" i="20"/>
  <c r="U1775" i="20"/>
  <c r="U1776" i="20"/>
  <c r="U1777" i="20"/>
  <c r="U1778" i="20"/>
  <c r="U1779" i="20"/>
  <c r="U1780" i="20"/>
  <c r="U1781" i="20"/>
  <c r="U1782" i="20"/>
  <c r="U1783" i="20"/>
  <c r="U1784" i="20"/>
  <c r="U1785" i="20"/>
  <c r="U1786" i="20"/>
  <c r="U1787" i="20"/>
  <c r="U1788" i="20"/>
  <c r="U1789" i="20"/>
  <c r="U1790" i="20"/>
  <c r="U1791" i="20"/>
  <c r="U1792" i="20"/>
  <c r="U1793" i="20"/>
  <c r="U1794" i="20"/>
  <c r="U1795" i="20"/>
  <c r="U1796" i="20"/>
  <c r="U1797" i="20"/>
  <c r="U1798" i="20"/>
  <c r="U1799" i="20"/>
  <c r="U1800" i="20"/>
  <c r="U1801" i="20"/>
  <c r="U1802" i="20"/>
  <c r="U1803" i="20"/>
  <c r="U1804" i="20"/>
  <c r="U1805" i="20"/>
  <c r="U1806" i="20"/>
  <c r="U1807" i="20"/>
  <c r="U1808" i="20"/>
  <c r="U1809" i="20"/>
  <c r="U1810" i="20"/>
  <c r="U1811" i="20"/>
  <c r="U1812" i="20"/>
  <c r="U1813" i="20"/>
  <c r="U1814" i="20"/>
  <c r="U1815" i="20"/>
  <c r="U1816" i="20"/>
  <c r="U1817" i="20"/>
  <c r="U1818" i="20"/>
  <c r="U1819" i="20"/>
  <c r="U1820" i="20"/>
  <c r="U1821" i="20"/>
  <c r="U1822" i="20"/>
  <c r="U1823" i="20"/>
  <c r="U1824" i="20"/>
  <c r="U1825" i="20"/>
  <c r="U1826" i="20"/>
  <c r="U1827" i="20"/>
  <c r="U1828" i="20"/>
  <c r="U1829" i="20"/>
  <c r="U1830" i="20"/>
  <c r="U1831" i="20"/>
  <c r="U1832" i="20"/>
  <c r="U1833" i="20"/>
  <c r="U1834" i="20"/>
  <c r="U1835" i="20"/>
  <c r="U1836" i="20"/>
  <c r="U1837" i="20"/>
  <c r="U1838" i="20"/>
  <c r="U1839" i="20"/>
  <c r="U1840" i="20"/>
  <c r="U1841" i="20"/>
  <c r="U1842" i="20"/>
  <c r="U1843" i="20"/>
  <c r="U1844" i="20"/>
  <c r="U1845" i="20"/>
  <c r="U1846" i="20"/>
  <c r="U1847" i="20"/>
  <c r="U1848" i="20"/>
  <c r="U1849" i="20"/>
  <c r="U1850" i="20"/>
  <c r="U1851" i="20"/>
  <c r="U1852" i="20"/>
  <c r="U1853" i="20"/>
  <c r="U1854" i="20"/>
  <c r="U1855" i="20"/>
  <c r="U1856" i="20"/>
  <c r="U1857" i="20"/>
  <c r="U1858" i="20"/>
  <c r="U1859" i="20"/>
  <c r="U1860" i="20"/>
  <c r="U1861" i="20"/>
  <c r="U1862" i="20"/>
  <c r="U1863" i="20"/>
  <c r="U1864" i="20"/>
  <c r="U1865" i="20"/>
  <c r="U1866" i="20"/>
  <c r="U1867" i="20"/>
  <c r="U1868" i="20"/>
  <c r="U1869" i="20"/>
  <c r="U1870" i="20"/>
  <c r="U1871" i="20"/>
  <c r="U1872" i="20"/>
  <c r="U1873" i="20"/>
  <c r="U1874" i="20"/>
  <c r="U1875" i="20"/>
  <c r="U1876" i="20"/>
  <c r="U1877" i="20"/>
  <c r="U1878" i="20"/>
  <c r="U1879" i="20"/>
  <c r="U1880" i="20"/>
  <c r="U1881" i="20"/>
  <c r="U1882" i="20"/>
  <c r="U1883" i="20"/>
  <c r="U1884" i="20"/>
  <c r="U1885" i="20"/>
  <c r="U1886" i="20"/>
  <c r="U1887" i="20"/>
  <c r="U1888" i="20"/>
  <c r="U1889" i="20"/>
  <c r="U1890" i="20"/>
  <c r="U1891" i="20"/>
  <c r="U1892" i="20"/>
  <c r="U1893" i="20"/>
  <c r="U1894" i="20"/>
  <c r="U1895" i="20"/>
  <c r="U1896" i="20"/>
  <c r="U1897" i="20"/>
  <c r="U1898" i="20"/>
  <c r="U1899" i="20"/>
  <c r="U1900" i="20"/>
  <c r="U1901" i="20"/>
  <c r="U1902" i="20"/>
  <c r="U1903" i="20"/>
  <c r="U1904" i="20"/>
  <c r="U1905" i="20"/>
  <c r="U1906" i="20"/>
  <c r="U1907" i="20"/>
  <c r="U1908" i="20"/>
  <c r="U1909" i="20"/>
  <c r="U1910" i="20"/>
  <c r="U1911" i="20"/>
  <c r="U1912" i="20"/>
  <c r="U1913" i="20"/>
  <c r="U1914" i="20"/>
  <c r="U1915" i="20"/>
  <c r="U1916" i="20"/>
  <c r="U1917" i="20"/>
  <c r="U1918" i="20"/>
  <c r="U1919" i="20"/>
  <c r="U1920" i="20"/>
  <c r="U1921" i="20"/>
  <c r="U1922" i="20"/>
  <c r="U1923" i="20"/>
  <c r="U1924" i="20"/>
  <c r="U1925" i="20"/>
  <c r="U1926" i="20"/>
  <c r="U1927" i="20"/>
  <c r="U1928" i="20"/>
  <c r="U1929" i="20"/>
  <c r="U1930" i="20"/>
  <c r="U1931" i="20"/>
  <c r="U1932" i="20"/>
  <c r="U1933" i="20"/>
  <c r="U1934" i="20"/>
  <c r="U1935" i="20"/>
  <c r="U1936" i="20"/>
  <c r="U1937" i="20"/>
  <c r="U1938" i="20"/>
  <c r="U1939" i="20"/>
  <c r="U1940" i="20"/>
  <c r="U1941" i="20"/>
  <c r="U1942" i="20"/>
  <c r="U1943" i="20"/>
  <c r="U1944" i="20"/>
  <c r="U1945" i="20"/>
  <c r="U1946" i="20"/>
  <c r="U1947" i="20"/>
  <c r="U1948" i="20"/>
  <c r="U1949" i="20"/>
  <c r="U1950" i="20"/>
  <c r="U1951" i="20"/>
  <c r="U1952" i="20"/>
  <c r="U1953" i="20"/>
  <c r="U1954" i="20"/>
  <c r="U1955" i="20"/>
  <c r="U1956" i="20"/>
  <c r="U1957" i="20"/>
  <c r="U1958" i="20"/>
  <c r="U1959" i="20"/>
  <c r="U1960" i="20"/>
  <c r="U1961" i="20"/>
  <c r="U1962" i="20"/>
  <c r="U1963" i="20"/>
  <c r="U1964" i="20"/>
  <c r="U1965" i="20"/>
  <c r="U1966" i="20"/>
  <c r="U1967" i="20"/>
  <c r="U1968" i="20"/>
  <c r="U1969" i="20"/>
  <c r="U1970" i="20"/>
  <c r="U1971" i="20"/>
  <c r="U1972" i="20"/>
  <c r="U1973" i="20"/>
  <c r="U1974" i="20"/>
  <c r="U1975" i="20"/>
  <c r="U1976" i="20"/>
  <c r="U1977" i="20"/>
  <c r="U1978" i="20"/>
  <c r="U1979" i="20"/>
  <c r="U1980" i="20"/>
  <c r="U1981" i="20"/>
  <c r="U1982" i="20"/>
  <c r="U1983" i="20"/>
  <c r="U1984" i="20"/>
  <c r="U1985" i="20"/>
  <c r="U1986" i="20"/>
  <c r="U1987" i="20"/>
  <c r="U1988" i="20"/>
  <c r="U1989" i="20"/>
  <c r="U1990" i="20"/>
  <c r="U1991" i="20"/>
  <c r="U1992" i="20"/>
  <c r="U1993" i="20"/>
  <c r="U1994" i="20"/>
  <c r="U1995" i="20"/>
  <c r="U1996" i="20"/>
  <c r="U1997" i="20"/>
  <c r="U1998" i="20"/>
  <c r="U1999" i="20"/>
  <c r="U2000" i="20"/>
  <c r="U2001" i="20"/>
  <c r="U2002" i="20"/>
  <c r="U2003" i="20"/>
  <c r="U2004" i="20"/>
  <c r="U2005" i="20"/>
  <c r="U2006" i="20"/>
  <c r="U2007" i="20"/>
  <c r="U2008" i="20"/>
  <c r="U2009" i="20"/>
  <c r="U2010" i="20"/>
  <c r="U2011" i="20"/>
  <c r="U2012" i="20"/>
  <c r="U2013" i="20"/>
  <c r="U2014" i="20"/>
  <c r="U2015" i="20"/>
  <c r="U2016" i="20"/>
  <c r="U2017" i="20"/>
  <c r="U2018" i="20"/>
  <c r="U2019" i="20"/>
  <c r="U2020" i="20"/>
  <c r="U2021" i="20"/>
  <c r="U2022" i="20"/>
  <c r="U2023" i="20"/>
  <c r="U2024" i="20"/>
  <c r="U2025" i="20"/>
  <c r="U2026" i="20"/>
  <c r="U2027" i="20"/>
  <c r="U2028" i="20"/>
  <c r="U2029" i="20"/>
  <c r="U2030" i="20"/>
  <c r="U2031" i="20"/>
  <c r="U2032" i="20"/>
  <c r="U2033" i="20"/>
  <c r="U2034" i="20"/>
  <c r="U2035" i="20"/>
  <c r="U2036" i="20"/>
  <c r="U2037" i="20"/>
  <c r="U2038" i="20"/>
  <c r="U2039" i="20"/>
  <c r="U2040" i="20"/>
  <c r="U2041" i="20"/>
  <c r="U2042" i="20"/>
  <c r="U2043" i="20"/>
  <c r="U2044" i="20"/>
  <c r="U2045" i="20"/>
  <c r="U2046" i="20"/>
  <c r="U2047" i="20"/>
  <c r="U2048" i="20"/>
  <c r="U2049" i="20"/>
  <c r="U2050" i="20"/>
  <c r="U2051" i="20"/>
  <c r="U2052" i="20"/>
  <c r="U2053" i="20"/>
  <c r="U2054" i="20"/>
  <c r="U2055" i="20"/>
  <c r="U2056" i="20"/>
  <c r="U2057" i="20"/>
  <c r="U2058" i="20"/>
  <c r="U2059" i="20"/>
  <c r="U2060" i="20"/>
  <c r="U2061" i="20"/>
  <c r="U2062" i="20"/>
  <c r="U2063" i="20"/>
  <c r="U2064" i="20"/>
  <c r="U2065" i="20"/>
  <c r="U2066" i="20"/>
  <c r="U2067" i="20"/>
  <c r="U2068" i="20"/>
  <c r="U2069" i="20"/>
  <c r="U2070" i="20"/>
  <c r="U2071" i="20"/>
  <c r="U2072" i="20"/>
  <c r="U2073" i="20"/>
  <c r="U2074" i="20"/>
  <c r="U2075" i="20"/>
  <c r="U2076" i="20"/>
  <c r="U2077" i="20"/>
  <c r="U2078" i="20"/>
  <c r="U2079" i="20"/>
  <c r="U2080" i="20"/>
  <c r="U2081" i="20"/>
  <c r="U2082" i="20"/>
  <c r="U2083" i="20"/>
  <c r="U2084" i="20"/>
  <c r="U2085" i="20"/>
  <c r="U2086" i="20"/>
  <c r="U2087" i="20"/>
  <c r="U2088" i="20"/>
  <c r="U2089" i="20"/>
  <c r="U2090" i="20"/>
  <c r="U2091" i="20"/>
  <c r="U2092" i="20"/>
  <c r="U2093" i="20"/>
  <c r="U2094" i="20"/>
  <c r="U2095" i="20"/>
  <c r="U2096" i="20"/>
  <c r="U2097" i="20"/>
  <c r="U2098" i="20"/>
  <c r="U2099" i="20"/>
  <c r="U2100" i="20"/>
  <c r="U2101" i="20"/>
  <c r="U2102" i="20"/>
  <c r="U2103" i="20"/>
  <c r="U2104" i="20"/>
  <c r="U2105" i="20"/>
  <c r="U2106" i="20"/>
  <c r="U2107" i="20"/>
  <c r="U2108" i="20"/>
  <c r="U2109" i="20"/>
  <c r="U2110" i="20"/>
  <c r="U2111" i="20"/>
  <c r="U2112" i="20"/>
  <c r="U2113" i="20"/>
  <c r="U2114" i="20"/>
  <c r="U2115" i="20"/>
  <c r="U2116" i="20"/>
  <c r="U2117" i="20"/>
  <c r="U2118" i="20"/>
  <c r="U2119" i="20"/>
  <c r="U2120" i="20"/>
  <c r="U2121" i="20"/>
  <c r="U2122" i="20"/>
  <c r="U2123" i="20"/>
  <c r="U2124" i="20"/>
  <c r="U2125" i="20"/>
  <c r="U2126" i="20"/>
  <c r="U2127" i="20"/>
  <c r="U2128" i="20"/>
  <c r="U2129" i="20"/>
  <c r="U2130" i="20"/>
  <c r="U2131" i="20"/>
  <c r="U2132" i="20"/>
  <c r="U2133" i="20"/>
  <c r="U2134" i="20"/>
  <c r="U2135" i="20"/>
  <c r="U2136" i="20"/>
  <c r="U2137" i="20"/>
  <c r="U2138" i="20"/>
  <c r="U2139" i="20"/>
  <c r="U2140" i="20"/>
  <c r="U2141" i="20"/>
  <c r="U2142" i="20"/>
  <c r="U2143" i="20"/>
  <c r="U2144" i="20"/>
  <c r="U2145" i="20"/>
  <c r="U2146" i="20"/>
  <c r="U2147" i="20"/>
  <c r="U2148" i="20"/>
  <c r="U2149" i="20"/>
  <c r="U2150" i="20"/>
  <c r="U2151" i="20"/>
  <c r="U2152" i="20"/>
  <c r="U2153" i="20"/>
  <c r="U2154" i="20"/>
  <c r="U2155" i="20"/>
  <c r="U2156" i="20"/>
  <c r="U2157" i="20"/>
  <c r="U2158" i="20"/>
  <c r="U2159" i="20"/>
  <c r="U2160" i="20"/>
  <c r="U2161" i="20"/>
  <c r="U2162" i="20"/>
  <c r="U2163" i="20"/>
  <c r="U2164" i="20"/>
  <c r="U2165" i="20"/>
  <c r="U2166" i="20"/>
  <c r="U2167" i="20"/>
  <c r="U2168" i="20"/>
  <c r="U2169" i="20"/>
  <c r="U2170" i="20"/>
  <c r="U2171" i="20"/>
  <c r="U2172" i="20"/>
  <c r="U2173" i="20"/>
  <c r="U2174" i="20"/>
  <c r="U2175" i="20"/>
  <c r="U2176" i="20"/>
  <c r="U2177" i="20"/>
  <c r="U2178" i="20"/>
  <c r="U2179" i="20"/>
  <c r="U2180" i="20"/>
  <c r="U2181" i="20"/>
  <c r="U2182" i="20"/>
  <c r="U2183" i="20"/>
  <c r="U2184" i="20"/>
  <c r="U2185" i="20"/>
  <c r="U2186" i="20"/>
  <c r="U2187" i="20"/>
  <c r="U2188" i="20"/>
  <c r="U2189" i="20"/>
  <c r="U2190" i="20"/>
  <c r="U2191" i="20"/>
  <c r="U2192" i="20"/>
  <c r="U2193" i="20"/>
  <c r="U2194" i="20"/>
  <c r="U2195" i="20"/>
  <c r="U2196" i="20"/>
  <c r="U2197" i="20"/>
  <c r="U2198" i="20"/>
  <c r="U2199" i="20"/>
  <c r="U2200" i="20"/>
  <c r="U2201" i="20"/>
  <c r="U2202" i="20"/>
  <c r="U2203" i="20"/>
  <c r="U2204" i="20"/>
  <c r="U2205" i="20"/>
  <c r="U2206" i="20"/>
  <c r="U2207" i="20"/>
  <c r="U2208" i="20"/>
  <c r="U2209" i="20"/>
  <c r="U2210" i="20"/>
  <c r="U2211" i="20"/>
  <c r="U2212" i="20"/>
  <c r="U2213" i="20"/>
  <c r="U2214" i="20"/>
  <c r="U2215" i="20"/>
  <c r="U2216" i="20"/>
  <c r="U2217" i="20"/>
  <c r="U2218" i="20"/>
  <c r="U2219" i="20"/>
  <c r="U2220" i="20"/>
  <c r="U2221" i="20"/>
  <c r="U2222" i="20"/>
  <c r="U2223" i="20"/>
  <c r="U2224" i="20"/>
  <c r="U2225" i="20"/>
  <c r="U2226" i="20"/>
  <c r="U2227" i="20"/>
  <c r="U2228" i="20"/>
  <c r="U2229" i="20"/>
  <c r="U2230" i="20"/>
  <c r="U2231" i="20"/>
  <c r="U2232" i="20"/>
  <c r="U2233" i="20"/>
  <c r="U2234" i="20"/>
  <c r="U2235" i="20"/>
  <c r="U2236" i="20"/>
  <c r="U2237" i="20"/>
  <c r="U2238" i="20"/>
  <c r="U2239" i="20"/>
  <c r="U2240" i="20"/>
  <c r="U2241" i="20"/>
  <c r="U2242" i="20"/>
  <c r="U2243" i="20"/>
  <c r="U2244" i="20"/>
  <c r="U2245" i="20"/>
  <c r="U2246" i="20"/>
  <c r="U2247" i="20"/>
  <c r="U2248" i="20"/>
  <c r="U2249" i="20"/>
  <c r="U2250" i="20"/>
  <c r="U2251" i="20"/>
  <c r="U2252" i="20"/>
  <c r="U2253" i="20"/>
  <c r="U2254" i="20"/>
  <c r="U2255" i="20"/>
  <c r="U2256" i="20"/>
  <c r="U2257" i="20"/>
  <c r="U2258" i="20"/>
  <c r="U2259" i="20"/>
  <c r="U2260" i="20"/>
  <c r="U2261" i="20"/>
  <c r="U2262" i="20"/>
  <c r="U2263" i="20"/>
  <c r="U2264" i="20"/>
  <c r="U2265" i="20"/>
  <c r="U2266" i="20"/>
  <c r="U2267" i="20"/>
  <c r="U2268" i="20"/>
  <c r="U2269" i="20"/>
  <c r="U2270" i="20"/>
  <c r="U2271" i="20"/>
  <c r="U2272" i="20"/>
  <c r="U2273" i="20"/>
  <c r="U2274" i="20"/>
  <c r="U2275" i="20"/>
  <c r="U2276" i="20"/>
  <c r="U2277" i="20"/>
  <c r="U2278" i="20"/>
  <c r="U2279" i="20"/>
  <c r="U2280" i="20"/>
  <c r="U2281" i="20"/>
  <c r="U2282" i="20"/>
  <c r="U2283" i="20"/>
  <c r="U2284" i="20"/>
  <c r="U2285" i="20"/>
  <c r="U2286" i="20"/>
  <c r="U2287" i="20"/>
  <c r="U2288" i="20"/>
  <c r="U2289" i="20"/>
  <c r="U2290" i="20"/>
  <c r="U2291" i="20"/>
  <c r="U2292" i="20"/>
  <c r="U2293" i="20"/>
  <c r="U2294" i="20"/>
  <c r="U2295" i="20"/>
  <c r="U2296" i="20"/>
  <c r="U2297" i="20"/>
  <c r="U2298" i="20"/>
  <c r="U2299" i="20"/>
  <c r="U2300" i="20"/>
  <c r="U2301" i="20"/>
  <c r="U2302" i="20"/>
  <c r="U2303" i="20"/>
  <c r="U2304" i="20"/>
  <c r="U2305" i="20"/>
  <c r="U2306" i="20"/>
  <c r="U2307" i="20"/>
  <c r="U2308" i="20"/>
  <c r="U2309" i="20"/>
  <c r="U2310" i="20"/>
  <c r="U2311" i="20"/>
  <c r="U2312" i="20"/>
  <c r="U2313" i="20"/>
  <c r="U2314" i="20"/>
  <c r="U2315" i="20"/>
  <c r="U2316" i="20"/>
  <c r="U2317" i="20"/>
  <c r="U2318" i="20"/>
  <c r="U2319" i="20"/>
  <c r="U2320" i="20"/>
  <c r="U2321" i="20"/>
  <c r="U2322" i="20"/>
  <c r="U2323" i="20"/>
  <c r="U2324" i="20"/>
  <c r="U2325" i="20"/>
  <c r="U2326" i="20"/>
  <c r="U2327" i="20"/>
  <c r="U2328" i="20"/>
  <c r="U2329" i="20"/>
  <c r="U2330" i="20"/>
  <c r="U2331" i="20"/>
  <c r="U2332" i="20"/>
  <c r="U2333" i="20"/>
  <c r="U2334" i="20"/>
  <c r="U2335" i="20"/>
  <c r="U2336" i="20"/>
  <c r="U2337" i="20"/>
  <c r="U2338" i="20"/>
  <c r="U2339" i="20"/>
  <c r="U2340" i="20"/>
  <c r="U2341" i="20"/>
  <c r="U2342" i="20"/>
  <c r="U2343" i="20"/>
  <c r="U2344" i="20"/>
  <c r="U2345" i="20"/>
  <c r="U2346" i="20"/>
  <c r="U2347" i="20"/>
  <c r="U2348" i="20"/>
  <c r="U2349" i="20"/>
  <c r="U2350" i="20"/>
  <c r="U2351" i="20"/>
  <c r="U2352" i="20"/>
  <c r="U2353" i="20"/>
  <c r="U2354" i="20"/>
  <c r="U2355" i="20"/>
  <c r="U2356" i="20"/>
  <c r="U2357" i="20"/>
  <c r="U2358" i="20"/>
  <c r="U2359" i="20"/>
  <c r="U2360" i="20"/>
  <c r="U2361" i="20"/>
  <c r="U2362" i="20"/>
  <c r="U2363" i="20"/>
  <c r="U2364" i="20"/>
  <c r="U2365" i="20"/>
  <c r="U2366" i="20"/>
  <c r="U2367" i="20"/>
  <c r="U2368" i="20"/>
  <c r="U2369" i="20"/>
  <c r="U2370" i="20"/>
  <c r="U2371" i="20"/>
  <c r="U2372" i="20"/>
  <c r="U2373" i="20"/>
  <c r="U2374" i="20"/>
  <c r="U2375" i="20"/>
  <c r="U2376" i="20"/>
  <c r="U2377" i="20"/>
  <c r="U2378" i="20"/>
  <c r="U2379" i="20"/>
  <c r="U2380" i="20"/>
  <c r="U2381" i="20"/>
  <c r="U2382" i="20"/>
  <c r="U2383" i="20"/>
  <c r="U2384" i="20"/>
  <c r="U2385" i="20"/>
  <c r="U2386" i="20"/>
  <c r="U2387" i="20"/>
  <c r="U2388" i="20"/>
  <c r="U2389" i="20"/>
  <c r="U2390" i="20"/>
  <c r="U2391" i="20"/>
  <c r="U2392" i="20"/>
  <c r="U2393" i="20"/>
  <c r="U2394" i="20"/>
  <c r="U2395" i="20"/>
  <c r="U2396" i="20"/>
  <c r="U2397" i="20"/>
  <c r="U2398" i="20"/>
  <c r="U2399" i="20"/>
  <c r="U2400" i="20"/>
  <c r="U2401" i="20"/>
  <c r="U2402" i="20"/>
  <c r="U2403" i="20"/>
  <c r="U2404" i="20"/>
  <c r="U2405" i="20"/>
  <c r="U2406" i="20"/>
  <c r="U2407" i="20"/>
  <c r="U2408" i="20"/>
  <c r="U2409" i="20"/>
  <c r="U2410" i="20"/>
  <c r="U2411" i="20"/>
  <c r="U2412" i="20"/>
  <c r="U2413" i="20"/>
  <c r="U2414" i="20"/>
  <c r="U2415" i="20"/>
  <c r="U2416" i="20"/>
  <c r="U2417" i="20"/>
  <c r="U2418" i="20"/>
  <c r="U2419" i="20"/>
  <c r="U2420" i="20"/>
  <c r="U2421" i="20"/>
  <c r="U2422" i="20"/>
  <c r="U2423" i="20"/>
  <c r="U2424" i="20"/>
  <c r="U2425" i="20"/>
  <c r="U2426" i="20"/>
  <c r="U2427" i="20"/>
  <c r="U2428" i="20"/>
  <c r="U2429" i="20"/>
  <c r="U2430" i="20"/>
  <c r="U2431" i="20"/>
  <c r="U2432" i="20"/>
  <c r="U2433" i="20"/>
  <c r="U2434" i="20"/>
  <c r="U2435" i="20"/>
  <c r="U2436" i="20"/>
  <c r="U2437" i="20"/>
  <c r="U2438" i="20"/>
  <c r="U2439" i="20"/>
  <c r="U2440" i="20"/>
  <c r="U2441" i="20"/>
  <c r="U2442" i="20"/>
  <c r="U2443" i="20"/>
  <c r="U2444" i="20"/>
  <c r="U2445" i="20"/>
  <c r="U2446" i="20"/>
  <c r="U2447" i="20"/>
  <c r="U2448" i="20"/>
  <c r="U2449" i="20"/>
  <c r="U2450" i="20"/>
  <c r="U2451" i="20"/>
  <c r="U2452" i="20"/>
  <c r="U2453" i="20"/>
  <c r="U2454" i="20"/>
  <c r="U2455" i="20"/>
  <c r="U2456" i="20"/>
  <c r="U2457" i="20"/>
  <c r="U2458" i="20"/>
  <c r="U2459" i="20"/>
  <c r="U2460" i="20"/>
  <c r="U2461" i="20"/>
  <c r="U2462" i="20"/>
  <c r="U2463" i="20"/>
  <c r="U2464" i="20"/>
  <c r="U2465" i="20"/>
  <c r="U2466" i="20"/>
  <c r="U2467" i="20"/>
  <c r="U2468" i="20"/>
  <c r="U2469" i="20"/>
  <c r="U2470" i="20"/>
  <c r="U2471" i="20"/>
  <c r="U2472" i="20"/>
  <c r="U2473" i="20"/>
  <c r="U2474" i="20"/>
  <c r="U2475" i="20"/>
  <c r="U2476" i="20"/>
  <c r="U2477" i="20"/>
  <c r="U2478" i="20"/>
  <c r="U2479" i="20"/>
  <c r="U2480" i="20"/>
  <c r="U2481" i="20"/>
  <c r="U2482" i="20"/>
  <c r="U2483" i="20"/>
  <c r="U2484" i="20"/>
  <c r="U2485" i="20"/>
  <c r="U2486" i="20"/>
  <c r="U2487" i="20"/>
  <c r="U2488" i="20"/>
  <c r="U2489" i="20"/>
  <c r="U2490" i="20"/>
  <c r="U2491" i="20"/>
  <c r="U2492" i="20"/>
  <c r="U2493" i="20"/>
  <c r="U2494" i="20"/>
  <c r="U2495" i="20"/>
  <c r="U2496" i="20"/>
  <c r="U2497" i="20"/>
  <c r="U2498" i="20"/>
  <c r="U2499" i="20"/>
  <c r="U2500" i="20"/>
  <c r="U2501" i="20"/>
  <c r="U2502" i="20"/>
  <c r="U2503" i="20"/>
  <c r="U2504" i="20"/>
  <c r="U2505" i="20"/>
  <c r="U2506" i="20"/>
  <c r="U2507" i="20"/>
  <c r="U2508" i="20"/>
  <c r="U2509" i="20"/>
  <c r="U2510" i="20"/>
  <c r="U2511" i="20"/>
  <c r="U2512" i="20"/>
  <c r="U2513" i="20"/>
  <c r="U2514" i="20"/>
  <c r="U2515" i="20"/>
  <c r="U2516" i="20"/>
  <c r="U2517" i="20"/>
  <c r="U2518" i="20"/>
  <c r="U2519" i="20"/>
  <c r="U2520" i="20"/>
  <c r="U2521" i="20"/>
  <c r="U2522" i="20"/>
  <c r="U2523" i="20"/>
  <c r="U2524" i="20"/>
  <c r="U2525" i="20"/>
  <c r="U2526" i="20"/>
  <c r="U2527" i="20"/>
  <c r="U2528" i="20"/>
  <c r="U2529" i="20"/>
  <c r="U2530" i="20"/>
  <c r="U2531" i="20"/>
  <c r="U2532" i="20"/>
  <c r="U2533" i="20"/>
  <c r="U2534" i="20"/>
  <c r="U2535" i="20"/>
  <c r="U2536" i="20"/>
  <c r="U2537" i="20"/>
  <c r="U2538" i="20"/>
  <c r="U2539" i="20"/>
  <c r="U2540" i="20"/>
  <c r="U2541" i="20"/>
  <c r="U2542" i="20"/>
  <c r="U2543" i="20"/>
  <c r="U2544" i="20"/>
  <c r="U2545" i="20"/>
  <c r="U2546" i="20"/>
  <c r="U2547" i="20"/>
  <c r="U2548" i="20"/>
  <c r="U2549" i="20"/>
  <c r="U2550" i="20"/>
  <c r="U2551" i="20"/>
  <c r="U2552" i="20"/>
  <c r="U2553" i="20"/>
  <c r="U2554" i="20"/>
  <c r="U2555" i="20"/>
  <c r="U2556" i="20"/>
  <c r="U2557" i="20"/>
  <c r="U2558" i="20"/>
  <c r="U2559" i="20"/>
  <c r="U2560" i="20"/>
  <c r="U2561" i="20"/>
  <c r="U2562" i="20"/>
  <c r="U2563" i="20"/>
  <c r="U2564" i="20"/>
  <c r="U2565" i="20"/>
  <c r="U2566" i="20"/>
  <c r="U2567" i="20"/>
  <c r="U2568" i="20"/>
  <c r="U2569" i="20"/>
  <c r="U2570" i="20"/>
  <c r="U2571" i="20"/>
  <c r="U2572" i="20"/>
  <c r="U2573" i="20"/>
  <c r="U2574" i="20"/>
  <c r="U2575" i="20"/>
  <c r="U2576" i="20"/>
  <c r="U2577" i="20"/>
  <c r="U2578" i="20"/>
  <c r="U2579" i="20"/>
  <c r="U2580" i="20"/>
  <c r="U2581" i="20"/>
  <c r="U2582" i="20"/>
  <c r="U2583" i="20"/>
  <c r="U2584" i="20"/>
  <c r="U2585" i="20"/>
  <c r="U2586" i="20"/>
  <c r="U2587" i="20"/>
  <c r="U2588" i="20"/>
  <c r="U2589" i="20"/>
  <c r="U2590" i="20"/>
  <c r="U2591" i="20"/>
  <c r="U2592" i="20"/>
  <c r="U2593" i="20"/>
  <c r="U2594" i="20"/>
  <c r="U2595" i="20"/>
  <c r="U2596" i="20"/>
  <c r="U2597" i="20"/>
  <c r="U2598" i="20"/>
  <c r="U2599" i="20"/>
  <c r="U2600" i="20"/>
  <c r="U2601" i="20"/>
  <c r="U2602" i="20"/>
  <c r="U2603" i="20"/>
  <c r="U2604" i="20"/>
  <c r="U2605" i="20"/>
  <c r="U2606" i="20"/>
  <c r="U2607" i="20"/>
  <c r="U2608" i="20"/>
  <c r="U2609" i="20"/>
  <c r="U2610" i="20"/>
  <c r="U2611" i="20"/>
  <c r="U2612" i="20"/>
  <c r="U2613" i="20"/>
  <c r="U2614" i="20"/>
  <c r="U2615" i="20"/>
  <c r="U2616" i="20"/>
  <c r="U2617" i="20"/>
  <c r="U2618" i="20"/>
  <c r="U2619" i="20"/>
  <c r="U2620" i="20"/>
  <c r="U2621" i="20"/>
  <c r="U2622" i="20"/>
  <c r="U2623" i="20"/>
  <c r="U2624" i="20"/>
  <c r="U2625" i="20"/>
  <c r="U2626" i="20"/>
  <c r="U2627" i="20"/>
  <c r="U2628" i="20"/>
  <c r="U2629" i="20"/>
  <c r="U2630" i="20"/>
  <c r="U2631" i="20"/>
  <c r="U2632" i="20"/>
  <c r="U2633" i="20"/>
  <c r="U2634" i="20"/>
  <c r="U2635" i="20"/>
  <c r="U2636" i="20"/>
  <c r="U2637" i="20"/>
  <c r="U2638" i="20"/>
  <c r="U2639" i="20"/>
  <c r="U2640" i="20"/>
  <c r="U2641" i="20"/>
  <c r="U2642" i="20"/>
  <c r="U2643" i="20"/>
  <c r="U2644" i="20"/>
  <c r="U2645" i="20"/>
  <c r="U2646" i="20"/>
  <c r="U2647" i="20"/>
  <c r="U2648" i="20"/>
  <c r="U2649" i="20"/>
  <c r="U2650" i="20"/>
  <c r="U2651" i="20"/>
  <c r="U2652" i="20"/>
  <c r="U2653" i="20"/>
  <c r="U2654" i="20"/>
  <c r="U2655" i="20"/>
  <c r="U2656" i="20"/>
  <c r="U2657" i="20"/>
  <c r="U2658" i="20"/>
  <c r="U2659" i="20"/>
  <c r="U2660" i="20"/>
  <c r="U2661" i="20"/>
  <c r="U2662" i="20"/>
  <c r="U2663" i="20"/>
  <c r="U2664" i="20"/>
  <c r="U2665" i="20"/>
  <c r="U2666" i="20"/>
  <c r="U2667" i="20"/>
  <c r="U2668" i="20"/>
  <c r="U2669" i="20"/>
  <c r="U2670" i="20"/>
  <c r="U2671" i="20"/>
  <c r="U2672" i="20"/>
  <c r="U2673" i="20"/>
  <c r="U2674" i="20"/>
  <c r="U2675" i="20"/>
  <c r="U2676" i="20"/>
  <c r="U2677" i="20"/>
  <c r="U2678" i="20"/>
  <c r="U2679" i="20"/>
  <c r="U2680" i="20"/>
  <c r="U2681" i="20"/>
  <c r="U2682" i="20"/>
  <c r="U2683" i="20"/>
  <c r="U2684" i="20"/>
  <c r="U2685" i="20"/>
  <c r="U2686" i="20"/>
  <c r="U2687" i="20"/>
  <c r="U2688" i="20"/>
  <c r="U2689" i="20"/>
  <c r="U2690" i="20"/>
  <c r="U2691" i="20"/>
  <c r="U2692" i="20"/>
  <c r="U2693" i="20"/>
  <c r="U2694" i="20"/>
  <c r="U2695" i="20"/>
  <c r="U2696" i="20"/>
  <c r="U2697" i="20"/>
  <c r="U2698" i="20"/>
  <c r="U2699" i="20"/>
  <c r="U2700" i="20"/>
  <c r="U2701" i="20"/>
  <c r="U2702" i="20"/>
  <c r="U2703" i="20"/>
  <c r="U2704" i="20"/>
  <c r="U2705" i="20"/>
  <c r="U2706" i="20"/>
  <c r="U2707" i="20"/>
  <c r="U2708" i="20"/>
  <c r="U2709" i="20"/>
  <c r="U2710" i="20"/>
  <c r="U2711" i="20"/>
  <c r="U2712" i="20"/>
  <c r="U2713" i="20"/>
  <c r="U2714" i="20"/>
  <c r="U2715" i="20"/>
  <c r="U2716" i="20"/>
  <c r="U2717" i="20"/>
  <c r="U2718" i="20"/>
  <c r="U2719" i="20"/>
  <c r="U2720" i="20"/>
  <c r="U2721" i="20"/>
  <c r="U2722" i="20"/>
  <c r="U2723" i="20"/>
  <c r="U2724" i="20"/>
  <c r="U2725" i="20"/>
  <c r="U2726" i="20"/>
  <c r="U2727" i="20"/>
  <c r="U2728" i="20"/>
  <c r="U2729" i="20"/>
  <c r="U2730" i="20"/>
  <c r="U2731" i="20"/>
  <c r="U2732" i="20"/>
  <c r="U2733" i="20"/>
  <c r="U2734" i="20"/>
  <c r="U2735" i="20"/>
  <c r="U2736" i="20"/>
  <c r="U2737" i="20"/>
  <c r="U2738" i="20"/>
  <c r="U2739" i="20"/>
  <c r="U2740" i="20"/>
  <c r="U2741" i="20"/>
  <c r="U2742" i="20"/>
  <c r="U2743" i="20"/>
  <c r="U2744" i="20"/>
  <c r="U2745" i="20"/>
  <c r="U2746" i="20"/>
  <c r="U2747" i="20"/>
  <c r="U2748" i="20"/>
  <c r="U2749" i="20"/>
  <c r="U2750" i="20"/>
  <c r="U2751" i="20"/>
  <c r="U2752" i="20"/>
  <c r="U2753" i="20"/>
  <c r="U2754" i="20"/>
  <c r="U2755" i="20"/>
  <c r="U2756" i="20"/>
  <c r="U2757" i="20"/>
  <c r="U2758" i="20"/>
  <c r="U2759" i="20"/>
  <c r="U2760" i="20"/>
  <c r="U2761" i="20"/>
  <c r="U2762" i="20"/>
  <c r="U2763" i="20"/>
  <c r="U2764" i="20"/>
  <c r="U2765" i="20"/>
  <c r="U2766" i="20"/>
  <c r="U2767" i="20"/>
  <c r="U2768" i="20"/>
  <c r="U2769" i="20"/>
  <c r="U2770" i="20"/>
  <c r="U2771" i="20"/>
  <c r="U2772" i="20"/>
  <c r="U2773" i="20"/>
  <c r="U2774" i="20"/>
  <c r="U2775" i="20"/>
  <c r="U2776" i="20"/>
  <c r="U2777" i="20"/>
  <c r="U2778" i="20"/>
  <c r="U2779" i="20"/>
  <c r="U2780" i="20"/>
  <c r="U2781" i="20"/>
  <c r="U2782" i="20"/>
  <c r="U2783" i="20"/>
  <c r="U2784" i="20"/>
  <c r="U2785" i="20"/>
  <c r="U2786" i="20"/>
  <c r="U2787" i="20"/>
  <c r="U2788" i="20"/>
  <c r="U2789" i="20"/>
  <c r="U2790" i="20"/>
  <c r="U2791" i="20"/>
  <c r="U2792" i="20"/>
  <c r="U2793" i="20"/>
  <c r="U2794" i="20"/>
  <c r="U2795" i="20"/>
  <c r="U2796" i="20"/>
  <c r="U2797" i="20"/>
  <c r="U2798" i="20"/>
  <c r="U2799" i="20"/>
  <c r="U2800" i="20"/>
  <c r="U2801" i="20"/>
  <c r="U2802" i="20"/>
  <c r="U2803" i="20"/>
  <c r="U2804" i="20"/>
  <c r="U2805" i="20"/>
  <c r="U2806" i="20"/>
  <c r="U2807" i="20"/>
  <c r="U2808" i="20"/>
  <c r="U2809" i="20"/>
  <c r="U2810" i="20"/>
  <c r="U2811" i="20"/>
  <c r="U2812" i="20"/>
  <c r="U2813" i="20"/>
  <c r="U2814" i="20"/>
  <c r="U2815" i="20"/>
  <c r="U2816" i="20"/>
  <c r="U2817" i="20"/>
  <c r="U2818" i="20"/>
  <c r="U2819" i="20"/>
  <c r="U2820" i="20"/>
  <c r="U2821" i="20"/>
  <c r="U2822" i="20"/>
  <c r="U2823" i="20"/>
  <c r="U2824" i="20"/>
  <c r="U2825" i="20"/>
  <c r="U2826" i="20"/>
  <c r="U2827" i="20"/>
  <c r="U2828" i="20"/>
  <c r="U2829" i="20"/>
  <c r="U2830" i="20"/>
  <c r="U2831" i="20"/>
  <c r="U2832" i="20"/>
  <c r="U2833" i="20"/>
  <c r="U2834" i="20"/>
  <c r="U2835" i="20"/>
  <c r="U2836" i="20"/>
  <c r="U2837" i="20"/>
  <c r="U2838" i="20"/>
  <c r="U2839" i="20"/>
  <c r="U2840" i="20"/>
  <c r="U2841" i="20"/>
  <c r="U2842" i="20"/>
  <c r="U2843" i="20"/>
  <c r="U2844" i="20"/>
  <c r="U2845" i="20"/>
  <c r="U2846" i="20"/>
  <c r="U2847" i="20"/>
  <c r="U2848" i="20"/>
  <c r="U2849" i="20"/>
  <c r="U2850" i="20"/>
  <c r="U2851" i="20"/>
  <c r="U2852" i="20"/>
  <c r="U2853" i="20"/>
  <c r="U2854" i="20"/>
  <c r="U2855" i="20"/>
  <c r="U2856" i="20"/>
  <c r="U2857" i="20"/>
  <c r="U2858" i="20"/>
  <c r="U2859" i="20"/>
  <c r="U2860" i="20"/>
  <c r="U2861" i="20"/>
  <c r="U2862" i="20"/>
  <c r="U2863" i="20"/>
  <c r="U2864" i="20"/>
  <c r="U2865" i="20"/>
  <c r="U2866" i="20"/>
  <c r="U2867" i="20"/>
  <c r="U2868" i="20"/>
  <c r="U2869" i="20"/>
  <c r="U2870" i="20"/>
  <c r="U2871" i="20"/>
  <c r="U2872" i="20"/>
  <c r="U2873" i="20"/>
  <c r="U2874" i="20"/>
  <c r="U2875" i="20"/>
  <c r="U2876" i="20"/>
  <c r="U2877" i="20"/>
  <c r="U2878" i="20"/>
  <c r="U2879" i="20"/>
  <c r="U2880" i="20"/>
  <c r="U2881" i="20"/>
  <c r="U2882" i="20"/>
  <c r="U2883" i="20"/>
  <c r="U2884" i="20"/>
  <c r="U2885" i="20"/>
  <c r="U2886" i="20"/>
  <c r="U2887" i="20"/>
  <c r="U2888" i="20"/>
  <c r="U2889" i="20"/>
  <c r="U2890" i="20"/>
  <c r="U2891" i="20"/>
  <c r="U2892" i="20"/>
  <c r="U2893" i="20"/>
  <c r="U2894" i="20"/>
  <c r="U2895" i="20"/>
  <c r="U2896" i="20"/>
  <c r="U2897" i="20"/>
  <c r="U2898" i="20"/>
  <c r="U2899" i="20"/>
  <c r="U2900" i="20"/>
  <c r="U2901" i="20"/>
  <c r="U2902" i="20"/>
  <c r="U2903" i="20"/>
  <c r="U2904" i="20"/>
  <c r="U2905" i="20"/>
  <c r="U2906" i="20"/>
  <c r="U2907" i="20"/>
  <c r="U2908" i="20"/>
  <c r="U2909" i="20"/>
  <c r="U2910" i="20"/>
  <c r="U2911" i="20"/>
  <c r="U2912" i="20"/>
  <c r="U2913" i="20"/>
  <c r="U2914" i="20"/>
  <c r="U2915" i="20"/>
  <c r="U2916" i="20"/>
  <c r="U2917" i="20"/>
  <c r="U2918" i="20"/>
  <c r="U2919" i="20"/>
  <c r="U2920" i="20"/>
  <c r="U2921" i="20"/>
  <c r="U2922" i="20"/>
  <c r="U2923" i="20"/>
  <c r="U2924" i="20"/>
  <c r="U2925" i="20"/>
  <c r="U2926" i="20"/>
  <c r="U2927" i="20"/>
  <c r="U2928" i="20"/>
  <c r="U2929" i="20"/>
  <c r="U2930" i="20"/>
  <c r="U2931" i="20"/>
  <c r="U2932" i="20"/>
  <c r="U2933" i="20"/>
  <c r="U2934" i="20"/>
  <c r="U2935" i="20"/>
  <c r="U2936" i="20"/>
  <c r="U2937" i="20"/>
  <c r="U2938" i="20"/>
  <c r="U2939" i="20"/>
  <c r="U2940" i="20"/>
  <c r="U2941" i="20"/>
  <c r="U2942" i="20"/>
  <c r="U2943" i="20"/>
  <c r="U2944" i="20"/>
  <c r="U2945" i="20"/>
  <c r="U2946" i="20"/>
  <c r="U2947" i="20"/>
  <c r="U2948" i="20"/>
  <c r="U2949" i="20"/>
  <c r="U2950" i="20"/>
  <c r="U2951" i="20"/>
  <c r="U2952" i="20"/>
  <c r="U2953" i="20"/>
  <c r="U2954" i="20"/>
  <c r="U2955" i="20"/>
  <c r="U2956" i="20"/>
  <c r="U2957" i="20"/>
  <c r="U2958" i="20"/>
  <c r="U2959" i="20"/>
  <c r="U2960" i="20"/>
  <c r="U2961" i="20"/>
  <c r="U2962" i="20"/>
  <c r="U2963" i="20"/>
  <c r="U2964" i="20"/>
  <c r="U2965" i="20"/>
  <c r="U2966" i="20"/>
  <c r="U2967" i="20"/>
  <c r="U2968" i="20"/>
  <c r="U2969" i="20"/>
  <c r="U2970" i="20"/>
  <c r="U2971" i="20"/>
  <c r="U2972" i="20"/>
  <c r="U2973" i="20"/>
  <c r="U2974" i="20"/>
  <c r="U2975" i="20"/>
  <c r="U2976" i="20"/>
  <c r="U2977" i="20"/>
  <c r="U2978" i="20"/>
  <c r="U2979" i="20"/>
  <c r="U2980" i="20"/>
  <c r="U2981" i="20"/>
  <c r="U2982" i="20"/>
  <c r="U2983" i="20"/>
  <c r="U2984" i="20"/>
  <c r="U2985" i="20"/>
  <c r="U2986" i="20"/>
  <c r="U2987" i="20"/>
  <c r="U2988" i="20"/>
  <c r="U2989" i="20"/>
  <c r="U2990" i="20"/>
  <c r="U2991" i="20"/>
  <c r="U2992" i="20"/>
  <c r="U2993" i="20"/>
  <c r="U2994" i="20"/>
  <c r="U2995" i="20"/>
  <c r="U2996" i="20"/>
  <c r="U2997" i="20"/>
  <c r="U2998" i="20"/>
  <c r="U2999" i="20"/>
  <c r="U3000" i="20"/>
  <c r="U3001" i="20"/>
  <c r="U3002" i="20"/>
  <c r="U3003" i="20"/>
  <c r="U3004" i="20"/>
  <c r="U3005" i="20"/>
  <c r="U3006" i="20"/>
  <c r="U3007" i="20"/>
  <c r="U3008" i="20"/>
  <c r="U3009" i="20"/>
  <c r="U3010" i="20"/>
  <c r="U3011" i="20"/>
  <c r="U3012" i="20"/>
  <c r="U3013" i="20"/>
  <c r="U3014" i="20"/>
  <c r="U3015" i="20"/>
  <c r="U3016" i="20"/>
  <c r="U3017" i="20"/>
  <c r="U3018" i="20"/>
  <c r="U3019" i="20"/>
  <c r="U3020" i="20"/>
  <c r="U3021" i="20"/>
  <c r="U3022" i="20"/>
  <c r="U3023" i="20"/>
  <c r="U3024" i="20"/>
  <c r="U3025" i="20"/>
  <c r="U3026" i="20"/>
  <c r="U3027" i="20"/>
  <c r="U3028" i="20"/>
  <c r="U3029" i="20"/>
  <c r="U3030" i="20"/>
  <c r="U3031" i="20"/>
  <c r="U3032" i="20"/>
  <c r="U3033" i="20"/>
  <c r="U3034" i="20"/>
  <c r="U3035" i="20"/>
  <c r="U3036" i="20"/>
  <c r="U3037" i="20"/>
  <c r="U3038" i="20"/>
  <c r="U3039" i="20"/>
  <c r="U3040" i="20"/>
  <c r="U3041" i="20"/>
  <c r="U3042" i="20"/>
  <c r="U3043" i="20"/>
  <c r="U3044" i="20"/>
  <c r="U3045" i="20"/>
  <c r="U3046" i="20"/>
  <c r="U3047" i="20"/>
  <c r="U3048" i="20"/>
  <c r="U3049" i="20"/>
  <c r="U3050" i="20"/>
  <c r="U3051" i="20"/>
  <c r="U3052" i="20"/>
  <c r="U3053" i="20"/>
  <c r="U3054" i="20"/>
  <c r="U3055" i="20"/>
  <c r="U3056" i="20"/>
  <c r="U3057" i="20"/>
  <c r="U3058" i="20"/>
  <c r="U3059" i="20"/>
  <c r="U3060" i="20"/>
  <c r="U3061" i="20"/>
  <c r="U3062" i="20"/>
  <c r="U3063" i="20"/>
  <c r="U3064" i="20"/>
  <c r="U3065" i="20"/>
  <c r="U3066" i="20"/>
  <c r="U3067" i="20"/>
  <c r="U3068" i="20"/>
  <c r="U3069" i="20"/>
  <c r="U3070" i="20"/>
  <c r="U3071" i="20"/>
  <c r="U3072" i="20"/>
  <c r="U3073" i="20"/>
  <c r="U3074" i="20"/>
  <c r="U3075" i="20"/>
  <c r="U3076" i="20"/>
  <c r="U3077" i="20"/>
  <c r="U3078" i="20"/>
  <c r="U3079" i="20"/>
  <c r="U3080" i="20"/>
  <c r="U3081" i="20"/>
  <c r="U3082" i="20"/>
  <c r="U3083" i="20"/>
  <c r="U3084" i="20"/>
  <c r="U3085" i="20"/>
  <c r="U3086" i="20"/>
  <c r="U3087" i="20"/>
  <c r="U3088" i="20"/>
  <c r="U3089" i="20"/>
  <c r="U3090" i="20"/>
  <c r="U3091" i="20"/>
  <c r="U3092" i="20"/>
  <c r="U3093" i="20"/>
  <c r="U3094" i="20"/>
  <c r="U3095" i="20"/>
  <c r="U3096" i="20"/>
  <c r="U3097" i="20"/>
  <c r="U3098" i="20"/>
  <c r="U3099" i="20"/>
  <c r="U3100" i="20"/>
  <c r="U3101" i="20"/>
  <c r="U3102" i="20"/>
  <c r="U3103" i="20"/>
  <c r="U3104" i="20"/>
  <c r="U3105" i="20"/>
  <c r="U3106" i="20"/>
  <c r="U3107" i="20"/>
  <c r="U3108" i="20"/>
  <c r="U3109" i="20"/>
  <c r="U3110" i="20"/>
  <c r="U3111" i="20"/>
  <c r="U3112" i="20"/>
  <c r="U3113" i="20"/>
  <c r="U3114" i="20"/>
  <c r="U3115" i="20"/>
  <c r="U3116" i="20"/>
  <c r="U3117" i="20"/>
  <c r="U3118" i="20"/>
  <c r="U3119" i="20"/>
  <c r="U3120" i="20"/>
  <c r="U3121" i="20"/>
  <c r="U3122" i="20"/>
  <c r="U3123" i="20"/>
  <c r="U3124" i="20"/>
  <c r="U3125" i="20"/>
  <c r="U3126" i="20"/>
  <c r="U3127" i="20"/>
  <c r="U3128" i="20"/>
  <c r="U3129" i="20"/>
  <c r="U3130" i="20"/>
  <c r="U3131" i="20"/>
  <c r="U3132" i="20"/>
  <c r="U3133" i="20"/>
  <c r="U3134" i="20"/>
  <c r="U3135" i="20"/>
  <c r="U3136" i="20"/>
  <c r="U3137" i="20"/>
  <c r="U3138" i="20"/>
  <c r="U3139" i="20"/>
  <c r="U3140" i="20"/>
  <c r="U3141" i="20"/>
  <c r="U3142" i="20"/>
  <c r="U3143" i="20"/>
  <c r="U3144" i="20"/>
  <c r="U3145" i="20"/>
  <c r="U3146" i="20"/>
  <c r="U3147" i="20"/>
  <c r="U3148" i="20"/>
  <c r="U3149" i="20"/>
  <c r="U3150" i="20"/>
  <c r="U3151" i="20"/>
  <c r="U3152" i="20"/>
  <c r="U3153" i="20"/>
  <c r="U3154" i="20"/>
  <c r="U3155" i="20"/>
  <c r="U3156" i="20"/>
  <c r="U3157" i="20"/>
  <c r="U3158" i="20"/>
  <c r="U3159" i="20"/>
  <c r="U3160" i="20"/>
  <c r="U3161" i="20"/>
  <c r="U3162" i="20"/>
  <c r="U3163" i="20"/>
  <c r="U3164" i="20"/>
  <c r="U3165" i="20"/>
  <c r="U3166" i="20"/>
  <c r="U3167" i="20"/>
  <c r="U3168" i="20"/>
  <c r="U3169" i="20"/>
  <c r="U3170" i="20"/>
  <c r="U3171" i="20"/>
  <c r="U3172" i="20"/>
  <c r="U3173" i="20"/>
  <c r="U3174" i="20"/>
  <c r="U3175" i="20"/>
  <c r="U3176" i="20"/>
  <c r="U3177" i="20"/>
  <c r="U3178" i="20"/>
  <c r="U3179" i="20"/>
  <c r="U3180" i="20"/>
  <c r="U3181" i="20"/>
  <c r="U3182" i="20"/>
  <c r="U3183" i="20"/>
  <c r="U3184" i="20"/>
  <c r="U3185" i="20"/>
  <c r="U3186" i="20"/>
  <c r="U3187" i="20"/>
  <c r="U3188" i="20"/>
  <c r="U3189" i="20"/>
  <c r="U3190" i="20"/>
  <c r="U3191" i="20"/>
  <c r="U3192" i="20"/>
  <c r="U3193" i="20"/>
  <c r="U3194" i="20"/>
  <c r="U3195" i="20"/>
  <c r="U3196" i="20"/>
  <c r="U3197" i="20"/>
  <c r="U3198" i="20"/>
  <c r="U3199" i="20"/>
  <c r="U3200" i="20"/>
  <c r="U3202" i="20"/>
  <c r="U3203" i="20"/>
  <c r="U3204" i="20"/>
  <c r="U3205" i="20"/>
  <c r="U3206" i="20"/>
  <c r="U3207" i="20"/>
  <c r="U3208" i="20"/>
  <c r="U3209" i="20"/>
  <c r="U3210" i="20"/>
  <c r="U3211" i="20"/>
  <c r="U3212" i="20"/>
  <c r="U3213" i="20"/>
  <c r="U3214" i="20"/>
  <c r="U3215" i="20"/>
  <c r="U3216" i="20"/>
  <c r="U3217" i="20"/>
  <c r="U3218" i="20"/>
  <c r="U3219" i="20"/>
  <c r="U3220" i="20"/>
  <c r="U3221" i="20"/>
  <c r="U3222" i="20"/>
  <c r="U3223" i="20"/>
  <c r="U3224" i="20"/>
  <c r="U3225" i="20"/>
  <c r="U3226" i="20"/>
  <c r="U3227" i="20"/>
  <c r="U3228" i="20"/>
  <c r="U3229" i="20"/>
  <c r="U3230" i="20"/>
  <c r="U3231" i="20"/>
  <c r="U3232" i="20"/>
  <c r="U3233" i="20"/>
  <c r="U3234" i="20"/>
  <c r="U3235" i="20"/>
  <c r="U3236" i="20"/>
  <c r="U3237" i="20"/>
  <c r="U3238" i="20"/>
  <c r="U3239" i="20"/>
  <c r="U3240" i="20"/>
  <c r="U3241" i="20"/>
  <c r="U3242" i="20"/>
  <c r="U3243" i="20"/>
  <c r="U3244" i="20"/>
  <c r="U3245" i="20"/>
  <c r="U3246" i="20"/>
  <c r="U3247" i="20"/>
  <c r="U3248" i="20"/>
  <c r="U3249" i="20"/>
  <c r="U3250" i="20"/>
  <c r="U3251" i="20"/>
  <c r="U3252" i="20"/>
  <c r="U3253" i="20"/>
  <c r="U3254" i="20"/>
  <c r="U3255" i="20"/>
  <c r="U3256" i="20"/>
  <c r="U3257" i="20"/>
  <c r="U3258" i="20"/>
  <c r="U3259" i="20"/>
  <c r="U3260" i="20"/>
  <c r="U3261" i="20"/>
  <c r="U3262" i="20"/>
  <c r="U3263" i="20"/>
  <c r="U3264" i="20"/>
  <c r="U3265" i="20"/>
  <c r="U3266" i="20"/>
  <c r="U3267" i="20"/>
  <c r="U3268" i="20"/>
  <c r="U3269" i="20"/>
  <c r="U3270" i="20"/>
  <c r="U3271" i="20"/>
  <c r="U3272" i="20"/>
  <c r="U3273" i="20"/>
  <c r="U3274" i="20"/>
  <c r="U3275" i="20"/>
  <c r="U3276" i="20"/>
  <c r="U3277" i="20"/>
  <c r="U3278" i="20"/>
  <c r="U3279" i="20"/>
  <c r="U3280" i="20"/>
  <c r="U3281" i="20"/>
  <c r="U3282" i="20"/>
  <c r="U3283" i="20"/>
  <c r="U3284" i="20"/>
  <c r="U3285" i="20"/>
  <c r="U3286" i="20"/>
  <c r="U3287" i="20"/>
  <c r="U3288" i="20"/>
  <c r="U3289" i="20"/>
  <c r="U3290" i="20"/>
  <c r="U3291" i="20"/>
  <c r="U3292" i="20"/>
  <c r="U3293" i="20"/>
  <c r="U3294" i="20"/>
  <c r="U3295" i="20"/>
  <c r="U3296" i="20"/>
  <c r="U3297" i="20"/>
  <c r="U3298" i="20"/>
  <c r="U3299" i="20"/>
  <c r="U3300" i="20"/>
  <c r="U3301" i="20"/>
  <c r="U3302" i="20"/>
  <c r="U3303" i="20"/>
  <c r="U3304" i="20"/>
  <c r="U3305" i="20"/>
  <c r="U3306" i="20"/>
  <c r="U3307" i="20"/>
  <c r="U3308" i="20"/>
  <c r="U3309" i="20"/>
  <c r="U3310" i="20"/>
  <c r="U3311" i="20"/>
  <c r="U3312" i="20"/>
  <c r="U3313" i="20"/>
  <c r="U3314" i="20"/>
  <c r="U3315" i="20"/>
  <c r="U3316" i="20"/>
  <c r="U3317" i="20"/>
  <c r="U3318" i="20"/>
  <c r="U3319" i="20"/>
  <c r="U3320" i="20"/>
  <c r="U3321" i="20"/>
  <c r="U3322" i="20"/>
  <c r="U3323" i="20"/>
  <c r="U3324" i="20"/>
  <c r="U3325" i="20"/>
  <c r="U3326" i="20"/>
  <c r="U3327" i="20"/>
  <c r="U3328" i="20"/>
  <c r="U3329" i="20"/>
  <c r="U3330" i="20"/>
  <c r="U3331" i="20"/>
  <c r="U3332" i="20"/>
  <c r="U3333" i="20"/>
  <c r="U3334" i="20"/>
  <c r="U3335" i="20"/>
  <c r="U3336" i="20"/>
  <c r="U3337" i="20"/>
  <c r="U3338" i="20"/>
  <c r="U3339" i="20"/>
  <c r="U3340" i="20"/>
  <c r="U3341" i="20"/>
  <c r="U3342" i="20"/>
  <c r="U3343" i="20"/>
  <c r="U3344" i="20"/>
  <c r="U3345" i="20"/>
  <c r="U3346" i="20"/>
  <c r="U3347" i="20"/>
  <c r="U3348" i="20"/>
  <c r="U3349" i="20"/>
  <c r="U3350" i="20"/>
  <c r="U3351" i="20"/>
  <c r="U3352" i="20"/>
  <c r="U3353" i="20"/>
  <c r="U3354" i="20"/>
  <c r="U3355" i="20"/>
  <c r="U3356" i="20"/>
  <c r="U3357" i="20"/>
  <c r="U3358" i="20"/>
  <c r="U3359" i="20"/>
  <c r="U3360" i="20"/>
  <c r="U3361" i="20"/>
  <c r="U3362" i="20"/>
  <c r="U3363" i="20"/>
  <c r="U3364" i="20"/>
  <c r="U3365" i="20"/>
  <c r="U3366" i="20"/>
  <c r="U3367" i="20"/>
  <c r="U3368" i="20"/>
  <c r="U3369" i="20"/>
  <c r="U3370" i="20"/>
  <c r="U3371" i="20"/>
  <c r="U3372" i="20"/>
  <c r="U3373" i="20"/>
  <c r="U3374" i="20"/>
  <c r="U3375" i="20"/>
  <c r="U3376" i="20"/>
  <c r="U3377" i="20"/>
  <c r="U3378" i="20"/>
  <c r="U3379" i="20"/>
  <c r="U3380" i="20"/>
  <c r="U3381" i="20"/>
  <c r="U3382" i="20"/>
  <c r="U3383" i="20"/>
  <c r="U3384" i="20"/>
  <c r="U3385" i="20"/>
  <c r="U3386" i="20"/>
  <c r="U3387" i="20"/>
  <c r="U3388" i="20"/>
  <c r="U3389" i="20"/>
  <c r="U3390" i="20"/>
  <c r="U3391" i="20"/>
  <c r="U3392" i="20"/>
  <c r="U3393" i="20"/>
  <c r="U3394" i="20"/>
  <c r="U3395" i="20"/>
  <c r="U3396" i="20"/>
  <c r="U3397" i="20"/>
  <c r="U3398" i="20"/>
  <c r="U3399" i="20"/>
  <c r="U3400" i="20"/>
  <c r="U3401" i="20"/>
  <c r="U3402" i="20"/>
  <c r="U3403" i="20"/>
  <c r="U3404" i="20"/>
  <c r="U3405" i="20"/>
  <c r="U3406" i="20"/>
  <c r="U3407" i="20"/>
  <c r="U3408" i="20"/>
  <c r="U3409" i="20"/>
  <c r="U3410" i="20"/>
  <c r="U3411" i="20"/>
  <c r="U3412" i="20"/>
  <c r="U3413" i="20"/>
  <c r="U3414" i="20"/>
  <c r="U3415" i="20"/>
  <c r="U3416" i="20"/>
  <c r="U3417" i="20"/>
  <c r="U3418" i="20"/>
  <c r="U3419" i="20"/>
  <c r="U3420" i="20"/>
  <c r="U3421" i="20"/>
  <c r="U3422" i="20"/>
  <c r="U3423" i="20"/>
  <c r="U3424" i="20"/>
  <c r="U3425" i="20"/>
  <c r="U3426" i="20"/>
  <c r="U3427" i="20"/>
  <c r="U3428" i="20"/>
  <c r="U3429" i="20"/>
  <c r="U3430" i="20"/>
  <c r="U3431" i="20"/>
  <c r="U3432" i="20"/>
  <c r="U3433" i="20"/>
  <c r="U3434" i="20"/>
  <c r="U3435" i="20"/>
  <c r="U3436" i="20"/>
  <c r="U3437" i="20"/>
  <c r="U3438" i="20"/>
  <c r="U3439" i="20"/>
  <c r="U3440" i="20"/>
  <c r="U3441" i="20"/>
  <c r="U3442" i="20"/>
  <c r="U3443" i="20"/>
  <c r="U3444" i="20"/>
  <c r="U3445" i="20"/>
  <c r="U3446" i="20"/>
  <c r="U3447" i="20"/>
  <c r="U3448" i="20"/>
  <c r="U3449" i="20"/>
  <c r="U3450" i="20"/>
  <c r="U3451" i="20"/>
  <c r="U3452" i="20"/>
  <c r="U3453" i="20"/>
  <c r="U3454" i="20"/>
  <c r="U3455" i="20"/>
  <c r="U3456" i="20"/>
  <c r="U3457" i="20"/>
  <c r="U3458" i="20"/>
  <c r="U3459" i="20"/>
  <c r="U3460" i="20"/>
  <c r="U3461" i="20"/>
  <c r="U3462" i="20"/>
  <c r="U3463" i="20"/>
  <c r="U3464" i="20"/>
  <c r="U3465" i="20"/>
  <c r="U3466" i="20"/>
  <c r="U3467" i="20"/>
  <c r="U3468" i="20"/>
  <c r="U3469" i="20"/>
  <c r="U3470" i="20"/>
  <c r="U3471" i="20"/>
  <c r="U3472" i="20"/>
  <c r="U3473" i="20"/>
  <c r="U3474" i="20"/>
  <c r="U3475" i="20"/>
  <c r="U3476" i="20"/>
  <c r="U3477" i="20"/>
  <c r="U3478" i="20"/>
  <c r="U3479" i="20"/>
  <c r="U3480" i="20"/>
  <c r="U3481" i="20"/>
  <c r="U3482" i="20"/>
  <c r="U3483" i="20"/>
  <c r="U3484" i="20"/>
  <c r="U3485" i="20"/>
  <c r="U3486" i="20"/>
  <c r="U3487" i="20"/>
  <c r="U3488" i="20"/>
  <c r="U3489" i="20"/>
  <c r="U3490" i="20"/>
  <c r="U3491" i="20"/>
  <c r="U3492" i="20"/>
  <c r="U3493" i="20"/>
  <c r="U3494" i="20"/>
  <c r="U3495" i="20"/>
  <c r="U3496" i="20"/>
  <c r="U3497" i="20"/>
  <c r="U3498" i="20"/>
  <c r="U3499" i="20"/>
  <c r="U3500" i="20"/>
  <c r="U3501" i="20"/>
  <c r="U3502" i="20"/>
  <c r="U3503" i="20"/>
  <c r="U3504" i="20"/>
  <c r="U3505" i="20"/>
  <c r="U3506" i="20"/>
  <c r="U3507" i="20"/>
  <c r="U3508" i="20"/>
  <c r="U3509" i="20"/>
  <c r="U3510" i="20"/>
  <c r="U3511" i="20"/>
  <c r="U3512" i="20"/>
  <c r="U3513" i="20"/>
  <c r="U3514" i="20"/>
  <c r="U3515" i="20"/>
  <c r="U3516" i="20"/>
  <c r="U3517" i="20"/>
  <c r="U3518" i="20"/>
  <c r="U3519" i="20"/>
  <c r="U3520" i="20"/>
  <c r="U3521" i="20"/>
  <c r="U3522" i="20"/>
  <c r="U3523" i="20"/>
  <c r="U3524" i="20"/>
  <c r="U3525" i="20"/>
  <c r="U3526" i="20"/>
  <c r="U3527" i="20"/>
  <c r="U3528" i="20"/>
  <c r="U3529" i="20"/>
  <c r="U3530" i="20"/>
  <c r="U3531" i="20"/>
  <c r="U3532" i="20"/>
  <c r="U3533" i="20"/>
  <c r="U3534" i="20"/>
  <c r="U3535" i="20"/>
  <c r="U3536" i="20"/>
  <c r="U3537" i="20"/>
  <c r="U3538" i="20"/>
  <c r="U3539" i="20"/>
  <c r="U3540" i="20"/>
  <c r="U3541" i="20"/>
  <c r="U3542" i="20"/>
  <c r="U3543" i="20"/>
  <c r="U3544" i="20"/>
  <c r="U3545" i="20"/>
  <c r="U3546" i="20"/>
  <c r="U3547" i="20"/>
  <c r="U3548" i="20"/>
  <c r="U3549" i="20"/>
  <c r="U3550" i="20"/>
  <c r="U3551" i="20"/>
  <c r="U3552" i="20"/>
  <c r="U3553" i="20"/>
  <c r="U3554" i="20"/>
  <c r="U3555" i="20"/>
  <c r="U3556" i="20"/>
  <c r="U3557" i="20"/>
  <c r="U3558" i="20"/>
  <c r="U3559" i="20"/>
  <c r="U3560" i="20"/>
  <c r="U3561" i="20"/>
  <c r="U3562" i="20"/>
  <c r="U3563" i="20"/>
  <c r="U3564" i="20"/>
  <c r="U3565" i="20"/>
  <c r="U3566" i="20"/>
  <c r="U3567" i="20"/>
  <c r="U3568" i="20"/>
  <c r="U3569" i="20"/>
  <c r="U3570" i="20"/>
  <c r="U3571" i="20"/>
  <c r="U3572" i="20"/>
  <c r="U3573" i="20"/>
  <c r="U3574" i="20"/>
  <c r="U3575" i="20"/>
  <c r="U3576" i="20"/>
  <c r="U3577" i="20"/>
  <c r="U3578" i="20"/>
  <c r="U3579" i="20"/>
  <c r="U3580" i="20"/>
  <c r="U3581" i="20"/>
  <c r="U3582" i="20"/>
  <c r="U3583" i="20"/>
  <c r="U3584" i="20"/>
  <c r="U3585" i="20"/>
  <c r="U3586" i="20"/>
  <c r="U3587" i="20"/>
  <c r="U3588" i="20"/>
  <c r="U3589" i="20"/>
  <c r="U3590" i="20"/>
  <c r="U3591" i="20"/>
  <c r="U3592" i="20"/>
  <c r="U3593" i="20"/>
  <c r="U3594" i="20"/>
  <c r="U3595" i="20"/>
  <c r="U3596" i="20"/>
  <c r="U3597" i="20"/>
  <c r="U3598" i="20"/>
  <c r="U3599" i="20"/>
  <c r="U3600" i="20"/>
  <c r="U3601" i="20"/>
  <c r="U3602" i="20"/>
  <c r="U3603" i="20"/>
  <c r="U3604" i="20"/>
  <c r="U3605" i="20"/>
  <c r="U3606" i="20"/>
  <c r="U3607" i="20"/>
  <c r="U3608" i="20"/>
  <c r="U3609" i="20"/>
  <c r="U3610" i="20"/>
  <c r="U3611" i="20"/>
  <c r="U3612" i="20"/>
  <c r="U3613" i="20"/>
  <c r="U3614" i="20"/>
  <c r="U3615" i="20"/>
  <c r="U3616" i="20"/>
  <c r="U3617" i="20"/>
  <c r="U3618" i="20"/>
  <c r="U3619" i="20"/>
  <c r="U3620" i="20"/>
  <c r="U3621" i="20"/>
  <c r="U3622" i="20"/>
  <c r="U3623" i="20"/>
  <c r="U3624" i="20"/>
  <c r="U3625" i="20"/>
  <c r="U3626" i="20"/>
  <c r="U3627" i="20"/>
  <c r="U3628" i="20"/>
  <c r="U3629" i="20"/>
  <c r="U3630" i="20"/>
  <c r="U3631" i="20"/>
  <c r="U3632" i="20"/>
  <c r="U3633" i="20"/>
  <c r="U3634" i="20"/>
  <c r="U3635" i="20"/>
  <c r="U3636" i="20"/>
  <c r="U3637" i="20"/>
  <c r="U3638" i="20"/>
  <c r="U3639" i="20"/>
  <c r="U3640" i="20"/>
  <c r="U3641" i="20"/>
  <c r="U3642" i="20"/>
  <c r="U3643" i="20"/>
  <c r="U3644" i="20"/>
  <c r="U3645" i="20"/>
  <c r="U3646" i="20"/>
  <c r="U3647" i="20"/>
  <c r="U3648" i="20"/>
  <c r="U3649" i="20"/>
  <c r="U3650" i="20"/>
  <c r="U3651" i="20"/>
  <c r="U3652" i="20"/>
  <c r="U3653" i="20"/>
  <c r="U3654" i="20"/>
  <c r="U3655" i="20"/>
  <c r="U3656" i="20"/>
  <c r="U3657" i="20"/>
  <c r="U3658" i="20"/>
  <c r="U3659" i="20"/>
  <c r="U3660" i="20"/>
  <c r="U3661" i="20"/>
  <c r="U3662" i="20"/>
  <c r="U3663" i="20"/>
  <c r="U3664" i="20"/>
  <c r="U3665" i="20"/>
  <c r="U3666" i="20"/>
  <c r="U3667" i="20"/>
  <c r="U3668" i="20"/>
  <c r="U3669" i="20"/>
  <c r="U3670" i="20"/>
  <c r="U3671" i="20"/>
  <c r="U3672" i="20"/>
  <c r="U3673" i="20"/>
  <c r="U3674" i="20"/>
  <c r="U3675" i="20"/>
  <c r="U3676" i="20"/>
  <c r="U3677" i="20"/>
  <c r="U3678" i="20"/>
  <c r="U3679" i="20"/>
  <c r="U3680" i="20"/>
  <c r="U3681" i="20"/>
  <c r="U3682" i="20"/>
  <c r="U3683" i="20"/>
  <c r="U3684" i="20"/>
  <c r="U3685" i="20"/>
  <c r="U3686" i="20"/>
  <c r="U3687" i="20"/>
  <c r="U3688" i="20"/>
  <c r="U3689" i="20"/>
  <c r="U3690" i="20"/>
  <c r="U3691" i="20"/>
  <c r="U3692" i="20"/>
  <c r="U3693" i="20"/>
  <c r="U3694" i="20"/>
  <c r="U3695" i="20"/>
  <c r="U3696" i="20"/>
  <c r="U3697" i="20"/>
  <c r="U3698" i="20"/>
  <c r="U3699" i="20"/>
  <c r="U3700" i="20"/>
  <c r="U3701" i="20"/>
  <c r="U3702" i="20"/>
  <c r="U3703" i="20"/>
  <c r="U3704" i="20"/>
  <c r="U3705" i="20"/>
  <c r="U3706" i="20"/>
  <c r="U3707" i="20"/>
  <c r="U3708" i="20"/>
  <c r="U3709" i="20"/>
  <c r="U3710" i="20"/>
  <c r="U3711" i="20"/>
  <c r="U3712" i="20"/>
  <c r="U3713" i="20"/>
  <c r="U3714" i="20"/>
  <c r="U3715" i="20"/>
  <c r="U3716" i="20"/>
  <c r="U3717" i="20"/>
  <c r="U3718" i="20"/>
  <c r="U3719" i="20"/>
  <c r="U3720" i="20"/>
  <c r="U3721" i="20"/>
  <c r="U3722" i="20"/>
  <c r="U3723" i="20"/>
  <c r="U3724" i="20"/>
  <c r="U3725" i="20"/>
  <c r="U3726" i="20"/>
  <c r="U3727" i="20"/>
  <c r="U3728" i="20"/>
  <c r="U3729" i="20"/>
  <c r="U3730" i="20"/>
  <c r="U3731" i="20"/>
  <c r="U3732" i="20"/>
  <c r="U3733" i="20"/>
  <c r="U3734" i="20"/>
  <c r="U3735" i="20"/>
  <c r="U3736" i="20"/>
  <c r="U3737" i="20"/>
  <c r="U3738" i="20"/>
  <c r="U3739" i="20"/>
  <c r="U3740" i="20"/>
  <c r="U3741" i="20"/>
  <c r="U3742" i="20"/>
  <c r="U3743" i="20"/>
  <c r="U3744" i="20"/>
  <c r="U3745" i="20"/>
  <c r="U3746" i="20"/>
  <c r="U3747" i="20"/>
  <c r="U3748" i="20"/>
  <c r="U3749" i="20"/>
  <c r="U3750" i="20"/>
  <c r="U3751" i="20"/>
  <c r="U3752" i="20"/>
  <c r="U3753" i="20"/>
  <c r="U3754" i="20"/>
  <c r="U3755" i="20"/>
  <c r="U3756" i="20"/>
  <c r="U3757" i="20"/>
  <c r="U3758" i="20"/>
  <c r="U3759" i="20"/>
  <c r="U3760" i="20"/>
  <c r="U3761" i="20"/>
  <c r="U3762" i="20"/>
  <c r="U3763" i="20"/>
  <c r="U3764" i="20"/>
  <c r="U3765" i="20"/>
  <c r="U3766" i="20"/>
  <c r="U3767" i="20"/>
  <c r="U3768" i="20"/>
  <c r="U3769" i="20"/>
  <c r="U3770" i="20"/>
  <c r="U3771" i="20"/>
  <c r="U3772" i="20"/>
  <c r="U3773" i="20"/>
  <c r="U3774" i="20"/>
  <c r="U3775" i="20"/>
  <c r="U3776" i="20"/>
  <c r="U3777" i="20"/>
  <c r="U3778" i="20"/>
  <c r="U3779" i="20"/>
  <c r="U3780" i="20"/>
  <c r="U3781" i="20"/>
  <c r="U3782" i="20"/>
  <c r="U3783" i="20"/>
  <c r="U3784" i="20"/>
  <c r="U3785" i="20"/>
  <c r="U3786" i="20"/>
  <c r="U3787" i="20"/>
  <c r="U3788" i="20"/>
  <c r="U3789" i="20"/>
  <c r="U3790" i="20"/>
  <c r="U3791" i="20"/>
  <c r="U3792" i="20"/>
  <c r="U3793" i="20"/>
  <c r="U3794" i="20"/>
  <c r="U3795" i="20"/>
  <c r="U3796" i="20"/>
  <c r="U3797" i="20"/>
  <c r="U3798" i="20"/>
  <c r="U3799" i="20"/>
  <c r="U3800" i="20"/>
  <c r="U3801" i="20"/>
  <c r="U3802" i="20"/>
  <c r="U3803" i="20"/>
  <c r="U3804" i="20"/>
  <c r="U3805" i="20"/>
  <c r="U3806" i="20"/>
  <c r="U3807" i="20"/>
  <c r="U3808" i="20"/>
  <c r="U3809" i="20"/>
  <c r="U3810" i="20"/>
  <c r="U3811" i="20"/>
  <c r="U3812" i="20"/>
  <c r="U3813" i="20"/>
  <c r="U3814" i="20"/>
  <c r="U3815" i="20"/>
  <c r="U3816" i="20"/>
  <c r="U3817" i="20"/>
  <c r="U3818" i="20"/>
  <c r="U3819" i="20"/>
  <c r="U3820" i="20"/>
  <c r="U3821" i="20"/>
  <c r="U3822" i="20"/>
  <c r="U3823" i="20"/>
  <c r="U3824" i="20"/>
  <c r="U3825" i="20"/>
  <c r="U3826" i="20"/>
  <c r="U3827" i="20"/>
  <c r="U3828" i="20"/>
  <c r="U3829" i="20"/>
  <c r="U3830" i="20"/>
  <c r="U3831" i="20"/>
  <c r="U3832" i="20"/>
  <c r="U3833" i="20"/>
  <c r="U3834" i="20"/>
  <c r="U3835" i="20"/>
  <c r="U3836" i="20"/>
  <c r="U3837" i="20"/>
  <c r="U3838" i="20"/>
  <c r="U3839" i="20"/>
  <c r="U3840" i="20"/>
  <c r="U3841" i="20"/>
  <c r="U3842" i="20"/>
  <c r="U3843" i="20"/>
  <c r="U3844" i="20"/>
  <c r="U3845" i="20"/>
  <c r="U3846" i="20"/>
  <c r="U3847" i="20"/>
  <c r="U3848" i="20"/>
  <c r="U3849" i="20"/>
  <c r="U3850" i="20"/>
  <c r="U3851" i="20"/>
  <c r="U3852" i="20"/>
  <c r="U3853" i="20"/>
  <c r="U3854" i="20"/>
  <c r="U3855" i="20"/>
  <c r="U3856" i="20"/>
  <c r="U3857" i="20"/>
  <c r="U3858" i="20"/>
  <c r="U3859" i="20"/>
  <c r="U3860" i="20"/>
  <c r="U3861" i="20"/>
  <c r="U3862" i="20"/>
  <c r="U3863" i="20"/>
  <c r="U3864" i="20"/>
  <c r="U3865" i="20"/>
  <c r="U3866" i="20"/>
  <c r="U3867" i="20"/>
  <c r="U3868" i="20"/>
  <c r="U3869" i="20"/>
  <c r="U3870" i="20"/>
  <c r="U3871" i="20"/>
  <c r="U3872" i="20"/>
  <c r="U3873" i="20"/>
  <c r="U3874" i="20"/>
  <c r="U3875" i="20"/>
  <c r="U3876" i="20"/>
  <c r="U3877" i="20"/>
  <c r="U3878" i="20"/>
  <c r="U3879" i="20"/>
  <c r="U3880" i="20"/>
  <c r="U3881" i="20"/>
  <c r="U3882" i="20"/>
  <c r="U3883" i="20"/>
  <c r="U3884" i="20"/>
  <c r="U3885" i="20"/>
  <c r="U3886" i="20"/>
  <c r="U3887" i="20"/>
  <c r="U3888" i="20"/>
  <c r="U3889" i="20"/>
  <c r="U3890" i="20"/>
  <c r="U3891" i="20"/>
  <c r="U3892" i="20"/>
  <c r="U3893" i="20"/>
  <c r="U3894" i="20"/>
  <c r="U3895" i="20"/>
  <c r="U3896" i="20"/>
  <c r="U3897" i="20"/>
  <c r="U3898" i="20"/>
  <c r="U3899" i="20"/>
  <c r="U3900" i="20"/>
  <c r="U3901" i="20"/>
  <c r="U3902" i="20"/>
  <c r="U3903" i="20"/>
  <c r="U3904" i="20"/>
  <c r="U3905" i="20"/>
  <c r="U3906" i="20"/>
  <c r="U3907" i="20"/>
  <c r="U3908" i="20"/>
  <c r="U3909" i="20"/>
  <c r="U3910" i="20"/>
  <c r="U3911" i="20"/>
  <c r="U3912" i="20"/>
  <c r="U3913" i="20"/>
  <c r="U3914" i="20"/>
  <c r="U3915" i="20"/>
  <c r="U3916" i="20"/>
  <c r="U3917" i="20"/>
  <c r="U3918" i="20"/>
  <c r="U3919" i="20"/>
  <c r="U3920" i="20"/>
  <c r="U3921" i="20"/>
  <c r="U3922" i="20"/>
  <c r="U3923" i="20"/>
  <c r="U3924" i="20"/>
  <c r="U3925" i="20"/>
  <c r="U3926" i="20"/>
  <c r="U3927" i="20"/>
  <c r="U3928" i="20"/>
  <c r="U3929" i="20"/>
  <c r="U3930" i="20"/>
  <c r="U3931" i="20"/>
  <c r="U3932" i="20"/>
  <c r="U3933" i="20"/>
  <c r="U3934" i="20"/>
  <c r="U3935" i="20"/>
  <c r="U3936" i="20"/>
  <c r="U3937" i="20"/>
  <c r="U3938" i="20"/>
  <c r="U3939" i="20"/>
  <c r="U3940" i="20"/>
  <c r="U3941" i="20"/>
  <c r="U3942" i="20"/>
  <c r="U3943" i="20"/>
  <c r="U3944" i="20"/>
  <c r="U3945" i="20"/>
  <c r="U3946" i="20"/>
  <c r="U3947" i="20"/>
  <c r="U3948" i="20"/>
  <c r="U3949" i="20"/>
  <c r="U3950" i="20"/>
  <c r="U3951" i="20"/>
  <c r="U3952" i="20"/>
  <c r="U3953" i="20"/>
  <c r="U3954" i="20"/>
  <c r="U3955" i="20"/>
  <c r="U3956" i="20"/>
  <c r="U3957" i="20"/>
  <c r="U3958" i="20"/>
  <c r="U3959" i="20"/>
  <c r="U3960" i="20"/>
  <c r="U3961" i="20"/>
  <c r="U3962" i="20"/>
  <c r="U3963" i="20"/>
  <c r="U3964" i="20"/>
  <c r="U3965" i="20"/>
  <c r="U3966" i="20"/>
  <c r="U3967" i="20"/>
  <c r="U3968" i="20"/>
  <c r="U3969" i="20"/>
  <c r="U3970" i="20"/>
  <c r="U3971" i="20"/>
  <c r="U3972" i="20"/>
  <c r="U3973" i="20"/>
  <c r="U3974" i="20"/>
  <c r="U3975" i="20"/>
  <c r="U3976" i="20"/>
  <c r="U3977" i="20"/>
  <c r="U3978" i="20"/>
  <c r="U3979" i="20"/>
  <c r="U3980" i="20"/>
  <c r="U3981" i="20"/>
  <c r="U3982" i="20"/>
  <c r="U3983" i="20"/>
  <c r="U3984" i="20"/>
  <c r="U3985" i="20"/>
  <c r="U3986" i="20"/>
  <c r="U3987" i="20"/>
  <c r="U3988" i="20"/>
  <c r="U3989" i="20"/>
  <c r="U3990" i="20"/>
  <c r="U3991" i="20"/>
  <c r="U3992" i="20"/>
  <c r="U3993" i="20"/>
  <c r="U3994" i="20"/>
  <c r="U3995" i="20"/>
  <c r="U3996" i="20"/>
  <c r="U3997" i="20"/>
  <c r="U3998" i="20"/>
  <c r="U3999" i="20"/>
  <c r="U4000" i="20"/>
  <c r="U4001" i="20"/>
  <c r="U4002" i="20"/>
  <c r="U4003" i="20"/>
  <c r="U4004" i="20"/>
  <c r="U4005" i="20"/>
  <c r="U4006" i="20"/>
  <c r="U4007" i="20"/>
  <c r="U4008" i="20"/>
  <c r="U4009" i="20"/>
  <c r="U4010" i="20"/>
  <c r="U4011" i="20"/>
  <c r="U4012" i="20"/>
  <c r="U4013" i="20"/>
  <c r="U4014" i="20"/>
  <c r="U4015" i="20"/>
  <c r="U4016" i="20"/>
  <c r="U4017" i="20"/>
  <c r="U4018" i="20"/>
  <c r="U4019" i="20"/>
  <c r="U4020" i="20"/>
  <c r="U4021" i="20"/>
  <c r="U4022" i="20"/>
  <c r="U4023" i="20"/>
  <c r="U4024" i="20"/>
  <c r="U4025" i="20"/>
  <c r="U4026" i="20"/>
  <c r="U4027" i="20"/>
  <c r="U4028" i="20"/>
  <c r="U4029" i="20"/>
  <c r="U4030" i="20"/>
  <c r="U4031" i="20"/>
  <c r="U4032" i="20"/>
  <c r="U4033" i="20"/>
  <c r="U4034" i="20"/>
  <c r="U4035" i="20"/>
  <c r="U4036" i="20"/>
  <c r="U4037" i="20"/>
  <c r="U4038" i="20"/>
  <c r="U4039" i="20"/>
  <c r="U4040" i="20"/>
  <c r="U4041" i="20"/>
  <c r="U4042" i="20"/>
  <c r="U4043" i="20"/>
  <c r="U4044" i="20"/>
  <c r="U4045" i="20"/>
  <c r="U4046" i="20"/>
  <c r="U4047" i="20"/>
  <c r="U4048" i="20"/>
  <c r="U4049" i="20"/>
  <c r="U4050" i="20"/>
  <c r="U4051" i="20"/>
  <c r="U4052" i="20"/>
  <c r="U4053" i="20"/>
  <c r="U4054" i="20"/>
  <c r="U4055" i="20"/>
  <c r="U4056" i="20"/>
  <c r="U4057" i="20"/>
  <c r="U4058" i="20"/>
  <c r="U4059" i="20"/>
  <c r="U4060" i="20"/>
  <c r="U4061" i="20"/>
  <c r="U4062" i="20"/>
  <c r="U4063" i="20"/>
  <c r="U4064" i="20"/>
  <c r="U4065" i="20"/>
  <c r="U4066" i="20"/>
  <c r="U4067" i="20"/>
  <c r="U4068" i="20"/>
  <c r="U4069" i="20"/>
  <c r="U4070" i="20"/>
  <c r="U4071" i="20"/>
  <c r="U4072" i="20"/>
  <c r="U4073" i="20"/>
  <c r="U4074" i="20"/>
  <c r="U4075" i="20"/>
  <c r="U4076" i="20"/>
  <c r="U4077" i="20"/>
  <c r="U4078" i="20"/>
  <c r="U4079" i="20"/>
  <c r="U4080" i="20"/>
  <c r="U4081" i="20"/>
  <c r="U4082" i="20"/>
  <c r="U4083" i="20"/>
  <c r="U4084" i="20"/>
  <c r="U4085" i="20"/>
  <c r="U4086" i="20"/>
  <c r="U4087" i="20"/>
  <c r="U4088" i="20"/>
  <c r="U4089" i="20"/>
  <c r="U4090" i="20"/>
  <c r="U4091" i="20"/>
  <c r="U4092" i="20"/>
  <c r="U4093" i="20"/>
  <c r="U4094" i="20"/>
  <c r="U4095" i="20"/>
  <c r="U4096" i="20"/>
  <c r="U4097" i="20"/>
  <c r="U4098" i="20"/>
  <c r="U4099" i="20"/>
  <c r="U4100" i="20"/>
  <c r="U4101" i="20"/>
  <c r="U4102" i="20"/>
  <c r="U4103" i="20"/>
  <c r="U4104" i="20"/>
  <c r="U4105" i="20"/>
  <c r="U4106" i="20"/>
  <c r="U4107" i="20"/>
  <c r="U4108" i="20"/>
  <c r="U4109" i="20"/>
  <c r="U4110" i="20"/>
  <c r="U4111" i="20"/>
  <c r="U4112" i="20"/>
  <c r="U4113" i="20"/>
  <c r="U4114" i="20"/>
  <c r="U4115" i="20"/>
  <c r="U4116" i="20"/>
  <c r="U4117" i="20"/>
  <c r="U4118" i="20"/>
  <c r="U4119" i="20"/>
  <c r="U4120" i="20"/>
  <c r="U4121" i="20"/>
  <c r="U4122" i="20"/>
  <c r="U4123" i="20"/>
  <c r="U4124" i="20"/>
  <c r="U4125" i="20"/>
  <c r="U4126" i="20"/>
  <c r="U4127" i="20"/>
  <c r="U4128" i="20"/>
  <c r="U4129" i="20"/>
  <c r="U4130" i="20"/>
  <c r="U4131" i="20"/>
  <c r="U4132" i="20"/>
  <c r="U4133" i="20"/>
  <c r="U4134" i="20"/>
  <c r="U4135" i="20"/>
  <c r="U4136" i="20"/>
  <c r="U4137" i="20"/>
  <c r="U4138" i="20"/>
  <c r="U4139" i="20"/>
  <c r="U4140" i="20"/>
  <c r="U4141" i="20"/>
  <c r="U4142" i="20"/>
  <c r="U4143" i="20"/>
  <c r="U4144" i="20"/>
  <c r="U4145" i="20"/>
  <c r="U4146" i="20"/>
  <c r="U4147" i="20"/>
  <c r="U4148" i="20"/>
  <c r="U4149" i="20"/>
  <c r="U4150" i="20"/>
  <c r="U4151" i="20"/>
  <c r="U4152" i="20"/>
  <c r="U4153" i="20"/>
  <c r="U4154" i="20"/>
  <c r="U4155" i="20"/>
  <c r="U4156" i="20"/>
  <c r="U4157" i="20"/>
  <c r="U4158" i="20"/>
  <c r="U4159" i="20"/>
  <c r="U4160" i="20"/>
  <c r="U4161" i="20"/>
  <c r="U4162" i="20"/>
  <c r="U4163" i="20"/>
  <c r="U4164" i="20"/>
  <c r="U4165" i="20"/>
  <c r="U4166" i="20"/>
  <c r="U4167" i="20"/>
  <c r="U4168" i="20"/>
  <c r="U4169" i="20"/>
  <c r="U4170" i="20"/>
  <c r="U4171" i="20"/>
  <c r="U4172" i="20"/>
  <c r="U4173" i="20"/>
  <c r="U4174" i="20"/>
  <c r="U4175" i="20"/>
  <c r="U4176" i="20"/>
  <c r="U4177" i="20"/>
  <c r="U4178" i="20"/>
  <c r="U4179" i="20"/>
  <c r="U4180" i="20"/>
  <c r="U4181" i="20"/>
  <c r="U4182" i="20"/>
  <c r="U4183" i="20"/>
  <c r="U4184" i="20"/>
  <c r="U4185" i="20"/>
  <c r="U4186" i="20"/>
  <c r="U4187" i="20"/>
  <c r="U4188" i="20"/>
  <c r="U4189" i="20"/>
  <c r="U4190" i="20"/>
  <c r="U4191" i="20"/>
  <c r="U4192" i="20"/>
  <c r="U4193" i="20"/>
  <c r="U4194" i="20"/>
  <c r="U4195" i="20"/>
  <c r="U4196" i="20"/>
  <c r="U4197" i="20"/>
  <c r="U4198" i="20"/>
  <c r="U4199" i="20"/>
  <c r="U4200" i="20"/>
  <c r="U4201" i="20"/>
  <c r="U4202" i="20"/>
  <c r="U4203" i="20"/>
  <c r="U4204" i="20"/>
  <c r="U4205" i="20"/>
  <c r="U4206" i="20"/>
  <c r="U4207" i="20"/>
  <c r="U4208" i="20"/>
  <c r="U4209" i="20"/>
  <c r="U4210" i="20"/>
  <c r="U4211" i="20"/>
  <c r="U4212" i="20"/>
  <c r="U4213" i="20"/>
  <c r="U4214" i="20"/>
  <c r="U4215" i="20"/>
  <c r="U4216" i="20"/>
  <c r="U4217" i="20"/>
  <c r="U4218" i="20"/>
  <c r="U4219" i="20"/>
  <c r="U4220" i="20"/>
  <c r="U4221" i="20"/>
  <c r="U4222" i="20"/>
  <c r="U4223" i="20"/>
  <c r="U4224" i="20"/>
  <c r="U4225" i="20"/>
  <c r="U4226" i="20"/>
  <c r="U4227" i="20"/>
  <c r="U4228" i="20"/>
  <c r="U4229" i="20"/>
  <c r="U4230" i="20"/>
  <c r="U4231" i="20"/>
  <c r="U4232" i="20"/>
  <c r="U4233" i="20"/>
  <c r="U4234" i="20"/>
  <c r="U4235" i="20"/>
  <c r="U4236" i="20"/>
  <c r="U4237" i="20"/>
  <c r="U4238" i="20"/>
  <c r="U4239" i="20"/>
  <c r="U4240" i="20"/>
  <c r="U4241" i="20"/>
  <c r="U4242" i="20"/>
  <c r="U4243" i="20"/>
  <c r="U4244" i="20"/>
  <c r="U4245" i="20"/>
  <c r="U4246" i="20"/>
  <c r="U4247" i="20"/>
  <c r="U4248" i="20"/>
  <c r="U4249" i="20"/>
  <c r="U4250" i="20"/>
  <c r="U4251" i="20"/>
  <c r="U4252" i="20"/>
  <c r="U4253" i="20"/>
  <c r="U4254" i="20"/>
  <c r="U4255" i="20"/>
  <c r="U4256" i="20"/>
  <c r="U4257" i="20"/>
  <c r="U4258" i="20"/>
  <c r="U4259" i="20"/>
  <c r="U4260" i="20"/>
  <c r="U4261" i="20"/>
  <c r="U4262" i="20"/>
  <c r="U4263" i="20"/>
  <c r="U4264" i="20"/>
  <c r="U4265" i="20"/>
  <c r="U4266" i="20"/>
  <c r="U4267" i="20"/>
  <c r="U4268" i="20"/>
  <c r="U4269" i="20"/>
  <c r="U4270" i="20"/>
  <c r="U4271" i="20"/>
  <c r="U4272" i="20"/>
  <c r="U4273" i="20"/>
  <c r="U4274" i="20"/>
  <c r="U4275" i="20"/>
  <c r="U4276" i="20"/>
  <c r="U4277" i="20"/>
  <c r="U4278" i="20"/>
  <c r="U4279" i="20"/>
  <c r="U4280" i="20"/>
  <c r="U4281" i="20"/>
  <c r="U4282" i="20"/>
  <c r="U4283" i="20"/>
  <c r="U4284" i="20"/>
  <c r="U4285" i="20"/>
  <c r="U4286" i="20"/>
  <c r="U4287" i="20"/>
  <c r="U4288" i="20"/>
  <c r="U4289" i="20"/>
  <c r="U4290" i="20"/>
  <c r="U4291" i="20"/>
  <c r="U4292" i="20"/>
  <c r="U4293" i="20"/>
  <c r="U4294" i="20"/>
  <c r="U4295" i="20"/>
  <c r="U4296" i="20"/>
  <c r="U4297" i="20"/>
  <c r="U4298" i="20"/>
  <c r="U4299" i="20"/>
  <c r="U4300" i="20"/>
  <c r="U4301" i="20"/>
  <c r="U4302" i="20"/>
  <c r="U4303" i="20"/>
  <c r="U4304" i="20"/>
  <c r="U4305" i="20"/>
  <c r="U4306" i="20"/>
  <c r="U4307" i="20"/>
  <c r="U4308" i="20"/>
  <c r="U4309" i="20"/>
  <c r="U4310" i="20"/>
  <c r="U4311" i="20"/>
  <c r="U4312" i="20"/>
  <c r="U4313" i="20"/>
  <c r="U4314" i="20"/>
  <c r="U4315" i="20"/>
  <c r="U4316" i="20"/>
  <c r="U4317" i="20"/>
  <c r="U4318" i="20"/>
  <c r="U4319" i="20"/>
  <c r="U4320" i="20"/>
  <c r="U4321" i="20"/>
  <c r="U4322" i="20"/>
  <c r="U4323" i="20"/>
  <c r="U4324" i="20"/>
  <c r="U4325" i="20"/>
  <c r="U4326" i="20"/>
  <c r="U4327" i="20"/>
  <c r="U4328" i="20"/>
  <c r="U4329" i="20"/>
  <c r="U4330" i="20"/>
  <c r="U4331" i="20"/>
  <c r="U4332" i="20"/>
  <c r="U4333" i="20"/>
  <c r="U4334" i="20"/>
  <c r="U4335" i="20"/>
  <c r="U4336" i="20"/>
  <c r="U4337" i="20"/>
  <c r="U4338" i="20"/>
  <c r="U4339" i="20"/>
  <c r="U4340" i="20"/>
  <c r="U4341" i="20"/>
  <c r="U4342" i="20"/>
  <c r="U4343" i="20"/>
  <c r="U4344" i="20"/>
  <c r="U4345" i="20"/>
  <c r="U4346" i="20"/>
  <c r="U4347" i="20"/>
  <c r="U4348" i="20"/>
  <c r="U4349" i="20"/>
  <c r="U4350" i="20"/>
  <c r="U4351" i="20"/>
  <c r="U4352" i="20"/>
  <c r="U4353" i="20"/>
  <c r="U4354" i="20"/>
  <c r="U4355" i="20"/>
  <c r="U4356" i="20"/>
  <c r="U4357" i="20"/>
  <c r="U4358" i="20"/>
  <c r="U4359" i="20"/>
  <c r="U4360" i="20"/>
  <c r="U4361" i="20"/>
  <c r="U4362" i="20"/>
  <c r="U4363" i="20"/>
  <c r="U4364" i="20"/>
  <c r="U4365" i="20"/>
  <c r="U4366" i="20"/>
  <c r="U4367" i="20"/>
  <c r="U4368" i="20"/>
  <c r="U4369" i="20"/>
  <c r="U4370" i="20"/>
  <c r="U4371" i="20"/>
  <c r="U4372" i="20"/>
  <c r="U4373" i="20"/>
  <c r="U4374" i="20"/>
  <c r="U4375" i="20"/>
  <c r="U4376" i="20"/>
  <c r="U4377" i="20"/>
  <c r="U4378" i="20"/>
  <c r="U4379" i="20"/>
  <c r="U4380" i="20"/>
  <c r="U4381" i="20"/>
  <c r="U4382" i="20"/>
  <c r="U4383" i="20"/>
  <c r="U4384" i="20"/>
  <c r="U4385" i="20"/>
  <c r="U4386" i="20"/>
  <c r="U4387" i="20"/>
  <c r="U4388" i="20"/>
  <c r="U4389" i="20"/>
  <c r="U4390" i="20"/>
  <c r="U4391" i="20"/>
  <c r="U4392" i="20"/>
  <c r="U4393" i="20"/>
  <c r="U4394" i="20"/>
  <c r="U4395" i="20"/>
  <c r="U4396" i="20"/>
  <c r="U4397" i="20"/>
  <c r="U4398" i="20"/>
  <c r="U4399" i="20"/>
  <c r="U4400" i="20"/>
  <c r="U4401" i="20"/>
  <c r="U4402" i="20"/>
  <c r="U4403" i="20"/>
  <c r="U4404" i="20"/>
  <c r="U4405" i="20"/>
  <c r="U4406" i="20"/>
  <c r="U4407" i="20"/>
  <c r="U4408" i="20"/>
  <c r="U4409" i="20"/>
  <c r="U4410" i="20"/>
  <c r="U4411" i="20"/>
  <c r="U4412" i="20"/>
  <c r="U4413" i="20"/>
  <c r="U4414" i="20"/>
  <c r="U4415" i="20"/>
  <c r="U4416" i="20"/>
  <c r="U4417" i="20"/>
  <c r="U4418" i="20"/>
  <c r="U4419" i="20"/>
  <c r="U4420" i="20"/>
  <c r="U4421" i="20"/>
  <c r="U4422" i="20"/>
  <c r="U4423" i="20"/>
  <c r="U4424" i="20"/>
  <c r="U4425" i="20"/>
  <c r="U4426" i="20"/>
  <c r="U4427" i="20"/>
  <c r="U4428" i="20"/>
  <c r="U4429" i="20"/>
  <c r="U4430" i="20"/>
  <c r="U4431" i="20"/>
  <c r="U4432" i="20"/>
  <c r="U4433" i="20"/>
  <c r="U4434" i="20"/>
  <c r="U4435" i="20"/>
  <c r="U4436" i="20"/>
  <c r="U4437" i="20"/>
  <c r="U4438" i="20"/>
  <c r="U4439" i="20"/>
  <c r="U4440" i="20"/>
  <c r="U4441" i="20"/>
  <c r="U4442" i="20"/>
  <c r="U4443" i="20"/>
  <c r="U4444" i="20"/>
  <c r="U4445" i="20"/>
  <c r="U4446" i="20"/>
  <c r="U4447" i="20"/>
  <c r="U4448" i="20"/>
  <c r="U4449" i="20"/>
  <c r="U4450" i="20"/>
  <c r="U4451" i="20"/>
  <c r="U4452" i="20"/>
  <c r="U4453" i="20"/>
  <c r="U4454" i="20"/>
  <c r="U4455" i="20"/>
  <c r="U4456" i="20"/>
  <c r="U4457" i="20"/>
  <c r="U4458" i="20"/>
  <c r="U4459" i="20"/>
  <c r="U4460" i="20"/>
  <c r="U4461" i="20"/>
  <c r="U4462" i="20"/>
  <c r="U4463" i="20"/>
  <c r="U4464" i="20"/>
  <c r="U4465" i="20"/>
  <c r="U4466" i="20"/>
  <c r="U4467" i="20"/>
  <c r="U4468" i="20"/>
  <c r="U4469" i="20"/>
  <c r="U4470" i="20"/>
  <c r="U4471" i="20"/>
  <c r="U4472" i="20"/>
  <c r="U4473" i="20"/>
  <c r="U4474" i="20"/>
  <c r="U4475" i="20"/>
  <c r="U4476" i="20"/>
  <c r="U4477" i="20"/>
  <c r="U4478" i="20"/>
  <c r="U4479" i="20"/>
  <c r="U4480" i="20"/>
  <c r="U4481" i="20"/>
  <c r="U4482" i="20"/>
  <c r="U4483" i="20"/>
  <c r="U4484" i="20"/>
  <c r="U4485" i="20"/>
  <c r="U4486" i="20"/>
  <c r="U4487" i="20"/>
  <c r="U4488" i="20"/>
  <c r="U4489" i="20"/>
  <c r="U4490" i="20"/>
  <c r="U4491" i="20"/>
  <c r="U4492" i="20"/>
  <c r="U4493" i="20"/>
  <c r="U4494" i="20"/>
  <c r="U4495" i="20"/>
  <c r="U4496" i="20"/>
  <c r="U4497" i="20"/>
  <c r="U4498" i="20"/>
  <c r="U4499" i="20"/>
  <c r="U4500" i="20"/>
  <c r="U4501" i="20"/>
  <c r="U4502" i="20"/>
  <c r="U4503" i="20"/>
  <c r="U4504" i="20"/>
  <c r="U4505" i="20"/>
  <c r="U4506" i="20"/>
  <c r="U4507" i="20"/>
  <c r="U4508" i="20"/>
  <c r="U4509" i="20"/>
  <c r="U4510" i="20"/>
  <c r="U4511" i="20"/>
  <c r="U4512" i="20"/>
  <c r="U4513" i="20"/>
  <c r="U4514" i="20"/>
  <c r="U4515" i="20"/>
  <c r="U4516" i="20"/>
  <c r="U4517" i="20"/>
  <c r="U4518" i="20"/>
  <c r="U4519" i="20"/>
  <c r="U4520" i="20"/>
  <c r="U4521" i="20"/>
  <c r="U4522" i="20"/>
  <c r="U4523" i="20"/>
  <c r="U4524" i="20"/>
  <c r="U4525" i="20"/>
  <c r="U4526" i="20"/>
  <c r="U4527" i="20"/>
  <c r="U4528" i="20"/>
  <c r="U4529" i="20"/>
  <c r="U4530" i="20"/>
  <c r="U4531" i="20"/>
  <c r="U4532" i="20"/>
  <c r="U4533" i="20"/>
  <c r="U4534" i="20"/>
  <c r="U4535" i="20"/>
  <c r="U4536" i="20"/>
  <c r="U4537" i="20"/>
  <c r="U4538" i="20"/>
  <c r="U4539" i="20"/>
  <c r="U4540" i="20"/>
  <c r="U4541" i="20"/>
  <c r="U4542" i="20"/>
  <c r="U4543" i="20"/>
  <c r="U4544" i="20"/>
  <c r="U4545" i="20"/>
  <c r="U4546" i="20"/>
  <c r="U4547" i="20"/>
  <c r="U4548" i="20"/>
  <c r="U4549" i="20"/>
  <c r="U4550" i="20"/>
  <c r="U4551" i="20"/>
  <c r="U4552" i="20"/>
  <c r="U4553" i="20"/>
  <c r="U4554" i="20"/>
  <c r="U4555" i="20"/>
  <c r="U4556" i="20"/>
  <c r="U4557" i="20"/>
  <c r="U4558" i="20"/>
  <c r="U4559" i="20"/>
  <c r="U4560" i="20"/>
  <c r="U4561" i="20"/>
  <c r="U4562" i="20"/>
  <c r="U4563" i="20"/>
  <c r="U4564" i="20"/>
  <c r="U4565" i="20"/>
  <c r="U4566" i="20"/>
  <c r="U4567" i="20"/>
  <c r="U4568" i="20"/>
  <c r="U4569" i="20"/>
  <c r="U4570" i="20"/>
  <c r="U4571" i="20"/>
  <c r="U4572" i="20"/>
  <c r="U4573" i="20"/>
  <c r="U4574" i="20"/>
  <c r="U4575" i="20"/>
  <c r="U4576" i="20"/>
  <c r="U4577" i="20"/>
  <c r="U4578" i="20"/>
  <c r="U4579" i="20"/>
  <c r="U4580" i="20"/>
  <c r="U4581" i="20"/>
  <c r="U4582" i="20"/>
  <c r="U4583" i="20"/>
  <c r="U4584" i="20"/>
  <c r="U4585" i="20"/>
  <c r="U4586" i="20"/>
  <c r="U4587" i="20"/>
  <c r="U4588" i="20"/>
  <c r="U4589" i="20"/>
  <c r="U4590" i="20"/>
  <c r="U4591" i="20"/>
  <c r="U4592" i="20"/>
  <c r="U4593" i="20"/>
  <c r="U4594" i="20"/>
  <c r="U4595" i="20"/>
  <c r="U4596" i="20"/>
  <c r="U4597" i="20"/>
  <c r="U4598" i="20"/>
  <c r="U4599" i="20"/>
  <c r="U4600" i="20"/>
  <c r="U4601" i="20"/>
  <c r="U4602" i="20"/>
  <c r="U4603" i="20"/>
  <c r="U4604" i="20"/>
  <c r="U4605" i="20"/>
  <c r="U4606" i="20"/>
  <c r="U4607" i="20"/>
  <c r="U4608" i="20"/>
  <c r="U4609" i="20"/>
  <c r="U4610" i="20"/>
  <c r="U4611" i="20"/>
  <c r="U4612" i="20"/>
  <c r="U4613" i="20"/>
  <c r="U4614" i="20"/>
  <c r="U4615" i="20"/>
  <c r="U4616" i="20"/>
  <c r="U4617" i="20"/>
  <c r="U4618" i="20"/>
  <c r="U4619" i="20"/>
  <c r="U4620" i="20"/>
  <c r="U4621" i="20"/>
  <c r="U4622" i="20"/>
  <c r="U4623" i="20"/>
  <c r="U4624" i="20"/>
  <c r="U4625" i="20"/>
  <c r="U4626" i="20"/>
  <c r="U4627" i="20"/>
  <c r="U4628" i="20"/>
  <c r="U4629" i="20"/>
  <c r="U4630" i="20"/>
  <c r="U4631" i="20"/>
  <c r="U4632" i="20"/>
  <c r="U4633" i="20"/>
  <c r="U4634" i="20"/>
  <c r="U4635" i="20"/>
  <c r="U4636" i="20"/>
  <c r="U4637" i="20"/>
  <c r="U4638" i="20"/>
  <c r="U4639" i="20"/>
  <c r="U4640" i="20"/>
  <c r="U4641" i="20"/>
  <c r="U4642" i="20"/>
  <c r="U4643" i="20"/>
  <c r="U4644" i="20"/>
  <c r="U4645" i="20"/>
  <c r="U4646" i="20"/>
  <c r="U4647" i="20"/>
  <c r="U4648" i="20"/>
  <c r="U4649" i="20"/>
  <c r="U4650" i="20"/>
  <c r="U4651" i="20"/>
  <c r="U4652" i="20"/>
  <c r="U4653" i="20"/>
  <c r="U4654" i="20"/>
  <c r="U4655" i="20"/>
  <c r="U4656" i="20"/>
  <c r="U4657" i="20"/>
  <c r="U4658" i="20"/>
  <c r="U4659" i="20"/>
  <c r="U4660" i="20"/>
  <c r="U4661" i="20"/>
  <c r="U4662" i="20"/>
  <c r="U4663" i="20"/>
  <c r="U4664" i="20"/>
  <c r="U4665" i="20"/>
  <c r="U4666" i="20"/>
  <c r="U4667" i="20"/>
  <c r="U4668" i="20"/>
  <c r="U4669" i="20"/>
  <c r="U4670" i="20"/>
  <c r="U4671" i="20"/>
  <c r="U4672" i="20"/>
  <c r="U4673" i="20"/>
  <c r="U4674" i="20"/>
  <c r="U4675" i="20"/>
  <c r="U4676" i="20"/>
  <c r="U4677" i="20"/>
  <c r="U4678" i="20"/>
  <c r="U4679" i="20"/>
  <c r="U4680" i="20"/>
  <c r="U4681" i="20"/>
  <c r="U4682" i="20"/>
  <c r="U4683" i="20"/>
  <c r="U4684" i="20"/>
  <c r="U4685" i="20"/>
  <c r="U4686" i="20"/>
  <c r="U4687" i="20"/>
  <c r="U4688" i="20"/>
  <c r="U4689" i="20"/>
  <c r="U4690" i="20"/>
  <c r="U4691" i="20"/>
  <c r="U4692" i="20"/>
  <c r="U4693" i="20"/>
  <c r="U4694" i="20"/>
  <c r="U4695" i="20"/>
  <c r="U4696" i="20"/>
  <c r="U4697" i="20"/>
  <c r="U4698" i="20"/>
  <c r="U4699" i="20"/>
  <c r="U4700" i="20"/>
  <c r="U4701" i="20"/>
  <c r="U4702" i="20"/>
  <c r="U4703" i="20"/>
  <c r="U4704" i="20"/>
  <c r="U4705" i="20"/>
  <c r="U4706" i="20"/>
  <c r="U4707" i="20"/>
  <c r="U4708" i="20"/>
  <c r="U4709" i="20"/>
  <c r="U4710" i="20"/>
  <c r="U4711" i="20"/>
  <c r="U4712" i="20"/>
  <c r="U4713" i="20"/>
  <c r="U4714" i="20"/>
  <c r="U4715" i="20"/>
  <c r="U4716" i="20"/>
  <c r="U4717" i="20"/>
  <c r="U4718" i="20"/>
  <c r="U4719" i="20"/>
  <c r="U4720" i="20"/>
  <c r="U4721" i="20"/>
  <c r="U4722" i="20"/>
  <c r="U4723" i="20"/>
  <c r="U4724" i="20"/>
  <c r="U4725" i="20"/>
  <c r="U4726" i="20"/>
  <c r="U4727" i="20"/>
  <c r="U4728" i="20"/>
  <c r="U4729" i="20"/>
  <c r="U4730" i="20"/>
  <c r="U4731" i="20"/>
  <c r="U4732" i="20"/>
  <c r="U4733" i="20"/>
  <c r="U4734" i="20"/>
  <c r="U4735" i="20"/>
  <c r="U4736" i="20"/>
  <c r="U4737" i="20"/>
  <c r="U4738" i="20"/>
  <c r="U4739" i="20"/>
  <c r="U4740" i="20"/>
  <c r="U4741" i="20"/>
  <c r="U4742" i="20"/>
  <c r="U4743" i="20"/>
  <c r="U4744" i="20"/>
  <c r="U4745" i="20"/>
  <c r="U4746" i="20"/>
  <c r="U4747" i="20"/>
  <c r="U4748" i="20"/>
  <c r="U4749" i="20"/>
  <c r="U4750" i="20"/>
  <c r="U4751" i="20"/>
  <c r="U4752" i="20"/>
  <c r="U4753" i="20"/>
  <c r="U4754" i="20"/>
  <c r="U4755" i="20"/>
  <c r="U4756" i="20"/>
  <c r="U4757" i="20"/>
  <c r="U4758" i="20"/>
  <c r="U4759" i="20"/>
  <c r="U4760" i="20"/>
  <c r="U4761" i="20"/>
  <c r="U4762" i="20"/>
  <c r="U4763" i="20"/>
  <c r="U4764" i="20"/>
  <c r="U4765" i="20"/>
  <c r="U4766" i="20"/>
  <c r="U4767" i="20"/>
  <c r="U4768" i="20"/>
  <c r="U4769" i="20"/>
  <c r="U4770" i="20"/>
  <c r="U4771" i="20"/>
  <c r="U4772" i="20"/>
  <c r="U4773" i="20"/>
  <c r="U4774" i="20"/>
  <c r="U4775" i="20"/>
  <c r="U4776" i="20"/>
  <c r="U4777" i="20"/>
  <c r="U4778" i="20"/>
  <c r="U4779" i="20"/>
  <c r="U4780" i="20"/>
  <c r="U4781" i="20"/>
  <c r="U4782" i="20"/>
  <c r="U4783" i="20"/>
  <c r="U4784" i="20"/>
  <c r="U4785" i="20"/>
  <c r="U4786" i="20"/>
  <c r="U4787" i="20"/>
  <c r="U4788" i="20"/>
  <c r="U4789" i="20"/>
  <c r="U4790" i="20"/>
  <c r="U4791" i="20"/>
  <c r="U4792" i="20"/>
  <c r="U4793" i="20"/>
  <c r="U4794" i="20"/>
  <c r="U4795" i="20"/>
  <c r="U4796" i="20"/>
  <c r="U4797" i="20"/>
  <c r="U4798" i="20"/>
  <c r="U4799" i="20"/>
  <c r="U4800" i="20"/>
  <c r="U4801" i="20"/>
  <c r="U4802" i="20"/>
  <c r="U4803" i="20"/>
  <c r="U4804" i="20"/>
  <c r="U4805" i="20"/>
  <c r="U4806" i="20"/>
  <c r="U4807" i="20"/>
  <c r="U4808" i="20"/>
  <c r="U4809" i="20"/>
  <c r="U4810" i="20"/>
  <c r="U4811" i="20"/>
  <c r="U4812" i="20"/>
  <c r="U4813" i="20"/>
  <c r="U4814" i="20"/>
  <c r="U4815" i="20"/>
  <c r="U4816" i="20"/>
  <c r="U4817" i="20"/>
  <c r="U4818" i="20"/>
  <c r="U4819" i="20"/>
  <c r="U4820" i="20"/>
  <c r="U4821" i="20"/>
  <c r="U4822" i="20"/>
  <c r="U4823" i="20"/>
  <c r="U4824" i="20"/>
  <c r="U4825" i="20"/>
  <c r="U4826" i="20"/>
  <c r="U4827" i="20"/>
  <c r="U4828" i="20"/>
  <c r="U4829" i="20"/>
  <c r="U4830" i="20"/>
  <c r="U4831" i="20"/>
  <c r="U4832" i="20"/>
  <c r="U4833" i="20"/>
  <c r="U4834" i="20"/>
  <c r="U4835" i="20"/>
  <c r="U4836" i="20"/>
  <c r="U4837" i="20"/>
  <c r="U4838" i="20"/>
  <c r="U4839" i="20"/>
  <c r="U4840" i="20"/>
  <c r="U4841" i="20"/>
  <c r="U4842" i="20"/>
  <c r="U4843" i="20"/>
  <c r="U4844" i="20"/>
  <c r="U4845" i="20"/>
  <c r="U4846" i="20"/>
  <c r="U4847" i="20"/>
  <c r="U4848" i="20"/>
  <c r="U4849" i="20"/>
  <c r="U4850" i="20"/>
  <c r="U4851" i="20"/>
  <c r="U4852" i="20"/>
  <c r="U4853" i="20"/>
  <c r="U4854" i="20"/>
  <c r="U4855" i="20"/>
  <c r="U4856" i="20"/>
  <c r="U4857" i="20"/>
  <c r="U4858" i="20"/>
  <c r="U4859" i="20"/>
  <c r="U4860" i="20"/>
  <c r="U4861" i="20"/>
  <c r="U4862" i="20"/>
  <c r="U4863" i="20"/>
  <c r="U4864" i="20"/>
  <c r="U4865" i="20"/>
  <c r="U4866" i="20"/>
  <c r="U4867" i="20"/>
  <c r="U4868" i="20"/>
  <c r="U4869" i="20"/>
  <c r="U4870" i="20"/>
  <c r="U4871" i="20"/>
  <c r="U4872" i="20"/>
  <c r="U4873" i="20"/>
  <c r="U4874" i="20"/>
  <c r="U4875" i="20"/>
  <c r="U4876" i="20"/>
  <c r="U4877" i="20"/>
  <c r="U4878" i="20"/>
  <c r="U4879" i="20"/>
  <c r="U4880" i="20"/>
  <c r="U4881" i="20"/>
  <c r="U4882" i="20"/>
  <c r="U4883" i="20"/>
  <c r="U4884" i="20"/>
  <c r="U4885" i="20"/>
  <c r="U4886" i="20"/>
  <c r="U4887" i="20"/>
  <c r="U4888" i="20"/>
  <c r="U4889" i="20"/>
  <c r="U4890" i="20"/>
  <c r="U4891" i="20"/>
  <c r="U4892" i="20"/>
  <c r="U4893" i="20"/>
  <c r="U4894" i="20"/>
  <c r="U4895" i="20"/>
  <c r="U4896" i="20"/>
  <c r="U4897" i="20"/>
  <c r="U4898" i="20"/>
  <c r="U4899" i="20"/>
  <c r="U4900" i="20"/>
  <c r="U4901" i="20"/>
  <c r="U4902" i="20"/>
  <c r="U4903" i="20"/>
  <c r="U4904" i="20"/>
  <c r="U4905" i="20"/>
  <c r="U4906" i="20"/>
  <c r="U4907" i="20"/>
  <c r="U4908" i="20"/>
  <c r="U4909" i="20"/>
  <c r="U4910" i="20"/>
  <c r="U4911" i="20"/>
  <c r="U4912" i="20"/>
  <c r="U4913" i="20"/>
  <c r="U4914" i="20"/>
  <c r="U4915" i="20"/>
  <c r="U4916" i="20"/>
  <c r="U4917" i="20"/>
  <c r="U4918" i="20"/>
  <c r="U4919" i="20"/>
  <c r="U4920" i="20"/>
  <c r="U4921" i="20"/>
  <c r="U4922" i="20"/>
  <c r="U4923" i="20"/>
  <c r="U4924" i="20"/>
  <c r="U4925" i="20"/>
  <c r="U4926" i="20"/>
  <c r="U4927" i="20"/>
  <c r="U4928" i="20"/>
  <c r="U4929" i="20"/>
  <c r="U4930" i="20"/>
  <c r="U4931" i="20"/>
  <c r="U4932" i="20"/>
  <c r="U4933" i="20"/>
  <c r="U4934" i="20"/>
  <c r="U4935" i="20"/>
  <c r="U4936" i="20"/>
  <c r="U4937" i="20"/>
  <c r="U4938" i="20"/>
  <c r="U4939" i="20"/>
  <c r="U4940" i="20"/>
  <c r="U4941" i="20"/>
  <c r="U4942" i="20"/>
  <c r="U4943" i="20"/>
  <c r="U4944" i="20"/>
  <c r="U4945" i="20"/>
  <c r="U4946" i="20"/>
  <c r="U4947" i="20"/>
  <c r="U4948" i="20"/>
  <c r="U4949" i="20"/>
  <c r="U4950" i="20"/>
  <c r="U4951" i="20"/>
  <c r="U4952" i="20"/>
  <c r="U4953" i="20"/>
  <c r="U4954" i="20"/>
  <c r="U4955" i="20"/>
  <c r="U4956" i="20"/>
  <c r="U4957" i="20"/>
  <c r="U4958" i="20"/>
  <c r="U4959" i="20"/>
  <c r="U4960" i="20"/>
  <c r="U4961" i="20"/>
  <c r="U4962" i="20"/>
  <c r="U4963" i="20"/>
  <c r="U4964" i="20"/>
  <c r="U4965" i="20"/>
  <c r="U4966" i="20"/>
  <c r="U4967" i="20"/>
  <c r="U4968" i="20"/>
  <c r="U4969" i="20"/>
  <c r="U4970" i="20"/>
  <c r="U4971" i="20"/>
  <c r="U4972" i="20"/>
  <c r="U4973" i="20"/>
  <c r="U4974" i="20"/>
  <c r="U4975" i="20"/>
  <c r="U4976" i="20"/>
  <c r="U4977" i="20"/>
  <c r="U4978" i="20"/>
  <c r="U4979" i="20"/>
  <c r="U4980" i="20"/>
  <c r="U4981" i="20"/>
  <c r="U4982" i="20"/>
  <c r="U4983" i="20"/>
  <c r="U4984" i="20"/>
  <c r="U4985" i="20"/>
  <c r="U4986" i="20"/>
  <c r="U4987" i="20"/>
  <c r="U4988" i="20"/>
  <c r="U4989" i="20"/>
  <c r="U4990" i="20"/>
  <c r="U4991" i="20"/>
  <c r="U4992" i="20"/>
  <c r="U4993" i="20"/>
  <c r="U4994" i="20"/>
  <c r="U4995" i="20"/>
  <c r="U4996" i="20"/>
  <c r="U4997" i="20"/>
  <c r="U4998" i="20"/>
  <c r="U4999" i="20"/>
  <c r="U5000" i="20"/>
  <c r="U5001" i="20"/>
  <c r="U5002" i="20"/>
  <c r="U5003" i="20"/>
  <c r="U5004" i="20"/>
  <c r="U5005" i="20"/>
  <c r="U5006" i="20"/>
  <c r="U5007" i="20"/>
  <c r="U5008" i="20"/>
  <c r="U5009" i="20"/>
  <c r="U5010" i="20"/>
  <c r="U5011" i="20"/>
  <c r="U5012" i="20"/>
  <c r="U5013" i="20"/>
  <c r="U5014" i="20"/>
  <c r="U5015" i="20"/>
  <c r="U5016" i="20"/>
  <c r="U5017" i="20"/>
  <c r="U5018" i="20"/>
  <c r="U5019" i="20"/>
  <c r="U5020" i="20"/>
  <c r="U5021" i="20"/>
  <c r="U5022" i="20"/>
  <c r="U5023" i="20"/>
  <c r="U5024" i="20"/>
  <c r="U5025" i="20"/>
  <c r="U5026" i="20"/>
  <c r="U5027" i="20"/>
  <c r="U5028" i="20"/>
  <c r="U5029" i="20"/>
  <c r="U5030" i="20"/>
  <c r="U5031" i="20"/>
  <c r="U5032" i="20"/>
  <c r="U5033" i="20"/>
  <c r="U5034" i="20"/>
  <c r="U5035" i="20"/>
  <c r="U5036" i="20"/>
  <c r="U5037" i="20"/>
  <c r="U5038" i="20"/>
  <c r="U5039" i="20"/>
  <c r="U5040" i="20"/>
  <c r="U5041" i="20"/>
  <c r="U5042" i="20"/>
  <c r="U5043" i="20"/>
  <c r="U5044" i="20"/>
  <c r="U5045" i="20"/>
  <c r="U5046" i="20"/>
  <c r="U5047" i="20"/>
  <c r="U5048" i="20"/>
  <c r="U5049" i="20"/>
  <c r="U5050" i="20"/>
  <c r="U5051" i="20"/>
  <c r="U5052" i="20"/>
  <c r="U5053" i="20"/>
  <c r="U5054" i="20"/>
  <c r="U5055" i="20"/>
  <c r="U5056" i="20"/>
  <c r="U5057" i="20"/>
  <c r="U5058" i="20"/>
  <c r="U5059" i="20"/>
  <c r="U5060" i="20"/>
  <c r="U5061" i="20"/>
  <c r="U5062" i="20"/>
  <c r="U5063" i="20"/>
  <c r="U5064" i="20"/>
  <c r="U5065" i="20"/>
  <c r="U5066" i="20"/>
  <c r="U5067" i="20"/>
  <c r="U5068" i="20"/>
  <c r="U5069" i="20"/>
  <c r="U5070" i="20"/>
  <c r="U5071" i="20"/>
  <c r="U5072" i="20"/>
  <c r="U5073" i="20"/>
  <c r="U5074" i="20"/>
  <c r="U5075" i="20"/>
  <c r="U5076" i="20"/>
  <c r="U5077" i="20"/>
  <c r="U5078" i="20"/>
  <c r="U5079" i="20"/>
  <c r="U5080" i="20"/>
  <c r="U5081" i="20"/>
  <c r="U5082" i="20"/>
  <c r="U5083" i="20"/>
  <c r="U5084" i="20"/>
  <c r="U5085" i="20"/>
  <c r="U5086" i="20"/>
  <c r="U5087" i="20"/>
  <c r="U5088" i="20"/>
  <c r="U5089" i="20"/>
  <c r="U5090" i="20"/>
  <c r="U5091" i="20"/>
  <c r="U5092" i="20"/>
  <c r="U5093" i="20"/>
  <c r="U5094" i="20"/>
  <c r="U5095" i="20"/>
  <c r="U5096" i="20"/>
  <c r="U5097" i="20"/>
  <c r="U5098" i="20"/>
  <c r="U5099" i="20"/>
  <c r="U5100" i="20"/>
  <c r="U5101" i="20"/>
  <c r="U5102" i="20"/>
  <c r="U5103" i="20"/>
  <c r="U5104" i="20"/>
  <c r="U5105" i="20"/>
  <c r="U5106" i="20"/>
  <c r="U5107" i="20"/>
  <c r="U5108" i="20"/>
  <c r="U5109" i="20"/>
  <c r="U5110" i="20"/>
  <c r="U5111" i="20"/>
  <c r="U5112" i="20"/>
  <c r="U5113" i="20"/>
  <c r="U5114" i="20"/>
  <c r="U5115" i="20"/>
  <c r="U5116" i="20"/>
  <c r="U5117" i="20"/>
  <c r="U5118" i="20"/>
  <c r="U5119" i="20"/>
  <c r="U5120" i="20"/>
  <c r="U5121" i="20"/>
  <c r="U5122" i="20"/>
  <c r="U5123" i="20"/>
  <c r="U5124" i="20"/>
  <c r="U5125" i="20"/>
  <c r="U5126" i="20"/>
  <c r="U5127" i="20"/>
  <c r="U5128" i="20"/>
  <c r="U5129" i="20"/>
  <c r="U5130" i="20"/>
  <c r="U5131" i="20"/>
  <c r="U5132" i="20"/>
  <c r="U5133" i="20"/>
  <c r="U5134" i="20"/>
  <c r="U5135" i="20"/>
  <c r="U5136" i="20"/>
  <c r="U5137" i="20"/>
  <c r="U5138" i="20"/>
  <c r="U5139" i="20"/>
  <c r="U5140" i="20"/>
  <c r="U5141" i="20"/>
  <c r="U5142" i="20"/>
  <c r="U5143" i="20"/>
  <c r="U5144" i="20"/>
  <c r="U5145" i="20"/>
  <c r="U5146" i="20"/>
  <c r="U5147" i="20"/>
  <c r="U5148" i="20"/>
  <c r="U5149" i="20"/>
  <c r="U5150" i="20"/>
  <c r="U5151" i="20"/>
  <c r="U5152" i="20"/>
  <c r="U5153" i="20"/>
  <c r="U5154" i="20"/>
  <c r="U5155" i="20"/>
  <c r="U5156" i="20"/>
  <c r="U5157" i="20"/>
  <c r="U5158" i="20"/>
  <c r="U5159" i="20"/>
  <c r="U5160" i="20"/>
  <c r="U5161" i="20"/>
  <c r="U5162" i="20"/>
  <c r="U5163" i="20"/>
  <c r="U5164" i="20"/>
  <c r="U5165" i="20"/>
  <c r="U5166" i="20"/>
  <c r="U5167" i="20"/>
  <c r="U5168" i="20"/>
  <c r="U5169" i="20"/>
  <c r="U5170" i="20"/>
  <c r="U5171" i="20"/>
  <c r="U5172" i="20"/>
  <c r="U5173" i="20"/>
  <c r="U5174" i="20"/>
  <c r="U5175" i="20"/>
  <c r="U5176" i="20"/>
  <c r="U5177" i="20"/>
  <c r="U5178" i="20"/>
  <c r="U5179" i="20"/>
  <c r="U5180" i="20"/>
  <c r="U5181" i="20"/>
  <c r="U5182" i="20"/>
  <c r="U5183" i="20"/>
  <c r="U5184" i="20"/>
  <c r="U5185" i="20"/>
  <c r="U5186" i="20"/>
  <c r="U5187" i="20"/>
  <c r="U5188" i="20"/>
  <c r="U5189" i="20"/>
  <c r="U5190" i="20"/>
  <c r="U5191" i="20"/>
  <c r="U5192" i="20"/>
  <c r="U5193" i="20"/>
  <c r="U5194" i="20"/>
  <c r="U5195" i="20"/>
  <c r="U5196" i="20"/>
  <c r="U5197" i="20"/>
  <c r="U5198" i="20"/>
  <c r="U5199" i="20"/>
  <c r="U5200" i="20"/>
  <c r="U5201" i="20"/>
  <c r="U5202" i="20"/>
  <c r="U5203" i="20"/>
  <c r="U5204" i="20"/>
  <c r="U5205" i="20"/>
  <c r="U5206" i="20"/>
  <c r="U5207" i="20"/>
  <c r="U5208" i="20"/>
  <c r="U5209" i="20"/>
  <c r="U5210" i="20"/>
  <c r="U5211" i="20"/>
  <c r="U5212" i="20"/>
  <c r="U5213" i="20"/>
  <c r="U5214" i="20"/>
  <c r="U5215" i="20"/>
  <c r="U5216" i="20"/>
  <c r="U5217" i="20"/>
  <c r="U5218" i="20"/>
  <c r="U5219" i="20"/>
  <c r="U5220" i="20"/>
  <c r="U5221" i="20"/>
  <c r="U5222" i="20"/>
  <c r="U5223" i="20"/>
  <c r="U5224" i="20"/>
  <c r="U5225" i="20"/>
  <c r="U5226" i="20"/>
  <c r="U5227" i="20"/>
  <c r="U5228" i="20"/>
  <c r="U5229" i="20"/>
  <c r="U5230" i="20"/>
  <c r="U5231" i="20"/>
  <c r="U5232" i="20"/>
  <c r="U5233" i="20"/>
  <c r="U5234" i="20"/>
  <c r="U5235" i="20"/>
  <c r="U5236" i="20"/>
  <c r="U5237" i="20"/>
  <c r="U5238" i="20"/>
  <c r="U5239" i="20"/>
  <c r="U5240" i="20"/>
  <c r="U5241" i="20"/>
  <c r="U5242" i="20"/>
  <c r="U5243" i="20"/>
  <c r="U5244" i="20"/>
  <c r="U5245" i="20"/>
  <c r="U5246" i="20"/>
  <c r="U5247" i="20"/>
  <c r="U5248" i="20"/>
  <c r="U5249" i="20"/>
  <c r="U5250" i="20"/>
  <c r="U5251" i="20"/>
  <c r="U5252" i="20"/>
  <c r="U5253" i="20"/>
  <c r="U5254" i="20"/>
  <c r="U5255" i="20"/>
  <c r="U5256" i="20"/>
  <c r="U5257" i="20"/>
  <c r="U5258" i="20"/>
  <c r="U5259" i="20"/>
  <c r="U5260" i="20"/>
  <c r="U5261" i="20"/>
  <c r="U5262" i="20"/>
  <c r="U5263" i="20"/>
  <c r="U5264" i="20"/>
  <c r="U5265" i="20"/>
  <c r="U5266" i="20"/>
  <c r="U5267" i="20"/>
  <c r="U5268" i="20"/>
  <c r="U5269" i="20"/>
  <c r="U5270" i="20"/>
  <c r="U5271" i="20"/>
  <c r="U5272" i="20"/>
  <c r="U5273" i="20"/>
  <c r="U5274" i="20"/>
  <c r="U5275" i="20"/>
  <c r="U5276" i="20"/>
  <c r="U5277" i="20"/>
  <c r="U5278" i="20"/>
  <c r="U5279" i="20"/>
  <c r="U5280" i="20"/>
  <c r="U5281" i="20"/>
  <c r="U5282" i="20"/>
  <c r="U5283" i="20"/>
  <c r="U5284" i="20"/>
  <c r="U5285" i="20"/>
  <c r="U5286" i="20"/>
  <c r="U5287" i="20"/>
  <c r="U5288" i="20"/>
  <c r="U5289" i="20"/>
  <c r="U5290" i="20"/>
  <c r="U5291" i="20"/>
  <c r="U5292" i="20"/>
  <c r="U5293" i="20"/>
  <c r="U5294" i="20"/>
  <c r="U5295" i="20"/>
  <c r="U5296" i="20"/>
  <c r="U5297" i="20"/>
  <c r="U5298" i="20"/>
  <c r="U5299" i="20"/>
  <c r="U5300" i="20"/>
  <c r="U5301" i="20"/>
  <c r="U5302" i="20"/>
  <c r="U5303" i="20"/>
  <c r="U5304" i="20"/>
  <c r="U5305" i="20"/>
  <c r="U5306" i="20"/>
  <c r="U5307" i="20"/>
  <c r="U5308" i="20"/>
  <c r="U5309" i="20"/>
  <c r="U5310" i="20"/>
  <c r="U5311" i="20"/>
  <c r="U5312" i="20"/>
  <c r="U5313" i="20"/>
  <c r="U5314" i="20"/>
  <c r="U5315" i="20"/>
  <c r="U5316" i="20"/>
  <c r="U5317" i="20"/>
  <c r="U5318" i="20"/>
  <c r="U5319" i="20"/>
  <c r="U5320" i="20"/>
  <c r="U5321" i="20"/>
  <c r="U5322" i="20"/>
  <c r="U5323" i="20"/>
  <c r="U5324" i="20"/>
  <c r="U5325" i="20"/>
  <c r="U5326" i="20"/>
  <c r="U5327" i="20"/>
  <c r="U5328" i="20"/>
  <c r="U5329" i="20"/>
  <c r="U5330" i="20"/>
  <c r="U5331" i="20"/>
  <c r="U5332" i="20"/>
  <c r="U5333" i="20"/>
  <c r="U5334" i="20"/>
  <c r="U5335" i="20"/>
  <c r="U5336" i="20"/>
  <c r="U5337" i="20"/>
  <c r="U5338" i="20"/>
  <c r="U5339" i="20"/>
  <c r="U5340" i="20"/>
  <c r="U5341" i="20"/>
  <c r="U5342" i="20"/>
  <c r="U5343" i="20"/>
  <c r="U5344" i="20"/>
  <c r="U5345" i="20"/>
  <c r="U5346" i="20"/>
  <c r="U5347" i="20"/>
  <c r="U5348" i="20"/>
  <c r="U5349" i="20"/>
  <c r="U5350" i="20"/>
  <c r="U5351" i="20"/>
  <c r="U5352" i="20"/>
  <c r="U5354" i="20"/>
  <c r="U5355" i="20"/>
  <c r="U5356" i="20"/>
  <c r="U5357" i="20"/>
  <c r="U5358" i="20"/>
  <c r="U5359" i="20"/>
  <c r="U5360" i="20"/>
  <c r="U5361" i="20"/>
  <c r="U5362" i="20"/>
  <c r="U5363" i="20"/>
  <c r="U5364" i="20"/>
  <c r="U5365" i="20"/>
  <c r="U5366" i="20"/>
  <c r="U5367" i="20"/>
  <c r="U5368" i="20"/>
  <c r="U5369" i="20"/>
  <c r="U5370" i="20"/>
  <c r="U5371" i="20"/>
  <c r="U5372" i="20"/>
  <c r="U5373" i="20"/>
  <c r="U5374" i="20"/>
  <c r="U5375" i="20"/>
  <c r="U5376" i="20"/>
  <c r="U5377" i="20"/>
  <c r="U5378" i="20"/>
  <c r="U5379" i="20"/>
  <c r="U5380" i="20"/>
  <c r="U5381" i="20"/>
  <c r="U5382" i="20"/>
  <c r="U5383" i="20"/>
  <c r="U5384" i="20"/>
  <c r="U5385" i="20"/>
  <c r="U5386" i="20"/>
  <c r="U5387" i="20"/>
  <c r="U5388" i="20"/>
  <c r="U5389" i="20"/>
  <c r="U5390" i="20"/>
  <c r="U5391" i="20"/>
  <c r="U5392" i="20"/>
  <c r="U5393" i="20"/>
  <c r="U5394" i="20"/>
  <c r="U5395" i="20"/>
  <c r="U5396" i="20"/>
  <c r="U5397" i="20"/>
  <c r="U5398" i="20"/>
  <c r="U5399" i="20"/>
  <c r="U5400" i="20"/>
  <c r="U5401" i="20"/>
  <c r="U5402" i="20"/>
  <c r="U5403" i="20"/>
  <c r="U5404" i="20"/>
  <c r="U5405" i="20"/>
  <c r="U5406" i="20"/>
  <c r="U5407" i="20"/>
  <c r="U5408" i="20"/>
  <c r="U5409" i="20"/>
  <c r="U5410" i="20"/>
  <c r="U5411" i="20"/>
  <c r="U5412" i="20"/>
  <c r="U5413" i="20"/>
  <c r="U5414" i="20"/>
  <c r="U5415" i="20"/>
  <c r="U5416" i="20"/>
  <c r="U5417" i="20"/>
  <c r="U5418" i="20"/>
  <c r="U5419" i="20"/>
  <c r="U5420" i="20"/>
  <c r="U5421" i="20"/>
  <c r="U5422" i="20"/>
  <c r="U5423" i="20"/>
  <c r="U5424" i="20"/>
  <c r="U5425" i="20"/>
  <c r="U5426" i="20"/>
  <c r="U5427" i="20"/>
  <c r="U5428" i="20"/>
  <c r="U5429" i="20"/>
  <c r="U5430" i="20"/>
  <c r="U5431" i="20"/>
  <c r="U5432" i="20"/>
  <c r="U5433" i="20"/>
  <c r="U5434" i="20"/>
  <c r="U5435" i="20"/>
  <c r="U5436" i="20"/>
  <c r="U5437" i="20"/>
  <c r="U5438" i="20"/>
  <c r="U5439" i="20"/>
  <c r="U5440" i="20"/>
  <c r="U5441" i="20"/>
  <c r="U5442" i="20"/>
  <c r="U5443" i="20"/>
  <c r="U5444" i="20"/>
  <c r="U5445" i="20"/>
  <c r="U5446" i="20"/>
  <c r="U5447" i="20"/>
  <c r="U5448" i="20"/>
  <c r="U5449" i="20"/>
  <c r="U5450" i="20"/>
  <c r="U5451" i="20"/>
  <c r="U5452" i="20"/>
  <c r="U5453" i="20"/>
  <c r="U5454" i="20"/>
  <c r="U5455" i="20"/>
  <c r="U5456" i="20"/>
  <c r="U5457" i="20"/>
  <c r="U5458" i="20"/>
  <c r="U5459" i="20"/>
  <c r="U5460" i="20"/>
  <c r="U5461" i="20"/>
  <c r="U5462" i="20"/>
  <c r="U5463" i="20"/>
  <c r="U5464" i="20"/>
  <c r="U5465" i="20"/>
  <c r="U5466" i="20"/>
  <c r="U5467" i="20"/>
  <c r="U5468" i="20"/>
  <c r="U5469" i="20"/>
  <c r="U5470" i="20"/>
  <c r="U5471" i="20"/>
  <c r="U5472" i="20"/>
  <c r="U5473" i="20"/>
  <c r="U5474" i="20"/>
  <c r="U5475" i="20"/>
  <c r="U5476" i="20"/>
  <c r="U5477" i="20"/>
  <c r="U5478" i="20"/>
  <c r="U5479" i="20"/>
  <c r="U5480" i="20"/>
  <c r="U5481" i="20"/>
  <c r="U5482" i="20"/>
  <c r="U5483" i="20"/>
  <c r="U5484" i="20"/>
  <c r="U5485" i="20"/>
  <c r="U5486" i="20"/>
  <c r="U5487" i="20"/>
  <c r="U5488" i="20"/>
  <c r="U5489" i="20"/>
  <c r="U5490" i="20"/>
  <c r="U5491" i="20"/>
  <c r="U5492" i="20"/>
  <c r="U5493" i="20"/>
  <c r="U5494" i="20"/>
  <c r="U5495" i="20"/>
  <c r="U5496" i="20"/>
  <c r="U5497" i="20"/>
  <c r="U5498" i="20"/>
  <c r="U5499" i="20"/>
  <c r="U5500" i="20"/>
  <c r="U5501" i="20"/>
  <c r="U5502" i="20"/>
  <c r="U5503" i="20"/>
  <c r="U5504" i="20"/>
  <c r="U5505" i="20"/>
  <c r="U5506" i="20"/>
  <c r="U5507" i="20"/>
  <c r="U5508" i="20"/>
  <c r="U5509" i="20"/>
  <c r="U5510" i="20"/>
  <c r="U5511" i="20"/>
  <c r="U5512" i="20"/>
  <c r="U5513" i="20"/>
  <c r="U5514" i="20"/>
  <c r="U5515" i="20"/>
  <c r="U5516" i="20"/>
  <c r="U5517" i="20"/>
  <c r="U5518" i="20"/>
  <c r="U5519" i="20"/>
  <c r="U5520" i="20"/>
  <c r="U5521" i="20"/>
  <c r="U5522" i="20"/>
  <c r="U5523" i="20"/>
  <c r="U5524" i="20"/>
  <c r="U5525" i="20"/>
  <c r="U5526" i="20"/>
  <c r="U5527" i="20"/>
  <c r="U5528" i="20"/>
  <c r="U5529" i="20"/>
  <c r="U5530" i="20"/>
  <c r="U5531" i="20"/>
  <c r="U5532" i="20"/>
  <c r="U5533" i="20"/>
  <c r="U5534" i="20"/>
  <c r="U5535" i="20"/>
  <c r="U5536" i="20"/>
  <c r="U5537" i="20"/>
  <c r="U5538" i="20"/>
  <c r="U5539" i="20"/>
  <c r="U5540" i="20"/>
  <c r="U5541" i="20"/>
  <c r="U5542" i="20"/>
  <c r="U5543" i="20"/>
  <c r="U5544" i="20"/>
  <c r="U5545" i="20"/>
  <c r="U5546" i="20"/>
  <c r="U5547" i="20"/>
  <c r="U5548" i="20"/>
  <c r="U5549" i="20"/>
  <c r="U5550" i="20"/>
  <c r="U5551" i="20"/>
  <c r="U5552" i="20"/>
  <c r="U5553" i="20"/>
  <c r="U5554" i="20"/>
  <c r="U5555" i="20"/>
  <c r="U5556" i="20"/>
  <c r="U5557" i="20"/>
  <c r="U5558" i="20"/>
  <c r="U5559" i="20"/>
  <c r="U5560" i="20"/>
  <c r="U5561" i="20"/>
  <c r="U5562" i="20"/>
  <c r="U5563" i="20"/>
  <c r="U5564" i="20"/>
  <c r="U5565" i="20"/>
  <c r="U5566" i="20"/>
  <c r="U5567" i="20"/>
  <c r="U5568" i="20"/>
  <c r="U5569" i="20"/>
  <c r="U5570" i="20"/>
  <c r="U5571" i="20"/>
  <c r="U5572" i="20"/>
  <c r="U5573" i="20"/>
  <c r="U5574" i="20"/>
  <c r="U5575" i="20"/>
  <c r="U5576" i="20"/>
  <c r="U5577" i="20"/>
  <c r="U5578" i="20"/>
  <c r="U5579" i="20"/>
  <c r="U5580" i="20"/>
  <c r="U5581" i="20"/>
  <c r="U5582" i="20"/>
  <c r="U5583" i="20"/>
  <c r="U5584" i="20"/>
  <c r="U5585" i="20"/>
  <c r="U5586" i="20"/>
  <c r="U5587" i="20"/>
  <c r="U5588" i="20"/>
  <c r="U5589" i="20"/>
  <c r="U5590" i="20"/>
  <c r="U5591" i="20"/>
  <c r="U5592" i="20"/>
  <c r="U5593" i="20"/>
  <c r="U5594" i="20"/>
  <c r="U5595" i="20"/>
  <c r="U5596" i="20"/>
  <c r="U5597" i="20"/>
  <c r="U5598" i="20"/>
  <c r="U5599" i="20"/>
  <c r="U5600" i="20"/>
  <c r="U5601" i="20"/>
  <c r="U5602" i="20"/>
  <c r="U5603" i="20"/>
  <c r="U5604" i="20"/>
  <c r="U5605" i="20"/>
  <c r="U5606" i="20"/>
  <c r="U5607" i="20"/>
  <c r="U5608" i="20"/>
  <c r="U5609" i="20"/>
  <c r="U5610" i="20"/>
  <c r="U5611" i="20"/>
  <c r="U5612" i="20"/>
  <c r="U5613" i="20"/>
  <c r="U5614" i="20"/>
  <c r="U5615" i="20"/>
  <c r="U5616" i="20"/>
  <c r="U5617" i="20"/>
  <c r="U5618" i="20"/>
  <c r="U5619" i="20"/>
  <c r="U5620" i="20"/>
  <c r="U5621" i="20"/>
  <c r="U5622" i="20"/>
  <c r="U5623" i="20"/>
  <c r="U5624" i="20"/>
  <c r="U5625" i="20"/>
  <c r="U5626" i="20"/>
  <c r="U5627" i="20"/>
  <c r="U5628" i="20"/>
  <c r="U5629" i="20"/>
  <c r="U5630" i="20"/>
  <c r="U5631" i="20"/>
  <c r="U5632" i="20"/>
  <c r="U5633" i="20"/>
  <c r="U5634" i="20"/>
  <c r="U5635" i="20"/>
  <c r="U5636" i="20"/>
  <c r="U5637" i="20"/>
  <c r="U5638" i="20"/>
  <c r="U5639" i="20"/>
  <c r="U5640" i="20"/>
  <c r="U5641" i="20"/>
  <c r="U5642" i="20"/>
  <c r="U5643" i="20"/>
  <c r="U5644" i="20"/>
  <c r="U5645" i="20"/>
  <c r="U5646" i="20"/>
  <c r="U5647" i="20"/>
  <c r="U5648" i="20"/>
  <c r="U5649" i="20"/>
  <c r="U5650" i="20"/>
  <c r="U5651" i="20"/>
  <c r="U5652" i="20"/>
  <c r="U5653" i="20"/>
  <c r="U5654" i="20"/>
  <c r="U5655" i="20"/>
  <c r="U5656" i="20"/>
  <c r="U5657" i="20"/>
  <c r="U5658" i="20"/>
  <c r="U5659" i="20"/>
  <c r="U5660" i="20"/>
  <c r="U5661" i="20"/>
  <c r="U5662" i="20"/>
  <c r="U5663" i="20"/>
  <c r="U5664" i="20"/>
  <c r="U5665" i="20"/>
  <c r="U5666" i="20"/>
  <c r="U5667" i="20"/>
  <c r="U5668" i="20"/>
  <c r="U5669" i="20"/>
  <c r="U5670" i="20"/>
  <c r="U5671" i="20"/>
  <c r="U5672" i="20"/>
  <c r="U5673" i="20"/>
  <c r="U5674" i="20"/>
  <c r="U5675" i="20"/>
  <c r="U5676" i="20"/>
  <c r="U5677" i="20"/>
  <c r="U5678" i="20"/>
  <c r="U5679" i="20"/>
  <c r="U5680" i="20"/>
  <c r="U5681" i="20"/>
  <c r="U5682" i="20"/>
  <c r="U5683" i="20"/>
  <c r="U5684" i="20"/>
  <c r="U5685" i="20"/>
  <c r="U5686" i="20"/>
  <c r="U5687" i="20"/>
  <c r="U5688" i="20"/>
  <c r="U5689" i="20"/>
  <c r="U5690" i="20"/>
  <c r="U5691" i="20"/>
  <c r="U5692" i="20"/>
  <c r="U5693" i="20"/>
  <c r="U5694" i="20"/>
  <c r="U5695" i="20"/>
  <c r="U5696" i="20"/>
  <c r="U5697" i="20"/>
  <c r="U5698" i="20"/>
  <c r="U5699" i="20"/>
  <c r="U5700" i="20"/>
  <c r="U5701" i="20"/>
  <c r="U5702" i="20"/>
  <c r="U5703" i="20"/>
  <c r="U5704" i="20"/>
  <c r="U5705" i="20"/>
  <c r="U5706" i="20"/>
  <c r="U5707" i="20"/>
  <c r="U5708" i="20"/>
  <c r="U5709" i="20"/>
  <c r="U5710" i="20"/>
  <c r="U5711" i="20"/>
  <c r="U5712" i="20"/>
  <c r="U5713" i="20"/>
  <c r="U5714" i="20"/>
  <c r="U5715" i="20"/>
  <c r="U5716" i="20"/>
  <c r="U5717" i="20"/>
  <c r="U5718" i="20"/>
  <c r="U5719" i="20"/>
  <c r="U5720" i="20"/>
  <c r="U5721" i="20"/>
  <c r="U5722" i="20"/>
  <c r="U5723" i="20"/>
  <c r="U5724" i="20"/>
  <c r="U5725" i="20"/>
  <c r="U5726" i="20"/>
  <c r="U5727" i="20"/>
  <c r="U5728" i="20"/>
  <c r="U5729" i="20"/>
  <c r="U5730" i="20"/>
  <c r="U5731" i="20"/>
  <c r="U5732" i="20"/>
  <c r="U5733" i="20"/>
  <c r="U5734" i="20"/>
  <c r="U5735" i="20"/>
  <c r="U5736" i="20"/>
  <c r="U5737" i="20"/>
  <c r="U5738" i="20"/>
  <c r="U5739" i="20"/>
  <c r="U5740" i="20"/>
  <c r="U5741" i="20"/>
  <c r="U5742" i="20"/>
  <c r="U5743" i="20"/>
  <c r="U5744" i="20"/>
  <c r="U5745" i="20"/>
  <c r="U5746" i="20"/>
  <c r="U5747" i="20"/>
  <c r="U5748" i="20"/>
  <c r="U5749" i="20"/>
  <c r="U5750" i="20"/>
  <c r="U5751" i="20"/>
  <c r="U5752" i="20"/>
  <c r="U5753" i="20"/>
  <c r="U5754" i="20"/>
  <c r="U5755" i="20"/>
  <c r="U5756" i="20"/>
  <c r="U5757" i="20"/>
  <c r="U5758" i="20"/>
  <c r="U5759" i="20"/>
  <c r="U5760" i="20"/>
  <c r="U5761" i="20"/>
  <c r="U5762" i="20"/>
  <c r="U5763" i="20"/>
  <c r="U5764" i="20"/>
  <c r="U5765" i="20"/>
  <c r="U5766" i="20"/>
  <c r="U5767" i="20"/>
  <c r="U5768" i="20"/>
  <c r="U5769" i="20"/>
  <c r="U5770" i="20"/>
  <c r="U5771" i="20"/>
  <c r="U5772" i="20"/>
  <c r="U5773" i="20"/>
  <c r="U5774" i="20"/>
  <c r="U5775" i="20"/>
  <c r="U5776" i="20"/>
  <c r="U5777" i="20"/>
  <c r="U5778" i="20"/>
  <c r="U5779" i="20"/>
  <c r="U5780" i="20"/>
  <c r="U5781" i="20"/>
  <c r="U5782" i="20"/>
  <c r="U5783" i="20"/>
  <c r="U5784" i="20"/>
  <c r="U5785" i="20"/>
  <c r="U5786" i="20"/>
  <c r="U5787" i="20"/>
  <c r="U5788" i="20"/>
  <c r="U5789" i="20"/>
  <c r="U5790" i="20"/>
  <c r="U5791" i="20"/>
  <c r="U5792" i="20"/>
  <c r="U5793" i="20"/>
  <c r="U5794" i="20"/>
  <c r="U5795" i="20"/>
  <c r="U5796" i="20"/>
  <c r="U5797" i="20"/>
  <c r="U5798" i="20"/>
  <c r="U5799" i="20"/>
  <c r="U5800" i="20"/>
  <c r="U5801" i="20"/>
  <c r="U5802" i="20"/>
  <c r="U5803" i="20"/>
  <c r="U5804" i="20"/>
  <c r="U5805" i="20"/>
  <c r="U5806" i="20"/>
  <c r="U5807" i="20"/>
  <c r="U5808" i="20"/>
  <c r="U5809" i="20"/>
  <c r="U5810" i="20"/>
  <c r="U5811" i="20"/>
  <c r="U5812" i="20"/>
  <c r="U5813" i="20"/>
  <c r="U5814" i="20"/>
  <c r="U5815" i="20"/>
  <c r="U5816" i="20"/>
  <c r="U5817" i="20"/>
  <c r="U5818" i="20"/>
  <c r="U5819" i="20"/>
  <c r="U5820" i="20"/>
  <c r="U5821" i="20"/>
  <c r="U5822" i="20"/>
  <c r="U5823" i="20"/>
  <c r="U5824" i="20"/>
  <c r="U5825" i="20"/>
  <c r="U5826" i="20"/>
  <c r="U5827" i="20"/>
  <c r="U5828" i="20"/>
  <c r="U5829" i="20"/>
  <c r="U5830" i="20"/>
  <c r="U5831" i="20"/>
  <c r="U5832" i="20"/>
  <c r="U5833" i="20"/>
  <c r="U5834" i="20"/>
  <c r="U5835" i="20"/>
  <c r="U5836" i="20"/>
  <c r="U5837" i="20"/>
  <c r="U5838" i="20"/>
  <c r="U5839" i="20"/>
  <c r="U5840" i="20"/>
  <c r="U5841" i="20"/>
  <c r="U5842" i="20"/>
  <c r="U5843" i="20"/>
  <c r="U5844" i="20"/>
  <c r="U5845" i="20"/>
  <c r="U5846" i="20"/>
  <c r="U5847" i="20"/>
  <c r="U5848" i="20"/>
  <c r="U5849" i="20"/>
  <c r="U5850" i="20"/>
  <c r="U5851" i="20"/>
  <c r="U5852" i="20"/>
  <c r="U5853" i="20"/>
  <c r="U5854" i="20"/>
  <c r="U5855" i="20"/>
  <c r="U5856" i="20"/>
  <c r="U5857" i="20"/>
  <c r="U5858" i="20"/>
  <c r="U5859" i="20"/>
  <c r="U5860" i="20"/>
  <c r="U5861" i="20"/>
  <c r="U5862" i="20"/>
  <c r="U5863" i="20"/>
  <c r="U5864" i="20"/>
  <c r="U5865" i="20"/>
  <c r="U5866" i="20"/>
  <c r="U5867" i="20"/>
  <c r="U5868" i="20"/>
  <c r="U5869" i="20"/>
  <c r="U5870" i="20"/>
  <c r="U5871" i="20"/>
  <c r="U5872" i="20"/>
  <c r="U5873" i="20"/>
  <c r="U5874" i="20"/>
  <c r="U5875" i="20"/>
  <c r="U5876" i="20"/>
  <c r="U5877" i="20"/>
  <c r="U5878" i="20"/>
  <c r="U5879" i="20"/>
  <c r="U5880" i="20"/>
  <c r="U5881" i="20"/>
  <c r="U5882" i="20"/>
  <c r="U5883" i="20"/>
  <c r="U5884" i="20"/>
  <c r="U5885" i="20"/>
  <c r="U5886" i="20"/>
  <c r="U5887" i="20"/>
  <c r="U5888" i="20"/>
  <c r="U5889" i="20"/>
  <c r="U5890" i="20"/>
  <c r="U5891" i="20"/>
  <c r="U5892" i="20"/>
  <c r="U5893" i="20"/>
  <c r="U5894" i="20"/>
  <c r="U5895" i="20"/>
  <c r="U5896" i="20"/>
  <c r="U5897" i="20"/>
  <c r="U5898" i="20"/>
  <c r="U5899" i="20"/>
  <c r="U5900" i="20"/>
  <c r="U5901" i="20"/>
  <c r="U5902" i="20"/>
  <c r="U5903" i="20"/>
  <c r="U5904" i="20"/>
  <c r="U5905" i="20"/>
  <c r="U5906" i="20"/>
  <c r="U5907" i="20"/>
  <c r="U5908" i="20"/>
  <c r="U5909" i="20"/>
  <c r="U5910" i="20"/>
  <c r="U5911" i="20"/>
  <c r="U5912" i="20"/>
  <c r="U5913" i="20"/>
  <c r="U5914" i="20"/>
  <c r="U5915" i="20"/>
  <c r="U5916" i="20"/>
  <c r="U5917" i="20"/>
  <c r="U5918" i="20"/>
  <c r="U5919" i="20"/>
  <c r="U5920" i="20"/>
  <c r="U5921" i="20"/>
  <c r="U5922" i="20"/>
  <c r="U5923" i="20"/>
  <c r="U5924" i="20"/>
  <c r="U5925" i="20"/>
  <c r="U5926" i="20"/>
  <c r="U5927" i="20"/>
  <c r="U5928" i="20"/>
  <c r="U5929" i="20"/>
  <c r="U5930" i="20"/>
  <c r="U5931" i="20"/>
  <c r="U5932" i="20"/>
  <c r="U5933" i="20"/>
  <c r="U5934" i="20"/>
  <c r="U5935" i="20"/>
  <c r="U5936" i="20"/>
  <c r="U5937" i="20"/>
  <c r="U5938" i="20"/>
  <c r="U5939" i="20"/>
  <c r="U5940" i="20"/>
  <c r="U5941" i="20"/>
  <c r="U5942" i="20"/>
  <c r="U5943" i="20"/>
  <c r="U5944" i="20"/>
  <c r="U5945" i="20"/>
  <c r="U5946" i="20"/>
  <c r="U5947" i="20"/>
  <c r="U5948" i="20"/>
  <c r="U5949" i="20"/>
  <c r="U5950" i="20"/>
  <c r="U5951" i="20"/>
  <c r="U5952" i="20"/>
  <c r="U5953" i="20"/>
  <c r="U5954" i="20"/>
  <c r="U5955" i="20"/>
  <c r="U5956" i="20"/>
  <c r="U5957" i="20"/>
  <c r="U5958" i="20"/>
  <c r="U5959" i="20"/>
  <c r="U5960" i="20"/>
  <c r="U5961" i="20"/>
  <c r="U5962" i="20"/>
  <c r="U5963" i="20"/>
  <c r="U5964" i="20"/>
  <c r="U5965" i="20"/>
  <c r="U5966" i="20"/>
  <c r="U5967" i="20"/>
  <c r="U5968" i="20"/>
  <c r="U5969" i="20"/>
  <c r="U5970" i="20"/>
  <c r="U5971" i="20"/>
  <c r="U5972" i="20"/>
  <c r="U5973" i="20"/>
  <c r="U5974" i="20"/>
  <c r="U5975" i="20"/>
  <c r="U5976" i="20"/>
  <c r="U5977" i="20"/>
  <c r="U5978" i="20"/>
  <c r="U5979" i="20"/>
  <c r="U5980" i="20"/>
  <c r="U5981" i="20"/>
  <c r="U5982" i="20"/>
  <c r="U5983" i="20"/>
  <c r="U5984" i="20"/>
  <c r="U5985" i="20"/>
  <c r="U5986" i="20"/>
  <c r="U5987" i="20"/>
  <c r="U5988" i="20"/>
  <c r="U5989" i="20"/>
  <c r="U5990" i="20"/>
  <c r="U5991" i="20"/>
  <c r="U5992" i="20"/>
  <c r="U5993" i="20"/>
  <c r="U5994" i="20"/>
  <c r="U5995" i="20"/>
  <c r="U5996" i="20"/>
  <c r="U5997" i="20"/>
  <c r="U5998" i="20"/>
  <c r="U5999" i="20"/>
  <c r="U6000" i="20"/>
  <c r="U6001" i="20"/>
  <c r="U6002" i="20"/>
  <c r="U6003" i="20"/>
  <c r="U6004" i="20"/>
  <c r="U6005" i="20"/>
  <c r="U6006" i="20"/>
  <c r="U6007" i="20"/>
  <c r="U6008" i="20"/>
  <c r="U6009" i="20"/>
  <c r="U6010" i="20"/>
  <c r="U6011" i="20"/>
  <c r="U6012" i="20"/>
  <c r="U6013" i="20"/>
  <c r="U6014" i="20"/>
  <c r="U6015" i="20"/>
  <c r="U6016" i="20"/>
  <c r="U6017" i="20"/>
  <c r="U6018" i="20"/>
  <c r="U6019" i="20"/>
  <c r="U6020" i="20"/>
  <c r="U6021" i="20"/>
  <c r="U6022" i="20"/>
  <c r="U6023" i="20"/>
  <c r="U6024" i="20"/>
  <c r="U6025" i="20"/>
  <c r="U6026" i="20"/>
  <c r="U6027" i="20"/>
  <c r="U6028" i="20"/>
  <c r="U6029" i="20"/>
  <c r="U6030" i="20"/>
  <c r="U6031" i="20"/>
  <c r="U6032" i="20"/>
  <c r="U6033" i="20"/>
  <c r="U6034" i="20"/>
  <c r="U6035" i="20"/>
  <c r="U6036" i="20"/>
  <c r="U6037" i="20"/>
  <c r="U6038" i="20"/>
  <c r="U6039" i="20"/>
  <c r="U6040" i="20"/>
  <c r="U6041" i="20"/>
  <c r="U6042" i="20"/>
  <c r="U6043" i="20"/>
  <c r="U6044" i="20"/>
  <c r="U6045" i="20"/>
  <c r="U6046" i="20"/>
  <c r="U6047" i="20"/>
  <c r="U6048" i="20"/>
  <c r="U6049" i="20"/>
  <c r="U6050" i="20"/>
  <c r="U6051" i="20"/>
  <c r="U6052" i="20"/>
  <c r="U6053" i="20"/>
  <c r="U6054" i="20"/>
  <c r="U6055" i="20"/>
  <c r="U6056" i="20"/>
  <c r="U6057" i="20"/>
  <c r="U6058" i="20"/>
  <c r="U6059" i="20"/>
  <c r="U6060" i="20"/>
  <c r="U6061" i="20"/>
  <c r="U6062" i="20"/>
  <c r="U6063" i="20"/>
  <c r="U6064" i="20"/>
  <c r="U6065" i="20"/>
  <c r="U6066" i="20"/>
  <c r="U6067" i="20"/>
  <c r="U6068" i="20"/>
  <c r="U6069" i="20"/>
  <c r="U6070" i="20"/>
  <c r="U6071" i="20"/>
  <c r="U6072" i="20"/>
  <c r="U6073" i="20"/>
  <c r="U6074" i="20"/>
  <c r="U6075" i="20"/>
  <c r="U6076" i="20"/>
  <c r="U6077" i="20"/>
  <c r="U6078" i="20"/>
  <c r="U6079" i="20"/>
  <c r="U6080" i="20"/>
  <c r="U6081" i="20"/>
  <c r="U6082" i="20"/>
  <c r="U6083" i="20"/>
  <c r="U6084" i="20"/>
  <c r="U6085" i="20"/>
  <c r="U6086" i="20"/>
  <c r="U6087" i="20"/>
  <c r="U6088" i="20"/>
  <c r="U6089" i="20"/>
  <c r="U6090" i="20"/>
  <c r="U6091" i="20"/>
  <c r="U6092" i="20"/>
  <c r="U6093" i="20"/>
  <c r="U6094" i="20"/>
  <c r="U6095" i="20"/>
  <c r="U6096" i="20"/>
  <c r="U6097" i="20"/>
  <c r="U6098" i="20"/>
  <c r="U6099" i="20"/>
  <c r="U6100" i="20"/>
  <c r="U6101" i="20"/>
  <c r="U6102" i="20"/>
  <c r="U6103" i="20"/>
  <c r="U6104" i="20"/>
  <c r="U6105" i="20"/>
  <c r="U6106" i="20"/>
  <c r="U6107" i="20"/>
  <c r="U6108" i="20"/>
  <c r="U6109" i="20"/>
  <c r="U6110" i="20"/>
  <c r="U6111" i="20"/>
  <c r="U6112" i="20"/>
  <c r="U6113" i="20"/>
  <c r="U6114" i="20"/>
  <c r="U6115" i="20"/>
  <c r="U6116" i="20"/>
  <c r="U6117" i="20"/>
  <c r="U6118" i="20"/>
  <c r="U6119" i="20"/>
  <c r="U6120" i="20"/>
  <c r="U6121" i="20"/>
  <c r="U6122" i="20"/>
  <c r="U6123" i="20"/>
  <c r="U6124" i="20"/>
  <c r="U6125" i="20"/>
  <c r="U6126" i="20"/>
  <c r="U6127" i="20"/>
  <c r="U6128" i="20"/>
  <c r="U6129" i="20"/>
  <c r="U6130" i="20"/>
  <c r="U6131" i="20"/>
  <c r="U6132" i="20"/>
  <c r="U6133" i="20"/>
  <c r="U6134" i="20"/>
  <c r="U6135" i="20"/>
  <c r="U6136" i="20"/>
  <c r="U6137" i="20"/>
  <c r="U6138" i="20"/>
  <c r="U6139" i="20"/>
  <c r="U6140" i="20"/>
  <c r="U6141" i="20"/>
  <c r="U6142" i="20"/>
  <c r="U6143" i="20"/>
  <c r="U6144" i="20"/>
  <c r="U6145" i="20"/>
  <c r="U6146" i="20"/>
  <c r="U6147" i="20"/>
  <c r="U6148" i="20"/>
  <c r="U6149" i="20"/>
  <c r="U6150" i="20"/>
  <c r="U6151" i="20"/>
  <c r="U6152" i="20"/>
  <c r="U6153" i="20"/>
  <c r="U6154" i="20"/>
  <c r="U6155" i="20"/>
  <c r="U6156" i="20"/>
  <c r="U6157" i="20"/>
  <c r="U6158" i="20"/>
  <c r="U6159" i="20"/>
  <c r="U6160" i="20"/>
  <c r="U6161" i="20"/>
  <c r="U6162" i="20"/>
  <c r="U6163" i="20"/>
  <c r="U6164" i="20"/>
  <c r="U6165" i="20"/>
  <c r="U6166" i="20"/>
  <c r="U6167" i="20"/>
  <c r="U6168" i="20"/>
  <c r="U6169" i="20"/>
  <c r="U6170" i="20"/>
  <c r="U6171" i="20"/>
  <c r="U6172" i="20"/>
  <c r="U6173" i="20"/>
  <c r="U6174" i="20"/>
  <c r="U6175" i="20"/>
  <c r="U6176" i="20"/>
  <c r="U6177" i="20"/>
  <c r="U6178" i="20"/>
  <c r="U6179" i="20"/>
  <c r="U6180" i="20"/>
  <c r="U6181" i="20"/>
  <c r="U6182" i="20"/>
  <c r="U6183" i="20"/>
  <c r="U6184" i="20"/>
  <c r="U6185" i="20"/>
  <c r="U6186" i="20"/>
  <c r="U6187" i="20"/>
  <c r="U6188" i="20"/>
  <c r="U6189" i="20"/>
  <c r="U6190" i="20"/>
  <c r="U6191" i="20"/>
  <c r="U6192" i="20"/>
  <c r="U6193" i="20"/>
  <c r="U6194" i="20"/>
  <c r="U6195" i="20"/>
  <c r="U6196" i="20"/>
  <c r="U6197" i="20"/>
  <c r="U6198" i="20"/>
  <c r="U6199" i="20"/>
  <c r="U6200" i="20"/>
  <c r="U6201" i="20"/>
  <c r="U6202" i="20"/>
  <c r="U6203" i="20"/>
  <c r="U6204" i="20"/>
  <c r="U6205" i="20"/>
  <c r="U6206" i="20"/>
  <c r="U6207" i="20"/>
  <c r="U6208" i="20"/>
  <c r="U6209" i="20"/>
  <c r="U6210" i="20"/>
  <c r="U6211" i="20"/>
  <c r="U6212" i="20"/>
  <c r="U6213" i="20"/>
  <c r="U6214" i="20"/>
  <c r="U6215" i="20"/>
  <c r="U6216" i="20"/>
  <c r="U6217" i="20"/>
  <c r="U6218" i="20"/>
  <c r="U6219" i="20"/>
  <c r="U6220" i="20"/>
  <c r="U6221" i="20"/>
  <c r="U6222" i="20"/>
  <c r="U6223" i="20"/>
  <c r="U6224" i="20"/>
  <c r="U6225" i="20"/>
  <c r="U6226" i="20"/>
  <c r="U6230" i="20"/>
  <c r="U6231" i="20"/>
  <c r="U6232" i="20"/>
  <c r="U6233" i="20"/>
  <c r="U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4" i="20"/>
  <c r="Y95" i="20"/>
  <c r="Y96" i="20"/>
  <c r="Y97" i="20"/>
  <c r="Y98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0" i="20"/>
  <c r="Y121" i="20"/>
  <c r="Y122" i="20"/>
  <c r="Y123" i="20"/>
  <c r="Y124" i="20"/>
  <c r="Y125" i="20"/>
  <c r="Y126" i="20"/>
  <c r="Y127" i="20"/>
  <c r="Y128" i="20"/>
  <c r="Y129" i="20"/>
  <c r="Y130" i="20"/>
  <c r="Y131" i="20"/>
  <c r="Y132" i="20"/>
  <c r="Y133" i="20"/>
  <c r="Y134" i="20"/>
  <c r="Y135" i="20"/>
  <c r="Y136" i="20"/>
  <c r="Y137" i="20"/>
  <c r="Y138" i="20"/>
  <c r="Y139" i="20"/>
  <c r="Y140" i="20"/>
  <c r="Y141" i="20"/>
  <c r="Y142" i="20"/>
  <c r="Y143" i="20"/>
  <c r="Y144" i="20"/>
  <c r="Y145" i="20"/>
  <c r="Y146" i="20"/>
  <c r="Y147" i="20"/>
  <c r="Y148" i="20"/>
  <c r="Y149" i="20"/>
  <c r="Y150" i="20"/>
  <c r="Y151" i="20"/>
  <c r="Y152" i="20"/>
  <c r="Y153" i="20"/>
  <c r="Y154" i="20"/>
  <c r="Y155" i="20"/>
  <c r="Y156" i="20"/>
  <c r="Y157" i="20"/>
  <c r="Y158" i="20"/>
  <c r="Y159" i="20"/>
  <c r="Y160" i="20"/>
  <c r="Y161" i="20"/>
  <c r="Y162" i="20"/>
  <c r="Y163" i="20"/>
  <c r="Y164" i="20"/>
  <c r="Y165" i="20"/>
  <c r="Y166" i="20"/>
  <c r="Y167" i="20"/>
  <c r="Y168" i="20"/>
  <c r="Y169" i="20"/>
  <c r="Y170" i="20"/>
  <c r="Y171" i="20"/>
  <c r="Y172" i="20"/>
  <c r="Y173" i="20"/>
  <c r="Y174" i="20"/>
  <c r="Y175" i="20"/>
  <c r="Y176" i="20"/>
  <c r="Y177" i="20"/>
  <c r="Y178" i="20"/>
  <c r="Y179" i="20"/>
  <c r="Y180" i="20"/>
  <c r="Y181" i="20"/>
  <c r="Y182" i="20"/>
  <c r="Y183" i="20"/>
  <c r="Y184" i="20"/>
  <c r="Y185" i="20"/>
  <c r="Y186" i="20"/>
  <c r="Y187" i="20"/>
  <c r="Y188" i="20"/>
  <c r="Y189" i="20"/>
  <c r="Y190" i="20"/>
  <c r="Y191" i="20"/>
  <c r="Y192" i="20"/>
  <c r="Y193" i="20"/>
  <c r="Y194" i="20"/>
  <c r="Y195" i="20"/>
  <c r="Y196" i="20"/>
  <c r="Y197" i="20"/>
  <c r="Y198" i="20"/>
  <c r="Y199" i="20"/>
  <c r="Y200" i="20"/>
  <c r="Y201" i="20"/>
  <c r="Y202" i="20"/>
  <c r="Y203" i="20"/>
  <c r="Y204" i="20"/>
  <c r="Y205" i="20"/>
  <c r="Y206" i="20"/>
  <c r="Y207" i="20"/>
  <c r="Y208" i="20"/>
  <c r="Y209" i="20"/>
  <c r="Y210" i="20"/>
  <c r="Y211" i="20"/>
  <c r="Y212" i="20"/>
  <c r="Y213" i="20"/>
  <c r="Y214" i="20"/>
  <c r="Y215" i="20"/>
  <c r="Y216" i="20"/>
  <c r="Y217" i="20"/>
  <c r="Y218" i="20"/>
  <c r="Y219" i="20"/>
  <c r="Y220" i="20"/>
  <c r="Y221" i="20"/>
  <c r="Y222" i="20"/>
  <c r="Y223" i="20"/>
  <c r="Y224" i="20"/>
  <c r="Y225" i="20"/>
  <c r="Y226" i="20"/>
  <c r="Y227" i="20"/>
  <c r="Y228" i="20"/>
  <c r="Y229" i="20"/>
  <c r="Y230" i="20"/>
  <c r="Y231" i="20"/>
  <c r="Y232" i="20"/>
  <c r="Y233" i="20"/>
  <c r="Y234" i="20"/>
  <c r="Y235" i="20"/>
  <c r="Y236" i="20"/>
  <c r="Y237" i="20"/>
  <c r="Y238" i="20"/>
  <c r="Y239" i="20"/>
  <c r="Y240" i="20"/>
  <c r="Y241" i="20"/>
  <c r="Y242" i="20"/>
  <c r="Y243" i="20"/>
  <c r="Y244" i="20"/>
  <c r="Y245" i="20"/>
  <c r="Y246" i="20"/>
  <c r="Y247" i="20"/>
  <c r="Y248" i="20"/>
  <c r="Y249" i="20"/>
  <c r="Y250" i="20"/>
  <c r="Y251" i="20"/>
  <c r="Y252" i="20"/>
  <c r="Y253" i="20"/>
  <c r="Y254" i="20"/>
  <c r="Y255" i="20"/>
  <c r="Y256" i="20"/>
  <c r="Y257" i="20"/>
  <c r="Y258" i="20"/>
  <c r="Y259" i="20"/>
  <c r="Y260" i="20"/>
  <c r="Y261" i="20"/>
  <c r="Y262" i="20"/>
  <c r="Y263" i="20"/>
  <c r="Y264" i="20"/>
  <c r="Y265" i="20"/>
  <c r="Y266" i="20"/>
  <c r="Y267" i="20"/>
  <c r="Y268" i="20"/>
  <c r="Y269" i="20"/>
  <c r="Y270" i="20"/>
  <c r="Y271" i="20"/>
  <c r="Y272" i="20"/>
  <c r="Y273" i="20"/>
  <c r="Y274" i="20"/>
  <c r="Y275" i="20"/>
  <c r="Y276" i="20"/>
  <c r="Y277" i="20"/>
  <c r="Y278" i="20"/>
  <c r="Y279" i="20"/>
  <c r="Y280" i="20"/>
  <c r="Y281" i="20"/>
  <c r="Y282" i="20"/>
  <c r="Y283" i="20"/>
  <c r="Y284" i="20"/>
  <c r="Y285" i="20"/>
  <c r="Y286" i="20"/>
  <c r="Y287" i="20"/>
  <c r="Y288" i="20"/>
  <c r="Y289" i="20"/>
  <c r="Y290" i="20"/>
  <c r="Y291" i="20"/>
  <c r="Y292" i="20"/>
  <c r="Y293" i="20"/>
  <c r="Y294" i="20"/>
  <c r="Y295" i="20"/>
  <c r="Y296" i="20"/>
  <c r="Y297" i="20"/>
  <c r="Y298" i="20"/>
  <c r="Y299" i="20"/>
  <c r="Y300" i="20"/>
  <c r="Y301" i="20"/>
  <c r="Y302" i="20"/>
  <c r="Y303" i="20"/>
  <c r="Y304" i="20"/>
  <c r="Y305" i="20"/>
  <c r="Y306" i="20"/>
  <c r="Y307" i="20"/>
  <c r="Y308" i="20"/>
  <c r="Y309" i="20"/>
  <c r="Y310" i="20"/>
  <c r="Y311" i="20"/>
  <c r="Y312" i="20"/>
  <c r="Y313" i="20"/>
  <c r="Y314" i="20"/>
  <c r="Y315" i="20"/>
  <c r="Y316" i="20"/>
  <c r="Y317" i="20"/>
  <c r="Y318" i="20"/>
  <c r="Y319" i="20"/>
  <c r="Y320" i="20"/>
  <c r="Y321" i="20"/>
  <c r="Y322" i="20"/>
  <c r="Y323" i="20"/>
  <c r="Y324" i="20"/>
  <c r="Y325" i="20"/>
  <c r="Y326" i="20"/>
  <c r="Y327" i="20"/>
  <c r="Y328" i="20"/>
  <c r="Y329" i="20"/>
  <c r="Y330" i="20"/>
  <c r="Y331" i="20"/>
  <c r="Y332" i="20"/>
  <c r="Y333" i="20"/>
  <c r="Y334" i="20"/>
  <c r="Y335" i="20"/>
  <c r="Y336" i="20"/>
  <c r="Y337" i="20"/>
  <c r="Y338" i="20"/>
  <c r="Y339" i="20"/>
  <c r="Y340" i="20"/>
  <c r="Y341" i="20"/>
  <c r="Y342" i="20"/>
  <c r="Y343" i="20"/>
  <c r="Y344" i="20"/>
  <c r="Y345" i="20"/>
  <c r="Y346" i="20"/>
  <c r="Y347" i="20"/>
  <c r="Y348" i="20"/>
  <c r="Y349" i="20"/>
  <c r="Y350" i="20"/>
  <c r="Y351" i="20"/>
  <c r="Y352" i="20"/>
  <c r="Y353" i="20"/>
  <c r="Y354" i="20"/>
  <c r="Y355" i="20"/>
  <c r="Y356" i="20"/>
  <c r="Y357" i="20"/>
  <c r="Y358" i="20"/>
  <c r="Y359" i="20"/>
  <c r="Y360" i="20"/>
  <c r="Y361" i="20"/>
  <c r="Y362" i="20"/>
  <c r="Y363" i="20"/>
  <c r="Y364" i="20"/>
  <c r="Y365" i="20"/>
  <c r="Y366" i="20"/>
  <c r="Y367" i="20"/>
  <c r="Y368" i="20"/>
  <c r="Y369" i="20"/>
  <c r="Y370" i="20"/>
  <c r="Y371" i="20"/>
  <c r="Y372" i="20"/>
  <c r="Y373" i="20"/>
  <c r="Y374" i="20"/>
  <c r="Y375" i="20"/>
  <c r="Y376" i="20"/>
  <c r="Y377" i="20"/>
  <c r="Y378" i="20"/>
  <c r="Y379" i="20"/>
  <c r="Y380" i="20"/>
  <c r="Y381" i="20"/>
  <c r="Y382" i="20"/>
  <c r="Y383" i="20"/>
  <c r="Y384" i="20"/>
  <c r="Y385" i="20"/>
  <c r="Y386" i="20"/>
  <c r="Y387" i="20"/>
  <c r="Y388" i="20"/>
  <c r="Y389" i="20"/>
  <c r="Y390" i="20"/>
  <c r="Y391" i="20"/>
  <c r="Y392" i="20"/>
  <c r="Y393" i="20"/>
  <c r="Y394" i="20"/>
  <c r="Y395" i="20"/>
  <c r="Y396" i="20"/>
  <c r="Y397" i="20"/>
  <c r="Y398" i="20"/>
  <c r="Y399" i="20"/>
  <c r="Y400" i="20"/>
  <c r="Y401" i="20"/>
  <c r="Y402" i="20"/>
  <c r="Y403" i="20"/>
  <c r="Y404" i="20"/>
  <c r="Y405" i="20"/>
  <c r="Y406" i="20"/>
  <c r="Y407" i="20"/>
  <c r="Y408" i="20"/>
  <c r="Y409" i="20"/>
  <c r="Y410" i="20"/>
  <c r="Y411" i="20"/>
  <c r="Y412" i="20"/>
  <c r="Y413" i="20"/>
  <c r="Y414" i="20"/>
  <c r="Y415" i="20"/>
  <c r="Y416" i="20"/>
  <c r="Y417" i="20"/>
  <c r="Y418" i="20"/>
  <c r="Y419" i="20"/>
  <c r="Y420" i="20"/>
  <c r="Y421" i="20"/>
  <c r="Y422" i="20"/>
  <c r="Y423" i="20"/>
  <c r="Y424" i="20"/>
  <c r="Y425" i="20"/>
  <c r="Y426" i="20"/>
  <c r="Y427" i="20"/>
  <c r="Y428" i="20"/>
  <c r="Y429" i="20"/>
  <c r="Y430" i="20"/>
  <c r="Y431" i="20"/>
  <c r="Y432" i="20"/>
  <c r="Y433" i="20"/>
  <c r="Y434" i="20"/>
  <c r="Y435" i="20"/>
  <c r="Y436" i="20"/>
  <c r="Y437" i="20"/>
  <c r="Y438" i="20"/>
  <c r="Y439" i="20"/>
  <c r="Y440" i="20"/>
  <c r="Y441" i="20"/>
  <c r="Y442" i="20"/>
  <c r="Y443" i="20"/>
  <c r="Y444" i="20"/>
  <c r="Y445" i="20"/>
  <c r="Y446" i="20"/>
  <c r="Y447" i="20"/>
  <c r="Y448" i="20"/>
  <c r="Y449" i="20"/>
  <c r="Y450" i="20"/>
  <c r="Y451" i="20"/>
  <c r="Y452" i="20"/>
  <c r="Y453" i="20"/>
  <c r="Y454" i="20"/>
  <c r="Y455" i="20"/>
  <c r="Y456" i="20"/>
  <c r="Y457" i="20"/>
  <c r="Y458" i="20"/>
  <c r="Y459" i="20"/>
  <c r="Y460" i="20"/>
  <c r="Y461" i="20"/>
  <c r="Y462" i="20"/>
  <c r="Y463" i="20"/>
  <c r="Y464" i="20"/>
  <c r="Y465" i="20"/>
  <c r="Y466" i="20"/>
  <c r="Y467" i="20"/>
  <c r="Y468" i="20"/>
  <c r="Y469" i="20"/>
  <c r="Y470" i="20"/>
  <c r="Y471" i="20"/>
  <c r="Y472" i="20"/>
  <c r="Y473" i="20"/>
  <c r="Y474" i="20"/>
  <c r="Y475" i="20"/>
  <c r="Y476" i="20"/>
  <c r="Y477" i="20"/>
  <c r="Y478" i="20"/>
  <c r="Y479" i="20"/>
  <c r="Y480" i="20"/>
  <c r="Y481" i="20"/>
  <c r="Y482" i="20"/>
  <c r="Y483" i="20"/>
  <c r="Y484" i="20"/>
  <c r="Y485" i="20"/>
  <c r="Y486" i="20"/>
  <c r="Y487" i="20"/>
  <c r="Y488" i="20"/>
  <c r="Y489" i="20"/>
  <c r="Y490" i="20"/>
  <c r="Y491" i="20"/>
  <c r="Y492" i="20"/>
  <c r="Y493" i="20"/>
  <c r="Y494" i="20"/>
  <c r="Y495" i="20"/>
  <c r="Y496" i="20"/>
  <c r="Y497" i="20"/>
  <c r="Y498" i="20"/>
  <c r="Y499" i="20"/>
  <c r="Y500" i="20"/>
  <c r="Y501" i="20"/>
  <c r="Y502" i="20"/>
  <c r="Y503" i="20"/>
  <c r="Y504" i="20"/>
  <c r="Y505" i="20"/>
  <c r="Y506" i="20"/>
  <c r="Y507" i="20"/>
  <c r="Y508" i="20"/>
  <c r="Y509" i="20"/>
  <c r="Y510" i="20"/>
  <c r="Y511" i="20"/>
  <c r="Y512" i="20"/>
  <c r="Y513" i="20"/>
  <c r="Y514" i="20"/>
  <c r="Y515" i="20"/>
  <c r="Y516" i="20"/>
  <c r="Y517" i="20"/>
  <c r="Y518" i="20"/>
  <c r="Y519" i="20"/>
  <c r="Y520" i="20"/>
  <c r="Y521" i="20"/>
  <c r="Y522" i="20"/>
  <c r="Y523" i="20"/>
  <c r="Y524" i="20"/>
  <c r="Y525" i="20"/>
  <c r="Y526" i="20"/>
  <c r="Y527" i="20"/>
  <c r="Y528" i="20"/>
  <c r="Y529" i="20"/>
  <c r="Y530" i="20"/>
  <c r="Y531" i="20"/>
  <c r="Y532" i="20"/>
  <c r="Y533" i="20"/>
  <c r="Y534" i="20"/>
  <c r="Y535" i="20"/>
  <c r="Y536" i="20"/>
  <c r="Y537" i="20"/>
  <c r="Y538" i="20"/>
  <c r="Y539" i="20"/>
  <c r="Y540" i="20"/>
  <c r="Y541" i="20"/>
  <c r="Y542" i="20"/>
  <c r="Y543" i="20"/>
  <c r="Y544" i="20"/>
  <c r="Y545" i="20"/>
  <c r="Y546" i="20"/>
  <c r="Y547" i="20"/>
  <c r="Y548" i="20"/>
  <c r="Y549" i="20"/>
  <c r="Y550" i="20"/>
  <c r="Y551" i="20"/>
  <c r="Y552" i="20"/>
  <c r="Y553" i="20"/>
  <c r="Y554" i="20"/>
  <c r="Y555" i="20"/>
  <c r="Y556" i="20"/>
  <c r="Y557" i="20"/>
  <c r="Y558" i="20"/>
  <c r="Y559" i="20"/>
  <c r="Y560" i="20"/>
  <c r="Y561" i="20"/>
  <c r="Y562" i="20"/>
  <c r="Y563" i="20"/>
  <c r="Y564" i="20"/>
  <c r="Y565" i="20"/>
  <c r="Y566" i="20"/>
  <c r="Y567" i="20"/>
  <c r="Y568" i="20"/>
  <c r="Y569" i="20"/>
  <c r="Y570" i="20"/>
  <c r="Y571" i="20"/>
  <c r="Y572" i="20"/>
  <c r="Y573" i="20"/>
  <c r="Y574" i="20"/>
  <c r="Y575" i="20"/>
  <c r="Y576" i="20"/>
  <c r="Y577" i="20"/>
  <c r="Y578" i="20"/>
  <c r="Y579" i="20"/>
  <c r="Y580" i="20"/>
  <c r="Y581" i="20"/>
  <c r="Y582" i="20"/>
  <c r="Y583" i="20"/>
  <c r="Y584" i="20"/>
  <c r="Y585" i="20"/>
  <c r="Y586" i="20"/>
  <c r="Y587" i="20"/>
  <c r="Y588" i="20"/>
  <c r="Y589" i="20"/>
  <c r="Y590" i="20"/>
  <c r="Y591" i="20"/>
  <c r="Y592" i="20"/>
  <c r="Y593" i="20"/>
  <c r="Y594" i="20"/>
  <c r="Y595" i="20"/>
  <c r="Y596" i="20"/>
  <c r="Y597" i="20"/>
  <c r="Y598" i="20"/>
  <c r="Y599" i="20"/>
  <c r="Y600" i="20"/>
  <c r="Y601" i="20"/>
  <c r="Y602" i="20"/>
  <c r="Y603" i="20"/>
  <c r="Y604" i="20"/>
  <c r="Y605" i="20"/>
  <c r="Y606" i="20"/>
  <c r="Y607" i="20"/>
  <c r="Y608" i="20"/>
  <c r="Y609" i="20"/>
  <c r="Y610" i="20"/>
  <c r="Y611" i="20"/>
  <c r="Y612" i="20"/>
  <c r="Y613" i="20"/>
  <c r="Y614" i="20"/>
  <c r="Y615" i="20"/>
  <c r="Y616" i="20"/>
  <c r="Y617" i="20"/>
  <c r="Y618" i="20"/>
  <c r="Y619" i="20"/>
  <c r="Y620" i="20"/>
  <c r="Y621" i="20"/>
  <c r="Y622" i="20"/>
  <c r="Y623" i="20"/>
  <c r="Y624" i="20"/>
  <c r="Y625" i="20"/>
  <c r="Y626" i="20"/>
  <c r="Y627" i="20"/>
  <c r="Y628" i="20"/>
  <c r="Y629" i="20"/>
  <c r="Y630" i="20"/>
  <c r="Y631" i="20"/>
  <c r="Y632" i="20"/>
  <c r="Y633" i="20"/>
  <c r="Y634" i="20"/>
  <c r="Y635" i="20"/>
  <c r="Y636" i="20"/>
  <c r="Y637" i="20"/>
  <c r="Y638" i="20"/>
  <c r="Y639" i="20"/>
  <c r="Y640" i="20"/>
  <c r="Y641" i="20"/>
  <c r="Y642" i="20"/>
  <c r="Y643" i="20"/>
  <c r="Y644" i="20"/>
  <c r="Y645" i="20"/>
  <c r="Y646" i="20"/>
  <c r="Y647" i="20"/>
  <c r="Y648" i="20"/>
  <c r="Y649" i="20"/>
  <c r="Y650" i="20"/>
  <c r="Y651" i="20"/>
  <c r="Y652" i="20"/>
  <c r="Y653" i="20"/>
  <c r="Y654" i="20"/>
  <c r="Y655" i="20"/>
  <c r="Y656" i="20"/>
  <c r="Y657" i="20"/>
  <c r="Y658" i="20"/>
  <c r="Y659" i="20"/>
  <c r="Y660" i="20"/>
  <c r="Y661" i="20"/>
  <c r="Y662" i="20"/>
  <c r="Y663" i="20"/>
  <c r="Y664" i="20"/>
  <c r="Y665" i="20"/>
  <c r="Y666" i="20"/>
  <c r="Y667" i="20"/>
  <c r="Y668" i="20"/>
  <c r="Y669" i="20"/>
  <c r="Y670" i="20"/>
  <c r="Y671" i="20"/>
  <c r="Y672" i="20"/>
  <c r="Y673" i="20"/>
  <c r="Y674" i="20"/>
  <c r="Y675" i="20"/>
  <c r="Y676" i="20"/>
  <c r="Y677" i="20"/>
  <c r="Y678" i="20"/>
  <c r="Y679" i="20"/>
  <c r="Y680" i="20"/>
  <c r="Y681" i="20"/>
  <c r="Y682" i="20"/>
  <c r="Y683" i="20"/>
  <c r="Y684" i="20"/>
  <c r="Y685" i="20"/>
  <c r="Y686" i="20"/>
  <c r="Y687" i="20"/>
  <c r="Y688" i="20"/>
  <c r="Y689" i="20"/>
  <c r="Y690" i="20"/>
  <c r="Y691" i="20"/>
  <c r="Y692" i="20"/>
  <c r="Y693" i="20"/>
  <c r="Y694" i="20"/>
  <c r="Y695" i="20"/>
  <c r="Y696" i="20"/>
  <c r="Y697" i="20"/>
  <c r="Y698" i="20"/>
  <c r="Y699" i="20"/>
  <c r="Y700" i="20"/>
  <c r="Y701" i="20"/>
  <c r="Y702" i="20"/>
  <c r="Y703" i="20"/>
  <c r="Y704" i="20"/>
  <c r="Y705" i="20"/>
  <c r="Y706" i="20"/>
  <c r="Y707" i="20"/>
  <c r="Y708" i="20"/>
  <c r="Y709" i="20"/>
  <c r="Y710" i="20"/>
  <c r="Y711" i="20"/>
  <c r="Y712" i="20"/>
  <c r="Y713" i="20"/>
  <c r="Y714" i="20"/>
  <c r="Y715" i="20"/>
  <c r="Y716" i="20"/>
  <c r="Y717" i="20"/>
  <c r="Y718" i="20"/>
  <c r="Y719" i="20"/>
  <c r="Y720" i="20"/>
  <c r="Y721" i="20"/>
  <c r="Y722" i="20"/>
  <c r="Y723" i="20"/>
  <c r="Y724" i="20"/>
  <c r="Y725" i="20"/>
  <c r="Y726" i="20"/>
  <c r="Y727" i="20"/>
  <c r="Y728" i="20"/>
  <c r="Y729" i="20"/>
  <c r="Y730" i="20"/>
  <c r="Y731" i="20"/>
  <c r="Y732" i="20"/>
  <c r="Y733" i="20"/>
  <c r="Y734" i="20"/>
  <c r="Y735" i="20"/>
  <c r="Y736" i="20"/>
  <c r="Y737" i="20"/>
  <c r="Y738" i="20"/>
  <c r="Y739" i="20"/>
  <c r="Y740" i="20"/>
  <c r="Y741" i="20"/>
  <c r="Y742" i="20"/>
  <c r="Y743" i="20"/>
  <c r="Y744" i="20"/>
  <c r="Y745" i="20"/>
  <c r="Y746" i="20"/>
  <c r="Y747" i="20"/>
  <c r="Y748" i="20"/>
  <c r="Y749" i="20"/>
  <c r="Y750" i="20"/>
  <c r="Y751" i="20"/>
  <c r="Y752" i="20"/>
  <c r="Y753" i="20"/>
  <c r="Y754" i="20"/>
  <c r="Y755" i="20"/>
  <c r="Y756" i="20"/>
  <c r="Y757" i="20"/>
  <c r="Y758" i="20"/>
  <c r="Y759" i="20"/>
  <c r="Y760" i="20"/>
  <c r="Y761" i="20"/>
  <c r="Y762" i="20"/>
  <c r="Y763" i="20"/>
  <c r="Y764" i="20"/>
  <c r="Y765" i="20"/>
  <c r="Y766" i="20"/>
  <c r="Y767" i="20"/>
  <c r="Y768" i="20"/>
  <c r="Y769" i="20"/>
  <c r="Y770" i="20"/>
  <c r="Y771" i="20"/>
  <c r="Y772" i="20"/>
  <c r="Y773" i="20"/>
  <c r="Y774" i="20"/>
  <c r="Y775" i="20"/>
  <c r="Y776" i="20"/>
  <c r="Y777" i="20"/>
  <c r="Y778" i="20"/>
  <c r="Y779" i="20"/>
  <c r="Y780" i="20"/>
  <c r="Y781" i="20"/>
  <c r="Y782" i="20"/>
  <c r="Y783" i="20"/>
  <c r="Y784" i="20"/>
  <c r="Y785" i="20"/>
  <c r="Y786" i="20"/>
  <c r="Y787" i="20"/>
  <c r="Y788" i="20"/>
  <c r="Y789" i="20"/>
  <c r="Y790" i="20"/>
  <c r="Y791" i="20"/>
  <c r="Y792" i="20"/>
  <c r="Y793" i="20"/>
  <c r="Y794" i="20"/>
  <c r="Y795" i="20"/>
  <c r="Y796" i="20"/>
  <c r="Y797" i="20"/>
  <c r="Y798" i="20"/>
  <c r="Y799" i="20"/>
  <c r="Y800" i="20"/>
  <c r="Y801" i="20"/>
  <c r="Y802" i="20"/>
  <c r="Y803" i="20"/>
  <c r="Y804" i="20"/>
  <c r="Y805" i="20"/>
  <c r="Y806" i="20"/>
  <c r="Y807" i="20"/>
  <c r="Y808" i="20"/>
  <c r="Y809" i="20"/>
  <c r="Y810" i="20"/>
  <c r="Y811" i="20"/>
  <c r="Y812" i="20"/>
  <c r="Y813" i="20"/>
  <c r="Y814" i="20"/>
  <c r="Y815" i="20"/>
  <c r="Y816" i="20"/>
  <c r="Y817" i="20"/>
  <c r="Y818" i="20"/>
  <c r="Y819" i="20"/>
  <c r="Y820" i="20"/>
  <c r="Y821" i="20"/>
  <c r="Y822" i="20"/>
  <c r="Y823" i="20"/>
  <c r="Y824" i="20"/>
  <c r="Y825" i="20"/>
  <c r="Y826" i="20"/>
  <c r="Y827" i="20"/>
  <c r="Y828" i="20"/>
  <c r="Y829" i="20"/>
  <c r="Y830" i="20"/>
  <c r="Y831" i="20"/>
  <c r="Y832" i="20"/>
  <c r="Y833" i="20"/>
  <c r="Y834" i="20"/>
  <c r="Y835" i="20"/>
  <c r="Y836" i="20"/>
  <c r="Y837" i="20"/>
  <c r="Y838" i="20"/>
  <c r="Y839" i="20"/>
  <c r="Y840" i="20"/>
  <c r="Y841" i="20"/>
  <c r="Y842" i="20"/>
  <c r="Y843" i="20"/>
  <c r="Y844" i="20"/>
  <c r="Y845" i="20"/>
  <c r="Y846" i="20"/>
  <c r="Y847" i="20"/>
  <c r="Y848" i="20"/>
  <c r="Y849" i="20"/>
  <c r="Y850" i="20"/>
  <c r="Y851" i="20"/>
  <c r="Y852" i="20"/>
  <c r="Y853" i="20"/>
  <c r="Y854" i="20"/>
  <c r="Y855" i="20"/>
  <c r="Y856" i="20"/>
  <c r="Y857" i="20"/>
  <c r="Y858" i="20"/>
  <c r="Y859" i="20"/>
  <c r="Y860" i="20"/>
  <c r="Y861" i="20"/>
  <c r="Y862" i="20"/>
  <c r="Y863" i="20"/>
  <c r="Y864" i="20"/>
  <c r="Y865" i="20"/>
  <c r="Y866" i="20"/>
  <c r="Y867" i="20"/>
  <c r="Y868" i="20"/>
  <c r="Y869" i="20"/>
  <c r="Y870" i="20"/>
  <c r="Y871" i="20"/>
  <c r="Y872" i="20"/>
  <c r="Y873" i="20"/>
  <c r="Y874" i="20"/>
  <c r="Y875" i="20"/>
  <c r="Y876" i="20"/>
  <c r="Y877" i="20"/>
  <c r="Y878" i="20"/>
  <c r="Y879" i="20"/>
  <c r="Y880" i="20"/>
  <c r="Y881" i="20"/>
  <c r="Y882" i="20"/>
  <c r="Y883" i="20"/>
  <c r="Y884" i="20"/>
  <c r="Y885" i="20"/>
  <c r="Y886" i="20"/>
  <c r="Y887" i="20"/>
  <c r="Y888" i="20"/>
  <c r="Y889" i="20"/>
  <c r="Y890" i="20"/>
  <c r="Y891" i="20"/>
  <c r="Y892" i="20"/>
  <c r="Y893" i="20"/>
  <c r="Y894" i="20"/>
  <c r="Y895" i="20"/>
  <c r="Y896" i="20"/>
  <c r="Y897" i="20"/>
  <c r="Y898" i="20"/>
  <c r="Y899" i="20"/>
  <c r="Y900" i="20"/>
  <c r="Y901" i="20"/>
  <c r="Y902" i="20"/>
  <c r="Y903" i="20"/>
  <c r="Y904" i="20"/>
  <c r="Y905" i="20"/>
  <c r="Y906" i="20"/>
  <c r="Y907" i="20"/>
  <c r="Y908" i="20"/>
  <c r="Y909" i="20"/>
  <c r="Y910" i="20"/>
  <c r="Y911" i="20"/>
  <c r="Y912" i="20"/>
  <c r="Y913" i="20"/>
  <c r="Y914" i="20"/>
  <c r="Y915" i="20"/>
  <c r="Y916" i="20"/>
  <c r="Y917" i="20"/>
  <c r="Y918" i="20"/>
  <c r="Y919" i="20"/>
  <c r="Y920" i="20"/>
  <c r="Y921" i="20"/>
  <c r="Y922" i="20"/>
  <c r="Y923" i="20"/>
  <c r="Y924" i="20"/>
  <c r="Y925" i="20"/>
  <c r="Y926" i="20"/>
  <c r="Y927" i="20"/>
  <c r="Y928" i="20"/>
  <c r="Y929" i="20"/>
  <c r="Y930" i="20"/>
  <c r="Y931" i="20"/>
  <c r="Y932" i="20"/>
  <c r="Y933" i="20"/>
  <c r="Y934" i="20"/>
  <c r="Y935" i="20"/>
  <c r="Y936" i="20"/>
  <c r="Y937" i="20"/>
  <c r="Y938" i="20"/>
  <c r="Y939" i="20"/>
  <c r="Y940" i="20"/>
  <c r="Y941" i="20"/>
  <c r="Y942" i="20"/>
  <c r="Y943" i="20"/>
  <c r="Y944" i="20"/>
  <c r="Y945" i="20"/>
  <c r="Y946" i="20"/>
  <c r="Y947" i="20"/>
  <c r="Y948" i="20"/>
  <c r="Y949" i="20"/>
  <c r="Y950" i="20"/>
  <c r="Y951" i="20"/>
  <c r="Y952" i="20"/>
  <c r="Y953" i="20"/>
  <c r="Y954" i="20"/>
  <c r="Y955" i="20"/>
  <c r="Y956" i="20"/>
  <c r="Y957" i="20"/>
  <c r="Y958" i="20"/>
  <c r="Y959" i="20"/>
  <c r="Y960" i="20"/>
  <c r="Y961" i="20"/>
  <c r="Y962" i="20"/>
  <c r="Y963" i="20"/>
  <c r="Y964" i="20"/>
  <c r="Y965" i="20"/>
  <c r="Y966" i="20"/>
  <c r="Y967" i="20"/>
  <c r="Y968" i="20"/>
  <c r="Y969" i="20"/>
  <c r="Y970" i="20"/>
  <c r="Y971" i="20"/>
  <c r="Y972" i="20"/>
  <c r="Y973" i="20"/>
  <c r="Y974" i="20"/>
  <c r="Y975" i="20"/>
  <c r="Y976" i="20"/>
  <c r="Y977" i="20"/>
  <c r="Y978" i="20"/>
  <c r="Y979" i="20"/>
  <c r="Y980" i="20"/>
  <c r="Y981" i="20"/>
  <c r="Y982" i="20"/>
  <c r="Y983" i="20"/>
  <c r="Y984" i="20"/>
  <c r="Y985" i="20"/>
  <c r="Y986" i="20"/>
  <c r="Y987" i="20"/>
  <c r="Y988" i="20"/>
  <c r="Y989" i="20"/>
  <c r="Y990" i="20"/>
  <c r="Y991" i="20"/>
  <c r="Y992" i="20"/>
  <c r="Y993" i="20"/>
  <c r="Y994" i="20"/>
  <c r="Y995" i="20"/>
  <c r="Y996" i="20"/>
  <c r="Y997" i="20"/>
  <c r="Y998" i="20"/>
  <c r="Y999" i="20"/>
  <c r="Y1000" i="20"/>
  <c r="Y1001" i="20"/>
  <c r="Y1002" i="20"/>
  <c r="Y1003" i="20"/>
  <c r="Y1004" i="20"/>
  <c r="Y1005" i="20"/>
  <c r="Y1006" i="20"/>
  <c r="Y1007" i="20"/>
  <c r="Y1008" i="20"/>
  <c r="Y1009" i="20"/>
  <c r="Y1010" i="20"/>
  <c r="Y1011" i="20"/>
  <c r="Y1012" i="20"/>
  <c r="Y1013" i="20"/>
  <c r="Y1014" i="20"/>
  <c r="Y1015" i="20"/>
  <c r="Y1016" i="20"/>
  <c r="Y1017" i="20"/>
  <c r="Y1018" i="20"/>
  <c r="Y1019" i="20"/>
  <c r="Y1020" i="20"/>
  <c r="Y1021" i="20"/>
  <c r="Y1022" i="20"/>
  <c r="Y1023" i="20"/>
  <c r="Y1024" i="20"/>
  <c r="Y1025" i="20"/>
  <c r="Y1026" i="20"/>
  <c r="Y1027" i="20"/>
  <c r="Y1028" i="20"/>
  <c r="Y1029" i="20"/>
  <c r="Y1030" i="20"/>
  <c r="Y1031" i="20"/>
  <c r="Y1032" i="20"/>
  <c r="Y1033" i="20"/>
  <c r="Y1034" i="20"/>
  <c r="Y1035" i="20"/>
  <c r="Y1036" i="20"/>
  <c r="Y1037" i="20"/>
  <c r="Y1038" i="20"/>
  <c r="Y1039" i="20"/>
  <c r="Y1040" i="20"/>
  <c r="Y1041" i="20"/>
  <c r="Y1042" i="20"/>
  <c r="Y1043" i="20"/>
  <c r="Y1044" i="20"/>
  <c r="Y1045" i="20"/>
  <c r="Y1046" i="20"/>
  <c r="Y1047" i="20"/>
  <c r="Y1048" i="20"/>
  <c r="Y1049" i="20"/>
  <c r="Y1050" i="20"/>
  <c r="Y1051" i="20"/>
  <c r="Y1052" i="20"/>
  <c r="Y1053" i="20"/>
  <c r="Y1054" i="20"/>
  <c r="Y1055" i="20"/>
  <c r="Y1056" i="20"/>
  <c r="Y1057" i="20"/>
  <c r="Y1058" i="20"/>
  <c r="Y1059" i="20"/>
  <c r="Y1060" i="20"/>
  <c r="Y1061" i="20"/>
  <c r="Y1062" i="20"/>
  <c r="Y1063" i="20"/>
  <c r="Y1064" i="20"/>
  <c r="Y1065" i="20"/>
  <c r="Y1066" i="20"/>
  <c r="Y1067" i="20"/>
  <c r="Y1068" i="20"/>
  <c r="Y1069" i="20"/>
  <c r="Y1070" i="20"/>
  <c r="Y1071" i="20"/>
  <c r="Y1072" i="20"/>
  <c r="Y1073" i="20"/>
  <c r="Y1074" i="20"/>
  <c r="Y1075" i="20"/>
  <c r="Y1076" i="20"/>
  <c r="Y1077" i="20"/>
  <c r="Y1078" i="20"/>
  <c r="Y1079" i="20"/>
  <c r="Y1080" i="20"/>
  <c r="Y1081" i="20"/>
  <c r="Y1082" i="20"/>
  <c r="Y1083" i="20"/>
  <c r="Y1084" i="20"/>
  <c r="Y1085" i="20"/>
  <c r="Y1086" i="20"/>
  <c r="Y1087" i="20"/>
  <c r="Y1088" i="20"/>
  <c r="Y1089" i="20"/>
  <c r="Y1090" i="20"/>
  <c r="Y1091" i="20"/>
  <c r="Y1092" i="20"/>
  <c r="Y1093" i="20"/>
  <c r="Y1094" i="20"/>
  <c r="Y1095" i="20"/>
  <c r="Y1096" i="20"/>
  <c r="Y1097" i="20"/>
  <c r="Y1098" i="20"/>
  <c r="Y1099" i="20"/>
  <c r="Y1100" i="20"/>
  <c r="Y1101" i="20"/>
  <c r="Y1102" i="20"/>
  <c r="Y1103" i="20"/>
  <c r="Y1104" i="20"/>
  <c r="Y1105" i="20"/>
  <c r="Y1106" i="20"/>
  <c r="Y1107" i="20"/>
  <c r="Y1108" i="20"/>
  <c r="Y1109" i="20"/>
  <c r="Y1110" i="20"/>
  <c r="Y1111" i="20"/>
  <c r="Y1112" i="20"/>
  <c r="Y1113" i="20"/>
  <c r="Y1114" i="20"/>
  <c r="Y1115" i="20"/>
  <c r="Y1116" i="20"/>
  <c r="Y1117" i="20"/>
  <c r="Y1118" i="20"/>
  <c r="Y1119" i="20"/>
  <c r="Y1120" i="20"/>
  <c r="Y1121" i="20"/>
  <c r="Y1122" i="20"/>
  <c r="Y1123" i="20"/>
  <c r="Y1124" i="20"/>
  <c r="Y1125" i="20"/>
  <c r="Y1126" i="20"/>
  <c r="Y1127" i="20"/>
  <c r="Y1128" i="20"/>
  <c r="Y1129" i="20"/>
  <c r="Y1130" i="20"/>
  <c r="Y1131" i="20"/>
  <c r="Y1132" i="20"/>
  <c r="Y1133" i="20"/>
  <c r="Y1134" i="20"/>
  <c r="Y1135" i="20"/>
  <c r="Y1136" i="20"/>
  <c r="Y1137" i="20"/>
  <c r="Y1138" i="20"/>
  <c r="Y1139" i="20"/>
  <c r="Y1140" i="20"/>
  <c r="Y1141" i="20"/>
  <c r="Y1142" i="20"/>
  <c r="Y1143" i="20"/>
  <c r="Y1144" i="20"/>
  <c r="Y1145" i="20"/>
  <c r="Y1146" i="20"/>
  <c r="Y1147" i="20"/>
  <c r="Y1148" i="20"/>
  <c r="Y1149" i="20"/>
  <c r="Y1150" i="20"/>
  <c r="Y1151" i="20"/>
  <c r="Y1152" i="20"/>
  <c r="Y1153" i="20"/>
  <c r="Y1154" i="20"/>
  <c r="Y1155" i="20"/>
  <c r="Y1156" i="20"/>
  <c r="Y1157" i="20"/>
  <c r="Y1158" i="20"/>
  <c r="Y1159" i="20"/>
  <c r="Y1160" i="20"/>
  <c r="Y1161" i="20"/>
  <c r="Y1162" i="20"/>
  <c r="Y1163" i="20"/>
  <c r="Y1164" i="20"/>
  <c r="Y1165" i="20"/>
  <c r="Y1166" i="20"/>
  <c r="Y1167" i="20"/>
  <c r="Y1168" i="20"/>
  <c r="Y1169" i="20"/>
  <c r="Y1170" i="20"/>
  <c r="Y1171" i="20"/>
  <c r="Y1172" i="20"/>
  <c r="Y1173" i="20"/>
  <c r="Y1174" i="20"/>
  <c r="Y1175" i="20"/>
  <c r="Y1176" i="20"/>
  <c r="Y1177" i="20"/>
  <c r="Y1178" i="20"/>
  <c r="Y1179" i="20"/>
  <c r="Y1180" i="20"/>
  <c r="Y1181" i="20"/>
  <c r="Y1182" i="20"/>
  <c r="Y1183" i="20"/>
  <c r="Y1184" i="20"/>
  <c r="Y1185" i="20"/>
  <c r="Y1186" i="20"/>
  <c r="Y1187" i="20"/>
  <c r="Y1188" i="20"/>
  <c r="Y1189" i="20"/>
  <c r="Y1190" i="20"/>
  <c r="Y1191" i="20"/>
  <c r="Y1192" i="20"/>
  <c r="Y1193" i="20"/>
  <c r="Y1194" i="20"/>
  <c r="Y1195" i="20"/>
  <c r="Y1196" i="20"/>
  <c r="Y1197" i="20"/>
  <c r="Y1198" i="20"/>
  <c r="Y1199" i="20"/>
  <c r="Y1200" i="20"/>
  <c r="Y1201" i="20"/>
  <c r="Y1202" i="20"/>
  <c r="Y1203" i="20"/>
  <c r="Y1204" i="20"/>
  <c r="Y1205" i="20"/>
  <c r="Y1206" i="20"/>
  <c r="Y1207" i="20"/>
  <c r="Y1208" i="20"/>
  <c r="Y1209" i="20"/>
  <c r="Y1210" i="20"/>
  <c r="Y1211" i="20"/>
  <c r="Y1212" i="20"/>
  <c r="Y1213" i="20"/>
  <c r="Y1214" i="20"/>
  <c r="Y1215" i="20"/>
  <c r="Y1216" i="20"/>
  <c r="Y1217" i="20"/>
  <c r="Y1218" i="20"/>
  <c r="Y1219" i="20"/>
  <c r="Y1220" i="20"/>
  <c r="Y1221" i="20"/>
  <c r="Y1222" i="20"/>
  <c r="Y1223" i="20"/>
  <c r="Y1224" i="20"/>
  <c r="Y1225" i="20"/>
  <c r="Y1226" i="20"/>
  <c r="Y1227" i="20"/>
  <c r="Y1228" i="20"/>
  <c r="Y1229" i="20"/>
  <c r="Y1230" i="20"/>
  <c r="Y1231" i="20"/>
  <c r="Y1232" i="20"/>
  <c r="Y1233" i="20"/>
  <c r="Y1234" i="20"/>
  <c r="Y1235" i="20"/>
  <c r="Y1236" i="20"/>
  <c r="Y1237" i="20"/>
  <c r="Y1238" i="20"/>
  <c r="Y1239" i="20"/>
  <c r="Y1240" i="20"/>
  <c r="Y1241" i="20"/>
  <c r="Y1242" i="20"/>
  <c r="Y1243" i="20"/>
  <c r="Y1244" i="20"/>
  <c r="Y1245" i="20"/>
  <c r="Y1246" i="20"/>
  <c r="Y1247" i="20"/>
  <c r="Y1248" i="20"/>
  <c r="Y1249" i="20"/>
  <c r="Y1250" i="20"/>
  <c r="Y1251" i="20"/>
  <c r="Y1252" i="20"/>
  <c r="Y1253" i="20"/>
  <c r="Y1254" i="20"/>
  <c r="Y1255" i="20"/>
  <c r="Y1256" i="20"/>
  <c r="Y1257" i="20"/>
  <c r="Y1258" i="20"/>
  <c r="Y1259" i="20"/>
  <c r="Y1260" i="20"/>
  <c r="Y1261" i="20"/>
  <c r="Y1262" i="20"/>
  <c r="Y1263" i="20"/>
  <c r="Y1264" i="20"/>
  <c r="Y1265" i="20"/>
  <c r="Y1266" i="20"/>
  <c r="Y1267" i="20"/>
  <c r="Y1268" i="20"/>
  <c r="Y1269" i="20"/>
  <c r="Y1270" i="20"/>
  <c r="Y1271" i="20"/>
  <c r="Y1272" i="20"/>
  <c r="Y1273" i="20"/>
  <c r="Y1274" i="20"/>
  <c r="Y1275" i="20"/>
  <c r="Y1276" i="20"/>
  <c r="Y1277" i="20"/>
  <c r="Y1278" i="20"/>
  <c r="Y1279" i="20"/>
  <c r="Y1280" i="20"/>
  <c r="Y1281" i="20"/>
  <c r="Y1282" i="20"/>
  <c r="Y1283" i="20"/>
  <c r="Y1284" i="20"/>
  <c r="Y1285" i="20"/>
  <c r="Y1286" i="20"/>
  <c r="Y1287" i="20"/>
  <c r="Y1288" i="20"/>
  <c r="Y1289" i="20"/>
  <c r="Y1290" i="20"/>
  <c r="Y1291" i="20"/>
  <c r="Y1292" i="20"/>
  <c r="Y1293" i="20"/>
  <c r="Y1294" i="20"/>
  <c r="Y1295" i="20"/>
  <c r="Y1296" i="20"/>
  <c r="Y1297" i="20"/>
  <c r="Y1298" i="20"/>
  <c r="Y1299" i="20"/>
  <c r="Y1300" i="20"/>
  <c r="Y1301" i="20"/>
  <c r="Y1302" i="20"/>
  <c r="Y1303" i="20"/>
  <c r="Y1304" i="20"/>
  <c r="Y1305" i="20"/>
  <c r="Y1306" i="20"/>
  <c r="Y1307" i="20"/>
  <c r="Y1308" i="20"/>
  <c r="Y1309" i="20"/>
  <c r="Y1310" i="20"/>
  <c r="Y1311" i="20"/>
  <c r="Y1312" i="20"/>
  <c r="Y1313" i="20"/>
  <c r="Y1314" i="20"/>
  <c r="Y1315" i="20"/>
  <c r="Y1316" i="20"/>
  <c r="Y1317" i="20"/>
  <c r="Y1318" i="20"/>
  <c r="Y1319" i="20"/>
  <c r="Y1320" i="20"/>
  <c r="Y1321" i="20"/>
  <c r="Y1322" i="20"/>
  <c r="Y1323" i="20"/>
  <c r="Y1324" i="20"/>
  <c r="Y1325" i="20"/>
  <c r="Y1326" i="20"/>
  <c r="Y1327" i="20"/>
  <c r="Y1328" i="20"/>
  <c r="Y1329" i="20"/>
  <c r="Y1330" i="20"/>
  <c r="Y1331" i="20"/>
  <c r="Y1332" i="20"/>
  <c r="Y1333" i="20"/>
  <c r="Y1334" i="20"/>
  <c r="Y1335" i="20"/>
  <c r="Y1336" i="20"/>
  <c r="Y1337" i="20"/>
  <c r="Y1338" i="20"/>
  <c r="Y1339" i="20"/>
  <c r="Y1340" i="20"/>
  <c r="Y1341" i="20"/>
  <c r="Y1342" i="20"/>
  <c r="Y1343" i="20"/>
  <c r="Y1344" i="20"/>
  <c r="Y1345" i="20"/>
  <c r="Y1346" i="20"/>
  <c r="Y1347" i="20"/>
  <c r="Y1348" i="20"/>
  <c r="Y1349" i="20"/>
  <c r="Y1350" i="20"/>
  <c r="Y1351" i="20"/>
  <c r="Y1352" i="20"/>
  <c r="Y1353" i="20"/>
  <c r="Y1354" i="20"/>
  <c r="Y1355" i="20"/>
  <c r="Y1356" i="20"/>
  <c r="Y1357" i="20"/>
  <c r="Y1358" i="20"/>
  <c r="Y1359" i="20"/>
  <c r="Y1360" i="20"/>
  <c r="Y1361" i="20"/>
  <c r="Y1362" i="20"/>
  <c r="Y1363" i="20"/>
  <c r="Y1364" i="20"/>
  <c r="Y1365" i="20"/>
  <c r="Y1366" i="20"/>
  <c r="Y1367" i="20"/>
  <c r="Y1368" i="20"/>
  <c r="Y1369" i="20"/>
  <c r="Y1370" i="20"/>
  <c r="Y1371" i="20"/>
  <c r="Y1372" i="20"/>
  <c r="Y1373" i="20"/>
  <c r="Y1374" i="20"/>
  <c r="Y1375" i="20"/>
  <c r="Y1376" i="20"/>
  <c r="Y1377" i="20"/>
  <c r="Y1378" i="20"/>
  <c r="Y1379" i="20"/>
  <c r="Y1380" i="20"/>
  <c r="Y1381" i="20"/>
  <c r="Y1382" i="20"/>
  <c r="Y1383" i="20"/>
  <c r="Y1384" i="20"/>
  <c r="Y1385" i="20"/>
  <c r="Y1386" i="20"/>
  <c r="Y1387" i="20"/>
  <c r="Y1388" i="20"/>
  <c r="Y1389" i="20"/>
  <c r="Y1390" i="20"/>
  <c r="Y1391" i="20"/>
  <c r="Y1392" i="20"/>
  <c r="Y1393" i="20"/>
  <c r="Y1394" i="20"/>
  <c r="Y1395" i="20"/>
  <c r="Y1396" i="20"/>
  <c r="Y1397" i="20"/>
  <c r="Y1398" i="20"/>
  <c r="Y1399" i="20"/>
  <c r="Y1400" i="20"/>
  <c r="Y1401" i="20"/>
  <c r="Y1402" i="20"/>
  <c r="Y1403" i="20"/>
  <c r="Y1404" i="20"/>
  <c r="Y1405" i="20"/>
  <c r="Y1406" i="20"/>
  <c r="Y1407" i="20"/>
  <c r="Y1408" i="20"/>
  <c r="Y1409" i="20"/>
  <c r="Y1410" i="20"/>
  <c r="Y1411" i="20"/>
  <c r="Y1412" i="20"/>
  <c r="Y1413" i="20"/>
  <c r="Y1414" i="20"/>
  <c r="Y1415" i="20"/>
  <c r="Y1416" i="20"/>
  <c r="Y1417" i="20"/>
  <c r="Y1418" i="20"/>
  <c r="Y1419" i="20"/>
  <c r="Y1420" i="20"/>
  <c r="Y1421" i="20"/>
  <c r="Y1422" i="20"/>
  <c r="Y1423" i="20"/>
  <c r="Y1424" i="20"/>
  <c r="Y1425" i="20"/>
  <c r="Y1426" i="20"/>
  <c r="Y1427" i="20"/>
  <c r="Y1428" i="20"/>
  <c r="Y1429" i="20"/>
  <c r="Y1430" i="20"/>
  <c r="Y1431" i="20"/>
  <c r="Y1432" i="20"/>
  <c r="Y1433" i="20"/>
  <c r="Y1434" i="20"/>
  <c r="Y1435" i="20"/>
  <c r="Y1436" i="20"/>
  <c r="Y1437" i="20"/>
  <c r="Y1438" i="20"/>
  <c r="Y1439" i="20"/>
  <c r="Y1440" i="20"/>
  <c r="Y1441" i="20"/>
  <c r="Y1442" i="20"/>
  <c r="Y1443" i="20"/>
  <c r="Y1444" i="20"/>
  <c r="Y1445" i="20"/>
  <c r="Y1446" i="20"/>
  <c r="Y1447" i="20"/>
  <c r="Y1448" i="20"/>
  <c r="Y1449" i="20"/>
  <c r="Y1450" i="20"/>
  <c r="Y1451" i="20"/>
  <c r="Y1452" i="20"/>
  <c r="Y1453" i="20"/>
  <c r="Y1454" i="20"/>
  <c r="Y1455" i="20"/>
  <c r="Y1456" i="20"/>
  <c r="Y1457" i="20"/>
  <c r="Y1458" i="20"/>
  <c r="Y1459" i="20"/>
  <c r="Y1460" i="20"/>
  <c r="Y1461" i="20"/>
  <c r="Y1462" i="20"/>
  <c r="Y1463" i="20"/>
  <c r="Y1464" i="20"/>
  <c r="Y1465" i="20"/>
  <c r="Y1466" i="20"/>
  <c r="Y1467" i="20"/>
  <c r="Y1468" i="20"/>
  <c r="Y1469" i="20"/>
  <c r="Y1470" i="20"/>
  <c r="Y1471" i="20"/>
  <c r="Y1472" i="20"/>
  <c r="Y1473" i="20"/>
  <c r="Y1474" i="20"/>
  <c r="Y1475" i="20"/>
  <c r="Y1476" i="20"/>
  <c r="Y1477" i="20"/>
  <c r="Y1478" i="20"/>
  <c r="Y1479" i="20"/>
  <c r="Y1480" i="20"/>
  <c r="Y1481" i="20"/>
  <c r="Y1482" i="20"/>
  <c r="Y1483" i="20"/>
  <c r="Y1484" i="20"/>
  <c r="Y1485" i="20"/>
  <c r="Y1486" i="20"/>
  <c r="Y1487" i="20"/>
  <c r="Y1488" i="20"/>
  <c r="Y1489" i="20"/>
  <c r="Y1490" i="20"/>
  <c r="Y1491" i="20"/>
  <c r="Y1492" i="20"/>
  <c r="Y1493" i="20"/>
  <c r="Y1494" i="20"/>
  <c r="Y1495" i="20"/>
  <c r="Y1496" i="20"/>
  <c r="Y1497" i="20"/>
  <c r="Y1498" i="20"/>
  <c r="Y1499" i="20"/>
  <c r="Y1500" i="20"/>
  <c r="Y1501" i="20"/>
  <c r="Y1502" i="20"/>
  <c r="Y1503" i="20"/>
  <c r="Y1504" i="20"/>
  <c r="Y1505" i="20"/>
  <c r="Y1506" i="20"/>
  <c r="Y1507" i="20"/>
  <c r="Y1508" i="20"/>
  <c r="Y1509" i="20"/>
  <c r="Y1510" i="20"/>
  <c r="Y1511" i="20"/>
  <c r="Y1512" i="20"/>
  <c r="Y1513" i="20"/>
  <c r="Y1514" i="20"/>
  <c r="Y1515" i="20"/>
  <c r="Y1516" i="20"/>
  <c r="Y1517" i="20"/>
  <c r="Y1518" i="20"/>
  <c r="Y1519" i="20"/>
  <c r="Y1520" i="20"/>
  <c r="Y1521" i="20"/>
  <c r="Y1522" i="20"/>
  <c r="Y1523" i="20"/>
  <c r="Y1524" i="20"/>
  <c r="Y1525" i="20"/>
  <c r="Y1526" i="20"/>
  <c r="Y1527" i="20"/>
  <c r="Y1528" i="20"/>
  <c r="Y1529" i="20"/>
  <c r="Y1530" i="20"/>
  <c r="Y1531" i="20"/>
  <c r="Y1532" i="20"/>
  <c r="Y1533" i="20"/>
  <c r="Y1534" i="20"/>
  <c r="Y1535" i="20"/>
  <c r="Y1536" i="20"/>
  <c r="Y1537" i="20"/>
  <c r="Y1538" i="20"/>
  <c r="Y1539" i="20"/>
  <c r="Y1540" i="20"/>
  <c r="Y1541" i="20"/>
  <c r="Y1542" i="20"/>
  <c r="Y1543" i="20"/>
  <c r="Y1544" i="20"/>
  <c r="Y1545" i="20"/>
  <c r="Y1546" i="20"/>
  <c r="Y1547" i="20"/>
  <c r="Y1548" i="20"/>
  <c r="Y1549" i="20"/>
  <c r="Y1550" i="20"/>
  <c r="Y1552" i="20"/>
  <c r="Y1553" i="20"/>
  <c r="Y1554" i="20"/>
  <c r="Y1555" i="20"/>
  <c r="Y1556" i="20"/>
  <c r="Y1557" i="20"/>
  <c r="Y1558" i="20"/>
  <c r="Y1559" i="20"/>
  <c r="Y1560" i="20"/>
  <c r="Y1561" i="20"/>
  <c r="Y1562" i="20"/>
  <c r="Y1563" i="20"/>
  <c r="Y1564" i="20"/>
  <c r="Y1565" i="20"/>
  <c r="Y1566" i="20"/>
  <c r="Y1567" i="20"/>
  <c r="Y1568" i="20"/>
  <c r="Y1569" i="20"/>
  <c r="Y1570" i="20"/>
  <c r="Y1571" i="20"/>
  <c r="Y1572" i="20"/>
  <c r="Y1573" i="20"/>
  <c r="Y1574" i="20"/>
  <c r="Y1575" i="20"/>
  <c r="Y1576" i="20"/>
  <c r="Y1577" i="20"/>
  <c r="Y1578" i="20"/>
  <c r="Y1579" i="20"/>
  <c r="Y1580" i="20"/>
  <c r="Y1581" i="20"/>
  <c r="Y1582" i="20"/>
  <c r="Y1583" i="20"/>
  <c r="Y1584" i="20"/>
  <c r="Y1585" i="20"/>
  <c r="Y1586" i="20"/>
  <c r="Y1587" i="20"/>
  <c r="Y1588" i="20"/>
  <c r="Y1589" i="20"/>
  <c r="Y1590" i="20"/>
  <c r="Y1591" i="20"/>
  <c r="Y1592" i="20"/>
  <c r="Y1593" i="20"/>
  <c r="Y1594" i="20"/>
  <c r="Y1595" i="20"/>
  <c r="Y1596" i="20"/>
  <c r="Y1597" i="20"/>
  <c r="Y1598" i="20"/>
  <c r="Y1599" i="20"/>
  <c r="Y1600" i="20"/>
  <c r="Y1601" i="20"/>
  <c r="Y1602" i="20"/>
  <c r="Y1603" i="20"/>
  <c r="Y1604" i="20"/>
  <c r="Y1605" i="20"/>
  <c r="Y1606" i="20"/>
  <c r="Y1607" i="20"/>
  <c r="Y1608" i="20"/>
  <c r="Y1609" i="20"/>
  <c r="Y1610" i="20"/>
  <c r="Y1611" i="20"/>
  <c r="Y1612" i="20"/>
  <c r="Y1613" i="20"/>
  <c r="Y1614" i="20"/>
  <c r="Y1615" i="20"/>
  <c r="Y1616" i="20"/>
  <c r="Y1617" i="20"/>
  <c r="Y1618" i="20"/>
  <c r="Y1619" i="20"/>
  <c r="Y1620" i="20"/>
  <c r="Y1621" i="20"/>
  <c r="Y1622" i="20"/>
  <c r="Y1623" i="20"/>
  <c r="Y1624" i="20"/>
  <c r="Y1625" i="20"/>
  <c r="Y1626" i="20"/>
  <c r="Y1627" i="20"/>
  <c r="Y1628" i="20"/>
  <c r="Y1629" i="20"/>
  <c r="Y1630" i="20"/>
  <c r="Y1631" i="20"/>
  <c r="Y1632" i="20"/>
  <c r="Y1633" i="20"/>
  <c r="Y1634" i="20"/>
  <c r="Y1635" i="20"/>
  <c r="Y1636" i="20"/>
  <c r="Y1637" i="20"/>
  <c r="Y1638" i="20"/>
  <c r="Y1639" i="20"/>
  <c r="Y1640" i="20"/>
  <c r="Y1641" i="20"/>
  <c r="Y1642" i="20"/>
  <c r="Y1643" i="20"/>
  <c r="Y1644" i="20"/>
  <c r="Y1645" i="20"/>
  <c r="Y1646" i="20"/>
  <c r="Y1647" i="20"/>
  <c r="Y1648" i="20"/>
  <c r="Y1649" i="20"/>
  <c r="Y1650" i="20"/>
  <c r="Y1651" i="20"/>
  <c r="Y1652" i="20"/>
  <c r="Y1653" i="20"/>
  <c r="Y1654" i="20"/>
  <c r="Y1655" i="20"/>
  <c r="Y1656" i="20"/>
  <c r="Y1657" i="20"/>
  <c r="Y1658" i="20"/>
  <c r="Y1659" i="20"/>
  <c r="Y1660" i="20"/>
  <c r="Y1661" i="20"/>
  <c r="Y1662" i="20"/>
  <c r="Y1663" i="20"/>
  <c r="Y1664" i="20"/>
  <c r="Y1665" i="20"/>
  <c r="Y1666" i="20"/>
  <c r="Y1667" i="20"/>
  <c r="Y1668" i="20"/>
  <c r="Y1669" i="20"/>
  <c r="Y1670" i="20"/>
  <c r="Y1671" i="20"/>
  <c r="Y1672" i="20"/>
  <c r="Y1673" i="20"/>
  <c r="Y1674" i="20"/>
  <c r="Y1675" i="20"/>
  <c r="Y1676" i="20"/>
  <c r="Y1677" i="20"/>
  <c r="Y1678" i="20"/>
  <c r="Y1679" i="20"/>
  <c r="Y1680" i="20"/>
  <c r="Y1681" i="20"/>
  <c r="Y1682" i="20"/>
  <c r="Y1683" i="20"/>
  <c r="Y1684" i="20"/>
  <c r="Y1685" i="20"/>
  <c r="Y1686" i="20"/>
  <c r="Y1687" i="20"/>
  <c r="Y1688" i="20"/>
  <c r="Y1689" i="20"/>
  <c r="Y1690" i="20"/>
  <c r="Y1691" i="20"/>
  <c r="Y1692" i="20"/>
  <c r="Y1693" i="20"/>
  <c r="Y1694" i="20"/>
  <c r="Y1695" i="20"/>
  <c r="Y1696" i="20"/>
  <c r="Y1697" i="20"/>
  <c r="Y1698" i="20"/>
  <c r="Y1699" i="20"/>
  <c r="Y1700" i="20"/>
  <c r="Y1701" i="20"/>
  <c r="Y1702" i="20"/>
  <c r="Y1703" i="20"/>
  <c r="Y1704" i="20"/>
  <c r="Y1705" i="20"/>
  <c r="Y1706" i="20"/>
  <c r="Y1707" i="20"/>
  <c r="Y1708" i="20"/>
  <c r="Y1709" i="20"/>
  <c r="Y1710" i="20"/>
  <c r="Y1711" i="20"/>
  <c r="Y1712" i="20"/>
  <c r="Y1713" i="20"/>
  <c r="Y1714" i="20"/>
  <c r="Y1715" i="20"/>
  <c r="Y1716" i="20"/>
  <c r="Y1717" i="20"/>
  <c r="Y1718" i="20"/>
  <c r="Y1719" i="20"/>
  <c r="Y1720" i="20"/>
  <c r="Y1721" i="20"/>
  <c r="Y1722" i="20"/>
  <c r="Y1723" i="20"/>
  <c r="Y1724" i="20"/>
  <c r="Y1725" i="20"/>
  <c r="Y1726" i="20"/>
  <c r="Y1727" i="20"/>
  <c r="Y1728" i="20"/>
  <c r="Y1729" i="20"/>
  <c r="Y1730" i="20"/>
  <c r="Y1731" i="20"/>
  <c r="Y1732" i="20"/>
  <c r="Y1733" i="20"/>
  <c r="Y1734" i="20"/>
  <c r="Y1735" i="20"/>
  <c r="Y1736" i="20"/>
  <c r="Y1737" i="20"/>
  <c r="Y1738" i="20"/>
  <c r="Y1739" i="20"/>
  <c r="Y1740" i="20"/>
  <c r="Y1741" i="20"/>
  <c r="Y1742" i="20"/>
  <c r="Y1743" i="20"/>
  <c r="Y1744" i="20"/>
  <c r="Y1745" i="20"/>
  <c r="Y1746" i="20"/>
  <c r="Y1747" i="20"/>
  <c r="Y1748" i="20"/>
  <c r="Y1749" i="20"/>
  <c r="Y1750" i="20"/>
  <c r="Y1751" i="20"/>
  <c r="Y1752" i="20"/>
  <c r="Y1753" i="20"/>
  <c r="Y1754" i="20"/>
  <c r="Y1755" i="20"/>
  <c r="Y1756" i="20"/>
  <c r="Y1757" i="20"/>
  <c r="Y1758" i="20"/>
  <c r="Y1759" i="20"/>
  <c r="Y1760" i="20"/>
  <c r="Y1761" i="20"/>
  <c r="Y1762" i="20"/>
  <c r="Y1763" i="20"/>
  <c r="Y1764" i="20"/>
  <c r="Y1765" i="20"/>
  <c r="Y1766" i="20"/>
  <c r="Y1767" i="20"/>
  <c r="Y1768" i="20"/>
  <c r="Y1769" i="20"/>
  <c r="Y1770" i="20"/>
  <c r="Y1771" i="20"/>
  <c r="Y1772" i="20"/>
  <c r="Y1773" i="20"/>
  <c r="Y1774" i="20"/>
  <c r="Y1775" i="20"/>
  <c r="Y1776" i="20"/>
  <c r="Y1777" i="20"/>
  <c r="Y1778" i="20"/>
  <c r="Y1779" i="20"/>
  <c r="Y1780" i="20"/>
  <c r="Y1781" i="20"/>
  <c r="Y1782" i="20"/>
  <c r="Y1783" i="20"/>
  <c r="Y1784" i="20"/>
  <c r="Y1785" i="20"/>
  <c r="Y1786" i="20"/>
  <c r="Y1787" i="20"/>
  <c r="Y1788" i="20"/>
  <c r="Y1789" i="20"/>
  <c r="Y1790" i="20"/>
  <c r="Y1791" i="20"/>
  <c r="Y1792" i="20"/>
  <c r="Y1793" i="20"/>
  <c r="Y1794" i="20"/>
  <c r="Y1795" i="20"/>
  <c r="Y1796" i="20"/>
  <c r="Y1797" i="20"/>
  <c r="Y1798" i="20"/>
  <c r="Y1799" i="20"/>
  <c r="Y1800" i="20"/>
  <c r="Y1801" i="20"/>
  <c r="Y1802" i="20"/>
  <c r="Y1803" i="20"/>
  <c r="Y1804" i="20"/>
  <c r="Y1805" i="20"/>
  <c r="Y1806" i="20"/>
  <c r="Y1807" i="20"/>
  <c r="Y1808" i="20"/>
  <c r="Y1809" i="20"/>
  <c r="Y1810" i="20"/>
  <c r="Y1811" i="20"/>
  <c r="Y1812" i="20"/>
  <c r="Y1813" i="20"/>
  <c r="Y1814" i="20"/>
  <c r="Y1815" i="20"/>
  <c r="Y1816" i="20"/>
  <c r="Y1817" i="20"/>
  <c r="Y1818" i="20"/>
  <c r="Y1819" i="20"/>
  <c r="Y1820" i="20"/>
  <c r="Y1821" i="20"/>
  <c r="Y1822" i="20"/>
  <c r="Y1823" i="20"/>
  <c r="Y1824" i="20"/>
  <c r="Y1825" i="20"/>
  <c r="Y1826" i="20"/>
  <c r="Y1827" i="20"/>
  <c r="Y1828" i="20"/>
  <c r="Y1829" i="20"/>
  <c r="Y1830" i="20"/>
  <c r="Y1831" i="20"/>
  <c r="Y1832" i="20"/>
  <c r="Y1833" i="20"/>
  <c r="Y1834" i="20"/>
  <c r="Y1835" i="20"/>
  <c r="Y1836" i="20"/>
  <c r="Y1837" i="20"/>
  <c r="Y1838" i="20"/>
  <c r="Y1839" i="20"/>
  <c r="Y1840" i="20"/>
  <c r="Y1841" i="20"/>
  <c r="Y1842" i="20"/>
  <c r="Y1843" i="20"/>
  <c r="Y1844" i="20"/>
  <c r="Y1845" i="20"/>
  <c r="Y1846" i="20"/>
  <c r="Y1847" i="20"/>
  <c r="Y1848" i="20"/>
  <c r="Y1849" i="20"/>
  <c r="Y1850" i="20"/>
  <c r="Y1851" i="20"/>
  <c r="Y1852" i="20"/>
  <c r="Y1853" i="20"/>
  <c r="Y1854" i="20"/>
  <c r="Y1855" i="20"/>
  <c r="Y1856" i="20"/>
  <c r="Y1857" i="20"/>
  <c r="Y1858" i="20"/>
  <c r="Y1859" i="20"/>
  <c r="Y1860" i="20"/>
  <c r="Y1861" i="20"/>
  <c r="Y1862" i="20"/>
  <c r="Y1863" i="20"/>
  <c r="Y1864" i="20"/>
  <c r="Y1865" i="20"/>
  <c r="Y1866" i="20"/>
  <c r="Y1867" i="20"/>
  <c r="Y1868" i="20"/>
  <c r="Y1869" i="20"/>
  <c r="Y1870" i="20"/>
  <c r="Y1871" i="20"/>
  <c r="Y1872" i="20"/>
  <c r="Y1873" i="20"/>
  <c r="Y1874" i="20"/>
  <c r="Y1875" i="20"/>
  <c r="Y1876" i="20"/>
  <c r="Y1877" i="20"/>
  <c r="Y1878" i="20"/>
  <c r="Y1879" i="20"/>
  <c r="Y1880" i="20"/>
  <c r="Y1881" i="20"/>
  <c r="Y1882" i="20"/>
  <c r="Y1883" i="20"/>
  <c r="Y1884" i="20"/>
  <c r="Y1885" i="20"/>
  <c r="Y1886" i="20"/>
  <c r="Y1887" i="20"/>
  <c r="Y1888" i="20"/>
  <c r="Y1889" i="20"/>
  <c r="Y1890" i="20"/>
  <c r="Y1891" i="20"/>
  <c r="Y1892" i="20"/>
  <c r="Y1893" i="20"/>
  <c r="Y1894" i="20"/>
  <c r="Y1895" i="20"/>
  <c r="Y1896" i="20"/>
  <c r="Y1897" i="20"/>
  <c r="Y1898" i="20"/>
  <c r="Y1899" i="20"/>
  <c r="Y1900" i="20"/>
  <c r="Y1901" i="20"/>
  <c r="Y1902" i="20"/>
  <c r="Y1903" i="20"/>
  <c r="Y1904" i="20"/>
  <c r="Y1905" i="20"/>
  <c r="Y1906" i="20"/>
  <c r="Y1907" i="20"/>
  <c r="Y1908" i="20"/>
  <c r="Y1909" i="20"/>
  <c r="Y1910" i="20"/>
  <c r="Y1911" i="20"/>
  <c r="Y1912" i="20"/>
  <c r="Y1913" i="20"/>
  <c r="Y1914" i="20"/>
  <c r="Y1915" i="20"/>
  <c r="Y1916" i="20"/>
  <c r="Y1917" i="20"/>
  <c r="Y1918" i="20"/>
  <c r="Y1919" i="20"/>
  <c r="Y1920" i="20"/>
  <c r="Y1921" i="20"/>
  <c r="Y1922" i="20"/>
  <c r="Y1923" i="20"/>
  <c r="Y1924" i="20"/>
  <c r="Y1925" i="20"/>
  <c r="Y1926" i="20"/>
  <c r="Y1927" i="20"/>
  <c r="Y1928" i="20"/>
  <c r="Y1929" i="20"/>
  <c r="Y1930" i="20"/>
  <c r="Y1931" i="20"/>
  <c r="Y1932" i="20"/>
  <c r="Y1933" i="20"/>
  <c r="Y1934" i="20"/>
  <c r="Y1935" i="20"/>
  <c r="Y1936" i="20"/>
  <c r="Y1937" i="20"/>
  <c r="Y1938" i="20"/>
  <c r="Y1939" i="20"/>
  <c r="Y1940" i="20"/>
  <c r="Y1941" i="20"/>
  <c r="Y1942" i="20"/>
  <c r="Y1943" i="20"/>
  <c r="Y1944" i="20"/>
  <c r="Y1945" i="20"/>
  <c r="Y1946" i="20"/>
  <c r="Y1947" i="20"/>
  <c r="Y1948" i="20"/>
  <c r="Y1949" i="20"/>
  <c r="Y1950" i="20"/>
  <c r="Y1951" i="20"/>
  <c r="Y1952" i="20"/>
  <c r="Y1953" i="20"/>
  <c r="Y1954" i="20"/>
  <c r="Y1955" i="20"/>
  <c r="Y1956" i="20"/>
  <c r="Y1957" i="20"/>
  <c r="Y1958" i="20"/>
  <c r="Y1959" i="20"/>
  <c r="Y1960" i="20"/>
  <c r="Y1961" i="20"/>
  <c r="Y1962" i="20"/>
  <c r="Y1963" i="20"/>
  <c r="Y1964" i="20"/>
  <c r="Y1965" i="20"/>
  <c r="Y1966" i="20"/>
  <c r="Y1967" i="20"/>
  <c r="Y1968" i="20"/>
  <c r="Y1969" i="20"/>
  <c r="Y1970" i="20"/>
  <c r="Y1971" i="20"/>
  <c r="Y1972" i="20"/>
  <c r="Y1973" i="20"/>
  <c r="Y1974" i="20"/>
  <c r="Y1975" i="20"/>
  <c r="Y1976" i="20"/>
  <c r="Y1977" i="20"/>
  <c r="Y1978" i="20"/>
  <c r="Y1979" i="20"/>
  <c r="Y1980" i="20"/>
  <c r="Y1981" i="20"/>
  <c r="Y1982" i="20"/>
  <c r="Y1983" i="20"/>
  <c r="Y1984" i="20"/>
  <c r="Y1985" i="20"/>
  <c r="Y1986" i="20"/>
  <c r="Y1987" i="20"/>
  <c r="Y1988" i="20"/>
  <c r="Y1989" i="20"/>
  <c r="Y1990" i="20"/>
  <c r="Y1991" i="20"/>
  <c r="Y1992" i="20"/>
  <c r="Y1993" i="20"/>
  <c r="Y1994" i="20"/>
  <c r="Y1995" i="20"/>
  <c r="Y1996" i="20"/>
  <c r="Y1997" i="20"/>
  <c r="Y1998" i="20"/>
  <c r="Y1999" i="20"/>
  <c r="Y2000" i="20"/>
  <c r="Y2001" i="20"/>
  <c r="Y2002" i="20"/>
  <c r="Y2003" i="20"/>
  <c r="Y2004" i="20"/>
  <c r="Y2005" i="20"/>
  <c r="Y2006" i="20"/>
  <c r="Y2007" i="20"/>
  <c r="Y2008" i="20"/>
  <c r="Y2009" i="20"/>
  <c r="Y2010" i="20"/>
  <c r="Y2011" i="20"/>
  <c r="Y2012" i="20"/>
  <c r="Y2013" i="20"/>
  <c r="Y2014" i="20"/>
  <c r="Y2015" i="20"/>
  <c r="Y2016" i="20"/>
  <c r="Y2017" i="20"/>
  <c r="Y2018" i="20"/>
  <c r="Y2019" i="20"/>
  <c r="Y2020" i="20"/>
  <c r="Y2021" i="20"/>
  <c r="Y2022" i="20"/>
  <c r="Y2023" i="20"/>
  <c r="Y2024" i="20"/>
  <c r="Y2025" i="20"/>
  <c r="Y2026" i="20"/>
  <c r="Y2027" i="20"/>
  <c r="Y2028" i="20"/>
  <c r="Y2029" i="20"/>
  <c r="Y2030" i="20"/>
  <c r="Y2031" i="20"/>
  <c r="Y2032" i="20"/>
  <c r="Y2033" i="20"/>
  <c r="Y2034" i="20"/>
  <c r="Y2035" i="20"/>
  <c r="Y2036" i="20"/>
  <c r="Y2037" i="20"/>
  <c r="Y2038" i="20"/>
  <c r="Y2039" i="20"/>
  <c r="Y2040" i="20"/>
  <c r="Y2041" i="20"/>
  <c r="Y2042" i="20"/>
  <c r="Y2043" i="20"/>
  <c r="Y2044" i="20"/>
  <c r="Y2045" i="20"/>
  <c r="Y2046" i="20"/>
  <c r="Y2047" i="20"/>
  <c r="Y2048" i="20"/>
  <c r="Y2049" i="20"/>
  <c r="Y2050" i="20"/>
  <c r="Y2051" i="20"/>
  <c r="Y2052" i="20"/>
  <c r="Y2053" i="20"/>
  <c r="Y2054" i="20"/>
  <c r="Y2055" i="20"/>
  <c r="Y2056" i="20"/>
  <c r="Y2057" i="20"/>
  <c r="Y2058" i="20"/>
  <c r="Y2059" i="20"/>
  <c r="Y2060" i="20"/>
  <c r="Y2061" i="20"/>
  <c r="Y2062" i="20"/>
  <c r="Y2063" i="20"/>
  <c r="Y2064" i="20"/>
  <c r="Y2065" i="20"/>
  <c r="Y2066" i="20"/>
  <c r="Y2067" i="20"/>
  <c r="Y2068" i="20"/>
  <c r="Y2069" i="20"/>
  <c r="Y2070" i="20"/>
  <c r="Y2071" i="20"/>
  <c r="Y2072" i="20"/>
  <c r="Y2073" i="20"/>
  <c r="Y2074" i="20"/>
  <c r="Y2075" i="20"/>
  <c r="Y2076" i="20"/>
  <c r="Y2077" i="20"/>
  <c r="Y2078" i="20"/>
  <c r="Y2079" i="20"/>
  <c r="Y2080" i="20"/>
  <c r="Y2081" i="20"/>
  <c r="Y2082" i="20"/>
  <c r="Y2083" i="20"/>
  <c r="Y2084" i="20"/>
  <c r="Y2085" i="20"/>
  <c r="Y2086" i="20"/>
  <c r="Y2087" i="20"/>
  <c r="Y2088" i="20"/>
  <c r="Y2089" i="20"/>
  <c r="Y2090" i="20"/>
  <c r="Y2091" i="20"/>
  <c r="Y2092" i="20"/>
  <c r="Y2093" i="20"/>
  <c r="Y2094" i="20"/>
  <c r="Y2095" i="20"/>
  <c r="Y2096" i="20"/>
  <c r="Y2097" i="20"/>
  <c r="Y2098" i="20"/>
  <c r="Y2099" i="20"/>
  <c r="Y2100" i="20"/>
  <c r="Y2101" i="20"/>
  <c r="Y2102" i="20"/>
  <c r="Y2103" i="20"/>
  <c r="Y2104" i="20"/>
  <c r="Y2105" i="20"/>
  <c r="Y2106" i="20"/>
  <c r="Y2107" i="20"/>
  <c r="Y2108" i="20"/>
  <c r="Y2109" i="20"/>
  <c r="Y2110" i="20"/>
  <c r="Y2111" i="20"/>
  <c r="Y2112" i="20"/>
  <c r="Y2113" i="20"/>
  <c r="Y2114" i="20"/>
  <c r="Y2115" i="20"/>
  <c r="Y2116" i="20"/>
  <c r="Y2117" i="20"/>
  <c r="Y2118" i="20"/>
  <c r="Y2119" i="20"/>
  <c r="Y2120" i="20"/>
  <c r="Y2121" i="20"/>
  <c r="Y2122" i="20"/>
  <c r="Y2123" i="20"/>
  <c r="Y2124" i="20"/>
  <c r="Y2125" i="20"/>
  <c r="Y2126" i="20"/>
  <c r="Y2127" i="20"/>
  <c r="Y2128" i="20"/>
  <c r="Y2129" i="20"/>
  <c r="Y2130" i="20"/>
  <c r="Y2131" i="20"/>
  <c r="Y2132" i="20"/>
  <c r="Y2133" i="20"/>
  <c r="Y2134" i="20"/>
  <c r="Y2135" i="20"/>
  <c r="Y2136" i="20"/>
  <c r="Y2137" i="20"/>
  <c r="Y2138" i="20"/>
  <c r="Y2139" i="20"/>
  <c r="Y2140" i="20"/>
  <c r="Y2141" i="20"/>
  <c r="Y2142" i="20"/>
  <c r="Y2143" i="20"/>
  <c r="Y2144" i="20"/>
  <c r="Y2145" i="20"/>
  <c r="Y2146" i="20"/>
  <c r="Y2147" i="20"/>
  <c r="Y2148" i="20"/>
  <c r="Y2149" i="20"/>
  <c r="Y2150" i="20"/>
  <c r="Y2151" i="20"/>
  <c r="Y2152" i="20"/>
  <c r="Y2153" i="20"/>
  <c r="Y2154" i="20"/>
  <c r="Y2155" i="20"/>
  <c r="Y2156" i="20"/>
  <c r="Y2157" i="20"/>
  <c r="Y2158" i="20"/>
  <c r="Y2159" i="20"/>
  <c r="Y2160" i="20"/>
  <c r="Y2161" i="20"/>
  <c r="Y2162" i="20"/>
  <c r="Y2163" i="20"/>
  <c r="Y2164" i="20"/>
  <c r="Y2165" i="20"/>
  <c r="Y2166" i="20"/>
  <c r="Y2167" i="20"/>
  <c r="Y2168" i="20"/>
  <c r="Y2169" i="20"/>
  <c r="Y2170" i="20"/>
  <c r="Y2171" i="20"/>
  <c r="Y2172" i="20"/>
  <c r="Y2173" i="20"/>
  <c r="Y2174" i="20"/>
  <c r="Y2175" i="20"/>
  <c r="Y2176" i="20"/>
  <c r="Y2177" i="20"/>
  <c r="Y2178" i="20"/>
  <c r="Y2179" i="20"/>
  <c r="Y2180" i="20"/>
  <c r="Y2181" i="20"/>
  <c r="Y2182" i="20"/>
  <c r="Y2183" i="20"/>
  <c r="Y2184" i="20"/>
  <c r="Y2185" i="20"/>
  <c r="Y2186" i="20"/>
  <c r="Y2187" i="20"/>
  <c r="Y2188" i="20"/>
  <c r="Y2189" i="20"/>
  <c r="Y2190" i="20"/>
  <c r="Y2191" i="20"/>
  <c r="Y2192" i="20"/>
  <c r="Y2193" i="20"/>
  <c r="Y2194" i="20"/>
  <c r="Y2195" i="20"/>
  <c r="Y2196" i="20"/>
  <c r="Y2197" i="20"/>
  <c r="Y2198" i="20"/>
  <c r="Y2199" i="20"/>
  <c r="Y2200" i="20"/>
  <c r="Y2201" i="20"/>
  <c r="Y2202" i="20"/>
  <c r="Y2203" i="20"/>
  <c r="Y2204" i="20"/>
  <c r="Y2205" i="20"/>
  <c r="Y2206" i="20"/>
  <c r="Y2207" i="20"/>
  <c r="Y2208" i="20"/>
  <c r="Y2209" i="20"/>
  <c r="Y2210" i="20"/>
  <c r="Y2211" i="20"/>
  <c r="Y2212" i="20"/>
  <c r="Y2213" i="20"/>
  <c r="Y2214" i="20"/>
  <c r="Y2215" i="20"/>
  <c r="Y2216" i="20"/>
  <c r="Y2217" i="20"/>
  <c r="Y2218" i="20"/>
  <c r="Y2219" i="20"/>
  <c r="Y2220" i="20"/>
  <c r="Y2221" i="20"/>
  <c r="Y2222" i="20"/>
  <c r="Y2223" i="20"/>
  <c r="Y2224" i="20"/>
  <c r="Y2225" i="20"/>
  <c r="Y2226" i="20"/>
  <c r="Y2227" i="20"/>
  <c r="Y2228" i="20"/>
  <c r="Y2229" i="20"/>
  <c r="Y2230" i="20"/>
  <c r="Y2231" i="20"/>
  <c r="Y2232" i="20"/>
  <c r="Y2233" i="20"/>
  <c r="Y2234" i="20"/>
  <c r="Y2235" i="20"/>
  <c r="Y2236" i="20"/>
  <c r="Y2237" i="20"/>
  <c r="Y2238" i="20"/>
  <c r="Y2239" i="20"/>
  <c r="Y2240" i="20"/>
  <c r="Y2241" i="20"/>
  <c r="Y2242" i="20"/>
  <c r="Y2243" i="20"/>
  <c r="Y2244" i="20"/>
  <c r="Y2245" i="20"/>
  <c r="Y2246" i="20"/>
  <c r="Y2247" i="20"/>
  <c r="Y2248" i="20"/>
  <c r="Y2249" i="20"/>
  <c r="Y2250" i="20"/>
  <c r="Y2251" i="20"/>
  <c r="Y2252" i="20"/>
  <c r="Y2253" i="20"/>
  <c r="Y2254" i="20"/>
  <c r="Y2255" i="20"/>
  <c r="Y2256" i="20"/>
  <c r="Y2257" i="20"/>
  <c r="Y2258" i="20"/>
  <c r="Y2259" i="20"/>
  <c r="Y2260" i="20"/>
  <c r="Y2261" i="20"/>
  <c r="Y2262" i="20"/>
  <c r="Y2263" i="20"/>
  <c r="Y2264" i="20"/>
  <c r="Y2265" i="20"/>
  <c r="Y2266" i="20"/>
  <c r="Y2267" i="20"/>
  <c r="Y2268" i="20"/>
  <c r="Y2269" i="20"/>
  <c r="Y2270" i="20"/>
  <c r="Y2271" i="20"/>
  <c r="Y2272" i="20"/>
  <c r="Y2273" i="20"/>
  <c r="Y2274" i="20"/>
  <c r="Y2275" i="20"/>
  <c r="Y2276" i="20"/>
  <c r="Y2277" i="20"/>
  <c r="Y2278" i="20"/>
  <c r="Y2279" i="20"/>
  <c r="Y2280" i="20"/>
  <c r="Y2281" i="20"/>
  <c r="Y2282" i="20"/>
  <c r="Y2283" i="20"/>
  <c r="Y2284" i="20"/>
  <c r="Y2285" i="20"/>
  <c r="Y2286" i="20"/>
  <c r="Y2287" i="20"/>
  <c r="Y2288" i="20"/>
  <c r="Y2289" i="20"/>
  <c r="Y2290" i="20"/>
  <c r="Y2291" i="20"/>
  <c r="Y2292" i="20"/>
  <c r="Y2293" i="20"/>
  <c r="Y2294" i="20"/>
  <c r="Y2295" i="20"/>
  <c r="Y2296" i="20"/>
  <c r="Y2297" i="20"/>
  <c r="Y2298" i="20"/>
  <c r="Y2299" i="20"/>
  <c r="Y2300" i="20"/>
  <c r="Y2301" i="20"/>
  <c r="Y2302" i="20"/>
  <c r="Y2303" i="20"/>
  <c r="Y2304" i="20"/>
  <c r="Y2305" i="20"/>
  <c r="Y2306" i="20"/>
  <c r="Y2307" i="20"/>
  <c r="Y2308" i="20"/>
  <c r="Y2309" i="20"/>
  <c r="Y2310" i="20"/>
  <c r="Y2311" i="20"/>
  <c r="Y2312" i="20"/>
  <c r="Y2313" i="20"/>
  <c r="Y2314" i="20"/>
  <c r="Y2315" i="20"/>
  <c r="Y2316" i="20"/>
  <c r="Y2317" i="20"/>
  <c r="Y2318" i="20"/>
  <c r="Y2319" i="20"/>
  <c r="Y2320" i="20"/>
  <c r="Y2321" i="20"/>
  <c r="Y2322" i="20"/>
  <c r="Y2323" i="20"/>
  <c r="Y2324" i="20"/>
  <c r="Y2325" i="20"/>
  <c r="Y2326" i="20"/>
  <c r="Y2327" i="20"/>
  <c r="Y2328" i="20"/>
  <c r="Y2329" i="20"/>
  <c r="Y2330" i="20"/>
  <c r="Y2331" i="20"/>
  <c r="Y2332" i="20"/>
  <c r="Y2333" i="20"/>
  <c r="Y2334" i="20"/>
  <c r="Y2335" i="20"/>
  <c r="Y2336" i="20"/>
  <c r="Y2337" i="20"/>
  <c r="Y2338" i="20"/>
  <c r="Y2339" i="20"/>
  <c r="Y2340" i="20"/>
  <c r="Y2341" i="20"/>
  <c r="Y2342" i="20"/>
  <c r="Y2343" i="20"/>
  <c r="Y2344" i="20"/>
  <c r="Y2345" i="20"/>
  <c r="Y2346" i="20"/>
  <c r="Y2347" i="20"/>
  <c r="Y2348" i="20"/>
  <c r="Y2349" i="20"/>
  <c r="Y2350" i="20"/>
  <c r="Y2351" i="20"/>
  <c r="Y2352" i="20"/>
  <c r="Y2353" i="20"/>
  <c r="Y2354" i="20"/>
  <c r="Y2355" i="20"/>
  <c r="Y2356" i="20"/>
  <c r="Y2357" i="20"/>
  <c r="Y2358" i="20"/>
  <c r="Y2359" i="20"/>
  <c r="Y2360" i="20"/>
  <c r="Y2361" i="20"/>
  <c r="Y2362" i="20"/>
  <c r="Y2363" i="20"/>
  <c r="Y2364" i="20"/>
  <c r="Y2365" i="20"/>
  <c r="Y2366" i="20"/>
  <c r="Y2367" i="20"/>
  <c r="Y2368" i="20"/>
  <c r="Y2369" i="20"/>
  <c r="Y2370" i="20"/>
  <c r="Y2371" i="20"/>
  <c r="Y2372" i="20"/>
  <c r="Y2373" i="20"/>
  <c r="Y2374" i="20"/>
  <c r="Y2375" i="20"/>
  <c r="Y2376" i="20"/>
  <c r="Y2377" i="20"/>
  <c r="Y2378" i="20"/>
  <c r="Y2379" i="20"/>
  <c r="Y2380" i="20"/>
  <c r="Y2381" i="20"/>
  <c r="Y2382" i="20"/>
  <c r="Y2383" i="20"/>
  <c r="Y2384" i="20"/>
  <c r="Y2385" i="20"/>
  <c r="Y2386" i="20"/>
  <c r="Y2387" i="20"/>
  <c r="Y2388" i="20"/>
  <c r="Y2389" i="20"/>
  <c r="Y2390" i="20"/>
  <c r="Y2391" i="20"/>
  <c r="Y2392" i="20"/>
  <c r="Y2393" i="20"/>
  <c r="Y2394" i="20"/>
  <c r="Y2395" i="20"/>
  <c r="Y2396" i="20"/>
  <c r="Y2397" i="20"/>
  <c r="Y2398" i="20"/>
  <c r="Y2399" i="20"/>
  <c r="Y2400" i="20"/>
  <c r="Y2401" i="20"/>
  <c r="Y2402" i="20"/>
  <c r="Y2403" i="20"/>
  <c r="Y2404" i="20"/>
  <c r="Y2405" i="20"/>
  <c r="Y2406" i="20"/>
  <c r="Y2407" i="20"/>
  <c r="Y2408" i="20"/>
  <c r="Y2409" i="20"/>
  <c r="Y2410" i="20"/>
  <c r="Y2411" i="20"/>
  <c r="Y2412" i="20"/>
  <c r="Y2413" i="20"/>
  <c r="Y2414" i="20"/>
  <c r="Y2415" i="20"/>
  <c r="Y2416" i="20"/>
  <c r="Y2417" i="20"/>
  <c r="Y2418" i="20"/>
  <c r="Y2419" i="20"/>
  <c r="Y2420" i="20"/>
  <c r="Y2421" i="20"/>
  <c r="Y2422" i="20"/>
  <c r="Y2423" i="20"/>
  <c r="Y2424" i="20"/>
  <c r="Y2425" i="20"/>
  <c r="Y2426" i="20"/>
  <c r="Y2427" i="20"/>
  <c r="Y2428" i="20"/>
  <c r="Y2429" i="20"/>
  <c r="Y2430" i="20"/>
  <c r="Y2431" i="20"/>
  <c r="Y2432" i="20"/>
  <c r="Y2433" i="20"/>
  <c r="Y2434" i="20"/>
  <c r="Y2435" i="20"/>
  <c r="Y2436" i="20"/>
  <c r="Y2437" i="20"/>
  <c r="Y2438" i="20"/>
  <c r="Y2439" i="20"/>
  <c r="Y2440" i="20"/>
  <c r="Y2441" i="20"/>
  <c r="Y2442" i="20"/>
  <c r="Y2443" i="20"/>
  <c r="Y2444" i="20"/>
  <c r="Y2445" i="20"/>
  <c r="Y2446" i="20"/>
  <c r="Y2447" i="20"/>
  <c r="Y2448" i="20"/>
  <c r="Y2449" i="20"/>
  <c r="Y2450" i="20"/>
  <c r="Y2451" i="20"/>
  <c r="Y2452" i="20"/>
  <c r="Y2453" i="20"/>
  <c r="Y2454" i="20"/>
  <c r="Y2455" i="20"/>
  <c r="Y2456" i="20"/>
  <c r="Y2457" i="20"/>
  <c r="Y2458" i="20"/>
  <c r="Y2459" i="20"/>
  <c r="Y2460" i="20"/>
  <c r="Y2461" i="20"/>
  <c r="Y2462" i="20"/>
  <c r="Y2463" i="20"/>
  <c r="Y2464" i="20"/>
  <c r="Y2465" i="20"/>
  <c r="Y2466" i="20"/>
  <c r="Y2467" i="20"/>
  <c r="Y2468" i="20"/>
  <c r="Y2469" i="20"/>
  <c r="Y2470" i="20"/>
  <c r="Y2471" i="20"/>
  <c r="Y2472" i="20"/>
  <c r="Y2473" i="20"/>
  <c r="Y2474" i="20"/>
  <c r="Y2475" i="20"/>
  <c r="Y2476" i="20"/>
  <c r="Y2477" i="20"/>
  <c r="Y2478" i="20"/>
  <c r="Y2479" i="20"/>
  <c r="Y2480" i="20"/>
  <c r="Y2481" i="20"/>
  <c r="Y2482" i="20"/>
  <c r="Y2483" i="20"/>
  <c r="Y2484" i="20"/>
  <c r="Y2485" i="20"/>
  <c r="Y2486" i="20"/>
  <c r="Y2487" i="20"/>
  <c r="Y2488" i="20"/>
  <c r="Y2489" i="20"/>
  <c r="Y2490" i="20"/>
  <c r="Y2491" i="20"/>
  <c r="Y2492" i="20"/>
  <c r="Y2493" i="20"/>
  <c r="Y2494" i="20"/>
  <c r="Y2495" i="20"/>
  <c r="Y2496" i="20"/>
  <c r="Y2497" i="20"/>
  <c r="Y2498" i="20"/>
  <c r="Y2499" i="20"/>
  <c r="Y2500" i="20"/>
  <c r="Y2501" i="20"/>
  <c r="Y2502" i="20"/>
  <c r="Y2503" i="20"/>
  <c r="Y2504" i="20"/>
  <c r="Y2505" i="20"/>
  <c r="Y2506" i="20"/>
  <c r="Y2507" i="20"/>
  <c r="Y2508" i="20"/>
  <c r="Y2509" i="20"/>
  <c r="Y2510" i="20"/>
  <c r="Y2511" i="20"/>
  <c r="Y2512" i="20"/>
  <c r="Y2513" i="20"/>
  <c r="Y2514" i="20"/>
  <c r="Y2515" i="20"/>
  <c r="Y2516" i="20"/>
  <c r="Y2517" i="20"/>
  <c r="Y2518" i="20"/>
  <c r="Y2519" i="20"/>
  <c r="Y2520" i="20"/>
  <c r="Y2521" i="20"/>
  <c r="Y2522" i="20"/>
  <c r="Y2523" i="20"/>
  <c r="Y2524" i="20"/>
  <c r="Y2525" i="20"/>
  <c r="Y2526" i="20"/>
  <c r="Y2527" i="20"/>
  <c r="Y2528" i="20"/>
  <c r="Y2529" i="20"/>
  <c r="Y2530" i="20"/>
  <c r="Y2531" i="20"/>
  <c r="Y2532" i="20"/>
  <c r="Y2533" i="20"/>
  <c r="Y2534" i="20"/>
  <c r="Y2535" i="20"/>
  <c r="Y2536" i="20"/>
  <c r="Y2537" i="20"/>
  <c r="Y2538" i="20"/>
  <c r="Y2539" i="20"/>
  <c r="Y2540" i="20"/>
  <c r="Y2541" i="20"/>
  <c r="Y2542" i="20"/>
  <c r="Y2543" i="20"/>
  <c r="Y2544" i="20"/>
  <c r="Y2545" i="20"/>
  <c r="Y2546" i="20"/>
  <c r="Y2547" i="20"/>
  <c r="Y2548" i="20"/>
  <c r="Y2549" i="20"/>
  <c r="Y2550" i="20"/>
  <c r="Y2551" i="20"/>
  <c r="Y2552" i="20"/>
  <c r="Y2553" i="20"/>
  <c r="Y2554" i="20"/>
  <c r="Y2555" i="20"/>
  <c r="Y2556" i="20"/>
  <c r="Y2557" i="20"/>
  <c r="Y2558" i="20"/>
  <c r="Y2559" i="20"/>
  <c r="Y2560" i="20"/>
  <c r="Y2561" i="20"/>
  <c r="Y2562" i="20"/>
  <c r="Y2563" i="20"/>
  <c r="Y2564" i="20"/>
  <c r="Y2565" i="20"/>
  <c r="Y2566" i="20"/>
  <c r="Y2567" i="20"/>
  <c r="Y2568" i="20"/>
  <c r="Y2569" i="20"/>
  <c r="Y2570" i="20"/>
  <c r="Y2571" i="20"/>
  <c r="Y2572" i="20"/>
  <c r="Y2573" i="20"/>
  <c r="Y2574" i="20"/>
  <c r="Y2575" i="20"/>
  <c r="Y2576" i="20"/>
  <c r="Y2577" i="20"/>
  <c r="Y2578" i="20"/>
  <c r="Y2579" i="20"/>
  <c r="Y2580" i="20"/>
  <c r="Y2581" i="20"/>
  <c r="Y2582" i="20"/>
  <c r="Y2583" i="20"/>
  <c r="Y2584" i="20"/>
  <c r="Y2585" i="20"/>
  <c r="Y2586" i="20"/>
  <c r="Y2587" i="20"/>
  <c r="Y2588" i="20"/>
  <c r="Y2589" i="20"/>
  <c r="Y2590" i="20"/>
  <c r="Y2591" i="20"/>
  <c r="Y2592" i="20"/>
  <c r="Y2593" i="20"/>
  <c r="Y2594" i="20"/>
  <c r="Y2595" i="20"/>
  <c r="Y2596" i="20"/>
  <c r="Y2597" i="20"/>
  <c r="Y2598" i="20"/>
  <c r="Y2599" i="20"/>
  <c r="Y2600" i="20"/>
  <c r="Y2601" i="20"/>
  <c r="Y2602" i="20"/>
  <c r="Y2603" i="20"/>
  <c r="Y2604" i="20"/>
  <c r="Y2605" i="20"/>
  <c r="Y2606" i="20"/>
  <c r="Y2607" i="20"/>
  <c r="Y2608" i="20"/>
  <c r="Y2609" i="20"/>
  <c r="Y2610" i="20"/>
  <c r="Y2611" i="20"/>
  <c r="Y2612" i="20"/>
  <c r="Y2613" i="20"/>
  <c r="Y2614" i="20"/>
  <c r="Y2615" i="20"/>
  <c r="Y2616" i="20"/>
  <c r="Y2617" i="20"/>
  <c r="Y2618" i="20"/>
  <c r="Y2619" i="20"/>
  <c r="Y2620" i="20"/>
  <c r="Y2621" i="20"/>
  <c r="Y2622" i="20"/>
  <c r="Y2623" i="20"/>
  <c r="Y2624" i="20"/>
  <c r="Y2625" i="20"/>
  <c r="Y2626" i="20"/>
  <c r="Y2627" i="20"/>
  <c r="Y2628" i="20"/>
  <c r="Y2629" i="20"/>
  <c r="Y2630" i="20"/>
  <c r="Y2631" i="20"/>
  <c r="Y2632" i="20"/>
  <c r="Y2633" i="20"/>
  <c r="Y2634" i="20"/>
  <c r="Y2635" i="20"/>
  <c r="Y2636" i="20"/>
  <c r="Y2637" i="20"/>
  <c r="Y2638" i="20"/>
  <c r="Y2639" i="20"/>
  <c r="Y2640" i="20"/>
  <c r="Y2641" i="20"/>
  <c r="Y2642" i="20"/>
  <c r="Y2643" i="20"/>
  <c r="Y2644" i="20"/>
  <c r="Y2645" i="20"/>
  <c r="Y2646" i="20"/>
  <c r="Y2647" i="20"/>
  <c r="Y2648" i="20"/>
  <c r="Y2649" i="20"/>
  <c r="Y2650" i="20"/>
  <c r="Y2651" i="20"/>
  <c r="Y2652" i="20"/>
  <c r="Y2653" i="20"/>
  <c r="Y2654" i="20"/>
  <c r="Y2655" i="20"/>
  <c r="Y2656" i="20"/>
  <c r="Y2657" i="20"/>
  <c r="Y2658" i="20"/>
  <c r="Y2659" i="20"/>
  <c r="Y2660" i="20"/>
  <c r="Y2661" i="20"/>
  <c r="Y2662" i="20"/>
  <c r="Y2663" i="20"/>
  <c r="Y2664" i="20"/>
  <c r="Y2665" i="20"/>
  <c r="Y2666" i="20"/>
  <c r="Y2667" i="20"/>
  <c r="Y2668" i="20"/>
  <c r="Y2669" i="20"/>
  <c r="Y2670" i="20"/>
  <c r="Y2671" i="20"/>
  <c r="Y2672" i="20"/>
  <c r="Y2673" i="20"/>
  <c r="Y2674" i="20"/>
  <c r="Y2675" i="20"/>
  <c r="Y2676" i="20"/>
  <c r="Y2677" i="20"/>
  <c r="Y2678" i="20"/>
  <c r="Y2679" i="20"/>
  <c r="Y2680" i="20"/>
  <c r="Y2681" i="20"/>
  <c r="Y2682" i="20"/>
  <c r="Y2683" i="20"/>
  <c r="Y2684" i="20"/>
  <c r="Y2685" i="20"/>
  <c r="Y2686" i="20"/>
  <c r="Y2687" i="20"/>
  <c r="Y2688" i="20"/>
  <c r="Y2689" i="20"/>
  <c r="Y2690" i="20"/>
  <c r="Y2691" i="20"/>
  <c r="Y2692" i="20"/>
  <c r="Y2693" i="20"/>
  <c r="Y2694" i="20"/>
  <c r="Y2695" i="20"/>
  <c r="Y2696" i="20"/>
  <c r="Y2697" i="20"/>
  <c r="Y2698" i="20"/>
  <c r="Y2699" i="20"/>
  <c r="Y2700" i="20"/>
  <c r="Y2701" i="20"/>
  <c r="Y2702" i="20"/>
  <c r="Y2703" i="20"/>
  <c r="Y2704" i="20"/>
  <c r="Y2705" i="20"/>
  <c r="Y2706" i="20"/>
  <c r="Y2707" i="20"/>
  <c r="Y2708" i="20"/>
  <c r="Y2709" i="20"/>
  <c r="Y2710" i="20"/>
  <c r="Y2711" i="20"/>
  <c r="Y2712" i="20"/>
  <c r="Y2713" i="20"/>
  <c r="Y2714" i="20"/>
  <c r="Y2715" i="20"/>
  <c r="Y2716" i="20"/>
  <c r="Y2717" i="20"/>
  <c r="Y2718" i="20"/>
  <c r="Y2719" i="20"/>
  <c r="Y2720" i="20"/>
  <c r="Y2721" i="20"/>
  <c r="Y2722" i="20"/>
  <c r="Y2723" i="20"/>
  <c r="Y2724" i="20"/>
  <c r="Y2725" i="20"/>
  <c r="Y2726" i="20"/>
  <c r="Y2727" i="20"/>
  <c r="Y2728" i="20"/>
  <c r="Y2729" i="20"/>
  <c r="Y2730" i="20"/>
  <c r="Y2731" i="20"/>
  <c r="Y2732" i="20"/>
  <c r="Y2733" i="20"/>
  <c r="Y2734" i="20"/>
  <c r="Y2735" i="20"/>
  <c r="Y2736" i="20"/>
  <c r="Y2737" i="20"/>
  <c r="Y2738" i="20"/>
  <c r="Y2739" i="20"/>
  <c r="Y2740" i="20"/>
  <c r="Y2741" i="20"/>
  <c r="Y2742" i="20"/>
  <c r="Y2743" i="20"/>
  <c r="Y2744" i="20"/>
  <c r="Y2745" i="20"/>
  <c r="Y2746" i="20"/>
  <c r="Y2747" i="20"/>
  <c r="Y2748" i="20"/>
  <c r="Y2749" i="20"/>
  <c r="Y2750" i="20"/>
  <c r="Y2751" i="20"/>
  <c r="Y2752" i="20"/>
  <c r="Y2753" i="20"/>
  <c r="Y2754" i="20"/>
  <c r="Y2755" i="20"/>
  <c r="Y2756" i="20"/>
  <c r="Y2757" i="20"/>
  <c r="Y2758" i="20"/>
  <c r="Y2759" i="20"/>
  <c r="Y2760" i="20"/>
  <c r="Y2761" i="20"/>
  <c r="Y2762" i="20"/>
  <c r="Y2763" i="20"/>
  <c r="Y2764" i="20"/>
  <c r="Y2765" i="20"/>
  <c r="Y2766" i="20"/>
  <c r="Y2767" i="20"/>
  <c r="Y2768" i="20"/>
  <c r="Y2769" i="20"/>
  <c r="Y2770" i="20"/>
  <c r="Y2771" i="20"/>
  <c r="Y2772" i="20"/>
  <c r="Y2773" i="20"/>
  <c r="Y2774" i="20"/>
  <c r="Y2775" i="20"/>
  <c r="Y2776" i="20"/>
  <c r="Y2777" i="20"/>
  <c r="Y2778" i="20"/>
  <c r="Y2779" i="20"/>
  <c r="Y2780" i="20"/>
  <c r="Y2781" i="20"/>
  <c r="Y2782" i="20"/>
  <c r="Y2783" i="20"/>
  <c r="Y2784" i="20"/>
  <c r="Y2785" i="20"/>
  <c r="Y2786" i="20"/>
  <c r="Y2787" i="20"/>
  <c r="Y2788" i="20"/>
  <c r="Y2789" i="20"/>
  <c r="Y2790" i="20"/>
  <c r="Y2791" i="20"/>
  <c r="Y2792" i="20"/>
  <c r="Y2793" i="20"/>
  <c r="Y2794" i="20"/>
  <c r="Y2795" i="20"/>
  <c r="Y2796" i="20"/>
  <c r="Y2797" i="20"/>
  <c r="Y2798" i="20"/>
  <c r="Y2799" i="20"/>
  <c r="Y2800" i="20"/>
  <c r="Y2801" i="20"/>
  <c r="Y2802" i="20"/>
  <c r="Y2803" i="20"/>
  <c r="Y2804" i="20"/>
  <c r="Y2805" i="20"/>
  <c r="Y2806" i="20"/>
  <c r="Y2807" i="20"/>
  <c r="Y2808" i="20"/>
  <c r="Y2809" i="20"/>
  <c r="Y2810" i="20"/>
  <c r="Y2811" i="20"/>
  <c r="Y2812" i="20"/>
  <c r="Y2813" i="20"/>
  <c r="Y2814" i="20"/>
  <c r="Y2815" i="20"/>
  <c r="Y2816" i="20"/>
  <c r="Y2817" i="20"/>
  <c r="Y2818" i="20"/>
  <c r="Y2819" i="20"/>
  <c r="Y2820" i="20"/>
  <c r="Y2821" i="20"/>
  <c r="Y2822" i="20"/>
  <c r="Y2823" i="20"/>
  <c r="Y2824" i="20"/>
  <c r="Y2825" i="20"/>
  <c r="Y2826" i="20"/>
  <c r="Y2827" i="20"/>
  <c r="Y2828" i="20"/>
  <c r="Y2829" i="20"/>
  <c r="Y2830" i="20"/>
  <c r="Y2831" i="20"/>
  <c r="Y2832" i="20"/>
  <c r="Y2833" i="20"/>
  <c r="Y2834" i="20"/>
  <c r="Y2835" i="20"/>
  <c r="Y2836" i="20"/>
  <c r="Y2837" i="20"/>
  <c r="Y2838" i="20"/>
  <c r="Y2839" i="20"/>
  <c r="Y2840" i="20"/>
  <c r="Y2841" i="20"/>
  <c r="Y2842" i="20"/>
  <c r="Y2843" i="20"/>
  <c r="Y2844" i="20"/>
  <c r="Y2845" i="20"/>
  <c r="Y2846" i="20"/>
  <c r="Y2847" i="20"/>
  <c r="Y2848" i="20"/>
  <c r="Y2849" i="20"/>
  <c r="Y2850" i="20"/>
  <c r="Y2851" i="20"/>
  <c r="Y2852" i="20"/>
  <c r="Y2853" i="20"/>
  <c r="Y2854" i="20"/>
  <c r="Y2855" i="20"/>
  <c r="Y2856" i="20"/>
  <c r="Y2857" i="20"/>
  <c r="Y2858" i="20"/>
  <c r="Y2859" i="20"/>
  <c r="Y2860" i="20"/>
  <c r="Y2861" i="20"/>
  <c r="Y2862" i="20"/>
  <c r="Y2863" i="20"/>
  <c r="Y2864" i="20"/>
  <c r="Y2865" i="20"/>
  <c r="Y2866" i="20"/>
  <c r="Y2867" i="20"/>
  <c r="Y2868" i="20"/>
  <c r="Y2869" i="20"/>
  <c r="Y2870" i="20"/>
  <c r="Y2871" i="20"/>
  <c r="Y2872" i="20"/>
  <c r="Y2873" i="20"/>
  <c r="Y2874" i="20"/>
  <c r="Y2875" i="20"/>
  <c r="Y2876" i="20"/>
  <c r="Y2877" i="20"/>
  <c r="Y2878" i="20"/>
  <c r="Y2879" i="20"/>
  <c r="Y2880" i="20"/>
  <c r="Y2881" i="20"/>
  <c r="Y2882" i="20"/>
  <c r="Y2883" i="20"/>
  <c r="Y2884" i="20"/>
  <c r="Y2885" i="20"/>
  <c r="Y2886" i="20"/>
  <c r="Y2887" i="20"/>
  <c r="Y2888" i="20"/>
  <c r="Y2889" i="20"/>
  <c r="Y2890" i="20"/>
  <c r="Y2891" i="20"/>
  <c r="Y2892" i="20"/>
  <c r="Y2893" i="20"/>
  <c r="Y2894" i="20"/>
  <c r="Y2895" i="20"/>
  <c r="Y2896" i="20"/>
  <c r="Y2897" i="20"/>
  <c r="Y2898" i="20"/>
  <c r="Y2899" i="20"/>
  <c r="Y2900" i="20"/>
  <c r="Y2901" i="20"/>
  <c r="Y2902" i="20"/>
  <c r="Y2903" i="20"/>
  <c r="Y2904" i="20"/>
  <c r="Y2905" i="20"/>
  <c r="Y2906" i="20"/>
  <c r="Y2907" i="20"/>
  <c r="Y2908" i="20"/>
  <c r="Y2909" i="20"/>
  <c r="Y2910" i="20"/>
  <c r="Y2911" i="20"/>
  <c r="Y2912" i="20"/>
  <c r="Y2913" i="20"/>
  <c r="Y2914" i="20"/>
  <c r="Y2915" i="20"/>
  <c r="Y2916" i="20"/>
  <c r="Y2917" i="20"/>
  <c r="Y2918" i="20"/>
  <c r="Y2919" i="20"/>
  <c r="Y2920" i="20"/>
  <c r="Y2921" i="20"/>
  <c r="Y2922" i="20"/>
  <c r="Y2923" i="20"/>
  <c r="Y2924" i="20"/>
  <c r="Y2925" i="20"/>
  <c r="Y2926" i="20"/>
  <c r="Y2927" i="20"/>
  <c r="Y2928" i="20"/>
  <c r="Y2929" i="20"/>
  <c r="Y2930" i="20"/>
  <c r="Y2931" i="20"/>
  <c r="Y2932" i="20"/>
  <c r="Y2933" i="20"/>
  <c r="Y2934" i="20"/>
  <c r="Y2935" i="20"/>
  <c r="Y2936" i="20"/>
  <c r="Y2937" i="20"/>
  <c r="Y2938" i="20"/>
  <c r="Y2939" i="20"/>
  <c r="Y2940" i="20"/>
  <c r="Y2941" i="20"/>
  <c r="Y2942" i="20"/>
  <c r="Y2943" i="20"/>
  <c r="Y2944" i="20"/>
  <c r="Y2945" i="20"/>
  <c r="Y2946" i="20"/>
  <c r="Y2947" i="20"/>
  <c r="Y2948" i="20"/>
  <c r="Y2949" i="20"/>
  <c r="Y2950" i="20"/>
  <c r="Y2951" i="20"/>
  <c r="Y2952" i="20"/>
  <c r="Y2953" i="20"/>
  <c r="Y2954" i="20"/>
  <c r="Y2955" i="20"/>
  <c r="Y2956" i="20"/>
  <c r="Y2957" i="20"/>
  <c r="Y2958" i="20"/>
  <c r="Y2959" i="20"/>
  <c r="Y2960" i="20"/>
  <c r="Y2961" i="20"/>
  <c r="Y2962" i="20"/>
  <c r="Y2963" i="20"/>
  <c r="Y2964" i="20"/>
  <c r="Y2965" i="20"/>
  <c r="Y2966" i="20"/>
  <c r="Y2967" i="20"/>
  <c r="Y2968" i="20"/>
  <c r="Y2969" i="20"/>
  <c r="Y2970" i="20"/>
  <c r="Y2971" i="20"/>
  <c r="Y2972" i="20"/>
  <c r="Y2973" i="20"/>
  <c r="Y2974" i="20"/>
  <c r="Y2975" i="20"/>
  <c r="Y2976" i="20"/>
  <c r="Y2977" i="20"/>
  <c r="Y2978" i="20"/>
  <c r="Y2979" i="20"/>
  <c r="Y2980" i="20"/>
  <c r="Y2981" i="20"/>
  <c r="Y2982" i="20"/>
  <c r="Y2983" i="20"/>
  <c r="Y2984" i="20"/>
  <c r="Y2985" i="20"/>
  <c r="Y2986" i="20"/>
  <c r="Y2987" i="20"/>
  <c r="Y2988" i="20"/>
  <c r="Y2989" i="20"/>
  <c r="Y2990" i="20"/>
  <c r="Y2991" i="20"/>
  <c r="Y2992" i="20"/>
  <c r="Y2993" i="20"/>
  <c r="Y2994" i="20"/>
  <c r="Y2995" i="20"/>
  <c r="Y2996" i="20"/>
  <c r="Y2997" i="20"/>
  <c r="Y2998" i="20"/>
  <c r="Y2999" i="20"/>
  <c r="Y3000" i="20"/>
  <c r="Y3001" i="20"/>
  <c r="Y3002" i="20"/>
  <c r="Y3003" i="20"/>
  <c r="Y3004" i="20"/>
  <c r="Y3005" i="20"/>
  <c r="Y3006" i="20"/>
  <c r="Y3007" i="20"/>
  <c r="Y3008" i="20"/>
  <c r="Y3009" i="20"/>
  <c r="Y3010" i="20"/>
  <c r="Y3011" i="20"/>
  <c r="Y3012" i="20"/>
  <c r="Y3013" i="20"/>
  <c r="Y3014" i="20"/>
  <c r="Y3015" i="20"/>
  <c r="Y3016" i="20"/>
  <c r="Y3017" i="20"/>
  <c r="Y3018" i="20"/>
  <c r="Y3019" i="20"/>
  <c r="Y3020" i="20"/>
  <c r="Y3021" i="20"/>
  <c r="Y3022" i="20"/>
  <c r="Y3023" i="20"/>
  <c r="Y3024" i="20"/>
  <c r="Y3025" i="20"/>
  <c r="Y3026" i="20"/>
  <c r="Y3027" i="20"/>
  <c r="Y3028" i="20"/>
  <c r="Y3029" i="20"/>
  <c r="Y3030" i="20"/>
  <c r="Y3031" i="20"/>
  <c r="Y3032" i="20"/>
  <c r="Y3033" i="20"/>
  <c r="Y3034" i="20"/>
  <c r="Y3035" i="20"/>
  <c r="Y3036" i="20"/>
  <c r="Y3037" i="20"/>
  <c r="Y3038" i="20"/>
  <c r="Y3039" i="20"/>
  <c r="Y3040" i="20"/>
  <c r="Y3041" i="20"/>
  <c r="Y3042" i="20"/>
  <c r="Y3043" i="20"/>
  <c r="Y3044" i="20"/>
  <c r="Y3045" i="20"/>
  <c r="Y3046" i="20"/>
  <c r="Y3047" i="20"/>
  <c r="Y3048" i="20"/>
  <c r="Y3049" i="20"/>
  <c r="Y3050" i="20"/>
  <c r="Y3051" i="20"/>
  <c r="Y3052" i="20"/>
  <c r="Y3053" i="20"/>
  <c r="Y3054" i="20"/>
  <c r="Y3055" i="20"/>
  <c r="Y3056" i="20"/>
  <c r="Y3057" i="20"/>
  <c r="Y3058" i="20"/>
  <c r="Y3059" i="20"/>
  <c r="Y3060" i="20"/>
  <c r="Y3061" i="20"/>
  <c r="Y3062" i="20"/>
  <c r="Y3063" i="20"/>
  <c r="Y3064" i="20"/>
  <c r="Y3065" i="20"/>
  <c r="Y3066" i="20"/>
  <c r="Y3067" i="20"/>
  <c r="Y3068" i="20"/>
  <c r="Y3069" i="20"/>
  <c r="Y3070" i="20"/>
  <c r="Y3071" i="20"/>
  <c r="Y3072" i="20"/>
  <c r="Y3073" i="20"/>
  <c r="Y3074" i="20"/>
  <c r="Y3075" i="20"/>
  <c r="Y3076" i="20"/>
  <c r="Y3077" i="20"/>
  <c r="Y3078" i="20"/>
  <c r="Y3079" i="20"/>
  <c r="Y3080" i="20"/>
  <c r="Y3081" i="20"/>
  <c r="Y3082" i="20"/>
  <c r="Y3083" i="20"/>
  <c r="Y3084" i="20"/>
  <c r="Y3085" i="20"/>
  <c r="Y3086" i="20"/>
  <c r="Y3087" i="20"/>
  <c r="Y3088" i="20"/>
  <c r="Y3089" i="20"/>
  <c r="Y3090" i="20"/>
  <c r="Y3091" i="20"/>
  <c r="Y3092" i="20"/>
  <c r="Y3093" i="20"/>
  <c r="Y3094" i="20"/>
  <c r="Y3095" i="20"/>
  <c r="Y3096" i="20"/>
  <c r="Y3097" i="20"/>
  <c r="Y3098" i="20"/>
  <c r="Y3099" i="20"/>
  <c r="Y3100" i="20"/>
  <c r="Y3101" i="20"/>
  <c r="Y3102" i="20"/>
  <c r="Y3103" i="20"/>
  <c r="Y3104" i="20"/>
  <c r="Y3105" i="20"/>
  <c r="Y3106" i="20"/>
  <c r="Y3107" i="20"/>
  <c r="Y3108" i="20"/>
  <c r="Y3109" i="20"/>
  <c r="Y3110" i="20"/>
  <c r="Y3111" i="20"/>
  <c r="Y3112" i="20"/>
  <c r="Y3113" i="20"/>
  <c r="Y3114" i="20"/>
  <c r="Y3115" i="20"/>
  <c r="Y3116" i="20"/>
  <c r="Y3117" i="20"/>
  <c r="Y3118" i="20"/>
  <c r="Y3119" i="20"/>
  <c r="Y3120" i="20"/>
  <c r="Y3121" i="20"/>
  <c r="Y3122" i="20"/>
  <c r="Y3123" i="20"/>
  <c r="Y3124" i="20"/>
  <c r="Y3125" i="20"/>
  <c r="Y3126" i="20"/>
  <c r="Y3127" i="20"/>
  <c r="Y3128" i="20"/>
  <c r="Y3129" i="20"/>
  <c r="Y3130" i="20"/>
  <c r="Y3131" i="20"/>
  <c r="Y3132" i="20"/>
  <c r="Y3133" i="20"/>
  <c r="Y3134" i="20"/>
  <c r="Y3135" i="20"/>
  <c r="Y3136" i="20"/>
  <c r="Y3137" i="20"/>
  <c r="Y3138" i="20"/>
  <c r="Y3139" i="20"/>
  <c r="Y3140" i="20"/>
  <c r="Y3141" i="20"/>
  <c r="Y3142" i="20"/>
  <c r="Y3143" i="20"/>
  <c r="Y3144" i="20"/>
  <c r="Y3145" i="20"/>
  <c r="Y3146" i="20"/>
  <c r="Y3147" i="20"/>
  <c r="Y3148" i="20"/>
  <c r="Y3149" i="20"/>
  <c r="Y3150" i="20"/>
  <c r="Y3151" i="20"/>
  <c r="Y3152" i="20"/>
  <c r="Y3153" i="20"/>
  <c r="Y3154" i="20"/>
  <c r="Y3155" i="20"/>
  <c r="Y3156" i="20"/>
  <c r="Y3157" i="20"/>
  <c r="Y3158" i="20"/>
  <c r="Y3159" i="20"/>
  <c r="Y3160" i="20"/>
  <c r="Y3161" i="20"/>
  <c r="Y3162" i="20"/>
  <c r="Y3163" i="20"/>
  <c r="Y3164" i="20"/>
  <c r="Y3165" i="20"/>
  <c r="Y3166" i="20"/>
  <c r="Y3167" i="20"/>
  <c r="Y3168" i="20"/>
  <c r="Y3169" i="20"/>
  <c r="Y3170" i="20"/>
  <c r="Y3171" i="20"/>
  <c r="Y3172" i="20"/>
  <c r="Y3173" i="20"/>
  <c r="Y3174" i="20"/>
  <c r="Y3175" i="20"/>
  <c r="Y3176" i="20"/>
  <c r="Y3177" i="20"/>
  <c r="Y3178" i="20"/>
  <c r="Y3179" i="20"/>
  <c r="Y3180" i="20"/>
  <c r="Y3181" i="20"/>
  <c r="Y3182" i="20"/>
  <c r="Y3183" i="20"/>
  <c r="Y3184" i="20"/>
  <c r="Y3185" i="20"/>
  <c r="Y3186" i="20"/>
  <c r="Y3187" i="20"/>
  <c r="Y3188" i="20"/>
  <c r="Y3189" i="20"/>
  <c r="Y3190" i="20"/>
  <c r="Y3191" i="20"/>
  <c r="Y3192" i="20"/>
  <c r="Y3193" i="20"/>
  <c r="Y3194" i="20"/>
  <c r="Y3195" i="20"/>
  <c r="Y3196" i="20"/>
  <c r="Y3197" i="20"/>
  <c r="Y3198" i="20"/>
  <c r="Y3199" i="20"/>
  <c r="Y3200" i="20"/>
  <c r="Y3202" i="20"/>
  <c r="Y3203" i="20"/>
  <c r="Y3204" i="20"/>
  <c r="Y3205" i="20"/>
  <c r="Y3206" i="20"/>
  <c r="Y3207" i="20"/>
  <c r="Y3208" i="20"/>
  <c r="Y3209" i="20"/>
  <c r="Y3210" i="20"/>
  <c r="Y3211" i="20"/>
  <c r="Y3212" i="20"/>
  <c r="Y3213" i="20"/>
  <c r="Y3214" i="20"/>
  <c r="Y3215" i="20"/>
  <c r="Y3216" i="20"/>
  <c r="Y3217" i="20"/>
  <c r="Y3218" i="20"/>
  <c r="Y3219" i="20"/>
  <c r="Y3220" i="20"/>
  <c r="Y3221" i="20"/>
  <c r="Y3222" i="20"/>
  <c r="Y3223" i="20"/>
  <c r="Y3224" i="20"/>
  <c r="Y3225" i="20"/>
  <c r="Y3226" i="20"/>
  <c r="Y3227" i="20"/>
  <c r="Y3228" i="20"/>
  <c r="Y3229" i="20"/>
  <c r="Y3230" i="20"/>
  <c r="Y3231" i="20"/>
  <c r="Y3232" i="20"/>
  <c r="Y3233" i="20"/>
  <c r="Y3234" i="20"/>
  <c r="Y3235" i="20"/>
  <c r="Y3236" i="20"/>
  <c r="Y3237" i="20"/>
  <c r="Y3238" i="20"/>
  <c r="Y3239" i="20"/>
  <c r="Y3240" i="20"/>
  <c r="Y3241" i="20"/>
  <c r="Y3242" i="20"/>
  <c r="Y3243" i="20"/>
  <c r="Y3244" i="20"/>
  <c r="Y3245" i="20"/>
  <c r="Y3246" i="20"/>
  <c r="Y3247" i="20"/>
  <c r="Y3248" i="20"/>
  <c r="Y3249" i="20"/>
  <c r="Y3250" i="20"/>
  <c r="Y3251" i="20"/>
  <c r="Y3252" i="20"/>
  <c r="Y3253" i="20"/>
  <c r="Y3254" i="20"/>
  <c r="Y3255" i="20"/>
  <c r="Y3256" i="20"/>
  <c r="Y3257" i="20"/>
  <c r="Y3258" i="20"/>
  <c r="Y3259" i="20"/>
  <c r="Y3260" i="20"/>
  <c r="Y3261" i="20"/>
  <c r="Y3262" i="20"/>
  <c r="Y3263" i="20"/>
  <c r="Y3264" i="20"/>
  <c r="Y3265" i="20"/>
  <c r="Y3266" i="20"/>
  <c r="Y3267" i="20"/>
  <c r="Y3268" i="20"/>
  <c r="Y3269" i="20"/>
  <c r="Y3270" i="20"/>
  <c r="Y3271" i="20"/>
  <c r="Y3272" i="20"/>
  <c r="Y3273" i="20"/>
  <c r="Y3274" i="20"/>
  <c r="Y3275" i="20"/>
  <c r="Y3276" i="20"/>
  <c r="Y3277" i="20"/>
  <c r="Y3278" i="20"/>
  <c r="Y3279" i="20"/>
  <c r="Y3280" i="20"/>
  <c r="Y3281" i="20"/>
  <c r="Y3282" i="20"/>
  <c r="Y3283" i="20"/>
  <c r="Y3284" i="20"/>
  <c r="Y3285" i="20"/>
  <c r="Y3286" i="20"/>
  <c r="Y3287" i="20"/>
  <c r="Y3288" i="20"/>
  <c r="Y3289" i="20"/>
  <c r="Y3290" i="20"/>
  <c r="Y3291" i="20"/>
  <c r="Y3292" i="20"/>
  <c r="Y3293" i="20"/>
  <c r="Y3294" i="20"/>
  <c r="Y3295" i="20"/>
  <c r="Y3296" i="20"/>
  <c r="Y3297" i="20"/>
  <c r="Y3298" i="20"/>
  <c r="Y3299" i="20"/>
  <c r="Y3300" i="20"/>
  <c r="Y3301" i="20"/>
  <c r="Y3302" i="20"/>
  <c r="Y3303" i="20"/>
  <c r="Y3304" i="20"/>
  <c r="Y3305" i="20"/>
  <c r="Y3306" i="20"/>
  <c r="Y3307" i="20"/>
  <c r="Y3308" i="20"/>
  <c r="Y3309" i="20"/>
  <c r="Y3310" i="20"/>
  <c r="Y3311" i="20"/>
  <c r="Y3312" i="20"/>
  <c r="Y3313" i="20"/>
  <c r="Y3314" i="20"/>
  <c r="Y3315" i="20"/>
  <c r="Y3316" i="20"/>
  <c r="Y3317" i="20"/>
  <c r="Y3318" i="20"/>
  <c r="Y3319" i="20"/>
  <c r="Y3320" i="20"/>
  <c r="Y3321" i="20"/>
  <c r="Y3322" i="20"/>
  <c r="Y3323" i="20"/>
  <c r="Y3324" i="20"/>
  <c r="Y3325" i="20"/>
  <c r="Y3326" i="20"/>
  <c r="Y3327" i="20"/>
  <c r="Y3328" i="20"/>
  <c r="Y3329" i="20"/>
  <c r="Y3330" i="20"/>
  <c r="Y3331" i="20"/>
  <c r="Y3332" i="20"/>
  <c r="Y3333" i="20"/>
  <c r="Y3334" i="20"/>
  <c r="Y3335" i="20"/>
  <c r="Y3336" i="20"/>
  <c r="Y3337" i="20"/>
  <c r="Y3338" i="20"/>
  <c r="Y3339" i="20"/>
  <c r="Y3340" i="20"/>
  <c r="Y3341" i="20"/>
  <c r="Y3342" i="20"/>
  <c r="Y3343" i="20"/>
  <c r="Y3344" i="20"/>
  <c r="Y3345" i="20"/>
  <c r="Y3346" i="20"/>
  <c r="Y3347" i="20"/>
  <c r="Y3348" i="20"/>
  <c r="Y3349" i="20"/>
  <c r="Y3350" i="20"/>
  <c r="Y3351" i="20"/>
  <c r="Y3352" i="20"/>
  <c r="Y3353" i="20"/>
  <c r="Y3354" i="20"/>
  <c r="Y3355" i="20"/>
  <c r="Y3356" i="20"/>
  <c r="Y3357" i="20"/>
  <c r="Y3358" i="20"/>
  <c r="Y3359" i="20"/>
  <c r="Y3360" i="20"/>
  <c r="Y3361" i="20"/>
  <c r="Y3362" i="20"/>
  <c r="Y3363" i="20"/>
  <c r="Y3364" i="20"/>
  <c r="Y3365" i="20"/>
  <c r="Y3366" i="20"/>
  <c r="Y3367" i="20"/>
  <c r="Y3368" i="20"/>
  <c r="Y3369" i="20"/>
  <c r="Y3370" i="20"/>
  <c r="Y3371" i="20"/>
  <c r="Y3372" i="20"/>
  <c r="Y3373" i="20"/>
  <c r="Y3374" i="20"/>
  <c r="Y3375" i="20"/>
  <c r="Y3376" i="20"/>
  <c r="Y3377" i="20"/>
  <c r="Y3378" i="20"/>
  <c r="Y3379" i="20"/>
  <c r="Y3380" i="20"/>
  <c r="Y3381" i="20"/>
  <c r="Y3382" i="20"/>
  <c r="Y3383" i="20"/>
  <c r="Y3384" i="20"/>
  <c r="Y3385" i="20"/>
  <c r="Y3386" i="20"/>
  <c r="Y3387" i="20"/>
  <c r="Y3388" i="20"/>
  <c r="Y3389" i="20"/>
  <c r="Y3390" i="20"/>
  <c r="Y3391" i="20"/>
  <c r="Y3392" i="20"/>
  <c r="Y3393" i="20"/>
  <c r="Y3394" i="20"/>
  <c r="Y3395" i="20"/>
  <c r="Y3396" i="20"/>
  <c r="Y3397" i="20"/>
  <c r="Y3398" i="20"/>
  <c r="Y3399" i="20"/>
  <c r="Y3400" i="20"/>
  <c r="Y3401" i="20"/>
  <c r="Y3402" i="20"/>
  <c r="Y3403" i="20"/>
  <c r="Y3404" i="20"/>
  <c r="Y3405" i="20"/>
  <c r="Y3406" i="20"/>
  <c r="Y3407" i="20"/>
  <c r="Y3408" i="20"/>
  <c r="Y3409" i="20"/>
  <c r="Y3410" i="20"/>
  <c r="Y3411" i="20"/>
  <c r="Y3412" i="20"/>
  <c r="Y3413" i="20"/>
  <c r="Y3414" i="20"/>
  <c r="Y3415" i="20"/>
  <c r="Y3416" i="20"/>
  <c r="Y3417" i="20"/>
  <c r="Y3418" i="20"/>
  <c r="Y3419" i="20"/>
  <c r="Y3420" i="20"/>
  <c r="Y3421" i="20"/>
  <c r="Y3422" i="20"/>
  <c r="Y3423" i="20"/>
  <c r="Y3424" i="20"/>
  <c r="Y3425" i="20"/>
  <c r="Y3426" i="20"/>
  <c r="Y3427" i="20"/>
  <c r="Y3428" i="20"/>
  <c r="Y3429" i="20"/>
  <c r="Y3430" i="20"/>
  <c r="Y3431" i="20"/>
  <c r="Y3432" i="20"/>
  <c r="Y3433" i="20"/>
  <c r="Y3434" i="20"/>
  <c r="Y3435" i="20"/>
  <c r="Y3436" i="20"/>
  <c r="Y3437" i="20"/>
  <c r="Y3438" i="20"/>
  <c r="Y3439" i="20"/>
  <c r="Y3440" i="20"/>
  <c r="Y3441" i="20"/>
  <c r="Y3442" i="20"/>
  <c r="Y3443" i="20"/>
  <c r="Y3444" i="20"/>
  <c r="Y3445" i="20"/>
  <c r="Y3446" i="20"/>
  <c r="Y3447" i="20"/>
  <c r="Y3448" i="20"/>
  <c r="Y3449" i="20"/>
  <c r="Y3450" i="20"/>
  <c r="Y3451" i="20"/>
  <c r="Y3452" i="20"/>
  <c r="Y3453" i="20"/>
  <c r="Y3454" i="20"/>
  <c r="Y3455" i="20"/>
  <c r="Y3456" i="20"/>
  <c r="Y3457" i="20"/>
  <c r="Y3458" i="20"/>
  <c r="Y3459" i="20"/>
  <c r="Y3460" i="20"/>
  <c r="Y3461" i="20"/>
  <c r="Y3462" i="20"/>
  <c r="Y3463" i="20"/>
  <c r="Y3464" i="20"/>
  <c r="Y3465" i="20"/>
  <c r="Y3466" i="20"/>
  <c r="Y3467" i="20"/>
  <c r="Y3468" i="20"/>
  <c r="Y3469" i="20"/>
  <c r="Y3470" i="20"/>
  <c r="Y3471" i="20"/>
  <c r="Y3472" i="20"/>
  <c r="Y3473" i="20"/>
  <c r="Y3474" i="20"/>
  <c r="Y3475" i="20"/>
  <c r="Y3476" i="20"/>
  <c r="Y3477" i="20"/>
  <c r="Y3478" i="20"/>
  <c r="Y3479" i="20"/>
  <c r="Y3480" i="20"/>
  <c r="Y3481" i="20"/>
  <c r="Y3482" i="20"/>
  <c r="Y3483" i="20"/>
  <c r="Y3484" i="20"/>
  <c r="Y3485" i="20"/>
  <c r="Y3486" i="20"/>
  <c r="Y3487" i="20"/>
  <c r="Y3488" i="20"/>
  <c r="Y3489" i="20"/>
  <c r="Y3490" i="20"/>
  <c r="Y3491" i="20"/>
  <c r="Y3492" i="20"/>
  <c r="Y3493" i="20"/>
  <c r="Y3494" i="20"/>
  <c r="Y3495" i="20"/>
  <c r="Y3496" i="20"/>
  <c r="Y3497" i="20"/>
  <c r="Y3498" i="20"/>
  <c r="Y3499" i="20"/>
  <c r="Y3500" i="20"/>
  <c r="Y3501" i="20"/>
  <c r="Y3502" i="20"/>
  <c r="Y3503" i="20"/>
  <c r="Y3504" i="20"/>
  <c r="Y3505" i="20"/>
  <c r="Y3506" i="20"/>
  <c r="Y3507" i="20"/>
  <c r="Y3508" i="20"/>
  <c r="Y3509" i="20"/>
  <c r="Y3510" i="20"/>
  <c r="Y3511" i="20"/>
  <c r="Y3512" i="20"/>
  <c r="Y3513" i="20"/>
  <c r="Y3514" i="20"/>
  <c r="Y3515" i="20"/>
  <c r="Y3516" i="20"/>
  <c r="Y3517" i="20"/>
  <c r="Y3518" i="20"/>
  <c r="Y3519" i="20"/>
  <c r="Y3520" i="20"/>
  <c r="Y3521" i="20"/>
  <c r="Y3522" i="20"/>
  <c r="Y3523" i="20"/>
  <c r="Y3524" i="20"/>
  <c r="Y3525" i="20"/>
  <c r="Y3526" i="20"/>
  <c r="Y3527" i="20"/>
  <c r="Y3528" i="20"/>
  <c r="Y3529" i="20"/>
  <c r="Y3530" i="20"/>
  <c r="Y3531" i="20"/>
  <c r="Y3532" i="20"/>
  <c r="Y3533" i="20"/>
  <c r="Y3534" i="20"/>
  <c r="Y3535" i="20"/>
  <c r="Y3536" i="20"/>
  <c r="Y3537" i="20"/>
  <c r="Y3538" i="20"/>
  <c r="Y3539" i="20"/>
  <c r="Y3540" i="20"/>
  <c r="Y3541" i="20"/>
  <c r="Y3542" i="20"/>
  <c r="Y3543" i="20"/>
  <c r="Y3544" i="20"/>
  <c r="Y3545" i="20"/>
  <c r="Y3546" i="20"/>
  <c r="Y3547" i="20"/>
  <c r="Y3548" i="20"/>
  <c r="Y3549" i="20"/>
  <c r="Y3550" i="20"/>
  <c r="Y3551" i="20"/>
  <c r="Y3552" i="20"/>
  <c r="Y3553" i="20"/>
  <c r="Y3554" i="20"/>
  <c r="Y3555" i="20"/>
  <c r="Y3556" i="20"/>
  <c r="Y3557" i="20"/>
  <c r="Y3558" i="20"/>
  <c r="Y3559" i="20"/>
  <c r="Y3560" i="20"/>
  <c r="Y3561" i="20"/>
  <c r="Y3562" i="20"/>
  <c r="Y3563" i="20"/>
  <c r="Y3564" i="20"/>
  <c r="Y3565" i="20"/>
  <c r="Y3566" i="20"/>
  <c r="Y3567" i="20"/>
  <c r="Y3568" i="20"/>
  <c r="Y3569" i="20"/>
  <c r="Y3570" i="20"/>
  <c r="Y3571" i="20"/>
  <c r="Y3572" i="20"/>
  <c r="Y3573" i="20"/>
  <c r="Y3574" i="20"/>
  <c r="Y3575" i="20"/>
  <c r="Y3576" i="20"/>
  <c r="Y3577" i="20"/>
  <c r="Y3578" i="20"/>
  <c r="Y3579" i="20"/>
  <c r="Y3580" i="20"/>
  <c r="Y3581" i="20"/>
  <c r="Y3582" i="20"/>
  <c r="Y3583" i="20"/>
  <c r="Y3584" i="20"/>
  <c r="Y3585" i="20"/>
  <c r="Y3586" i="20"/>
  <c r="Y3587" i="20"/>
  <c r="Y3588" i="20"/>
  <c r="Y3589" i="20"/>
  <c r="Y3590" i="20"/>
  <c r="Y3591" i="20"/>
  <c r="Y3592" i="20"/>
  <c r="Y3593" i="20"/>
  <c r="Y3594" i="20"/>
  <c r="Y3595" i="20"/>
  <c r="Y3596" i="20"/>
  <c r="Y3597" i="20"/>
  <c r="Y3598" i="20"/>
  <c r="Y3599" i="20"/>
  <c r="Y3600" i="20"/>
  <c r="Y3601" i="20"/>
  <c r="Y3602" i="20"/>
  <c r="Y3603" i="20"/>
  <c r="Y3604" i="20"/>
  <c r="Y3605" i="20"/>
  <c r="Y3606" i="20"/>
  <c r="Y3607" i="20"/>
  <c r="Y3608" i="20"/>
  <c r="Y3609" i="20"/>
  <c r="Y3610" i="20"/>
  <c r="Y3611" i="20"/>
  <c r="Y3612" i="20"/>
  <c r="Y3613" i="20"/>
  <c r="Y3614" i="20"/>
  <c r="Y3615" i="20"/>
  <c r="Y3616" i="20"/>
  <c r="Y3617" i="20"/>
  <c r="Y3618" i="20"/>
  <c r="Y3619" i="20"/>
  <c r="Y3620" i="20"/>
  <c r="Y3621" i="20"/>
  <c r="Y3622" i="20"/>
  <c r="Y3623" i="20"/>
  <c r="Y3624" i="20"/>
  <c r="Y3625" i="20"/>
  <c r="Y3626" i="20"/>
  <c r="Y3627" i="20"/>
  <c r="Y3628" i="20"/>
  <c r="Y3629" i="20"/>
  <c r="Y3630" i="20"/>
  <c r="Y3631" i="20"/>
  <c r="Y3632" i="20"/>
  <c r="Y3633" i="20"/>
  <c r="Y3634" i="20"/>
  <c r="Y3635" i="20"/>
  <c r="Y3636" i="20"/>
  <c r="Y3637" i="20"/>
  <c r="Y3638" i="20"/>
  <c r="Y3639" i="20"/>
  <c r="Y3640" i="20"/>
  <c r="Y3641" i="20"/>
  <c r="Y3642" i="20"/>
  <c r="Y3643" i="20"/>
  <c r="Y3644" i="20"/>
  <c r="Y3645" i="20"/>
  <c r="Y3646" i="20"/>
  <c r="Y3647" i="20"/>
  <c r="Y3648" i="20"/>
  <c r="Y3649" i="20"/>
  <c r="Y3650" i="20"/>
  <c r="Y3651" i="20"/>
  <c r="Y3652" i="20"/>
  <c r="Y3653" i="20"/>
  <c r="Y3654" i="20"/>
  <c r="Y3655" i="20"/>
  <c r="Y3656" i="20"/>
  <c r="Y3657" i="20"/>
  <c r="Y3658" i="20"/>
  <c r="Y3659" i="20"/>
  <c r="Y3660" i="20"/>
  <c r="Y3661" i="20"/>
  <c r="Y3662" i="20"/>
  <c r="Y3663" i="20"/>
  <c r="Y3664" i="20"/>
  <c r="Y3665" i="20"/>
  <c r="Y3666" i="20"/>
  <c r="Y3667" i="20"/>
  <c r="Y3668" i="20"/>
  <c r="Y3669" i="20"/>
  <c r="Y3670" i="20"/>
  <c r="Y3671" i="20"/>
  <c r="Y3672" i="20"/>
  <c r="Y3673" i="20"/>
  <c r="Y3674" i="20"/>
  <c r="Y3675" i="20"/>
  <c r="Y3676" i="20"/>
  <c r="Y3677" i="20"/>
  <c r="Y3678" i="20"/>
  <c r="Y3679" i="20"/>
  <c r="Y3680" i="20"/>
  <c r="Y3681" i="20"/>
  <c r="Y3682" i="20"/>
  <c r="Y3683" i="20"/>
  <c r="Y3684" i="20"/>
  <c r="Y3685" i="20"/>
  <c r="Y3686" i="20"/>
  <c r="Y3687" i="20"/>
  <c r="Y3688" i="20"/>
  <c r="Y3689" i="20"/>
  <c r="Y3690" i="20"/>
  <c r="Y3691" i="20"/>
  <c r="Y3692" i="20"/>
  <c r="Y3693" i="20"/>
  <c r="Y3694" i="20"/>
  <c r="Y3695" i="20"/>
  <c r="Y3696" i="20"/>
  <c r="Y3697" i="20"/>
  <c r="Y3698" i="20"/>
  <c r="Y3699" i="20"/>
  <c r="Y3700" i="20"/>
  <c r="Y3701" i="20"/>
  <c r="Y3702" i="20"/>
  <c r="Y3703" i="20"/>
  <c r="Y3704" i="20"/>
  <c r="Y3705" i="20"/>
  <c r="Y3706" i="20"/>
  <c r="Y3707" i="20"/>
  <c r="Y3708" i="20"/>
  <c r="Y3709" i="20"/>
  <c r="Y3710" i="20"/>
  <c r="Y3711" i="20"/>
  <c r="Y3712" i="20"/>
  <c r="Y3713" i="20"/>
  <c r="Y3714" i="20"/>
  <c r="Y3715" i="20"/>
  <c r="Y3716" i="20"/>
  <c r="Y3717" i="20"/>
  <c r="Y3718" i="20"/>
  <c r="Y3719" i="20"/>
  <c r="Y3720" i="20"/>
  <c r="Y3721" i="20"/>
  <c r="Y3722" i="20"/>
  <c r="Y3723" i="20"/>
  <c r="Y3724" i="20"/>
  <c r="Y3725" i="20"/>
  <c r="Y3726" i="20"/>
  <c r="Y3727" i="20"/>
  <c r="Y3728" i="20"/>
  <c r="Y3729" i="20"/>
  <c r="Y3730" i="20"/>
  <c r="Y3731" i="20"/>
  <c r="Y3732" i="20"/>
  <c r="Y3733" i="20"/>
  <c r="Y3734" i="20"/>
  <c r="Y3735" i="20"/>
  <c r="Y3736" i="20"/>
  <c r="Y3737" i="20"/>
  <c r="Y3738" i="20"/>
  <c r="Y3739" i="20"/>
  <c r="Y3740" i="20"/>
  <c r="Y3741" i="20"/>
  <c r="Y3742" i="20"/>
  <c r="Y3743" i="20"/>
  <c r="Y3744" i="20"/>
  <c r="Y3745" i="20"/>
  <c r="Y3746" i="20"/>
  <c r="Y3747" i="20"/>
  <c r="Y3748" i="20"/>
  <c r="Y3749" i="20"/>
  <c r="Y3750" i="20"/>
  <c r="Y3751" i="20"/>
  <c r="Y3752" i="20"/>
  <c r="Y3753" i="20"/>
  <c r="Y3754" i="20"/>
  <c r="Y3755" i="20"/>
  <c r="Y3756" i="20"/>
  <c r="Y3757" i="20"/>
  <c r="Y3758" i="20"/>
  <c r="Y3759" i="20"/>
  <c r="Y3760" i="20"/>
  <c r="Y3761" i="20"/>
  <c r="Y3762" i="20"/>
  <c r="Y3763" i="20"/>
  <c r="Y3764" i="20"/>
  <c r="Y3765" i="20"/>
  <c r="Y3766" i="20"/>
  <c r="Y3767" i="20"/>
  <c r="Y3768" i="20"/>
  <c r="Y3769" i="20"/>
  <c r="Y3770" i="20"/>
  <c r="Y3771" i="20"/>
  <c r="Y3772" i="20"/>
  <c r="Y3773" i="20"/>
  <c r="Y3774" i="20"/>
  <c r="Y3775" i="20"/>
  <c r="Y3776" i="20"/>
  <c r="Y3777" i="20"/>
  <c r="Y3778" i="20"/>
  <c r="Y3779" i="20"/>
  <c r="Y3780" i="20"/>
  <c r="Y3781" i="20"/>
  <c r="Y3782" i="20"/>
  <c r="Y3783" i="20"/>
  <c r="Y3784" i="20"/>
  <c r="Y3785" i="20"/>
  <c r="Y3786" i="20"/>
  <c r="Y3787" i="20"/>
  <c r="Y3788" i="20"/>
  <c r="Y3789" i="20"/>
  <c r="Y3790" i="20"/>
  <c r="Y3791" i="20"/>
  <c r="Y3792" i="20"/>
  <c r="Y3793" i="20"/>
  <c r="Y3794" i="20"/>
  <c r="Y3795" i="20"/>
  <c r="Y3796" i="20"/>
  <c r="Y3797" i="20"/>
  <c r="Y3798" i="20"/>
  <c r="Y3799" i="20"/>
  <c r="Y3800" i="20"/>
  <c r="Y3801" i="20"/>
  <c r="Y3802" i="20"/>
  <c r="Y3803" i="20"/>
  <c r="Y3804" i="20"/>
  <c r="Y3805" i="20"/>
  <c r="Y3806" i="20"/>
  <c r="Y3807" i="20"/>
  <c r="Y3808" i="20"/>
  <c r="Y3809" i="20"/>
  <c r="Y3810" i="20"/>
  <c r="Y3811" i="20"/>
  <c r="Y3812" i="20"/>
  <c r="Y3813" i="20"/>
  <c r="Y3814" i="20"/>
  <c r="Y3815" i="20"/>
  <c r="Y3816" i="20"/>
  <c r="Y3817" i="20"/>
  <c r="Y3818" i="20"/>
  <c r="Y3819" i="20"/>
  <c r="Y3820" i="20"/>
  <c r="Y3821" i="20"/>
  <c r="Y3822" i="20"/>
  <c r="Y3823" i="20"/>
  <c r="Y3824" i="20"/>
  <c r="Y3825" i="20"/>
  <c r="Y3826" i="20"/>
  <c r="Y3827" i="20"/>
  <c r="Y3828" i="20"/>
  <c r="Y3829" i="20"/>
  <c r="Y3830" i="20"/>
  <c r="Y3831" i="20"/>
  <c r="Y3832" i="20"/>
  <c r="Y3833" i="20"/>
  <c r="Y3834" i="20"/>
  <c r="Y3835" i="20"/>
  <c r="Y3836" i="20"/>
  <c r="Y3837" i="20"/>
  <c r="Y3838" i="20"/>
  <c r="Y3839" i="20"/>
  <c r="Y3840" i="20"/>
  <c r="Y3841" i="20"/>
  <c r="Y3842" i="20"/>
  <c r="Y3843" i="20"/>
  <c r="Y3844" i="20"/>
  <c r="Y3845" i="20"/>
  <c r="Y3846" i="20"/>
  <c r="Y3847" i="20"/>
  <c r="Y3848" i="20"/>
  <c r="Y3849" i="20"/>
  <c r="Y3850" i="20"/>
  <c r="Y3851" i="20"/>
  <c r="Y3852" i="20"/>
  <c r="Y3853" i="20"/>
  <c r="Y3854" i="20"/>
  <c r="Y3855" i="20"/>
  <c r="Y3856" i="20"/>
  <c r="Y3857" i="20"/>
  <c r="Y3858" i="20"/>
  <c r="Y3859" i="20"/>
  <c r="Y3860" i="20"/>
  <c r="Y3861" i="20"/>
  <c r="Y3862" i="20"/>
  <c r="Y3863" i="20"/>
  <c r="Y3864" i="20"/>
  <c r="Y3865" i="20"/>
  <c r="Y3866" i="20"/>
  <c r="Y3867" i="20"/>
  <c r="Y3868" i="20"/>
  <c r="Y3869" i="20"/>
  <c r="Y3870" i="20"/>
  <c r="Y3871" i="20"/>
  <c r="Y3872" i="20"/>
  <c r="Y3873" i="20"/>
  <c r="Y3874" i="20"/>
  <c r="Y3875" i="20"/>
  <c r="Y3876" i="20"/>
  <c r="Y3877" i="20"/>
  <c r="Y3878" i="20"/>
  <c r="Y3879" i="20"/>
  <c r="Y3880" i="20"/>
  <c r="Y3881" i="20"/>
  <c r="Y3882" i="20"/>
  <c r="Y3883" i="20"/>
  <c r="Y3884" i="20"/>
  <c r="Y3885" i="20"/>
  <c r="Y3886" i="20"/>
  <c r="Y3887" i="20"/>
  <c r="Y3888" i="20"/>
  <c r="Y3889" i="20"/>
  <c r="Y3890" i="20"/>
  <c r="Y3891" i="20"/>
  <c r="Y3892" i="20"/>
  <c r="Y3893" i="20"/>
  <c r="Y3894" i="20"/>
  <c r="Y3895" i="20"/>
  <c r="Y3896" i="20"/>
  <c r="Y3897" i="20"/>
  <c r="Y3898" i="20"/>
  <c r="Y3899" i="20"/>
  <c r="Y3900" i="20"/>
  <c r="Y3901" i="20"/>
  <c r="Y3902" i="20"/>
  <c r="Y3903" i="20"/>
  <c r="Y3904" i="20"/>
  <c r="Y3905" i="20"/>
  <c r="Y3906" i="20"/>
  <c r="Y3907" i="20"/>
  <c r="Y3908" i="20"/>
  <c r="Y3909" i="20"/>
  <c r="Y3910" i="20"/>
  <c r="Y3911" i="20"/>
  <c r="Y3912" i="20"/>
  <c r="Y3913" i="20"/>
  <c r="Y3914" i="20"/>
  <c r="Y3915" i="20"/>
  <c r="Y3916" i="20"/>
  <c r="Y3917" i="20"/>
  <c r="Y3918" i="20"/>
  <c r="Y3919" i="20"/>
  <c r="Y3920" i="20"/>
  <c r="Y3921" i="20"/>
  <c r="Y3922" i="20"/>
  <c r="Y3923" i="20"/>
  <c r="Y3924" i="20"/>
  <c r="Y3925" i="20"/>
  <c r="Y3926" i="20"/>
  <c r="Y3927" i="20"/>
  <c r="Y3928" i="20"/>
  <c r="Y3929" i="20"/>
  <c r="Y3930" i="20"/>
  <c r="Y3931" i="20"/>
  <c r="Y3932" i="20"/>
  <c r="Y3933" i="20"/>
  <c r="Y3934" i="20"/>
  <c r="Y3935" i="20"/>
  <c r="Y3936" i="20"/>
  <c r="Y3937" i="20"/>
  <c r="Y3938" i="20"/>
  <c r="Y3939" i="20"/>
  <c r="Y3940" i="20"/>
  <c r="Y3941" i="20"/>
  <c r="Y3942" i="20"/>
  <c r="Y3943" i="20"/>
  <c r="Y3944" i="20"/>
  <c r="Y3945" i="20"/>
  <c r="Y3946" i="20"/>
  <c r="Y3947" i="20"/>
  <c r="Y3948" i="20"/>
  <c r="Y3949" i="20"/>
  <c r="Y3950" i="20"/>
  <c r="Y3951" i="20"/>
  <c r="Y3952" i="20"/>
  <c r="Y3953" i="20"/>
  <c r="Y3954" i="20"/>
  <c r="Y3955" i="20"/>
  <c r="Y3956" i="20"/>
  <c r="Y3957" i="20"/>
  <c r="Y3958" i="20"/>
  <c r="Y3959" i="20"/>
  <c r="Y3960" i="20"/>
  <c r="Y3961" i="20"/>
  <c r="Y3962" i="20"/>
  <c r="Y3963" i="20"/>
  <c r="Y3964" i="20"/>
  <c r="Y3965" i="20"/>
  <c r="Y3966" i="20"/>
  <c r="Y3967" i="20"/>
  <c r="Y3968" i="20"/>
  <c r="Y3969" i="20"/>
  <c r="Y3970" i="20"/>
  <c r="Y3971" i="20"/>
  <c r="Y3972" i="20"/>
  <c r="Y3973" i="20"/>
  <c r="Y3974" i="20"/>
  <c r="Y3975" i="20"/>
  <c r="Y3976" i="20"/>
  <c r="Y3977" i="20"/>
  <c r="Y3978" i="20"/>
  <c r="Y3979" i="20"/>
  <c r="Y3980" i="20"/>
  <c r="Y3981" i="20"/>
  <c r="Y3982" i="20"/>
  <c r="Y3983" i="20"/>
  <c r="Y3984" i="20"/>
  <c r="Y3985" i="20"/>
  <c r="Y3986" i="20"/>
  <c r="Y3987" i="20"/>
  <c r="Y3988" i="20"/>
  <c r="Y3989" i="20"/>
  <c r="Y3990" i="20"/>
  <c r="Y3991" i="20"/>
  <c r="Y3992" i="20"/>
  <c r="Y3993" i="20"/>
  <c r="Y3994" i="20"/>
  <c r="Y3995" i="20"/>
  <c r="Y3996" i="20"/>
  <c r="Y3997" i="20"/>
  <c r="Y3998" i="20"/>
  <c r="Y3999" i="20"/>
  <c r="Y4000" i="20"/>
  <c r="Y4001" i="20"/>
  <c r="Y4002" i="20"/>
  <c r="Y4003" i="20"/>
  <c r="Y4004" i="20"/>
  <c r="Y4005" i="20"/>
  <c r="Y4006" i="20"/>
  <c r="Y4007" i="20"/>
  <c r="Y4008" i="20"/>
  <c r="Y4009" i="20"/>
  <c r="Y4010" i="20"/>
  <c r="Y4011" i="20"/>
  <c r="Y4012" i="20"/>
  <c r="Y4013" i="20"/>
  <c r="Y4014" i="20"/>
  <c r="Y4015" i="20"/>
  <c r="Y4016" i="20"/>
  <c r="Y4017" i="20"/>
  <c r="Y4018" i="20"/>
  <c r="Y4019" i="20"/>
  <c r="Y4020" i="20"/>
  <c r="Y4021" i="20"/>
  <c r="Y4022" i="20"/>
  <c r="Y4023" i="20"/>
  <c r="Y4024" i="20"/>
  <c r="Y4025" i="20"/>
  <c r="Y4026" i="20"/>
  <c r="Y4027" i="20"/>
  <c r="Y4028" i="20"/>
  <c r="Y4029" i="20"/>
  <c r="Y4030" i="20"/>
  <c r="Y4031" i="20"/>
  <c r="Y4032" i="20"/>
  <c r="Y4033" i="20"/>
  <c r="Y4034" i="20"/>
  <c r="Y4035" i="20"/>
  <c r="Y4036" i="20"/>
  <c r="Y4037" i="20"/>
  <c r="Y4038" i="20"/>
  <c r="Y4039" i="20"/>
  <c r="Y4040" i="20"/>
  <c r="Y4041" i="20"/>
  <c r="Y4042" i="20"/>
  <c r="Y4043" i="20"/>
  <c r="Y4044" i="20"/>
  <c r="Y4045" i="20"/>
  <c r="Y4046" i="20"/>
  <c r="Y4047" i="20"/>
  <c r="Y4048" i="20"/>
  <c r="Y4049" i="20"/>
  <c r="Y4050" i="20"/>
  <c r="Y4051" i="20"/>
  <c r="Y4052" i="20"/>
  <c r="Y4053" i="20"/>
  <c r="Y4054" i="20"/>
  <c r="Y4055" i="20"/>
  <c r="Y4056" i="20"/>
  <c r="Y4057" i="20"/>
  <c r="Y4058" i="20"/>
  <c r="Y4059" i="20"/>
  <c r="Y4060" i="20"/>
  <c r="Y4061" i="20"/>
  <c r="Y4062" i="20"/>
  <c r="Y4063" i="20"/>
  <c r="Y4064" i="20"/>
  <c r="Y4065" i="20"/>
  <c r="Y4066" i="20"/>
  <c r="Y4067" i="20"/>
  <c r="Y4068" i="20"/>
  <c r="Y4069" i="20"/>
  <c r="Y4070" i="20"/>
  <c r="Y4071" i="20"/>
  <c r="Y4072" i="20"/>
  <c r="Y4073" i="20"/>
  <c r="Y4074" i="20"/>
  <c r="Y4075" i="20"/>
  <c r="Y4076" i="20"/>
  <c r="Y4077" i="20"/>
  <c r="Y4078" i="20"/>
  <c r="Y4079" i="20"/>
  <c r="Y4080" i="20"/>
  <c r="Y4081" i="20"/>
  <c r="Y4082" i="20"/>
  <c r="Y4083" i="20"/>
  <c r="Y4084" i="20"/>
  <c r="Y4085" i="20"/>
  <c r="Y4086" i="20"/>
  <c r="Y4087" i="20"/>
  <c r="Y4088" i="20"/>
  <c r="Y4089" i="20"/>
  <c r="Y4090" i="20"/>
  <c r="Y4091" i="20"/>
  <c r="Y4092" i="20"/>
  <c r="Y4093" i="20"/>
  <c r="Y4094" i="20"/>
  <c r="Y4095" i="20"/>
  <c r="Y4096" i="20"/>
  <c r="Y4097" i="20"/>
  <c r="Y4098" i="20"/>
  <c r="Y4099" i="20"/>
  <c r="Y4100" i="20"/>
  <c r="Y4101" i="20"/>
  <c r="Y4102" i="20"/>
  <c r="Y4103" i="20"/>
  <c r="Y4104" i="20"/>
  <c r="Y4105" i="20"/>
  <c r="Y4106" i="20"/>
  <c r="Y4107" i="20"/>
  <c r="Y4108" i="20"/>
  <c r="Y4109" i="20"/>
  <c r="Y4110" i="20"/>
  <c r="Y4111" i="20"/>
  <c r="Y4112" i="20"/>
  <c r="Y4113" i="20"/>
  <c r="Y4114" i="20"/>
  <c r="Y4115" i="20"/>
  <c r="Y4116" i="20"/>
  <c r="Y4117" i="20"/>
  <c r="Y4118" i="20"/>
  <c r="Y4119" i="20"/>
  <c r="Y4120" i="20"/>
  <c r="Y4121" i="20"/>
  <c r="Y4122" i="20"/>
  <c r="Y4123" i="20"/>
  <c r="Y4124" i="20"/>
  <c r="Y4125" i="20"/>
  <c r="Y4126" i="20"/>
  <c r="Y4127" i="20"/>
  <c r="Y4128" i="20"/>
  <c r="Y4129" i="20"/>
  <c r="Y4130" i="20"/>
  <c r="Y4131" i="20"/>
  <c r="Y4132" i="20"/>
  <c r="Y4133" i="20"/>
  <c r="Y4134" i="20"/>
  <c r="Y4135" i="20"/>
  <c r="Y4136" i="20"/>
  <c r="Y4137" i="20"/>
  <c r="Y4138" i="20"/>
  <c r="Y4139" i="20"/>
  <c r="Y4140" i="20"/>
  <c r="Y4141" i="20"/>
  <c r="Y4142" i="20"/>
  <c r="Y4143" i="20"/>
  <c r="Y4144" i="20"/>
  <c r="Y4145" i="20"/>
  <c r="Y4146" i="20"/>
  <c r="Y4147" i="20"/>
  <c r="Y4148" i="20"/>
  <c r="Y4149" i="20"/>
  <c r="Y4150" i="20"/>
  <c r="Y4151" i="20"/>
  <c r="Y4152" i="20"/>
  <c r="Y4153" i="20"/>
  <c r="Y4154" i="20"/>
  <c r="Y4155" i="20"/>
  <c r="Y4156" i="20"/>
  <c r="Y4157" i="20"/>
  <c r="Y4158" i="20"/>
  <c r="Y4159" i="20"/>
  <c r="Y4160" i="20"/>
  <c r="Y4161" i="20"/>
  <c r="Y4162" i="20"/>
  <c r="Y4163" i="20"/>
  <c r="Y4164" i="20"/>
  <c r="Y4165" i="20"/>
  <c r="Y4166" i="20"/>
  <c r="Y4167" i="20"/>
  <c r="Y4168" i="20"/>
  <c r="Y4169" i="20"/>
  <c r="Y4170" i="20"/>
  <c r="Y4171" i="20"/>
  <c r="Y4172" i="20"/>
  <c r="Y4173" i="20"/>
  <c r="Y4174" i="20"/>
  <c r="Y4175" i="20"/>
  <c r="Y4176" i="20"/>
  <c r="Y4177" i="20"/>
  <c r="Y4178" i="20"/>
  <c r="Y4179" i="20"/>
  <c r="Y4180" i="20"/>
  <c r="Y4181" i="20"/>
  <c r="Y4182" i="20"/>
  <c r="Y4183" i="20"/>
  <c r="Y4184" i="20"/>
  <c r="Y4185" i="20"/>
  <c r="Y4186" i="20"/>
  <c r="Y4187" i="20"/>
  <c r="Y4188" i="20"/>
  <c r="Y4189" i="20"/>
  <c r="Y4190" i="20"/>
  <c r="Y4191" i="20"/>
  <c r="Y4192" i="20"/>
  <c r="Y4193" i="20"/>
  <c r="Y4194" i="20"/>
  <c r="Y4195" i="20"/>
  <c r="Y4196" i="20"/>
  <c r="Y4197" i="20"/>
  <c r="Y4198" i="20"/>
  <c r="Y4199" i="20"/>
  <c r="Y4200" i="20"/>
  <c r="Y4201" i="20"/>
  <c r="Y4202" i="20"/>
  <c r="Y4203" i="20"/>
  <c r="Y4204" i="20"/>
  <c r="Y4205" i="20"/>
  <c r="Y4206" i="20"/>
  <c r="Y4207" i="20"/>
  <c r="Y4208" i="20"/>
  <c r="Y4209" i="20"/>
  <c r="Y4210" i="20"/>
  <c r="Y4211" i="20"/>
  <c r="Y4212" i="20"/>
  <c r="Y4213" i="20"/>
  <c r="Y4214" i="20"/>
  <c r="Y4215" i="20"/>
  <c r="Y4216" i="20"/>
  <c r="Y4217" i="20"/>
  <c r="Y4218" i="20"/>
  <c r="Y4219" i="20"/>
  <c r="Y4220" i="20"/>
  <c r="Y4221" i="20"/>
  <c r="Y4222" i="20"/>
  <c r="Y4223" i="20"/>
  <c r="Y4224" i="20"/>
  <c r="Y4225" i="20"/>
  <c r="Y4226" i="20"/>
  <c r="Y4227" i="20"/>
  <c r="Y4228" i="20"/>
  <c r="Y4229" i="20"/>
  <c r="Y4230" i="20"/>
  <c r="Y4231" i="20"/>
  <c r="Y4232" i="20"/>
  <c r="Y4233" i="20"/>
  <c r="Y4234" i="20"/>
  <c r="Y4235" i="20"/>
  <c r="Y4236" i="20"/>
  <c r="Y4237" i="20"/>
  <c r="Y4238" i="20"/>
  <c r="Y4239" i="20"/>
  <c r="Y4240" i="20"/>
  <c r="Y4241" i="20"/>
  <c r="Y4242" i="20"/>
  <c r="Y4243" i="20"/>
  <c r="Y4244" i="20"/>
  <c r="Y4245" i="20"/>
  <c r="Y4246" i="20"/>
  <c r="Y4247" i="20"/>
  <c r="Y4248" i="20"/>
  <c r="Y4249" i="20"/>
  <c r="Y4250" i="20"/>
  <c r="Y4251" i="20"/>
  <c r="Y4252" i="20"/>
  <c r="Y4253" i="20"/>
  <c r="Y4254" i="20"/>
  <c r="Y4255" i="20"/>
  <c r="Y4256" i="20"/>
  <c r="Y4257" i="20"/>
  <c r="Y4258" i="20"/>
  <c r="Y4259" i="20"/>
  <c r="Y4260" i="20"/>
  <c r="Y4261" i="20"/>
  <c r="Y4262" i="20"/>
  <c r="Y4263" i="20"/>
  <c r="Y4264" i="20"/>
  <c r="Y4265" i="20"/>
  <c r="Y4266" i="20"/>
  <c r="Y4267" i="20"/>
  <c r="Y4268" i="20"/>
  <c r="Y4269" i="20"/>
  <c r="Y4270" i="20"/>
  <c r="Y4271" i="20"/>
  <c r="Y4272" i="20"/>
  <c r="Y4273" i="20"/>
  <c r="Y4274" i="20"/>
  <c r="Y4275" i="20"/>
  <c r="Y4276" i="20"/>
  <c r="Y4277" i="20"/>
  <c r="Y4278" i="20"/>
  <c r="Y4279" i="20"/>
  <c r="Y4280" i="20"/>
  <c r="Y4281" i="20"/>
  <c r="Y4282" i="20"/>
  <c r="Y4283" i="20"/>
  <c r="Y4284" i="20"/>
  <c r="Y4285" i="20"/>
  <c r="Y4286" i="20"/>
  <c r="Y4287" i="20"/>
  <c r="Y4288" i="20"/>
  <c r="Y4289" i="20"/>
  <c r="Y4290" i="20"/>
  <c r="Y4291" i="20"/>
  <c r="Y4292" i="20"/>
  <c r="Y4293" i="20"/>
  <c r="Y4294" i="20"/>
  <c r="Y4295" i="20"/>
  <c r="Y4296" i="20"/>
  <c r="Y4297" i="20"/>
  <c r="Y4298" i="20"/>
  <c r="Y4299" i="20"/>
  <c r="Y4300" i="20"/>
  <c r="Y4301" i="20"/>
  <c r="Y4302" i="20"/>
  <c r="Y4303" i="20"/>
  <c r="Y4304" i="20"/>
  <c r="Y4305" i="20"/>
  <c r="Y4306" i="20"/>
  <c r="Y4307" i="20"/>
  <c r="Y4308" i="20"/>
  <c r="Y4309" i="20"/>
  <c r="Y4310" i="20"/>
  <c r="Y4311" i="20"/>
  <c r="Y4312" i="20"/>
  <c r="Y4313" i="20"/>
  <c r="Y4314" i="20"/>
  <c r="Y4315" i="20"/>
  <c r="Y4316" i="20"/>
  <c r="Y4317" i="20"/>
  <c r="Y4318" i="20"/>
  <c r="Y4319" i="20"/>
  <c r="Y4320" i="20"/>
  <c r="Y4321" i="20"/>
  <c r="Y4322" i="20"/>
  <c r="Y4323" i="20"/>
  <c r="Y4324" i="20"/>
  <c r="Y4325" i="20"/>
  <c r="Y4326" i="20"/>
  <c r="Y4327" i="20"/>
  <c r="Y4328" i="20"/>
  <c r="Y4329" i="20"/>
  <c r="Y4330" i="20"/>
  <c r="Y4331" i="20"/>
  <c r="Y4332" i="20"/>
  <c r="Y4333" i="20"/>
  <c r="Y4334" i="20"/>
  <c r="Y4335" i="20"/>
  <c r="Y4336" i="20"/>
  <c r="Y4337" i="20"/>
  <c r="Y4338" i="20"/>
  <c r="Y4339" i="20"/>
  <c r="Y4340" i="20"/>
  <c r="Y4341" i="20"/>
  <c r="Y4342" i="20"/>
  <c r="Y4343" i="20"/>
  <c r="Y4344" i="20"/>
  <c r="Y4345" i="20"/>
  <c r="Y4346" i="20"/>
  <c r="Y4347" i="20"/>
  <c r="Y4348" i="20"/>
  <c r="Y4349" i="20"/>
  <c r="Y4350" i="20"/>
  <c r="Y4351" i="20"/>
  <c r="Y4352" i="20"/>
  <c r="Y4353" i="20"/>
  <c r="Y4354" i="20"/>
  <c r="Y4355" i="20"/>
  <c r="Y4356" i="20"/>
  <c r="Y4357" i="20"/>
  <c r="Y4358" i="20"/>
  <c r="Y4359" i="20"/>
  <c r="Y4360" i="20"/>
  <c r="Y4361" i="20"/>
  <c r="Y4362" i="20"/>
  <c r="Y4363" i="20"/>
  <c r="Y4364" i="20"/>
  <c r="Y4365" i="20"/>
  <c r="Y4366" i="20"/>
  <c r="Y4367" i="20"/>
  <c r="Y4368" i="20"/>
  <c r="Y4369" i="20"/>
  <c r="Y4370" i="20"/>
  <c r="Y4371" i="20"/>
  <c r="Y4372" i="20"/>
  <c r="Y4373" i="20"/>
  <c r="Y4374" i="20"/>
  <c r="Y4375" i="20"/>
  <c r="Y4376" i="20"/>
  <c r="Y4377" i="20"/>
  <c r="Y4378" i="20"/>
  <c r="Y4379" i="20"/>
  <c r="Y4380" i="20"/>
  <c r="Y4381" i="20"/>
  <c r="Y4382" i="20"/>
  <c r="Y4383" i="20"/>
  <c r="Y4384" i="20"/>
  <c r="Y4385" i="20"/>
  <c r="Y4386" i="20"/>
  <c r="Y4387" i="20"/>
  <c r="Y4388" i="20"/>
  <c r="Y4389" i="20"/>
  <c r="Y4390" i="20"/>
  <c r="Y4391" i="20"/>
  <c r="Y4392" i="20"/>
  <c r="Y4393" i="20"/>
  <c r="Y4394" i="20"/>
  <c r="Y4395" i="20"/>
  <c r="Y4396" i="20"/>
  <c r="Y4397" i="20"/>
  <c r="Y4398" i="20"/>
  <c r="Y4399" i="20"/>
  <c r="Y4400" i="20"/>
  <c r="Y4401" i="20"/>
  <c r="Y4402" i="20"/>
  <c r="Y4403" i="20"/>
  <c r="Y4404" i="20"/>
  <c r="Y4405" i="20"/>
  <c r="Y4406" i="20"/>
  <c r="Y4407" i="20"/>
  <c r="Y4408" i="20"/>
  <c r="Y4409" i="20"/>
  <c r="Y4410" i="20"/>
  <c r="Y4411" i="20"/>
  <c r="Y4412" i="20"/>
  <c r="Y4413" i="20"/>
  <c r="Y4414" i="20"/>
  <c r="Y4415" i="20"/>
  <c r="Y4416" i="20"/>
  <c r="Y4417" i="20"/>
  <c r="Y4418" i="20"/>
  <c r="Y4419" i="20"/>
  <c r="Y4420" i="20"/>
  <c r="Y4421" i="20"/>
  <c r="Y4422" i="20"/>
  <c r="Y4423" i="20"/>
  <c r="Y4424" i="20"/>
  <c r="Y4425" i="20"/>
  <c r="Y4426" i="20"/>
  <c r="Y4427" i="20"/>
  <c r="Y4428" i="20"/>
  <c r="Y4429" i="20"/>
  <c r="Y4430" i="20"/>
  <c r="Y4431" i="20"/>
  <c r="Y4432" i="20"/>
  <c r="Y4433" i="20"/>
  <c r="Y4434" i="20"/>
  <c r="Y4435" i="20"/>
  <c r="Y4436" i="20"/>
  <c r="Y4437" i="20"/>
  <c r="Y4438" i="20"/>
  <c r="Y4439" i="20"/>
  <c r="Y4440" i="20"/>
  <c r="Y4441" i="20"/>
  <c r="Y4442" i="20"/>
  <c r="Y4443" i="20"/>
  <c r="Y4444" i="20"/>
  <c r="Y4445" i="20"/>
  <c r="Y4446" i="20"/>
  <c r="Y4447" i="20"/>
  <c r="Y4448" i="20"/>
  <c r="Y4449" i="20"/>
  <c r="Y4450" i="20"/>
  <c r="Y4451" i="20"/>
  <c r="Y4452" i="20"/>
  <c r="Y4453" i="20"/>
  <c r="Y4454" i="20"/>
  <c r="Y4455" i="20"/>
  <c r="Y4456" i="20"/>
  <c r="Y4457" i="20"/>
  <c r="Y4458" i="20"/>
  <c r="Y4459" i="20"/>
  <c r="Y4460" i="20"/>
  <c r="Y4461" i="20"/>
  <c r="Y4462" i="20"/>
  <c r="Y4463" i="20"/>
  <c r="Y4464" i="20"/>
  <c r="Y4465" i="20"/>
  <c r="Y4466" i="20"/>
  <c r="Y4467" i="20"/>
  <c r="Y4468" i="20"/>
  <c r="Y4469" i="20"/>
  <c r="Y4470" i="20"/>
  <c r="Y4471" i="20"/>
  <c r="Y4472" i="20"/>
  <c r="Y4473" i="20"/>
  <c r="Y4474" i="20"/>
  <c r="Y4475" i="20"/>
  <c r="Y4476" i="20"/>
  <c r="Y4477" i="20"/>
  <c r="Y4478" i="20"/>
  <c r="Y4479" i="20"/>
  <c r="Y4480" i="20"/>
  <c r="Y4481" i="20"/>
  <c r="Y4482" i="20"/>
  <c r="Y4483" i="20"/>
  <c r="Y4484" i="20"/>
  <c r="Y4485" i="20"/>
  <c r="Y4486" i="20"/>
  <c r="Y4487" i="20"/>
  <c r="Y4488" i="20"/>
  <c r="Y4489" i="20"/>
  <c r="Y4490" i="20"/>
  <c r="Y4491" i="20"/>
  <c r="Y4492" i="20"/>
  <c r="Y4493" i="20"/>
  <c r="Y4494" i="20"/>
  <c r="Y4495" i="20"/>
  <c r="Y4496" i="20"/>
  <c r="Y4497" i="20"/>
  <c r="Y4498" i="20"/>
  <c r="Y4499" i="20"/>
  <c r="Y4500" i="20"/>
  <c r="Y4501" i="20"/>
  <c r="Y4502" i="20"/>
  <c r="Y4503" i="20"/>
  <c r="Y4504" i="20"/>
  <c r="Y4505" i="20"/>
  <c r="Y4506" i="20"/>
  <c r="Y4507" i="20"/>
  <c r="Y4508" i="20"/>
  <c r="Y4509" i="20"/>
  <c r="Y4510" i="20"/>
  <c r="Y4511" i="20"/>
  <c r="Y4512" i="20"/>
  <c r="Y4513" i="20"/>
  <c r="Y4514" i="20"/>
  <c r="Y4515" i="20"/>
  <c r="Y4516" i="20"/>
  <c r="Y4517" i="20"/>
  <c r="Y4518" i="20"/>
  <c r="Y4519" i="20"/>
  <c r="Y4520" i="20"/>
  <c r="Y4521" i="20"/>
  <c r="Y4522" i="20"/>
  <c r="Y4523" i="20"/>
  <c r="Y4524" i="20"/>
  <c r="Y4525" i="20"/>
  <c r="Y4526" i="20"/>
  <c r="Y4527" i="20"/>
  <c r="Y4528" i="20"/>
  <c r="Y4529" i="20"/>
  <c r="Y4530" i="20"/>
  <c r="Y4531" i="20"/>
  <c r="Y4532" i="20"/>
  <c r="Y4533" i="20"/>
  <c r="Y4534" i="20"/>
  <c r="Y4535" i="20"/>
  <c r="Y4536" i="20"/>
  <c r="Y4537" i="20"/>
  <c r="Y4538" i="20"/>
  <c r="Y4539" i="20"/>
  <c r="Y4540" i="20"/>
  <c r="Y4541" i="20"/>
  <c r="Y4542" i="20"/>
  <c r="Y4543" i="20"/>
  <c r="Y4544" i="20"/>
  <c r="Y4545" i="20"/>
  <c r="Y4546" i="20"/>
  <c r="Y4547" i="20"/>
  <c r="Y4548" i="20"/>
  <c r="Y4549" i="20"/>
  <c r="Y4550" i="20"/>
  <c r="Y4551" i="20"/>
  <c r="Y4552" i="20"/>
  <c r="Y4553" i="20"/>
  <c r="Y4554" i="20"/>
  <c r="Y4555" i="20"/>
  <c r="Y4556" i="20"/>
  <c r="Y4557" i="20"/>
  <c r="Y4558" i="20"/>
  <c r="Y4559" i="20"/>
  <c r="Y4560" i="20"/>
  <c r="Y4561" i="20"/>
  <c r="Y4562" i="20"/>
  <c r="Y4563" i="20"/>
  <c r="Y4564" i="20"/>
  <c r="Y4565" i="20"/>
  <c r="Y4566" i="20"/>
  <c r="Y4567" i="20"/>
  <c r="Y4568" i="20"/>
  <c r="Y4569" i="20"/>
  <c r="Y4570" i="20"/>
  <c r="Y4571" i="20"/>
  <c r="Y4572" i="20"/>
  <c r="Y4573" i="20"/>
  <c r="Y4574" i="20"/>
  <c r="Y4575" i="20"/>
  <c r="Y4576" i="20"/>
  <c r="Y4577" i="20"/>
  <c r="Y4578" i="20"/>
  <c r="Y4579" i="20"/>
  <c r="Y4580" i="20"/>
  <c r="Y4581" i="20"/>
  <c r="Y4582" i="20"/>
  <c r="Y4583" i="20"/>
  <c r="Y4584" i="20"/>
  <c r="Y4585" i="20"/>
  <c r="Y4586" i="20"/>
  <c r="Y4587" i="20"/>
  <c r="Y4588" i="20"/>
  <c r="Y4589" i="20"/>
  <c r="Y4590" i="20"/>
  <c r="Y4591" i="20"/>
  <c r="Y4592" i="20"/>
  <c r="Y4593" i="20"/>
  <c r="Y4594" i="20"/>
  <c r="Y4595" i="20"/>
  <c r="Y4596" i="20"/>
  <c r="Y4597" i="20"/>
  <c r="Y4598" i="20"/>
  <c r="Y4599" i="20"/>
  <c r="Y4600" i="20"/>
  <c r="Y4601" i="20"/>
  <c r="Y4602" i="20"/>
  <c r="Y4603" i="20"/>
  <c r="Y4604" i="20"/>
  <c r="Y4605" i="20"/>
  <c r="Y4606" i="20"/>
  <c r="Y4607" i="20"/>
  <c r="Y4608" i="20"/>
  <c r="Y4609" i="20"/>
  <c r="Y4610" i="20"/>
  <c r="Y4611" i="20"/>
  <c r="Y4612" i="20"/>
  <c r="Y4613" i="20"/>
  <c r="Y4614" i="20"/>
  <c r="Y4615" i="20"/>
  <c r="Y4616" i="20"/>
  <c r="Y4617" i="20"/>
  <c r="Y4618" i="20"/>
  <c r="Y4619" i="20"/>
  <c r="Y4620" i="20"/>
  <c r="Y4621" i="20"/>
  <c r="Y4622" i="20"/>
  <c r="Y4623" i="20"/>
  <c r="Y4624" i="20"/>
  <c r="Y4625" i="20"/>
  <c r="Y4626" i="20"/>
  <c r="Y4627" i="20"/>
  <c r="Y4628" i="20"/>
  <c r="Y4629" i="20"/>
  <c r="Y4630" i="20"/>
  <c r="Y4631" i="20"/>
  <c r="Y4632" i="20"/>
  <c r="Y4633" i="20"/>
  <c r="Y4634" i="20"/>
  <c r="Y4635" i="20"/>
  <c r="Y4636" i="20"/>
  <c r="Y4637" i="20"/>
  <c r="Y4638" i="20"/>
  <c r="Y4639" i="20"/>
  <c r="Y4640" i="20"/>
  <c r="Y4641" i="20"/>
  <c r="Y4642" i="20"/>
  <c r="Y4643" i="20"/>
  <c r="Y4644" i="20"/>
  <c r="Y4645" i="20"/>
  <c r="Y4646" i="20"/>
  <c r="Y4647" i="20"/>
  <c r="Y4648" i="20"/>
  <c r="Y4649" i="20"/>
  <c r="Y4650" i="20"/>
  <c r="Y4651" i="20"/>
  <c r="Y4652" i="20"/>
  <c r="Y4653" i="20"/>
  <c r="Y4654" i="20"/>
  <c r="Y4655" i="20"/>
  <c r="Y4656" i="20"/>
  <c r="Y4657" i="20"/>
  <c r="Y4658" i="20"/>
  <c r="Y4659" i="20"/>
  <c r="Y4660" i="20"/>
  <c r="Y4661" i="20"/>
  <c r="Y4662" i="20"/>
  <c r="Y4663" i="20"/>
  <c r="Y4664" i="20"/>
  <c r="Y4665" i="20"/>
  <c r="Y4666" i="20"/>
  <c r="Y4667" i="20"/>
  <c r="Y4668" i="20"/>
  <c r="Y4669" i="20"/>
  <c r="Y4670" i="20"/>
  <c r="Y4671" i="20"/>
  <c r="Y4672" i="20"/>
  <c r="Y4673" i="20"/>
  <c r="Y4674" i="20"/>
  <c r="Y4675" i="20"/>
  <c r="Y4676" i="20"/>
  <c r="Y4677" i="20"/>
  <c r="Y4678" i="20"/>
  <c r="Y4679" i="20"/>
  <c r="Y4680" i="20"/>
  <c r="Y4681" i="20"/>
  <c r="Y4682" i="20"/>
  <c r="Y4683" i="20"/>
  <c r="Y4684" i="20"/>
  <c r="Y4685" i="20"/>
  <c r="Y4686" i="20"/>
  <c r="Y4687" i="20"/>
  <c r="Y4688" i="20"/>
  <c r="Y4689" i="20"/>
  <c r="Y4690" i="20"/>
  <c r="Y4691" i="20"/>
  <c r="Y4692" i="20"/>
  <c r="Y4693" i="20"/>
  <c r="Y4694" i="20"/>
  <c r="Y4695" i="20"/>
  <c r="Y4696" i="20"/>
  <c r="Y4697" i="20"/>
  <c r="Y4698" i="20"/>
  <c r="Y4699" i="20"/>
  <c r="Y4700" i="20"/>
  <c r="Y4701" i="20"/>
  <c r="Y4702" i="20"/>
  <c r="Y4703" i="20"/>
  <c r="Y4704" i="20"/>
  <c r="Y4705" i="20"/>
  <c r="Y4706" i="20"/>
  <c r="Y4707" i="20"/>
  <c r="Y4708" i="20"/>
  <c r="Y4709" i="20"/>
  <c r="Y4710" i="20"/>
  <c r="Y4711" i="20"/>
  <c r="Y4712" i="20"/>
  <c r="Y4713" i="20"/>
  <c r="Y4714" i="20"/>
  <c r="Y4715" i="20"/>
  <c r="Y4716" i="20"/>
  <c r="Y4717" i="20"/>
  <c r="Y4718" i="20"/>
  <c r="Y4719" i="20"/>
  <c r="Y4720" i="20"/>
  <c r="Y4721" i="20"/>
  <c r="Y4722" i="20"/>
  <c r="Y4723" i="20"/>
  <c r="Y4724" i="20"/>
  <c r="Y4725" i="20"/>
  <c r="Y4726" i="20"/>
  <c r="Y4727" i="20"/>
  <c r="Y4728" i="20"/>
  <c r="Y4729" i="20"/>
  <c r="Y4730" i="20"/>
  <c r="Y4731" i="20"/>
  <c r="Y4732" i="20"/>
  <c r="Y4733" i="20"/>
  <c r="Y4734" i="20"/>
  <c r="Y4735" i="20"/>
  <c r="Y4736" i="20"/>
  <c r="Y4737" i="20"/>
  <c r="Y4738" i="20"/>
  <c r="Y4739" i="20"/>
  <c r="Y4740" i="20"/>
  <c r="Y4741" i="20"/>
  <c r="Y4742" i="20"/>
  <c r="Y4743" i="20"/>
  <c r="Y4744" i="20"/>
  <c r="Y4745" i="20"/>
  <c r="Y4746" i="20"/>
  <c r="Y4747" i="20"/>
  <c r="Y4748" i="20"/>
  <c r="Y4749" i="20"/>
  <c r="Y4750" i="20"/>
  <c r="Y4751" i="20"/>
  <c r="Y4752" i="20"/>
  <c r="Y4753" i="20"/>
  <c r="Y4754" i="20"/>
  <c r="Y4755" i="20"/>
  <c r="Y4756" i="20"/>
  <c r="Y4757" i="20"/>
  <c r="Y4758" i="20"/>
  <c r="Y4759" i="20"/>
  <c r="Y4760" i="20"/>
  <c r="Y4761" i="20"/>
  <c r="Y4762" i="20"/>
  <c r="Y4763" i="20"/>
  <c r="Y4764" i="20"/>
  <c r="Y4765" i="20"/>
  <c r="Y4766" i="20"/>
  <c r="Y4767" i="20"/>
  <c r="Y4768" i="20"/>
  <c r="Y4769" i="20"/>
  <c r="Y4770" i="20"/>
  <c r="Y4771" i="20"/>
  <c r="Y4772" i="20"/>
  <c r="Y4773" i="20"/>
  <c r="Y4774" i="20"/>
  <c r="Y4775" i="20"/>
  <c r="Y4776" i="20"/>
  <c r="Y4777" i="20"/>
  <c r="Y4778" i="20"/>
  <c r="Y4779" i="20"/>
  <c r="Y4780" i="20"/>
  <c r="Y4781" i="20"/>
  <c r="Y4782" i="20"/>
  <c r="Y4783" i="20"/>
  <c r="Y4784" i="20"/>
  <c r="Y4785" i="20"/>
  <c r="Y4786" i="20"/>
  <c r="Y4787" i="20"/>
  <c r="Y4788" i="20"/>
  <c r="Y4789" i="20"/>
  <c r="Y4790" i="20"/>
  <c r="Y4791" i="20"/>
  <c r="Y4792" i="20"/>
  <c r="Y4793" i="20"/>
  <c r="Y4794" i="20"/>
  <c r="Y4795" i="20"/>
  <c r="Y4796" i="20"/>
  <c r="Y4797" i="20"/>
  <c r="Y4798" i="20"/>
  <c r="Y4799" i="20"/>
  <c r="Y4800" i="20"/>
  <c r="Y4801" i="20"/>
  <c r="Y4802" i="20"/>
  <c r="Y4803" i="20"/>
  <c r="Y4804" i="20"/>
  <c r="Y4805" i="20"/>
  <c r="Y4806" i="20"/>
  <c r="Y4807" i="20"/>
  <c r="Y4808" i="20"/>
  <c r="Y4809" i="20"/>
  <c r="Y4810" i="20"/>
  <c r="Y4811" i="20"/>
  <c r="Y4812" i="20"/>
  <c r="Y4813" i="20"/>
  <c r="Y4814" i="20"/>
  <c r="Y4815" i="20"/>
  <c r="Y4816" i="20"/>
  <c r="Y4817" i="20"/>
  <c r="Y4818" i="20"/>
  <c r="Y4819" i="20"/>
  <c r="Y4820" i="20"/>
  <c r="Y4821" i="20"/>
  <c r="Y4822" i="20"/>
  <c r="Y4823" i="20"/>
  <c r="Y4824" i="20"/>
  <c r="Y4825" i="20"/>
  <c r="Y4826" i="20"/>
  <c r="Y4827" i="20"/>
  <c r="Y4828" i="20"/>
  <c r="Y4829" i="20"/>
  <c r="Y4830" i="20"/>
  <c r="Y4831" i="20"/>
  <c r="Y4832" i="20"/>
  <c r="Y4833" i="20"/>
  <c r="Y4834" i="20"/>
  <c r="Y4835" i="20"/>
  <c r="Y4836" i="20"/>
  <c r="Y4837" i="20"/>
  <c r="Y4838" i="20"/>
  <c r="Y4839" i="20"/>
  <c r="Y4840" i="20"/>
  <c r="Y4841" i="20"/>
  <c r="Y4842" i="20"/>
  <c r="Y4843" i="20"/>
  <c r="Y4844" i="20"/>
  <c r="Y4845" i="20"/>
  <c r="Y4846" i="20"/>
  <c r="Y4847" i="20"/>
  <c r="Y4848" i="20"/>
  <c r="Y4849" i="20"/>
  <c r="Y4850" i="20"/>
  <c r="Y4851" i="20"/>
  <c r="Y4852" i="20"/>
  <c r="Y4853" i="20"/>
  <c r="Y4854" i="20"/>
  <c r="Y4855" i="20"/>
  <c r="Y4856" i="20"/>
  <c r="Y4857" i="20"/>
  <c r="Y4858" i="20"/>
  <c r="Y4859" i="20"/>
  <c r="Y4860" i="20"/>
  <c r="Y4861" i="20"/>
  <c r="Y4862" i="20"/>
  <c r="Y4863" i="20"/>
  <c r="Y4864" i="20"/>
  <c r="Y4865" i="20"/>
  <c r="Y4866" i="20"/>
  <c r="Y4867" i="20"/>
  <c r="Y4868" i="20"/>
  <c r="Y4869" i="20"/>
  <c r="Y4870" i="20"/>
  <c r="Y4871" i="20"/>
  <c r="Y4872" i="20"/>
  <c r="Y4873" i="20"/>
  <c r="Y4874" i="20"/>
  <c r="Y4875" i="20"/>
  <c r="Y4876" i="20"/>
  <c r="Y4877" i="20"/>
  <c r="Y4878" i="20"/>
  <c r="Y4879" i="20"/>
  <c r="Y4880" i="20"/>
  <c r="Y4881" i="20"/>
  <c r="Y4882" i="20"/>
  <c r="Y4883" i="20"/>
  <c r="Y4884" i="20"/>
  <c r="Y4885" i="20"/>
  <c r="Y4886" i="20"/>
  <c r="Y4887" i="20"/>
  <c r="Y4888" i="20"/>
  <c r="Y4889" i="20"/>
  <c r="Y4890" i="20"/>
  <c r="Y4891" i="20"/>
  <c r="Y4892" i="20"/>
  <c r="Y4893" i="20"/>
  <c r="Y4894" i="20"/>
  <c r="Y4895" i="20"/>
  <c r="Y4896" i="20"/>
  <c r="Y4897" i="20"/>
  <c r="Y4898" i="20"/>
  <c r="Y4899" i="20"/>
  <c r="Y4900" i="20"/>
  <c r="Y4901" i="20"/>
  <c r="Y4902" i="20"/>
  <c r="Y4903" i="20"/>
  <c r="Y4904" i="20"/>
  <c r="Y4905" i="20"/>
  <c r="Y4906" i="20"/>
  <c r="Y4907" i="20"/>
  <c r="Y4908" i="20"/>
  <c r="Y4909" i="20"/>
  <c r="Y4910" i="20"/>
  <c r="Y4911" i="20"/>
  <c r="Y4912" i="20"/>
  <c r="Y4913" i="20"/>
  <c r="Y4914" i="20"/>
  <c r="Y4915" i="20"/>
  <c r="Y4916" i="20"/>
  <c r="Y4917" i="20"/>
  <c r="Y4918" i="20"/>
  <c r="Y4919" i="20"/>
  <c r="Y4920" i="20"/>
  <c r="Y4921" i="20"/>
  <c r="Y4922" i="20"/>
  <c r="Y4923" i="20"/>
  <c r="Y4924" i="20"/>
  <c r="Y4925" i="20"/>
  <c r="Y4926" i="20"/>
  <c r="Y4927" i="20"/>
  <c r="Y4928" i="20"/>
  <c r="Y4929" i="20"/>
  <c r="Y4930" i="20"/>
  <c r="Y4931" i="20"/>
  <c r="Y4932" i="20"/>
  <c r="Y4933" i="20"/>
  <c r="Y4934" i="20"/>
  <c r="Y4935" i="20"/>
  <c r="Y4936" i="20"/>
  <c r="Y4937" i="20"/>
  <c r="Y4938" i="20"/>
  <c r="Y4939" i="20"/>
  <c r="Y4940" i="20"/>
  <c r="Y4941" i="20"/>
  <c r="Y4942" i="20"/>
  <c r="Y4943" i="20"/>
  <c r="Y4944" i="20"/>
  <c r="Y4945" i="20"/>
  <c r="Y4946" i="20"/>
  <c r="Y4947" i="20"/>
  <c r="Y4948" i="20"/>
  <c r="Y4949" i="20"/>
  <c r="Y4950" i="20"/>
  <c r="Y4951" i="20"/>
  <c r="Y4952" i="20"/>
  <c r="Y4953" i="20"/>
  <c r="Y4954" i="20"/>
  <c r="Y4955" i="20"/>
  <c r="Y4956" i="20"/>
  <c r="Y4957" i="20"/>
  <c r="Y4958" i="20"/>
  <c r="Y4959" i="20"/>
  <c r="Y4960" i="20"/>
  <c r="Y4961" i="20"/>
  <c r="Y4962" i="20"/>
  <c r="Y4963" i="20"/>
  <c r="Y4964" i="20"/>
  <c r="Y4965" i="20"/>
  <c r="Y4966" i="20"/>
  <c r="Y4967" i="20"/>
  <c r="Y4968" i="20"/>
  <c r="Y4969" i="20"/>
  <c r="Y4970" i="20"/>
  <c r="Y4971" i="20"/>
  <c r="Y4972" i="20"/>
  <c r="Y4973" i="20"/>
  <c r="Y4974" i="20"/>
  <c r="Y4975" i="20"/>
  <c r="Y4976" i="20"/>
  <c r="Y4977" i="20"/>
  <c r="Y4978" i="20"/>
  <c r="Y4979" i="20"/>
  <c r="Y4980" i="20"/>
  <c r="Y4981" i="20"/>
  <c r="Y4982" i="20"/>
  <c r="Y4983" i="20"/>
  <c r="Y4984" i="20"/>
  <c r="Y4985" i="20"/>
  <c r="Y4986" i="20"/>
  <c r="Y4987" i="20"/>
  <c r="Y4988" i="20"/>
  <c r="Y4989" i="20"/>
  <c r="Y4990" i="20"/>
  <c r="Y4991" i="20"/>
  <c r="Y4992" i="20"/>
  <c r="Y4993" i="20"/>
  <c r="Y4994" i="20"/>
  <c r="Y4995" i="20"/>
  <c r="Y4996" i="20"/>
  <c r="Y4997" i="20"/>
  <c r="Y4998" i="20"/>
  <c r="Y4999" i="20"/>
  <c r="Y5000" i="20"/>
  <c r="Y5001" i="20"/>
  <c r="Y5002" i="20"/>
  <c r="Y5003" i="20"/>
  <c r="Y5004" i="20"/>
  <c r="Y5005" i="20"/>
  <c r="Y5006" i="20"/>
  <c r="Y5007" i="20"/>
  <c r="Y5008" i="20"/>
  <c r="Y5009" i="20"/>
  <c r="Y5010" i="20"/>
  <c r="Y5011" i="20"/>
  <c r="Y5012" i="20"/>
  <c r="Y5013" i="20"/>
  <c r="Y5014" i="20"/>
  <c r="Y5015" i="20"/>
  <c r="Y5016" i="20"/>
  <c r="Y5017" i="20"/>
  <c r="Y5018" i="20"/>
  <c r="Y5019" i="20"/>
  <c r="Y5020" i="20"/>
  <c r="Y5021" i="20"/>
  <c r="Y5022" i="20"/>
  <c r="Y5023" i="20"/>
  <c r="Y5024" i="20"/>
  <c r="Y5025" i="20"/>
  <c r="Y5026" i="20"/>
  <c r="Y5027" i="20"/>
  <c r="Y5028" i="20"/>
  <c r="Y5029" i="20"/>
  <c r="Y5030" i="20"/>
  <c r="Y5031" i="20"/>
  <c r="Y5032" i="20"/>
  <c r="Y5033" i="20"/>
  <c r="Y5034" i="20"/>
  <c r="Y5035" i="20"/>
  <c r="Y5036" i="20"/>
  <c r="Y5037" i="20"/>
  <c r="Y5038" i="20"/>
  <c r="Y5039" i="20"/>
  <c r="Y5040" i="20"/>
  <c r="Y5041" i="20"/>
  <c r="Y5042" i="20"/>
  <c r="Y5043" i="20"/>
  <c r="Y5044" i="20"/>
  <c r="Y5045" i="20"/>
  <c r="Y5046" i="20"/>
  <c r="Y5047" i="20"/>
  <c r="Y5048" i="20"/>
  <c r="Y5049" i="20"/>
  <c r="Y5050" i="20"/>
  <c r="Y5051" i="20"/>
  <c r="Y5052" i="20"/>
  <c r="Y5053" i="20"/>
  <c r="Y5054" i="20"/>
  <c r="Y5055" i="20"/>
  <c r="Y5056" i="20"/>
  <c r="Y5057" i="20"/>
  <c r="Y5058" i="20"/>
  <c r="Y5059" i="20"/>
  <c r="Y5060" i="20"/>
  <c r="Y5061" i="20"/>
  <c r="Y5062" i="20"/>
  <c r="Y5063" i="20"/>
  <c r="Y5064" i="20"/>
  <c r="Y5065" i="20"/>
  <c r="Y5066" i="20"/>
  <c r="Y5067" i="20"/>
  <c r="Y5068" i="20"/>
  <c r="Y5069" i="20"/>
  <c r="Y5070" i="20"/>
  <c r="Y5071" i="20"/>
  <c r="Y5072" i="20"/>
  <c r="Y5073" i="20"/>
  <c r="Y5074" i="20"/>
  <c r="Y5075" i="20"/>
  <c r="Y5076" i="20"/>
  <c r="Y5077" i="20"/>
  <c r="Y5078" i="20"/>
  <c r="Y5079" i="20"/>
  <c r="Y5080" i="20"/>
  <c r="Y5081" i="20"/>
  <c r="Y5082" i="20"/>
  <c r="Y5083" i="20"/>
  <c r="Y5084" i="20"/>
  <c r="Y5085" i="20"/>
  <c r="Y5086" i="20"/>
  <c r="Y5087" i="20"/>
  <c r="Y5088" i="20"/>
  <c r="Y5089" i="20"/>
  <c r="Y5090" i="20"/>
  <c r="Y5091" i="20"/>
  <c r="Y5092" i="20"/>
  <c r="Y5093" i="20"/>
  <c r="Y5094" i="20"/>
  <c r="Y5095" i="20"/>
  <c r="Y5096" i="20"/>
  <c r="Y5097" i="20"/>
  <c r="Y5098" i="20"/>
  <c r="Y5099" i="20"/>
  <c r="Y5100" i="20"/>
  <c r="Y5101" i="20"/>
  <c r="Y5102" i="20"/>
  <c r="Y5103" i="20"/>
  <c r="Y5104" i="20"/>
  <c r="Y5105" i="20"/>
  <c r="Y5106" i="20"/>
  <c r="Y5107" i="20"/>
  <c r="Y5108" i="20"/>
  <c r="Y5109" i="20"/>
  <c r="Y5110" i="20"/>
  <c r="Y5111" i="20"/>
  <c r="Y5112" i="20"/>
  <c r="Y5113" i="20"/>
  <c r="Y5114" i="20"/>
  <c r="Y5115" i="20"/>
  <c r="Y5116" i="20"/>
  <c r="Y5117" i="20"/>
  <c r="Y5118" i="20"/>
  <c r="Y5119" i="20"/>
  <c r="Y5120" i="20"/>
  <c r="Y5121" i="20"/>
  <c r="Y5122" i="20"/>
  <c r="Y5123" i="20"/>
  <c r="Y5124" i="20"/>
  <c r="Y5125" i="20"/>
  <c r="Y5126" i="20"/>
  <c r="Y5127" i="20"/>
  <c r="Y5128" i="20"/>
  <c r="Y5129" i="20"/>
  <c r="Y5130" i="20"/>
  <c r="Y5131" i="20"/>
  <c r="Y5132" i="20"/>
  <c r="Y5133" i="20"/>
  <c r="Y5134" i="20"/>
  <c r="Y5135" i="20"/>
  <c r="Y5136" i="20"/>
  <c r="Y5137" i="20"/>
  <c r="Y5138" i="20"/>
  <c r="Y5139" i="20"/>
  <c r="Y5140" i="20"/>
  <c r="Y5141" i="20"/>
  <c r="Y5142" i="20"/>
  <c r="Y5143" i="20"/>
  <c r="Y5144" i="20"/>
  <c r="Y5145" i="20"/>
  <c r="Y5146" i="20"/>
  <c r="Y5147" i="20"/>
  <c r="Y5148" i="20"/>
  <c r="Y5149" i="20"/>
  <c r="Y5150" i="20"/>
  <c r="Y5151" i="20"/>
  <c r="Y5152" i="20"/>
  <c r="Y5153" i="20"/>
  <c r="Y5154" i="20"/>
  <c r="Y5155" i="20"/>
  <c r="Y5156" i="20"/>
  <c r="Y5157" i="20"/>
  <c r="Y5158" i="20"/>
  <c r="Y5159" i="20"/>
  <c r="Y5160" i="20"/>
  <c r="Y5161" i="20"/>
  <c r="Y5162" i="20"/>
  <c r="Y5163" i="20"/>
  <c r="Y5164" i="20"/>
  <c r="Y5165" i="20"/>
  <c r="Y5166" i="20"/>
  <c r="Y5167" i="20"/>
  <c r="Y5168" i="20"/>
  <c r="Y5169" i="20"/>
  <c r="Y5170" i="20"/>
  <c r="Y5171" i="20"/>
  <c r="Y5172" i="20"/>
  <c r="Y5173" i="20"/>
  <c r="Y5174" i="20"/>
  <c r="Y5175" i="20"/>
  <c r="Y5176" i="20"/>
  <c r="Y5177" i="20"/>
  <c r="Y5178" i="20"/>
  <c r="Y5179" i="20"/>
  <c r="Y5180" i="20"/>
  <c r="Y5181" i="20"/>
  <c r="Y5182" i="20"/>
  <c r="Y5183" i="20"/>
  <c r="Y5184" i="20"/>
  <c r="Y5185" i="20"/>
  <c r="Y5186" i="20"/>
  <c r="Y5187" i="20"/>
  <c r="Y5188" i="20"/>
  <c r="Y5189" i="20"/>
  <c r="Y5190" i="20"/>
  <c r="Y5191" i="20"/>
  <c r="Y5192" i="20"/>
  <c r="Y5193" i="20"/>
  <c r="Y5194" i="20"/>
  <c r="Y5195" i="20"/>
  <c r="Y5196" i="20"/>
  <c r="Y5197" i="20"/>
  <c r="Y5198" i="20"/>
  <c r="Y5199" i="20"/>
  <c r="Y5200" i="20"/>
  <c r="Y5201" i="20"/>
  <c r="Y5202" i="20"/>
  <c r="Y5203" i="20"/>
  <c r="Y5204" i="20"/>
  <c r="Y5205" i="20"/>
  <c r="Y5206" i="20"/>
  <c r="Y5207" i="20"/>
  <c r="Y5208" i="20"/>
  <c r="Y5209" i="20"/>
  <c r="Y5210" i="20"/>
  <c r="Y5211" i="20"/>
  <c r="Y5212" i="20"/>
  <c r="Y5213" i="20"/>
  <c r="Y5214" i="20"/>
  <c r="Y5215" i="20"/>
  <c r="Y5216" i="20"/>
  <c r="Y5217" i="20"/>
  <c r="Y5218" i="20"/>
  <c r="Y5219" i="20"/>
  <c r="Y5220" i="20"/>
  <c r="Y5221" i="20"/>
  <c r="Y5222" i="20"/>
  <c r="Y5223" i="20"/>
  <c r="Y5224" i="20"/>
  <c r="Y5225" i="20"/>
  <c r="Y5226" i="20"/>
  <c r="Y5227" i="20"/>
  <c r="Y5228" i="20"/>
  <c r="Y5229" i="20"/>
  <c r="Y5230" i="20"/>
  <c r="Y5231" i="20"/>
  <c r="Y5232" i="20"/>
  <c r="Y5233" i="20"/>
  <c r="Y5234" i="20"/>
  <c r="Y5235" i="20"/>
  <c r="Y5236" i="20"/>
  <c r="Y5237" i="20"/>
  <c r="Y5238" i="20"/>
  <c r="Y5239" i="20"/>
  <c r="Y5240" i="20"/>
  <c r="Y5241" i="20"/>
  <c r="Y5242" i="20"/>
  <c r="Y5243" i="20"/>
  <c r="Y5244" i="20"/>
  <c r="Y5245" i="20"/>
  <c r="Y5246" i="20"/>
  <c r="Y5247" i="20"/>
  <c r="Y5248" i="20"/>
  <c r="Y5249" i="20"/>
  <c r="Y5250" i="20"/>
  <c r="Y5251" i="20"/>
  <c r="Y5252" i="20"/>
  <c r="Y5253" i="20"/>
  <c r="Y5254" i="20"/>
  <c r="Y5255" i="20"/>
  <c r="Y5256" i="20"/>
  <c r="Y5257" i="20"/>
  <c r="Y5258" i="20"/>
  <c r="Y5259" i="20"/>
  <c r="Y5260" i="20"/>
  <c r="Y5261" i="20"/>
  <c r="Y5262" i="20"/>
  <c r="Y5263" i="20"/>
  <c r="Y5264" i="20"/>
  <c r="Y5265" i="20"/>
  <c r="Y5266" i="20"/>
  <c r="Y5267" i="20"/>
  <c r="Y5268" i="20"/>
  <c r="Y5269" i="20"/>
  <c r="Y5270" i="20"/>
  <c r="Y5271" i="20"/>
  <c r="Y5272" i="20"/>
  <c r="Y5273" i="20"/>
  <c r="Y5274" i="20"/>
  <c r="Y5275" i="20"/>
  <c r="Y5276" i="20"/>
  <c r="Y5277" i="20"/>
  <c r="Y5278" i="20"/>
  <c r="Y5279" i="20"/>
  <c r="Y5280" i="20"/>
  <c r="Y5281" i="20"/>
  <c r="Y5282" i="20"/>
  <c r="Y5283" i="20"/>
  <c r="Y5284" i="20"/>
  <c r="Y5285" i="20"/>
  <c r="Y5286" i="20"/>
  <c r="Y5287" i="20"/>
  <c r="Y5288" i="20"/>
  <c r="Y5289" i="20"/>
  <c r="Y5290" i="20"/>
  <c r="Y5291" i="20"/>
  <c r="Y5292" i="20"/>
  <c r="Y5293" i="20"/>
  <c r="Y5294" i="20"/>
  <c r="Y5295" i="20"/>
  <c r="Y5296" i="20"/>
  <c r="Y5297" i="20"/>
  <c r="Y5298" i="20"/>
  <c r="Y5299" i="20"/>
  <c r="Y5300" i="20"/>
  <c r="Y5301" i="20"/>
  <c r="Y5302" i="20"/>
  <c r="Y5303" i="20"/>
  <c r="Y5304" i="20"/>
  <c r="Y5305" i="20"/>
  <c r="Y5306" i="20"/>
  <c r="Y5307" i="20"/>
  <c r="Y5308" i="20"/>
  <c r="Y5309" i="20"/>
  <c r="Y5310" i="20"/>
  <c r="Y5311" i="20"/>
  <c r="Y5312" i="20"/>
  <c r="Y5313" i="20"/>
  <c r="Y5314" i="20"/>
  <c r="Y5315" i="20"/>
  <c r="Y5316" i="20"/>
  <c r="Y5317" i="20"/>
  <c r="Y5318" i="20"/>
  <c r="Y5319" i="20"/>
  <c r="Y5320" i="20"/>
  <c r="Y5321" i="20"/>
  <c r="Y5322" i="20"/>
  <c r="Y5323" i="20"/>
  <c r="Y5324" i="20"/>
  <c r="Y5325" i="20"/>
  <c r="Y5326" i="20"/>
  <c r="Y5327" i="20"/>
  <c r="Y5328" i="20"/>
  <c r="Y5329" i="20"/>
  <c r="Y5330" i="20"/>
  <c r="Y5331" i="20"/>
  <c r="Y5332" i="20"/>
  <c r="Y5333" i="20"/>
  <c r="Y5334" i="20"/>
  <c r="Y5335" i="20"/>
  <c r="Y5336" i="20"/>
  <c r="Y5337" i="20"/>
  <c r="Y5338" i="20"/>
  <c r="Y5339" i="20"/>
  <c r="Y5340" i="20"/>
  <c r="Y5341" i="20"/>
  <c r="Y5342" i="20"/>
  <c r="Y5343" i="20"/>
  <c r="Y5344" i="20"/>
  <c r="Y5345" i="20"/>
  <c r="Y5346" i="20"/>
  <c r="Y5347" i="20"/>
  <c r="Y5348" i="20"/>
  <c r="Y5349" i="20"/>
  <c r="Y5350" i="20"/>
  <c r="Y5351" i="20"/>
  <c r="Y5352" i="20"/>
  <c r="Y5354" i="20"/>
  <c r="Y5355" i="20"/>
  <c r="Y5356" i="20"/>
  <c r="Y5357" i="20"/>
  <c r="Y5358" i="20"/>
  <c r="Y5359" i="20"/>
  <c r="Y5360" i="20"/>
  <c r="Y5361" i="20"/>
  <c r="Y5362" i="20"/>
  <c r="Y5363" i="20"/>
  <c r="Y5364" i="20"/>
  <c r="Y5365" i="20"/>
  <c r="Y5366" i="20"/>
  <c r="Y5367" i="20"/>
  <c r="Y5368" i="20"/>
  <c r="Y5369" i="20"/>
  <c r="Y5370" i="20"/>
  <c r="Y5371" i="20"/>
  <c r="Y5372" i="20"/>
  <c r="Y5373" i="20"/>
  <c r="Y5374" i="20"/>
  <c r="Y5375" i="20"/>
  <c r="Y5376" i="20"/>
  <c r="Y5377" i="20"/>
  <c r="Y5378" i="20"/>
  <c r="Y5379" i="20"/>
  <c r="Y5380" i="20"/>
  <c r="Y5381" i="20"/>
  <c r="Y5382" i="20"/>
  <c r="Y5383" i="20"/>
  <c r="Y5384" i="20"/>
  <c r="Y5385" i="20"/>
  <c r="Y5386" i="20"/>
  <c r="Y5387" i="20"/>
  <c r="Y5388" i="20"/>
  <c r="Y5389" i="20"/>
  <c r="Y5390" i="20"/>
  <c r="Y5391" i="20"/>
  <c r="Y5392" i="20"/>
  <c r="Y5393" i="20"/>
  <c r="Y5394" i="20"/>
  <c r="Y5395" i="20"/>
  <c r="Y5396" i="20"/>
  <c r="Y5397" i="20"/>
  <c r="Y5398" i="20"/>
  <c r="Y5399" i="20"/>
  <c r="Y5400" i="20"/>
  <c r="Y5401" i="20"/>
  <c r="Y5402" i="20"/>
  <c r="Y5403" i="20"/>
  <c r="Y5404" i="20"/>
  <c r="Y5405" i="20"/>
  <c r="Y5406" i="20"/>
  <c r="Y5407" i="20"/>
  <c r="Y5408" i="20"/>
  <c r="Y5409" i="20"/>
  <c r="Y5410" i="20"/>
  <c r="Y5411" i="20"/>
  <c r="Y5412" i="20"/>
  <c r="Y5413" i="20"/>
  <c r="Y5414" i="20"/>
  <c r="Y5415" i="20"/>
  <c r="Y5416" i="20"/>
  <c r="Y5417" i="20"/>
  <c r="Y5418" i="20"/>
  <c r="Y5419" i="20"/>
  <c r="Y5420" i="20"/>
  <c r="Y5421" i="20"/>
  <c r="Y5422" i="20"/>
  <c r="Y5423" i="20"/>
  <c r="Y5424" i="20"/>
  <c r="Y5425" i="20"/>
  <c r="Y5426" i="20"/>
  <c r="Y5427" i="20"/>
  <c r="Y5428" i="20"/>
  <c r="Y5429" i="20"/>
  <c r="Y5430" i="20"/>
  <c r="Y5431" i="20"/>
  <c r="Y5432" i="20"/>
  <c r="Y5433" i="20"/>
  <c r="Y5434" i="20"/>
  <c r="Y5435" i="20"/>
  <c r="Y5436" i="20"/>
  <c r="Y5437" i="20"/>
  <c r="Y5438" i="20"/>
  <c r="Y5439" i="20"/>
  <c r="Y5440" i="20"/>
  <c r="Y5441" i="20"/>
  <c r="Y5442" i="20"/>
  <c r="Y5443" i="20"/>
  <c r="Y5444" i="20"/>
  <c r="Y5445" i="20"/>
  <c r="Y5446" i="20"/>
  <c r="Y5447" i="20"/>
  <c r="Y5448" i="20"/>
  <c r="Y5449" i="20"/>
  <c r="Y5450" i="20"/>
  <c r="Y5451" i="20"/>
  <c r="Y5452" i="20"/>
  <c r="Y5453" i="20"/>
  <c r="Y5454" i="20"/>
  <c r="Y5455" i="20"/>
  <c r="Y5456" i="20"/>
  <c r="Y5457" i="20"/>
  <c r="Y5458" i="20"/>
  <c r="Y5459" i="20"/>
  <c r="Y5460" i="20"/>
  <c r="Y5461" i="20"/>
  <c r="Y5462" i="20"/>
  <c r="Y5463" i="20"/>
  <c r="Y5464" i="20"/>
  <c r="Y5465" i="20"/>
  <c r="Y5466" i="20"/>
  <c r="Y5467" i="20"/>
  <c r="Y5468" i="20"/>
  <c r="Y5469" i="20"/>
  <c r="Y5470" i="20"/>
  <c r="Y5471" i="20"/>
  <c r="Y5472" i="20"/>
  <c r="Y5473" i="20"/>
  <c r="Y5474" i="20"/>
  <c r="Y5475" i="20"/>
  <c r="Y5476" i="20"/>
  <c r="Y5477" i="20"/>
  <c r="Y5478" i="20"/>
  <c r="Y5479" i="20"/>
  <c r="Y5480" i="20"/>
  <c r="Y5481" i="20"/>
  <c r="Y5482" i="20"/>
  <c r="Y5483" i="20"/>
  <c r="Y5484" i="20"/>
  <c r="Y5485" i="20"/>
  <c r="Y5486" i="20"/>
  <c r="Y5487" i="20"/>
  <c r="Y5488" i="20"/>
  <c r="Y5489" i="20"/>
  <c r="Y5490" i="20"/>
  <c r="Y5491" i="20"/>
  <c r="Y5492" i="20"/>
  <c r="Y5493" i="20"/>
  <c r="Y5494" i="20"/>
  <c r="Y5495" i="20"/>
  <c r="Y5496" i="20"/>
  <c r="Y5497" i="20"/>
  <c r="Y5498" i="20"/>
  <c r="Y5499" i="20"/>
  <c r="Y5500" i="20"/>
  <c r="Y5501" i="20"/>
  <c r="Y5502" i="20"/>
  <c r="Y5503" i="20"/>
  <c r="Y5504" i="20"/>
  <c r="Y5505" i="20"/>
  <c r="Y5506" i="20"/>
  <c r="Y5507" i="20"/>
  <c r="Y5508" i="20"/>
  <c r="Y5509" i="20"/>
  <c r="Y5510" i="20"/>
  <c r="Y5511" i="20"/>
  <c r="Y5512" i="20"/>
  <c r="Y5513" i="20"/>
  <c r="Y5514" i="20"/>
  <c r="Y5515" i="20"/>
  <c r="Y5516" i="20"/>
  <c r="Y5517" i="20"/>
  <c r="Y5518" i="20"/>
  <c r="Y5519" i="20"/>
  <c r="Y5520" i="20"/>
  <c r="Y5521" i="20"/>
  <c r="Y5522" i="20"/>
  <c r="Y5523" i="20"/>
  <c r="Y5524" i="20"/>
  <c r="Y5525" i="20"/>
  <c r="Y5526" i="20"/>
  <c r="Y5527" i="20"/>
  <c r="Y5528" i="20"/>
  <c r="Y5529" i="20"/>
  <c r="Y5530" i="20"/>
  <c r="Y5531" i="20"/>
  <c r="Y5532" i="20"/>
  <c r="Y5533" i="20"/>
  <c r="Y5534" i="20"/>
  <c r="Y5535" i="20"/>
  <c r="Y5536" i="20"/>
  <c r="Y5537" i="20"/>
  <c r="Y5538" i="20"/>
  <c r="Y5539" i="20"/>
  <c r="Y5540" i="20"/>
  <c r="Y5541" i="20"/>
  <c r="Y5542" i="20"/>
  <c r="Y5543" i="20"/>
  <c r="Y5544" i="20"/>
  <c r="Y5545" i="20"/>
  <c r="Y5546" i="20"/>
  <c r="Y5547" i="20"/>
  <c r="Y5548" i="20"/>
  <c r="Y5549" i="20"/>
  <c r="Y5550" i="20"/>
  <c r="Y5551" i="20"/>
  <c r="Y5552" i="20"/>
  <c r="Y5553" i="20"/>
  <c r="Y5554" i="20"/>
  <c r="Y5555" i="20"/>
  <c r="Y5556" i="20"/>
  <c r="Y5557" i="20"/>
  <c r="Y5558" i="20"/>
  <c r="Y5559" i="20"/>
  <c r="Y5560" i="20"/>
  <c r="Y5561" i="20"/>
  <c r="Y5562" i="20"/>
  <c r="Y5563" i="20"/>
  <c r="Y5564" i="20"/>
  <c r="Y5565" i="20"/>
  <c r="Y5566" i="20"/>
  <c r="Y5567" i="20"/>
  <c r="Y5568" i="20"/>
  <c r="Y5569" i="20"/>
  <c r="Y5570" i="20"/>
  <c r="Y5571" i="20"/>
  <c r="Y5572" i="20"/>
  <c r="Y5573" i="20"/>
  <c r="Y5574" i="20"/>
  <c r="Y5575" i="20"/>
  <c r="Y5576" i="20"/>
  <c r="Y5577" i="20"/>
  <c r="Y5578" i="20"/>
  <c r="Y5579" i="20"/>
  <c r="Y5580" i="20"/>
  <c r="Y5581" i="20"/>
  <c r="Y5582" i="20"/>
  <c r="Y5583" i="20"/>
  <c r="Y5584" i="20"/>
  <c r="Y5585" i="20"/>
  <c r="Y5586" i="20"/>
  <c r="Y5587" i="20"/>
  <c r="Y5588" i="20"/>
  <c r="Y5589" i="20"/>
  <c r="Y5590" i="20"/>
  <c r="Y5591" i="20"/>
  <c r="Y5592" i="20"/>
  <c r="Y5593" i="20"/>
  <c r="Y5594" i="20"/>
  <c r="Y5595" i="20"/>
  <c r="Y5596" i="20"/>
  <c r="Y5597" i="20"/>
  <c r="Y5598" i="20"/>
  <c r="Y5599" i="20"/>
  <c r="Y5600" i="20"/>
  <c r="Y5601" i="20"/>
  <c r="Y5602" i="20"/>
  <c r="Y5603" i="20"/>
  <c r="Y5604" i="20"/>
  <c r="Y5605" i="20"/>
  <c r="Y5606" i="20"/>
  <c r="Y5607" i="20"/>
  <c r="Y5608" i="20"/>
  <c r="Y5609" i="20"/>
  <c r="Y5610" i="20"/>
  <c r="Y5611" i="20"/>
  <c r="Y5612" i="20"/>
  <c r="Y5613" i="20"/>
  <c r="Y5614" i="20"/>
  <c r="Y5615" i="20"/>
  <c r="Y5616" i="20"/>
  <c r="Y5617" i="20"/>
  <c r="Y5618" i="20"/>
  <c r="Y5619" i="20"/>
  <c r="Y5620" i="20"/>
  <c r="Y5621" i="20"/>
  <c r="Y5622" i="20"/>
  <c r="Y5623" i="20"/>
  <c r="Y5624" i="20"/>
  <c r="Y5625" i="20"/>
  <c r="Y5626" i="20"/>
  <c r="Y5627" i="20"/>
  <c r="Y5628" i="20"/>
  <c r="Y5629" i="20"/>
  <c r="Y5630" i="20"/>
  <c r="Y5631" i="20"/>
  <c r="Y5632" i="20"/>
  <c r="Y5633" i="20"/>
  <c r="Y5634" i="20"/>
  <c r="Y5635" i="20"/>
  <c r="Y5636" i="20"/>
  <c r="Y5637" i="20"/>
  <c r="Y5638" i="20"/>
  <c r="Y5639" i="20"/>
  <c r="Y5640" i="20"/>
  <c r="Y5641" i="20"/>
  <c r="Y5642" i="20"/>
  <c r="Y5643" i="20"/>
  <c r="Y5644" i="20"/>
  <c r="Y5645" i="20"/>
  <c r="Y5646" i="20"/>
  <c r="Y5647" i="20"/>
  <c r="Y5648" i="20"/>
  <c r="Y5649" i="20"/>
  <c r="Y5650" i="20"/>
  <c r="Y5651" i="20"/>
  <c r="Y5652" i="20"/>
  <c r="Y5653" i="20"/>
  <c r="Y5654" i="20"/>
  <c r="Y5655" i="20"/>
  <c r="Y5656" i="20"/>
  <c r="Y5657" i="20"/>
  <c r="Y5658" i="20"/>
  <c r="Y5659" i="20"/>
  <c r="Y5660" i="20"/>
  <c r="Y5661" i="20"/>
  <c r="Y5662" i="20"/>
  <c r="Y5663" i="20"/>
  <c r="Y5664" i="20"/>
  <c r="Y5665" i="20"/>
  <c r="Y5666" i="20"/>
  <c r="Y5667" i="20"/>
  <c r="Y5668" i="20"/>
  <c r="Y5669" i="20"/>
  <c r="Y5670" i="20"/>
  <c r="Y5671" i="20"/>
  <c r="Y5672" i="20"/>
  <c r="Y5673" i="20"/>
  <c r="Y5674" i="20"/>
  <c r="Y5675" i="20"/>
  <c r="Y5676" i="20"/>
  <c r="Y5677" i="20"/>
  <c r="Y5678" i="20"/>
  <c r="Y5679" i="20"/>
  <c r="Y5680" i="20"/>
  <c r="Y5681" i="20"/>
  <c r="Y5682" i="20"/>
  <c r="Y5683" i="20"/>
  <c r="Y5684" i="20"/>
  <c r="Y5685" i="20"/>
  <c r="Y5686" i="20"/>
  <c r="Y5687" i="20"/>
  <c r="Y5688" i="20"/>
  <c r="Y5689" i="20"/>
  <c r="Y5690" i="20"/>
  <c r="Y5691" i="20"/>
  <c r="Y5692" i="20"/>
  <c r="Y5693" i="20"/>
  <c r="Y5694" i="20"/>
  <c r="Y5695" i="20"/>
  <c r="Y5696" i="20"/>
  <c r="Y5697" i="20"/>
  <c r="Y5698" i="20"/>
  <c r="Y5699" i="20"/>
  <c r="Y5700" i="20"/>
  <c r="Y5701" i="20"/>
  <c r="Y5702" i="20"/>
  <c r="Y5703" i="20"/>
  <c r="Y5704" i="20"/>
  <c r="Y5705" i="20"/>
  <c r="Y5706" i="20"/>
  <c r="Y5707" i="20"/>
  <c r="Y5708" i="20"/>
  <c r="Y5709" i="20"/>
  <c r="Y5710" i="20"/>
  <c r="Y5711" i="20"/>
  <c r="Y5712" i="20"/>
  <c r="Y5713" i="20"/>
  <c r="Y5714" i="20"/>
  <c r="Y5715" i="20"/>
  <c r="Y5716" i="20"/>
  <c r="Y5717" i="20"/>
  <c r="Y5718" i="20"/>
  <c r="Y5719" i="20"/>
  <c r="Y5720" i="20"/>
  <c r="Y5721" i="20"/>
  <c r="Y5722" i="20"/>
  <c r="Y5723" i="20"/>
  <c r="Y5724" i="20"/>
  <c r="Y5725" i="20"/>
  <c r="Y5726" i="20"/>
  <c r="Y5727" i="20"/>
  <c r="Y5728" i="20"/>
  <c r="Y5729" i="20"/>
  <c r="Y5730" i="20"/>
  <c r="Y5731" i="20"/>
  <c r="Y5732" i="20"/>
  <c r="Y5733" i="20"/>
  <c r="Y5734" i="20"/>
  <c r="Y5735" i="20"/>
  <c r="Y5736" i="20"/>
  <c r="Y5737" i="20"/>
  <c r="Y5738" i="20"/>
  <c r="Y5739" i="20"/>
  <c r="Y5740" i="20"/>
  <c r="Y5741" i="20"/>
  <c r="Y5742" i="20"/>
  <c r="Y5743" i="20"/>
  <c r="Y5744" i="20"/>
  <c r="Y5745" i="20"/>
  <c r="Y5746" i="20"/>
  <c r="Y5747" i="20"/>
  <c r="Y5748" i="20"/>
  <c r="Y5749" i="20"/>
  <c r="Y5750" i="20"/>
  <c r="Y5751" i="20"/>
  <c r="Y5752" i="20"/>
  <c r="Y5753" i="20"/>
  <c r="Y5754" i="20"/>
  <c r="Y5755" i="20"/>
  <c r="Y5756" i="20"/>
  <c r="Y5757" i="20"/>
  <c r="Y5758" i="20"/>
  <c r="Y5759" i="20"/>
  <c r="Y5760" i="20"/>
  <c r="Y5761" i="20"/>
  <c r="Y5762" i="20"/>
  <c r="Y5763" i="20"/>
  <c r="Y5764" i="20"/>
  <c r="Y5765" i="20"/>
  <c r="Y5766" i="20"/>
  <c r="Y5767" i="20"/>
  <c r="Y5768" i="20"/>
  <c r="Y5769" i="20"/>
  <c r="Y5770" i="20"/>
  <c r="Y5771" i="20"/>
  <c r="Y5772" i="20"/>
  <c r="Y5773" i="20"/>
  <c r="Y5774" i="20"/>
  <c r="Y5775" i="20"/>
  <c r="Y5776" i="20"/>
  <c r="Y5777" i="20"/>
  <c r="Y5778" i="20"/>
  <c r="Y5779" i="20"/>
  <c r="Y5780" i="20"/>
  <c r="Y5781" i="20"/>
  <c r="Y5782" i="20"/>
  <c r="Y5783" i="20"/>
  <c r="Y5784" i="20"/>
  <c r="Y5785" i="20"/>
  <c r="Y5786" i="20"/>
  <c r="Y5787" i="20"/>
  <c r="Y5788" i="20"/>
  <c r="Y5789" i="20"/>
  <c r="Y5790" i="20"/>
  <c r="Y5791" i="20"/>
  <c r="Y5792" i="20"/>
  <c r="Y5793" i="20"/>
  <c r="Y5794" i="20"/>
  <c r="Y5795" i="20"/>
  <c r="Y5796" i="20"/>
  <c r="Y5797" i="20"/>
  <c r="Y5798" i="20"/>
  <c r="Y5799" i="20"/>
  <c r="Y5800" i="20"/>
  <c r="Y5801" i="20"/>
  <c r="Y5802" i="20"/>
  <c r="Y5803" i="20"/>
  <c r="Y5804" i="20"/>
  <c r="Y5805" i="20"/>
  <c r="Y5806" i="20"/>
  <c r="Y5807" i="20"/>
  <c r="Y5808" i="20"/>
  <c r="Y5809" i="20"/>
  <c r="Y5810" i="20"/>
  <c r="Y5811" i="20"/>
  <c r="Y5812" i="20"/>
  <c r="Y5813" i="20"/>
  <c r="Y5814" i="20"/>
  <c r="Y5815" i="20"/>
  <c r="Y5816" i="20"/>
  <c r="Y5817" i="20"/>
  <c r="Y5818" i="20"/>
  <c r="Y5819" i="20"/>
  <c r="Y5820" i="20"/>
  <c r="Y5821" i="20"/>
  <c r="Y5822" i="20"/>
  <c r="Y5823" i="20"/>
  <c r="Y5824" i="20"/>
  <c r="Y5825" i="20"/>
  <c r="Y5826" i="20"/>
  <c r="Y5827" i="20"/>
  <c r="Y5828" i="20"/>
  <c r="Y5829" i="20"/>
  <c r="Y5830" i="20"/>
  <c r="Y5831" i="20"/>
  <c r="Y5832" i="20"/>
  <c r="Y5833" i="20"/>
  <c r="Y5834" i="20"/>
  <c r="Y5835" i="20"/>
  <c r="Y5836" i="20"/>
  <c r="Y5837" i="20"/>
  <c r="Y5838" i="20"/>
  <c r="Y5839" i="20"/>
  <c r="Y5840" i="20"/>
  <c r="Y5841" i="20"/>
  <c r="Y5842" i="20"/>
  <c r="Y5843" i="20"/>
  <c r="Y5844" i="20"/>
  <c r="Y5845" i="20"/>
  <c r="Y5846" i="20"/>
  <c r="Y5847" i="20"/>
  <c r="Y5848" i="20"/>
  <c r="Y5849" i="20"/>
  <c r="Y5850" i="20"/>
  <c r="Y5851" i="20"/>
  <c r="Y5852" i="20"/>
  <c r="Y5853" i="20"/>
  <c r="Y5854" i="20"/>
  <c r="Y5855" i="20"/>
  <c r="Y5856" i="20"/>
  <c r="Y5857" i="20"/>
  <c r="Y5858" i="20"/>
  <c r="Y5859" i="20"/>
  <c r="Y5860" i="20"/>
  <c r="Y5861" i="20"/>
  <c r="Y5862" i="20"/>
  <c r="Y5863" i="20"/>
  <c r="Y5864" i="20"/>
  <c r="Y5865" i="20"/>
  <c r="Y5866" i="20"/>
  <c r="Y5867" i="20"/>
  <c r="Y5868" i="20"/>
  <c r="Y5869" i="20"/>
  <c r="Y5870" i="20"/>
  <c r="Y5871" i="20"/>
  <c r="Y5872" i="20"/>
  <c r="Y5873" i="20"/>
  <c r="Y5874" i="20"/>
  <c r="Y5875" i="20"/>
  <c r="Y5876" i="20"/>
  <c r="Y5877" i="20"/>
  <c r="Y5878" i="20"/>
  <c r="Y5879" i="20"/>
  <c r="Y5880" i="20"/>
  <c r="Y5881" i="20"/>
  <c r="Y5882" i="20"/>
  <c r="Y5883" i="20"/>
  <c r="Y5884" i="20"/>
  <c r="Y5885" i="20"/>
  <c r="Y5886" i="20"/>
  <c r="Y5887" i="20"/>
  <c r="Y5888" i="20"/>
  <c r="Y5889" i="20"/>
  <c r="Y5890" i="20"/>
  <c r="Y5891" i="20"/>
  <c r="Y5892" i="20"/>
  <c r="Y5893" i="20"/>
  <c r="Y5894" i="20"/>
  <c r="Y5895" i="20"/>
  <c r="Y5896" i="20"/>
  <c r="Y5897" i="20"/>
  <c r="Y5898" i="20"/>
  <c r="Y5899" i="20"/>
  <c r="Y5900" i="20"/>
  <c r="Y5901" i="20"/>
  <c r="Y5902" i="20"/>
  <c r="Y5903" i="20"/>
  <c r="Y5904" i="20"/>
  <c r="Y5905" i="20"/>
  <c r="Y5906" i="20"/>
  <c r="Y5907" i="20"/>
  <c r="Y5908" i="20"/>
  <c r="Y5909" i="20"/>
  <c r="Y5910" i="20"/>
  <c r="Y5911" i="20"/>
  <c r="Y5912" i="20"/>
  <c r="Y5913" i="20"/>
  <c r="Y5914" i="20"/>
  <c r="Y5915" i="20"/>
  <c r="Y5916" i="20"/>
  <c r="Y5917" i="20"/>
  <c r="Y5918" i="20"/>
  <c r="Y5919" i="20"/>
  <c r="Y5920" i="20"/>
  <c r="Y5921" i="20"/>
  <c r="Y5922" i="20"/>
  <c r="Y5923" i="20"/>
  <c r="Y5924" i="20"/>
  <c r="Y5925" i="20"/>
  <c r="Y5926" i="20"/>
  <c r="Y5927" i="20"/>
  <c r="Y5928" i="20"/>
  <c r="Y5929" i="20"/>
  <c r="Y5930" i="20"/>
  <c r="Y5931" i="20"/>
  <c r="Y5932" i="20"/>
  <c r="Y5933" i="20"/>
  <c r="Y5934" i="20"/>
  <c r="Y5935" i="20"/>
  <c r="Y5936" i="20"/>
  <c r="Y5937" i="20"/>
  <c r="Y5938" i="20"/>
  <c r="Y5939" i="20"/>
  <c r="Y5940" i="20"/>
  <c r="Y5941" i="20"/>
  <c r="Y5942" i="20"/>
  <c r="Y5943" i="20"/>
  <c r="Y5944" i="20"/>
  <c r="Y5945" i="20"/>
  <c r="Y5946" i="20"/>
  <c r="Y5947" i="20"/>
  <c r="Y5948" i="20"/>
  <c r="Y5949" i="20"/>
  <c r="Y5950" i="20"/>
  <c r="Y5951" i="20"/>
  <c r="Y5952" i="20"/>
  <c r="Y5953" i="20"/>
  <c r="Y5954" i="20"/>
  <c r="Y5955" i="20"/>
  <c r="Y5956" i="20"/>
  <c r="Y5957" i="20"/>
  <c r="Y5958" i="20"/>
  <c r="Y5959" i="20"/>
  <c r="Y5960" i="20"/>
  <c r="Y5961" i="20"/>
  <c r="Y5962" i="20"/>
  <c r="Y5963" i="20"/>
  <c r="Y5964" i="20"/>
  <c r="Y5965" i="20"/>
  <c r="Y5966" i="20"/>
  <c r="Y5967" i="20"/>
  <c r="Y5968" i="20"/>
  <c r="Y5969" i="20"/>
  <c r="Y5970" i="20"/>
  <c r="Y5971" i="20"/>
  <c r="Y5972" i="20"/>
  <c r="Y5973" i="20"/>
  <c r="Y5974" i="20"/>
  <c r="Y5975" i="20"/>
  <c r="Y5976" i="20"/>
  <c r="Y5977" i="20"/>
  <c r="Y5978" i="20"/>
  <c r="Y5979" i="20"/>
  <c r="Y5980" i="20"/>
  <c r="Y5981" i="20"/>
  <c r="Y5982" i="20"/>
  <c r="Y5983" i="20"/>
  <c r="Y5984" i="20"/>
  <c r="Y5985" i="20"/>
  <c r="Y5986" i="20"/>
  <c r="Y5987" i="20"/>
  <c r="Y5988" i="20"/>
  <c r="Y5989" i="20"/>
  <c r="Y5990" i="20"/>
  <c r="Y5991" i="20"/>
  <c r="Y5992" i="20"/>
  <c r="Y5993" i="20"/>
  <c r="Y5994" i="20"/>
  <c r="Y5995" i="20"/>
  <c r="Y5996" i="20"/>
  <c r="Y5997" i="20"/>
  <c r="Y5998" i="20"/>
  <c r="Y5999" i="20"/>
  <c r="Y6000" i="20"/>
  <c r="Y6001" i="20"/>
  <c r="Y6002" i="20"/>
  <c r="Y6003" i="20"/>
  <c r="Y6004" i="20"/>
  <c r="Y6005" i="20"/>
  <c r="Y6006" i="20"/>
  <c r="Y6007" i="20"/>
  <c r="Y6008" i="20"/>
  <c r="Y6009" i="20"/>
  <c r="Y6010" i="20"/>
  <c r="Y6011" i="20"/>
  <c r="Y6012" i="20"/>
  <c r="Y6013" i="20"/>
  <c r="Y6014" i="20"/>
  <c r="Y6015" i="20"/>
  <c r="Y6016" i="20"/>
  <c r="Y6017" i="20"/>
  <c r="Y6018" i="20"/>
  <c r="Y6019" i="20"/>
  <c r="Y6020" i="20"/>
  <c r="Y6021" i="20"/>
  <c r="Y6022" i="20"/>
  <c r="Y6023" i="20"/>
  <c r="Y6024" i="20"/>
  <c r="Y6025" i="20"/>
  <c r="Y6026" i="20"/>
  <c r="Y6027" i="20"/>
  <c r="Y6028" i="20"/>
  <c r="Y6029" i="20"/>
  <c r="Y6030" i="20"/>
  <c r="Y6031" i="20"/>
  <c r="Y6032" i="20"/>
  <c r="Y6033" i="20"/>
  <c r="Y6034" i="20"/>
  <c r="Y6035" i="20"/>
  <c r="Y6036" i="20"/>
  <c r="Y6037" i="20"/>
  <c r="Y6038" i="20"/>
  <c r="Y6039" i="20"/>
  <c r="Y6040" i="20"/>
  <c r="Y6041" i="20"/>
  <c r="Y6042" i="20"/>
  <c r="Y6043" i="20"/>
  <c r="Y6044" i="20"/>
  <c r="Y6045" i="20"/>
  <c r="Y6046" i="20"/>
  <c r="Y6047" i="20"/>
  <c r="Y6048" i="20"/>
  <c r="Y6049" i="20"/>
  <c r="Y6050" i="20"/>
  <c r="Y6051" i="20"/>
  <c r="Y6052" i="20"/>
  <c r="Y6053" i="20"/>
  <c r="Y6054" i="20"/>
  <c r="Y6055" i="20"/>
  <c r="Y6056" i="20"/>
  <c r="Y6057" i="20"/>
  <c r="Y6058" i="20"/>
  <c r="Y6059" i="20"/>
  <c r="Y6060" i="20"/>
  <c r="Y6061" i="20"/>
  <c r="Y6062" i="20"/>
  <c r="Y6063" i="20"/>
  <c r="Y6064" i="20"/>
  <c r="Y6065" i="20"/>
  <c r="Y6066" i="20"/>
  <c r="Y6067" i="20"/>
  <c r="Y6068" i="20"/>
  <c r="Y6069" i="20"/>
  <c r="Y6070" i="20"/>
  <c r="Y6071" i="20"/>
  <c r="Y6072" i="20"/>
  <c r="Y6073" i="20"/>
  <c r="Y6074" i="20"/>
  <c r="Y6075" i="20"/>
  <c r="Y6076" i="20"/>
  <c r="Y6077" i="20"/>
  <c r="Y6078" i="20"/>
  <c r="Y6079" i="20"/>
  <c r="Y6080" i="20"/>
  <c r="Y6081" i="20"/>
  <c r="Y6082" i="20"/>
  <c r="Y6083" i="20"/>
  <c r="Y6084" i="20"/>
  <c r="Y6085" i="20"/>
  <c r="Y6086" i="20"/>
  <c r="Y6087" i="20"/>
  <c r="Y6088" i="20"/>
  <c r="Y6089" i="20"/>
  <c r="Y6090" i="20"/>
  <c r="Y6091" i="20"/>
  <c r="Y6092" i="20"/>
  <c r="Y6093" i="20"/>
  <c r="Y6094" i="20"/>
  <c r="Y6095" i="20"/>
  <c r="Y6096" i="20"/>
  <c r="Y6097" i="20"/>
  <c r="Y6098" i="20"/>
  <c r="Y6099" i="20"/>
  <c r="Y6100" i="20"/>
  <c r="Y6101" i="20"/>
  <c r="Y6102" i="20"/>
  <c r="Y6103" i="20"/>
  <c r="Y6104" i="20"/>
  <c r="Y6105" i="20"/>
  <c r="Y6106" i="20"/>
  <c r="Y6107" i="20"/>
  <c r="Y6108" i="20"/>
  <c r="Y6109" i="20"/>
  <c r="Y6110" i="20"/>
  <c r="Y6111" i="20"/>
  <c r="Y6112" i="20"/>
  <c r="Y6113" i="20"/>
  <c r="Y6114" i="20"/>
  <c r="Y6115" i="20"/>
  <c r="Y6116" i="20"/>
  <c r="Y6117" i="20"/>
  <c r="Y6118" i="20"/>
  <c r="Y6119" i="20"/>
  <c r="Y6120" i="20"/>
  <c r="Y6121" i="20"/>
  <c r="Y6122" i="20"/>
  <c r="Y6123" i="20"/>
  <c r="Y6124" i="20"/>
  <c r="Y6125" i="20"/>
  <c r="Y6126" i="20"/>
  <c r="Y6127" i="20"/>
  <c r="Y6128" i="20"/>
  <c r="Y6129" i="20"/>
  <c r="Y6130" i="20"/>
  <c r="Y6131" i="20"/>
  <c r="Y6132" i="20"/>
  <c r="Y6133" i="20"/>
  <c r="Y6134" i="20"/>
  <c r="Y6135" i="20"/>
  <c r="Y6136" i="20"/>
  <c r="Y6137" i="20"/>
  <c r="Y6138" i="20"/>
  <c r="Y6139" i="20"/>
  <c r="Y6140" i="20"/>
  <c r="Y6141" i="20"/>
  <c r="Y6142" i="20"/>
  <c r="Y6143" i="20"/>
  <c r="Y6144" i="20"/>
  <c r="Y6145" i="20"/>
  <c r="Y6146" i="20"/>
  <c r="Y6147" i="20"/>
  <c r="Y6148" i="20"/>
  <c r="Y6149" i="20"/>
  <c r="Y6150" i="20"/>
  <c r="Y6151" i="20"/>
  <c r="Y6152" i="20"/>
  <c r="Y6153" i="20"/>
  <c r="Y6154" i="20"/>
  <c r="Y6155" i="20"/>
  <c r="Y6156" i="20"/>
  <c r="Y6157" i="20"/>
  <c r="Y6158" i="20"/>
  <c r="Y6159" i="20"/>
  <c r="Y6160" i="20"/>
  <c r="Y6161" i="20"/>
  <c r="Y6162" i="20"/>
  <c r="Y6163" i="20"/>
  <c r="Y6164" i="20"/>
  <c r="Y6165" i="20"/>
  <c r="Y6166" i="20"/>
  <c r="Y6167" i="20"/>
  <c r="Y6168" i="20"/>
  <c r="Y6169" i="20"/>
  <c r="Y6170" i="20"/>
  <c r="Y6171" i="20"/>
  <c r="Y6172" i="20"/>
  <c r="Y6173" i="20"/>
  <c r="Y6174" i="20"/>
  <c r="Y6175" i="20"/>
  <c r="Y6176" i="20"/>
  <c r="Y6177" i="20"/>
  <c r="Y6178" i="20"/>
  <c r="Y6179" i="20"/>
  <c r="Y6180" i="20"/>
  <c r="Y6181" i="20"/>
  <c r="Y6182" i="20"/>
  <c r="Y6183" i="20"/>
  <c r="Y6184" i="20"/>
  <c r="Y6185" i="20"/>
  <c r="Y6186" i="20"/>
  <c r="Y6187" i="20"/>
  <c r="Y6188" i="20"/>
  <c r="Y6189" i="20"/>
  <c r="Y6190" i="20"/>
  <c r="Y6191" i="20"/>
  <c r="Y6192" i="20"/>
  <c r="Y6193" i="20"/>
  <c r="Y6194" i="20"/>
  <c r="Y6195" i="20"/>
  <c r="Y6196" i="20"/>
  <c r="Y6197" i="20"/>
  <c r="Y6198" i="20"/>
  <c r="Y6199" i="20"/>
  <c r="Y6200" i="20"/>
  <c r="Y6201" i="20"/>
  <c r="Y6202" i="20"/>
  <c r="Y6203" i="20"/>
  <c r="Y6204" i="20"/>
  <c r="Y6205" i="20"/>
  <c r="Y6206" i="20"/>
  <c r="Y6207" i="20"/>
  <c r="Y6208" i="20"/>
  <c r="Y6209" i="20"/>
  <c r="Y6210" i="20"/>
  <c r="Y6211" i="20"/>
  <c r="Y6212" i="20"/>
  <c r="Y6213" i="20"/>
  <c r="Y6214" i="20"/>
  <c r="Y6215" i="20"/>
  <c r="Y6216" i="20"/>
  <c r="Y6217" i="20"/>
  <c r="Y6218" i="20"/>
  <c r="Y6219" i="20"/>
  <c r="Y6220" i="20"/>
  <c r="Y6221" i="20"/>
  <c r="Y6222" i="20"/>
  <c r="Y6223" i="20"/>
  <c r="Y6224" i="20"/>
  <c r="Y6225" i="20"/>
  <c r="Y6226" i="20"/>
  <c r="Y6230" i="20"/>
  <c r="Y6231" i="20"/>
  <c r="Y6232" i="20"/>
  <c r="Y6233" i="20"/>
  <c r="P9" i="22"/>
  <c r="W10" i="22" l="1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8" i="22"/>
  <c r="W39" i="22"/>
  <c r="W40" i="22"/>
  <c r="W41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2" i="22"/>
  <c r="W93" i="22"/>
  <c r="W94" i="22"/>
  <c r="W95" i="22"/>
  <c r="W96" i="22"/>
  <c r="W97" i="22"/>
  <c r="W98" i="22"/>
  <c r="W99" i="22"/>
  <c r="W100" i="22"/>
  <c r="W101" i="22"/>
  <c r="W102" i="22"/>
  <c r="W103" i="22"/>
  <c r="W104" i="22"/>
  <c r="W105" i="22"/>
  <c r="W106" i="22"/>
  <c r="W107" i="22"/>
  <c r="W108" i="22"/>
  <c r="W109" i="22"/>
  <c r="W110" i="22"/>
  <c r="W111" i="22"/>
  <c r="W112" i="22"/>
  <c r="W113" i="22"/>
  <c r="W114" i="22"/>
  <c r="W115" i="22"/>
  <c r="W116" i="22"/>
  <c r="W117" i="22"/>
  <c r="W118" i="22"/>
  <c r="W119" i="22"/>
  <c r="W120" i="22"/>
  <c r="W121" i="22"/>
  <c r="W122" i="22"/>
  <c r="W123" i="22"/>
  <c r="W124" i="22"/>
  <c r="W125" i="22"/>
  <c r="W126" i="22"/>
  <c r="W127" i="22"/>
  <c r="W128" i="22"/>
  <c r="W129" i="22"/>
  <c r="W130" i="22"/>
  <c r="W131" i="22"/>
  <c r="W132" i="22"/>
  <c r="W133" i="22"/>
  <c r="W134" i="22"/>
  <c r="W135" i="22"/>
  <c r="W136" i="22"/>
  <c r="W137" i="22"/>
  <c r="W138" i="22"/>
  <c r="W139" i="22"/>
  <c r="W140" i="22"/>
  <c r="W141" i="22"/>
  <c r="W142" i="22"/>
  <c r="W143" i="22"/>
  <c r="W144" i="22"/>
  <c r="W145" i="22"/>
  <c r="W146" i="22"/>
  <c r="W147" i="22"/>
  <c r="W148" i="22"/>
  <c r="W149" i="22"/>
  <c r="W150" i="22"/>
  <c r="W151" i="22"/>
  <c r="W152" i="22"/>
  <c r="W153" i="22"/>
  <c r="W154" i="22"/>
  <c r="W155" i="22"/>
  <c r="W156" i="22"/>
  <c r="W157" i="22"/>
  <c r="W158" i="22"/>
  <c r="W159" i="22"/>
  <c r="W160" i="22"/>
  <c r="W161" i="22"/>
  <c r="W162" i="22"/>
  <c r="W163" i="22"/>
  <c r="W164" i="22"/>
  <c r="W165" i="22"/>
  <c r="W166" i="22"/>
  <c r="W167" i="22"/>
  <c r="W168" i="22"/>
  <c r="W169" i="22"/>
  <c r="W170" i="22"/>
  <c r="W171" i="22"/>
  <c r="W172" i="22"/>
  <c r="W173" i="22"/>
  <c r="W174" i="22"/>
  <c r="W175" i="22"/>
  <c r="W176" i="22"/>
  <c r="W177" i="22"/>
  <c r="W178" i="22"/>
  <c r="W179" i="22"/>
  <c r="W180" i="22"/>
  <c r="W181" i="22"/>
  <c r="W182" i="22"/>
  <c r="W183" i="22"/>
  <c r="W184" i="22"/>
  <c r="W185" i="22"/>
  <c r="W186" i="22"/>
  <c r="W187" i="22"/>
  <c r="W188" i="22"/>
  <c r="W189" i="22"/>
  <c r="W190" i="22"/>
  <c r="W191" i="22"/>
  <c r="W192" i="22"/>
  <c r="W193" i="22"/>
  <c r="W194" i="22"/>
  <c r="W195" i="22"/>
  <c r="W196" i="22"/>
  <c r="W197" i="22"/>
  <c r="W198" i="22"/>
  <c r="W199" i="22"/>
  <c r="W200" i="22"/>
  <c r="W201" i="22"/>
  <c r="W202" i="22"/>
  <c r="W203" i="22"/>
  <c r="W204" i="22"/>
  <c r="W205" i="22"/>
  <c r="W206" i="22"/>
  <c r="W207" i="22"/>
  <c r="W208" i="22"/>
  <c r="W209" i="22"/>
  <c r="W210" i="22"/>
  <c r="W211" i="22"/>
  <c r="W212" i="22"/>
  <c r="W213" i="22"/>
  <c r="W214" i="22"/>
  <c r="W215" i="22"/>
  <c r="W216" i="22"/>
  <c r="W217" i="22"/>
  <c r="W218" i="22"/>
  <c r="W219" i="22"/>
  <c r="W220" i="22"/>
  <c r="W221" i="22"/>
  <c r="W222" i="22"/>
  <c r="W223" i="22"/>
  <c r="W224" i="22"/>
  <c r="W225" i="22"/>
  <c r="W226" i="22"/>
  <c r="W227" i="22"/>
  <c r="W228" i="22"/>
  <c r="W229" i="22"/>
  <c r="W230" i="22"/>
  <c r="W231" i="22"/>
  <c r="W232" i="22"/>
  <c r="W233" i="22"/>
  <c r="W234" i="22"/>
  <c r="W235" i="22"/>
  <c r="W236" i="22"/>
  <c r="W237" i="22"/>
  <c r="W238" i="22"/>
  <c r="W239" i="22"/>
  <c r="W240" i="22"/>
  <c r="W241" i="22"/>
  <c r="W242" i="22"/>
  <c r="W243" i="22"/>
  <c r="W244" i="22"/>
  <c r="W245" i="22"/>
  <c r="W246" i="22"/>
  <c r="W247" i="22"/>
  <c r="W248" i="22"/>
  <c r="W249" i="22"/>
  <c r="W250" i="22"/>
  <c r="W251" i="22"/>
  <c r="W252" i="22"/>
  <c r="W253" i="22"/>
  <c r="W254" i="22"/>
  <c r="W255" i="22"/>
  <c r="W256" i="22"/>
  <c r="W257" i="22"/>
  <c r="W258" i="22"/>
  <c r="W259" i="22"/>
  <c r="W260" i="22"/>
  <c r="W261" i="22"/>
  <c r="W262" i="22"/>
  <c r="W263" i="22"/>
  <c r="W264" i="22"/>
  <c r="W265" i="22"/>
  <c r="W266" i="22"/>
  <c r="W267" i="22"/>
  <c r="W268" i="22"/>
  <c r="W269" i="22"/>
  <c r="W270" i="22"/>
  <c r="W271" i="22"/>
  <c r="W272" i="22"/>
  <c r="W273" i="22"/>
  <c r="W274" i="22"/>
  <c r="W275" i="22"/>
  <c r="W276" i="22"/>
  <c r="W277" i="22"/>
  <c r="W278" i="22"/>
  <c r="W279" i="22"/>
  <c r="W280" i="22"/>
  <c r="W281" i="22"/>
  <c r="W282" i="22"/>
  <c r="W283" i="22"/>
  <c r="W284" i="22"/>
  <c r="W285" i="22"/>
  <c r="W286" i="22"/>
  <c r="W287" i="22"/>
  <c r="W288" i="22"/>
  <c r="W289" i="22"/>
  <c r="W290" i="22"/>
  <c r="W291" i="22"/>
  <c r="W292" i="22"/>
  <c r="W293" i="22"/>
  <c r="W294" i="22"/>
  <c r="W295" i="22"/>
  <c r="W296" i="22"/>
  <c r="W297" i="22"/>
  <c r="W298" i="22"/>
  <c r="W299" i="22"/>
  <c r="W300" i="22"/>
  <c r="W301" i="22"/>
  <c r="W302" i="22"/>
  <c r="W303" i="22"/>
  <c r="W304" i="22"/>
  <c r="W305" i="22"/>
  <c r="W306" i="22"/>
  <c r="W307" i="22"/>
  <c r="W308" i="22"/>
  <c r="W309" i="22"/>
  <c r="W310" i="22"/>
  <c r="W311" i="22"/>
  <c r="W312" i="22"/>
  <c r="W313" i="22"/>
  <c r="W314" i="22"/>
  <c r="W315" i="22"/>
  <c r="W316" i="22"/>
  <c r="W317" i="22"/>
  <c r="W318" i="22"/>
  <c r="W319" i="22"/>
  <c r="W320" i="22"/>
  <c r="W321" i="22"/>
  <c r="W322" i="22"/>
  <c r="W323" i="22"/>
  <c r="W324" i="22"/>
  <c r="W325" i="22"/>
  <c r="W326" i="22"/>
  <c r="W327" i="22"/>
  <c r="W328" i="22"/>
  <c r="W329" i="22"/>
  <c r="W330" i="22"/>
  <c r="W331" i="22"/>
  <c r="W332" i="22"/>
  <c r="W333" i="22"/>
  <c r="W334" i="22"/>
  <c r="W335" i="22"/>
  <c r="W336" i="22"/>
  <c r="W337" i="22"/>
  <c r="W338" i="22"/>
  <c r="W339" i="22"/>
  <c r="W340" i="22"/>
  <c r="W341" i="22"/>
  <c r="W342" i="22"/>
  <c r="W343" i="22"/>
  <c r="W344" i="22"/>
  <c r="W345" i="22"/>
  <c r="W346" i="22"/>
  <c r="W347" i="22"/>
  <c r="W348" i="22"/>
  <c r="W349" i="22"/>
  <c r="W350" i="22"/>
  <c r="W351" i="22"/>
  <c r="W352" i="22"/>
  <c r="W353" i="22"/>
  <c r="W354" i="22"/>
  <c r="W355" i="22"/>
  <c r="W356" i="22"/>
  <c r="W357" i="22"/>
  <c r="W358" i="22"/>
  <c r="W359" i="22"/>
  <c r="W360" i="22"/>
  <c r="W361" i="22"/>
  <c r="W362" i="22"/>
  <c r="W363" i="22"/>
  <c r="W364" i="22"/>
  <c r="W365" i="22"/>
  <c r="W366" i="22"/>
  <c r="W367" i="22"/>
  <c r="W368" i="22"/>
  <c r="W369" i="22"/>
  <c r="W370" i="22"/>
  <c r="W371" i="22"/>
  <c r="W372" i="22"/>
  <c r="W373" i="22"/>
  <c r="W374" i="22"/>
  <c r="W375" i="22"/>
  <c r="J9" i="21" l="1"/>
  <c r="K9" i="21" l="1"/>
  <c r="T9" i="22" l="1"/>
  <c r="Z9" i="21"/>
  <c r="Y9" i="21"/>
  <c r="U9" i="21"/>
  <c r="T9" i="21"/>
  <c r="O9" i="22"/>
  <c r="U9" i="22"/>
  <c r="Z9" i="22"/>
  <c r="Y9" i="22"/>
  <c r="AH192" i="17"/>
  <c r="AG192" i="17"/>
  <c r="AP177" i="17"/>
  <c r="AO177" i="17"/>
  <c r="AO192" i="17"/>
  <c r="AI192" i="17" l="1"/>
  <c r="W9" i="22"/>
  <c r="AP117" i="17"/>
  <c r="H29" i="17" l="1"/>
  <c r="AO117" i="17" l="1"/>
  <c r="S69" i="17" l="1"/>
  <c r="T69" i="17"/>
  <c r="U69" i="17"/>
  <c r="AA69" i="17"/>
  <c r="AB69" i="17"/>
  <c r="AC69" i="17"/>
  <c r="AI69" i="17"/>
  <c r="AJ69" i="17"/>
  <c r="AK69" i="17"/>
  <c r="AQ69" i="17"/>
  <c r="AR69" i="17"/>
  <c r="AS69" i="17"/>
  <c r="K69" i="17" l="1"/>
  <c r="L69" i="17"/>
  <c r="M69" i="17"/>
  <c r="K9" i="22" l="1"/>
  <c r="E370" i="22"/>
  <c r="E345" i="22"/>
  <c r="E315" i="22"/>
  <c r="E293" i="22"/>
  <c r="E280" i="22"/>
  <c r="E273" i="22"/>
  <c r="E225" i="22"/>
  <c r="E207" i="22"/>
  <c r="E165" i="22"/>
  <c r="E140" i="22"/>
  <c r="E99" i="22"/>
  <c r="E85" i="22"/>
  <c r="E54" i="22"/>
  <c r="E10" i="22"/>
  <c r="E155" i="22"/>
  <c r="E219" i="22"/>
  <c r="O9" i="21"/>
  <c r="E141" i="21"/>
  <c r="E137" i="21"/>
  <c r="E122" i="21"/>
  <c r="E117" i="21"/>
  <c r="E109" i="21"/>
  <c r="E74" i="21"/>
  <c r="E60" i="21"/>
  <c r="E56" i="21"/>
  <c r="E24" i="21"/>
  <c r="E17" i="21"/>
  <c r="E81" i="21"/>
  <c r="E97" i="21"/>
  <c r="E145" i="21"/>
  <c r="S183" i="17"/>
  <c r="T183" i="17"/>
  <c r="U183" i="17"/>
  <c r="AA183" i="17"/>
  <c r="AB183" i="17"/>
  <c r="AC183" i="17"/>
  <c r="AI183" i="17"/>
  <c r="AJ183" i="17"/>
  <c r="AK183" i="17"/>
  <c r="AQ183" i="17"/>
  <c r="AR183" i="17"/>
  <c r="AS183" i="17"/>
  <c r="J9" i="22"/>
  <c r="E256" i="22"/>
  <c r="R177" i="17"/>
  <c r="R192" i="17"/>
  <c r="F373" i="22"/>
  <c r="E373" i="22"/>
  <c r="F359" i="22"/>
  <c r="E359" i="22"/>
  <c r="E354" i="22"/>
  <c r="F349" i="22"/>
  <c r="E349" i="22"/>
  <c r="F345" i="22"/>
  <c r="F338" i="22"/>
  <c r="E338" i="22"/>
  <c r="F315" i="22"/>
  <c r="F310" i="22"/>
  <c r="E310" i="22"/>
  <c r="F293" i="22"/>
  <c r="F280" i="22"/>
  <c r="F273" i="22"/>
  <c r="F256" i="22"/>
  <c r="F225" i="22"/>
  <c r="F219" i="22"/>
  <c r="F207" i="22"/>
  <c r="F171" i="22"/>
  <c r="E171" i="22"/>
  <c r="F165" i="22"/>
  <c r="F157" i="22"/>
  <c r="E157" i="22"/>
  <c r="F155" i="22"/>
  <c r="F150" i="22"/>
  <c r="E150" i="22"/>
  <c r="F140" i="22"/>
  <c r="F117" i="22"/>
  <c r="E117" i="22"/>
  <c r="F99" i="22"/>
  <c r="F85" i="22"/>
  <c r="E69" i="22"/>
  <c r="F54" i="22"/>
  <c r="F42" i="22"/>
  <c r="E42" i="22"/>
  <c r="F21" i="22"/>
  <c r="E21" i="22"/>
  <c r="F10" i="22"/>
  <c r="F156" i="21"/>
  <c r="E156" i="21"/>
  <c r="F145" i="21"/>
  <c r="F141" i="21"/>
  <c r="F137" i="21"/>
  <c r="F127" i="21"/>
  <c r="E127" i="21"/>
  <c r="F122" i="21"/>
  <c r="F117" i="21"/>
  <c r="F109" i="21"/>
  <c r="F97" i="21"/>
  <c r="F94" i="21"/>
  <c r="E94" i="21"/>
  <c r="F92" i="21"/>
  <c r="E92" i="21"/>
  <c r="F86" i="21"/>
  <c r="E86" i="21"/>
  <c r="F81" i="21"/>
  <c r="F74" i="21"/>
  <c r="F60" i="21"/>
  <c r="F56" i="21"/>
  <c r="F52" i="21"/>
  <c r="E52" i="21"/>
  <c r="F29" i="21"/>
  <c r="E29" i="21"/>
  <c r="F24" i="21"/>
  <c r="F17" i="21"/>
  <c r="E10" i="21"/>
  <c r="K183" i="17" l="1"/>
  <c r="L183" i="17"/>
  <c r="M183" i="17"/>
  <c r="E11" i="22"/>
  <c r="F11" i="22"/>
  <c r="E12" i="22"/>
  <c r="F12" i="22"/>
  <c r="E13" i="22"/>
  <c r="F13" i="22"/>
  <c r="E14" i="22"/>
  <c r="F14" i="22"/>
  <c r="E15" i="22"/>
  <c r="F15" i="22"/>
  <c r="E16" i="22"/>
  <c r="F16" i="22"/>
  <c r="E17" i="22"/>
  <c r="F17" i="22"/>
  <c r="E18" i="22"/>
  <c r="F18" i="22"/>
  <c r="E19" i="22"/>
  <c r="F19" i="22"/>
  <c r="E20" i="22"/>
  <c r="F20" i="22"/>
  <c r="E22" i="22"/>
  <c r="F22" i="22"/>
  <c r="E23" i="22"/>
  <c r="F23" i="22"/>
  <c r="E24" i="22"/>
  <c r="F24" i="22"/>
  <c r="E25" i="22"/>
  <c r="F25" i="22"/>
  <c r="E26" i="22"/>
  <c r="F26" i="22"/>
  <c r="E27" i="22"/>
  <c r="F27" i="22"/>
  <c r="E28" i="22"/>
  <c r="F28" i="22"/>
  <c r="E29" i="22"/>
  <c r="F29" i="22"/>
  <c r="E30" i="22"/>
  <c r="F30" i="22"/>
  <c r="E31" i="22"/>
  <c r="F31" i="22"/>
  <c r="E32" i="22"/>
  <c r="F32" i="22"/>
  <c r="E33" i="22"/>
  <c r="F33" i="22"/>
  <c r="E34" i="22"/>
  <c r="F34" i="22"/>
  <c r="E35" i="22"/>
  <c r="F35" i="22"/>
  <c r="E36" i="22"/>
  <c r="F36" i="22"/>
  <c r="E38" i="22"/>
  <c r="F38" i="22"/>
  <c r="E39" i="22"/>
  <c r="F39" i="22"/>
  <c r="E40" i="22"/>
  <c r="F40" i="22"/>
  <c r="E41" i="22"/>
  <c r="F41" i="22"/>
  <c r="E43" i="22"/>
  <c r="F43" i="22"/>
  <c r="E44" i="22"/>
  <c r="F44" i="22"/>
  <c r="E45" i="22"/>
  <c r="F45" i="22"/>
  <c r="E46" i="22"/>
  <c r="F46" i="22"/>
  <c r="E47" i="22"/>
  <c r="F47" i="22"/>
  <c r="E48" i="22"/>
  <c r="F48" i="22"/>
  <c r="E49" i="22"/>
  <c r="F49" i="22"/>
  <c r="E50" i="22"/>
  <c r="F50" i="22"/>
  <c r="E51" i="22"/>
  <c r="F51" i="22"/>
  <c r="E52" i="22"/>
  <c r="F52" i="22"/>
  <c r="E53" i="22"/>
  <c r="F53" i="22"/>
  <c r="E55" i="22"/>
  <c r="F55" i="22"/>
  <c r="E56" i="22"/>
  <c r="F56" i="22"/>
  <c r="E57" i="22"/>
  <c r="F57" i="22"/>
  <c r="E58" i="22"/>
  <c r="F58" i="22"/>
  <c r="E59" i="22"/>
  <c r="F59" i="22"/>
  <c r="E60" i="22"/>
  <c r="F60" i="22"/>
  <c r="E61" i="22"/>
  <c r="F61" i="22"/>
  <c r="E62" i="22"/>
  <c r="F62" i="22"/>
  <c r="E63" i="22"/>
  <c r="F63" i="22"/>
  <c r="E64" i="22"/>
  <c r="F64" i="22"/>
  <c r="E65" i="22"/>
  <c r="F65" i="22"/>
  <c r="E66" i="22"/>
  <c r="F66" i="22"/>
  <c r="E67" i="22"/>
  <c r="F67" i="22"/>
  <c r="E68" i="22"/>
  <c r="F68" i="22"/>
  <c r="E70" i="22"/>
  <c r="F70" i="22"/>
  <c r="E71" i="22"/>
  <c r="F71" i="22"/>
  <c r="E72" i="22"/>
  <c r="F72" i="22"/>
  <c r="E73" i="22"/>
  <c r="F73" i="22"/>
  <c r="E74" i="22"/>
  <c r="F74" i="22"/>
  <c r="E75" i="22"/>
  <c r="F75" i="22"/>
  <c r="E76" i="22"/>
  <c r="F76" i="22"/>
  <c r="E77" i="22"/>
  <c r="F77" i="22"/>
  <c r="E78" i="22"/>
  <c r="F78" i="22"/>
  <c r="E79" i="22"/>
  <c r="F79" i="22"/>
  <c r="E80" i="22"/>
  <c r="F80" i="22"/>
  <c r="E81" i="22"/>
  <c r="F81" i="22"/>
  <c r="E82" i="22"/>
  <c r="F82" i="22"/>
  <c r="E83" i="22"/>
  <c r="F83" i="22"/>
  <c r="E84" i="22"/>
  <c r="F84" i="22"/>
  <c r="E86" i="22"/>
  <c r="F86" i="22"/>
  <c r="E87" i="22"/>
  <c r="F87" i="22"/>
  <c r="E88" i="22"/>
  <c r="F88" i="22"/>
  <c r="E89" i="22"/>
  <c r="F89" i="22"/>
  <c r="E90" i="22"/>
  <c r="F90" i="22"/>
  <c r="E92" i="22"/>
  <c r="F92" i="22"/>
  <c r="E93" i="22"/>
  <c r="F93" i="22"/>
  <c r="E94" i="22"/>
  <c r="F94" i="22"/>
  <c r="E95" i="22"/>
  <c r="F95" i="22"/>
  <c r="E96" i="22"/>
  <c r="F96" i="22"/>
  <c r="E97" i="22"/>
  <c r="F97" i="22"/>
  <c r="E98" i="22"/>
  <c r="F98" i="22"/>
  <c r="E100" i="22"/>
  <c r="F100" i="22"/>
  <c r="E101" i="22"/>
  <c r="F101" i="22"/>
  <c r="E102" i="22"/>
  <c r="F102" i="22"/>
  <c r="E103" i="22"/>
  <c r="F103" i="22"/>
  <c r="E104" i="22"/>
  <c r="F104" i="22"/>
  <c r="E105" i="22"/>
  <c r="F105" i="22"/>
  <c r="E106" i="22"/>
  <c r="F106" i="22"/>
  <c r="E107" i="22"/>
  <c r="F107" i="22"/>
  <c r="E108" i="22"/>
  <c r="F108" i="22"/>
  <c r="E109" i="22"/>
  <c r="F109" i="22"/>
  <c r="E110" i="22"/>
  <c r="F110" i="22"/>
  <c r="E111" i="22"/>
  <c r="F111" i="22"/>
  <c r="E112" i="22"/>
  <c r="F112" i="22"/>
  <c r="E113" i="22"/>
  <c r="F113" i="22"/>
  <c r="E114" i="22"/>
  <c r="F114" i="22"/>
  <c r="E115" i="22"/>
  <c r="F115" i="22"/>
  <c r="E116" i="22"/>
  <c r="F116" i="22"/>
  <c r="E118" i="22"/>
  <c r="F118" i="22"/>
  <c r="E119" i="22"/>
  <c r="F119" i="22"/>
  <c r="E120" i="22"/>
  <c r="F120" i="22"/>
  <c r="E121" i="22"/>
  <c r="F121" i="22"/>
  <c r="E122" i="22"/>
  <c r="F122" i="22"/>
  <c r="E123" i="22"/>
  <c r="F123" i="22"/>
  <c r="E124" i="22"/>
  <c r="F124" i="22"/>
  <c r="E125" i="22"/>
  <c r="F125" i="22"/>
  <c r="E126" i="22"/>
  <c r="F126" i="22"/>
  <c r="E127" i="22"/>
  <c r="F127" i="22"/>
  <c r="E128" i="22"/>
  <c r="F128" i="22"/>
  <c r="E129" i="22"/>
  <c r="F129" i="22"/>
  <c r="E130" i="22"/>
  <c r="F130" i="22"/>
  <c r="E131" i="22"/>
  <c r="F131" i="22"/>
  <c r="E132" i="22"/>
  <c r="F132" i="22"/>
  <c r="E133" i="22"/>
  <c r="F133" i="22"/>
  <c r="E134" i="22"/>
  <c r="F134" i="22"/>
  <c r="E135" i="22"/>
  <c r="F135" i="22"/>
  <c r="E136" i="22"/>
  <c r="F136" i="22"/>
  <c r="E137" i="22"/>
  <c r="F137" i="22"/>
  <c r="E138" i="22"/>
  <c r="F138" i="22"/>
  <c r="E139" i="22"/>
  <c r="F139" i="22"/>
  <c r="E141" i="22"/>
  <c r="F141" i="22"/>
  <c r="E142" i="22"/>
  <c r="F142" i="22"/>
  <c r="E143" i="22"/>
  <c r="F143" i="22"/>
  <c r="E144" i="22"/>
  <c r="F144" i="22"/>
  <c r="E145" i="22"/>
  <c r="F145" i="22"/>
  <c r="E146" i="22"/>
  <c r="F146" i="22"/>
  <c r="E147" i="22"/>
  <c r="F147" i="22"/>
  <c r="E148" i="22"/>
  <c r="F148" i="22"/>
  <c r="E149" i="22"/>
  <c r="F149" i="22"/>
  <c r="E151" i="22"/>
  <c r="F151" i="22"/>
  <c r="E152" i="22"/>
  <c r="F152" i="22"/>
  <c r="E153" i="22"/>
  <c r="F153" i="22"/>
  <c r="E154" i="22"/>
  <c r="F154" i="22"/>
  <c r="E156" i="22"/>
  <c r="F156" i="22"/>
  <c r="E158" i="22"/>
  <c r="F158" i="22"/>
  <c r="E159" i="22"/>
  <c r="F159" i="22"/>
  <c r="E160" i="22"/>
  <c r="F160" i="22"/>
  <c r="E161" i="22"/>
  <c r="F161" i="22"/>
  <c r="E162" i="22"/>
  <c r="F162" i="22"/>
  <c r="E163" i="22"/>
  <c r="F163" i="22"/>
  <c r="E164" i="22"/>
  <c r="F164" i="22"/>
  <c r="E166" i="22"/>
  <c r="F166" i="22"/>
  <c r="E167" i="22"/>
  <c r="F167" i="22"/>
  <c r="E168" i="22"/>
  <c r="F168" i="22"/>
  <c r="E169" i="22"/>
  <c r="F169" i="22"/>
  <c r="E170" i="22"/>
  <c r="F170" i="22"/>
  <c r="E172" i="22"/>
  <c r="F172" i="22"/>
  <c r="E173" i="22"/>
  <c r="F173" i="22"/>
  <c r="E174" i="22"/>
  <c r="F174" i="22"/>
  <c r="E175" i="22"/>
  <c r="F175" i="22"/>
  <c r="E176" i="22"/>
  <c r="F176" i="22"/>
  <c r="E177" i="22"/>
  <c r="F177" i="22"/>
  <c r="E178" i="22"/>
  <c r="F178" i="22"/>
  <c r="E179" i="22"/>
  <c r="F179" i="22"/>
  <c r="E180" i="22"/>
  <c r="F180" i="22"/>
  <c r="E181" i="22"/>
  <c r="F181" i="22"/>
  <c r="E182" i="22"/>
  <c r="F182" i="22"/>
  <c r="E183" i="22"/>
  <c r="F183" i="22"/>
  <c r="E184" i="22"/>
  <c r="F184" i="22"/>
  <c r="E185" i="22"/>
  <c r="F185" i="22"/>
  <c r="E186" i="22"/>
  <c r="F186" i="22"/>
  <c r="E187" i="22"/>
  <c r="F187" i="22"/>
  <c r="E188" i="22"/>
  <c r="F188" i="22"/>
  <c r="E189" i="22"/>
  <c r="F189" i="22"/>
  <c r="E190" i="22"/>
  <c r="F190" i="22"/>
  <c r="E191" i="22"/>
  <c r="F191" i="22"/>
  <c r="E192" i="22"/>
  <c r="F192" i="22"/>
  <c r="E193" i="22"/>
  <c r="F193" i="22"/>
  <c r="E194" i="22"/>
  <c r="F194" i="22"/>
  <c r="E195" i="22"/>
  <c r="F195" i="22"/>
  <c r="E196" i="22"/>
  <c r="F196" i="22"/>
  <c r="E197" i="22"/>
  <c r="F197" i="22"/>
  <c r="E198" i="22"/>
  <c r="F198" i="22"/>
  <c r="E199" i="22"/>
  <c r="F199" i="22"/>
  <c r="E200" i="22"/>
  <c r="F200" i="22"/>
  <c r="E201" i="22"/>
  <c r="F201" i="22"/>
  <c r="E202" i="22"/>
  <c r="F202" i="22"/>
  <c r="E203" i="22"/>
  <c r="F203" i="22"/>
  <c r="E204" i="22"/>
  <c r="F204" i="22"/>
  <c r="E205" i="22"/>
  <c r="F205" i="22"/>
  <c r="E206" i="22"/>
  <c r="F206" i="22"/>
  <c r="E208" i="22"/>
  <c r="F208" i="22"/>
  <c r="E209" i="22"/>
  <c r="F209" i="22"/>
  <c r="E210" i="22"/>
  <c r="F210" i="22"/>
  <c r="E211" i="22"/>
  <c r="F211" i="22"/>
  <c r="E212" i="22"/>
  <c r="F212" i="22"/>
  <c r="E213" i="22"/>
  <c r="F213" i="22"/>
  <c r="E214" i="22"/>
  <c r="F214" i="22"/>
  <c r="E215" i="22"/>
  <c r="F215" i="22"/>
  <c r="E216" i="22"/>
  <c r="F216" i="22"/>
  <c r="E217" i="22"/>
  <c r="F217" i="22"/>
  <c r="E218" i="22"/>
  <c r="F218" i="22"/>
  <c r="E220" i="22"/>
  <c r="F220" i="22"/>
  <c r="E221" i="22"/>
  <c r="F221" i="22"/>
  <c r="E222" i="22"/>
  <c r="F222" i="22"/>
  <c r="E223" i="22"/>
  <c r="F223" i="22"/>
  <c r="E224" i="22"/>
  <c r="F224" i="22"/>
  <c r="E226" i="22"/>
  <c r="F226" i="22"/>
  <c r="E227" i="22"/>
  <c r="F227" i="22"/>
  <c r="E228" i="22"/>
  <c r="F228" i="22"/>
  <c r="E229" i="22"/>
  <c r="F229" i="22"/>
  <c r="E230" i="22"/>
  <c r="F230" i="22"/>
  <c r="E231" i="22"/>
  <c r="F231" i="22"/>
  <c r="E232" i="22"/>
  <c r="F232" i="22"/>
  <c r="E233" i="22"/>
  <c r="F233" i="22"/>
  <c r="E234" i="22"/>
  <c r="F234" i="22"/>
  <c r="E235" i="22"/>
  <c r="F235" i="22"/>
  <c r="E236" i="22"/>
  <c r="F236" i="22"/>
  <c r="E237" i="22"/>
  <c r="F237" i="22"/>
  <c r="E238" i="22"/>
  <c r="F238" i="22"/>
  <c r="E239" i="22"/>
  <c r="F239" i="22"/>
  <c r="E240" i="22"/>
  <c r="F240" i="22"/>
  <c r="E241" i="22"/>
  <c r="F241" i="22"/>
  <c r="E242" i="22"/>
  <c r="F242" i="22"/>
  <c r="E243" i="22"/>
  <c r="F243" i="22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3" i="22"/>
  <c r="F253" i="22"/>
  <c r="E254" i="22"/>
  <c r="F254" i="22"/>
  <c r="E255" i="22"/>
  <c r="F255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0" i="22"/>
  <c r="F270" i="22"/>
  <c r="E271" i="22"/>
  <c r="F271" i="22"/>
  <c r="E272" i="22"/>
  <c r="F272" i="22"/>
  <c r="E274" i="22"/>
  <c r="F274" i="22"/>
  <c r="E275" i="22"/>
  <c r="F275" i="22"/>
  <c r="E276" i="22"/>
  <c r="F276" i="22"/>
  <c r="E277" i="22"/>
  <c r="F277" i="22"/>
  <c r="E278" i="22"/>
  <c r="F278" i="22"/>
  <c r="E279" i="22"/>
  <c r="F279" i="22"/>
  <c r="E281" i="22"/>
  <c r="F281" i="22"/>
  <c r="E282" i="22"/>
  <c r="F282" i="22"/>
  <c r="E283" i="22"/>
  <c r="F283" i="22"/>
  <c r="E284" i="22"/>
  <c r="F284" i="22"/>
  <c r="E285" i="22"/>
  <c r="F285" i="22"/>
  <c r="E286" i="22"/>
  <c r="F286" i="22"/>
  <c r="E287" i="22"/>
  <c r="F287" i="22"/>
  <c r="E288" i="22"/>
  <c r="F288" i="22"/>
  <c r="E289" i="22"/>
  <c r="F289" i="22"/>
  <c r="E290" i="22"/>
  <c r="F290" i="22"/>
  <c r="E291" i="22"/>
  <c r="F291" i="22"/>
  <c r="E292" i="22"/>
  <c r="F292" i="22"/>
  <c r="E294" i="22"/>
  <c r="F294" i="22"/>
  <c r="E295" i="22"/>
  <c r="F295" i="22"/>
  <c r="E296" i="22"/>
  <c r="F296" i="22"/>
  <c r="E297" i="22"/>
  <c r="F297" i="22"/>
  <c r="E298" i="22"/>
  <c r="F298" i="22"/>
  <c r="E299" i="22"/>
  <c r="F299" i="22"/>
  <c r="E300" i="22"/>
  <c r="F300" i="22"/>
  <c r="E301" i="22"/>
  <c r="F301" i="22"/>
  <c r="E302" i="22"/>
  <c r="F302" i="22"/>
  <c r="E303" i="22"/>
  <c r="F303" i="22"/>
  <c r="E304" i="22"/>
  <c r="F304" i="22"/>
  <c r="E305" i="22"/>
  <c r="F305" i="22"/>
  <c r="E306" i="22"/>
  <c r="F306" i="22"/>
  <c r="E307" i="22"/>
  <c r="F307" i="22"/>
  <c r="E308" i="22"/>
  <c r="F308" i="22"/>
  <c r="E309" i="22"/>
  <c r="F309" i="22"/>
  <c r="E311" i="22"/>
  <c r="F311" i="22"/>
  <c r="E312" i="22"/>
  <c r="F312" i="22"/>
  <c r="E313" i="22"/>
  <c r="F313" i="22"/>
  <c r="E314" i="22"/>
  <c r="F314" i="22"/>
  <c r="E316" i="22"/>
  <c r="F316" i="22"/>
  <c r="E317" i="22"/>
  <c r="F317" i="22"/>
  <c r="E318" i="22"/>
  <c r="F318" i="22"/>
  <c r="E319" i="22"/>
  <c r="F319" i="22"/>
  <c r="E320" i="22"/>
  <c r="F320" i="22"/>
  <c r="E321" i="22"/>
  <c r="F321" i="22"/>
  <c r="E322" i="22"/>
  <c r="F322" i="22"/>
  <c r="E323" i="22"/>
  <c r="F323" i="22"/>
  <c r="E324" i="22"/>
  <c r="F324" i="22"/>
  <c r="E325" i="22"/>
  <c r="F325" i="22"/>
  <c r="E326" i="22"/>
  <c r="F326" i="22"/>
  <c r="E327" i="22"/>
  <c r="F327" i="22"/>
  <c r="E328" i="22"/>
  <c r="F328" i="22"/>
  <c r="E329" i="22"/>
  <c r="F329" i="22"/>
  <c r="E330" i="22"/>
  <c r="F330" i="22"/>
  <c r="E331" i="22"/>
  <c r="F331" i="22"/>
  <c r="E332" i="22"/>
  <c r="F332" i="22"/>
  <c r="E333" i="22"/>
  <c r="F333" i="22"/>
  <c r="E334" i="22"/>
  <c r="F334" i="22"/>
  <c r="E335" i="22"/>
  <c r="F335" i="22"/>
  <c r="E336" i="22"/>
  <c r="F336" i="22"/>
  <c r="E337" i="22"/>
  <c r="F337" i="22"/>
  <c r="E339" i="22"/>
  <c r="F339" i="22"/>
  <c r="E340" i="22"/>
  <c r="F340" i="22"/>
  <c r="E341" i="22"/>
  <c r="F341" i="22"/>
  <c r="E342" i="22"/>
  <c r="F342" i="22"/>
  <c r="E343" i="22"/>
  <c r="F343" i="22"/>
  <c r="E344" i="22"/>
  <c r="F344" i="22"/>
  <c r="E346" i="22"/>
  <c r="F346" i="22"/>
  <c r="E347" i="22"/>
  <c r="F347" i="22"/>
  <c r="E348" i="22"/>
  <c r="F348" i="22"/>
  <c r="E350" i="22"/>
  <c r="F350" i="22"/>
  <c r="E351" i="22"/>
  <c r="F351" i="22"/>
  <c r="E352" i="22"/>
  <c r="F352" i="22"/>
  <c r="E353" i="22"/>
  <c r="F353" i="22"/>
  <c r="E355" i="22"/>
  <c r="F355" i="22"/>
  <c r="E356" i="22"/>
  <c r="F356" i="22"/>
  <c r="E357" i="22"/>
  <c r="F357" i="22"/>
  <c r="E358" i="22"/>
  <c r="F358" i="22"/>
  <c r="E360" i="22"/>
  <c r="F360" i="22"/>
  <c r="E361" i="22"/>
  <c r="F361" i="22"/>
  <c r="E362" i="22"/>
  <c r="F362" i="22"/>
  <c r="E363" i="22"/>
  <c r="F363" i="22"/>
  <c r="E364" i="22"/>
  <c r="F364" i="22"/>
  <c r="E365" i="22"/>
  <c r="F365" i="22"/>
  <c r="E366" i="22"/>
  <c r="F366" i="22"/>
  <c r="E367" i="22"/>
  <c r="F367" i="22"/>
  <c r="E368" i="22"/>
  <c r="F368" i="22"/>
  <c r="E369" i="22"/>
  <c r="F369" i="22"/>
  <c r="E371" i="22"/>
  <c r="F371" i="22"/>
  <c r="E372" i="22"/>
  <c r="F372" i="22"/>
  <c r="E374" i="22"/>
  <c r="F374" i="22"/>
  <c r="E375" i="22"/>
  <c r="F375" i="22"/>
  <c r="F9" i="22" l="1"/>
  <c r="E9" i="22"/>
  <c r="H341" i="22"/>
  <c r="H337" i="22"/>
  <c r="H333" i="22"/>
  <c r="H329" i="22"/>
  <c r="H325" i="22"/>
  <c r="H321" i="22"/>
  <c r="H317" i="22"/>
  <c r="H313" i="22"/>
  <c r="H309" i="22"/>
  <c r="H305" i="22"/>
  <c r="H301" i="22"/>
  <c r="H297" i="22"/>
  <c r="H293" i="22"/>
  <c r="H289" i="22"/>
  <c r="H285" i="22"/>
  <c r="H281" i="22"/>
  <c r="H277" i="22"/>
  <c r="H269" i="22"/>
  <c r="H265" i="22"/>
  <c r="H261" i="22"/>
  <c r="H257" i="22"/>
  <c r="H253" i="22"/>
  <c r="H249" i="22"/>
  <c r="H245" i="22"/>
  <c r="H241" i="22"/>
  <c r="H237" i="22"/>
  <c r="H233" i="22"/>
  <c r="H229" i="22"/>
  <c r="H221" i="22"/>
  <c r="H217" i="22"/>
  <c r="H213" i="22"/>
  <c r="H209" i="22"/>
  <c r="H205" i="22"/>
  <c r="H201" i="22"/>
  <c r="H197" i="22"/>
  <c r="H193" i="22"/>
  <c r="H189" i="22"/>
  <c r="H185" i="22"/>
  <c r="H181" i="22"/>
  <c r="H177" i="22"/>
  <c r="H173" i="22"/>
  <c r="H169" i="22"/>
  <c r="H165" i="22"/>
  <c r="H161" i="22"/>
  <c r="H153" i="22"/>
  <c r="H149" i="22"/>
  <c r="H145" i="22"/>
  <c r="H141" i="22"/>
  <c r="H137" i="22"/>
  <c r="H133" i="22"/>
  <c r="H129" i="22"/>
  <c r="H125" i="22"/>
  <c r="H121" i="22"/>
  <c r="H113" i="22"/>
  <c r="H109" i="22"/>
  <c r="H105" i="22"/>
  <c r="H101" i="22"/>
  <c r="H97" i="22"/>
  <c r="H93" i="22"/>
  <c r="H89" i="22"/>
  <c r="H81" i="22"/>
  <c r="H77" i="22"/>
  <c r="H73" i="22"/>
  <c r="H65" i="22"/>
  <c r="H61" i="22"/>
  <c r="H57" i="22"/>
  <c r="H53" i="22"/>
  <c r="H49" i="22"/>
  <c r="H45" i="22"/>
  <c r="H41" i="22"/>
  <c r="H33" i="22"/>
  <c r="H29" i="22"/>
  <c r="H25" i="22"/>
  <c r="H21" i="22"/>
  <c r="H17" i="22"/>
  <c r="H375" i="22"/>
  <c r="H367" i="22"/>
  <c r="H355" i="22"/>
  <c r="H347" i="22"/>
  <c r="H371" i="22"/>
  <c r="H363" i="22"/>
  <c r="H351" i="22"/>
  <c r="H331" i="22"/>
  <c r="H359" i="22"/>
  <c r="H335" i="22"/>
  <c r="H374" i="22"/>
  <c r="H370" i="22"/>
  <c r="H366" i="22"/>
  <c r="H362" i="22"/>
  <c r="H358" i="22"/>
  <c r="H354" i="22"/>
  <c r="H346" i="22"/>
  <c r="H342" i="22"/>
  <c r="H338" i="22"/>
  <c r="H334" i="22"/>
  <c r="H330" i="22"/>
  <c r="H326" i="22"/>
  <c r="H322" i="22"/>
  <c r="H318" i="22"/>
  <c r="H310" i="22"/>
  <c r="H306" i="22"/>
  <c r="H302" i="22"/>
  <c r="H298" i="22"/>
  <c r="H294" i="22"/>
  <c r="H290" i="22"/>
  <c r="H286" i="22"/>
  <c r="H282" i="22"/>
  <c r="H274" i="22"/>
  <c r="H270" i="22"/>
  <c r="H266" i="22"/>
  <c r="H262" i="22"/>
  <c r="H258" i="22"/>
  <c r="H254" i="22"/>
  <c r="H246" i="22"/>
  <c r="H242" i="22"/>
  <c r="H238" i="22"/>
  <c r="H234" i="22"/>
  <c r="H230" i="22"/>
  <c r="H226" i="22"/>
  <c r="H222" i="22"/>
  <c r="H218" i="22"/>
  <c r="H214" i="22"/>
  <c r="H210" i="22"/>
  <c r="H206" i="22"/>
  <c r="H202" i="22"/>
  <c r="H198" i="22"/>
  <c r="H194" i="22"/>
  <c r="H190" i="22"/>
  <c r="H186" i="22"/>
  <c r="H182" i="22"/>
  <c r="H178" i="22"/>
  <c r="H174" i="22"/>
  <c r="H166" i="22"/>
  <c r="H162" i="22"/>
  <c r="H158" i="22"/>
  <c r="H154" i="22"/>
  <c r="H150" i="22"/>
  <c r="H146" i="22"/>
  <c r="H142" i="22"/>
  <c r="H134" i="22"/>
  <c r="H130" i="22"/>
  <c r="H126" i="22"/>
  <c r="H122" i="22"/>
  <c r="H118" i="22"/>
  <c r="H114" i="22"/>
  <c r="H110" i="22"/>
  <c r="H106" i="22"/>
  <c r="H102" i="22"/>
  <c r="H98" i="22"/>
  <c r="H94" i="22"/>
  <c r="H90" i="22"/>
  <c r="H86" i="22"/>
  <c r="H82" i="22"/>
  <c r="H78" i="22"/>
  <c r="H74" i="22"/>
  <c r="H70" i="22"/>
  <c r="H66" i="22"/>
  <c r="H62" i="22"/>
  <c r="H58" i="22"/>
  <c r="H54" i="22"/>
  <c r="H50" i="22"/>
  <c r="H46" i="22"/>
  <c r="H42" i="22"/>
  <c r="H38" i="22"/>
  <c r="H34" i="22"/>
  <c r="H30" i="22"/>
  <c r="H26" i="22"/>
  <c r="H22" i="22"/>
  <c r="H18" i="22"/>
  <c r="H343" i="22"/>
  <c r="H357" i="22"/>
  <c r="H327" i="22"/>
  <c r="H13" i="22"/>
  <c r="H339" i="22"/>
  <c r="H350" i="22"/>
  <c r="H314" i="22"/>
  <c r="H278" i="22"/>
  <c r="H250" i="22"/>
  <c r="H170" i="22"/>
  <c r="H138" i="22"/>
  <c r="H14" i="22"/>
  <c r="H10" i="22"/>
  <c r="H85" i="22"/>
  <c r="H225" i="22"/>
  <c r="H157" i="22"/>
  <c r="H117" i="22"/>
  <c r="H69" i="22"/>
  <c r="H273" i="22"/>
  <c r="H345" i="22"/>
  <c r="H349" i="22"/>
  <c r="H373" i="22"/>
  <c r="H369" i="22"/>
  <c r="H365" i="22"/>
  <c r="H361" i="22"/>
  <c r="H353" i="22"/>
  <c r="H372" i="22"/>
  <c r="H368" i="22"/>
  <c r="H364" i="22"/>
  <c r="H360" i="22"/>
  <c r="H356" i="22"/>
  <c r="H352" i="22"/>
  <c r="H348" i="22"/>
  <c r="H344" i="22"/>
  <c r="H340" i="22"/>
  <c r="H336" i="22"/>
  <c r="H332" i="22"/>
  <c r="H328" i="22"/>
  <c r="H324" i="22"/>
  <c r="H320" i="22"/>
  <c r="H316" i="22"/>
  <c r="H312" i="22"/>
  <c r="H308" i="22"/>
  <c r="H304" i="22"/>
  <c r="H300" i="22"/>
  <c r="H296" i="22"/>
  <c r="H292" i="22"/>
  <c r="H288" i="22"/>
  <c r="H284" i="22"/>
  <c r="H280" i="22"/>
  <c r="H276" i="22"/>
  <c r="H272" i="22"/>
  <c r="H268" i="22"/>
  <c r="H264" i="22"/>
  <c r="H260" i="22"/>
  <c r="H256" i="22"/>
  <c r="H252" i="22"/>
  <c r="H248" i="22"/>
  <c r="H244" i="22"/>
  <c r="H240" i="22"/>
  <c r="H236" i="22"/>
  <c r="H232" i="22"/>
  <c r="H228" i="22"/>
  <c r="H224" i="22"/>
  <c r="H220" i="22"/>
  <c r="H216" i="22"/>
  <c r="H212" i="22"/>
  <c r="H208" i="22"/>
  <c r="H204" i="22"/>
  <c r="H200" i="22"/>
  <c r="H196" i="22"/>
  <c r="H192" i="22"/>
  <c r="H188" i="22"/>
  <c r="H184" i="22"/>
  <c r="H180" i="22"/>
  <c r="H176" i="22"/>
  <c r="H172" i="22"/>
  <c r="H168" i="22"/>
  <c r="H164" i="22"/>
  <c r="H160" i="22"/>
  <c r="H156" i="22"/>
  <c r="H152" i="22"/>
  <c r="H148" i="22"/>
  <c r="H144" i="22"/>
  <c r="H140" i="22"/>
  <c r="H136" i="22"/>
  <c r="H132" i="22"/>
  <c r="H128" i="22"/>
  <c r="H124" i="22"/>
  <c r="H120" i="22"/>
  <c r="H116" i="22"/>
  <c r="H112" i="22"/>
  <c r="H108" i="22"/>
  <c r="H104" i="22"/>
  <c r="H100" i="22"/>
  <c r="H96" i="22"/>
  <c r="H92" i="22"/>
  <c r="H88" i="22"/>
  <c r="H84" i="22"/>
  <c r="H80" i="22"/>
  <c r="H76" i="22"/>
  <c r="H72" i="22"/>
  <c r="H68" i="22"/>
  <c r="H64" i="22"/>
  <c r="H60" i="22"/>
  <c r="H56" i="22"/>
  <c r="H52" i="22"/>
  <c r="H48" i="22"/>
  <c r="H44" i="22"/>
  <c r="H40" i="22"/>
  <c r="H36" i="22"/>
  <c r="H32" i="22"/>
  <c r="H28" i="22"/>
  <c r="H24" i="22"/>
  <c r="H20" i="22"/>
  <c r="H16" i="22"/>
  <c r="H12" i="22"/>
  <c r="H323" i="22"/>
  <c r="H319" i="22"/>
  <c r="H315" i="22"/>
  <c r="H311" i="22"/>
  <c r="H307" i="22"/>
  <c r="H303" i="22"/>
  <c r="H299" i="22"/>
  <c r="H295" i="22"/>
  <c r="H291" i="22"/>
  <c r="H287" i="22"/>
  <c r="H283" i="22"/>
  <c r="H279" i="22"/>
  <c r="H275" i="22"/>
  <c r="H271" i="22"/>
  <c r="H267" i="22"/>
  <c r="H263" i="22"/>
  <c r="H259" i="22"/>
  <c r="H255" i="22"/>
  <c r="H251" i="22"/>
  <c r="H247" i="22"/>
  <c r="H243" i="22"/>
  <c r="H239" i="22"/>
  <c r="H235" i="22"/>
  <c r="H231" i="22"/>
  <c r="H227" i="22"/>
  <c r="H223" i="22"/>
  <c r="H219" i="22"/>
  <c r="H215" i="22"/>
  <c r="H211" i="22"/>
  <c r="H207" i="22"/>
  <c r="H203" i="22"/>
  <c r="H199" i="22"/>
  <c r="H195" i="22"/>
  <c r="H191" i="22"/>
  <c r="H187" i="22"/>
  <c r="H183" i="22"/>
  <c r="H179" i="22"/>
  <c r="H175" i="22"/>
  <c r="H171" i="22"/>
  <c r="H167" i="22"/>
  <c r="H163" i="22"/>
  <c r="H159" i="22"/>
  <c r="H155" i="22"/>
  <c r="H151" i="22"/>
  <c r="H147" i="22"/>
  <c r="H143" i="22"/>
  <c r="H139" i="22"/>
  <c r="H135" i="22"/>
  <c r="H131" i="22"/>
  <c r="H127" i="22"/>
  <c r="H123" i="22"/>
  <c r="H119" i="22"/>
  <c r="H115" i="22"/>
  <c r="H111" i="22"/>
  <c r="H107" i="22"/>
  <c r="H103" i="22"/>
  <c r="H99" i="22"/>
  <c r="H95" i="22"/>
  <c r="H87" i="22"/>
  <c r="H83" i="22"/>
  <c r="H79" i="22"/>
  <c r="H75" i="22"/>
  <c r="H71" i="22"/>
  <c r="H67" i="22"/>
  <c r="H63" i="22"/>
  <c r="H59" i="22"/>
  <c r="H55" i="22"/>
  <c r="H51" i="22"/>
  <c r="H47" i="22"/>
  <c r="H43" i="22"/>
  <c r="H39" i="22"/>
  <c r="H35" i="22"/>
  <c r="H31" i="22"/>
  <c r="H27" i="22"/>
  <c r="H23" i="22"/>
  <c r="H19" i="22"/>
  <c r="H15" i="22"/>
  <c r="H11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89" i="22"/>
  <c r="M290" i="22"/>
  <c r="M291" i="22"/>
  <c r="M292" i="22"/>
  <c r="M293" i="22"/>
  <c r="M294" i="22"/>
  <c r="M295" i="22"/>
  <c r="M296" i="22"/>
  <c r="M297" i="22"/>
  <c r="M298" i="22"/>
  <c r="M299" i="22"/>
  <c r="M300" i="22"/>
  <c r="M301" i="22"/>
  <c r="M302" i="22"/>
  <c r="M303" i="22"/>
  <c r="M304" i="22"/>
  <c r="M305" i="22"/>
  <c r="M306" i="22"/>
  <c r="M307" i="22"/>
  <c r="M308" i="22"/>
  <c r="M309" i="22"/>
  <c r="M310" i="22"/>
  <c r="M311" i="22"/>
  <c r="M312" i="22"/>
  <c r="M313" i="22"/>
  <c r="M314" i="22"/>
  <c r="M315" i="22"/>
  <c r="M316" i="22"/>
  <c r="M317" i="22"/>
  <c r="M318" i="22"/>
  <c r="M319" i="22"/>
  <c r="M320" i="22"/>
  <c r="M321" i="22"/>
  <c r="M322" i="22"/>
  <c r="M323" i="22"/>
  <c r="M324" i="22"/>
  <c r="M325" i="22"/>
  <c r="M326" i="22"/>
  <c r="M327" i="22"/>
  <c r="M328" i="22"/>
  <c r="M329" i="22"/>
  <c r="M330" i="22"/>
  <c r="M331" i="22"/>
  <c r="M332" i="22"/>
  <c r="M333" i="22"/>
  <c r="M334" i="22"/>
  <c r="M335" i="22"/>
  <c r="M336" i="22"/>
  <c r="M337" i="22"/>
  <c r="M338" i="22"/>
  <c r="M339" i="22"/>
  <c r="M340" i="22"/>
  <c r="M341" i="22"/>
  <c r="M342" i="22"/>
  <c r="M343" i="22"/>
  <c r="M344" i="22"/>
  <c r="M345" i="22"/>
  <c r="M346" i="22"/>
  <c r="M347" i="22"/>
  <c r="M348" i="22"/>
  <c r="M349" i="22"/>
  <c r="M350" i="22"/>
  <c r="M351" i="22"/>
  <c r="M352" i="22"/>
  <c r="M353" i="22"/>
  <c r="M354" i="22"/>
  <c r="M355" i="22"/>
  <c r="M356" i="22"/>
  <c r="M357" i="22"/>
  <c r="M358" i="22"/>
  <c r="M359" i="22"/>
  <c r="M360" i="22"/>
  <c r="M361" i="22"/>
  <c r="M362" i="22"/>
  <c r="M363" i="22"/>
  <c r="M364" i="22"/>
  <c r="M365" i="22"/>
  <c r="M366" i="22"/>
  <c r="M367" i="22"/>
  <c r="M368" i="22"/>
  <c r="M369" i="22"/>
  <c r="M370" i="22"/>
  <c r="M371" i="22"/>
  <c r="M372" i="22"/>
  <c r="M373" i="22"/>
  <c r="M374" i="22"/>
  <c r="M375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8" i="22"/>
  <c r="R39" i="22"/>
  <c r="R40" i="22"/>
  <c r="R41" i="22"/>
  <c r="R42" i="22"/>
  <c r="R43" i="22"/>
  <c r="R44" i="22"/>
  <c r="R45" i="22"/>
  <c r="R46" i="22"/>
  <c r="R47" i="22"/>
  <c r="R48" i="22"/>
  <c r="R49" i="22"/>
  <c r="R50" i="22"/>
  <c r="R51" i="22"/>
  <c r="R52" i="22"/>
  <c r="R53" i="22"/>
  <c r="R54" i="22"/>
  <c r="R55" i="22"/>
  <c r="R56" i="22"/>
  <c r="R57" i="22"/>
  <c r="R58" i="22"/>
  <c r="R59" i="22"/>
  <c r="R60" i="22"/>
  <c r="R61" i="22"/>
  <c r="R62" i="22"/>
  <c r="R63" i="22"/>
  <c r="R64" i="22"/>
  <c r="R65" i="22"/>
  <c r="R66" i="22"/>
  <c r="R67" i="22"/>
  <c r="R68" i="22"/>
  <c r="R69" i="22"/>
  <c r="R70" i="22"/>
  <c r="R71" i="22"/>
  <c r="R72" i="22"/>
  <c r="R73" i="22"/>
  <c r="R74" i="22"/>
  <c r="R75" i="22"/>
  <c r="R76" i="22"/>
  <c r="R77" i="22"/>
  <c r="R78" i="22"/>
  <c r="R79" i="22"/>
  <c r="R80" i="22"/>
  <c r="R81" i="22"/>
  <c r="R82" i="22"/>
  <c r="R83" i="22"/>
  <c r="R84" i="22"/>
  <c r="R85" i="22"/>
  <c r="R86" i="22"/>
  <c r="R87" i="22"/>
  <c r="R88" i="22"/>
  <c r="R89" i="22"/>
  <c r="R90" i="22"/>
  <c r="R92" i="22"/>
  <c r="R93" i="22"/>
  <c r="R94" i="22"/>
  <c r="R95" i="22"/>
  <c r="R96" i="22"/>
  <c r="R97" i="22"/>
  <c r="R98" i="22"/>
  <c r="R99" i="22"/>
  <c r="R100" i="22"/>
  <c r="R101" i="22"/>
  <c r="R102" i="22"/>
  <c r="R103" i="22"/>
  <c r="R104" i="22"/>
  <c r="R105" i="22"/>
  <c r="R106" i="22"/>
  <c r="R107" i="22"/>
  <c r="R108" i="22"/>
  <c r="R109" i="22"/>
  <c r="R110" i="22"/>
  <c r="R111" i="22"/>
  <c r="R112" i="22"/>
  <c r="R113" i="22"/>
  <c r="R114" i="22"/>
  <c r="R115" i="22"/>
  <c r="R116" i="22"/>
  <c r="R117" i="22"/>
  <c r="R118" i="22"/>
  <c r="R119" i="22"/>
  <c r="R120" i="22"/>
  <c r="R121" i="22"/>
  <c r="R122" i="22"/>
  <c r="R123" i="22"/>
  <c r="R124" i="22"/>
  <c r="R125" i="22"/>
  <c r="R126" i="22"/>
  <c r="R127" i="22"/>
  <c r="R128" i="22"/>
  <c r="R129" i="22"/>
  <c r="R130" i="22"/>
  <c r="R131" i="22"/>
  <c r="R132" i="22"/>
  <c r="R133" i="22"/>
  <c r="R134" i="22"/>
  <c r="R135" i="22"/>
  <c r="R136" i="22"/>
  <c r="R137" i="22"/>
  <c r="R138" i="22"/>
  <c r="R139" i="22"/>
  <c r="R140" i="22"/>
  <c r="R141" i="22"/>
  <c r="R142" i="22"/>
  <c r="R143" i="22"/>
  <c r="R144" i="22"/>
  <c r="R145" i="22"/>
  <c r="R146" i="22"/>
  <c r="R147" i="22"/>
  <c r="R148" i="22"/>
  <c r="R149" i="22"/>
  <c r="R150" i="22"/>
  <c r="R151" i="22"/>
  <c r="R152" i="22"/>
  <c r="R153" i="22"/>
  <c r="R154" i="22"/>
  <c r="R155" i="22"/>
  <c r="R156" i="22"/>
  <c r="R157" i="22"/>
  <c r="R158" i="22"/>
  <c r="R159" i="22"/>
  <c r="R160" i="22"/>
  <c r="R161" i="22"/>
  <c r="R162" i="22"/>
  <c r="R163" i="22"/>
  <c r="R164" i="22"/>
  <c r="R165" i="22"/>
  <c r="R166" i="22"/>
  <c r="R167" i="22"/>
  <c r="R168" i="22"/>
  <c r="R169" i="22"/>
  <c r="R170" i="22"/>
  <c r="R171" i="22"/>
  <c r="R172" i="22"/>
  <c r="R173" i="22"/>
  <c r="R174" i="22"/>
  <c r="R175" i="22"/>
  <c r="R176" i="22"/>
  <c r="R177" i="22"/>
  <c r="R178" i="22"/>
  <c r="R179" i="22"/>
  <c r="R180" i="22"/>
  <c r="R181" i="22"/>
  <c r="R182" i="22"/>
  <c r="R183" i="22"/>
  <c r="R184" i="22"/>
  <c r="R185" i="22"/>
  <c r="R186" i="22"/>
  <c r="R187" i="22"/>
  <c r="R188" i="22"/>
  <c r="R189" i="22"/>
  <c r="R190" i="22"/>
  <c r="R191" i="22"/>
  <c r="R192" i="22"/>
  <c r="R193" i="22"/>
  <c r="R194" i="22"/>
  <c r="R195" i="22"/>
  <c r="R196" i="22"/>
  <c r="R197" i="22"/>
  <c r="R198" i="22"/>
  <c r="R199" i="22"/>
  <c r="R200" i="22"/>
  <c r="R201" i="22"/>
  <c r="R202" i="22"/>
  <c r="R203" i="22"/>
  <c r="R204" i="22"/>
  <c r="R205" i="22"/>
  <c r="R206" i="22"/>
  <c r="R207" i="22"/>
  <c r="R208" i="22"/>
  <c r="R209" i="22"/>
  <c r="R210" i="22"/>
  <c r="R211" i="22"/>
  <c r="R212" i="22"/>
  <c r="R213" i="22"/>
  <c r="R214" i="22"/>
  <c r="R215" i="22"/>
  <c r="R216" i="22"/>
  <c r="R217" i="22"/>
  <c r="R218" i="22"/>
  <c r="R219" i="22"/>
  <c r="R220" i="22"/>
  <c r="R221" i="22"/>
  <c r="R222" i="22"/>
  <c r="R223" i="22"/>
  <c r="R224" i="22"/>
  <c r="R225" i="22"/>
  <c r="R226" i="22"/>
  <c r="R227" i="22"/>
  <c r="R228" i="22"/>
  <c r="R229" i="22"/>
  <c r="R230" i="22"/>
  <c r="R231" i="22"/>
  <c r="R232" i="22"/>
  <c r="R233" i="22"/>
  <c r="R234" i="22"/>
  <c r="R235" i="22"/>
  <c r="R236" i="22"/>
  <c r="R237" i="22"/>
  <c r="R238" i="22"/>
  <c r="R239" i="22"/>
  <c r="R240" i="22"/>
  <c r="R241" i="22"/>
  <c r="R242" i="22"/>
  <c r="R243" i="22"/>
  <c r="R244" i="22"/>
  <c r="R245" i="22"/>
  <c r="R246" i="22"/>
  <c r="R247" i="22"/>
  <c r="R248" i="22"/>
  <c r="R249" i="22"/>
  <c r="R250" i="22"/>
  <c r="R251" i="22"/>
  <c r="R252" i="22"/>
  <c r="R253" i="22"/>
  <c r="R254" i="22"/>
  <c r="R255" i="22"/>
  <c r="R256" i="22"/>
  <c r="R257" i="22"/>
  <c r="R258" i="22"/>
  <c r="R259" i="22"/>
  <c r="R260" i="22"/>
  <c r="R261" i="22"/>
  <c r="R262" i="22"/>
  <c r="R263" i="22"/>
  <c r="R264" i="22"/>
  <c r="R265" i="22"/>
  <c r="R266" i="22"/>
  <c r="R267" i="22"/>
  <c r="R268" i="22"/>
  <c r="R269" i="22"/>
  <c r="R270" i="22"/>
  <c r="R271" i="22"/>
  <c r="R272" i="22"/>
  <c r="R273" i="22"/>
  <c r="R274" i="22"/>
  <c r="R275" i="22"/>
  <c r="R276" i="22"/>
  <c r="R277" i="22"/>
  <c r="R278" i="22"/>
  <c r="R279" i="22"/>
  <c r="R280" i="22"/>
  <c r="R281" i="22"/>
  <c r="R282" i="22"/>
  <c r="R283" i="22"/>
  <c r="R284" i="22"/>
  <c r="R285" i="22"/>
  <c r="R286" i="22"/>
  <c r="R287" i="22"/>
  <c r="R288" i="22"/>
  <c r="R289" i="22"/>
  <c r="R290" i="22"/>
  <c r="R291" i="22"/>
  <c r="R292" i="22"/>
  <c r="R293" i="22"/>
  <c r="R294" i="22"/>
  <c r="R295" i="22"/>
  <c r="R296" i="22"/>
  <c r="R297" i="22"/>
  <c r="R298" i="22"/>
  <c r="R299" i="22"/>
  <c r="R300" i="22"/>
  <c r="R301" i="22"/>
  <c r="R302" i="22"/>
  <c r="R303" i="22"/>
  <c r="R304" i="22"/>
  <c r="R305" i="22"/>
  <c r="R306" i="22"/>
  <c r="R307" i="22"/>
  <c r="R308" i="22"/>
  <c r="R309" i="22"/>
  <c r="R310" i="22"/>
  <c r="R311" i="22"/>
  <c r="R312" i="22"/>
  <c r="R313" i="22"/>
  <c r="R314" i="22"/>
  <c r="R315" i="22"/>
  <c r="R316" i="22"/>
  <c r="R317" i="22"/>
  <c r="R318" i="22"/>
  <c r="R319" i="22"/>
  <c r="R320" i="22"/>
  <c r="R321" i="22"/>
  <c r="R322" i="22"/>
  <c r="R323" i="22"/>
  <c r="R324" i="22"/>
  <c r="R325" i="22"/>
  <c r="R326" i="22"/>
  <c r="R327" i="22"/>
  <c r="R328" i="22"/>
  <c r="R329" i="22"/>
  <c r="R330" i="22"/>
  <c r="R331" i="22"/>
  <c r="R332" i="22"/>
  <c r="R333" i="22"/>
  <c r="R334" i="22"/>
  <c r="R335" i="22"/>
  <c r="R336" i="22"/>
  <c r="R337" i="22"/>
  <c r="R338" i="22"/>
  <c r="R339" i="22"/>
  <c r="R340" i="22"/>
  <c r="R341" i="22"/>
  <c r="R342" i="22"/>
  <c r="R343" i="22"/>
  <c r="R344" i="22"/>
  <c r="R345" i="22"/>
  <c r="R346" i="22"/>
  <c r="R347" i="22"/>
  <c r="R348" i="22"/>
  <c r="R349" i="22"/>
  <c r="R350" i="22"/>
  <c r="R351" i="22"/>
  <c r="R352" i="22"/>
  <c r="R353" i="22"/>
  <c r="R354" i="22"/>
  <c r="R355" i="22"/>
  <c r="R356" i="22"/>
  <c r="R357" i="22"/>
  <c r="R358" i="22"/>
  <c r="R359" i="22"/>
  <c r="R360" i="22"/>
  <c r="R361" i="22"/>
  <c r="R362" i="22"/>
  <c r="R363" i="22"/>
  <c r="R364" i="22"/>
  <c r="R365" i="22"/>
  <c r="R366" i="22"/>
  <c r="R367" i="22"/>
  <c r="R368" i="22"/>
  <c r="R369" i="22"/>
  <c r="R370" i="22"/>
  <c r="R371" i="22"/>
  <c r="R372" i="22"/>
  <c r="R373" i="22"/>
  <c r="R374" i="22"/>
  <c r="R375" i="22"/>
  <c r="E11" i="21" l="1"/>
  <c r="F11" i="21"/>
  <c r="E12" i="21"/>
  <c r="F12" i="21"/>
  <c r="E13" i="21"/>
  <c r="F13" i="21"/>
  <c r="E14" i="21"/>
  <c r="F14" i="21"/>
  <c r="E15" i="21"/>
  <c r="F15" i="21"/>
  <c r="E16" i="21"/>
  <c r="F16" i="21"/>
  <c r="E18" i="21"/>
  <c r="F18" i="21"/>
  <c r="E19" i="21"/>
  <c r="F19" i="21"/>
  <c r="E20" i="21"/>
  <c r="F20" i="21"/>
  <c r="E21" i="21"/>
  <c r="F21" i="21"/>
  <c r="E22" i="21"/>
  <c r="F22" i="21"/>
  <c r="E23" i="21"/>
  <c r="F23" i="21"/>
  <c r="H24" i="21"/>
  <c r="E25" i="21"/>
  <c r="F25" i="21"/>
  <c r="E26" i="21"/>
  <c r="F26" i="21"/>
  <c r="E27" i="21"/>
  <c r="F27" i="21"/>
  <c r="E28" i="21"/>
  <c r="F28" i="21"/>
  <c r="E30" i="21"/>
  <c r="F30" i="21"/>
  <c r="E31" i="21"/>
  <c r="F31" i="21"/>
  <c r="E32" i="21"/>
  <c r="F32" i="21"/>
  <c r="E33" i="21"/>
  <c r="F33" i="21"/>
  <c r="E34" i="21"/>
  <c r="F34" i="21"/>
  <c r="E35" i="21"/>
  <c r="F35" i="21"/>
  <c r="E36" i="21"/>
  <c r="F36" i="21"/>
  <c r="E37" i="21"/>
  <c r="F37" i="21"/>
  <c r="E38" i="21"/>
  <c r="F38" i="21"/>
  <c r="E39" i="21"/>
  <c r="F39" i="21"/>
  <c r="E40" i="21"/>
  <c r="F40" i="21"/>
  <c r="E41" i="21"/>
  <c r="F41" i="21"/>
  <c r="E42" i="21"/>
  <c r="F42" i="21"/>
  <c r="E43" i="21"/>
  <c r="F43" i="21"/>
  <c r="E44" i="21"/>
  <c r="F44" i="21"/>
  <c r="E45" i="21"/>
  <c r="F45" i="21"/>
  <c r="E46" i="21"/>
  <c r="F46" i="21"/>
  <c r="E47" i="21"/>
  <c r="F47" i="21"/>
  <c r="E48" i="21"/>
  <c r="F48" i="21"/>
  <c r="E49" i="21"/>
  <c r="F49" i="21"/>
  <c r="E50" i="21"/>
  <c r="F50" i="21"/>
  <c r="E51" i="21"/>
  <c r="F51" i="21"/>
  <c r="E53" i="21"/>
  <c r="F53" i="21"/>
  <c r="E54" i="21"/>
  <c r="F54" i="21"/>
  <c r="E55" i="21"/>
  <c r="F55" i="21"/>
  <c r="H56" i="21"/>
  <c r="E57" i="21"/>
  <c r="F57" i="21"/>
  <c r="E58" i="21"/>
  <c r="F58" i="21"/>
  <c r="E59" i="21"/>
  <c r="F59" i="21"/>
  <c r="E61" i="21"/>
  <c r="F61" i="21"/>
  <c r="E62" i="21"/>
  <c r="F62" i="21"/>
  <c r="E63" i="21"/>
  <c r="F63" i="21"/>
  <c r="E64" i="21"/>
  <c r="F64" i="21"/>
  <c r="E65" i="21"/>
  <c r="F65" i="21"/>
  <c r="E66" i="21"/>
  <c r="F66" i="21"/>
  <c r="E67" i="21"/>
  <c r="F67" i="21"/>
  <c r="E68" i="21"/>
  <c r="F68" i="21"/>
  <c r="E69" i="21"/>
  <c r="F69" i="21"/>
  <c r="E70" i="21"/>
  <c r="F70" i="21"/>
  <c r="E71" i="21"/>
  <c r="F71" i="21"/>
  <c r="E72" i="21"/>
  <c r="F72" i="21"/>
  <c r="E73" i="21"/>
  <c r="F73" i="21"/>
  <c r="H74" i="21"/>
  <c r="E75" i="21"/>
  <c r="F75" i="21"/>
  <c r="E76" i="21"/>
  <c r="F76" i="21"/>
  <c r="E77" i="21"/>
  <c r="F77" i="21"/>
  <c r="E78" i="21"/>
  <c r="F78" i="21"/>
  <c r="E79" i="21"/>
  <c r="F79" i="21"/>
  <c r="E80" i="21"/>
  <c r="F80" i="21"/>
  <c r="E82" i="21"/>
  <c r="F82" i="21"/>
  <c r="E83" i="21"/>
  <c r="F83" i="21"/>
  <c r="E84" i="21"/>
  <c r="F84" i="21"/>
  <c r="E85" i="21"/>
  <c r="F85" i="21"/>
  <c r="H86" i="21"/>
  <c r="E87" i="21"/>
  <c r="F87" i="21"/>
  <c r="E88" i="21"/>
  <c r="F88" i="21"/>
  <c r="E89" i="21"/>
  <c r="F89" i="21"/>
  <c r="E90" i="21"/>
  <c r="F90" i="21"/>
  <c r="E91" i="21"/>
  <c r="F91" i="21"/>
  <c r="E93" i="21"/>
  <c r="F93" i="21"/>
  <c r="H94" i="21"/>
  <c r="E95" i="21"/>
  <c r="F95" i="21"/>
  <c r="E96" i="21"/>
  <c r="F96" i="21"/>
  <c r="E98" i="21"/>
  <c r="F98" i="21"/>
  <c r="E99" i="21"/>
  <c r="F99" i="21"/>
  <c r="E100" i="21"/>
  <c r="F100" i="21"/>
  <c r="E101" i="21"/>
  <c r="F101" i="21"/>
  <c r="E102" i="21"/>
  <c r="F102" i="21"/>
  <c r="E103" i="21"/>
  <c r="F103" i="21"/>
  <c r="E104" i="21"/>
  <c r="F104" i="21"/>
  <c r="E105" i="21"/>
  <c r="F105" i="21"/>
  <c r="E106" i="21"/>
  <c r="F106" i="21"/>
  <c r="E107" i="21"/>
  <c r="F107" i="21"/>
  <c r="E108" i="21"/>
  <c r="F108" i="21"/>
  <c r="E110" i="21"/>
  <c r="F110" i="21"/>
  <c r="E111" i="21"/>
  <c r="F111" i="21"/>
  <c r="E112" i="21"/>
  <c r="F112" i="21"/>
  <c r="E113" i="21"/>
  <c r="F113" i="21"/>
  <c r="E114" i="21"/>
  <c r="F114" i="21"/>
  <c r="E115" i="21"/>
  <c r="F115" i="21"/>
  <c r="E116" i="21"/>
  <c r="F116" i="21"/>
  <c r="E118" i="21"/>
  <c r="F118" i="21"/>
  <c r="E119" i="21"/>
  <c r="F119" i="21"/>
  <c r="E120" i="21"/>
  <c r="F120" i="21"/>
  <c r="E121" i="21"/>
  <c r="F121" i="21"/>
  <c r="E123" i="21"/>
  <c r="F123" i="21"/>
  <c r="E124" i="21"/>
  <c r="F124" i="21"/>
  <c r="E125" i="21"/>
  <c r="F125" i="21"/>
  <c r="E126" i="21"/>
  <c r="F126" i="21"/>
  <c r="E128" i="21"/>
  <c r="F128" i="21"/>
  <c r="E129" i="21"/>
  <c r="F129" i="21"/>
  <c r="E130" i="21"/>
  <c r="F130" i="21"/>
  <c r="E131" i="21"/>
  <c r="F131" i="21"/>
  <c r="E132" i="21"/>
  <c r="F132" i="21"/>
  <c r="E133" i="21"/>
  <c r="F133" i="21"/>
  <c r="E134" i="21"/>
  <c r="F134" i="21"/>
  <c r="E135" i="21"/>
  <c r="F135" i="21"/>
  <c r="E136" i="21"/>
  <c r="F136" i="21"/>
  <c r="E138" i="21"/>
  <c r="F138" i="21"/>
  <c r="E139" i="21"/>
  <c r="F139" i="21"/>
  <c r="E140" i="21"/>
  <c r="F140" i="21"/>
  <c r="E142" i="21"/>
  <c r="F142" i="21"/>
  <c r="E143" i="21"/>
  <c r="F143" i="21"/>
  <c r="E144" i="21"/>
  <c r="F144" i="21"/>
  <c r="E146" i="21"/>
  <c r="F146" i="21"/>
  <c r="E147" i="21"/>
  <c r="F147" i="21"/>
  <c r="E148" i="21"/>
  <c r="F148" i="21"/>
  <c r="E149" i="21"/>
  <c r="F149" i="21"/>
  <c r="E150" i="21"/>
  <c r="F150" i="21"/>
  <c r="E151" i="21"/>
  <c r="F151" i="21"/>
  <c r="E152" i="21"/>
  <c r="F152" i="21"/>
  <c r="E153" i="21"/>
  <c r="F153" i="21"/>
  <c r="E154" i="21"/>
  <c r="F154" i="21"/>
  <c r="E155" i="21"/>
  <c r="F155" i="21"/>
  <c r="H156" i="21"/>
  <c r="E157" i="21"/>
  <c r="F157" i="21"/>
  <c r="AB10" i="21"/>
  <c r="AB11" i="21"/>
  <c r="AB12" i="21"/>
  <c r="AB13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27" i="21"/>
  <c r="AB28" i="21"/>
  <c r="AB29" i="21"/>
  <c r="AB30" i="21"/>
  <c r="AB31" i="21"/>
  <c r="AB32" i="21"/>
  <c r="AB33" i="21"/>
  <c r="AB34" i="21"/>
  <c r="AB35" i="21"/>
  <c r="AB36" i="21"/>
  <c r="AB37" i="21"/>
  <c r="AB38" i="21"/>
  <c r="AB39" i="21"/>
  <c r="AB40" i="21"/>
  <c r="AB41" i="21"/>
  <c r="AB42" i="21"/>
  <c r="AB43" i="21"/>
  <c r="AB44" i="21"/>
  <c r="AB45" i="21"/>
  <c r="AB46" i="21"/>
  <c r="AB47" i="21"/>
  <c r="AB48" i="21"/>
  <c r="AB49" i="21"/>
  <c r="AB50" i="21"/>
  <c r="AB51" i="21"/>
  <c r="AB52" i="21"/>
  <c r="AB53" i="21"/>
  <c r="AB54" i="21"/>
  <c r="AB55" i="21"/>
  <c r="AB56" i="21"/>
  <c r="AB57" i="21"/>
  <c r="AB58" i="21"/>
  <c r="AB59" i="21"/>
  <c r="AB60" i="21"/>
  <c r="AB61" i="21"/>
  <c r="AB62" i="21"/>
  <c r="AB63" i="21"/>
  <c r="AB64" i="21"/>
  <c r="AB65" i="21"/>
  <c r="AB66" i="21"/>
  <c r="AB67" i="21"/>
  <c r="AB68" i="21"/>
  <c r="AB69" i="21"/>
  <c r="AB70" i="21"/>
  <c r="AB71" i="21"/>
  <c r="AB72" i="21"/>
  <c r="AB73" i="21"/>
  <c r="AB74" i="21"/>
  <c r="AB75" i="21"/>
  <c r="AB76" i="21"/>
  <c r="AB77" i="21"/>
  <c r="AB78" i="21"/>
  <c r="AB79" i="21"/>
  <c r="AB80" i="21"/>
  <c r="AB81" i="21"/>
  <c r="AB82" i="21"/>
  <c r="AB83" i="21"/>
  <c r="AB84" i="21"/>
  <c r="AB85" i="21"/>
  <c r="AB86" i="21"/>
  <c r="AB87" i="21"/>
  <c r="AB88" i="21"/>
  <c r="AB89" i="21"/>
  <c r="AB90" i="21"/>
  <c r="AB91" i="21"/>
  <c r="AB92" i="21"/>
  <c r="AB93" i="21"/>
  <c r="AB94" i="21"/>
  <c r="AB95" i="21"/>
  <c r="AB96" i="21"/>
  <c r="AB97" i="21"/>
  <c r="AB98" i="21"/>
  <c r="AB99" i="21"/>
  <c r="AB100" i="21"/>
  <c r="AB101" i="21"/>
  <c r="AB102" i="21"/>
  <c r="AB103" i="21"/>
  <c r="AB104" i="21"/>
  <c r="AB105" i="21"/>
  <c r="AB106" i="21"/>
  <c r="AB107" i="21"/>
  <c r="AB108" i="21"/>
  <c r="AB109" i="21"/>
  <c r="AB110" i="21"/>
  <c r="AB111" i="21"/>
  <c r="AB112" i="21"/>
  <c r="AB113" i="21"/>
  <c r="AB114" i="21"/>
  <c r="AB115" i="21"/>
  <c r="AB116" i="21"/>
  <c r="AB117" i="21"/>
  <c r="AB118" i="21"/>
  <c r="AB119" i="21"/>
  <c r="AB120" i="21"/>
  <c r="AB121" i="21"/>
  <c r="AB122" i="21"/>
  <c r="AB123" i="21"/>
  <c r="AB124" i="21"/>
  <c r="AB125" i="21"/>
  <c r="AB126" i="21"/>
  <c r="AB127" i="21"/>
  <c r="AB128" i="21"/>
  <c r="AB129" i="21"/>
  <c r="AB130" i="21"/>
  <c r="AB131" i="21"/>
  <c r="AB132" i="21"/>
  <c r="AB133" i="21"/>
  <c r="AB134" i="21"/>
  <c r="AB135" i="21"/>
  <c r="AB136" i="21"/>
  <c r="AB137" i="21"/>
  <c r="AB138" i="21"/>
  <c r="AB139" i="21"/>
  <c r="AB140" i="21"/>
  <c r="AB141" i="21"/>
  <c r="AB142" i="21"/>
  <c r="AB143" i="21"/>
  <c r="AB144" i="21"/>
  <c r="AB145" i="21"/>
  <c r="AB146" i="21"/>
  <c r="AB147" i="21"/>
  <c r="AB148" i="21"/>
  <c r="AB149" i="21"/>
  <c r="AB150" i="21"/>
  <c r="AB151" i="21"/>
  <c r="AB152" i="21"/>
  <c r="AB153" i="21"/>
  <c r="AB154" i="21"/>
  <c r="AB155" i="21"/>
  <c r="AB156" i="21"/>
  <c r="AB157" i="21"/>
  <c r="W10" i="21"/>
  <c r="W11" i="21"/>
  <c r="W12" i="21"/>
  <c r="W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H148" i="21" l="1"/>
  <c r="H16" i="21"/>
  <c r="H114" i="21"/>
  <c r="H110" i="21"/>
  <c r="H82" i="21"/>
  <c r="H50" i="21"/>
  <c r="H42" i="21"/>
  <c r="H34" i="21"/>
  <c r="H30" i="21"/>
  <c r="H88" i="21"/>
  <c r="H142" i="21"/>
  <c r="H118" i="21"/>
  <c r="H54" i="21"/>
  <c r="H147" i="21"/>
  <c r="H138" i="21"/>
  <c r="H72" i="21"/>
  <c r="H64" i="21"/>
  <c r="H140" i="21"/>
  <c r="H48" i="21"/>
  <c r="H40" i="21"/>
  <c r="H66" i="21"/>
  <c r="H139" i="21"/>
  <c r="H134" i="21"/>
  <c r="H130" i="21"/>
  <c r="H106" i="21"/>
  <c r="H102" i="21"/>
  <c r="H98" i="21"/>
  <c r="H26" i="21"/>
  <c r="H70" i="21"/>
  <c r="H46" i="21"/>
  <c r="H38" i="21"/>
  <c r="H112" i="21"/>
  <c r="H58" i="21"/>
  <c r="H32" i="21"/>
  <c r="H14" i="21"/>
  <c r="H62" i="21"/>
  <c r="H22" i="21"/>
  <c r="H18" i="21"/>
  <c r="H78" i="21"/>
  <c r="F9" i="21"/>
  <c r="H104" i="21"/>
  <c r="H90" i="21"/>
  <c r="H80" i="21"/>
  <c r="E9" i="21"/>
  <c r="H126" i="21"/>
  <c r="H96" i="21"/>
  <c r="H155" i="21"/>
  <c r="H122" i="21"/>
  <c r="H157" i="21"/>
  <c r="H153" i="21"/>
  <c r="H149" i="21"/>
  <c r="H145" i="21"/>
  <c r="H141" i="21"/>
  <c r="H137" i="21"/>
  <c r="H133" i="21"/>
  <c r="H129" i="21"/>
  <c r="H125" i="21"/>
  <c r="H121" i="21"/>
  <c r="H117" i="21"/>
  <c r="H113" i="21"/>
  <c r="H109" i="21"/>
  <c r="H105" i="21"/>
  <c r="H101" i="21"/>
  <c r="H97" i="21"/>
  <c r="H93" i="21"/>
  <c r="H89" i="21"/>
  <c r="H85" i="21"/>
  <c r="H81" i="21"/>
  <c r="H77" i="21"/>
  <c r="H73" i="21"/>
  <c r="H69" i="21"/>
  <c r="H65" i="21"/>
  <c r="H61" i="21"/>
  <c r="H57" i="21"/>
  <c r="H53" i="21"/>
  <c r="H49" i="21"/>
  <c r="H45" i="21"/>
  <c r="H41" i="21"/>
  <c r="H37" i="21"/>
  <c r="H33" i="21"/>
  <c r="H29" i="21"/>
  <c r="H25" i="21"/>
  <c r="H21" i="21"/>
  <c r="H17" i="21"/>
  <c r="H13" i="21"/>
  <c r="H154" i="21"/>
  <c r="H150" i="21"/>
  <c r="H146" i="21"/>
  <c r="H10" i="21"/>
  <c r="H152" i="21"/>
  <c r="H144" i="21"/>
  <c r="H132" i="21"/>
  <c r="H128" i="21"/>
  <c r="H124" i="21"/>
  <c r="H120" i="21"/>
  <c r="H116" i="21"/>
  <c r="H108" i="21"/>
  <c r="H100" i="21"/>
  <c r="H92" i="21"/>
  <c r="H84" i="21"/>
  <c r="H76" i="21"/>
  <c r="H68" i="21"/>
  <c r="H60" i="21"/>
  <c r="H52" i="21"/>
  <c r="H44" i="21"/>
  <c r="H36" i="21"/>
  <c r="H28" i="21"/>
  <c r="H20" i="21"/>
  <c r="H12" i="21"/>
  <c r="H151" i="21"/>
  <c r="H143" i="21"/>
  <c r="H135" i="21"/>
  <c r="H131" i="21"/>
  <c r="H127" i="21"/>
  <c r="H123" i="21"/>
  <c r="H119" i="21"/>
  <c r="H115" i="21"/>
  <c r="H111" i="21"/>
  <c r="H107" i="21"/>
  <c r="H103" i="21"/>
  <c r="H99" i="21"/>
  <c r="H95" i="21"/>
  <c r="H91" i="21"/>
  <c r="H87" i="21"/>
  <c r="H83" i="21"/>
  <c r="H79" i="21"/>
  <c r="H75" i="21"/>
  <c r="H71" i="21"/>
  <c r="H67" i="21"/>
  <c r="H63" i="21"/>
  <c r="H59" i="21"/>
  <c r="H55" i="21"/>
  <c r="H51" i="21"/>
  <c r="H47" i="21"/>
  <c r="H43" i="21"/>
  <c r="H39" i="21"/>
  <c r="H35" i="21"/>
  <c r="H31" i="21"/>
  <c r="H27" i="21"/>
  <c r="H23" i="21"/>
  <c r="H19" i="21"/>
  <c r="H15" i="21"/>
  <c r="H11" i="21"/>
  <c r="H136" i="21"/>
  <c r="I218" i="17" l="1"/>
  <c r="Y7" i="20" l="1"/>
  <c r="Q7" i="20"/>
  <c r="Z41" i="17"/>
  <c r="Y41" i="17"/>
  <c r="X41" i="17"/>
  <c r="AC45" i="17"/>
  <c r="AA45" i="17"/>
  <c r="AB45" i="17"/>
  <c r="I45" i="17"/>
  <c r="AQ45" i="17"/>
  <c r="AR45" i="17"/>
  <c r="AS45" i="17"/>
  <c r="AI45" i="17"/>
  <c r="AJ45" i="17"/>
  <c r="AK45" i="17"/>
  <c r="S45" i="17"/>
  <c r="T45" i="17"/>
  <c r="U45" i="17"/>
  <c r="H45" i="17"/>
  <c r="J45" i="17"/>
  <c r="L45" i="17" l="1"/>
  <c r="K45" i="17"/>
  <c r="M45" i="17"/>
  <c r="H9" i="21"/>
  <c r="M9" i="22"/>
  <c r="Q9" i="22"/>
  <c r="V9" i="22"/>
  <c r="AA9" i="22"/>
  <c r="R9" i="22"/>
  <c r="AB9" i="22"/>
  <c r="AB9" i="21"/>
  <c r="W9" i="21"/>
  <c r="R9" i="21"/>
  <c r="M9" i="21"/>
  <c r="L9" i="21"/>
  <c r="H9" i="22" l="1"/>
  <c r="G9" i="22"/>
  <c r="L9" i="22"/>
  <c r="G9" i="21"/>
  <c r="AE33" i="19" l="1"/>
  <c r="AD33" i="19"/>
  <c r="X33" i="19"/>
  <c r="W33" i="19"/>
  <c r="T33" i="19"/>
  <c r="S33" i="19"/>
  <c r="L33" i="19"/>
  <c r="K33" i="19"/>
  <c r="H33" i="19"/>
  <c r="G33" i="19"/>
  <c r="AK32" i="19"/>
  <c r="AJ32" i="19"/>
  <c r="AH32" i="19"/>
  <c r="AG32" i="19"/>
  <c r="AI32" i="19" s="1"/>
  <c r="Y32" i="19"/>
  <c r="U32" i="19"/>
  <c r="Q32" i="19"/>
  <c r="M32" i="19"/>
  <c r="I32" i="19"/>
  <c r="E32" i="19"/>
  <c r="AK31" i="19"/>
  <c r="AJ31" i="19"/>
  <c r="AH31" i="19"/>
  <c r="AG31" i="19"/>
  <c r="AI31" i="19" s="1"/>
  <c r="Y31" i="19"/>
  <c r="U31" i="19"/>
  <c r="Q31" i="19"/>
  <c r="M31" i="19"/>
  <c r="I31" i="19"/>
  <c r="E31" i="19"/>
  <c r="AK30" i="19"/>
  <c r="AJ30" i="19"/>
  <c r="AH30" i="19"/>
  <c r="AG30" i="19"/>
  <c r="AI30" i="19" s="1"/>
  <c r="Y30" i="19"/>
  <c r="U30" i="19"/>
  <c r="Q30" i="19"/>
  <c r="M30" i="19"/>
  <c r="I30" i="19"/>
  <c r="E30" i="19"/>
  <c r="AK29" i="19"/>
  <c r="AJ29" i="19"/>
  <c r="AH29" i="19"/>
  <c r="AG29" i="19"/>
  <c r="AI29" i="19" s="1"/>
  <c r="Y29" i="19"/>
  <c r="U29" i="19"/>
  <c r="Q29" i="19"/>
  <c r="M29" i="19"/>
  <c r="I29" i="19"/>
  <c r="E29" i="19"/>
  <c r="AK28" i="19"/>
  <c r="AJ28" i="19"/>
  <c r="AH28" i="19"/>
  <c r="AG28" i="19"/>
  <c r="AI28" i="19" s="1"/>
  <c r="Y28" i="19"/>
  <c r="U28" i="19"/>
  <c r="Q28" i="19"/>
  <c r="M28" i="19"/>
  <c r="I28" i="19"/>
  <c r="E28" i="19"/>
  <c r="AK27" i="19"/>
  <c r="AJ27" i="19"/>
  <c r="AH27" i="19"/>
  <c r="AG27" i="19"/>
  <c r="AI27" i="19" s="1"/>
  <c r="Y27" i="19"/>
  <c r="U27" i="19"/>
  <c r="Q27" i="19"/>
  <c r="M27" i="19"/>
  <c r="I27" i="19"/>
  <c r="E27" i="19"/>
  <c r="AK26" i="19"/>
  <c r="AJ26" i="19"/>
  <c r="AH26" i="19"/>
  <c r="AG26" i="19"/>
  <c r="AI26" i="19" s="1"/>
  <c r="Y26" i="19"/>
  <c r="U26" i="19"/>
  <c r="Q26" i="19"/>
  <c r="M26" i="19"/>
  <c r="I26" i="19"/>
  <c r="E26" i="19"/>
  <c r="AK25" i="19"/>
  <c r="AJ25" i="19"/>
  <c r="AH25" i="19"/>
  <c r="AG25" i="19"/>
  <c r="AI25" i="19" s="1"/>
  <c r="Y25" i="19"/>
  <c r="U25" i="19"/>
  <c r="Q25" i="19"/>
  <c r="M25" i="19"/>
  <c r="I25" i="19"/>
  <c r="E25" i="19"/>
  <c r="AK24" i="19"/>
  <c r="AJ24" i="19"/>
  <c r="AH24" i="19"/>
  <c r="AG24" i="19"/>
  <c r="AI24" i="19" s="1"/>
  <c r="Y24" i="19"/>
  <c r="U24" i="19"/>
  <c r="Q24" i="19"/>
  <c r="M24" i="19"/>
  <c r="I24" i="19"/>
  <c r="E24" i="19"/>
  <c r="AK23" i="19"/>
  <c r="AJ23" i="19"/>
  <c r="AH23" i="19"/>
  <c r="AG23" i="19"/>
  <c r="AI23" i="19" s="1"/>
  <c r="Y23" i="19"/>
  <c r="U23" i="19"/>
  <c r="Q23" i="19"/>
  <c r="M23" i="19"/>
  <c r="I23" i="19"/>
  <c r="E23" i="19"/>
  <c r="AK22" i="19"/>
  <c r="AJ22" i="19"/>
  <c r="AH22" i="19"/>
  <c r="AG22" i="19"/>
  <c r="AI22" i="19" s="1"/>
  <c r="Y22" i="19"/>
  <c r="U22" i="19"/>
  <c r="Q22" i="19"/>
  <c r="M22" i="19"/>
  <c r="I22" i="19"/>
  <c r="E22" i="19"/>
  <c r="AK21" i="19"/>
  <c r="AJ21" i="19"/>
  <c r="AH21" i="19"/>
  <c r="AG21" i="19"/>
  <c r="AI21" i="19" s="1"/>
  <c r="Y21" i="19"/>
  <c r="U21" i="19"/>
  <c r="Q21" i="19"/>
  <c r="M21" i="19"/>
  <c r="I21" i="19"/>
  <c r="E21" i="19"/>
  <c r="AK20" i="19"/>
  <c r="AJ20" i="19"/>
  <c r="AH20" i="19"/>
  <c r="AG20" i="19"/>
  <c r="AI20" i="19" s="1"/>
  <c r="Y20" i="19"/>
  <c r="U20" i="19"/>
  <c r="Q20" i="19"/>
  <c r="M20" i="19"/>
  <c r="I20" i="19"/>
  <c r="E20" i="19"/>
  <c r="AK19" i="19"/>
  <c r="AJ19" i="19"/>
  <c r="AH19" i="19"/>
  <c r="AG19" i="19"/>
  <c r="Y19" i="19"/>
  <c r="U19" i="19"/>
  <c r="Q19" i="19"/>
  <c r="M19" i="19"/>
  <c r="I19" i="19"/>
  <c r="E19" i="19"/>
  <c r="AK18" i="19"/>
  <c r="AJ18" i="19"/>
  <c r="AH18" i="19"/>
  <c r="AG18" i="19"/>
  <c r="AI18" i="19" s="1"/>
  <c r="Y18" i="19"/>
  <c r="U18" i="19"/>
  <c r="Q18" i="19"/>
  <c r="M18" i="19"/>
  <c r="I18" i="19"/>
  <c r="E18" i="19"/>
  <c r="AK17" i="19"/>
  <c r="AJ17" i="19"/>
  <c r="AH17" i="19"/>
  <c r="AG17" i="19"/>
  <c r="AI17" i="19" s="1"/>
  <c r="Y17" i="19"/>
  <c r="U17" i="19"/>
  <c r="Q17" i="19"/>
  <c r="M17" i="19"/>
  <c r="I17" i="19"/>
  <c r="E17" i="19"/>
  <c r="AK16" i="19"/>
  <c r="AJ16" i="19"/>
  <c r="AH16" i="19"/>
  <c r="AG16" i="19"/>
  <c r="AI16" i="19" s="1"/>
  <c r="Y16" i="19"/>
  <c r="U16" i="19"/>
  <c r="Q16" i="19"/>
  <c r="M16" i="19"/>
  <c r="I16" i="19"/>
  <c r="E16" i="19"/>
  <c r="AK15" i="19"/>
  <c r="AJ15" i="19"/>
  <c r="AH15" i="19"/>
  <c r="AG15" i="19"/>
  <c r="AI15" i="19" s="1"/>
  <c r="Y15" i="19"/>
  <c r="U15" i="19"/>
  <c r="Q15" i="19"/>
  <c r="M15" i="19"/>
  <c r="I15" i="19"/>
  <c r="E15" i="19"/>
  <c r="AK14" i="19"/>
  <c r="AJ14" i="19"/>
  <c r="AH14" i="19"/>
  <c r="AG14" i="19"/>
  <c r="AI14" i="19" s="1"/>
  <c r="Y14" i="19"/>
  <c r="U14" i="19"/>
  <c r="Q14" i="19"/>
  <c r="M14" i="19"/>
  <c r="I14" i="19"/>
  <c r="E14" i="19"/>
  <c r="AK13" i="19"/>
  <c r="AJ13" i="19"/>
  <c r="AH13" i="19"/>
  <c r="AG13" i="19"/>
  <c r="AI13" i="19" s="1"/>
  <c r="Y13" i="19"/>
  <c r="U13" i="19"/>
  <c r="Q13" i="19"/>
  <c r="M13" i="19"/>
  <c r="I13" i="19"/>
  <c r="E13" i="19"/>
  <c r="AK12" i="19"/>
  <c r="AJ12" i="19"/>
  <c r="AH12" i="19"/>
  <c r="AG12" i="19"/>
  <c r="AI12" i="19" s="1"/>
  <c r="Y12" i="19"/>
  <c r="U12" i="19"/>
  <c r="Q12" i="19"/>
  <c r="M12" i="19"/>
  <c r="I12" i="19"/>
  <c r="E12" i="19"/>
  <c r="AK11" i="19"/>
  <c r="AJ11" i="19"/>
  <c r="AH11" i="19"/>
  <c r="AG11" i="19"/>
  <c r="AI11" i="19" s="1"/>
  <c r="Y11" i="19"/>
  <c r="U11" i="19"/>
  <c r="Q11" i="19"/>
  <c r="M11" i="19"/>
  <c r="I11" i="19"/>
  <c r="E11" i="19"/>
  <c r="AI19" i="19" l="1"/>
  <c r="AL14" i="19"/>
  <c r="AL18" i="19"/>
  <c r="AL22" i="19"/>
  <c r="AL26" i="19"/>
  <c r="AL19" i="19"/>
  <c r="AL12" i="19"/>
  <c r="AL20" i="19"/>
  <c r="AL30" i="19"/>
  <c r="AL16" i="19"/>
  <c r="AL23" i="19"/>
  <c r="AL24" i="19"/>
  <c r="AL27" i="19"/>
  <c r="AL28" i="19"/>
  <c r="AL15" i="19"/>
  <c r="AL31" i="19"/>
  <c r="AL32" i="19"/>
  <c r="AL13" i="19"/>
  <c r="AL17" i="19"/>
  <c r="AL21" i="19"/>
  <c r="AL25" i="19"/>
  <c r="AL29" i="19"/>
  <c r="AL11" i="19"/>
  <c r="M33" i="19"/>
  <c r="Y33" i="19"/>
  <c r="Q33" i="19"/>
  <c r="I33" i="19"/>
  <c r="E33" i="19"/>
  <c r="U33" i="19"/>
  <c r="AG33" i="19"/>
  <c r="AJ33" i="19"/>
  <c r="AK33" i="19"/>
  <c r="AH33" i="19"/>
  <c r="P150" i="17" l="1"/>
  <c r="Q150" i="17"/>
  <c r="Q32" i="17"/>
  <c r="P32" i="17"/>
  <c r="J223" i="17" l="1"/>
  <c r="I223" i="17"/>
  <c r="K223" i="17" s="1"/>
  <c r="H223" i="17"/>
  <c r="I221" i="17"/>
  <c r="Q221" i="17"/>
  <c r="S221" i="17" s="1"/>
  <c r="P221" i="17"/>
  <c r="U221" i="17" l="1"/>
  <c r="AQ34" i="17"/>
  <c r="AR34" i="17"/>
  <c r="AS34" i="17"/>
  <c r="AI34" i="17"/>
  <c r="AJ34" i="17"/>
  <c r="AK34" i="17"/>
  <c r="J34" i="17"/>
  <c r="S34" i="17"/>
  <c r="T34" i="17"/>
  <c r="U34" i="17"/>
  <c r="AB34" i="17" l="1"/>
  <c r="H34" i="17"/>
  <c r="L34" i="17" s="1"/>
  <c r="AA34" i="17"/>
  <c r="I34" i="17"/>
  <c r="K34" i="17" s="1"/>
  <c r="AC34" i="17"/>
  <c r="AQ140" i="17"/>
  <c r="AQ139" i="17"/>
  <c r="AQ138" i="17"/>
  <c r="AQ137" i="17"/>
  <c r="AQ136" i="17"/>
  <c r="M34" i="17" l="1"/>
  <c r="AP28" i="17"/>
  <c r="AP30" i="17"/>
  <c r="AP32" i="17"/>
  <c r="AP35" i="17"/>
  <c r="AP59" i="17"/>
  <c r="AP99" i="17"/>
  <c r="AP76" i="17" l="1"/>
  <c r="AP61" i="17"/>
  <c r="AP20" i="17"/>
  <c r="AP19" i="17" s="1"/>
  <c r="AP104" i="17"/>
  <c r="AP79" i="17"/>
  <c r="AP65" i="17"/>
  <c r="AP46" i="17"/>
  <c r="AP13" i="17"/>
  <c r="AP84" i="17"/>
  <c r="AP41" i="17"/>
  <c r="AP101" i="17"/>
  <c r="AP50" i="17"/>
  <c r="AP89" i="17"/>
  <c r="AP88" i="17" l="1"/>
  <c r="AP64" i="17"/>
  <c r="AP18" i="17" s="1"/>
  <c r="AP17" i="17" l="1"/>
  <c r="AP11" i="17" s="1"/>
  <c r="AR226" i="17" l="1"/>
  <c r="AQ226" i="17"/>
  <c r="AJ226" i="17"/>
  <c r="AI226" i="17"/>
  <c r="AR224" i="17"/>
  <c r="AQ224" i="17"/>
  <c r="AJ224" i="17"/>
  <c r="AI224" i="17"/>
  <c r="AR223" i="17"/>
  <c r="AQ223" i="17"/>
  <c r="AJ223" i="17"/>
  <c r="AI223" i="17"/>
  <c r="AA223" i="17"/>
  <c r="AB223" i="17"/>
  <c r="L223" i="17"/>
  <c r="AP221" i="17"/>
  <c r="AH221" i="17"/>
  <c r="Z221" i="17"/>
  <c r="AN221" i="17"/>
  <c r="AR221" i="17" s="1"/>
  <c r="AF221" i="17"/>
  <c r="AJ221" i="17" s="1"/>
  <c r="AR220" i="17"/>
  <c r="AQ220" i="17"/>
  <c r="AJ220" i="17"/>
  <c r="T220" i="17"/>
  <c r="AR219" i="17"/>
  <c r="AJ219" i="17"/>
  <c r="AN218" i="17"/>
  <c r="AR218" i="17" s="1"/>
  <c r="AF218" i="17"/>
  <c r="AJ218" i="17" s="1"/>
  <c r="P218" i="17"/>
  <c r="P217" i="17" s="1"/>
  <c r="AS217" i="17"/>
  <c r="AR217" i="17"/>
  <c r="AQ217" i="17"/>
  <c r="AK217" i="17"/>
  <c r="AJ217" i="17"/>
  <c r="AI217" i="17"/>
  <c r="AC217" i="17"/>
  <c r="AB217" i="17"/>
  <c r="AA217" i="17"/>
  <c r="AH215" i="17"/>
  <c r="AN215" i="17"/>
  <c r="AR215" i="17" s="1"/>
  <c r="AF215" i="17"/>
  <c r="AJ215" i="17" s="1"/>
  <c r="AR214" i="17"/>
  <c r="AJ214" i="17"/>
  <c r="Z212" i="17"/>
  <c r="AA214" i="17"/>
  <c r="T214" i="17"/>
  <c r="AN212" i="17"/>
  <c r="AR212" i="17" s="1"/>
  <c r="AF212" i="17"/>
  <c r="AJ212" i="17" s="1"/>
  <c r="P212" i="17"/>
  <c r="AS211" i="17"/>
  <c r="AR211" i="17"/>
  <c r="AQ211" i="17"/>
  <c r="AS210" i="17"/>
  <c r="AR210" i="17"/>
  <c r="AQ210" i="17"/>
  <c r="AN207" i="17"/>
  <c r="AF207" i="17"/>
  <c r="AF206" i="17" s="1"/>
  <c r="AJ206" i="17" s="1"/>
  <c r="P207" i="17"/>
  <c r="T207" i="17" s="1"/>
  <c r="AP203" i="17"/>
  <c r="AH203" i="17"/>
  <c r="Z203" i="17"/>
  <c r="AN203" i="17"/>
  <c r="AR203" i="17" s="1"/>
  <c r="AF203" i="17"/>
  <c r="AJ203" i="17" s="1"/>
  <c r="AR202" i="17"/>
  <c r="AQ202" i="17"/>
  <c r="AJ202" i="17"/>
  <c r="AI202" i="17"/>
  <c r="AA202" i="17"/>
  <c r="AB202" i="17"/>
  <c r="T202" i="17"/>
  <c r="AN200" i="17"/>
  <c r="AR200" i="17" s="1"/>
  <c r="AF200" i="17"/>
  <c r="P200" i="17"/>
  <c r="AR194" i="17"/>
  <c r="AQ194" i="17"/>
  <c r="AJ194" i="17"/>
  <c r="AI194" i="17"/>
  <c r="AA194" i="17"/>
  <c r="AR193" i="17"/>
  <c r="AQ193" i="17"/>
  <c r="AJ193" i="17"/>
  <c r="AI193" i="17"/>
  <c r="AN192" i="17"/>
  <c r="AF192" i="17"/>
  <c r="AR191" i="17"/>
  <c r="AQ191" i="17"/>
  <c r="AJ191" i="17"/>
  <c r="AI191" i="17"/>
  <c r="AR190" i="17"/>
  <c r="AQ190" i="17"/>
  <c r="AJ190" i="17"/>
  <c r="AR189" i="17"/>
  <c r="AJ189" i="17"/>
  <c r="AR188" i="17"/>
  <c r="AQ188" i="17"/>
  <c r="AJ188" i="17"/>
  <c r="AI188" i="17"/>
  <c r="AR187" i="17"/>
  <c r="AQ187" i="17"/>
  <c r="AJ187" i="17"/>
  <c r="AI187" i="17"/>
  <c r="AN186" i="17"/>
  <c r="AR186" i="17" s="1"/>
  <c r="AF186" i="17"/>
  <c r="AJ186" i="17" s="1"/>
  <c r="AJ185" i="17"/>
  <c r="AR184" i="17"/>
  <c r="AQ184" i="17"/>
  <c r="AJ184" i="17"/>
  <c r="AI184" i="17"/>
  <c r="AR182" i="17"/>
  <c r="AJ182" i="17"/>
  <c r="S182" i="17"/>
  <c r="AR181" i="17"/>
  <c r="AQ181" i="17"/>
  <c r="AJ181" i="17"/>
  <c r="AI181" i="17"/>
  <c r="AJ180" i="17"/>
  <c r="AI180" i="17"/>
  <c r="AR179" i="17"/>
  <c r="AQ179" i="17"/>
  <c r="AJ179" i="17"/>
  <c r="AI179" i="17"/>
  <c r="AR178" i="17"/>
  <c r="AN177" i="17"/>
  <c r="AF177" i="17"/>
  <c r="AR176" i="17"/>
  <c r="AQ176" i="17"/>
  <c r="AJ176" i="17"/>
  <c r="AR175" i="17"/>
  <c r="AN174" i="17"/>
  <c r="AR174" i="17" s="1"/>
  <c r="AF174" i="17"/>
  <c r="AR172" i="17"/>
  <c r="AQ172" i="17"/>
  <c r="AR171" i="17"/>
  <c r="AJ171" i="17"/>
  <c r="AI171" i="17"/>
  <c r="AN170" i="17"/>
  <c r="AR170" i="17" s="1"/>
  <c r="AF170" i="17"/>
  <c r="AR169" i="17"/>
  <c r="AJ169" i="17"/>
  <c r="AI169" i="17"/>
  <c r="AN167" i="17"/>
  <c r="AF167" i="17"/>
  <c r="AJ166" i="17"/>
  <c r="AR165" i="17"/>
  <c r="U165" i="17"/>
  <c r="AN164" i="17"/>
  <c r="AF164" i="17"/>
  <c r="AR163" i="17"/>
  <c r="AJ162" i="17"/>
  <c r="AJ161" i="17"/>
  <c r="AJ160" i="17"/>
  <c r="AR159" i="17"/>
  <c r="AQ159" i="17"/>
  <c r="AJ159" i="17"/>
  <c r="AJ157" i="17"/>
  <c r="AJ156" i="17"/>
  <c r="AI156" i="17"/>
  <c r="AR155" i="17"/>
  <c r="AN154" i="17"/>
  <c r="AF154" i="17"/>
  <c r="AR153" i="17"/>
  <c r="AJ153" i="17"/>
  <c r="AI153" i="17"/>
  <c r="AJ152" i="17"/>
  <c r="AR151" i="17"/>
  <c r="AQ151" i="17"/>
  <c r="AJ151" i="17"/>
  <c r="AI151" i="17"/>
  <c r="AN150" i="17"/>
  <c r="AF150" i="17"/>
  <c r="AJ149" i="17"/>
  <c r="AR148" i="17"/>
  <c r="AQ148" i="17"/>
  <c r="AJ148" i="17"/>
  <c r="AR147" i="17"/>
  <c r="AQ147" i="17"/>
  <c r="AJ147" i="17"/>
  <c r="AI147" i="17"/>
  <c r="AR146" i="17"/>
  <c r="AN145" i="17"/>
  <c r="AF145" i="17"/>
  <c r="AR144" i="17"/>
  <c r="AJ144" i="17"/>
  <c r="AR143" i="17"/>
  <c r="AQ143" i="17"/>
  <c r="AJ143" i="17"/>
  <c r="AR142" i="17"/>
  <c r="AQ142" i="17"/>
  <c r="AJ142" i="17"/>
  <c r="AN141" i="17"/>
  <c r="AR141" i="17" s="1"/>
  <c r="AF141" i="17"/>
  <c r="AJ141" i="17" s="1"/>
  <c r="AJ139" i="17"/>
  <c r="AI139" i="17"/>
  <c r="AR138" i="17"/>
  <c r="AJ138" i="17"/>
  <c r="AR137" i="17"/>
  <c r="AJ137" i="17"/>
  <c r="AJ136" i="17"/>
  <c r="AN134" i="17"/>
  <c r="AF134" i="17"/>
  <c r="AR131" i="17"/>
  <c r="AJ130" i="17"/>
  <c r="AN129" i="17"/>
  <c r="AF129" i="17"/>
  <c r="AJ128" i="17"/>
  <c r="AR127" i="17"/>
  <c r="AJ127" i="17"/>
  <c r="AJ126" i="17"/>
  <c r="AR125" i="17"/>
  <c r="AR124" i="17"/>
  <c r="AJ124" i="17"/>
  <c r="AN123" i="17"/>
  <c r="AF123" i="17"/>
  <c r="AR122" i="17"/>
  <c r="AQ122" i="17"/>
  <c r="AJ122" i="17"/>
  <c r="AI122" i="17"/>
  <c r="AR121" i="17"/>
  <c r="AJ121" i="17"/>
  <c r="AR120" i="17"/>
  <c r="AR119" i="17"/>
  <c r="AJ119" i="17"/>
  <c r="AR118" i="17"/>
  <c r="AJ118" i="17"/>
  <c r="AN117" i="17"/>
  <c r="AF117" i="17"/>
  <c r="AR108" i="17"/>
  <c r="AJ108" i="17"/>
  <c r="AI108" i="17"/>
  <c r="AA108" i="17"/>
  <c r="AR107" i="17"/>
  <c r="AQ107" i="17"/>
  <c r="AJ107" i="17"/>
  <c r="AI107" i="17"/>
  <c r="T107" i="17"/>
  <c r="AR106" i="17"/>
  <c r="AQ106" i="17"/>
  <c r="AJ106" i="17"/>
  <c r="T106" i="17"/>
  <c r="S106" i="17"/>
  <c r="AR105" i="17"/>
  <c r="AJ105" i="17"/>
  <c r="T105" i="17"/>
  <c r="AN104" i="17"/>
  <c r="AR104" i="17" s="1"/>
  <c r="AF104" i="17"/>
  <c r="AJ104" i="17" s="1"/>
  <c r="P104" i="17"/>
  <c r="AR103" i="17"/>
  <c r="AQ103" i="17"/>
  <c r="AJ103" i="17"/>
  <c r="AI103" i="17"/>
  <c r="S103" i="17"/>
  <c r="AJ102" i="17"/>
  <c r="AI102" i="17"/>
  <c r="AN101" i="17"/>
  <c r="AF101" i="17"/>
  <c r="AJ101" i="17" s="1"/>
  <c r="P101" i="17"/>
  <c r="AR100" i="17"/>
  <c r="AO99" i="17"/>
  <c r="AQ99" i="17" s="1"/>
  <c r="AJ100" i="17"/>
  <c r="AH99" i="17"/>
  <c r="Z99" i="17"/>
  <c r="T100" i="17"/>
  <c r="S100" i="17"/>
  <c r="AN99" i="17"/>
  <c r="AR99" i="17" s="1"/>
  <c r="AF99" i="17"/>
  <c r="AJ99" i="17" s="1"/>
  <c r="T99" i="17"/>
  <c r="AR98" i="17"/>
  <c r="AQ98" i="17"/>
  <c r="AJ98" i="17"/>
  <c r="AI98" i="17"/>
  <c r="T98" i="17"/>
  <c r="AR97" i="17"/>
  <c r="AQ97" i="17"/>
  <c r="AJ97" i="17"/>
  <c r="AA97" i="17"/>
  <c r="AB97" i="17"/>
  <c r="AR96" i="17"/>
  <c r="AQ96" i="17"/>
  <c r="AJ96" i="17"/>
  <c r="AI96" i="17"/>
  <c r="AA96" i="17"/>
  <c r="AR95" i="17"/>
  <c r="AQ95" i="17"/>
  <c r="AJ95" i="17"/>
  <c r="AI95" i="17"/>
  <c r="AR94" i="17"/>
  <c r="AJ94" i="17"/>
  <c r="AI94" i="17"/>
  <c r="T94" i="17"/>
  <c r="AR93" i="17"/>
  <c r="AQ93" i="17"/>
  <c r="AJ93" i="17"/>
  <c r="AR92" i="17"/>
  <c r="AQ92" i="17"/>
  <c r="AJ92" i="17"/>
  <c r="AI92" i="17"/>
  <c r="T92" i="17"/>
  <c r="AR91" i="17"/>
  <c r="AQ91" i="17"/>
  <c r="AJ91" i="17"/>
  <c r="AI91" i="17"/>
  <c r="AR90" i="17"/>
  <c r="AQ90" i="17"/>
  <c r="AJ90" i="17"/>
  <c r="AI90" i="17"/>
  <c r="AN89" i="17"/>
  <c r="AF89" i="17"/>
  <c r="P89" i="17"/>
  <c r="AR87" i="17"/>
  <c r="AQ87" i="17"/>
  <c r="AJ87" i="17"/>
  <c r="AI87" i="17"/>
  <c r="T87" i="17"/>
  <c r="S87" i="17"/>
  <c r="AR86" i="17"/>
  <c r="AQ86" i="17"/>
  <c r="AJ86" i="17"/>
  <c r="AI86" i="17"/>
  <c r="T86" i="17"/>
  <c r="AR85" i="17"/>
  <c r="AJ85" i="17"/>
  <c r="AI85" i="17"/>
  <c r="T85" i="17"/>
  <c r="AN84" i="17"/>
  <c r="AR84" i="17" s="1"/>
  <c r="AF84" i="17"/>
  <c r="AJ84" i="17" s="1"/>
  <c r="P84" i="17"/>
  <c r="T84" i="17" s="1"/>
  <c r="AR83" i="17"/>
  <c r="AQ83" i="17"/>
  <c r="AJ83" i="17"/>
  <c r="AI83" i="17"/>
  <c r="T83" i="17"/>
  <c r="AR82" i="17"/>
  <c r="AQ82" i="17"/>
  <c r="AJ82" i="17"/>
  <c r="T82" i="17"/>
  <c r="S82" i="17"/>
  <c r="AR81" i="17"/>
  <c r="AQ81" i="17"/>
  <c r="AJ81" i="17"/>
  <c r="AI81" i="17"/>
  <c r="T81" i="17"/>
  <c r="AR80" i="17"/>
  <c r="AJ80" i="17"/>
  <c r="AI80" i="17"/>
  <c r="T80" i="17"/>
  <c r="AN79" i="17"/>
  <c r="AR79" i="17" s="1"/>
  <c r="AF79" i="17"/>
  <c r="AJ79" i="17" s="1"/>
  <c r="P79" i="17"/>
  <c r="T79" i="17" s="1"/>
  <c r="AR78" i="17"/>
  <c r="AQ78" i="17"/>
  <c r="AJ78" i="17"/>
  <c r="AI78" i="17"/>
  <c r="T78" i="17"/>
  <c r="S78" i="17"/>
  <c r="AR77" i="17"/>
  <c r="AQ77" i="17"/>
  <c r="AJ77" i="17"/>
  <c r="T77" i="17"/>
  <c r="AN76" i="17"/>
  <c r="AR76" i="17" s="1"/>
  <c r="AF76" i="17"/>
  <c r="AJ76" i="17" s="1"/>
  <c r="P76" i="17"/>
  <c r="T76" i="17" s="1"/>
  <c r="AR75" i="17"/>
  <c r="AQ75" i="17"/>
  <c r="AJ75" i="17"/>
  <c r="AI75" i="17"/>
  <c r="T75" i="17"/>
  <c r="AR74" i="17"/>
  <c r="AQ74" i="17"/>
  <c r="AJ74" i="17"/>
  <c r="AI74" i="17"/>
  <c r="AA74" i="17"/>
  <c r="T74" i="17"/>
  <c r="AR73" i="17"/>
  <c r="AJ73" i="17"/>
  <c r="AI73" i="17"/>
  <c r="T73" i="17"/>
  <c r="S73" i="17"/>
  <c r="AR72" i="17"/>
  <c r="AQ72" i="17"/>
  <c r="AJ72" i="17"/>
  <c r="AI72" i="17"/>
  <c r="AR71" i="17"/>
  <c r="AQ71" i="17"/>
  <c r="AJ71" i="17"/>
  <c r="AI71" i="17"/>
  <c r="T71" i="17"/>
  <c r="S71" i="17"/>
  <c r="AR70" i="17"/>
  <c r="AQ70" i="17"/>
  <c r="AJ70" i="17"/>
  <c r="AI70" i="17"/>
  <c r="AA70" i="17"/>
  <c r="AR68" i="17"/>
  <c r="AQ68" i="17"/>
  <c r="AJ68" i="17"/>
  <c r="AA68" i="17"/>
  <c r="T68" i="17"/>
  <c r="AR67" i="17"/>
  <c r="AQ67" i="17"/>
  <c r="AJ67" i="17"/>
  <c r="AI67" i="17"/>
  <c r="T67" i="17"/>
  <c r="AR66" i="17"/>
  <c r="AJ66" i="17"/>
  <c r="AI66" i="17"/>
  <c r="AN65" i="17"/>
  <c r="AF65" i="17"/>
  <c r="P65" i="17"/>
  <c r="AR63" i="17"/>
  <c r="AJ63" i="17"/>
  <c r="AI63" i="17"/>
  <c r="AA63" i="17"/>
  <c r="AB63" i="17"/>
  <c r="T63" i="17"/>
  <c r="AR62" i="17"/>
  <c r="AQ62" i="17"/>
  <c r="AJ62" i="17"/>
  <c r="AA62" i="17"/>
  <c r="AB62" i="17"/>
  <c r="AN61" i="17"/>
  <c r="AR61" i="17" s="1"/>
  <c r="AF61" i="17"/>
  <c r="AJ61" i="17" s="1"/>
  <c r="P61" i="17"/>
  <c r="AR60" i="17"/>
  <c r="AO59" i="17"/>
  <c r="AQ59" i="17" s="1"/>
  <c r="AJ60" i="17"/>
  <c r="T60" i="17"/>
  <c r="AN59" i="17"/>
  <c r="AR59" i="17" s="1"/>
  <c r="AF59" i="17"/>
  <c r="AJ59" i="17" s="1"/>
  <c r="P59" i="17"/>
  <c r="AR58" i="17"/>
  <c r="AQ58" i="17"/>
  <c r="AJ58" i="17"/>
  <c r="AI58" i="17"/>
  <c r="AA58" i="17"/>
  <c r="T58" i="17"/>
  <c r="AR57" i="17"/>
  <c r="AJ57" i="17"/>
  <c r="AI57" i="17"/>
  <c r="AA57" i="17"/>
  <c r="AB57" i="17"/>
  <c r="AR56" i="17"/>
  <c r="AJ56" i="17"/>
  <c r="AI56" i="17"/>
  <c r="AA56" i="17"/>
  <c r="T56" i="17"/>
  <c r="AR55" i="17"/>
  <c r="AQ55" i="17"/>
  <c r="AJ55" i="17"/>
  <c r="AI55" i="17"/>
  <c r="AA55" i="17"/>
  <c r="AB55" i="17"/>
  <c r="AR54" i="17"/>
  <c r="AQ54" i="17"/>
  <c r="AJ54" i="17"/>
  <c r="AA54" i="17"/>
  <c r="T54" i="17"/>
  <c r="AR53" i="17"/>
  <c r="AJ53" i="17"/>
  <c r="AI53" i="17"/>
  <c r="AA53" i="17"/>
  <c r="T53" i="17"/>
  <c r="AR52" i="17"/>
  <c r="AQ52" i="17"/>
  <c r="AJ52" i="17"/>
  <c r="AA52" i="17"/>
  <c r="AR51" i="17"/>
  <c r="AQ51" i="17"/>
  <c r="AJ51" i="17"/>
  <c r="AB51" i="17"/>
  <c r="T51" i="17"/>
  <c r="AN50" i="17"/>
  <c r="AR50" i="17" s="1"/>
  <c r="AF50" i="17"/>
  <c r="AJ50" i="17" s="1"/>
  <c r="P50" i="17"/>
  <c r="AR49" i="17"/>
  <c r="AQ49" i="17"/>
  <c r="AJ49" i="17"/>
  <c r="AB49" i="17"/>
  <c r="AR48" i="17"/>
  <c r="AQ48" i="17"/>
  <c r="AJ48" i="17"/>
  <c r="AI48" i="17"/>
  <c r="AA48" i="17"/>
  <c r="T48" i="17"/>
  <c r="AR47" i="17"/>
  <c r="AQ47" i="17"/>
  <c r="AJ47" i="17"/>
  <c r="AI47" i="17"/>
  <c r="AB47" i="17"/>
  <c r="AN46" i="17"/>
  <c r="AR46" i="17" s="1"/>
  <c r="AF46" i="17"/>
  <c r="AJ46" i="17" s="1"/>
  <c r="P46" i="17"/>
  <c r="AR44" i="17"/>
  <c r="AQ44" i="17"/>
  <c r="AJ44" i="17"/>
  <c r="AI44" i="17"/>
  <c r="T44" i="17"/>
  <c r="AR43" i="17"/>
  <c r="AJ43" i="17"/>
  <c r="AI43" i="17"/>
  <c r="T43" i="17"/>
  <c r="AR42" i="17"/>
  <c r="AJ42" i="17"/>
  <c r="T42" i="17"/>
  <c r="AN41" i="17"/>
  <c r="AR41" i="17" s="1"/>
  <c r="AF41" i="17"/>
  <c r="AJ41" i="17" s="1"/>
  <c r="P41" i="17"/>
  <c r="T41" i="17" s="1"/>
  <c r="AR40" i="17"/>
  <c r="AQ40" i="17"/>
  <c r="AJ40" i="17"/>
  <c r="AA40" i="17"/>
  <c r="AB40" i="17"/>
  <c r="T40" i="17"/>
  <c r="AR39" i="17"/>
  <c r="AJ39" i="17"/>
  <c r="AI39" i="17"/>
  <c r="AA39" i="17"/>
  <c r="AB39" i="17"/>
  <c r="T39" i="17"/>
  <c r="AJ38" i="17"/>
  <c r="AI38" i="17"/>
  <c r="AA38" i="17"/>
  <c r="T38" i="17"/>
  <c r="AJ37" i="17"/>
  <c r="AI37" i="17"/>
  <c r="AB37" i="17"/>
  <c r="T37" i="17"/>
  <c r="S37" i="17"/>
  <c r="AJ36" i="17"/>
  <c r="T36" i="17"/>
  <c r="S36" i="17"/>
  <c r="AN35" i="17"/>
  <c r="AF35" i="17"/>
  <c r="P35" i="17"/>
  <c r="T35" i="17" s="1"/>
  <c r="AR33" i="17"/>
  <c r="AQ33" i="17"/>
  <c r="AJ33" i="17"/>
  <c r="AH32" i="17"/>
  <c r="AI33" i="17"/>
  <c r="H32" i="17"/>
  <c r="T33" i="17"/>
  <c r="AN32" i="17"/>
  <c r="AF32" i="17"/>
  <c r="AR31" i="17"/>
  <c r="AQ31" i="17"/>
  <c r="AJ31" i="17"/>
  <c r="Y30" i="17"/>
  <c r="T31" i="17"/>
  <c r="AN30" i="17"/>
  <c r="AR30" i="17" s="1"/>
  <c r="AF30" i="17"/>
  <c r="AJ30" i="17" s="1"/>
  <c r="P30" i="17"/>
  <c r="T30" i="17" s="1"/>
  <c r="AR29" i="17"/>
  <c r="AJ29" i="17"/>
  <c r="AH28" i="17"/>
  <c r="H28" i="17"/>
  <c r="T29" i="17"/>
  <c r="AN28" i="17"/>
  <c r="AR28" i="17" s="1"/>
  <c r="AF28" i="17"/>
  <c r="AJ28" i="17" s="1"/>
  <c r="P28" i="17"/>
  <c r="T28" i="17" s="1"/>
  <c r="AR27" i="17"/>
  <c r="AQ27" i="17"/>
  <c r="AJ27" i="17"/>
  <c r="AI27" i="17"/>
  <c r="T27" i="17"/>
  <c r="AR26" i="17"/>
  <c r="AQ26" i="17"/>
  <c r="AJ26" i="17"/>
  <c r="AI26" i="17"/>
  <c r="T26" i="17"/>
  <c r="S26" i="17"/>
  <c r="AS25" i="17"/>
  <c r="AR25" i="17"/>
  <c r="AQ25" i="17"/>
  <c r="AK25" i="17"/>
  <c r="AJ25" i="17"/>
  <c r="AI25" i="17"/>
  <c r="AC25" i="17"/>
  <c r="AB25" i="17"/>
  <c r="AA25" i="17"/>
  <c r="U25" i="17"/>
  <c r="T25" i="17"/>
  <c r="S25" i="17"/>
  <c r="K25" i="17"/>
  <c r="L25" i="17"/>
  <c r="AR24" i="17"/>
  <c r="AQ24" i="17"/>
  <c r="AJ24" i="17"/>
  <c r="AI24" i="17"/>
  <c r="T24" i="17"/>
  <c r="AR23" i="17"/>
  <c r="AQ23" i="17"/>
  <c r="AJ23" i="17"/>
  <c r="AI23" i="17"/>
  <c r="T23" i="17"/>
  <c r="S23" i="17"/>
  <c r="AR22" i="17"/>
  <c r="AQ22" i="17"/>
  <c r="AJ22" i="17"/>
  <c r="T22" i="17"/>
  <c r="AR21" i="17"/>
  <c r="AQ21" i="17"/>
  <c r="AJ21" i="17"/>
  <c r="T21" i="17"/>
  <c r="AN20" i="17"/>
  <c r="AR20" i="17" s="1"/>
  <c r="AF20" i="17"/>
  <c r="AJ20" i="17" s="1"/>
  <c r="P20" i="17"/>
  <c r="AR16" i="17"/>
  <c r="AQ16" i="17"/>
  <c r="AJ16" i="17"/>
  <c r="AI16" i="17"/>
  <c r="AA16" i="17"/>
  <c r="T16" i="17"/>
  <c r="S16" i="17"/>
  <c r="AR15" i="17"/>
  <c r="AJ15" i="17"/>
  <c r="AI15" i="17"/>
  <c r="AA15" i="17"/>
  <c r="AR14" i="17"/>
  <c r="AQ14" i="17"/>
  <c r="AJ14" i="17"/>
  <c r="AA14" i="17"/>
  <c r="AB14" i="17"/>
  <c r="T14" i="17"/>
  <c r="S14" i="17"/>
  <c r="AN13" i="17"/>
  <c r="AR13" i="17" s="1"/>
  <c r="AF13" i="17"/>
  <c r="AJ13" i="17" s="1"/>
  <c r="AR12" i="17"/>
  <c r="AQ12" i="17"/>
  <c r="AJ12" i="17"/>
  <c r="AA12" i="17"/>
  <c r="T12" i="17"/>
  <c r="U171" i="17" l="1"/>
  <c r="AB87" i="17"/>
  <c r="AB178" i="17"/>
  <c r="AA87" i="17"/>
  <c r="AA178" i="17"/>
  <c r="AB191" i="17"/>
  <c r="AB194" i="17"/>
  <c r="AB94" i="17"/>
  <c r="AA94" i="17"/>
  <c r="AB151" i="17"/>
  <c r="AB169" i="17"/>
  <c r="AB182" i="17"/>
  <c r="AB189" i="17"/>
  <c r="AB193" i="17"/>
  <c r="AB184" i="17"/>
  <c r="AA184" i="17"/>
  <c r="AA169" i="17"/>
  <c r="AA182" i="17"/>
  <c r="AA188" i="17"/>
  <c r="AF199" i="17"/>
  <c r="AJ199" i="17" s="1"/>
  <c r="AK226" i="17"/>
  <c r="AF88" i="17"/>
  <c r="AJ88" i="17" s="1"/>
  <c r="P64" i="17"/>
  <c r="AN88" i="17"/>
  <c r="AN64" i="17"/>
  <c r="AR64" i="17" s="1"/>
  <c r="AF173" i="17"/>
  <c r="P199" i="17"/>
  <c r="U120" i="17"/>
  <c r="P167" i="17"/>
  <c r="Z218" i="17"/>
  <c r="L14" i="17"/>
  <c r="AP170" i="17"/>
  <c r="AB85" i="17"/>
  <c r="Q218" i="17"/>
  <c r="AS78" i="17"/>
  <c r="AI130" i="17"/>
  <c r="U36" i="17"/>
  <c r="AC40" i="17"/>
  <c r="AK44" i="17"/>
  <c r="AC144" i="17"/>
  <c r="AS157" i="17"/>
  <c r="AI162" i="17"/>
  <c r="AG215" i="17"/>
  <c r="AI215" i="17" s="1"/>
  <c r="T146" i="17"/>
  <c r="R207" i="17"/>
  <c r="R206" i="17" s="1"/>
  <c r="AS23" i="17"/>
  <c r="AC122" i="17"/>
  <c r="AC176" i="17"/>
  <c r="AC179" i="17"/>
  <c r="AK74" i="17"/>
  <c r="AC148" i="17"/>
  <c r="AC157" i="17"/>
  <c r="AC37" i="17"/>
  <c r="AC55" i="17"/>
  <c r="AA106" i="17"/>
  <c r="Y200" i="17"/>
  <c r="AA200" i="17" s="1"/>
  <c r="AJ89" i="17"/>
  <c r="AB143" i="17"/>
  <c r="AB157" i="17"/>
  <c r="AC125" i="17"/>
  <c r="AA143" i="17"/>
  <c r="AJ200" i="17"/>
  <c r="AA43" i="17"/>
  <c r="AF116" i="17"/>
  <c r="T121" i="17"/>
  <c r="AS144" i="17"/>
  <c r="T185" i="17"/>
  <c r="S102" i="17"/>
  <c r="AK38" i="17"/>
  <c r="AF64" i="17"/>
  <c r="AS67" i="17"/>
  <c r="AS143" i="17"/>
  <c r="AS148" i="17"/>
  <c r="AQ100" i="17"/>
  <c r="AC188" i="17"/>
  <c r="AS226" i="17"/>
  <c r="U103" i="17"/>
  <c r="AS103" i="17"/>
  <c r="AG167" i="17"/>
  <c r="Q174" i="17"/>
  <c r="AP174" i="17"/>
  <c r="AP173" i="17" s="1"/>
  <c r="U73" i="17"/>
  <c r="AS81" i="17"/>
  <c r="AQ153" i="17"/>
  <c r="U175" i="17"/>
  <c r="AC14" i="17"/>
  <c r="AK66" i="17"/>
  <c r="AK67" i="17"/>
  <c r="U81" i="17"/>
  <c r="AS27" i="17"/>
  <c r="AB118" i="17"/>
  <c r="S188" i="17"/>
  <c r="AB27" i="17"/>
  <c r="U42" i="17"/>
  <c r="AS71" i="17"/>
  <c r="AC78" i="17"/>
  <c r="AK94" i="17"/>
  <c r="AC102" i="17"/>
  <c r="AC130" i="17"/>
  <c r="AB138" i="17"/>
  <c r="AK139" i="17"/>
  <c r="AG170" i="17"/>
  <c r="T188" i="17"/>
  <c r="AB71" i="17"/>
  <c r="AK72" i="17"/>
  <c r="AS73" i="17"/>
  <c r="AS86" i="17"/>
  <c r="S136" i="17"/>
  <c r="AA138" i="17"/>
  <c r="Z186" i="17"/>
  <c r="X203" i="17"/>
  <c r="AB203" i="17" s="1"/>
  <c r="Y218" i="17"/>
  <c r="J13" i="17"/>
  <c r="AA77" i="17"/>
  <c r="T152" i="17"/>
  <c r="AK171" i="17"/>
  <c r="AC175" i="17"/>
  <c r="AO200" i="17"/>
  <c r="AQ200" i="17" s="1"/>
  <c r="AB15" i="17"/>
  <c r="M25" i="17"/>
  <c r="S99" i="17"/>
  <c r="S108" i="17"/>
  <c r="AS122" i="17"/>
  <c r="AB131" i="17"/>
  <c r="S152" i="17"/>
  <c r="AC172" i="17"/>
  <c r="AB185" i="17"/>
  <c r="S190" i="17"/>
  <c r="AA21" i="17"/>
  <c r="U57" i="17"/>
  <c r="AB73" i="17"/>
  <c r="AS106" i="17"/>
  <c r="AB125" i="17"/>
  <c r="AC136" i="17"/>
  <c r="AA142" i="17"/>
  <c r="AB162" i="17"/>
  <c r="S163" i="17"/>
  <c r="Z164" i="17"/>
  <c r="AH212" i="17"/>
  <c r="AH211" i="17" s="1"/>
  <c r="AK124" i="17"/>
  <c r="S140" i="17"/>
  <c r="Z200" i="17"/>
  <c r="Z199" i="17" s="1"/>
  <c r="AQ131" i="17"/>
  <c r="AK136" i="17"/>
  <c r="AS16" i="17"/>
  <c r="AK21" i="17"/>
  <c r="AC26" i="17"/>
  <c r="AC29" i="17"/>
  <c r="AQ37" i="17"/>
  <c r="AQ39" i="17"/>
  <c r="AH41" i="17"/>
  <c r="AB44" i="17"/>
  <c r="S54" i="17"/>
  <c r="AQ60" i="17"/>
  <c r="AA78" i="17"/>
  <c r="AR89" i="17"/>
  <c r="AS120" i="17"/>
  <c r="S125" i="17"/>
  <c r="AB127" i="17"/>
  <c r="AS138" i="17"/>
  <c r="T148" i="17"/>
  <c r="AK156" i="17"/>
  <c r="AA157" i="17"/>
  <c r="AJ175" i="17"/>
  <c r="Y174" i="17"/>
  <c r="AC178" i="17"/>
  <c r="AK180" i="17"/>
  <c r="Y177" i="17"/>
  <c r="AS184" i="17"/>
  <c r="T187" i="17"/>
  <c r="AS190" i="17"/>
  <c r="AS194" i="17"/>
  <c r="X200" i="17"/>
  <c r="AB200" i="17" s="1"/>
  <c r="S219" i="17"/>
  <c r="AA44" i="17"/>
  <c r="S56" i="17"/>
  <c r="AI127" i="17"/>
  <c r="AA131" i="17"/>
  <c r="AK137" i="17"/>
  <c r="S166" i="17"/>
  <c r="AO174" i="17"/>
  <c r="AQ174" i="17" s="1"/>
  <c r="AK193" i="17"/>
  <c r="AC202" i="17"/>
  <c r="AO218" i="17"/>
  <c r="AQ218" i="17" s="1"/>
  <c r="AB42" i="17"/>
  <c r="Y154" i="17"/>
  <c r="AS223" i="17"/>
  <c r="AC22" i="17"/>
  <c r="U23" i="17"/>
  <c r="AO32" i="17"/>
  <c r="AQ32" i="17" s="1"/>
  <c r="AK40" i="17"/>
  <c r="U48" i="17"/>
  <c r="AS48" i="17"/>
  <c r="S52" i="17"/>
  <c r="AK53" i="17"/>
  <c r="X79" i="17"/>
  <c r="AB82" i="17"/>
  <c r="S95" i="17"/>
  <c r="AS97" i="17"/>
  <c r="AK119" i="17"/>
  <c r="AC128" i="17"/>
  <c r="S130" i="17"/>
  <c r="AS151" i="17"/>
  <c r="AB153" i="17"/>
  <c r="AI161" i="17"/>
  <c r="AB175" i="17"/>
  <c r="AC184" i="17"/>
  <c r="AS185" i="17"/>
  <c r="AB187" i="17"/>
  <c r="AN199" i="17"/>
  <c r="AR199" i="17" s="1"/>
  <c r="P206" i="17"/>
  <c r="T206" i="17" s="1"/>
  <c r="AC219" i="17"/>
  <c r="AB12" i="17"/>
  <c r="AN19" i="17"/>
  <c r="AK22" i="17"/>
  <c r="U33" i="17"/>
  <c r="AQ36" i="17"/>
  <c r="S57" i="17"/>
  <c r="AH61" i="17"/>
  <c r="AH101" i="17"/>
  <c r="AA120" i="17"/>
  <c r="AI124" i="17"/>
  <c r="AP129" i="17"/>
  <c r="AR129" i="17" s="1"/>
  <c r="AB136" i="17"/>
  <c r="AS137" i="17"/>
  <c r="T144" i="17"/>
  <c r="AP167" i="17"/>
  <c r="AR167" i="17" s="1"/>
  <c r="X174" i="17"/>
  <c r="AK179" i="17"/>
  <c r="AS193" i="17"/>
  <c r="AB23" i="17"/>
  <c r="AH104" i="17"/>
  <c r="AF211" i="17"/>
  <c r="AB219" i="17"/>
  <c r="AS220" i="17"/>
  <c r="AA23" i="17"/>
  <c r="AK27" i="17"/>
  <c r="Q35" i="17"/>
  <c r="S35" i="17" s="1"/>
  <c r="AK37" i="17"/>
  <c r="S51" i="17"/>
  <c r="U60" i="17"/>
  <c r="AR65" i="17"/>
  <c r="AA121" i="17"/>
  <c r="U124" i="17"/>
  <c r="AC126" i="17"/>
  <c r="AQ128" i="17"/>
  <c r="AA139" i="17"/>
  <c r="AA146" i="17"/>
  <c r="U147" i="17"/>
  <c r="AI159" i="17"/>
  <c r="S161" i="17"/>
  <c r="Z167" i="17"/>
  <c r="AS176" i="17"/>
  <c r="Y192" i="17"/>
  <c r="AS202" i="17"/>
  <c r="AJ207" i="17"/>
  <c r="AK15" i="17"/>
  <c r="L26" i="17"/>
  <c r="X186" i="17"/>
  <c r="Y59" i="17"/>
  <c r="AA59" i="17" s="1"/>
  <c r="AA60" i="17"/>
  <c r="Z123" i="17"/>
  <c r="U125" i="17"/>
  <c r="S153" i="17"/>
  <c r="U153" i="17"/>
  <c r="AI160" i="17"/>
  <c r="AK160" i="17"/>
  <c r="U16" i="17"/>
  <c r="AK24" i="17"/>
  <c r="U26" i="17"/>
  <c r="AC39" i="17"/>
  <c r="AI106" i="17"/>
  <c r="AG104" i="17"/>
  <c r="AI104" i="17" s="1"/>
  <c r="AI31" i="17"/>
  <c r="AG30" i="17"/>
  <c r="AI30" i="17" s="1"/>
  <c r="AC16" i="17"/>
  <c r="AJ165" i="17"/>
  <c r="AH164" i="17"/>
  <c r="AJ164" i="17" s="1"/>
  <c r="AO215" i="17"/>
  <c r="AQ215" i="17" s="1"/>
  <c r="AC12" i="17"/>
  <c r="AS24" i="17"/>
  <c r="U37" i="17"/>
  <c r="S39" i="17"/>
  <c r="U39" i="17"/>
  <c r="AH76" i="17"/>
  <c r="AA156" i="17"/>
  <c r="Y46" i="17"/>
  <c r="AA46" i="17" s="1"/>
  <c r="AA47" i="17"/>
  <c r="AQ102" i="17"/>
  <c r="AO101" i="17"/>
  <c r="AQ119" i="17"/>
  <c r="T155" i="17"/>
  <c r="AO154" i="17"/>
  <c r="AA185" i="17"/>
  <c r="U38" i="17"/>
  <c r="AK49" i="17"/>
  <c r="AC60" i="17"/>
  <c r="AS75" i="17"/>
  <c r="L81" i="17"/>
  <c r="AK81" i="17"/>
  <c r="AS83" i="17"/>
  <c r="AS90" i="17"/>
  <c r="AS96" i="17"/>
  <c r="AG101" i="17"/>
  <c r="AI101" i="17" s="1"/>
  <c r="X101" i="17"/>
  <c r="AS102" i="17"/>
  <c r="AA118" i="17"/>
  <c r="AB120" i="17"/>
  <c r="T138" i="17"/>
  <c r="AC140" i="17"/>
  <c r="T149" i="17"/>
  <c r="AA152" i="17"/>
  <c r="AS155" i="17"/>
  <c r="AQ157" i="17"/>
  <c r="Q164" i="17"/>
  <c r="AQ165" i="17"/>
  <c r="AQ178" i="17"/>
  <c r="AG186" i="17"/>
  <c r="AI186" i="17" s="1"/>
  <c r="AK189" i="17"/>
  <c r="U193" i="17"/>
  <c r="AG207" i="17"/>
  <c r="AG206" i="17" s="1"/>
  <c r="AI206" i="17" s="1"/>
  <c r="AC223" i="17"/>
  <c r="AC23" i="17"/>
  <c r="AS38" i="17"/>
  <c r="AS44" i="17"/>
  <c r="AO46" i="17"/>
  <c r="AQ46" i="17" s="1"/>
  <c r="AC54" i="17"/>
  <c r="AK55" i="17"/>
  <c r="X61" i="17"/>
  <c r="AB61" i="17" s="1"/>
  <c r="AC72" i="17"/>
  <c r="AB78" i="17"/>
  <c r="AO76" i="17"/>
  <c r="AQ76" i="17" s="1"/>
  <c r="AB80" i="17"/>
  <c r="AB83" i="17"/>
  <c r="AC86" i="17"/>
  <c r="AB90" i="17"/>
  <c r="AK91" i="17"/>
  <c r="AK105" i="17"/>
  <c r="AK108" i="17"/>
  <c r="AB119" i="17"/>
  <c r="AC120" i="17"/>
  <c r="T122" i="17"/>
  <c r="AK122" i="17"/>
  <c r="AS127" i="17"/>
  <c r="T130" i="17"/>
  <c r="AS131" i="17"/>
  <c r="AI152" i="17"/>
  <c r="AB161" i="17"/>
  <c r="X212" i="17"/>
  <c r="AB212" i="17" s="1"/>
  <c r="AC47" i="17"/>
  <c r="S49" i="17"/>
  <c r="AS49" i="17"/>
  <c r="AS52" i="17"/>
  <c r="AS58" i="17"/>
  <c r="AA66" i="17"/>
  <c r="AS70" i="17"/>
  <c r="AC71" i="17"/>
  <c r="AH79" i="17"/>
  <c r="AK87" i="17"/>
  <c r="AC96" i="17"/>
  <c r="U98" i="17"/>
  <c r="U105" i="17"/>
  <c r="AC107" i="17"/>
  <c r="S126" i="17"/>
  <c r="AQ126" i="17"/>
  <c r="AI128" i="17"/>
  <c r="U130" i="17"/>
  <c r="AG150" i="17"/>
  <c r="AO150" i="17"/>
  <c r="AA153" i="17"/>
  <c r="AS153" i="17"/>
  <c r="AS158" i="17"/>
  <c r="U160" i="17"/>
  <c r="AC162" i="17"/>
  <c r="U163" i="17"/>
  <c r="AK166" i="17"/>
  <c r="S175" i="17"/>
  <c r="AC182" i="17"/>
  <c r="AA190" i="17"/>
  <c r="AK191" i="17"/>
  <c r="AC194" i="17"/>
  <c r="AH207" i="17"/>
  <c r="AK219" i="17"/>
  <c r="AC220" i="17"/>
  <c r="AC56" i="17"/>
  <c r="Q61" i="17"/>
  <c r="Y76" i="17"/>
  <c r="U128" i="17"/>
  <c r="AB146" i="17"/>
  <c r="AP150" i="17"/>
  <c r="AQ175" i="17"/>
  <c r="AK187" i="17"/>
  <c r="AP192" i="17"/>
  <c r="AC21" i="17"/>
  <c r="U31" i="17"/>
  <c r="AK39" i="17"/>
  <c r="AC49" i="17"/>
  <c r="AB53" i="17"/>
  <c r="T57" i="17"/>
  <c r="AK57" i="17"/>
  <c r="S60" i="17"/>
  <c r="U67" i="17"/>
  <c r="AC68" i="17"/>
  <c r="AA71" i="17"/>
  <c r="AO79" i="17"/>
  <c r="AQ79" i="17" s="1"/>
  <c r="Y79" i="17"/>
  <c r="AC82" i="17"/>
  <c r="H79" i="17"/>
  <c r="AG84" i="17"/>
  <c r="AI84" i="17" s="1"/>
  <c r="AC85" i="17"/>
  <c r="AS95" i="17"/>
  <c r="U97" i="17"/>
  <c r="AC103" i="17"/>
  <c r="AK107" i="17"/>
  <c r="U118" i="17"/>
  <c r="S120" i="17"/>
  <c r="AA122" i="17"/>
  <c r="AI125" i="17"/>
  <c r="AB128" i="17"/>
  <c r="AR130" i="17"/>
  <c r="AI131" i="17"/>
  <c r="S137" i="17"/>
  <c r="Q141" i="17"/>
  <c r="S147" i="17"/>
  <c r="AC149" i="17"/>
  <c r="AQ152" i="17"/>
  <c r="AB158" i="17"/>
  <c r="AK159" i="17"/>
  <c r="AA163" i="17"/>
  <c r="AC165" i="17"/>
  <c r="AS166" i="17"/>
  <c r="AS172" i="17"/>
  <c r="AB179" i="17"/>
  <c r="AS179" i="17"/>
  <c r="AB181" i="17"/>
  <c r="AR185" i="17"/>
  <c r="U188" i="17"/>
  <c r="AJ192" i="17"/>
  <c r="AP200" i="17"/>
  <c r="AP199" i="17" s="1"/>
  <c r="Q207" i="17"/>
  <c r="S207" i="17" s="1"/>
  <c r="AO207" i="17"/>
  <c r="AK220" i="17"/>
  <c r="J32" i="17"/>
  <c r="R59" i="17"/>
  <c r="U92" i="17"/>
  <c r="AA93" i="17"/>
  <c r="AA98" i="17"/>
  <c r="AB103" i="17"/>
  <c r="AA124" i="17"/>
  <c r="AA128" i="17"/>
  <c r="Y129" i="17"/>
  <c r="AA130" i="17"/>
  <c r="T131" i="17"/>
  <c r="AB140" i="17"/>
  <c r="AC146" i="17"/>
  <c r="AK157" i="17"/>
  <c r="AA158" i="17"/>
  <c r="S171" i="17"/>
  <c r="AH174" i="17"/>
  <c r="AJ174" i="17" s="1"/>
  <c r="AI178" i="17"/>
  <c r="AA181" i="17"/>
  <c r="S184" i="17"/>
  <c r="AB224" i="17"/>
  <c r="AK16" i="17"/>
  <c r="AB21" i="17"/>
  <c r="AA24" i="17"/>
  <c r="AS26" i="17"/>
  <c r="AI29" i="17"/>
  <c r="AK29" i="17"/>
  <c r="AG28" i="17"/>
  <c r="AI28" i="17" s="1"/>
  <c r="AS31" i="17"/>
  <c r="AS36" i="17"/>
  <c r="AC44" i="17"/>
  <c r="AB56" i="17"/>
  <c r="S77" i="17"/>
  <c r="Q76" i="17"/>
  <c r="S76" i="17" s="1"/>
  <c r="U77" i="17"/>
  <c r="U90" i="17"/>
  <c r="T90" i="17"/>
  <c r="S90" i="17"/>
  <c r="AQ171" i="17"/>
  <c r="AS171" i="17"/>
  <c r="AO170" i="17"/>
  <c r="AQ170" i="17" s="1"/>
  <c r="AQ182" i="17"/>
  <c r="AS182" i="17"/>
  <c r="AK85" i="17"/>
  <c r="AH84" i="17"/>
  <c r="Z13" i="17"/>
  <c r="AH13" i="17"/>
  <c r="U15" i="17"/>
  <c r="X20" i="17"/>
  <c r="U21" i="17"/>
  <c r="AI22" i="17"/>
  <c r="AB24" i="17"/>
  <c r="AB26" i="17"/>
  <c r="AA27" i="17"/>
  <c r="I32" i="17"/>
  <c r="AR36" i="17"/>
  <c r="AI54" i="17"/>
  <c r="AK54" i="17"/>
  <c r="AB92" i="17"/>
  <c r="U106" i="17"/>
  <c r="AA127" i="17"/>
  <c r="Y123" i="17"/>
  <c r="AI144" i="17"/>
  <c r="AK12" i="17"/>
  <c r="Y20" i="17"/>
  <c r="S21" i="17"/>
  <c r="AG20" i="17"/>
  <c r="AI20" i="17" s="1"/>
  <c r="U22" i="17"/>
  <c r="AA26" i="17"/>
  <c r="Y35" i="17"/>
  <c r="AA35" i="17" s="1"/>
  <c r="AA37" i="17"/>
  <c r="AQ38" i="17"/>
  <c r="AS39" i="17"/>
  <c r="S44" i="17"/>
  <c r="AK51" i="17"/>
  <c r="AH50" i="17"/>
  <c r="L60" i="17"/>
  <c r="S70" i="17"/>
  <c r="U70" i="17"/>
  <c r="AI97" i="17"/>
  <c r="AK97" i="17"/>
  <c r="U122" i="17"/>
  <c r="S122" i="17"/>
  <c r="S142" i="17"/>
  <c r="U142" i="17"/>
  <c r="T142" i="17"/>
  <c r="AC51" i="17"/>
  <c r="AA51" i="17"/>
  <c r="Y50" i="17"/>
  <c r="AA50" i="17" s="1"/>
  <c r="S96" i="17"/>
  <c r="AO30" i="17"/>
  <c r="AQ30" i="17" s="1"/>
  <c r="AS33" i="17"/>
  <c r="AO35" i="17"/>
  <c r="AS42" i="17"/>
  <c r="AH46" i="17"/>
  <c r="AK47" i="17"/>
  <c r="Z61" i="17"/>
  <c r="AC62" i="17"/>
  <c r="AQ125" i="17"/>
  <c r="AS125" i="17"/>
  <c r="AS15" i="17"/>
  <c r="AG35" i="17"/>
  <c r="AI36" i="17"/>
  <c r="AA42" i="17"/>
  <c r="AC52" i="17"/>
  <c r="Z50" i="17"/>
  <c r="AB74" i="17"/>
  <c r="S86" i="17"/>
  <c r="Y99" i="17"/>
  <c r="AA99" i="17" s="1"/>
  <c r="AC100" i="17"/>
  <c r="AO104" i="17"/>
  <c r="AQ104" i="17" s="1"/>
  <c r="AQ105" i="17"/>
  <c r="AQ108" i="17"/>
  <c r="AS126" i="17"/>
  <c r="AR126" i="17"/>
  <c r="AP123" i="17"/>
  <c r="AC15" i="17"/>
  <c r="AO20" i="17"/>
  <c r="AQ20" i="17" s="1"/>
  <c r="AS22" i="17"/>
  <c r="AK26" i="17"/>
  <c r="AK31" i="17"/>
  <c r="AH30" i="17"/>
  <c r="AG32" i="17"/>
  <c r="AI32" i="17" s="1"/>
  <c r="X46" i="17"/>
  <c r="AB46" i="17" s="1"/>
  <c r="Z59" i="17"/>
  <c r="AB91" i="17"/>
  <c r="AB93" i="17"/>
  <c r="AS99" i="17"/>
  <c r="AS105" i="17"/>
  <c r="AB108" i="17"/>
  <c r="AB126" i="17"/>
  <c r="X123" i="17"/>
  <c r="Y28" i="17"/>
  <c r="AA29" i="17"/>
  <c r="AQ56" i="17"/>
  <c r="H59" i="17"/>
  <c r="AS59" i="17"/>
  <c r="AS60" i="17"/>
  <c r="AQ73" i="17"/>
  <c r="AG76" i="17"/>
  <c r="AI76" i="17" s="1"/>
  <c r="AI77" i="17"/>
  <c r="AB105" i="17"/>
  <c r="AC38" i="17"/>
  <c r="AC42" i="17"/>
  <c r="AS56" i="17"/>
  <c r="AC58" i="17"/>
  <c r="AO65" i="17"/>
  <c r="AQ65" i="17" s="1"/>
  <c r="AK70" i="17"/>
  <c r="AK83" i="17"/>
  <c r="U86" i="17"/>
  <c r="AC94" i="17"/>
  <c r="AK95" i="17"/>
  <c r="U96" i="17"/>
  <c r="AK96" i="17"/>
  <c r="AK98" i="17"/>
  <c r="AS107" i="17"/>
  <c r="AS108" i="17"/>
  <c r="AB124" i="17"/>
  <c r="AO123" i="17"/>
  <c r="AA126" i="17"/>
  <c r="AK128" i="17"/>
  <c r="AB130" i="17"/>
  <c r="AQ130" i="17"/>
  <c r="AC131" i="17"/>
  <c r="Q134" i="17"/>
  <c r="AC138" i="17"/>
  <c r="U140" i="17"/>
  <c r="AR140" i="17"/>
  <c r="AS140" i="17"/>
  <c r="AB148" i="17"/>
  <c r="AA149" i="17"/>
  <c r="T158" i="17"/>
  <c r="U178" i="17"/>
  <c r="AC36" i="17"/>
  <c r="AS37" i="17"/>
  <c r="AC43" i="17"/>
  <c r="L48" i="17"/>
  <c r="AB48" i="17"/>
  <c r="AB54" i="17"/>
  <c r="AB60" i="17"/>
  <c r="Y65" i="17"/>
  <c r="AS68" i="17"/>
  <c r="T70" i="17"/>
  <c r="U71" i="17"/>
  <c r="AA73" i="17"/>
  <c r="AC74" i="17"/>
  <c r="AS74" i="17"/>
  <c r="U78" i="17"/>
  <c r="AA82" i="17"/>
  <c r="AS82" i="17"/>
  <c r="AA91" i="17"/>
  <c r="AC93" i="17"/>
  <c r="AA102" i="17"/>
  <c r="AQ121" i="17"/>
  <c r="AA125" i="17"/>
  <c r="AG129" i="17"/>
  <c r="T151" i="17"/>
  <c r="Z207" i="17"/>
  <c r="Z206" i="17" s="1"/>
  <c r="I99" i="17"/>
  <c r="P117" i="17"/>
  <c r="AG117" i="17"/>
  <c r="AK149" i="17"/>
  <c r="AI149" i="17"/>
  <c r="AC155" i="17"/>
  <c r="AB155" i="17"/>
  <c r="AJ172" i="17"/>
  <c r="AH170" i="17"/>
  <c r="AO186" i="17"/>
  <c r="AQ186" i="17" s="1"/>
  <c r="AQ189" i="17"/>
  <c r="L226" i="17"/>
  <c r="U226" i="17"/>
  <c r="T32" i="17"/>
  <c r="AH35" i="17"/>
  <c r="AK42" i="17"/>
  <c r="AK43" i="17"/>
  <c r="U44" i="17"/>
  <c r="AK48" i="17"/>
  <c r="X50" i="17"/>
  <c r="AB50" i="17" s="1"/>
  <c r="AK52" i="17"/>
  <c r="U53" i="17"/>
  <c r="U54" i="17"/>
  <c r="S58" i="17"/>
  <c r="AB66" i="17"/>
  <c r="L67" i="17"/>
  <c r="AB68" i="17"/>
  <c r="AK71" i="17"/>
  <c r="U72" i="17"/>
  <c r="AC73" i="17"/>
  <c r="L75" i="17"/>
  <c r="AK75" i="17"/>
  <c r="AK78" i="17"/>
  <c r="AK80" i="17"/>
  <c r="S81" i="17"/>
  <c r="Y84" i="17"/>
  <c r="AS87" i="17"/>
  <c r="AK92" i="17"/>
  <c r="U95" i="17"/>
  <c r="U100" i="17"/>
  <c r="AB102" i="17"/>
  <c r="AA103" i="17"/>
  <c r="T119" i="17"/>
  <c r="AS119" i="17"/>
  <c r="AB121" i="17"/>
  <c r="AK126" i="17"/>
  <c r="S127" i="17"/>
  <c r="AK127" i="17"/>
  <c r="S128" i="17"/>
  <c r="AK131" i="17"/>
  <c r="AJ131" i="17"/>
  <c r="AO141" i="17"/>
  <c r="AQ141" i="17" s="1"/>
  <c r="AS142" i="17"/>
  <c r="AI143" i="17"/>
  <c r="AK143" i="17"/>
  <c r="U144" i="17"/>
  <c r="S144" i="17"/>
  <c r="U151" i="17"/>
  <c r="AB152" i="17"/>
  <c r="U43" i="17"/>
  <c r="Q59" i="17"/>
  <c r="AK63" i="17"/>
  <c r="H101" i="17"/>
  <c r="AI105" i="17"/>
  <c r="AQ120" i="17"/>
  <c r="AC124" i="17"/>
  <c r="T127" i="17"/>
  <c r="S138" i="17"/>
  <c r="U138" i="17"/>
  <c r="AG141" i="17"/>
  <c r="AI141" i="17" s="1"/>
  <c r="P141" i="17"/>
  <c r="AQ144" i="17"/>
  <c r="S146" i="17"/>
  <c r="R145" i="17"/>
  <c r="T153" i="17"/>
  <c r="U159" i="17"/>
  <c r="U172" i="17"/>
  <c r="R170" i="17"/>
  <c r="T172" i="17"/>
  <c r="AI40" i="17"/>
  <c r="AC70" i="17"/>
  <c r="R76" i="17"/>
  <c r="AC77" i="17"/>
  <c r="U82" i="17"/>
  <c r="R84" i="17"/>
  <c r="AC87" i="17"/>
  <c r="S93" i="17"/>
  <c r="AB96" i="17"/>
  <c r="AC97" i="17"/>
  <c r="AS98" i="17"/>
  <c r="T108" i="17"/>
  <c r="AH123" i="17"/>
  <c r="AJ123" i="17" s="1"/>
  <c r="U126" i="17"/>
  <c r="AI126" i="17"/>
  <c r="U127" i="17"/>
  <c r="AS128" i="17"/>
  <c r="AO134" i="17"/>
  <c r="AK140" i="17"/>
  <c r="AJ140" i="17"/>
  <c r="AS188" i="17"/>
  <c r="AS43" i="17"/>
  <c r="T49" i="17"/>
  <c r="U51" i="17"/>
  <c r="AG50" i="17"/>
  <c r="AI50" i="17" s="1"/>
  <c r="U52" i="17"/>
  <c r="AS55" i="17"/>
  <c r="X59" i="17"/>
  <c r="AB59" i="17" s="1"/>
  <c r="Y61" i="17"/>
  <c r="AA61" i="17" s="1"/>
  <c r="S68" i="17"/>
  <c r="AS72" i="17"/>
  <c r="U75" i="17"/>
  <c r="AS77" i="17"/>
  <c r="AA80" i="17"/>
  <c r="AK86" i="17"/>
  <c r="U87" i="17"/>
  <c r="AS92" i="17"/>
  <c r="T93" i="17"/>
  <c r="AS93" i="17"/>
  <c r="AC95" i="17"/>
  <c r="AC98" i="17"/>
  <c r="AB100" i="17"/>
  <c r="AS100" i="17"/>
  <c r="U102" i="17"/>
  <c r="T103" i="17"/>
  <c r="AK103" i="17"/>
  <c r="AK106" i="17"/>
  <c r="U107" i="17"/>
  <c r="U108" i="17"/>
  <c r="T118" i="17"/>
  <c r="AK121" i="17"/>
  <c r="T125" i="17"/>
  <c r="AJ125" i="17"/>
  <c r="AR128" i="17"/>
  <c r="T136" i="17"/>
  <c r="U137" i="17"/>
  <c r="AI140" i="17"/>
  <c r="AI142" i="17"/>
  <c r="AK147" i="17"/>
  <c r="AC152" i="17"/>
  <c r="T165" i="17"/>
  <c r="Y167" i="17"/>
  <c r="AJ178" i="17"/>
  <c r="AK178" i="17"/>
  <c r="AH177" i="17"/>
  <c r="AA136" i="17"/>
  <c r="AI137" i="17"/>
  <c r="U146" i="17"/>
  <c r="S151" i="17"/>
  <c r="AK151" i="17"/>
  <c r="AC153" i="17"/>
  <c r="AA155" i="17"/>
  <c r="U166" i="17"/>
  <c r="AQ166" i="17"/>
  <c r="AC169" i="17"/>
  <c r="AB171" i="17"/>
  <c r="S172" i="17"/>
  <c r="T178" i="17"/>
  <c r="U181" i="17"/>
  <c r="AC189" i="17"/>
  <c r="AS189" i="17"/>
  <c r="T190" i="17"/>
  <c r="AS214" i="17"/>
  <c r="X218" i="17"/>
  <c r="AB218" i="17" s="1"/>
  <c r="M223" i="17"/>
  <c r="P154" i="17"/>
  <c r="S148" i="17"/>
  <c r="AK153" i="17"/>
  <c r="R154" i="17"/>
  <c r="S155" i="17"/>
  <c r="AR158" i="17"/>
  <c r="AC159" i="17"/>
  <c r="AS161" i="17"/>
  <c r="AA162" i="17"/>
  <c r="S165" i="17"/>
  <c r="AR166" i="17"/>
  <c r="AS181" i="17"/>
  <c r="AK184" i="17"/>
  <c r="AH186" i="17"/>
  <c r="AC191" i="17"/>
  <c r="AS191" i="17"/>
  <c r="AG200" i="17"/>
  <c r="AI200" i="17" s="1"/>
  <c r="S202" i="17"/>
  <c r="U219" i="17"/>
  <c r="AK223" i="17"/>
  <c r="U224" i="17"/>
  <c r="AC127" i="17"/>
  <c r="Q129" i="17"/>
  <c r="AK130" i="17"/>
  <c r="AI136" i="17"/>
  <c r="T140" i="17"/>
  <c r="AK146" i="17"/>
  <c r="R150" i="17"/>
  <c r="AR157" i="17"/>
  <c r="AC158" i="17"/>
  <c r="T160" i="17"/>
  <c r="AK162" i="17"/>
  <c r="AS163" i="17"/>
  <c r="AO164" i="17"/>
  <c r="AS165" i="17"/>
  <c r="AK169" i="17"/>
  <c r="X170" i="17"/>
  <c r="AC181" i="17"/>
  <c r="U185" i="17"/>
  <c r="U202" i="17"/>
  <c r="X215" i="17"/>
  <c r="T219" i="17"/>
  <c r="X221" i="17"/>
  <c r="AB221" i="17" s="1"/>
  <c r="AC142" i="17"/>
  <c r="Z141" i="17"/>
  <c r="AS146" i="17"/>
  <c r="X145" i="17"/>
  <c r="U148" i="17"/>
  <c r="AK152" i="17"/>
  <c r="U155" i="17"/>
  <c r="AB156" i="17"/>
  <c r="AP164" i="17"/>
  <c r="AB165" i="17"/>
  <c r="AI166" i="17"/>
  <c r="T171" i="17"/>
  <c r="AB172" i="17"/>
  <c r="T179" i="17"/>
  <c r="AQ180" i="17"/>
  <c r="AK182" i="17"/>
  <c r="U184" i="17"/>
  <c r="AI189" i="17"/>
  <c r="AC190" i="17"/>
  <c r="AA193" i="17"/>
  <c r="Y207" i="17"/>
  <c r="Y206" i="17" s="1"/>
  <c r="AA206" i="17" s="1"/>
  <c r="AK214" i="17"/>
  <c r="AA215" i="17"/>
  <c r="AS219" i="17"/>
  <c r="AA220" i="17"/>
  <c r="U223" i="17"/>
  <c r="AS224" i="17"/>
  <c r="AB226" i="17"/>
  <c r="AP145" i="17"/>
  <c r="AR145" i="17" s="1"/>
  <c r="Y145" i="17"/>
  <c r="AB149" i="17"/>
  <c r="R164" i="17"/>
  <c r="AB176" i="17"/>
  <c r="P177" i="17"/>
  <c r="T191" i="17"/>
  <c r="X192" i="17"/>
  <c r="R200" i="17"/>
  <c r="T200" i="17" s="1"/>
  <c r="X207" i="17"/>
  <c r="X206" i="17" s="1"/>
  <c r="AB206" i="17" s="1"/>
  <c r="AH218" i="17"/>
  <c r="AC224" i="17"/>
  <c r="AC139" i="17"/>
  <c r="AA140" i="17"/>
  <c r="AA144" i="17"/>
  <c r="AQ146" i="17"/>
  <c r="AA148" i="17"/>
  <c r="AQ149" i="17"/>
  <c r="AS152" i="17"/>
  <c r="AQ155" i="17"/>
  <c r="AC156" i="17"/>
  <c r="U162" i="17"/>
  <c r="AC163" i="17"/>
  <c r="AK172" i="17"/>
  <c r="T175" i="17"/>
  <c r="AS175" i="17"/>
  <c r="U179" i="17"/>
  <c r="AC185" i="17"/>
  <c r="AC187" i="17"/>
  <c r="U190" i="17"/>
  <c r="S193" i="17"/>
  <c r="Y203" i="17"/>
  <c r="AC203" i="17" s="1"/>
  <c r="R212" i="17"/>
  <c r="S15" i="17"/>
  <c r="AS47" i="17"/>
  <c r="T55" i="17"/>
  <c r="U55" i="17"/>
  <c r="S55" i="17"/>
  <c r="Z20" i="17"/>
  <c r="Q28" i="17"/>
  <c r="S28" i="17" s="1"/>
  <c r="S29" i="17"/>
  <c r="Y32" i="17"/>
  <c r="AA32" i="17" s="1"/>
  <c r="AA33" i="17"/>
  <c r="U85" i="17"/>
  <c r="Q84" i="17"/>
  <c r="S84" i="17" s="1"/>
  <c r="S85" i="17"/>
  <c r="S121" i="17"/>
  <c r="H30" i="17"/>
  <c r="U27" i="17"/>
  <c r="AC31" i="17"/>
  <c r="Z30" i="17"/>
  <c r="AC30" i="17" s="1"/>
  <c r="AI12" i="17"/>
  <c r="U29" i="17"/>
  <c r="AC33" i="17"/>
  <c r="Q41" i="17"/>
  <c r="S41" i="17" s="1"/>
  <c r="S42" i="17"/>
  <c r="AC48" i="17"/>
  <c r="U14" i="17"/>
  <c r="S12" i="17"/>
  <c r="U12" i="17"/>
  <c r="AS14" i="17"/>
  <c r="AQ15" i="17"/>
  <c r="AO13" i="17"/>
  <c r="AB36" i="17"/>
  <c r="X35" i="17"/>
  <c r="AB35" i="17" s="1"/>
  <c r="R35" i="17"/>
  <c r="U40" i="17"/>
  <c r="AO50" i="17"/>
  <c r="AQ50" i="17" s="1"/>
  <c r="AS53" i="17"/>
  <c r="AQ53" i="17"/>
  <c r="Y89" i="17"/>
  <c r="AC92" i="17"/>
  <c r="AA92" i="17"/>
  <c r="AH20" i="17"/>
  <c r="AK23" i="17"/>
  <c r="AO28" i="17"/>
  <c r="AQ28" i="17" s="1"/>
  <c r="AQ29" i="17"/>
  <c r="AC53" i="17"/>
  <c r="L54" i="17"/>
  <c r="AS54" i="17"/>
  <c r="AG13" i="17"/>
  <c r="AI14" i="17"/>
  <c r="AB16" i="17"/>
  <c r="AA22" i="17"/>
  <c r="U24" i="17"/>
  <c r="AS29" i="17"/>
  <c r="AO41" i="17"/>
  <c r="AQ41" i="17" s="1"/>
  <c r="AQ42" i="17"/>
  <c r="U47" i="17"/>
  <c r="T47" i="17"/>
  <c r="S47" i="17"/>
  <c r="AG46" i="17"/>
  <c r="AI46" i="17" s="1"/>
  <c r="AI49" i="17"/>
  <c r="AC105" i="17"/>
  <c r="AA105" i="17"/>
  <c r="AS12" i="17"/>
  <c r="T20" i="17"/>
  <c r="P19" i="17"/>
  <c r="AF19" i="17"/>
  <c r="AJ32" i="17"/>
  <c r="AS40" i="17"/>
  <c r="AB43" i="17"/>
  <c r="AS57" i="17"/>
  <c r="AQ57" i="17"/>
  <c r="Q20" i="17"/>
  <c r="S24" i="17"/>
  <c r="AC24" i="17"/>
  <c r="S27" i="17"/>
  <c r="AC27" i="17"/>
  <c r="AB29" i="17"/>
  <c r="X30" i="17"/>
  <c r="AA31" i="17"/>
  <c r="AK33" i="17"/>
  <c r="AR37" i="17"/>
  <c r="S40" i="17"/>
  <c r="Z46" i="17"/>
  <c r="U49" i="17"/>
  <c r="Q50" i="17"/>
  <c r="AB52" i="17"/>
  <c r="U58" i="17"/>
  <c r="AG59" i="17"/>
  <c r="AI59" i="17" s="1"/>
  <c r="AI60" i="17"/>
  <c r="U62" i="17"/>
  <c r="R61" i="17"/>
  <c r="AK62" i="17"/>
  <c r="AG61" i="17"/>
  <c r="AI61" i="17" s="1"/>
  <c r="AI62" i="17"/>
  <c r="X65" i="17"/>
  <c r="AB70" i="17"/>
  <c r="AC75" i="17"/>
  <c r="AA75" i="17"/>
  <c r="U80" i="17"/>
  <c r="R79" i="17"/>
  <c r="AK120" i="17"/>
  <c r="AJ120" i="17"/>
  <c r="R20" i="17"/>
  <c r="AS21" i="17"/>
  <c r="AB22" i="17"/>
  <c r="Z28" i="17"/>
  <c r="AB31" i="17"/>
  <c r="X32" i="17"/>
  <c r="AB32" i="17" s="1"/>
  <c r="AR32" i="17"/>
  <c r="AK36" i="17"/>
  <c r="AB38" i="17"/>
  <c r="Q46" i="17"/>
  <c r="T50" i="17"/>
  <c r="AS51" i="17"/>
  <c r="AK56" i="17"/>
  <c r="AC57" i="17"/>
  <c r="AB58" i="17"/>
  <c r="AH59" i="17"/>
  <c r="AK60" i="17"/>
  <c r="S62" i="17"/>
  <c r="AO84" i="17"/>
  <c r="AS85" i="17"/>
  <c r="AQ85" i="17"/>
  <c r="AK93" i="17"/>
  <c r="AG89" i="17"/>
  <c r="AI93" i="17"/>
  <c r="AB106" i="17"/>
  <c r="T15" i="17"/>
  <c r="AI21" i="17"/>
  <c r="S22" i="17"/>
  <c r="S31" i="17"/>
  <c r="AB33" i="17"/>
  <c r="AA36" i="17"/>
  <c r="S38" i="17"/>
  <c r="AI51" i="17"/>
  <c r="S53" i="17"/>
  <c r="T62" i="17"/>
  <c r="U63" i="17"/>
  <c r="AG65" i="17"/>
  <c r="AK68" i="17"/>
  <c r="AI68" i="17"/>
  <c r="AB86" i="17"/>
  <c r="U94" i="17"/>
  <c r="S94" i="17"/>
  <c r="AK118" i="17"/>
  <c r="AI118" i="17"/>
  <c r="AK14" i="17"/>
  <c r="R28" i="17"/>
  <c r="Q30" i="17"/>
  <c r="S30" i="17" s="1"/>
  <c r="Z32" i="17"/>
  <c r="S33" i="17"/>
  <c r="AR38" i="17"/>
  <c r="R41" i="17"/>
  <c r="S48" i="17"/>
  <c r="T52" i="17"/>
  <c r="U66" i="17"/>
  <c r="R65" i="17"/>
  <c r="T66" i="17"/>
  <c r="AS80" i="17"/>
  <c r="AG79" i="17"/>
  <c r="AI79" i="17" s="1"/>
  <c r="AK82" i="17"/>
  <c r="AI82" i="17"/>
  <c r="U83" i="17"/>
  <c r="S83" i="17"/>
  <c r="Z89" i="17"/>
  <c r="R30" i="17"/>
  <c r="L31" i="17"/>
  <c r="Z35" i="17"/>
  <c r="AI42" i="17"/>
  <c r="S43" i="17"/>
  <c r="AQ43" i="17"/>
  <c r="AA49" i="17"/>
  <c r="AI52" i="17"/>
  <c r="AS62" i="17"/>
  <c r="AH65" i="17"/>
  <c r="AJ65" i="17" s="1"/>
  <c r="AK73" i="17"/>
  <c r="U74" i="17"/>
  <c r="Q89" i="17"/>
  <c r="AB95" i="17"/>
  <c r="AH117" i="17"/>
  <c r="AA119" i="17"/>
  <c r="AS63" i="17"/>
  <c r="AQ63" i="17"/>
  <c r="AO61" i="17"/>
  <c r="AQ61" i="17" s="1"/>
  <c r="AS66" i="17"/>
  <c r="AC67" i="17"/>
  <c r="AA67" i="17"/>
  <c r="AB77" i="17"/>
  <c r="X76" i="17"/>
  <c r="AC81" i="17"/>
  <c r="AA81" i="17"/>
  <c r="AH89" i="17"/>
  <c r="AK90" i="17"/>
  <c r="U91" i="17"/>
  <c r="AS94" i="17"/>
  <c r="AQ94" i="17"/>
  <c r="AO89" i="17"/>
  <c r="AG41" i="17"/>
  <c r="AI41" i="17" s="1"/>
  <c r="U56" i="17"/>
  <c r="AK58" i="17"/>
  <c r="X84" i="17"/>
  <c r="AS91" i="17"/>
  <c r="AK100" i="17"/>
  <c r="AG99" i="17"/>
  <c r="AI100" i="17"/>
  <c r="Z65" i="17"/>
  <c r="S66" i="17"/>
  <c r="AC66" i="17"/>
  <c r="AQ66" i="17"/>
  <c r="U68" i="17"/>
  <c r="AA72" i="17"/>
  <c r="S74" i="17"/>
  <c r="Z79" i="17"/>
  <c r="S80" i="17"/>
  <c r="AC80" i="17"/>
  <c r="AQ80" i="17"/>
  <c r="AC83" i="17"/>
  <c r="P88" i="17"/>
  <c r="R89" i="17"/>
  <c r="T89" i="17" s="1"/>
  <c r="AC91" i="17"/>
  <c r="U93" i="17"/>
  <c r="T96" i="17"/>
  <c r="H99" i="17"/>
  <c r="R99" i="17"/>
  <c r="Q101" i="17"/>
  <c r="T102" i="17"/>
  <c r="AR102" i="17"/>
  <c r="R104" i="17"/>
  <c r="AC119" i="17"/>
  <c r="U121" i="17"/>
  <c r="S124" i="17"/>
  <c r="S131" i="17"/>
  <c r="U131" i="17"/>
  <c r="AC63" i="17"/>
  <c r="Q65" i="17"/>
  <c r="AB72" i="17"/>
  <c r="AK77" i="17"/>
  <c r="Q79" i="17"/>
  <c r="S79" i="17" s="1"/>
  <c r="Z84" i="17"/>
  <c r="R101" i="17"/>
  <c r="T101" i="17" s="1"/>
  <c r="R129" i="17"/>
  <c r="AC160" i="17"/>
  <c r="Z154" i="17"/>
  <c r="AA160" i="17"/>
  <c r="AB67" i="17"/>
  <c r="AB75" i="17"/>
  <c r="AB81" i="17"/>
  <c r="AA86" i="17"/>
  <c r="AA95" i="17"/>
  <c r="S97" i="17"/>
  <c r="AA107" i="17"/>
  <c r="AC108" i="17"/>
  <c r="AS121" i="17"/>
  <c r="AS124" i="17"/>
  <c r="U139" i="17"/>
  <c r="Q154" i="17"/>
  <c r="S156" i="17"/>
  <c r="S67" i="17"/>
  <c r="S75" i="17"/>
  <c r="S92" i="17"/>
  <c r="T97" i="17"/>
  <c r="S105" i="17"/>
  <c r="AC106" i="17"/>
  <c r="AB107" i="17"/>
  <c r="S119" i="17"/>
  <c r="AQ124" i="17"/>
  <c r="Z76" i="17"/>
  <c r="X89" i="17"/>
  <c r="AB98" i="17"/>
  <c r="X99" i="17"/>
  <c r="AB99" i="17" s="1"/>
  <c r="AA100" i="17"/>
  <c r="AK102" i="17"/>
  <c r="X104" i="17"/>
  <c r="S107" i="17"/>
  <c r="AN116" i="17"/>
  <c r="AQ118" i="17"/>
  <c r="U119" i="17"/>
  <c r="AI119" i="17"/>
  <c r="T120" i="17"/>
  <c r="AC121" i="17"/>
  <c r="Y134" i="17"/>
  <c r="AA137" i="17"/>
  <c r="AB144" i="17"/>
  <c r="AC90" i="17"/>
  <c r="T95" i="17"/>
  <c r="Q117" i="17"/>
  <c r="S117" i="17" s="1"/>
  <c r="AC118" i="17"/>
  <c r="AS118" i="17"/>
  <c r="AI120" i="17"/>
  <c r="AS136" i="17"/>
  <c r="AP134" i="17"/>
  <c r="AR134" i="17" s="1"/>
  <c r="AR136" i="17"/>
  <c r="R123" i="17"/>
  <c r="T124" i="17"/>
  <c r="AK125" i="17"/>
  <c r="T126" i="17"/>
  <c r="T128" i="17"/>
  <c r="P129" i="17"/>
  <c r="Z129" i="17"/>
  <c r="AS130" i="17"/>
  <c r="AC137" i="17"/>
  <c r="AK148" i="17"/>
  <c r="Q145" i="17"/>
  <c r="S149" i="17"/>
  <c r="U156" i="17"/>
  <c r="AP141" i="17"/>
  <c r="AS147" i="17"/>
  <c r="U149" i="17"/>
  <c r="AK155" i="17"/>
  <c r="AH154" i="17"/>
  <c r="AJ155" i="17"/>
  <c r="AH134" i="17"/>
  <c r="T137" i="17"/>
  <c r="AS139" i="17"/>
  <c r="AR139" i="17"/>
  <c r="AB142" i="17"/>
  <c r="X141" i="17"/>
  <c r="R141" i="17"/>
  <c r="U143" i="17"/>
  <c r="Z145" i="17"/>
  <c r="AC147" i="17"/>
  <c r="X154" i="17"/>
  <c r="AB163" i="17"/>
  <c r="AG123" i="17"/>
  <c r="AQ127" i="17"/>
  <c r="AO129" i="17"/>
  <c r="AS156" i="17"/>
  <c r="AR156" i="17"/>
  <c r="AI158" i="17"/>
  <c r="AI121" i="17"/>
  <c r="R134" i="17"/>
  <c r="U136" i="17"/>
  <c r="P145" i="17"/>
  <c r="T147" i="17"/>
  <c r="AS149" i="17"/>
  <c r="AJ158" i="17"/>
  <c r="AK158" i="17"/>
  <c r="T166" i="17"/>
  <c r="X134" i="17"/>
  <c r="AI138" i="17"/>
  <c r="T139" i="17"/>
  <c r="AA151" i="17"/>
  <c r="Y150" i="17"/>
  <c r="S157" i="17"/>
  <c r="AB159" i="17"/>
  <c r="AB160" i="17"/>
  <c r="AS160" i="17"/>
  <c r="AR160" i="17"/>
  <c r="AS162" i="17"/>
  <c r="AR162" i="17"/>
  <c r="X129" i="17"/>
  <c r="AH129" i="17"/>
  <c r="AB137" i="17"/>
  <c r="AK138" i="17"/>
  <c r="S139" i="17"/>
  <c r="AG145" i="17"/>
  <c r="AI146" i="17"/>
  <c r="AC151" i="17"/>
  <c r="AQ169" i="17"/>
  <c r="AO167" i="17"/>
  <c r="AQ167" i="17" s="1"/>
  <c r="S143" i="17"/>
  <c r="AC143" i="17"/>
  <c r="AO145" i="17"/>
  <c r="AA147" i="17"/>
  <c r="AI148" i="17"/>
  <c r="X150" i="17"/>
  <c r="AH150" i="17"/>
  <c r="AR152" i="17"/>
  <c r="AP154" i="17"/>
  <c r="AI155" i="17"/>
  <c r="U158" i="17"/>
  <c r="AK165" i="17"/>
  <c r="AG164" i="17"/>
  <c r="AI165" i="17"/>
  <c r="AS169" i="17"/>
  <c r="AH141" i="17"/>
  <c r="AK142" i="17"/>
  <c r="T143" i="17"/>
  <c r="AK144" i="17"/>
  <c r="U152" i="17"/>
  <c r="AG154" i="17"/>
  <c r="T157" i="17"/>
  <c r="S160" i="17"/>
  <c r="T161" i="17"/>
  <c r="AK176" i="17"/>
  <c r="AI176" i="17"/>
  <c r="U189" i="17"/>
  <c r="S189" i="17"/>
  <c r="Y141" i="17"/>
  <c r="AJ146" i="17"/>
  <c r="AR149" i="17"/>
  <c r="Z150" i="17"/>
  <c r="T156" i="17"/>
  <c r="U157" i="17"/>
  <c r="AI157" i="17"/>
  <c r="AQ158" i="17"/>
  <c r="AA159" i="17"/>
  <c r="U161" i="17"/>
  <c r="AK161" i="17"/>
  <c r="AB166" i="17"/>
  <c r="AH167" i="17"/>
  <c r="AJ167" i="17" s="1"/>
  <c r="AC180" i="17"/>
  <c r="AB180" i="17"/>
  <c r="AA180" i="17"/>
  <c r="T181" i="17"/>
  <c r="P134" i="17"/>
  <c r="Z134" i="17"/>
  <c r="AH145" i="17"/>
  <c r="S159" i="17"/>
  <c r="AS159" i="17"/>
  <c r="AQ161" i="17"/>
  <c r="S162" i="17"/>
  <c r="T163" i="17"/>
  <c r="AA166" i="17"/>
  <c r="Y164" i="17"/>
  <c r="T169" i="17"/>
  <c r="AK175" i="17"/>
  <c r="AG174" i="17"/>
  <c r="AI175" i="17"/>
  <c r="AK163" i="17"/>
  <c r="AJ163" i="17"/>
  <c r="AC166" i="17"/>
  <c r="S169" i="17"/>
  <c r="S158" i="17"/>
  <c r="T159" i="17"/>
  <c r="AA161" i="17"/>
  <c r="AC161" i="17"/>
  <c r="AR161" i="17"/>
  <c r="T162" i="17"/>
  <c r="AI163" i="17"/>
  <c r="U169" i="17"/>
  <c r="AA171" i="17"/>
  <c r="Y170" i="17"/>
  <c r="U176" i="17"/>
  <c r="T176" i="17"/>
  <c r="S176" i="17"/>
  <c r="R174" i="17"/>
  <c r="AQ156" i="17"/>
  <c r="AQ160" i="17"/>
  <c r="AQ162" i="17"/>
  <c r="X167" i="17"/>
  <c r="AQ163" i="17"/>
  <c r="AA165" i="17"/>
  <c r="Q167" i="17"/>
  <c r="AA172" i="17"/>
  <c r="AG177" i="17"/>
  <c r="AK181" i="17"/>
  <c r="AQ185" i="17"/>
  <c r="T189" i="17"/>
  <c r="T193" i="17"/>
  <c r="P192" i="17"/>
  <c r="P164" i="17"/>
  <c r="R167" i="17"/>
  <c r="P174" i="17"/>
  <c r="Z174" i="17"/>
  <c r="AP186" i="17"/>
  <c r="AS187" i="17"/>
  <c r="S181" i="17"/>
  <c r="AB188" i="17"/>
  <c r="AK190" i="17"/>
  <c r="T203" i="17"/>
  <c r="X177" i="17"/>
  <c r="AA179" i="17"/>
  <c r="S180" i="17"/>
  <c r="AR180" i="17"/>
  <c r="T182" i="17"/>
  <c r="T184" i="17"/>
  <c r="S194" i="17"/>
  <c r="AO203" i="17"/>
  <c r="AQ203" i="17" s="1"/>
  <c r="P170" i="17"/>
  <c r="Z170" i="17"/>
  <c r="AI172" i="17"/>
  <c r="AN173" i="17"/>
  <c r="S179" i="17"/>
  <c r="AS180" i="17"/>
  <c r="U182" i="17"/>
  <c r="AI182" i="17"/>
  <c r="P186" i="17"/>
  <c r="AI190" i="17"/>
  <c r="U194" i="17"/>
  <c r="AK194" i="17"/>
  <c r="Q170" i="17"/>
  <c r="AC171" i="17"/>
  <c r="AA175" i="17"/>
  <c r="AA176" i="17"/>
  <c r="Z177" i="17"/>
  <c r="T180" i="17"/>
  <c r="S185" i="17"/>
  <c r="AK185" i="17"/>
  <c r="AI185" i="17"/>
  <c r="U187" i="17"/>
  <c r="S187" i="17"/>
  <c r="U191" i="17"/>
  <c r="S191" i="17"/>
  <c r="AC193" i="17"/>
  <c r="Z192" i="17"/>
  <c r="T194" i="17"/>
  <c r="AH200" i="17"/>
  <c r="AK202" i="17"/>
  <c r="S178" i="17"/>
  <c r="Q177" i="17"/>
  <c r="AS178" i="17"/>
  <c r="U180" i="17"/>
  <c r="AK188" i="17"/>
  <c r="AB190" i="17"/>
  <c r="AC214" i="17"/>
  <c r="Y212" i="17"/>
  <c r="AC212" i="17" s="1"/>
  <c r="Y186" i="17"/>
  <c r="AA187" i="17"/>
  <c r="AA189" i="17"/>
  <c r="AA191" i="17"/>
  <c r="Q200" i="17"/>
  <c r="AP212" i="17"/>
  <c r="AK224" i="17"/>
  <c r="P211" i="17"/>
  <c r="H212" i="17"/>
  <c r="H218" i="17"/>
  <c r="AC226" i="17"/>
  <c r="AN206" i="17"/>
  <c r="AR207" i="17"/>
  <c r="Q212" i="17"/>
  <c r="S214" i="17"/>
  <c r="AO221" i="17"/>
  <c r="AQ221" i="17" s="1"/>
  <c r="AP207" i="17"/>
  <c r="AG212" i="17"/>
  <c r="S220" i="17"/>
  <c r="H221" i="17"/>
  <c r="AQ214" i="17"/>
  <c r="AO212" i="17"/>
  <c r="AQ212" i="17" s="1"/>
  <c r="AP215" i="17"/>
  <c r="U220" i="17"/>
  <c r="AG203" i="17"/>
  <c r="AI219" i="17"/>
  <c r="AG218" i="17"/>
  <c r="AP218" i="17"/>
  <c r="L214" i="17"/>
  <c r="U214" i="17"/>
  <c r="L220" i="17"/>
  <c r="AI214" i="17"/>
  <c r="AA219" i="17"/>
  <c r="AI220" i="17"/>
  <c r="AA224" i="17"/>
  <c r="AQ219" i="17"/>
  <c r="AG221" i="17"/>
  <c r="AI221" i="17" s="1"/>
  <c r="AB214" i="17"/>
  <c r="Z215" i="17"/>
  <c r="L219" i="17"/>
  <c r="AB220" i="17"/>
  <c r="Y221" i="17"/>
  <c r="L224" i="17"/>
  <c r="R116" i="17" l="1"/>
  <c r="AI167" i="17"/>
  <c r="L16" i="17"/>
  <c r="H13" i="17"/>
  <c r="K16" i="17"/>
  <c r="I13" i="17"/>
  <c r="K90" i="17"/>
  <c r="K91" i="17"/>
  <c r="J79" i="17"/>
  <c r="L79" i="17" s="1"/>
  <c r="I177" i="17"/>
  <c r="J76" i="17"/>
  <c r="J84" i="17"/>
  <c r="J192" i="17"/>
  <c r="L12" i="17"/>
  <c r="K98" i="17"/>
  <c r="T218" i="17"/>
  <c r="S218" i="17"/>
  <c r="H177" i="17"/>
  <c r="S203" i="17"/>
  <c r="Y19" i="17"/>
  <c r="AO116" i="17"/>
  <c r="AJ117" i="17"/>
  <c r="AH116" i="17"/>
  <c r="AR123" i="17"/>
  <c r="AP116" i="17"/>
  <c r="AP115" i="17" s="1"/>
  <c r="AP114" i="17" s="1"/>
  <c r="AP113" i="17" s="1"/>
  <c r="AR192" i="17"/>
  <c r="AQ192" i="17"/>
  <c r="H41" i="17"/>
  <c r="I41" i="17"/>
  <c r="AA13" i="17"/>
  <c r="S174" i="17"/>
  <c r="R173" i="17"/>
  <c r="J41" i="17"/>
  <c r="J215" i="17"/>
  <c r="AB215" i="17"/>
  <c r="H215" i="17"/>
  <c r="H211" i="17" s="1"/>
  <c r="S215" i="17"/>
  <c r="I215" i="17"/>
  <c r="K215" i="17" s="1"/>
  <c r="K74" i="17"/>
  <c r="L157" i="17"/>
  <c r="AF198" i="17"/>
  <c r="AJ198" i="17" s="1"/>
  <c r="L108" i="17"/>
  <c r="AF115" i="17"/>
  <c r="AF114" i="17" s="1"/>
  <c r="AF113" i="17" s="1"/>
  <c r="K94" i="17"/>
  <c r="L105" i="17"/>
  <c r="AB30" i="17"/>
  <c r="K87" i="17"/>
  <c r="K108" i="17"/>
  <c r="L74" i="17"/>
  <c r="K106" i="17"/>
  <c r="K31" i="17"/>
  <c r="L87" i="17"/>
  <c r="AA30" i="17"/>
  <c r="AB167" i="17"/>
  <c r="AA167" i="17"/>
  <c r="L126" i="17"/>
  <c r="AB192" i="17"/>
  <c r="L182" i="17"/>
  <c r="L128" i="17"/>
  <c r="K182" i="17"/>
  <c r="AA192" i="17"/>
  <c r="K127" i="17"/>
  <c r="K128" i="17"/>
  <c r="K126" i="17"/>
  <c r="K125" i="17"/>
  <c r="S141" i="17"/>
  <c r="AC215" i="17"/>
  <c r="L51" i="17"/>
  <c r="K142" i="17"/>
  <c r="L202" i="17"/>
  <c r="AC218" i="17"/>
  <c r="U35" i="17"/>
  <c r="M44" i="17"/>
  <c r="AS186" i="17"/>
  <c r="AK215" i="17"/>
  <c r="L152" i="17"/>
  <c r="T177" i="17"/>
  <c r="L102" i="17"/>
  <c r="K194" i="17"/>
  <c r="S59" i="17"/>
  <c r="AA218" i="17"/>
  <c r="J207" i="17"/>
  <c r="J206" i="17" s="1"/>
  <c r="AK212" i="17"/>
  <c r="AS101" i="17"/>
  <c r="L83" i="17"/>
  <c r="J200" i="17"/>
  <c r="M96" i="17"/>
  <c r="AI207" i="17"/>
  <c r="AA207" i="17"/>
  <c r="AC134" i="17"/>
  <c r="L194" i="17"/>
  <c r="AB101" i="17"/>
  <c r="K55" i="17"/>
  <c r="H61" i="17"/>
  <c r="U59" i="17"/>
  <c r="L185" i="17"/>
  <c r="K58" i="17"/>
  <c r="L148" i="17"/>
  <c r="M72" i="17"/>
  <c r="M128" i="17"/>
  <c r="R211" i="17"/>
  <c r="T211" i="17" s="1"/>
  <c r="AS84" i="17"/>
  <c r="L144" i="17"/>
  <c r="AI35" i="17"/>
  <c r="J164" i="17"/>
  <c r="T59" i="17"/>
  <c r="AS76" i="17"/>
  <c r="AK207" i="17"/>
  <c r="L127" i="17"/>
  <c r="AQ129" i="17"/>
  <c r="M91" i="17"/>
  <c r="K75" i="17"/>
  <c r="M146" i="17"/>
  <c r="M68" i="17"/>
  <c r="AK186" i="17"/>
  <c r="L172" i="17"/>
  <c r="J170" i="17"/>
  <c r="K48" i="17"/>
  <c r="AB207" i="17"/>
  <c r="AS154" i="17"/>
  <c r="L155" i="17"/>
  <c r="M71" i="17"/>
  <c r="AC79" i="17"/>
  <c r="I30" i="17"/>
  <c r="AQ150" i="17"/>
  <c r="AS174" i="17"/>
  <c r="K158" i="17"/>
  <c r="K138" i="17"/>
  <c r="K100" i="17"/>
  <c r="K67" i="17"/>
  <c r="K190" i="17"/>
  <c r="M120" i="17"/>
  <c r="L175" i="17"/>
  <c r="K202" i="17"/>
  <c r="L165" i="17"/>
  <c r="M43" i="17"/>
  <c r="L190" i="17"/>
  <c r="AC46" i="17"/>
  <c r="L158" i="17"/>
  <c r="AC192" i="17"/>
  <c r="K139" i="17"/>
  <c r="M74" i="17"/>
  <c r="S32" i="17"/>
  <c r="AS46" i="17"/>
  <c r="L138" i="17"/>
  <c r="U207" i="17"/>
  <c r="AC200" i="17"/>
  <c r="AS200" i="17"/>
  <c r="AK170" i="17"/>
  <c r="T117" i="17"/>
  <c r="H20" i="17"/>
  <c r="H19" i="17" s="1"/>
  <c r="L119" i="17"/>
  <c r="J174" i="17"/>
  <c r="AK150" i="17"/>
  <c r="L159" i="17"/>
  <c r="J59" i="17"/>
  <c r="L59" i="17" s="1"/>
  <c r="AS79" i="17"/>
  <c r="L62" i="17"/>
  <c r="L180" i="17"/>
  <c r="U61" i="17"/>
  <c r="K185" i="17"/>
  <c r="K159" i="17"/>
  <c r="K157" i="17"/>
  <c r="L125" i="17"/>
  <c r="K49" i="17"/>
  <c r="K26" i="17"/>
  <c r="K144" i="17"/>
  <c r="M39" i="17"/>
  <c r="L188" i="17"/>
  <c r="AA164" i="17"/>
  <c r="AS104" i="17"/>
  <c r="AC35" i="17"/>
  <c r="L70" i="17"/>
  <c r="AR150" i="17"/>
  <c r="AC99" i="17"/>
  <c r="AA186" i="17"/>
  <c r="K188" i="17"/>
  <c r="K163" i="17"/>
  <c r="M136" i="17"/>
  <c r="K47" i="17"/>
  <c r="AB164" i="17"/>
  <c r="AK104" i="17"/>
  <c r="L169" i="17"/>
  <c r="L130" i="17"/>
  <c r="M93" i="17"/>
  <c r="AS192" i="17"/>
  <c r="L178" i="17"/>
  <c r="M106" i="17"/>
  <c r="M175" i="17"/>
  <c r="AB186" i="17"/>
  <c r="H200" i="17"/>
  <c r="H199" i="17" s="1"/>
  <c r="L39" i="17"/>
  <c r="M27" i="17"/>
  <c r="K187" i="17"/>
  <c r="K124" i="17"/>
  <c r="M60" i="17"/>
  <c r="AJ170" i="17"/>
  <c r="K36" i="17"/>
  <c r="AA123" i="17"/>
  <c r="M144" i="17"/>
  <c r="AC32" i="17"/>
  <c r="AB123" i="17"/>
  <c r="AA101" i="17"/>
  <c r="H174" i="17"/>
  <c r="L94" i="17"/>
  <c r="M126" i="17"/>
  <c r="M22" i="17"/>
  <c r="M165" i="17"/>
  <c r="M172" i="17"/>
  <c r="AQ101" i="17"/>
  <c r="P198" i="17"/>
  <c r="AS164" i="17"/>
  <c r="AK167" i="17"/>
  <c r="L146" i="17"/>
  <c r="AC164" i="17"/>
  <c r="K165" i="17"/>
  <c r="K119" i="17"/>
  <c r="U99" i="17"/>
  <c r="M24" i="17"/>
  <c r="AC101" i="17"/>
  <c r="L92" i="17"/>
  <c r="Y199" i="17"/>
  <c r="AA199" i="17" s="1"/>
  <c r="K184" i="17"/>
  <c r="M191" i="17"/>
  <c r="U129" i="17"/>
  <c r="L63" i="17"/>
  <c r="K172" i="17"/>
  <c r="AK84" i="17"/>
  <c r="M26" i="17"/>
  <c r="AC59" i="17"/>
  <c r="AS218" i="17"/>
  <c r="X211" i="17"/>
  <c r="AB211" i="17" s="1"/>
  <c r="X199" i="17"/>
  <c r="AB199" i="17" s="1"/>
  <c r="AA203" i="17"/>
  <c r="K39" i="17"/>
  <c r="AJ35" i="17"/>
  <c r="AS150" i="17"/>
  <c r="M181" i="17"/>
  <c r="AI170" i="17"/>
  <c r="K92" i="17"/>
  <c r="AR101" i="17"/>
  <c r="AK30" i="17"/>
  <c r="AC129" i="17"/>
  <c r="L121" i="17"/>
  <c r="M142" i="17"/>
  <c r="K21" i="17"/>
  <c r="U84" i="17"/>
  <c r="AC123" i="17"/>
  <c r="L122" i="17"/>
  <c r="U186" i="17"/>
  <c r="AS141" i="17"/>
  <c r="K83" i="17"/>
  <c r="L151" i="17"/>
  <c r="I76" i="17"/>
  <c r="M36" i="17"/>
  <c r="L58" i="17"/>
  <c r="I20" i="17"/>
  <c r="AH173" i="17"/>
  <c r="AJ173" i="17" s="1"/>
  <c r="Y64" i="17"/>
  <c r="M176" i="17"/>
  <c r="M149" i="17"/>
  <c r="M202" i="17"/>
  <c r="L153" i="17"/>
  <c r="AK35" i="17"/>
  <c r="K70" i="17"/>
  <c r="U203" i="17"/>
  <c r="K118" i="17"/>
  <c r="K175" i="17"/>
  <c r="M77" i="17"/>
  <c r="M23" i="17"/>
  <c r="Y173" i="17"/>
  <c r="M224" i="17"/>
  <c r="R199" i="17"/>
  <c r="T199" i="17" s="1"/>
  <c r="S177" i="17"/>
  <c r="AC177" i="17"/>
  <c r="L140" i="17"/>
  <c r="L161" i="17"/>
  <c r="H207" i="17"/>
  <c r="H206" i="17" s="1"/>
  <c r="L206" i="17" s="1"/>
  <c r="M156" i="17"/>
  <c r="M78" i="17"/>
  <c r="AC61" i="17"/>
  <c r="Q206" i="17"/>
  <c r="S206" i="17" s="1"/>
  <c r="AI123" i="17"/>
  <c r="AS32" i="17"/>
  <c r="K23" i="17"/>
  <c r="I35" i="17"/>
  <c r="M16" i="17"/>
  <c r="AN18" i="17"/>
  <c r="AN17" i="17" s="1"/>
  <c r="AN11" i="17" s="1"/>
  <c r="AR19" i="17"/>
  <c r="X173" i="17"/>
  <c r="K161" i="17"/>
  <c r="AQ145" i="17"/>
  <c r="AC84" i="17"/>
  <c r="AJ177" i="17"/>
  <c r="M105" i="17"/>
  <c r="M86" i="17"/>
  <c r="AI177" i="17"/>
  <c r="AC150" i="17"/>
  <c r="AI145" i="17"/>
  <c r="AH206" i="17"/>
  <c r="AK206" i="17" s="1"/>
  <c r="S164" i="17"/>
  <c r="L23" i="17"/>
  <c r="L32" i="17"/>
  <c r="I101" i="17"/>
  <c r="L57" i="17"/>
  <c r="M162" i="17"/>
  <c r="AB150" i="17"/>
  <c r="AB84" i="17"/>
  <c r="AJ211" i="17"/>
  <c r="AF210" i="17"/>
  <c r="AJ210" i="17" s="1"/>
  <c r="L176" i="17"/>
  <c r="M189" i="17"/>
  <c r="AK141" i="17"/>
  <c r="M38" i="17"/>
  <c r="H46" i="17"/>
  <c r="K77" i="17"/>
  <c r="K147" i="17"/>
  <c r="AB104" i="17"/>
  <c r="L100" i="17"/>
  <c r="AS28" i="17"/>
  <c r="M73" i="17"/>
  <c r="AQ123" i="17"/>
  <c r="L189" i="17"/>
  <c r="S167" i="17"/>
  <c r="M103" i="17"/>
  <c r="AC28" i="17"/>
  <c r="M83" i="17"/>
  <c r="AK101" i="17"/>
  <c r="AK32" i="17"/>
  <c r="K180" i="17"/>
  <c r="T164" i="17"/>
  <c r="L187" i="17"/>
  <c r="U164" i="17"/>
  <c r="AI154" i="17"/>
  <c r="AC41" i="17"/>
  <c r="M33" i="17"/>
  <c r="AB28" i="17"/>
  <c r="K152" i="17"/>
  <c r="AC13" i="17"/>
  <c r="AQ207" i="17"/>
  <c r="AO206" i="17"/>
  <c r="AQ206" i="17" s="1"/>
  <c r="AS215" i="17"/>
  <c r="AC170" i="17"/>
  <c r="K189" i="17"/>
  <c r="K169" i="17"/>
  <c r="U123" i="17"/>
  <c r="K32" i="17"/>
  <c r="K148" i="17"/>
  <c r="AC207" i="17"/>
  <c r="L33" i="17"/>
  <c r="L118" i="17"/>
  <c r="AQ35" i="17"/>
  <c r="K122" i="17"/>
  <c r="M85" i="17"/>
  <c r="AS61" i="17"/>
  <c r="K33" i="17"/>
  <c r="AB20" i="17"/>
  <c r="AC141" i="17"/>
  <c r="K56" i="17"/>
  <c r="M70" i="17"/>
  <c r="I207" i="17"/>
  <c r="I206" i="17" s="1"/>
  <c r="K206" i="17" s="1"/>
  <c r="U134" i="17"/>
  <c r="M143" i="17"/>
  <c r="L137" i="17"/>
  <c r="H150" i="17"/>
  <c r="AI117" i="17"/>
  <c r="AS123" i="17"/>
  <c r="M138" i="17"/>
  <c r="U212" i="17"/>
  <c r="K57" i="17"/>
  <c r="K43" i="17"/>
  <c r="AS30" i="17"/>
  <c r="L47" i="17"/>
  <c r="T170" i="17"/>
  <c r="M188" i="17"/>
  <c r="Q173" i="17"/>
  <c r="L181" i="17"/>
  <c r="M157" i="17"/>
  <c r="T145" i="17"/>
  <c r="S145" i="17"/>
  <c r="L66" i="17"/>
  <c r="J65" i="17"/>
  <c r="AQ164" i="17"/>
  <c r="AC50" i="17"/>
  <c r="M226" i="17"/>
  <c r="U192" i="17"/>
  <c r="K179" i="17"/>
  <c r="K191" i="17"/>
  <c r="AA141" i="17"/>
  <c r="H164" i="17"/>
  <c r="H123" i="17"/>
  <c r="L85" i="17"/>
  <c r="M87" i="17"/>
  <c r="L103" i="17"/>
  <c r="K71" i="17"/>
  <c r="K103" i="17"/>
  <c r="AS35" i="17"/>
  <c r="K96" i="17"/>
  <c r="M32" i="17"/>
  <c r="M214" i="17"/>
  <c r="K219" i="17"/>
  <c r="AC186" i="17"/>
  <c r="S150" i="17"/>
  <c r="J145" i="17"/>
  <c r="AB141" i="17"/>
  <c r="AK134" i="17"/>
  <c r="L131" i="17"/>
  <c r="M148" i="17"/>
  <c r="S154" i="17"/>
  <c r="M108" i="17"/>
  <c r="K54" i="17"/>
  <c r="K78" i="17"/>
  <c r="K73" i="17"/>
  <c r="S50" i="17"/>
  <c r="AS50" i="17"/>
  <c r="AG19" i="17"/>
  <c r="AI19" i="17" s="1"/>
  <c r="AK76" i="17"/>
  <c r="K220" i="17"/>
  <c r="T212" i="17"/>
  <c r="AS221" i="17"/>
  <c r="S186" i="17"/>
  <c r="L191" i="17"/>
  <c r="M166" i="17"/>
  <c r="M82" i="17"/>
  <c r="H65" i="17"/>
  <c r="L78" i="17"/>
  <c r="K68" i="17"/>
  <c r="AK41" i="17"/>
  <c r="M40" i="17"/>
  <c r="M57" i="17"/>
  <c r="AS170" i="17"/>
  <c r="M122" i="17"/>
  <c r="K131" i="17"/>
  <c r="U104" i="17"/>
  <c r="M37" i="17"/>
  <c r="T154" i="17"/>
  <c r="AC167" i="17"/>
  <c r="K86" i="17"/>
  <c r="S101" i="17"/>
  <c r="T150" i="17"/>
  <c r="T123" i="17"/>
  <c r="AC104" i="17"/>
  <c r="S134" i="17"/>
  <c r="M81" i="17"/>
  <c r="M52" i="17"/>
  <c r="L73" i="17"/>
  <c r="AA79" i="17"/>
  <c r="AR164" i="17"/>
  <c r="AK28" i="17"/>
  <c r="AO199" i="17"/>
  <c r="AS199" i="17" s="1"/>
  <c r="AS134" i="17"/>
  <c r="M194" i="17"/>
  <c r="K160" i="17"/>
  <c r="L149" i="17"/>
  <c r="AC145" i="17"/>
  <c r="M56" i="17"/>
  <c r="L68" i="17"/>
  <c r="H50" i="17"/>
  <c r="U46" i="17"/>
  <c r="U76" i="17"/>
  <c r="AK50" i="17"/>
  <c r="L37" i="17"/>
  <c r="L124" i="17"/>
  <c r="L40" i="17"/>
  <c r="K40" i="17"/>
  <c r="K37" i="17"/>
  <c r="K102" i="17"/>
  <c r="U200" i="17"/>
  <c r="Q199" i="17"/>
  <c r="S200" i="17"/>
  <c r="I200" i="17"/>
  <c r="T192" i="17"/>
  <c r="K162" i="17"/>
  <c r="AR173" i="17"/>
  <c r="AS177" i="17"/>
  <c r="J134" i="17"/>
  <c r="AS167" i="17"/>
  <c r="L143" i="17"/>
  <c r="U150" i="17"/>
  <c r="AC117" i="17"/>
  <c r="Z116" i="17"/>
  <c r="M102" i="17"/>
  <c r="J101" i="17"/>
  <c r="AH88" i="17"/>
  <c r="AK89" i="17"/>
  <c r="L95" i="17"/>
  <c r="J30" i="17"/>
  <c r="L30" i="17" s="1"/>
  <c r="M31" i="17"/>
  <c r="I65" i="17"/>
  <c r="L106" i="17"/>
  <c r="M62" i="17"/>
  <c r="J61" i="17"/>
  <c r="K14" i="17"/>
  <c r="AI13" i="17"/>
  <c r="AK13" i="17"/>
  <c r="K178" i="17"/>
  <c r="AC174" i="17"/>
  <c r="AB174" i="17"/>
  <c r="Z173" i="17"/>
  <c r="AA174" i="17"/>
  <c r="I167" i="17"/>
  <c r="S192" i="17"/>
  <c r="T174" i="17"/>
  <c r="P173" i="17"/>
  <c r="M127" i="17"/>
  <c r="AK154" i="17"/>
  <c r="AJ154" i="17"/>
  <c r="X88" i="17"/>
  <c r="AB89" i="17"/>
  <c r="AC221" i="17"/>
  <c r="AA221" i="17"/>
  <c r="AG211" i="17"/>
  <c r="AK211" i="17" s="1"/>
  <c r="AI212" i="17"/>
  <c r="I212" i="17"/>
  <c r="AA212" i="17"/>
  <c r="Y211" i="17"/>
  <c r="T186" i="17"/>
  <c r="AA177" i="17"/>
  <c r="Z198" i="17"/>
  <c r="K181" i="17"/>
  <c r="J167" i="17"/>
  <c r="H192" i="17"/>
  <c r="L193" i="17"/>
  <c r="M163" i="17"/>
  <c r="AK192" i="17"/>
  <c r="AK145" i="17"/>
  <c r="AJ145" i="17"/>
  <c r="K176" i="17"/>
  <c r="H154" i="17"/>
  <c r="L156" i="17"/>
  <c r="M158" i="17"/>
  <c r="M125" i="17"/>
  <c r="AQ134" i="17"/>
  <c r="M161" i="17"/>
  <c r="T129" i="17"/>
  <c r="J141" i="17"/>
  <c r="AA76" i="17"/>
  <c r="AC76" i="17"/>
  <c r="M139" i="17"/>
  <c r="U101" i="17"/>
  <c r="M119" i="17"/>
  <c r="L91" i="17"/>
  <c r="AQ89" i="17"/>
  <c r="AO88" i="17"/>
  <c r="U30" i="17"/>
  <c r="AA84" i="17"/>
  <c r="K60" i="17"/>
  <c r="I59" i="17"/>
  <c r="M75" i="17"/>
  <c r="K66" i="17"/>
  <c r="T104" i="17"/>
  <c r="L93" i="17"/>
  <c r="M21" i="17"/>
  <c r="I117" i="17"/>
  <c r="L82" i="17"/>
  <c r="M49" i="17"/>
  <c r="L49" i="17"/>
  <c r="I46" i="17"/>
  <c r="AK20" i="17"/>
  <c r="AH19" i="17"/>
  <c r="AS13" i="17"/>
  <c r="T46" i="17"/>
  <c r="K121" i="17"/>
  <c r="M121" i="17"/>
  <c r="M58" i="17"/>
  <c r="I28" i="17"/>
  <c r="L44" i="17"/>
  <c r="K15" i="17"/>
  <c r="P210" i="17"/>
  <c r="L203" i="17"/>
  <c r="S212" i="17"/>
  <c r="Q211" i="17"/>
  <c r="J221" i="17"/>
  <c r="L221" i="17" s="1"/>
  <c r="AI203" i="17"/>
  <c r="AK203" i="17"/>
  <c r="AG199" i="17"/>
  <c r="AC206" i="17"/>
  <c r="AK200" i="17"/>
  <c r="AH199" i="17"/>
  <c r="M185" i="17"/>
  <c r="AB177" i="17"/>
  <c r="U167" i="17"/>
  <c r="T167" i="17"/>
  <c r="AA170" i="17"/>
  <c r="H186" i="17"/>
  <c r="K140" i="17"/>
  <c r="M140" i="17"/>
  <c r="K137" i="17"/>
  <c r="I134" i="17"/>
  <c r="U154" i="17"/>
  <c r="M137" i="17"/>
  <c r="L163" i="17"/>
  <c r="M155" i="17"/>
  <c r="J154" i="17"/>
  <c r="K155" i="17"/>
  <c r="I89" i="17"/>
  <c r="AK65" i="17"/>
  <c r="AH64" i="17"/>
  <c r="AJ64" i="17" s="1"/>
  <c r="K93" i="17"/>
  <c r="H129" i="17"/>
  <c r="M92" i="17"/>
  <c r="T61" i="17"/>
  <c r="U20" i="17"/>
  <c r="R19" i="17"/>
  <c r="U79" i="17"/>
  <c r="AB65" i="17"/>
  <c r="X64" i="17"/>
  <c r="AB79" i="17"/>
  <c r="L43" i="17"/>
  <c r="AJ19" i="17"/>
  <c r="AF18" i="17"/>
  <c r="AS20" i="17"/>
  <c r="AK46" i="17"/>
  <c r="M14" i="17"/>
  <c r="K44" i="17"/>
  <c r="K22" i="17"/>
  <c r="K38" i="17"/>
  <c r="AH210" i="17"/>
  <c r="U174" i="17"/>
  <c r="K136" i="17"/>
  <c r="Q116" i="17"/>
  <c r="AB145" i="17"/>
  <c r="AA154" i="17"/>
  <c r="AC154" i="17"/>
  <c r="S65" i="17"/>
  <c r="Q64" i="17"/>
  <c r="AS65" i="17"/>
  <c r="AA117" i="17"/>
  <c r="Y116" i="17"/>
  <c r="K52" i="17"/>
  <c r="M29" i="17"/>
  <c r="L29" i="17"/>
  <c r="J28" i="17"/>
  <c r="M51" i="17"/>
  <c r="J50" i="17"/>
  <c r="M80" i="17"/>
  <c r="AA41" i="17"/>
  <c r="K24" i="17"/>
  <c r="M67" i="17"/>
  <c r="U32" i="17"/>
  <c r="M12" i="17"/>
  <c r="AC20" i="17"/>
  <c r="Z19" i="17"/>
  <c r="M193" i="17"/>
  <c r="M219" i="17"/>
  <c r="J218" i="17"/>
  <c r="K171" i="17"/>
  <c r="I170" i="17"/>
  <c r="M171" i="17"/>
  <c r="AB134" i="17"/>
  <c r="AR154" i="17"/>
  <c r="M90" i="17"/>
  <c r="J89" i="17"/>
  <c r="U218" i="17"/>
  <c r="R217" i="17"/>
  <c r="M220" i="17"/>
  <c r="AI218" i="17"/>
  <c r="AK218" i="17"/>
  <c r="Z211" i="17"/>
  <c r="M184" i="17"/>
  <c r="S170" i="17"/>
  <c r="U170" i="17"/>
  <c r="L184" i="17"/>
  <c r="AS203" i="17"/>
  <c r="M190" i="17"/>
  <c r="L179" i="17"/>
  <c r="M169" i="17"/>
  <c r="AR177" i="17"/>
  <c r="T134" i="17"/>
  <c r="I174" i="17"/>
  <c r="M147" i="17"/>
  <c r="AA150" i="17"/>
  <c r="L147" i="17"/>
  <c r="H145" i="17"/>
  <c r="M131" i="17"/>
  <c r="AI134" i="17"/>
  <c r="AI150" i="17"/>
  <c r="L136" i="17"/>
  <c r="AG116" i="17"/>
  <c r="AS117" i="17"/>
  <c r="AJ134" i="17"/>
  <c r="AQ117" i="17"/>
  <c r="AA129" i="17"/>
  <c r="M160" i="17"/>
  <c r="L160" i="17"/>
  <c r="M118" i="17"/>
  <c r="M100" i="17"/>
  <c r="J99" i="17"/>
  <c r="M99" i="17" s="1"/>
  <c r="U89" i="17"/>
  <c r="R88" i="17"/>
  <c r="T88" i="17" s="1"/>
  <c r="AI99" i="17"/>
  <c r="AK99" i="17"/>
  <c r="AB76" i="17"/>
  <c r="AK117" i="17"/>
  <c r="S89" i="17"/>
  <c r="Q88" i="17"/>
  <c r="L71" i="17"/>
  <c r="L72" i="17"/>
  <c r="U28" i="17"/>
  <c r="H84" i="17"/>
  <c r="L86" i="17"/>
  <c r="M98" i="17"/>
  <c r="L98" i="17"/>
  <c r="AK59" i="17"/>
  <c r="U50" i="17"/>
  <c r="AJ150" i="17"/>
  <c r="AA104" i="17"/>
  <c r="M47" i="17"/>
  <c r="J46" i="17"/>
  <c r="L22" i="17"/>
  <c r="L38" i="17"/>
  <c r="L24" i="17"/>
  <c r="K42" i="17"/>
  <c r="I50" i="17"/>
  <c r="K12" i="17"/>
  <c r="M55" i="17"/>
  <c r="L55" i="17"/>
  <c r="M63" i="17"/>
  <c r="H217" i="17"/>
  <c r="M178" i="17"/>
  <c r="AB170" i="17"/>
  <c r="AK221" i="17"/>
  <c r="J212" i="17"/>
  <c r="L212" i="17" s="1"/>
  <c r="Q217" i="17"/>
  <c r="M187" i="17"/>
  <c r="K166" i="17"/>
  <c r="M179" i="17"/>
  <c r="H167" i="17"/>
  <c r="AK177" i="17"/>
  <c r="M182" i="17"/>
  <c r="AI164" i="17"/>
  <c r="AK164" i="17"/>
  <c r="J150" i="17"/>
  <c r="M152" i="17"/>
  <c r="AK129" i="17"/>
  <c r="AI129" i="17"/>
  <c r="L166" i="17"/>
  <c r="M180" i="17"/>
  <c r="AB154" i="17"/>
  <c r="U141" i="17"/>
  <c r="T141" i="17"/>
  <c r="L162" i="17"/>
  <c r="K149" i="17"/>
  <c r="AS129" i="17"/>
  <c r="AA134" i="17"/>
  <c r="AN115" i="17"/>
  <c r="AJ129" i="17"/>
  <c r="K156" i="17"/>
  <c r="I154" i="17"/>
  <c r="S129" i="17"/>
  <c r="H117" i="17"/>
  <c r="H89" i="17"/>
  <c r="AC65" i="17"/>
  <c r="Z64" i="17"/>
  <c r="K120" i="17"/>
  <c r="M42" i="17"/>
  <c r="L42" i="17"/>
  <c r="M15" i="17"/>
  <c r="L15" i="17"/>
  <c r="S104" i="17"/>
  <c r="P116" i="17"/>
  <c r="M94" i="17"/>
  <c r="AQ84" i="17"/>
  <c r="AO64" i="17"/>
  <c r="AQ64" i="17" s="1"/>
  <c r="S46" i="17"/>
  <c r="AO19" i="17"/>
  <c r="M54" i="17"/>
  <c r="AA89" i="17"/>
  <c r="Y88" i="17"/>
  <c r="L52" i="17"/>
  <c r="X19" i="17"/>
  <c r="AA65" i="17"/>
  <c r="K51" i="17"/>
  <c r="K27" i="17"/>
  <c r="L27" i="17"/>
  <c r="AP206" i="17"/>
  <c r="AS207" i="17"/>
  <c r="T221" i="17"/>
  <c r="AS212" i="17"/>
  <c r="K214" i="17"/>
  <c r="AN198" i="17"/>
  <c r="AR198" i="17" s="1"/>
  <c r="AR206" i="17"/>
  <c r="AQ177" i="17"/>
  <c r="AO173" i="17"/>
  <c r="T215" i="17"/>
  <c r="U215" i="17"/>
  <c r="H170" i="17"/>
  <c r="L171" i="17"/>
  <c r="U177" i="17"/>
  <c r="I186" i="17"/>
  <c r="I164" i="17"/>
  <c r="K153" i="17"/>
  <c r="M153" i="17"/>
  <c r="I141" i="17"/>
  <c r="K143" i="17"/>
  <c r="AB129" i="17"/>
  <c r="U145" i="17"/>
  <c r="AQ154" i="17"/>
  <c r="M159" i="17"/>
  <c r="AA145" i="17"/>
  <c r="M124" i="17"/>
  <c r="J123" i="17"/>
  <c r="U117" i="17"/>
  <c r="L97" i="17"/>
  <c r="M97" i="17"/>
  <c r="S123" i="17"/>
  <c r="L120" i="17"/>
  <c r="AK123" i="17"/>
  <c r="L96" i="17"/>
  <c r="AR117" i="17"/>
  <c r="H76" i="17"/>
  <c r="L77" i="17"/>
  <c r="K53" i="17"/>
  <c r="AC89" i="17"/>
  <c r="Z88" i="17"/>
  <c r="U65" i="17"/>
  <c r="T65" i="17"/>
  <c r="R64" i="17"/>
  <c r="U41" i="17"/>
  <c r="L80" i="17"/>
  <c r="S61" i="17"/>
  <c r="K82" i="17"/>
  <c r="H134" i="17"/>
  <c r="K97" i="17"/>
  <c r="S20" i="17"/>
  <c r="Q19" i="17"/>
  <c r="L56" i="17"/>
  <c r="P18" i="17"/>
  <c r="AA28" i="17"/>
  <c r="AB13" i="17"/>
  <c r="I79" i="17"/>
  <c r="AQ13" i="17"/>
  <c r="AK61" i="17"/>
  <c r="AR35" i="17"/>
  <c r="AS41" i="17"/>
  <c r="K85" i="17"/>
  <c r="I84" i="17"/>
  <c r="AB41" i="17"/>
  <c r="K193" i="17"/>
  <c r="I192" i="17"/>
  <c r="AI174" i="17"/>
  <c r="AG173" i="17"/>
  <c r="AK174" i="17"/>
  <c r="K151" i="17"/>
  <c r="I150" i="17"/>
  <c r="M151" i="17"/>
  <c r="K146" i="17"/>
  <c r="I145" i="17"/>
  <c r="H141" i="17"/>
  <c r="L142" i="17"/>
  <c r="AS145" i="17"/>
  <c r="M130" i="17"/>
  <c r="J129" i="17"/>
  <c r="I129" i="17"/>
  <c r="K130" i="17"/>
  <c r="M95" i="17"/>
  <c r="K95" i="17"/>
  <c r="K105" i="17"/>
  <c r="AB117" i="17"/>
  <c r="X116" i="17"/>
  <c r="I123" i="17"/>
  <c r="AS89" i="17"/>
  <c r="K62" i="17"/>
  <c r="I61" i="17"/>
  <c r="L90" i="17"/>
  <c r="M66" i="17"/>
  <c r="AK79" i="17"/>
  <c r="AI65" i="17"/>
  <c r="AG64" i="17"/>
  <c r="AI89" i="17"/>
  <c r="AG88" i="17"/>
  <c r="AI88" i="17" s="1"/>
  <c r="L53" i="17"/>
  <c r="M53" i="17"/>
  <c r="K80" i="17"/>
  <c r="M48" i="17"/>
  <c r="H35" i="17"/>
  <c r="L36" i="17"/>
  <c r="AA20" i="17"/>
  <c r="J116" i="17" l="1"/>
  <c r="R115" i="17"/>
  <c r="R114" i="17" s="1"/>
  <c r="R113" i="17" s="1"/>
  <c r="S116" i="17"/>
  <c r="AH18" i="17"/>
  <c r="AH17" i="17" s="1"/>
  <c r="AH11" i="17" s="1"/>
  <c r="S217" i="17"/>
  <c r="L218" i="17"/>
  <c r="K218" i="17"/>
  <c r="K203" i="17"/>
  <c r="Y18" i="17"/>
  <c r="Y17" i="17" s="1"/>
  <c r="Y11" i="17" s="1"/>
  <c r="AR116" i="17"/>
  <c r="AH115" i="17"/>
  <c r="AH114" i="17" s="1"/>
  <c r="AH113" i="17" s="1"/>
  <c r="AI64" i="17"/>
  <c r="M20" i="17"/>
  <c r="L61" i="17"/>
  <c r="K30" i="17"/>
  <c r="U173" i="17"/>
  <c r="K164" i="17"/>
  <c r="M207" i="17"/>
  <c r="K207" i="17"/>
  <c r="M200" i="17"/>
  <c r="L20" i="17"/>
  <c r="L200" i="17"/>
  <c r="L170" i="17"/>
  <c r="AA19" i="17"/>
  <c r="X198" i="17"/>
  <c r="AB198" i="17" s="1"/>
  <c r="L174" i="17"/>
  <c r="I19" i="17"/>
  <c r="K84" i="17"/>
  <c r="L84" i="17"/>
  <c r="L177" i="17"/>
  <c r="L164" i="17"/>
  <c r="AC64" i="17"/>
  <c r="L76" i="17"/>
  <c r="L50" i="17"/>
  <c r="M35" i="17"/>
  <c r="AQ199" i="17"/>
  <c r="K20" i="17"/>
  <c r="K59" i="17"/>
  <c r="M30" i="17"/>
  <c r="H173" i="17"/>
  <c r="R198" i="17"/>
  <c r="T198" i="17" s="1"/>
  <c r="K154" i="17"/>
  <c r="AQ173" i="17"/>
  <c r="U199" i="17"/>
  <c r="AS206" i="17"/>
  <c r="M76" i="17"/>
  <c r="AO198" i="17"/>
  <c r="AQ198" i="17" s="1"/>
  <c r="M101" i="17"/>
  <c r="K129" i="17"/>
  <c r="K192" i="17"/>
  <c r="K150" i="17"/>
  <c r="X210" i="17"/>
  <c r="AB210" i="17" s="1"/>
  <c r="U206" i="17"/>
  <c r="K79" i="17"/>
  <c r="Y198" i="17"/>
  <c r="AA198" i="17" s="1"/>
  <c r="AC199" i="17"/>
  <c r="K141" i="17"/>
  <c r="K221" i="17"/>
  <c r="J173" i="17"/>
  <c r="M13" i="17"/>
  <c r="L207" i="17"/>
  <c r="L35" i="17"/>
  <c r="S88" i="17"/>
  <c r="L167" i="17"/>
  <c r="AA64" i="17"/>
  <c r="L13" i="17"/>
  <c r="K61" i="17"/>
  <c r="K145" i="17"/>
  <c r="AA88" i="17"/>
  <c r="L65" i="17"/>
  <c r="L145" i="17"/>
  <c r="L134" i="17"/>
  <c r="K41" i="17"/>
  <c r="K134" i="17"/>
  <c r="K167" i="17"/>
  <c r="L99" i="17"/>
  <c r="M50" i="17"/>
  <c r="K28" i="17"/>
  <c r="L129" i="17"/>
  <c r="M203" i="17"/>
  <c r="K46" i="17"/>
  <c r="AB64" i="17"/>
  <c r="K177" i="17"/>
  <c r="M186" i="17"/>
  <c r="AK64" i="17"/>
  <c r="AG18" i="17"/>
  <c r="AG17" i="17" s="1"/>
  <c r="M123" i="17"/>
  <c r="K35" i="17"/>
  <c r="K123" i="17"/>
  <c r="L123" i="17"/>
  <c r="AQ19" i="17"/>
  <c r="AO18" i="17"/>
  <c r="AO17" i="17" s="1"/>
  <c r="AO11" i="17" s="1"/>
  <c r="M117" i="17"/>
  <c r="AF17" i="17"/>
  <c r="U19" i="17"/>
  <c r="R18" i="17"/>
  <c r="AK199" i="17"/>
  <c r="AH198" i="17"/>
  <c r="AG210" i="17"/>
  <c r="AI210" i="17" s="1"/>
  <c r="AI211" i="17"/>
  <c r="K200" i="17"/>
  <c r="I199" i="17"/>
  <c r="M215" i="17"/>
  <c r="L215" i="17"/>
  <c r="AC88" i="17"/>
  <c r="J211" i="17"/>
  <c r="M212" i="17"/>
  <c r="L101" i="17"/>
  <c r="AI116" i="17"/>
  <c r="AG115" i="17"/>
  <c r="M192" i="17"/>
  <c r="M28" i="17"/>
  <c r="L28" i="17"/>
  <c r="AS64" i="17"/>
  <c r="Q115" i="17"/>
  <c r="S173" i="17"/>
  <c r="AQ88" i="17"/>
  <c r="M84" i="17"/>
  <c r="L154" i="17"/>
  <c r="AR88" i="17"/>
  <c r="AS88" i="17"/>
  <c r="H64" i="17"/>
  <c r="H18" i="17" s="1"/>
  <c r="U116" i="17"/>
  <c r="S64" i="17"/>
  <c r="AC173" i="17"/>
  <c r="AA173" i="17"/>
  <c r="AC116" i="17"/>
  <c r="Z115" i="17"/>
  <c r="AN114" i="17"/>
  <c r="J64" i="17"/>
  <c r="M65" i="17"/>
  <c r="K174" i="17"/>
  <c r="I173" i="17"/>
  <c r="K89" i="17"/>
  <c r="Q210" i="17"/>
  <c r="S211" i="17"/>
  <c r="K65" i="17"/>
  <c r="I64" i="17"/>
  <c r="M129" i="17"/>
  <c r="AB19" i="17"/>
  <c r="X18" i="17"/>
  <c r="M150" i="17"/>
  <c r="K170" i="17"/>
  <c r="M170" i="17"/>
  <c r="AC19" i="17"/>
  <c r="Z18" i="17"/>
  <c r="M79" i="17"/>
  <c r="L41" i="17"/>
  <c r="L150" i="17"/>
  <c r="L192" i="17"/>
  <c r="Y210" i="17"/>
  <c r="AA210" i="17" s="1"/>
  <c r="AA211" i="17"/>
  <c r="M164" i="17"/>
  <c r="AS173" i="17"/>
  <c r="Q198" i="17"/>
  <c r="S199" i="17"/>
  <c r="P17" i="17"/>
  <c r="AP198" i="17"/>
  <c r="U217" i="17"/>
  <c r="T217" i="17"/>
  <c r="M141" i="17"/>
  <c r="AB116" i="17"/>
  <c r="X115" i="17"/>
  <c r="T19" i="17"/>
  <c r="R210" i="17"/>
  <c r="K186" i="17"/>
  <c r="U211" i="17"/>
  <c r="M41" i="17"/>
  <c r="K50" i="17"/>
  <c r="M46" i="17"/>
  <c r="L46" i="17"/>
  <c r="U88" i="17"/>
  <c r="M89" i="17"/>
  <c r="K101" i="17"/>
  <c r="AI199" i="17"/>
  <c r="AG198" i="17"/>
  <c r="AI198" i="17" s="1"/>
  <c r="M167" i="17"/>
  <c r="T173" i="17"/>
  <c r="K13" i="17"/>
  <c r="Z210" i="17"/>
  <c r="AC211" i="17"/>
  <c r="K76" i="17"/>
  <c r="M154" i="17"/>
  <c r="K212" i="17"/>
  <c r="I211" i="17"/>
  <c r="K99" i="17"/>
  <c r="J199" i="17"/>
  <c r="AB173" i="17"/>
  <c r="AI173" i="17"/>
  <c r="AK173" i="17"/>
  <c r="L89" i="17"/>
  <c r="AQ116" i="17"/>
  <c r="AO115" i="17"/>
  <c r="M174" i="17"/>
  <c r="AS19" i="17"/>
  <c r="M206" i="17"/>
  <c r="AK19" i="17"/>
  <c r="M61" i="17"/>
  <c r="S19" i="17"/>
  <c r="Q18" i="17"/>
  <c r="T64" i="17"/>
  <c r="U64" i="17"/>
  <c r="AA116" i="17"/>
  <c r="Y115" i="17"/>
  <c r="K117" i="17"/>
  <c r="I116" i="17"/>
  <c r="L141" i="17"/>
  <c r="I217" i="17"/>
  <c r="T116" i="17"/>
  <c r="P115" i="17"/>
  <c r="L117" i="17"/>
  <c r="H116" i="17"/>
  <c r="H210" i="17"/>
  <c r="AK116" i="17"/>
  <c r="AJ116" i="17"/>
  <c r="AR115" i="17"/>
  <c r="AS116" i="17"/>
  <c r="H198" i="17"/>
  <c r="M218" i="17"/>
  <c r="J217" i="17"/>
  <c r="M59" i="17"/>
  <c r="L186" i="17"/>
  <c r="M177" i="17"/>
  <c r="M221" i="17"/>
  <c r="AB88" i="17"/>
  <c r="AK88" i="17"/>
  <c r="M134" i="17"/>
  <c r="M145" i="17"/>
  <c r="J115" i="17" l="1"/>
  <c r="J114" i="17" s="1"/>
  <c r="J113" i="17" s="1"/>
  <c r="S115" i="17"/>
  <c r="L199" i="17"/>
  <c r="J198" i="17"/>
  <c r="L211" i="17"/>
  <c r="J210" i="17"/>
  <c r="K217" i="17"/>
  <c r="T210" i="17"/>
  <c r="S210" i="17"/>
  <c r="T18" i="17"/>
  <c r="R17" i="17"/>
  <c r="R195" i="17" s="1"/>
  <c r="R196" i="17" s="1"/>
  <c r="R197" i="17" s="1"/>
  <c r="K383" i="22"/>
  <c r="K162" i="21"/>
  <c r="L6238" i="20"/>
  <c r="AA18" i="17"/>
  <c r="S198" i="17"/>
  <c r="K173" i="17"/>
  <c r="AC210" i="17"/>
  <c r="L173" i="17"/>
  <c r="AS198" i="17"/>
  <c r="AC198" i="17"/>
  <c r="U198" i="17"/>
  <c r="M217" i="17"/>
  <c r="AI18" i="17"/>
  <c r="M64" i="17"/>
  <c r="AJ18" i="17"/>
  <c r="M173" i="17"/>
  <c r="AA115" i="17"/>
  <c r="Y114" i="17"/>
  <c r="U18" i="17"/>
  <c r="AS18" i="17"/>
  <c r="AR18" i="17"/>
  <c r="AG34" i="19"/>
  <c r="AB18" i="17"/>
  <c r="X17" i="17"/>
  <c r="AN113" i="17"/>
  <c r="L64" i="17"/>
  <c r="Q114" i="17"/>
  <c r="S114" i="17" s="1"/>
  <c r="M19" i="17"/>
  <c r="L19" i="17"/>
  <c r="AK210" i="17"/>
  <c r="K199" i="17"/>
  <c r="I198" i="17"/>
  <c r="AC115" i="17"/>
  <c r="Z114" i="17"/>
  <c r="AF195" i="17"/>
  <c r="AF11" i="17"/>
  <c r="P11" i="17"/>
  <c r="U115" i="17"/>
  <c r="K116" i="17"/>
  <c r="I115" i="17"/>
  <c r="AS115" i="17"/>
  <c r="L116" i="17"/>
  <c r="H115" i="17"/>
  <c r="AQ115" i="17"/>
  <c r="AO114" i="17"/>
  <c r="M199" i="17"/>
  <c r="AC18" i="17"/>
  <c r="Z17" i="17"/>
  <c r="K64" i="17"/>
  <c r="I18" i="17"/>
  <c r="M211" i="17"/>
  <c r="M116" i="17"/>
  <c r="AI115" i="17"/>
  <c r="AG114" i="17"/>
  <c r="AG11" i="17"/>
  <c r="U210" i="17"/>
  <c r="K19" i="17"/>
  <c r="X114" i="17"/>
  <c r="AB115" i="17"/>
  <c r="S18" i="17"/>
  <c r="Q17" i="17"/>
  <c r="AK115" i="17"/>
  <c r="AJ115" i="17"/>
  <c r="T115" i="17"/>
  <c r="P114" i="17"/>
  <c r="AK18" i="17"/>
  <c r="AJ17" i="17"/>
  <c r="L217" i="17"/>
  <c r="K211" i="17"/>
  <c r="I210" i="17"/>
  <c r="AK198" i="17"/>
  <c r="AQ18" i="17"/>
  <c r="R11" i="17" l="1"/>
  <c r="K210" i="17"/>
  <c r="AR114" i="17"/>
  <c r="T17" i="17"/>
  <c r="U383" i="22"/>
  <c r="U162" i="21"/>
  <c r="T6238" i="20"/>
  <c r="AA17" i="17"/>
  <c r="M198" i="17"/>
  <c r="AI17" i="17"/>
  <c r="M210" i="17"/>
  <c r="AB17" i="17"/>
  <c r="X11" i="17"/>
  <c r="AK114" i="17"/>
  <c r="AJ114" i="17"/>
  <c r="AF196" i="17"/>
  <c r="M18" i="17"/>
  <c r="M115" i="17"/>
  <c r="K115" i="17"/>
  <c r="I114" i="17"/>
  <c r="AQ114" i="17"/>
  <c r="AO113" i="17"/>
  <c r="U114" i="17"/>
  <c r="AC114" i="17"/>
  <c r="Z113" i="17"/>
  <c r="L18" i="17"/>
  <c r="AK17" i="17"/>
  <c r="AK11" i="17"/>
  <c r="L210" i="17"/>
  <c r="K18" i="17"/>
  <c r="L115" i="17"/>
  <c r="H114" i="17"/>
  <c r="K198" i="17"/>
  <c r="U17" i="17"/>
  <c r="S17" i="17"/>
  <c r="Q11" i="17"/>
  <c r="L198" i="17"/>
  <c r="AI114" i="17"/>
  <c r="AG113" i="17"/>
  <c r="Q113" i="17"/>
  <c r="S113" i="17" s="1"/>
  <c r="AQ17" i="17"/>
  <c r="T114" i="17"/>
  <c r="P113" i="17"/>
  <c r="AB114" i="17"/>
  <c r="X113" i="17"/>
  <c r="X195" i="17" s="1"/>
  <c r="AC17" i="17"/>
  <c r="Z11" i="17"/>
  <c r="AH34" i="19" s="1"/>
  <c r="AS114" i="17"/>
  <c r="AN195" i="17"/>
  <c r="AS17" i="17"/>
  <c r="AR17" i="17"/>
  <c r="AA114" i="17"/>
  <c r="Y113" i="17"/>
  <c r="AA113" i="17" l="1"/>
  <c r="P6238" i="20"/>
  <c r="O162" i="21"/>
  <c r="O383" i="22"/>
  <c r="AJ34" i="19"/>
  <c r="O6238" i="20"/>
  <c r="P162" i="21"/>
  <c r="P383" i="22"/>
  <c r="AK34" i="19"/>
  <c r="T162" i="21"/>
  <c r="T383" i="22"/>
  <c r="S6238" i="20"/>
  <c r="Y162" i="21"/>
  <c r="Y383" i="22"/>
  <c r="W6238" i="20"/>
  <c r="J162" i="21"/>
  <c r="J383" i="22"/>
  <c r="K6238" i="20"/>
  <c r="Z162" i="21"/>
  <c r="Z383" i="22"/>
  <c r="AA383" i="22" s="1"/>
  <c r="X6238" i="20"/>
  <c r="Z195" i="17"/>
  <c r="AC11" i="17"/>
  <c r="AP195" i="17"/>
  <c r="AJ11" i="17"/>
  <c r="AS113" i="17"/>
  <c r="AC113" i="17"/>
  <c r="AI11" i="17"/>
  <c r="U11" i="17"/>
  <c r="M114" i="17"/>
  <c r="AN196" i="17"/>
  <c r="AI113" i="17"/>
  <c r="AG195" i="17"/>
  <c r="U113" i="17"/>
  <c r="AB113" i="17"/>
  <c r="AR113" i="17"/>
  <c r="T113" i="17"/>
  <c r="P195" i="17"/>
  <c r="AK113" i="17"/>
  <c r="AJ113" i="17"/>
  <c r="AF197" i="17"/>
  <c r="Y195" i="17"/>
  <c r="AQ113" i="17"/>
  <c r="AQ11" i="17"/>
  <c r="S11" i="17"/>
  <c r="T11" i="17"/>
  <c r="AH195" i="17"/>
  <c r="AS11" i="17"/>
  <c r="AR11" i="17"/>
  <c r="H113" i="17"/>
  <c r="L114" i="17"/>
  <c r="I113" i="17"/>
  <c r="K114" i="17"/>
  <c r="AB11" i="17"/>
  <c r="X196" i="17"/>
  <c r="AO195" i="17"/>
  <c r="Q195" i="17"/>
  <c r="AA11" i="17"/>
  <c r="J232" i="17" l="1"/>
  <c r="F383" i="22"/>
  <c r="F162" i="21"/>
  <c r="E383" i="22"/>
  <c r="E162" i="21"/>
  <c r="G6238" i="20"/>
  <c r="Z196" i="17"/>
  <c r="AR195" i="17"/>
  <c r="AS195" i="17"/>
  <c r="AP196" i="17"/>
  <c r="U195" i="17"/>
  <c r="AQ195" i="17"/>
  <c r="AO196" i="17"/>
  <c r="S195" i="17"/>
  <c r="Q196" i="17"/>
  <c r="I232" i="17"/>
  <c r="K113" i="17"/>
  <c r="Y196" i="17"/>
  <c r="AA195" i="17"/>
  <c r="T195" i="17"/>
  <c r="P196" i="17"/>
  <c r="H232" i="17"/>
  <c r="L113" i="17"/>
  <c r="AN197" i="17"/>
  <c r="X197" i="17"/>
  <c r="M113" i="17"/>
  <c r="AC195" i="17"/>
  <c r="AG196" i="17"/>
  <c r="AI195" i="17"/>
  <c r="AH196" i="17"/>
  <c r="AK195" i="17"/>
  <c r="AJ195" i="17"/>
  <c r="Z197" i="17" l="1"/>
  <c r="AC196" i="17"/>
  <c r="AS196" i="17"/>
  <c r="AR196" i="17"/>
  <c r="AP197" i="17"/>
  <c r="AR197" i="17" s="1"/>
  <c r="T196" i="17"/>
  <c r="P197" i="17"/>
  <c r="T197" i="17" s="1"/>
  <c r="AO197" i="17"/>
  <c r="AQ196" i="17"/>
  <c r="Q197" i="17"/>
  <c r="S197" i="17" s="1"/>
  <c r="S196" i="17"/>
  <c r="AA196" i="17"/>
  <c r="Y197" i="17"/>
  <c r="AK196" i="17"/>
  <c r="AH197" i="17"/>
  <c r="AJ196" i="17"/>
  <c r="U196" i="17"/>
  <c r="AG197" i="17"/>
  <c r="AI196" i="17"/>
  <c r="AA197" i="17" l="1"/>
  <c r="AQ197" i="17"/>
  <c r="AI197" i="17"/>
  <c r="U197" i="17"/>
  <c r="AS197" i="17"/>
  <c r="AK197" i="17"/>
  <c r="AJ197" i="17"/>
  <c r="AC197" i="17"/>
  <c r="H104" i="17" l="1"/>
  <c r="H88" i="17" s="1"/>
  <c r="J104" i="17" l="1"/>
  <c r="J88" i="17" s="1"/>
  <c r="K107" i="17"/>
  <c r="L107" i="17"/>
  <c r="I104" i="17"/>
  <c r="M107" i="17"/>
  <c r="H17" i="17"/>
  <c r="L104" i="17" l="1"/>
  <c r="M104" i="17"/>
  <c r="J195" i="17"/>
  <c r="K195" i="17" s="1"/>
  <c r="L88" i="17"/>
  <c r="K104" i="17"/>
  <c r="I88" i="17"/>
  <c r="H11" i="17"/>
  <c r="H195" i="17"/>
  <c r="J233" i="17" l="1"/>
  <c r="L17" i="17"/>
  <c r="K88" i="17"/>
  <c r="M88" i="17"/>
  <c r="I17" i="17"/>
  <c r="H196" i="17"/>
  <c r="H231" i="17"/>
  <c r="H233" i="17"/>
  <c r="J231" i="17" l="1"/>
  <c r="J196" i="17"/>
  <c r="J197" i="17" s="1"/>
  <c r="L195" i="17"/>
  <c r="I11" i="17"/>
  <c r="M17" i="17"/>
  <c r="K17" i="17"/>
  <c r="I195" i="17"/>
  <c r="H197" i="17"/>
  <c r="L196" i="17" l="1"/>
  <c r="L197" i="17"/>
  <c r="I231" i="17"/>
  <c r="M195" i="17"/>
  <c r="I196" i="17"/>
  <c r="M11" i="17"/>
  <c r="K11" i="17"/>
  <c r="I233" i="17"/>
  <c r="K196" i="17" l="1"/>
  <c r="I197" i="17"/>
  <c r="M196" i="17"/>
  <c r="K197" i="17" l="1"/>
  <c r="M197" i="17"/>
  <c r="I8" i="20"/>
  <c r="H7" i="20"/>
  <c r="H6238" i="20" s="1"/>
  <c r="I7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tc={49BE483A-61B3-4B3F-9929-42BBBFE80C05}</author>
  </authors>
  <commentList>
    <comment ref="R93" authorId="0" shapeId="0" xr:uid="{49BE483A-61B3-4B3F-9929-42BBBFE80C05}">
      <text>
        <t>[Threaded comment]
Your version of Excel allows you to read this threaded comment; however, any edits to it will get removed if the file is opened in a newer version of Excel. Learn more: https://go.microsoft.com/fwlink/?linkid=870924
Comment:
    cent rev nemne</t>
      </text>
    </comment>
  </commentList>
</comments>
</file>

<file path=xl/sharedStrings.xml><?xml version="1.0" encoding="utf-8"?>
<sst xmlns="http://schemas.openxmlformats.org/spreadsheetml/2006/main" count="14036" uniqueCount="13790">
  <si>
    <t xml:space="preserve"> </t>
  </si>
  <si>
    <t>1. НЭГДСЭН ТӨСӨВ</t>
  </si>
  <si>
    <t>2. УЛСЫН ТӨСӨВ</t>
  </si>
  <si>
    <t>3. ОРОН НУТГИЙН ТӨСӨВ</t>
  </si>
  <si>
    <t>4. ЭРҮҮЛ МЭНДИЙН ДААТГАЛЫН САН</t>
  </si>
  <si>
    <t>5. НИЙГМИЙН ДААТГАЛЫН САН</t>
  </si>
  <si>
    <t>ӨО-ны мөн үеийн</t>
  </si>
  <si>
    <t>Жилийн төлөв</t>
  </si>
  <si>
    <t>Төлөв</t>
  </si>
  <si>
    <t>Гүйцэтгэл</t>
  </si>
  <si>
    <t>Хувь-1</t>
  </si>
  <si>
    <t>Хувь-2</t>
  </si>
  <si>
    <t>Зөрүү</t>
  </si>
  <si>
    <t>А.ТӨСВИЙН ОРЛОГО</t>
  </si>
  <si>
    <t>(Сая төгрөг)</t>
  </si>
  <si>
    <t>Жилийн төсөв</t>
  </si>
  <si>
    <t>Төсөв</t>
  </si>
  <si>
    <r>
      <rPr>
        <b/>
        <sz val="10"/>
        <color theme="0"/>
        <rFont val="ARIAL"/>
        <family val="2"/>
        <charset val="204"/>
      </rPr>
      <t>00102</t>
    </r>
    <r>
      <rPr>
        <b/>
        <sz val="10"/>
        <color theme="4" tint="-0.249977111117893"/>
        <rFont val="Arial"/>
        <family val="2"/>
        <charset val="204"/>
      </rPr>
      <t xml:space="preserve">      НИЙТ ОРЛОГО БА ТУСЛАМЖИЙН ДҮН</t>
    </r>
  </si>
  <si>
    <r>
      <rPr>
        <b/>
        <sz val="10"/>
        <color theme="0"/>
        <rFont val="ARIAL"/>
        <family val="2"/>
        <charset val="204"/>
      </rPr>
      <t>00103</t>
    </r>
    <r>
      <rPr>
        <b/>
        <sz val="10"/>
        <color rgb="FFC00000"/>
        <rFont val="Arial"/>
        <family val="2"/>
        <charset val="204"/>
      </rPr>
      <t xml:space="preserve">         ИРЭЭДҮЙН ӨВ САН</t>
    </r>
  </si>
  <si>
    <r>
      <rPr>
        <b/>
        <sz val="10"/>
        <color theme="0"/>
        <rFont val="ARIAL"/>
        <family val="2"/>
        <charset val="204"/>
      </rPr>
      <t>00104</t>
    </r>
    <r>
      <rPr>
        <b/>
        <sz val="10"/>
        <color rgb="FFC00000"/>
        <rFont val="Arial"/>
        <family val="2"/>
        <charset val="204"/>
      </rPr>
      <t xml:space="preserve">         ТОГТВОРЖУУЛАЛТЫН САН</t>
    </r>
  </si>
  <si>
    <r>
      <rPr>
        <sz val="10"/>
        <color theme="0"/>
        <rFont val="Arial"/>
        <family val="2"/>
        <charset val="204"/>
      </rPr>
      <t>00105</t>
    </r>
    <r>
      <rPr>
        <sz val="10"/>
        <color rgb="FF0070C0"/>
        <rFont val="Arial"/>
        <family val="2"/>
        <charset val="204"/>
      </rPr>
      <t xml:space="preserve">            Аж ахуйн нэгжийн орлогын албан татвар</t>
    </r>
  </si>
  <si>
    <r>
      <rPr>
        <sz val="10"/>
        <color theme="0"/>
        <rFont val="Arial"/>
        <family val="2"/>
        <charset val="204"/>
      </rPr>
      <t>00106</t>
    </r>
    <r>
      <rPr>
        <sz val="10"/>
        <color rgb="FF0070C0"/>
        <rFont val="Arial"/>
        <family val="2"/>
        <charset val="204"/>
      </rPr>
      <t xml:space="preserve">            Ашигт малтмалын нөөц ашигласны төлбөр</t>
    </r>
  </si>
  <si>
    <r>
      <rPr>
        <sz val="10"/>
        <color theme="0"/>
        <rFont val="Arial"/>
        <family val="2"/>
        <charset val="204"/>
      </rPr>
      <t xml:space="preserve">00107 </t>
    </r>
    <r>
      <rPr>
        <sz val="10"/>
        <color rgb="FF0070C0"/>
        <rFont val="Arial"/>
        <family val="2"/>
        <charset val="204"/>
      </rPr>
      <t xml:space="preserve">           Өсөн нэмэгдэх нөөцийн төлбөр</t>
    </r>
  </si>
  <si>
    <r>
      <rPr>
        <b/>
        <sz val="10"/>
        <color theme="0"/>
        <rFont val="ARIAL"/>
        <family val="2"/>
        <charset val="204"/>
      </rPr>
      <t>00109</t>
    </r>
    <r>
      <rPr>
        <b/>
        <sz val="10"/>
        <color rgb="FFC00000"/>
        <rFont val="Arial"/>
        <family val="2"/>
        <charset val="204"/>
      </rPr>
      <t xml:space="preserve">         НИЙТ ТЭНЦВЭРЖҮҮЛСЭН ОРЛОГО БА ТУСЛАМЖИЙН ДҮН</t>
    </r>
  </si>
  <si>
    <r>
      <rPr>
        <b/>
        <sz val="10"/>
        <color theme="0"/>
        <rFont val="ARIAL"/>
        <family val="2"/>
        <charset val="204"/>
      </rPr>
      <t>00110</t>
    </r>
    <r>
      <rPr>
        <b/>
        <sz val="10"/>
        <color rgb="FF00B0F0"/>
        <rFont val="ARIAL"/>
        <family val="2"/>
        <charset val="204"/>
      </rPr>
      <t xml:space="preserve">            Татварын орлого</t>
    </r>
  </si>
  <si>
    <r>
      <rPr>
        <b/>
        <sz val="10"/>
        <color theme="0"/>
        <rFont val="ARIAL"/>
        <family val="2"/>
        <charset val="204"/>
      </rPr>
      <t>00111</t>
    </r>
    <r>
      <rPr>
        <b/>
        <sz val="10"/>
        <color rgb="FFFF5050"/>
        <rFont val="ARIAL"/>
        <family val="2"/>
        <charset val="204"/>
      </rPr>
      <t xml:space="preserve">               Орлогын албан татвар</t>
    </r>
  </si>
  <si>
    <r>
      <rPr>
        <b/>
        <sz val="10"/>
        <color theme="0"/>
        <rFont val="ARIAL"/>
        <family val="2"/>
        <charset val="204"/>
      </rPr>
      <t xml:space="preserve">00112 </t>
    </r>
    <r>
      <rPr>
        <b/>
        <sz val="10"/>
        <color rgb="FF7030A0"/>
        <rFont val="ARIAL"/>
        <family val="2"/>
        <charset val="204"/>
      </rPr>
      <t xml:space="preserve">                 Хувь хүний орлогын албан татвар</t>
    </r>
  </si>
  <si>
    <r>
      <rPr>
        <sz val="10"/>
        <color theme="0"/>
        <rFont val="Arial"/>
        <family val="2"/>
        <charset val="204"/>
      </rPr>
      <t>00113</t>
    </r>
    <r>
      <rPr>
        <sz val="10"/>
        <color theme="7" tint="-0.499984740745262"/>
        <rFont val="Arial"/>
        <family val="2"/>
        <charset val="204"/>
      </rPr>
      <t xml:space="preserve">                     Цалин, хөдөлмөрийн хөлс, шагнал, урамшуулал болон тэдгээртэй адилтгах хөдөлмөр эрхлэлтийн орлого</t>
    </r>
  </si>
  <si>
    <r>
      <rPr>
        <sz val="10"/>
        <color theme="0"/>
        <rFont val="Arial"/>
        <family val="2"/>
        <charset val="204"/>
      </rPr>
      <t>00114</t>
    </r>
    <r>
      <rPr>
        <sz val="10"/>
        <color theme="7" tint="-0.499984740745262"/>
        <rFont val="Arial"/>
        <family val="2"/>
        <charset val="204"/>
      </rPr>
      <t xml:space="preserve">                     Үйл ажиллагааны орлого</t>
    </r>
  </si>
  <si>
    <r>
      <rPr>
        <sz val="10"/>
        <color theme="0"/>
        <rFont val="Arial"/>
        <family val="2"/>
        <charset val="204"/>
      </rPr>
      <t>00115</t>
    </r>
    <r>
      <rPr>
        <sz val="10"/>
        <color theme="7" tint="-0.499984740745262"/>
        <rFont val="Arial"/>
        <family val="2"/>
        <charset val="204"/>
      </rPr>
      <t xml:space="preserve">                     Хөрөнгийн орлого</t>
    </r>
  </si>
  <si>
    <r>
      <rPr>
        <sz val="10"/>
        <color theme="0"/>
        <rFont val="Arial"/>
        <family val="2"/>
        <charset val="204"/>
      </rPr>
      <t>00116</t>
    </r>
    <r>
      <rPr>
        <sz val="10"/>
        <color theme="7" tint="-0.499984740745262"/>
        <rFont val="Arial"/>
        <family val="2"/>
        <charset val="204"/>
      </rPr>
      <t xml:space="preserve">                     Хөрөнгө борлуулсны орлого</t>
    </r>
  </si>
  <si>
    <r>
      <rPr>
        <sz val="10"/>
        <color theme="0"/>
        <rFont val="Arial"/>
        <family val="2"/>
        <charset val="204"/>
      </rPr>
      <t>00117</t>
    </r>
    <r>
      <rPr>
        <sz val="10"/>
        <color theme="7" tint="-0.499984740745262"/>
        <rFont val="Arial"/>
        <family val="2"/>
        <charset val="204"/>
      </rPr>
      <t xml:space="preserve">                     Шинжлэх ухаан, утга зохиол, урлагийн бүтээл туурвих, шинэ бүтээл, бүтээгдэхүүний болон ашигтай загвар зохион бүтээх, спортын тэмцээн, урлагийн тоглолт зохион байгуулах, тэдгээрт оролцох замаар олсон орлого, тэдгээртэй адилтгах бусад орлого</t>
    </r>
  </si>
  <si>
    <r>
      <rPr>
        <sz val="10"/>
        <color theme="0"/>
        <rFont val="Arial"/>
        <family val="2"/>
        <charset val="204"/>
      </rPr>
      <t>00118</t>
    </r>
    <r>
      <rPr>
        <sz val="10"/>
        <color theme="7" tint="-0.499984740745262"/>
        <rFont val="Arial"/>
        <family val="2"/>
        <charset val="204"/>
      </rPr>
      <t xml:space="preserve">                     Урлагийн тоглолт, спортын тэмцээний шагнал, наадмын бай шагнал</t>
    </r>
  </si>
  <si>
    <r>
      <rPr>
        <sz val="10"/>
        <color theme="0"/>
        <rFont val="Arial"/>
        <family val="2"/>
        <charset val="204"/>
      </rPr>
      <t>00120</t>
    </r>
    <r>
      <rPr>
        <sz val="10"/>
        <color theme="7" tint="-0.499984740745262"/>
        <rFont val="Arial"/>
        <family val="2"/>
        <charset val="204"/>
      </rPr>
      <t xml:space="preserve">                     Шууд бус орлого</t>
    </r>
  </si>
  <si>
    <r>
      <rPr>
        <b/>
        <sz val="10"/>
        <color theme="0"/>
        <rFont val="ARIAL"/>
        <family val="2"/>
        <charset val="204"/>
      </rPr>
      <t xml:space="preserve">00121 </t>
    </r>
    <r>
      <rPr>
        <b/>
        <sz val="10"/>
        <color rgb="FF7030A0"/>
        <rFont val="ARIAL"/>
        <family val="2"/>
        <charset val="204"/>
      </rPr>
      <t xml:space="preserve">                 Хувь хүний орлогын албан татварын буцаан олголт</t>
    </r>
  </si>
  <si>
    <r>
      <rPr>
        <sz val="10"/>
        <color theme="0"/>
        <rFont val="Arial"/>
        <family val="2"/>
        <charset val="204"/>
      </rPr>
      <t>00122</t>
    </r>
    <r>
      <rPr>
        <sz val="10"/>
        <color theme="7" tint="-0.499984740745262"/>
        <rFont val="Arial"/>
        <family val="2"/>
        <charset val="204"/>
      </rPr>
      <t xml:space="preserve">                     Хувь хүний орлогын албан татварын буцаан олголт</t>
    </r>
  </si>
  <si>
    <r>
      <rPr>
        <b/>
        <sz val="10"/>
        <color theme="0"/>
        <rFont val="ARIAL"/>
        <family val="2"/>
        <charset val="204"/>
      </rPr>
      <t xml:space="preserve">00123  </t>
    </r>
    <r>
      <rPr>
        <b/>
        <sz val="10"/>
        <color rgb="FF7030A0"/>
        <rFont val="ARIAL"/>
        <family val="2"/>
        <charset val="204"/>
      </rPr>
      <t xml:space="preserve">                Орлогыг нь тухай бүр тодорхойлох боломжгүй ажил, үйлчилгээ хувиараа эрхлэгч иргэний орлогын албан татвар</t>
    </r>
  </si>
  <si>
    <r>
      <rPr>
        <sz val="10"/>
        <color theme="0"/>
        <rFont val="Arial"/>
        <family val="2"/>
        <charset val="204"/>
      </rPr>
      <t>00124</t>
    </r>
    <r>
      <rPr>
        <sz val="10"/>
        <color theme="7" tint="-0.499984740745262"/>
        <rFont val="Arial"/>
        <family val="2"/>
        <charset val="204"/>
      </rPr>
      <t xml:space="preserve">                     Орлогыг нь тухай бүр тодорхойлох боломжгүй ажил, үйлчилгээ хувиараа эрхлэгч иргэний орлогын албан татвар</t>
    </r>
  </si>
  <si>
    <r>
      <rPr>
        <b/>
        <sz val="10"/>
        <color theme="0"/>
        <rFont val="ARIAL"/>
        <family val="2"/>
        <charset val="204"/>
      </rPr>
      <t xml:space="preserve">00125  </t>
    </r>
    <r>
      <rPr>
        <b/>
        <sz val="10"/>
        <color rgb="FF7030A0"/>
        <rFont val="ARIAL"/>
        <family val="2"/>
        <charset val="204"/>
      </rPr>
      <t xml:space="preserve">                ААН-ын орлогын албан татвар</t>
    </r>
  </si>
  <si>
    <r>
      <rPr>
        <sz val="10"/>
        <color theme="0"/>
        <rFont val="Arial"/>
        <family val="2"/>
        <charset val="204"/>
      </rPr>
      <t>00126</t>
    </r>
    <r>
      <rPr>
        <sz val="10"/>
        <color theme="7" tint="-0.499984740745262"/>
        <rFont val="Arial"/>
        <family val="2"/>
        <charset val="204"/>
      </rPr>
      <t xml:space="preserve">                     ААН-ын орлогын албан татвар</t>
    </r>
  </si>
  <si>
    <r>
      <rPr>
        <b/>
        <sz val="10"/>
        <color theme="0"/>
        <rFont val="ARIAL"/>
        <family val="2"/>
        <charset val="204"/>
      </rPr>
      <t>00129</t>
    </r>
    <r>
      <rPr>
        <b/>
        <sz val="10"/>
        <color rgb="FFFF5050"/>
        <rFont val="ARIAL"/>
        <family val="2"/>
        <charset val="204"/>
      </rPr>
      <t xml:space="preserve">               Нийгмийн даатгалын орлого</t>
    </r>
  </si>
  <si>
    <r>
      <rPr>
        <sz val="10"/>
        <color theme="0"/>
        <rFont val="Arial"/>
        <family val="2"/>
        <charset val="204"/>
      </rPr>
      <t xml:space="preserve">00130 </t>
    </r>
    <r>
      <rPr>
        <sz val="10"/>
        <color theme="4" tint="-0.499984740745262"/>
        <rFont val="Arial"/>
        <family val="2"/>
        <charset val="204"/>
      </rPr>
      <t xml:space="preserve">                 Тэтгэврийн даатгалын шимтгэл</t>
    </r>
  </si>
  <si>
    <r>
      <rPr>
        <sz val="10"/>
        <color theme="0"/>
        <rFont val="Arial"/>
        <family val="2"/>
        <charset val="204"/>
      </rPr>
      <t>00131</t>
    </r>
    <r>
      <rPr>
        <sz val="10"/>
        <color theme="4" tint="-0.499984740745262"/>
        <rFont val="Arial"/>
        <family val="2"/>
        <charset val="204"/>
      </rPr>
      <t xml:space="preserve">                  Тэтгэмжийн даатгалын шимтгэл</t>
    </r>
  </si>
  <si>
    <r>
      <rPr>
        <sz val="10"/>
        <color theme="0"/>
        <rFont val="Arial"/>
        <family val="2"/>
        <charset val="204"/>
      </rPr>
      <t xml:space="preserve">00132    </t>
    </r>
    <r>
      <rPr>
        <sz val="10"/>
        <color theme="4" tint="-0.499984740745262"/>
        <rFont val="Arial"/>
        <family val="2"/>
        <charset val="204"/>
      </rPr>
      <t xml:space="preserve">              ҮОМШ өвчний даатгалын шимтгэл</t>
    </r>
  </si>
  <si>
    <r>
      <rPr>
        <sz val="10"/>
        <color theme="0"/>
        <rFont val="Arial"/>
        <family val="2"/>
        <charset val="204"/>
      </rPr>
      <t xml:space="preserve">00133     </t>
    </r>
    <r>
      <rPr>
        <sz val="10"/>
        <color theme="4" tint="-0.499984740745262"/>
        <rFont val="Arial"/>
        <family val="2"/>
        <charset val="204"/>
      </rPr>
      <t xml:space="preserve">             Ажилгүйдлийн даатгалын шимтгэл</t>
    </r>
  </si>
  <si>
    <r>
      <rPr>
        <sz val="10"/>
        <color theme="0"/>
        <rFont val="Arial"/>
        <family val="2"/>
        <charset val="204"/>
      </rPr>
      <t xml:space="preserve">00134  </t>
    </r>
    <r>
      <rPr>
        <sz val="10"/>
        <color theme="4" tint="-0.499984740745262"/>
        <rFont val="Arial"/>
        <family val="2"/>
        <charset val="204"/>
      </rPr>
      <t xml:space="preserve">                ЭМД-ын хураамжийн шимтгэл</t>
    </r>
  </si>
  <si>
    <r>
      <rPr>
        <b/>
        <sz val="10"/>
        <color theme="0"/>
        <rFont val="ARIAL"/>
        <family val="2"/>
        <charset val="204"/>
      </rPr>
      <t xml:space="preserve">00135  </t>
    </r>
    <r>
      <rPr>
        <b/>
        <sz val="10"/>
        <color rgb="FFFF5050"/>
        <rFont val="ARIAL"/>
        <family val="2"/>
        <charset val="204"/>
      </rPr>
      <t xml:space="preserve">             Хөрөнгийн албан татвар</t>
    </r>
  </si>
  <si>
    <r>
      <rPr>
        <sz val="10"/>
        <color theme="0"/>
        <rFont val="Arial"/>
        <family val="2"/>
        <charset val="204"/>
      </rPr>
      <t xml:space="preserve">00136     </t>
    </r>
    <r>
      <rPr>
        <sz val="10"/>
        <color theme="4" tint="-0.499984740745262"/>
        <rFont val="Arial"/>
        <family val="2"/>
        <charset val="204"/>
      </rPr>
      <t xml:space="preserve">             Үл хөдлөх эд хөрөнгийн албан татвар</t>
    </r>
  </si>
  <si>
    <r>
      <rPr>
        <sz val="10"/>
        <color theme="0"/>
        <rFont val="Arial"/>
        <family val="2"/>
        <charset val="204"/>
      </rPr>
      <t xml:space="preserve">00137     </t>
    </r>
    <r>
      <rPr>
        <sz val="10"/>
        <color theme="4" tint="-0.499984740745262"/>
        <rFont val="Arial"/>
        <family val="2"/>
        <charset val="204"/>
      </rPr>
      <t xml:space="preserve">             Бууны албан татвар</t>
    </r>
  </si>
  <si>
    <r>
      <rPr>
        <sz val="10"/>
        <color theme="0"/>
        <rFont val="Arial"/>
        <family val="2"/>
        <charset val="204"/>
      </rPr>
      <t xml:space="preserve">00138    </t>
    </r>
    <r>
      <rPr>
        <sz val="10"/>
        <color theme="4" tint="-0.499984740745262"/>
        <rFont val="Arial"/>
        <family val="2"/>
        <charset val="204"/>
      </rPr>
      <t xml:space="preserve">              Автотээврийн болон өөрөө явагч хэрэгслийн албан татвар</t>
    </r>
  </si>
  <si>
    <r>
      <rPr>
        <b/>
        <sz val="10"/>
        <color theme="0"/>
        <rFont val="ARIAL"/>
        <family val="2"/>
        <charset val="204"/>
      </rPr>
      <t xml:space="preserve">00140       </t>
    </r>
    <r>
      <rPr>
        <b/>
        <sz val="10"/>
        <color rgb="FFFF5050"/>
        <rFont val="ARIAL"/>
        <family val="2"/>
        <charset val="204"/>
      </rPr>
      <t xml:space="preserve">        Нэмэгдсэн өртгийн албан татвар</t>
    </r>
  </si>
  <si>
    <r>
      <rPr>
        <sz val="10"/>
        <color theme="0"/>
        <rFont val="Arial"/>
        <family val="2"/>
        <charset val="204"/>
      </rPr>
      <t xml:space="preserve">00141   </t>
    </r>
    <r>
      <rPr>
        <sz val="10"/>
        <color theme="4" tint="-0.499984740745262"/>
        <rFont val="Arial"/>
        <family val="2"/>
        <charset val="204"/>
      </rPr>
      <t xml:space="preserve">               Дотоодын барааны НӨАТ</t>
    </r>
  </si>
  <si>
    <r>
      <rPr>
        <sz val="10"/>
        <color theme="0"/>
        <rFont val="Arial"/>
        <family val="2"/>
        <charset val="204"/>
      </rPr>
      <t>00142</t>
    </r>
    <r>
      <rPr>
        <sz val="10"/>
        <color theme="4" tint="-0.499984740745262"/>
        <rFont val="Arial"/>
        <family val="2"/>
        <charset val="204"/>
      </rPr>
      <t xml:space="preserve">                  Импортын барааны НӨАТ</t>
    </r>
  </si>
  <si>
    <r>
      <rPr>
        <sz val="10"/>
        <color theme="0"/>
        <rFont val="Arial"/>
        <family val="2"/>
        <charset val="204"/>
      </rPr>
      <t xml:space="preserve">00143   </t>
    </r>
    <r>
      <rPr>
        <sz val="10"/>
        <color theme="4" tint="-0.499984740745262"/>
        <rFont val="Arial"/>
        <family val="2"/>
        <charset val="204"/>
      </rPr>
      <t xml:space="preserve">               НӨАТ-ын буцаан олголт</t>
    </r>
  </si>
  <si>
    <r>
      <rPr>
        <b/>
        <sz val="10"/>
        <color theme="0"/>
        <rFont val="ARIAL"/>
        <family val="2"/>
        <charset val="204"/>
      </rPr>
      <t xml:space="preserve">00144     </t>
    </r>
    <r>
      <rPr>
        <b/>
        <sz val="10"/>
        <color rgb="FFFF5050"/>
        <rFont val="ARIAL"/>
        <family val="2"/>
        <charset val="204"/>
      </rPr>
      <t xml:space="preserve">          Онцгой албан татвар</t>
    </r>
  </si>
  <si>
    <r>
      <rPr>
        <sz val="10"/>
        <color theme="0"/>
        <rFont val="Arial"/>
        <family val="2"/>
        <charset val="204"/>
      </rPr>
      <t xml:space="preserve">00145 </t>
    </r>
    <r>
      <rPr>
        <sz val="10"/>
        <color theme="4" tint="-0.499984740745262"/>
        <rFont val="Arial"/>
        <family val="2"/>
        <charset val="204"/>
      </rPr>
      <t xml:space="preserve">                 Дотоодын архи, дарсны онцгой албан татвар</t>
    </r>
  </si>
  <si>
    <r>
      <rPr>
        <sz val="10"/>
        <color theme="0"/>
        <rFont val="Arial"/>
        <family val="2"/>
        <charset val="204"/>
      </rPr>
      <t xml:space="preserve">00146   </t>
    </r>
    <r>
      <rPr>
        <sz val="10"/>
        <color theme="4" tint="-0.499984740745262"/>
        <rFont val="Arial"/>
        <family val="2"/>
        <charset val="204"/>
      </rPr>
      <t xml:space="preserve">               Дотоодын тамхины онцгой албан татвар</t>
    </r>
  </si>
  <si>
    <r>
      <rPr>
        <sz val="10"/>
        <color theme="0"/>
        <rFont val="Arial"/>
        <family val="2"/>
        <charset val="204"/>
      </rPr>
      <t xml:space="preserve">00147    </t>
    </r>
    <r>
      <rPr>
        <sz val="10"/>
        <color theme="4" tint="-0.499984740745262"/>
        <rFont val="Arial"/>
        <family val="2"/>
        <charset val="204"/>
      </rPr>
      <t xml:space="preserve">              Дотоодын пивоны онцгой албан татвар</t>
    </r>
  </si>
  <si>
    <r>
      <rPr>
        <sz val="10"/>
        <color theme="0"/>
        <rFont val="Arial"/>
        <family val="2"/>
        <charset val="204"/>
      </rPr>
      <t xml:space="preserve">00148  </t>
    </r>
    <r>
      <rPr>
        <sz val="10"/>
        <color theme="4" tint="-0.499984740745262"/>
        <rFont val="Arial"/>
        <family val="2"/>
        <charset val="204"/>
      </rPr>
      <t xml:space="preserve">                Импортын архи, дарсны онцгой албан татвар</t>
    </r>
  </si>
  <si>
    <r>
      <rPr>
        <sz val="10"/>
        <color theme="0"/>
        <rFont val="Arial"/>
        <family val="2"/>
        <charset val="204"/>
      </rPr>
      <t xml:space="preserve">00149   </t>
    </r>
    <r>
      <rPr>
        <sz val="10"/>
        <color theme="4" tint="-0.499984740745262"/>
        <rFont val="Arial"/>
        <family val="2"/>
        <charset val="204"/>
      </rPr>
      <t xml:space="preserve">               Импортын тамхины онцгой албан татвар</t>
    </r>
  </si>
  <si>
    <r>
      <rPr>
        <sz val="10"/>
        <color theme="0"/>
        <rFont val="Arial"/>
        <family val="2"/>
        <charset val="204"/>
      </rPr>
      <t xml:space="preserve">00150  </t>
    </r>
    <r>
      <rPr>
        <sz val="10"/>
        <color theme="4" tint="-0.499984740745262"/>
        <rFont val="Arial"/>
        <family val="2"/>
        <charset val="204"/>
      </rPr>
      <t xml:space="preserve">                Импортын пивоны онцгой албан татвар</t>
    </r>
  </si>
  <si>
    <r>
      <rPr>
        <sz val="10"/>
        <color theme="0"/>
        <rFont val="Arial"/>
        <family val="2"/>
        <charset val="204"/>
      </rPr>
      <t xml:space="preserve">00151   </t>
    </r>
    <r>
      <rPr>
        <sz val="10"/>
        <color theme="4" tint="-0.499984740745262"/>
        <rFont val="Arial"/>
        <family val="2"/>
        <charset val="204"/>
      </rPr>
      <t xml:space="preserve">               Суудлын автомашины онцгой албан татвар</t>
    </r>
  </si>
  <si>
    <r>
      <rPr>
        <sz val="10"/>
        <color theme="0"/>
        <rFont val="Arial"/>
        <family val="2"/>
        <charset val="204"/>
      </rPr>
      <t xml:space="preserve">00152 </t>
    </r>
    <r>
      <rPr>
        <sz val="10"/>
        <color theme="4" tint="-0.499984740745262"/>
        <rFont val="Arial"/>
        <family val="2"/>
        <charset val="204"/>
      </rPr>
      <t xml:space="preserve">                 Автобензин, дизелийн түлшний онцгой албан татвар</t>
    </r>
  </si>
  <si>
    <r>
      <rPr>
        <b/>
        <sz val="10"/>
        <color theme="0"/>
        <rFont val="ARIAL"/>
        <family val="2"/>
        <charset val="204"/>
      </rPr>
      <t xml:space="preserve">00153    </t>
    </r>
    <r>
      <rPr>
        <b/>
        <sz val="10"/>
        <color rgb="FFFF5050"/>
        <rFont val="ARIAL"/>
        <family val="2"/>
        <charset val="204"/>
      </rPr>
      <t xml:space="preserve">           Тусгай зориулалтын орлого</t>
    </r>
  </si>
  <si>
    <r>
      <rPr>
        <sz val="10"/>
        <color theme="0"/>
        <rFont val="Arial"/>
        <family val="2"/>
        <charset val="204"/>
      </rPr>
      <t xml:space="preserve">00154        </t>
    </r>
    <r>
      <rPr>
        <sz val="10"/>
        <color theme="4" tint="-0.499984740745262"/>
        <rFont val="Arial"/>
        <family val="2"/>
        <charset val="204"/>
      </rPr>
      <t xml:space="preserve">          Автобензин, дизелийн түлшний албан татвар</t>
    </r>
  </si>
  <si>
    <r>
      <rPr>
        <b/>
        <sz val="10"/>
        <color theme="0"/>
        <rFont val="ARIAL"/>
        <family val="2"/>
        <charset val="204"/>
      </rPr>
      <t xml:space="preserve">00155        </t>
    </r>
    <r>
      <rPr>
        <b/>
        <sz val="10"/>
        <color rgb="FFFF5050"/>
        <rFont val="ARIAL"/>
        <family val="2"/>
        <charset val="204"/>
      </rPr>
      <t xml:space="preserve">       Гадаад үйл ажиллагааны орлого</t>
    </r>
  </si>
  <si>
    <r>
      <rPr>
        <sz val="10"/>
        <color theme="0"/>
        <rFont val="Arial"/>
        <family val="2"/>
        <charset val="204"/>
      </rPr>
      <t xml:space="preserve">00156   </t>
    </r>
    <r>
      <rPr>
        <sz val="10"/>
        <color theme="4" tint="-0.499984740745262"/>
        <rFont val="Arial"/>
        <family val="2"/>
        <charset val="204"/>
      </rPr>
      <t xml:space="preserve">               Импортын гаалийн албан татвар</t>
    </r>
  </si>
  <si>
    <r>
      <rPr>
        <sz val="10"/>
        <color theme="0"/>
        <rFont val="Arial"/>
        <family val="2"/>
        <charset val="204"/>
      </rPr>
      <t xml:space="preserve">00157     </t>
    </r>
    <r>
      <rPr>
        <sz val="10"/>
        <color theme="4" tint="-0.499984740745262"/>
        <rFont val="Arial"/>
        <family val="2"/>
        <charset val="204"/>
      </rPr>
      <t xml:space="preserve">             Экспортын гаалийн албан татвар</t>
    </r>
  </si>
  <si>
    <r>
      <rPr>
        <b/>
        <sz val="10"/>
        <color theme="0"/>
        <rFont val="ARIAL"/>
        <family val="2"/>
        <charset val="204"/>
      </rPr>
      <t xml:space="preserve">00158   </t>
    </r>
    <r>
      <rPr>
        <b/>
        <sz val="10"/>
        <color rgb="FFFF5050"/>
        <rFont val="ARIAL"/>
        <family val="2"/>
        <charset val="204"/>
      </rPr>
      <t xml:space="preserve">            Бусад татвар, төлбөр, хураамж</t>
    </r>
  </si>
  <si>
    <r>
      <rPr>
        <b/>
        <sz val="10"/>
        <color theme="0"/>
        <rFont val="ARIAL"/>
        <family val="2"/>
        <charset val="204"/>
      </rPr>
      <t xml:space="preserve">               </t>
    </r>
    <r>
      <rPr>
        <b/>
        <sz val="10"/>
        <color rgb="FF7030A0"/>
        <rFont val="ARIAL"/>
        <family val="2"/>
        <charset val="204"/>
      </rPr>
      <t xml:space="preserve">        Бусад нийтлэг төлбөр, хураамж</t>
    </r>
  </si>
  <si>
    <r>
      <rPr>
        <sz val="10"/>
        <color theme="0"/>
        <rFont val="Arial"/>
        <family val="2"/>
        <charset val="204"/>
      </rPr>
      <t xml:space="preserve">00160        </t>
    </r>
    <r>
      <rPr>
        <sz val="10"/>
        <color theme="7" tint="-0.499984740745262"/>
        <rFont val="Arial"/>
        <family val="2"/>
        <charset val="204"/>
      </rPr>
      <t xml:space="preserve">             Улсын тэмдэгтийн хураамж</t>
    </r>
  </si>
  <si>
    <r>
      <rPr>
        <sz val="10"/>
        <color theme="0"/>
        <rFont val="Arial"/>
        <family val="2"/>
        <charset val="204"/>
      </rPr>
      <t xml:space="preserve">00161   </t>
    </r>
    <r>
      <rPr>
        <sz val="10"/>
        <color theme="7" tint="-0.499984740745262"/>
        <rFont val="Arial"/>
        <family val="2"/>
        <charset val="204"/>
      </rPr>
      <t xml:space="preserve">                  Ашигт малтмалын хайгуулын болон ашиглалтын тусгай зөвшөөрлийн төлбөр</t>
    </r>
  </si>
  <si>
    <r>
      <rPr>
        <sz val="10"/>
        <color theme="0"/>
        <rFont val="Arial"/>
        <family val="2"/>
        <charset val="204"/>
      </rPr>
      <t xml:space="preserve">00162    </t>
    </r>
    <r>
      <rPr>
        <sz val="10"/>
        <color theme="7" tint="-0.499984740745262"/>
        <rFont val="Arial"/>
        <family val="2"/>
        <charset val="204"/>
      </rPr>
      <t xml:space="preserve">                 Улсын төсвийн хөрөнгөөр хайгуул хийсэн ордын нөхөн төлбөр</t>
    </r>
  </si>
  <si>
    <r>
      <rPr>
        <sz val="10"/>
        <color theme="0"/>
        <rFont val="Arial"/>
        <family val="2"/>
        <charset val="204"/>
      </rPr>
      <t xml:space="preserve">00163           </t>
    </r>
    <r>
      <rPr>
        <sz val="10"/>
        <color theme="7" tint="-0.499984740745262"/>
        <rFont val="Arial"/>
        <family val="2"/>
        <charset val="204"/>
      </rPr>
      <t xml:space="preserve">          Ашигт малтмалын нөөц ашигласны төлбөр</t>
    </r>
  </si>
  <si>
    <r>
      <rPr>
        <sz val="10"/>
        <color theme="0"/>
        <rFont val="Arial"/>
        <family val="2"/>
        <charset val="204"/>
      </rPr>
      <t xml:space="preserve">00164 </t>
    </r>
    <r>
      <rPr>
        <sz val="10"/>
        <color theme="7" tint="-0.499984740745262"/>
        <rFont val="Arial"/>
        <family val="2"/>
        <charset val="204"/>
      </rPr>
      <t xml:space="preserve">                    Агаарын бохирдлын төлбөр</t>
    </r>
  </si>
  <si>
    <r>
      <rPr>
        <sz val="10"/>
        <color theme="0"/>
        <rFont val="Arial"/>
        <family val="2"/>
        <charset val="204"/>
      </rPr>
      <t xml:space="preserve">00165  </t>
    </r>
    <r>
      <rPr>
        <sz val="10"/>
        <color theme="7" tint="-0.499984740745262"/>
        <rFont val="Arial"/>
        <family val="2"/>
        <charset val="204"/>
      </rPr>
      <t xml:space="preserve">                   Түгээмэл тархацтай ашигт малтмал ашигласны төлбөр</t>
    </r>
  </si>
  <si>
    <r>
      <rPr>
        <sz val="10"/>
        <color theme="0"/>
        <rFont val="Arial"/>
        <family val="2"/>
        <charset val="204"/>
      </rPr>
      <t>00166</t>
    </r>
    <r>
      <rPr>
        <sz val="10"/>
        <color theme="7" tint="-0.499984740745262"/>
        <rFont val="Arial"/>
        <family val="2"/>
        <charset val="204"/>
      </rPr>
      <t xml:space="preserve">                     Ус бохирдуулсны төлбөр</t>
    </r>
  </si>
  <si>
    <r>
      <rPr>
        <sz val="10"/>
        <color theme="0"/>
        <rFont val="Arial"/>
        <family val="2"/>
        <charset val="204"/>
      </rPr>
      <t>00168</t>
    </r>
    <r>
      <rPr>
        <sz val="10"/>
        <color theme="7" tint="-0.499984740745262"/>
        <rFont val="Arial"/>
        <family val="2"/>
        <charset val="204"/>
      </rPr>
      <t xml:space="preserve">                     Хог хаягдлын үйлчилгээний хураамж</t>
    </r>
  </si>
  <si>
    <r>
      <rPr>
        <sz val="10"/>
        <color theme="0"/>
        <rFont val="Arial"/>
        <family val="2"/>
        <charset val="204"/>
      </rPr>
      <t>00169</t>
    </r>
    <r>
      <rPr>
        <sz val="10"/>
        <color theme="7" tint="-0.499984740745262"/>
        <rFont val="Arial"/>
        <family val="2"/>
        <charset val="204"/>
      </rPr>
      <t xml:space="preserve">                     Ашигт малтмалаас бусад байгалийн баялаг ашиглахад олгох эрхийн зөвшөөрлийн хураамж</t>
    </r>
  </si>
  <si>
    <r>
      <rPr>
        <sz val="10"/>
        <color theme="0"/>
        <rFont val="Arial"/>
        <family val="2"/>
        <charset val="204"/>
      </rPr>
      <t>00171</t>
    </r>
    <r>
      <rPr>
        <sz val="10"/>
        <color theme="7" tint="-0.499984740745262"/>
        <rFont val="Arial"/>
        <family val="2"/>
        <charset val="204"/>
      </rPr>
      <t xml:space="preserve">                     Бусад татвар</t>
    </r>
  </si>
  <si>
    <r>
      <rPr>
        <b/>
        <sz val="10"/>
        <color theme="0"/>
        <rFont val="ARIAL"/>
        <family val="2"/>
        <charset val="204"/>
      </rPr>
      <t xml:space="preserve">00172   </t>
    </r>
    <r>
      <rPr>
        <b/>
        <sz val="10"/>
        <color rgb="FF7030A0"/>
        <rFont val="ARIAL"/>
        <family val="2"/>
        <charset val="204"/>
      </rPr>
      <t xml:space="preserve">               Газрын төлбөр</t>
    </r>
  </si>
  <si>
    <r>
      <rPr>
        <sz val="10"/>
        <color theme="0"/>
        <rFont val="Arial"/>
        <family val="2"/>
        <charset val="204"/>
      </rPr>
      <t>00173</t>
    </r>
    <r>
      <rPr>
        <sz val="10"/>
        <color theme="7" tint="-0.499984740745262"/>
        <rFont val="Arial"/>
        <family val="2"/>
        <charset val="204"/>
      </rPr>
      <t xml:space="preserve">                     Газрын төлбөр</t>
    </r>
  </si>
  <si>
    <r>
      <rPr>
        <sz val="10"/>
        <color theme="0"/>
        <rFont val="Arial"/>
        <family val="2"/>
        <charset val="204"/>
      </rPr>
      <t>00174</t>
    </r>
    <r>
      <rPr>
        <sz val="10"/>
        <color theme="7" tint="-0.499984740745262"/>
        <rFont val="Arial"/>
        <family val="2"/>
        <charset val="204"/>
      </rPr>
      <t xml:space="preserve">                     Дуудлага худалдаа</t>
    </r>
  </si>
  <si>
    <r>
      <rPr>
        <b/>
        <sz val="10"/>
        <color theme="0"/>
        <rFont val="ARIAL"/>
        <family val="2"/>
        <charset val="204"/>
      </rPr>
      <t xml:space="preserve">00175      </t>
    </r>
    <r>
      <rPr>
        <b/>
        <sz val="10"/>
        <color rgb="FF7030A0"/>
        <rFont val="ARIAL"/>
        <family val="2"/>
        <charset val="204"/>
      </rPr>
      <t xml:space="preserve">            Байгалийн нөөц ашигласны төлбөр</t>
    </r>
  </si>
  <si>
    <r>
      <rPr>
        <sz val="10"/>
        <color theme="0"/>
        <rFont val="Arial"/>
        <family val="2"/>
        <charset val="204"/>
      </rPr>
      <t>00176</t>
    </r>
    <r>
      <rPr>
        <sz val="10"/>
        <color theme="7" tint="-0.499984740745262"/>
        <rFont val="Arial"/>
        <family val="2"/>
        <charset val="204"/>
      </rPr>
      <t xml:space="preserve">                     Ойн нөөц ашигласны төлбөр</t>
    </r>
  </si>
  <si>
    <r>
      <rPr>
        <sz val="10"/>
        <color theme="0"/>
        <rFont val="Arial"/>
        <family val="2"/>
        <charset val="204"/>
      </rPr>
      <t>00177</t>
    </r>
    <r>
      <rPr>
        <sz val="10"/>
        <color theme="7" tint="-0.499984740745262"/>
        <rFont val="Arial"/>
        <family val="2"/>
        <charset val="204"/>
      </rPr>
      <t xml:space="preserve">                     Ан амьтны нөөц ашигласны төлбөр</t>
    </r>
  </si>
  <si>
    <r>
      <rPr>
        <sz val="10"/>
        <color theme="0"/>
        <rFont val="Arial"/>
        <family val="2"/>
        <charset val="204"/>
      </rPr>
      <t>00178</t>
    </r>
    <r>
      <rPr>
        <sz val="10"/>
        <color theme="7" tint="-0.499984740745262"/>
        <rFont val="Arial"/>
        <family val="2"/>
        <charset val="204"/>
      </rPr>
      <t xml:space="preserve">                     Ус, рашааны нөөц ашигласны төлбөр</t>
    </r>
  </si>
  <si>
    <r>
      <rPr>
        <sz val="10"/>
        <color theme="0"/>
        <rFont val="Arial"/>
        <family val="2"/>
        <charset val="204"/>
      </rPr>
      <t>00179</t>
    </r>
    <r>
      <rPr>
        <sz val="10"/>
        <color theme="7" tint="-0.499984740745262"/>
        <rFont val="Arial"/>
        <family val="2"/>
        <charset val="204"/>
      </rPr>
      <t xml:space="preserve">                     Байгалийн ургамлын нөөц ашигласны төлбөр</t>
    </r>
  </si>
  <si>
    <t>-</t>
  </si>
  <si>
    <r>
      <rPr>
        <b/>
        <sz val="10"/>
        <color theme="0"/>
        <rFont val="ARIAL"/>
        <family val="2"/>
        <charset val="204"/>
      </rPr>
      <t>00180</t>
    </r>
    <r>
      <rPr>
        <b/>
        <sz val="10"/>
        <color rgb="FF7030A0"/>
        <rFont val="ARIAL"/>
        <family val="2"/>
        <charset val="204"/>
      </rPr>
      <t xml:space="preserve">                  Бусад татвар</t>
    </r>
  </si>
  <si>
    <r>
      <rPr>
        <sz val="10"/>
        <color theme="0"/>
        <rFont val="Arial"/>
        <family val="2"/>
        <charset val="204"/>
      </rPr>
      <t>00181</t>
    </r>
    <r>
      <rPr>
        <sz val="10"/>
        <color theme="7" tint="-0.499984740745262"/>
        <rFont val="Arial"/>
        <family val="2"/>
        <charset val="204"/>
      </rPr>
      <t xml:space="preserve">                     Бусад татвар</t>
    </r>
  </si>
  <si>
    <r>
      <rPr>
        <sz val="10"/>
        <color theme="0"/>
        <rFont val="Arial"/>
        <family val="2"/>
        <charset val="204"/>
      </rPr>
      <t>00182</t>
    </r>
    <r>
      <rPr>
        <sz val="10"/>
        <color theme="7" tint="-0.499984740745262"/>
        <rFont val="Arial"/>
        <family val="2"/>
        <charset val="204"/>
      </rPr>
      <t xml:space="preserve">                     Нийслэл хотын албан татвар</t>
    </r>
  </si>
  <si>
    <r>
      <rPr>
        <sz val="10"/>
        <color theme="0"/>
        <rFont val="Arial"/>
        <family val="2"/>
        <charset val="204"/>
      </rPr>
      <t>00184</t>
    </r>
    <r>
      <rPr>
        <sz val="10"/>
        <color theme="7" tint="-0.499984740745262"/>
        <rFont val="Arial"/>
        <family val="2"/>
        <charset val="204"/>
      </rPr>
      <t xml:space="preserve">                     Нохойны албан татвар</t>
    </r>
  </si>
  <si>
    <r>
      <rPr>
        <b/>
        <sz val="10"/>
        <color theme="0"/>
        <rFont val="ARIAL"/>
        <family val="2"/>
        <charset val="204"/>
      </rPr>
      <t>00185</t>
    </r>
    <r>
      <rPr>
        <b/>
        <sz val="10"/>
        <color rgb="FF00B0F0"/>
        <rFont val="ARIAL"/>
        <family val="2"/>
        <charset val="204"/>
      </rPr>
      <t xml:space="preserve">            Татварын бус орлого</t>
    </r>
  </si>
  <si>
    <r>
      <rPr>
        <b/>
        <sz val="10"/>
        <color theme="0"/>
        <rFont val="ARIAL"/>
        <family val="2"/>
        <charset val="204"/>
      </rPr>
      <t>00186</t>
    </r>
    <r>
      <rPr>
        <b/>
        <sz val="10"/>
        <color rgb="FFFF5050"/>
        <rFont val="ARIAL"/>
        <family val="2"/>
        <charset val="204"/>
      </rPr>
      <t xml:space="preserve">               Нийтлэг татварын бус орлого</t>
    </r>
  </si>
  <si>
    <r>
      <rPr>
        <sz val="10"/>
        <color theme="0"/>
        <rFont val="Arial"/>
        <family val="2"/>
        <charset val="204"/>
      </rPr>
      <t>00187</t>
    </r>
    <r>
      <rPr>
        <sz val="10"/>
        <color theme="4" tint="-0.499984740745262"/>
        <rFont val="Arial"/>
        <family val="2"/>
        <charset val="204"/>
      </rPr>
      <t xml:space="preserve">                  Хувьцааны ногдол ашиг</t>
    </r>
  </si>
  <si>
    <r>
      <rPr>
        <sz val="10"/>
        <color theme="0"/>
        <rFont val="Arial"/>
        <family val="2"/>
        <charset val="204"/>
      </rPr>
      <t>00188</t>
    </r>
    <r>
      <rPr>
        <sz val="10"/>
        <color theme="4" tint="-0.499984740745262"/>
        <rFont val="Arial"/>
        <family val="2"/>
        <charset val="204"/>
      </rPr>
      <t xml:space="preserve">                  Хүүгийн орлого</t>
    </r>
  </si>
  <si>
    <r>
      <rPr>
        <sz val="10"/>
        <color theme="0"/>
        <rFont val="Arial"/>
        <family val="2"/>
        <charset val="204"/>
      </rPr>
      <t>00189</t>
    </r>
    <r>
      <rPr>
        <sz val="10"/>
        <color theme="4" tint="-0.499984740745262"/>
        <rFont val="Arial"/>
        <family val="2"/>
        <charset val="204"/>
      </rPr>
      <t xml:space="preserve">                  Торгуулийн орлого</t>
    </r>
  </si>
  <si>
    <r>
      <rPr>
        <sz val="10"/>
        <color theme="0"/>
        <rFont val="Arial"/>
        <family val="2"/>
        <charset val="204"/>
      </rPr>
      <t xml:space="preserve">00190   </t>
    </r>
    <r>
      <rPr>
        <sz val="10"/>
        <color theme="4" tint="-0.499984740745262"/>
        <rFont val="Arial"/>
        <family val="2"/>
        <charset val="204"/>
      </rPr>
      <t xml:space="preserve">               Төсөв байгууллагын өөрийн орлого /үндсэн/</t>
    </r>
  </si>
  <si>
    <r>
      <rPr>
        <sz val="10"/>
        <color theme="0"/>
        <rFont val="Arial"/>
        <family val="2"/>
        <charset val="204"/>
      </rPr>
      <t>00191</t>
    </r>
    <r>
      <rPr>
        <sz val="10"/>
        <color theme="4" tint="-0.499984740745262"/>
        <rFont val="Arial"/>
        <family val="2"/>
        <charset val="204"/>
      </rPr>
      <t xml:space="preserve">                  Төсөв байгууллагын өөрийн орлого /туслах/</t>
    </r>
  </si>
  <si>
    <r>
      <rPr>
        <sz val="10"/>
        <color theme="0"/>
        <rFont val="Arial"/>
        <family val="2"/>
        <charset val="204"/>
      </rPr>
      <t>00192</t>
    </r>
    <r>
      <rPr>
        <sz val="10"/>
        <color theme="4" tint="-0.499984740745262"/>
        <rFont val="Arial"/>
        <family val="2"/>
        <charset val="204"/>
      </rPr>
      <t xml:space="preserve">                  Түрээсийн орлого</t>
    </r>
  </si>
  <si>
    <r>
      <rPr>
        <sz val="10"/>
        <color theme="0"/>
        <rFont val="Arial"/>
        <family val="2"/>
        <charset val="204"/>
      </rPr>
      <t>00193</t>
    </r>
    <r>
      <rPr>
        <sz val="10"/>
        <color theme="4" tint="-0.499984740745262"/>
        <rFont val="Arial"/>
        <family val="2"/>
        <charset val="204"/>
      </rPr>
      <t xml:space="preserve">                  Газрын тосны орлого</t>
    </r>
  </si>
  <si>
    <r>
      <rPr>
        <sz val="10"/>
        <color theme="0"/>
        <rFont val="Arial"/>
        <family val="2"/>
        <charset val="204"/>
      </rPr>
      <t xml:space="preserve">00194    </t>
    </r>
    <r>
      <rPr>
        <sz val="10"/>
        <color theme="4" tint="-0.499984740745262"/>
        <rFont val="Arial"/>
        <family val="2"/>
        <charset val="204"/>
      </rPr>
      <t xml:space="preserve">              Навигацийн орлого</t>
    </r>
  </si>
  <si>
    <r>
      <rPr>
        <sz val="10"/>
        <color theme="0"/>
        <rFont val="Arial"/>
        <family val="2"/>
        <charset val="204"/>
      </rPr>
      <t xml:space="preserve">00196 </t>
    </r>
    <r>
      <rPr>
        <sz val="10"/>
        <color theme="4" tint="-0.499984740745262"/>
        <rFont val="Arial"/>
        <family val="2"/>
        <charset val="204"/>
      </rPr>
      <t xml:space="preserve">                 Бусад орлого</t>
    </r>
  </si>
  <si>
    <r>
      <rPr>
        <b/>
        <sz val="10"/>
        <color theme="0"/>
        <rFont val="ARIAL"/>
        <family val="2"/>
        <charset val="204"/>
      </rPr>
      <t xml:space="preserve">00197 </t>
    </r>
    <r>
      <rPr>
        <b/>
        <sz val="10"/>
        <color rgb="FFFF5050"/>
        <rFont val="ARIAL"/>
        <family val="2"/>
        <charset val="204"/>
      </rPr>
      <t xml:space="preserve">              Хөрөнгийн орлого</t>
    </r>
  </si>
  <si>
    <r>
      <rPr>
        <sz val="10"/>
        <color theme="0"/>
        <rFont val="Arial"/>
        <family val="2"/>
        <charset val="204"/>
      </rPr>
      <t xml:space="preserve">00198  </t>
    </r>
    <r>
      <rPr>
        <sz val="10"/>
        <color theme="4" tint="-0.499984740745262"/>
        <rFont val="Arial"/>
        <family val="2"/>
        <charset val="204"/>
      </rPr>
      <t xml:space="preserve">                Төрийн болон орон нутгийн өмчид бүртгэлтэй хөрөнгө борлуулсны орлого</t>
    </r>
  </si>
  <si>
    <r>
      <rPr>
        <b/>
        <sz val="10"/>
        <color theme="0"/>
        <rFont val="ARIAL"/>
        <family val="2"/>
        <charset val="204"/>
      </rPr>
      <t xml:space="preserve">00199   </t>
    </r>
    <r>
      <rPr>
        <b/>
        <sz val="10"/>
        <color rgb="FFFF5050"/>
        <rFont val="ARIAL"/>
        <family val="2"/>
        <charset val="204"/>
      </rPr>
      <t xml:space="preserve">            Тусламжийн орлого</t>
    </r>
  </si>
  <si>
    <r>
      <rPr>
        <sz val="10"/>
        <color theme="0"/>
        <rFont val="Arial"/>
        <family val="2"/>
        <charset val="204"/>
      </rPr>
      <t xml:space="preserve">00200   </t>
    </r>
    <r>
      <rPr>
        <sz val="10"/>
        <color theme="4" tint="-0.499984740745262"/>
        <rFont val="Arial"/>
        <family val="2"/>
        <charset val="204"/>
      </rPr>
      <t xml:space="preserve">               Хандив тусламж /дотоод/</t>
    </r>
  </si>
  <si>
    <r>
      <rPr>
        <sz val="10"/>
        <color theme="0"/>
        <rFont val="Arial"/>
        <family val="2"/>
        <charset val="204"/>
      </rPr>
      <t xml:space="preserve">00201 </t>
    </r>
    <r>
      <rPr>
        <sz val="10"/>
        <color theme="4" tint="-0.499984740745262"/>
        <rFont val="Arial"/>
        <family val="2"/>
        <charset val="204"/>
      </rPr>
      <t xml:space="preserve">                 Хандив тусламж /гадаад/</t>
    </r>
  </si>
  <si>
    <r>
      <rPr>
        <b/>
        <sz val="10"/>
        <color theme="0"/>
        <rFont val="ARIAL"/>
        <family val="2"/>
        <charset val="204"/>
      </rPr>
      <t xml:space="preserve">00206   </t>
    </r>
    <r>
      <rPr>
        <b/>
        <sz val="10"/>
        <color rgb="FFFF5050"/>
        <rFont val="ARIAL"/>
        <family val="2"/>
        <charset val="204"/>
      </rPr>
      <t xml:space="preserve">            Улсын төсөв орон нутгийн төсөв хоорондын шилжүүлэг</t>
    </r>
  </si>
  <si>
    <r>
      <rPr>
        <sz val="10"/>
        <color theme="0"/>
        <rFont val="Arial"/>
        <family val="2"/>
        <charset val="204"/>
      </rPr>
      <t xml:space="preserve">00207 </t>
    </r>
    <r>
      <rPr>
        <sz val="10"/>
        <color theme="9" tint="-0.249977111117893"/>
        <rFont val="Arial"/>
        <family val="2"/>
        <charset val="204"/>
      </rPr>
      <t xml:space="preserve">                 Тусгай зориулалтын шилжүүлгийн орлого</t>
    </r>
  </si>
  <si>
    <r>
      <rPr>
        <sz val="10"/>
        <color theme="0"/>
        <rFont val="Arial"/>
        <family val="2"/>
        <charset val="204"/>
      </rPr>
      <t xml:space="preserve">00208  </t>
    </r>
    <r>
      <rPr>
        <sz val="10"/>
        <color theme="9" tint="-0.249977111117893"/>
        <rFont val="Arial"/>
        <family val="2"/>
        <charset val="204"/>
      </rPr>
      <t xml:space="preserve">                Орон нутгийн хөгжлийн нэгдсэн сангаас шилжүүлсэн орлого</t>
    </r>
  </si>
  <si>
    <r>
      <rPr>
        <sz val="10"/>
        <color theme="0"/>
        <rFont val="Arial"/>
        <family val="2"/>
        <charset val="204"/>
      </rPr>
      <t xml:space="preserve">00209     </t>
    </r>
    <r>
      <rPr>
        <sz val="10"/>
        <color theme="9" tint="-0.249977111117893"/>
        <rFont val="Arial"/>
        <family val="2"/>
        <charset val="204"/>
      </rPr>
      <t xml:space="preserve">             Улсын төсвөөс орон нутгийн төсөвт олгох санхүүгийн дэмжлэг</t>
    </r>
  </si>
  <si>
    <r>
      <rPr>
        <sz val="10"/>
        <color theme="0"/>
        <rFont val="Arial"/>
        <family val="2"/>
        <charset val="204"/>
      </rPr>
      <t xml:space="preserve">00210   </t>
    </r>
    <r>
      <rPr>
        <sz val="10"/>
        <color theme="9" tint="-0.249977111117893"/>
        <rFont val="Arial"/>
        <family val="2"/>
        <charset val="204"/>
      </rPr>
      <t xml:space="preserve">               Орон нутгийн төсвөөс улсын төсөвт төвлөрүүлэх шилжүүлэг</t>
    </r>
  </si>
  <si>
    <t>А.ТӨСВИЙН ЗАРДАЛ</t>
  </si>
  <si>
    <r>
      <rPr>
        <b/>
        <sz val="10"/>
        <color theme="0"/>
        <rFont val="ARIAL"/>
        <family val="2"/>
        <charset val="204"/>
      </rPr>
      <t>00211</t>
    </r>
    <r>
      <rPr>
        <b/>
        <sz val="10"/>
        <color rgb="FF7030A0"/>
        <rFont val="ARIAL"/>
        <family val="2"/>
        <charset val="204"/>
      </rPr>
      <t xml:space="preserve">      НИЙТ ЗАРЛАГА ба ЦЭВЭР ЗЭЭЛИЙН ДҮН</t>
    </r>
  </si>
  <si>
    <r>
      <rPr>
        <b/>
        <sz val="10"/>
        <color theme="0"/>
        <rFont val="ARIAL"/>
        <family val="2"/>
        <charset val="204"/>
      </rPr>
      <t>00212</t>
    </r>
    <r>
      <rPr>
        <b/>
        <sz val="10"/>
        <color rgb="FF0070C0"/>
        <rFont val="ARIAL"/>
        <family val="2"/>
        <charset val="204"/>
      </rPr>
      <t xml:space="preserve">         НИЙТ ЗАРЛАГА</t>
    </r>
  </si>
  <si>
    <r>
      <rPr>
        <b/>
        <sz val="10"/>
        <color theme="0"/>
        <rFont val="ARIAL"/>
        <family val="2"/>
        <charset val="204"/>
      </rPr>
      <t xml:space="preserve">00213 </t>
    </r>
    <r>
      <rPr>
        <b/>
        <sz val="10"/>
        <color rgb="FF0070C0"/>
        <rFont val="ARIAL"/>
        <family val="2"/>
        <charset val="204"/>
      </rPr>
      <t xml:space="preserve">           УРСГАЛ ЗАРДАЛ</t>
    </r>
  </si>
  <si>
    <r>
      <rPr>
        <b/>
        <sz val="10"/>
        <color theme="0"/>
        <rFont val="ARIAL"/>
        <family val="2"/>
        <charset val="204"/>
      </rPr>
      <t xml:space="preserve">00214  </t>
    </r>
    <r>
      <rPr>
        <b/>
        <sz val="10"/>
        <color rgb="FFFF0000"/>
        <rFont val="ARIAL"/>
        <family val="2"/>
        <charset val="204"/>
      </rPr>
      <t xml:space="preserve">             БАРАА, АЖИЛ ҮЙЛЧИЛГЭЭНИЙ ЗАРДАЛ</t>
    </r>
  </si>
  <si>
    <r>
      <rPr>
        <b/>
        <sz val="10"/>
        <color theme="0"/>
        <rFont val="ARIAL"/>
        <family val="2"/>
        <charset val="204"/>
      </rPr>
      <t xml:space="preserve">00215   </t>
    </r>
    <r>
      <rPr>
        <b/>
        <sz val="10"/>
        <color rgb="FF7030A0"/>
        <rFont val="ARIAL"/>
        <family val="2"/>
        <charset val="204"/>
      </rPr>
      <t xml:space="preserve">               Цалин хөлс болон нэмэгдэл урамшил</t>
    </r>
  </si>
  <si>
    <r>
      <rPr>
        <sz val="10"/>
        <color theme="0"/>
        <rFont val="Arial"/>
        <family val="2"/>
        <charset val="204"/>
      </rPr>
      <t xml:space="preserve">00216    </t>
    </r>
    <r>
      <rPr>
        <sz val="10"/>
        <color indexed="8"/>
        <rFont val="Arial"/>
        <family val="2"/>
        <charset val="204"/>
      </rPr>
      <t xml:space="preserve">                 Үндсэн цалин</t>
    </r>
  </si>
  <si>
    <r>
      <rPr>
        <sz val="10"/>
        <color theme="0"/>
        <rFont val="Arial"/>
        <family val="2"/>
        <charset val="204"/>
      </rPr>
      <t xml:space="preserve">00217        </t>
    </r>
    <r>
      <rPr>
        <sz val="10"/>
        <color indexed="8"/>
        <rFont val="Arial"/>
        <family val="2"/>
        <charset val="204"/>
      </rPr>
      <t xml:space="preserve">             Нэмэгдэл</t>
    </r>
  </si>
  <si>
    <r>
      <rPr>
        <sz val="10"/>
        <color theme="0"/>
        <rFont val="Arial"/>
        <family val="2"/>
        <charset val="204"/>
      </rPr>
      <t xml:space="preserve">00218            </t>
    </r>
    <r>
      <rPr>
        <sz val="10"/>
        <color indexed="8"/>
        <rFont val="Arial"/>
        <family val="2"/>
        <charset val="204"/>
      </rPr>
      <t xml:space="preserve">         Унаа хоолны хөнгөлөлт</t>
    </r>
  </si>
  <si>
    <r>
      <rPr>
        <sz val="10"/>
        <color theme="0"/>
        <rFont val="Arial"/>
        <family val="2"/>
        <charset val="204"/>
      </rPr>
      <t xml:space="preserve">00219        </t>
    </r>
    <r>
      <rPr>
        <sz val="10"/>
        <color indexed="8"/>
        <rFont val="Arial"/>
        <family val="2"/>
        <charset val="204"/>
      </rPr>
      <t xml:space="preserve">             Урамшуулал</t>
    </r>
  </si>
  <si>
    <r>
      <rPr>
        <sz val="10"/>
        <color theme="0"/>
        <rFont val="Arial"/>
        <family val="2"/>
        <charset val="204"/>
      </rPr>
      <t xml:space="preserve">00220         </t>
    </r>
    <r>
      <rPr>
        <sz val="10"/>
        <color indexed="8"/>
        <rFont val="Arial"/>
        <family val="2"/>
        <charset val="204"/>
      </rPr>
      <t xml:space="preserve">            Гэрээт ажлын хөлс</t>
    </r>
  </si>
  <si>
    <r>
      <rPr>
        <b/>
        <sz val="10"/>
        <color theme="0"/>
        <rFont val="ARIAL"/>
        <family val="2"/>
        <charset val="204"/>
      </rPr>
      <t xml:space="preserve">00221   </t>
    </r>
    <r>
      <rPr>
        <b/>
        <sz val="10"/>
        <color rgb="FF7030A0"/>
        <rFont val="ARIAL"/>
        <family val="2"/>
        <charset val="204"/>
      </rPr>
      <t xml:space="preserve">               Ажил олгогчоос нийгмийн даатгалд төлөх шимтгэл</t>
    </r>
  </si>
  <si>
    <r>
      <rPr>
        <sz val="10"/>
        <color theme="0"/>
        <rFont val="Arial"/>
        <family val="2"/>
        <charset val="204"/>
      </rPr>
      <t xml:space="preserve">00222     </t>
    </r>
    <r>
      <rPr>
        <sz val="10"/>
        <color indexed="8"/>
        <rFont val="Arial"/>
        <family val="2"/>
        <charset val="204"/>
      </rPr>
      <t xml:space="preserve">                Тэтгэврийн даатгал</t>
    </r>
  </si>
  <si>
    <r>
      <rPr>
        <sz val="10"/>
        <color theme="0"/>
        <rFont val="Arial"/>
        <family val="2"/>
        <charset val="204"/>
      </rPr>
      <t xml:space="preserve">00223   </t>
    </r>
    <r>
      <rPr>
        <sz val="10"/>
        <color indexed="8"/>
        <rFont val="Arial"/>
        <family val="2"/>
        <charset val="204"/>
      </rPr>
      <t xml:space="preserve">                  Тэтгэмжийн даатгал</t>
    </r>
  </si>
  <si>
    <r>
      <rPr>
        <sz val="10"/>
        <color theme="0"/>
        <rFont val="Arial"/>
        <family val="2"/>
        <charset val="204"/>
      </rPr>
      <t xml:space="preserve">00224      </t>
    </r>
    <r>
      <rPr>
        <sz val="10"/>
        <color indexed="8"/>
        <rFont val="Arial"/>
        <family val="2"/>
        <charset val="204"/>
      </rPr>
      <t xml:space="preserve">               ҮОМШӨ-ний даатгал</t>
    </r>
  </si>
  <si>
    <r>
      <rPr>
        <sz val="10"/>
        <color theme="0"/>
        <rFont val="Arial"/>
        <family val="2"/>
        <charset val="204"/>
      </rPr>
      <t xml:space="preserve">00225         </t>
    </r>
    <r>
      <rPr>
        <sz val="10"/>
        <color indexed="8"/>
        <rFont val="Arial"/>
        <family val="2"/>
        <charset val="204"/>
      </rPr>
      <t xml:space="preserve">            Ажилгүйдлийн даатгал</t>
    </r>
  </si>
  <si>
    <r>
      <rPr>
        <sz val="10"/>
        <color theme="0"/>
        <rFont val="Arial"/>
        <family val="2"/>
        <charset val="204"/>
      </rPr>
      <t xml:space="preserve">00226            </t>
    </r>
    <r>
      <rPr>
        <sz val="10"/>
        <color indexed="8"/>
        <rFont val="Arial"/>
        <family val="2"/>
        <charset val="204"/>
      </rPr>
      <t xml:space="preserve">         Эрүүл мэндийн даатгал</t>
    </r>
  </si>
  <si>
    <r>
      <rPr>
        <b/>
        <sz val="10"/>
        <color theme="0"/>
        <rFont val="ARIAL"/>
        <family val="2"/>
        <charset val="204"/>
      </rPr>
      <t xml:space="preserve">00227 </t>
    </r>
    <r>
      <rPr>
        <b/>
        <sz val="10"/>
        <color rgb="FF7030A0"/>
        <rFont val="ARIAL"/>
        <family val="2"/>
        <charset val="204"/>
      </rPr>
      <t xml:space="preserve">                 Байр ашиглалттай холбоотой тогтмол зардал</t>
    </r>
  </si>
  <si>
    <r>
      <rPr>
        <sz val="10"/>
        <color theme="0"/>
        <rFont val="Arial"/>
        <family val="2"/>
        <charset val="204"/>
      </rPr>
      <t xml:space="preserve">00228    </t>
    </r>
    <r>
      <rPr>
        <sz val="10"/>
        <color indexed="8"/>
        <rFont val="Arial"/>
        <family val="2"/>
        <charset val="204"/>
      </rPr>
      <t xml:space="preserve">                 Гэрэл, цахилгаан</t>
    </r>
  </si>
  <si>
    <r>
      <rPr>
        <sz val="10"/>
        <color theme="0"/>
        <rFont val="Arial"/>
        <family val="2"/>
        <charset val="204"/>
      </rPr>
      <t xml:space="preserve">00229       </t>
    </r>
    <r>
      <rPr>
        <sz val="10"/>
        <color indexed="8"/>
        <rFont val="Arial"/>
        <family val="2"/>
        <charset val="204"/>
      </rPr>
      <t xml:space="preserve">              Түлш, халаалт</t>
    </r>
  </si>
  <si>
    <r>
      <rPr>
        <sz val="10"/>
        <color theme="0"/>
        <rFont val="Arial"/>
        <family val="2"/>
        <charset val="204"/>
      </rPr>
      <t>00230</t>
    </r>
    <r>
      <rPr>
        <sz val="10"/>
        <color indexed="8"/>
        <rFont val="Arial"/>
        <family val="2"/>
        <charset val="204"/>
      </rPr>
      <t xml:space="preserve">                     Цэвэр, бохир ус</t>
    </r>
  </si>
  <si>
    <r>
      <rPr>
        <sz val="10"/>
        <color theme="0"/>
        <rFont val="Arial"/>
        <family val="2"/>
        <charset val="204"/>
      </rPr>
      <t xml:space="preserve">00231  </t>
    </r>
    <r>
      <rPr>
        <sz val="10"/>
        <color indexed="8"/>
        <rFont val="Arial"/>
        <family val="2"/>
        <charset val="204"/>
      </rPr>
      <t xml:space="preserve">                   Байрны түрээс</t>
    </r>
  </si>
  <si>
    <r>
      <rPr>
        <b/>
        <sz val="10"/>
        <color theme="0"/>
        <rFont val="ARIAL"/>
        <family val="2"/>
        <charset val="204"/>
      </rPr>
      <t xml:space="preserve">00232   </t>
    </r>
    <r>
      <rPr>
        <b/>
        <sz val="10"/>
        <color rgb="FF7030A0"/>
        <rFont val="ARIAL"/>
        <family val="2"/>
        <charset val="204"/>
      </rPr>
      <t xml:space="preserve">               Хангамж, бараа материалын зардал</t>
    </r>
  </si>
  <si>
    <r>
      <rPr>
        <sz val="10"/>
        <color theme="0"/>
        <rFont val="Arial"/>
        <family val="2"/>
        <charset val="204"/>
      </rPr>
      <t xml:space="preserve">00233   </t>
    </r>
    <r>
      <rPr>
        <sz val="10"/>
        <color indexed="8"/>
        <rFont val="Arial"/>
        <family val="2"/>
        <charset val="204"/>
      </rPr>
      <t xml:space="preserve">                  Бичиг хэрэг</t>
    </r>
  </si>
  <si>
    <r>
      <rPr>
        <sz val="10"/>
        <color theme="0"/>
        <rFont val="Arial"/>
        <family val="2"/>
        <charset val="204"/>
      </rPr>
      <t xml:space="preserve">00234    </t>
    </r>
    <r>
      <rPr>
        <sz val="10"/>
        <color indexed="8"/>
        <rFont val="Arial"/>
        <family val="2"/>
        <charset val="204"/>
      </rPr>
      <t xml:space="preserve">                 Тээвэр, шатахуун</t>
    </r>
  </si>
  <si>
    <r>
      <rPr>
        <sz val="10"/>
        <color theme="0"/>
        <rFont val="Arial"/>
        <family val="2"/>
        <charset val="204"/>
      </rPr>
      <t>00235</t>
    </r>
    <r>
      <rPr>
        <sz val="10"/>
        <color indexed="8"/>
        <rFont val="Arial"/>
        <family val="2"/>
        <charset val="204"/>
      </rPr>
      <t xml:space="preserve">                     Шуудан, холбоо, интернэтийн төлбөр</t>
    </r>
  </si>
  <si>
    <r>
      <rPr>
        <sz val="10"/>
        <color theme="0"/>
        <rFont val="Arial"/>
        <family val="2"/>
        <charset val="204"/>
      </rPr>
      <t>00236</t>
    </r>
    <r>
      <rPr>
        <sz val="10"/>
        <color indexed="8"/>
        <rFont val="Arial"/>
        <family val="2"/>
        <charset val="204"/>
      </rPr>
      <t xml:space="preserve">                     Ном, хэвлэл</t>
    </r>
  </si>
  <si>
    <r>
      <rPr>
        <sz val="10"/>
        <color theme="0"/>
        <rFont val="Arial"/>
        <family val="2"/>
        <charset val="204"/>
      </rPr>
      <t>00237</t>
    </r>
    <r>
      <rPr>
        <sz val="10"/>
        <color indexed="8"/>
        <rFont val="Arial"/>
        <family val="2"/>
        <charset val="204"/>
      </rPr>
      <t xml:space="preserve">                     Хог хаягдал зайлуулах, хортон мэрэгчдийн устгал, ариутгал</t>
    </r>
  </si>
  <si>
    <r>
      <rPr>
        <sz val="10"/>
        <color theme="0"/>
        <rFont val="Arial"/>
        <family val="2"/>
        <charset val="204"/>
      </rPr>
      <t>00238</t>
    </r>
    <r>
      <rPr>
        <sz val="10"/>
        <color indexed="8"/>
        <rFont val="Arial"/>
        <family val="2"/>
        <charset val="204"/>
      </rPr>
      <t xml:space="preserve">                     Бага үнэтэй, түргэн элэгдэх, ахуйн эд зүйлс</t>
    </r>
  </si>
  <si>
    <r>
      <rPr>
        <b/>
        <sz val="10"/>
        <color theme="0"/>
        <rFont val="ARIAL"/>
        <family val="2"/>
        <charset val="204"/>
      </rPr>
      <t xml:space="preserve">00239   </t>
    </r>
    <r>
      <rPr>
        <b/>
        <sz val="10"/>
        <color rgb="FF7030A0"/>
        <rFont val="ARIAL"/>
        <family val="2"/>
        <charset val="204"/>
      </rPr>
      <t xml:space="preserve">               Нормативт зардал</t>
    </r>
  </si>
  <si>
    <r>
      <rPr>
        <sz val="10"/>
        <color theme="0"/>
        <rFont val="Arial"/>
        <family val="2"/>
        <charset val="204"/>
      </rPr>
      <t>00240</t>
    </r>
    <r>
      <rPr>
        <sz val="10"/>
        <color indexed="8"/>
        <rFont val="Arial"/>
        <family val="2"/>
        <charset val="204"/>
      </rPr>
      <t xml:space="preserve">                     Эм, бэлдмэл, эмнэлгийн хэрэгсэл</t>
    </r>
  </si>
  <si>
    <r>
      <rPr>
        <sz val="10"/>
        <color theme="0"/>
        <rFont val="Arial"/>
        <family val="2"/>
        <charset val="204"/>
      </rPr>
      <t>00241</t>
    </r>
    <r>
      <rPr>
        <sz val="10"/>
        <color indexed="8"/>
        <rFont val="Arial"/>
        <family val="2"/>
        <charset val="204"/>
      </rPr>
      <t xml:space="preserve">                     Хоол, хүнс</t>
    </r>
  </si>
  <si>
    <r>
      <rPr>
        <sz val="10"/>
        <color theme="0"/>
        <rFont val="Arial"/>
        <family val="2"/>
        <charset val="204"/>
      </rPr>
      <t>00242</t>
    </r>
    <r>
      <rPr>
        <sz val="10"/>
        <color indexed="8"/>
        <rFont val="Arial"/>
        <family val="2"/>
        <charset val="204"/>
      </rPr>
      <t xml:space="preserve">                     Нормын хувцас, зөөлөн эдлэл</t>
    </r>
  </si>
  <si>
    <r>
      <rPr>
        <b/>
        <sz val="10"/>
        <color theme="0"/>
        <rFont val="ARIAL"/>
        <family val="2"/>
        <charset val="204"/>
      </rPr>
      <t xml:space="preserve">00243     </t>
    </r>
    <r>
      <rPr>
        <b/>
        <sz val="10"/>
        <color rgb="FF7030A0"/>
        <rFont val="ARIAL"/>
        <family val="2"/>
        <charset val="204"/>
      </rPr>
      <t xml:space="preserve">             Эд хогшил, урсгал засварын зардал</t>
    </r>
  </si>
  <si>
    <r>
      <rPr>
        <sz val="10"/>
        <color theme="0"/>
        <rFont val="Arial"/>
        <family val="2"/>
        <charset val="204"/>
      </rPr>
      <t>00244</t>
    </r>
    <r>
      <rPr>
        <sz val="10"/>
        <color indexed="8"/>
        <rFont val="Arial"/>
        <family val="2"/>
        <charset val="204"/>
      </rPr>
      <t xml:space="preserve">                     Багаж, техник, хэрэгсэл</t>
    </r>
  </si>
  <si>
    <r>
      <rPr>
        <sz val="10"/>
        <color theme="0"/>
        <rFont val="Arial"/>
        <family val="2"/>
        <charset val="204"/>
      </rPr>
      <t>00245</t>
    </r>
    <r>
      <rPr>
        <sz val="10"/>
        <color indexed="8"/>
        <rFont val="Arial"/>
        <family val="2"/>
        <charset val="204"/>
      </rPr>
      <t xml:space="preserve">                     Тавилга</t>
    </r>
  </si>
  <si>
    <r>
      <rPr>
        <sz val="10"/>
        <color theme="0"/>
        <rFont val="Arial"/>
        <family val="2"/>
        <charset val="204"/>
      </rPr>
      <t>00246</t>
    </r>
    <r>
      <rPr>
        <sz val="10"/>
        <color indexed="8"/>
        <rFont val="Arial"/>
        <family val="2"/>
        <charset val="204"/>
      </rPr>
      <t xml:space="preserve">                     Хөдөлмөр хамгааллын хэрэглэл</t>
    </r>
  </si>
  <si>
    <r>
      <rPr>
        <sz val="10"/>
        <color theme="0"/>
        <rFont val="Arial"/>
        <family val="2"/>
        <charset val="204"/>
      </rPr>
      <t>00247</t>
    </r>
    <r>
      <rPr>
        <sz val="10"/>
        <color indexed="8"/>
        <rFont val="Arial"/>
        <family val="2"/>
        <charset val="204"/>
      </rPr>
      <t xml:space="preserve">                     Урсгал засвар</t>
    </r>
  </si>
  <si>
    <r>
      <rPr>
        <b/>
        <sz val="10"/>
        <color theme="0"/>
        <rFont val="ARIAL"/>
        <family val="2"/>
        <charset val="204"/>
      </rPr>
      <t>00248</t>
    </r>
    <r>
      <rPr>
        <b/>
        <sz val="10"/>
        <color rgb="FF7030A0"/>
        <rFont val="ARIAL"/>
        <family val="2"/>
        <charset val="204"/>
      </rPr>
      <t xml:space="preserve">                  Томилолт, зочны зардал</t>
    </r>
  </si>
  <si>
    <r>
      <rPr>
        <sz val="10"/>
        <color theme="0"/>
        <rFont val="Arial"/>
        <family val="2"/>
        <charset val="204"/>
      </rPr>
      <t>00249</t>
    </r>
    <r>
      <rPr>
        <sz val="10"/>
        <color indexed="8"/>
        <rFont val="Arial"/>
        <family val="2"/>
        <charset val="204"/>
      </rPr>
      <t xml:space="preserve">                     Гадаад албан томилолт</t>
    </r>
  </si>
  <si>
    <r>
      <rPr>
        <sz val="10"/>
        <color theme="0"/>
        <rFont val="Arial"/>
        <family val="2"/>
        <charset val="204"/>
      </rPr>
      <t xml:space="preserve">00250 </t>
    </r>
    <r>
      <rPr>
        <sz val="10"/>
        <color indexed="8"/>
        <rFont val="Arial"/>
        <family val="2"/>
        <charset val="204"/>
      </rPr>
      <t xml:space="preserve">                    Дотоод албан томилолт</t>
    </r>
  </si>
  <si>
    <r>
      <rPr>
        <sz val="10"/>
        <color theme="0"/>
        <rFont val="Arial"/>
        <family val="2"/>
        <charset val="204"/>
      </rPr>
      <t>00251</t>
    </r>
    <r>
      <rPr>
        <sz val="10"/>
        <color indexed="8"/>
        <rFont val="Arial"/>
        <family val="2"/>
        <charset val="204"/>
      </rPr>
      <t xml:space="preserve">                     Зочин төлөөлөгч хүлээн авах</t>
    </r>
  </si>
  <si>
    <r>
      <rPr>
        <b/>
        <sz val="10"/>
        <color theme="0"/>
        <rFont val="ARIAL"/>
        <family val="2"/>
        <charset val="204"/>
      </rPr>
      <t>00252</t>
    </r>
    <r>
      <rPr>
        <b/>
        <sz val="10"/>
        <color rgb="FF7030A0"/>
        <rFont val="ARIAL"/>
        <family val="2"/>
        <charset val="204"/>
      </rPr>
      <t xml:space="preserve">                  Бусдаар гүйцэтгүүлсэн ажил, үйлчилгээний төлбөр, хураамж</t>
    </r>
  </si>
  <si>
    <r>
      <rPr>
        <sz val="10"/>
        <color theme="0"/>
        <rFont val="Arial"/>
        <family val="2"/>
        <charset val="204"/>
      </rPr>
      <t>00253</t>
    </r>
    <r>
      <rPr>
        <sz val="10"/>
        <color indexed="8"/>
        <rFont val="Arial"/>
        <family val="2"/>
        <charset val="204"/>
      </rPr>
      <t xml:space="preserve">                     Бусдаар гүйцэтгүүлсэн бусад нийтлэг ажил үйлчилгээний төлбөр хураамж</t>
    </r>
  </si>
  <si>
    <r>
      <rPr>
        <sz val="10"/>
        <color theme="0"/>
        <rFont val="Arial"/>
        <family val="2"/>
        <charset val="204"/>
      </rPr>
      <t>00254</t>
    </r>
    <r>
      <rPr>
        <sz val="10"/>
        <color indexed="8"/>
        <rFont val="Arial"/>
        <family val="2"/>
        <charset val="204"/>
      </rPr>
      <t xml:space="preserve">                     Аудит, баталгаажуулалт, зэрэглэл тогтоох</t>
    </r>
  </si>
  <si>
    <r>
      <rPr>
        <sz val="10"/>
        <color theme="0"/>
        <rFont val="Arial"/>
        <family val="2"/>
        <charset val="204"/>
      </rPr>
      <t>00255</t>
    </r>
    <r>
      <rPr>
        <sz val="10"/>
        <color indexed="8"/>
        <rFont val="Arial"/>
        <family val="2"/>
        <charset val="204"/>
      </rPr>
      <t xml:space="preserve">                     Даатгалын үйлчилгээ</t>
    </r>
  </si>
  <si>
    <r>
      <rPr>
        <sz val="10"/>
        <color theme="0"/>
        <rFont val="Arial"/>
        <family val="2"/>
        <charset val="204"/>
      </rPr>
      <t xml:space="preserve">00256      </t>
    </r>
    <r>
      <rPr>
        <sz val="10"/>
        <color indexed="8"/>
        <rFont val="Arial"/>
        <family val="2"/>
        <charset val="204"/>
      </rPr>
      <t xml:space="preserve">               Тээврийн хэрэгслийн татвар</t>
    </r>
  </si>
  <si>
    <r>
      <rPr>
        <sz val="10"/>
        <color theme="0"/>
        <rFont val="Arial"/>
        <family val="2"/>
        <charset val="204"/>
      </rPr>
      <t xml:space="preserve">00257 </t>
    </r>
    <r>
      <rPr>
        <sz val="10"/>
        <color indexed="8"/>
        <rFont val="Arial"/>
        <family val="2"/>
        <charset val="204"/>
      </rPr>
      <t xml:space="preserve">                    Тээврийн хэрэгслийн оношлогоо</t>
    </r>
  </si>
  <si>
    <r>
      <rPr>
        <sz val="10"/>
        <color theme="0"/>
        <rFont val="Arial"/>
        <family val="2"/>
        <charset val="204"/>
      </rPr>
      <t xml:space="preserve">00258      </t>
    </r>
    <r>
      <rPr>
        <sz val="10"/>
        <color indexed="8"/>
        <rFont val="Arial"/>
        <family val="2"/>
        <charset val="204"/>
      </rPr>
      <t xml:space="preserve">               Мэдээлэл, технологийн үйлчилгээ</t>
    </r>
  </si>
  <si>
    <r>
      <rPr>
        <sz val="10"/>
        <color theme="0"/>
        <rFont val="Arial"/>
        <family val="2"/>
        <charset val="204"/>
      </rPr>
      <t>00259</t>
    </r>
    <r>
      <rPr>
        <sz val="10"/>
        <color indexed="8"/>
        <rFont val="Arial"/>
        <family val="2"/>
        <charset val="204"/>
      </rPr>
      <t xml:space="preserve">                     Газрын төлбөр</t>
    </r>
  </si>
  <si>
    <r>
      <rPr>
        <sz val="10"/>
        <color theme="0"/>
        <rFont val="Arial"/>
        <family val="2"/>
        <charset val="204"/>
      </rPr>
      <t>00260</t>
    </r>
    <r>
      <rPr>
        <sz val="10"/>
        <color indexed="8"/>
        <rFont val="Arial"/>
        <family val="2"/>
        <charset val="204"/>
      </rPr>
      <t xml:space="preserve">                     Банк, санхүүгийн байгууллагын үйлчилгээний хураамж</t>
    </r>
  </si>
  <si>
    <r>
      <rPr>
        <sz val="10"/>
        <color theme="0"/>
        <rFont val="Arial"/>
        <family val="2"/>
        <charset val="204"/>
      </rPr>
      <t>00261</t>
    </r>
    <r>
      <rPr>
        <sz val="10"/>
        <color indexed="8"/>
        <rFont val="Arial"/>
        <family val="2"/>
        <charset val="204"/>
      </rPr>
      <t xml:space="preserve">                     Улсын мэдээллийн маягт хэвлэх, бэлтгэх</t>
    </r>
  </si>
  <si>
    <r>
      <rPr>
        <b/>
        <sz val="10"/>
        <color theme="0"/>
        <rFont val="ARIAL"/>
        <family val="2"/>
        <charset val="204"/>
      </rPr>
      <t>00262</t>
    </r>
    <r>
      <rPr>
        <b/>
        <sz val="10"/>
        <color rgb="FF7030A0"/>
        <rFont val="ARIAL"/>
        <family val="2"/>
        <charset val="204"/>
      </rPr>
      <t xml:space="preserve">                  Бараа үйлчилгээний бусад зардал</t>
    </r>
  </si>
  <si>
    <r>
      <rPr>
        <sz val="10"/>
        <color theme="0"/>
        <rFont val="Arial"/>
        <family val="2"/>
        <charset val="204"/>
      </rPr>
      <t>00263</t>
    </r>
    <r>
      <rPr>
        <sz val="10"/>
        <color indexed="8"/>
        <rFont val="Arial"/>
        <family val="2"/>
        <charset val="204"/>
      </rPr>
      <t xml:space="preserve">                     Бараа үйлчилгээний бусад зардал</t>
    </r>
  </si>
  <si>
    <r>
      <rPr>
        <sz val="10"/>
        <color theme="0"/>
        <rFont val="Arial"/>
        <family val="2"/>
        <charset val="204"/>
      </rPr>
      <t xml:space="preserve">00264    </t>
    </r>
    <r>
      <rPr>
        <sz val="10"/>
        <color indexed="8"/>
        <rFont val="Arial"/>
        <family val="2"/>
        <charset val="204"/>
      </rPr>
      <t xml:space="preserve">                 Хичээл үйлдвэрлэлийн дадлага хийх</t>
    </r>
  </si>
  <si>
    <r>
      <rPr>
        <b/>
        <sz val="10"/>
        <color theme="0"/>
        <rFont val="ARIAL"/>
        <family val="2"/>
        <charset val="204"/>
      </rPr>
      <t xml:space="preserve">00265 </t>
    </r>
    <r>
      <rPr>
        <b/>
        <sz val="10"/>
        <color rgb="FFFF0000"/>
        <rFont val="ARIAL"/>
        <family val="2"/>
        <charset val="204"/>
      </rPr>
      <t xml:space="preserve">              ХҮҮ</t>
    </r>
  </si>
  <si>
    <r>
      <rPr>
        <sz val="10"/>
        <color theme="0"/>
        <rFont val="Arial"/>
        <family val="2"/>
        <charset val="204"/>
      </rPr>
      <t xml:space="preserve">00266 </t>
    </r>
    <r>
      <rPr>
        <sz val="10"/>
        <color indexed="8"/>
        <rFont val="Arial"/>
        <family val="2"/>
        <charset val="204"/>
      </rPr>
      <t xml:space="preserve">                 Гадаад зээлийн үйлчилгээний төлбөр</t>
    </r>
  </si>
  <si>
    <r>
      <rPr>
        <sz val="10"/>
        <color theme="0"/>
        <rFont val="Arial"/>
        <family val="2"/>
        <charset val="204"/>
      </rPr>
      <t xml:space="preserve">00267  </t>
    </r>
    <r>
      <rPr>
        <sz val="10"/>
        <color indexed="8"/>
        <rFont val="Arial"/>
        <family val="2"/>
        <charset val="204"/>
      </rPr>
      <t xml:space="preserve">                Дотоод зээлийн үйлчилгээний төлбөр</t>
    </r>
  </si>
  <si>
    <r>
      <rPr>
        <b/>
        <sz val="10"/>
        <color theme="0"/>
        <rFont val="ARIAL"/>
        <family val="2"/>
        <charset val="204"/>
      </rPr>
      <t xml:space="preserve">00268  </t>
    </r>
    <r>
      <rPr>
        <b/>
        <sz val="10"/>
        <color rgb="FFFF0000"/>
        <rFont val="ARIAL"/>
        <family val="2"/>
        <charset val="204"/>
      </rPr>
      <t xml:space="preserve">             ТАТААС</t>
    </r>
  </si>
  <si>
    <r>
      <rPr>
        <sz val="10"/>
        <color theme="0"/>
        <rFont val="Arial"/>
        <family val="2"/>
        <charset val="204"/>
      </rPr>
      <t xml:space="preserve">00269    </t>
    </r>
    <r>
      <rPr>
        <sz val="10"/>
        <color indexed="8"/>
        <rFont val="Arial"/>
        <family val="2"/>
        <charset val="204"/>
      </rPr>
      <t xml:space="preserve">              Төрийн өмчит байгууллагад олгох татаас</t>
    </r>
  </si>
  <si>
    <r>
      <rPr>
        <sz val="10"/>
        <color theme="0"/>
        <rFont val="Arial"/>
        <family val="2"/>
        <charset val="204"/>
      </rPr>
      <t xml:space="preserve">00270     </t>
    </r>
    <r>
      <rPr>
        <sz val="10"/>
        <color indexed="8"/>
        <rFont val="Arial"/>
        <family val="2"/>
        <charset val="204"/>
      </rPr>
      <t xml:space="preserve">             Хувийн хэвшлийн байгууллагад олгох татаас</t>
    </r>
  </si>
  <si>
    <r>
      <rPr>
        <b/>
        <sz val="10"/>
        <color theme="0"/>
        <rFont val="ARIAL"/>
        <family val="2"/>
        <charset val="204"/>
      </rPr>
      <t xml:space="preserve">00271     </t>
    </r>
    <r>
      <rPr>
        <b/>
        <sz val="10"/>
        <color rgb="FFFF0000"/>
        <rFont val="ARIAL"/>
        <family val="2"/>
        <charset val="204"/>
      </rPr>
      <t xml:space="preserve">          УРСГАЛ ШИЛЖҮҮЛЭГ</t>
    </r>
  </si>
  <si>
    <r>
      <rPr>
        <b/>
        <sz val="10"/>
        <color theme="0"/>
        <rFont val="ARIAL"/>
        <family val="2"/>
        <charset val="204"/>
      </rPr>
      <t xml:space="preserve">00272 </t>
    </r>
    <r>
      <rPr>
        <b/>
        <sz val="10"/>
        <color rgb="FF7030A0"/>
        <rFont val="ARIAL"/>
        <family val="2"/>
        <charset val="204"/>
      </rPr>
      <t xml:space="preserve">                 Засгийн газрын урсгал шилжүүлэг</t>
    </r>
  </si>
  <si>
    <r>
      <rPr>
        <sz val="10"/>
        <color theme="0"/>
        <rFont val="Arial"/>
        <family val="2"/>
        <charset val="204"/>
      </rPr>
      <t>00273</t>
    </r>
    <r>
      <rPr>
        <sz val="10"/>
        <color indexed="8"/>
        <rFont val="Arial"/>
        <family val="2"/>
        <charset val="204"/>
      </rPr>
      <t xml:space="preserve">                     Засгийн газрын дотоод шилжүүлэг</t>
    </r>
  </si>
  <si>
    <r>
      <rPr>
        <sz val="10"/>
        <color theme="0"/>
        <rFont val="Arial"/>
        <family val="2"/>
        <charset val="204"/>
      </rPr>
      <t xml:space="preserve">00274   </t>
    </r>
    <r>
      <rPr>
        <sz val="10"/>
        <color indexed="8"/>
        <rFont val="Arial"/>
        <family val="2"/>
        <charset val="204"/>
      </rPr>
      <t xml:space="preserve">                  Засгийн газрын гадаад шилжүүлэг</t>
    </r>
  </si>
  <si>
    <r>
      <rPr>
        <b/>
        <sz val="10"/>
        <color theme="0"/>
        <rFont val="ARIAL"/>
        <family val="2"/>
        <charset val="204"/>
      </rPr>
      <t xml:space="preserve">00280   </t>
    </r>
    <r>
      <rPr>
        <b/>
        <sz val="10"/>
        <color rgb="FF7030A0"/>
        <rFont val="ARIAL"/>
        <family val="2"/>
        <charset val="204"/>
      </rPr>
      <t xml:space="preserve">               Бусад урсгал шилжүүлэг</t>
    </r>
  </si>
  <si>
    <r>
      <rPr>
        <sz val="10"/>
        <color theme="0"/>
        <rFont val="Arial"/>
        <family val="2"/>
        <charset val="204"/>
      </rPr>
      <t xml:space="preserve">00281  </t>
    </r>
    <r>
      <rPr>
        <sz val="10"/>
        <color indexed="8"/>
        <rFont val="Arial"/>
        <family val="2"/>
        <charset val="204"/>
      </rPr>
      <t xml:space="preserve">                   Нийгмийн даатгалын тэтгэвэр тэтгэмж</t>
    </r>
  </si>
  <si>
    <r>
      <rPr>
        <sz val="10"/>
        <color theme="0"/>
        <rFont val="Arial"/>
        <family val="2"/>
        <charset val="204"/>
      </rPr>
      <t xml:space="preserve">00282  </t>
    </r>
    <r>
      <rPr>
        <sz val="10"/>
        <color indexed="8"/>
        <rFont val="Arial"/>
        <family val="2"/>
        <charset val="204"/>
      </rPr>
      <t xml:space="preserve">                   Нийгмийн халамжийн тэтгэвэр, тэтгэмж</t>
    </r>
  </si>
  <si>
    <r>
      <rPr>
        <sz val="10"/>
        <color theme="0"/>
        <rFont val="Arial"/>
        <family val="2"/>
        <charset val="204"/>
      </rPr>
      <t xml:space="preserve">00283      </t>
    </r>
    <r>
      <rPr>
        <sz val="10"/>
        <color indexed="8"/>
        <rFont val="Arial"/>
        <family val="2"/>
        <charset val="204"/>
      </rPr>
      <t xml:space="preserve">               Ажил олгогчоос олгох бусад тэтгэмж, урамшуулал</t>
    </r>
  </si>
  <si>
    <r>
      <rPr>
        <sz val="10"/>
        <color theme="0"/>
        <rFont val="Arial"/>
        <family val="2"/>
        <charset val="204"/>
      </rPr>
      <t xml:space="preserve">00284     </t>
    </r>
    <r>
      <rPr>
        <sz val="10"/>
        <color indexed="8"/>
        <rFont val="Arial"/>
        <family val="2"/>
        <charset val="204"/>
      </rPr>
      <t xml:space="preserve">                Төрөөс иргэдэд олгох тэтгэмж, урамшуулал</t>
    </r>
  </si>
  <si>
    <r>
      <rPr>
        <sz val="10"/>
        <color theme="0"/>
        <rFont val="Arial"/>
        <family val="2"/>
        <charset val="204"/>
      </rPr>
      <t>00285</t>
    </r>
    <r>
      <rPr>
        <sz val="10"/>
        <color indexed="8"/>
        <rFont val="Arial"/>
        <family val="2"/>
        <charset val="204"/>
      </rPr>
      <t xml:space="preserve">                     Ээлжийн амралтаар нутаг явах унааны хөнгөлөлт</t>
    </r>
  </si>
  <si>
    <r>
      <rPr>
        <sz val="10"/>
        <color theme="0"/>
        <rFont val="Arial"/>
        <family val="2"/>
        <charset val="204"/>
      </rPr>
      <t xml:space="preserve">00286  </t>
    </r>
    <r>
      <rPr>
        <sz val="10"/>
        <color indexed="8"/>
        <rFont val="Arial"/>
        <family val="2"/>
        <charset val="204"/>
      </rPr>
      <t xml:space="preserve">                   Тэтгэвэрт гарахад олгох нэг удаагийн мөнгөн тэтгэмж</t>
    </r>
  </si>
  <si>
    <r>
      <rPr>
        <sz val="10"/>
        <color theme="0"/>
        <rFont val="Arial"/>
        <family val="2"/>
        <charset val="204"/>
      </rPr>
      <t xml:space="preserve">00287  </t>
    </r>
    <r>
      <rPr>
        <sz val="10"/>
        <color indexed="8"/>
        <rFont val="Arial"/>
        <family val="2"/>
        <charset val="204"/>
      </rPr>
      <t xml:space="preserve">                   Хөдөө орон нутагт тогтвор суурьшилтай ажилласан албан хаагчдад төрөөс үзүүлэх дэмжлэ</t>
    </r>
  </si>
  <si>
    <r>
      <rPr>
        <sz val="10"/>
        <color theme="0"/>
        <rFont val="Arial"/>
        <family val="2"/>
        <charset val="204"/>
      </rPr>
      <t xml:space="preserve">00288       </t>
    </r>
    <r>
      <rPr>
        <sz val="10"/>
        <color indexed="8"/>
        <rFont val="Arial"/>
        <family val="2"/>
        <charset val="204"/>
      </rPr>
      <t xml:space="preserve">              Нэг удаагийн тэтгэмж, шагнал урамшуулал</t>
    </r>
  </si>
  <si>
    <r>
      <rPr>
        <b/>
        <sz val="10"/>
        <color theme="0"/>
        <rFont val="ARIAL"/>
        <family val="2"/>
        <charset val="204"/>
      </rPr>
      <t xml:space="preserve">00290  </t>
    </r>
    <r>
      <rPr>
        <b/>
        <sz val="10"/>
        <color rgb="FF0070C0"/>
        <rFont val="ARIAL"/>
        <family val="2"/>
        <charset val="204"/>
      </rPr>
      <t xml:space="preserve">          ХӨРӨНГИЙН ЗАРДАЛ</t>
    </r>
  </si>
  <si>
    <r>
      <rPr>
        <sz val="10"/>
        <color theme="0"/>
        <rFont val="Arial"/>
        <family val="2"/>
        <charset val="204"/>
      </rPr>
      <t xml:space="preserve">00291  </t>
    </r>
    <r>
      <rPr>
        <sz val="10"/>
        <color rgb="FF7030A0"/>
        <rFont val="Arial"/>
        <family val="2"/>
        <charset val="204"/>
      </rPr>
      <t xml:space="preserve">             Барилга байгууламж</t>
    </r>
  </si>
  <si>
    <r>
      <rPr>
        <sz val="10"/>
        <color theme="0"/>
        <rFont val="Arial"/>
        <family val="2"/>
        <charset val="204"/>
      </rPr>
      <t xml:space="preserve">00292 </t>
    </r>
    <r>
      <rPr>
        <sz val="10"/>
        <color rgb="FF7030A0"/>
        <rFont val="Arial"/>
        <family val="2"/>
        <charset val="204"/>
      </rPr>
      <t xml:space="preserve">              Их засвар</t>
    </r>
  </si>
  <si>
    <r>
      <rPr>
        <sz val="10"/>
        <color theme="0"/>
        <rFont val="Arial"/>
        <family val="2"/>
        <charset val="204"/>
      </rPr>
      <t xml:space="preserve">00293    </t>
    </r>
    <r>
      <rPr>
        <sz val="10"/>
        <color rgb="FF7030A0"/>
        <rFont val="Arial"/>
        <family val="2"/>
        <charset val="204"/>
      </rPr>
      <t xml:space="preserve">           Тоног төхөөрөмж</t>
    </r>
  </si>
  <si>
    <r>
      <rPr>
        <sz val="10"/>
        <color theme="0"/>
        <rFont val="Arial"/>
        <family val="2"/>
        <charset val="204"/>
      </rPr>
      <t xml:space="preserve">00294  </t>
    </r>
    <r>
      <rPr>
        <sz val="10"/>
        <color rgb="FF7030A0"/>
        <rFont val="Arial"/>
        <family val="2"/>
        <charset val="204"/>
      </rPr>
      <t xml:space="preserve">             Бусад хөрөнгө</t>
    </r>
  </si>
  <si>
    <r>
      <rPr>
        <sz val="10"/>
        <color theme="0"/>
        <rFont val="Arial"/>
        <family val="2"/>
        <charset val="204"/>
      </rPr>
      <t xml:space="preserve">00295 </t>
    </r>
    <r>
      <rPr>
        <sz val="10"/>
        <color rgb="FF7030A0"/>
        <rFont val="Arial"/>
        <family val="2"/>
        <charset val="204"/>
      </rPr>
      <t xml:space="preserve">              Стратегийн нөөц хөрөнгө</t>
    </r>
  </si>
  <si>
    <r>
      <rPr>
        <b/>
        <sz val="10"/>
        <color theme="0"/>
        <rFont val="ARIAL"/>
        <family val="2"/>
        <charset val="204"/>
      </rPr>
      <t xml:space="preserve">00296 </t>
    </r>
    <r>
      <rPr>
        <b/>
        <sz val="10"/>
        <color rgb="FF0070C0"/>
        <rFont val="ARIAL"/>
        <family val="2"/>
        <charset val="204"/>
      </rPr>
      <t xml:space="preserve">        ЭPГЭЖ ТӨЛӨГДӨХ ТӨЛБӨРИЙГ ХАССАН ЦЭВЭР ЗЭЭЛ</t>
    </r>
  </si>
  <si>
    <r>
      <rPr>
        <sz val="10"/>
        <color theme="0"/>
        <rFont val="Arial"/>
        <family val="2"/>
        <charset val="204"/>
      </rPr>
      <t xml:space="preserve">00297  </t>
    </r>
    <r>
      <rPr>
        <sz val="10"/>
        <color indexed="8"/>
        <rFont val="Arial"/>
        <family val="2"/>
        <charset val="204"/>
      </rPr>
      <t xml:space="preserve">          Эргэж төлөгдөх зээл</t>
    </r>
  </si>
  <si>
    <r>
      <rPr>
        <sz val="10"/>
        <color theme="0"/>
        <rFont val="Arial"/>
        <family val="2"/>
        <charset val="204"/>
      </rPr>
      <t xml:space="preserve">00299 </t>
    </r>
    <r>
      <rPr>
        <sz val="10"/>
        <color indexed="8"/>
        <rFont val="Arial"/>
        <family val="2"/>
        <charset val="204"/>
      </rPr>
      <t xml:space="preserve">           Гадаадын төслийн зээлээс санхүүжих зээл</t>
    </r>
  </si>
  <si>
    <r>
      <rPr>
        <b/>
        <sz val="10"/>
        <color theme="0"/>
        <rFont val="ARIAL"/>
        <family val="2"/>
        <charset val="204"/>
      </rPr>
      <t xml:space="preserve">00300 </t>
    </r>
    <r>
      <rPr>
        <b/>
        <sz val="10"/>
        <rFont val="ARIAL"/>
        <family val="2"/>
        <charset val="204"/>
      </rPr>
      <t xml:space="preserve">  ТЭНЦВЭРЖҮҮЛСЭН НИЙТ ТЭНЦЭЛ</t>
    </r>
  </si>
  <si>
    <r>
      <rPr>
        <b/>
        <sz val="10"/>
        <color theme="0"/>
        <rFont val="ARIAL"/>
        <family val="2"/>
        <charset val="204"/>
      </rPr>
      <t xml:space="preserve">00301    </t>
    </r>
    <r>
      <rPr>
        <b/>
        <sz val="10"/>
        <color rgb="FF00B0F0"/>
        <rFont val="ARIAL"/>
        <family val="2"/>
        <charset val="204"/>
      </rPr>
      <t xml:space="preserve">  АЛДАГДЛЫГ САНХҮҮЖҮҮЛЭХ ЭХ ҮҮСВЭР</t>
    </r>
  </si>
  <si>
    <r>
      <rPr>
        <b/>
        <sz val="10"/>
        <color theme="0"/>
        <rFont val="ARIAL"/>
        <family val="2"/>
        <charset val="204"/>
      </rPr>
      <t xml:space="preserve">00302      </t>
    </r>
    <r>
      <rPr>
        <b/>
        <sz val="10"/>
        <color rgb="FFFF0000"/>
        <rFont val="ARIAL"/>
        <family val="2"/>
        <charset val="204"/>
      </rPr>
      <t xml:space="preserve">   Харилцах болон хадгаламжийн дансны цэвэр өөрчлөлт</t>
    </r>
  </si>
  <si>
    <r>
      <rPr>
        <b/>
        <sz val="10"/>
        <color theme="0"/>
        <rFont val="ARIAL"/>
        <family val="2"/>
        <charset val="204"/>
      </rPr>
      <t xml:space="preserve">00303  </t>
    </r>
    <r>
      <rPr>
        <b/>
        <sz val="10"/>
        <color rgb="FFFF0000"/>
        <rFont val="ARIAL"/>
        <family val="2"/>
        <charset val="204"/>
      </rPr>
      <t xml:space="preserve">       ЗГ-ын бонд</t>
    </r>
  </si>
  <si>
    <r>
      <rPr>
        <b/>
        <sz val="10"/>
        <color theme="0"/>
        <rFont val="ARIAL"/>
        <family val="2"/>
        <charset val="204"/>
      </rPr>
      <t xml:space="preserve">00304     </t>
    </r>
    <r>
      <rPr>
        <b/>
        <sz val="10"/>
        <color rgb="FF3366FF"/>
        <rFont val="ARIAL"/>
        <family val="2"/>
        <charset val="204"/>
      </rPr>
      <t xml:space="preserve">       Урт хугацаат</t>
    </r>
  </si>
  <si>
    <r>
      <rPr>
        <b/>
        <sz val="10"/>
        <color theme="0"/>
        <rFont val="ARIAL"/>
        <family val="2"/>
        <charset val="204"/>
      </rPr>
      <t xml:space="preserve">00305    </t>
    </r>
    <r>
      <rPr>
        <b/>
        <sz val="10"/>
        <color theme="5" tint="-0.249977111117893"/>
        <rFont val="ARIAL"/>
        <family val="2"/>
        <charset val="204"/>
      </rPr>
      <t xml:space="preserve">           Дотоод</t>
    </r>
  </si>
  <si>
    <r>
      <rPr>
        <sz val="10"/>
        <color theme="0"/>
        <rFont val="Arial"/>
        <family val="2"/>
        <charset val="204"/>
      </rPr>
      <t xml:space="preserve">00306        </t>
    </r>
    <r>
      <rPr>
        <sz val="10"/>
        <color indexed="8"/>
        <rFont val="Arial"/>
        <family val="2"/>
        <charset val="204"/>
      </rPr>
      <t xml:space="preserve">          Шинээр гаргах</t>
    </r>
  </si>
  <si>
    <r>
      <rPr>
        <sz val="10"/>
        <color theme="0"/>
        <rFont val="Arial"/>
        <family val="2"/>
        <charset val="204"/>
      </rPr>
      <t xml:space="preserve">00307        </t>
    </r>
    <r>
      <rPr>
        <sz val="10"/>
        <color indexed="8"/>
        <rFont val="Arial"/>
        <family val="2"/>
        <charset val="204"/>
      </rPr>
      <t xml:space="preserve">          Үндсэн төлбөр</t>
    </r>
  </si>
  <si>
    <r>
      <rPr>
        <b/>
        <sz val="10"/>
        <color theme="0"/>
        <rFont val="ARIAL"/>
        <family val="2"/>
        <charset val="204"/>
      </rPr>
      <t xml:space="preserve">00309    </t>
    </r>
    <r>
      <rPr>
        <b/>
        <sz val="10"/>
        <color theme="5" tint="-0.249977111117893"/>
        <rFont val="ARIAL"/>
        <family val="2"/>
        <charset val="204"/>
      </rPr>
      <t xml:space="preserve">           Гадаад</t>
    </r>
  </si>
  <si>
    <r>
      <rPr>
        <sz val="10"/>
        <color theme="0"/>
        <rFont val="Arial"/>
        <family val="2"/>
        <charset val="204"/>
      </rPr>
      <t xml:space="preserve">00311      </t>
    </r>
    <r>
      <rPr>
        <sz val="10"/>
        <color indexed="8"/>
        <rFont val="Arial"/>
        <family val="2"/>
        <charset val="204"/>
      </rPr>
      <t xml:space="preserve">            Үндсэн төлбөр</t>
    </r>
  </si>
  <si>
    <r>
      <rPr>
        <b/>
        <sz val="10"/>
        <color theme="0"/>
        <rFont val="ARIAL"/>
        <family val="2"/>
        <charset val="204"/>
      </rPr>
      <t xml:space="preserve">00312       </t>
    </r>
    <r>
      <rPr>
        <b/>
        <sz val="10"/>
        <color rgb="FF3366FF"/>
        <rFont val="ARIAL"/>
        <family val="2"/>
        <charset val="204"/>
      </rPr>
      <t xml:space="preserve">     Богино хугацаат</t>
    </r>
  </si>
  <si>
    <r>
      <rPr>
        <b/>
        <sz val="10"/>
        <color theme="0"/>
        <rFont val="ARIAL"/>
        <family val="2"/>
        <charset val="204"/>
      </rPr>
      <t xml:space="preserve">00313        </t>
    </r>
    <r>
      <rPr>
        <b/>
        <sz val="10"/>
        <color theme="5" tint="-0.249977111117893"/>
        <rFont val="ARIAL"/>
        <family val="2"/>
        <charset val="204"/>
      </rPr>
      <t xml:space="preserve">       Дотоод</t>
    </r>
  </si>
  <si>
    <r>
      <rPr>
        <sz val="10"/>
        <color theme="0"/>
        <rFont val="Arial"/>
        <family val="2"/>
        <charset val="204"/>
      </rPr>
      <t xml:space="preserve">00314    </t>
    </r>
    <r>
      <rPr>
        <sz val="10"/>
        <color indexed="8"/>
        <rFont val="Arial"/>
        <family val="2"/>
        <charset val="204"/>
      </rPr>
      <t xml:space="preserve">              Шинээр гаргах</t>
    </r>
  </si>
  <si>
    <r>
      <rPr>
        <sz val="10"/>
        <color theme="0"/>
        <rFont val="Arial"/>
        <family val="2"/>
        <charset val="204"/>
      </rPr>
      <t xml:space="preserve">00315      </t>
    </r>
    <r>
      <rPr>
        <sz val="10"/>
        <color indexed="8"/>
        <rFont val="Arial"/>
        <family val="2"/>
        <charset val="204"/>
      </rPr>
      <t xml:space="preserve">            Үндсэн төлбөр</t>
    </r>
  </si>
  <si>
    <r>
      <rPr>
        <b/>
        <sz val="10"/>
        <color theme="0"/>
        <rFont val="ARIAL"/>
        <family val="2"/>
        <charset val="204"/>
      </rPr>
      <t>00316</t>
    </r>
    <r>
      <rPr>
        <b/>
        <sz val="10"/>
        <color rgb="FFFF0000"/>
        <rFont val="ARIAL"/>
        <family val="2"/>
        <charset val="204"/>
      </rPr>
      <t xml:space="preserve">         ЗГ-ын зээл</t>
    </r>
  </si>
  <si>
    <r>
      <rPr>
        <b/>
        <sz val="10"/>
        <color theme="0"/>
        <rFont val="ARIAL"/>
        <family val="2"/>
        <charset val="204"/>
      </rPr>
      <t xml:space="preserve">00317  </t>
    </r>
    <r>
      <rPr>
        <b/>
        <sz val="10"/>
        <color theme="9" tint="-0.249977111117893"/>
        <rFont val="ARIAL"/>
        <family val="2"/>
        <charset val="204"/>
      </rPr>
      <t xml:space="preserve">          Дотоод</t>
    </r>
  </si>
  <si>
    <r>
      <rPr>
        <b/>
        <sz val="10"/>
        <color theme="0"/>
        <rFont val="ARIAL"/>
        <family val="2"/>
        <charset val="204"/>
      </rPr>
      <t xml:space="preserve">00318  </t>
    </r>
    <r>
      <rPr>
        <b/>
        <sz val="10"/>
        <color theme="5" tint="-0.249977111117893"/>
        <rFont val="ARIAL"/>
        <family val="2"/>
        <charset val="204"/>
      </rPr>
      <t xml:space="preserve">             Дотоод зээл</t>
    </r>
  </si>
  <si>
    <r>
      <rPr>
        <sz val="10"/>
        <color theme="0"/>
        <rFont val="Arial"/>
        <family val="2"/>
        <charset val="204"/>
      </rPr>
      <t xml:space="preserve">00319  </t>
    </r>
    <r>
      <rPr>
        <sz val="10"/>
        <color indexed="8"/>
        <rFont val="Arial"/>
        <family val="2"/>
        <charset val="204"/>
      </rPr>
      <t xml:space="preserve">                Шинээр гаргах</t>
    </r>
  </si>
  <si>
    <r>
      <rPr>
        <sz val="10"/>
        <color theme="0"/>
        <rFont val="Arial"/>
        <family val="2"/>
        <charset val="204"/>
      </rPr>
      <t>00320</t>
    </r>
    <r>
      <rPr>
        <sz val="10"/>
        <color indexed="8"/>
        <rFont val="Arial"/>
        <family val="2"/>
        <charset val="204"/>
      </rPr>
      <t xml:space="preserve">                  Үндсэн төлбөр</t>
    </r>
  </si>
  <si>
    <r>
      <rPr>
        <sz val="10"/>
        <color theme="0"/>
        <rFont val="Arial"/>
        <family val="2"/>
        <charset val="204"/>
      </rPr>
      <t xml:space="preserve">00321   </t>
    </r>
    <r>
      <rPr>
        <sz val="10"/>
        <color indexed="8"/>
        <rFont val="Arial"/>
        <family val="2"/>
        <charset val="204"/>
      </rPr>
      <t xml:space="preserve">            Авлага</t>
    </r>
  </si>
  <si>
    <r>
      <rPr>
        <sz val="10"/>
        <color theme="0"/>
        <rFont val="Arial"/>
        <family val="2"/>
        <charset val="204"/>
      </rPr>
      <t>00324</t>
    </r>
    <r>
      <rPr>
        <sz val="10"/>
        <color indexed="8"/>
        <rFont val="Arial"/>
        <family val="2"/>
        <charset val="204"/>
      </rPr>
      <t xml:space="preserve">                  Ирээдүйн өв сангийн авлага барагдуулалт</t>
    </r>
  </si>
  <si>
    <r>
      <rPr>
        <b/>
        <sz val="10"/>
        <color theme="0"/>
        <rFont val="ARIAL"/>
        <family val="2"/>
        <charset val="204"/>
      </rPr>
      <t xml:space="preserve">00328      </t>
    </r>
    <r>
      <rPr>
        <b/>
        <sz val="10"/>
        <color theme="9" tint="-0.249977111117893"/>
        <rFont val="ARIAL"/>
        <family val="2"/>
        <charset val="204"/>
      </rPr>
      <t xml:space="preserve">      Гадаад</t>
    </r>
  </si>
  <si>
    <r>
      <rPr>
        <b/>
        <sz val="10"/>
        <color theme="0"/>
        <rFont val="ARIAL"/>
        <family val="2"/>
        <charset val="204"/>
      </rPr>
      <t xml:space="preserve">00329    </t>
    </r>
    <r>
      <rPr>
        <b/>
        <sz val="10"/>
        <color theme="5" tint="-0.249977111117893"/>
        <rFont val="ARIAL"/>
        <family val="2"/>
        <charset val="204"/>
      </rPr>
      <t xml:space="preserve">           Төслийн зээл</t>
    </r>
  </si>
  <si>
    <r>
      <rPr>
        <sz val="10"/>
        <color theme="0"/>
        <rFont val="Arial"/>
        <family val="2"/>
        <charset val="204"/>
      </rPr>
      <t xml:space="preserve">00330         </t>
    </r>
    <r>
      <rPr>
        <sz val="10"/>
        <color indexed="8"/>
        <rFont val="Arial"/>
        <family val="2"/>
        <charset val="204"/>
      </rPr>
      <t xml:space="preserve">         Шинээр авах</t>
    </r>
  </si>
  <si>
    <r>
      <rPr>
        <sz val="10"/>
        <color theme="0"/>
        <rFont val="Arial"/>
        <family val="2"/>
        <charset val="204"/>
      </rPr>
      <t xml:space="preserve">00331         </t>
    </r>
    <r>
      <rPr>
        <sz val="10"/>
        <color indexed="8"/>
        <rFont val="Arial"/>
        <family val="2"/>
        <charset val="204"/>
      </rPr>
      <t xml:space="preserve">         Үндсэн төлбөр</t>
    </r>
  </si>
  <si>
    <r>
      <rPr>
        <b/>
        <sz val="10"/>
        <color theme="0"/>
        <rFont val="ARIAL"/>
        <family val="2"/>
        <charset val="204"/>
      </rPr>
      <t xml:space="preserve">00332 </t>
    </r>
    <r>
      <rPr>
        <b/>
        <sz val="10"/>
        <color theme="5" tint="-0.249977111117893"/>
        <rFont val="ARIAL"/>
        <family val="2"/>
        <charset val="204"/>
      </rPr>
      <t xml:space="preserve">              Хөтөлбөрийн зээл</t>
    </r>
  </si>
  <si>
    <r>
      <rPr>
        <sz val="10"/>
        <color theme="0"/>
        <rFont val="Arial"/>
        <family val="2"/>
        <charset val="204"/>
      </rPr>
      <t xml:space="preserve">00333 </t>
    </r>
    <r>
      <rPr>
        <sz val="10"/>
        <color indexed="8"/>
        <rFont val="Arial"/>
        <family val="2"/>
        <charset val="204"/>
      </rPr>
      <t xml:space="preserve">                 Шинээр авах</t>
    </r>
  </si>
  <si>
    <r>
      <rPr>
        <sz val="10"/>
        <color theme="0"/>
        <rFont val="Arial"/>
        <family val="2"/>
        <charset val="204"/>
      </rPr>
      <t>00342</t>
    </r>
    <r>
      <rPr>
        <sz val="10"/>
        <color indexed="8"/>
        <rFont val="Arial"/>
        <family val="2"/>
        <charset val="204"/>
      </rPr>
      <t xml:space="preserve">         НДС-ийн арилжааны банкнаас авах шилжүүлэг</t>
    </r>
  </si>
  <si>
    <r>
      <rPr>
        <sz val="10"/>
        <color theme="0"/>
        <rFont val="Arial"/>
        <family val="2"/>
        <charset val="204"/>
      </rPr>
      <t xml:space="preserve">00339 </t>
    </r>
    <r>
      <rPr>
        <sz val="10"/>
        <color indexed="8"/>
        <rFont val="Arial"/>
        <family val="2"/>
        <charset val="204"/>
      </rPr>
      <t xml:space="preserve">        Ирээдүйн өв сангийн шилжүүлэг</t>
    </r>
  </si>
  <si>
    <r>
      <rPr>
        <sz val="10"/>
        <color theme="0"/>
        <rFont val="Arial"/>
        <family val="2"/>
        <charset val="204"/>
      </rPr>
      <t xml:space="preserve">00340  </t>
    </r>
    <r>
      <rPr>
        <sz val="10"/>
        <color indexed="8"/>
        <rFont val="Arial"/>
        <family val="2"/>
        <charset val="204"/>
      </rPr>
      <t xml:space="preserve">       Тогтворжуулалтын сангийн хуримтлагдсан үлдэгдэл</t>
    </r>
  </si>
  <si>
    <r>
      <rPr>
        <sz val="10"/>
        <color theme="0"/>
        <rFont val="Arial"/>
        <family val="2"/>
        <charset val="204"/>
      </rPr>
      <t xml:space="preserve">00341  </t>
    </r>
    <r>
      <rPr>
        <sz val="10"/>
        <color indexed="8"/>
        <rFont val="Arial"/>
        <family val="2"/>
        <charset val="204"/>
      </rPr>
      <t xml:space="preserve">       Өмч хувьчлал</t>
    </r>
  </si>
  <si>
    <t>tentsel</t>
  </si>
  <si>
    <t>zardal</t>
  </si>
  <si>
    <t>Orlogo</t>
  </si>
  <si>
    <r>
      <rPr>
        <sz val="10"/>
        <color theme="0"/>
        <rFont val="Arial"/>
        <family val="2"/>
      </rPr>
      <t>00127</t>
    </r>
    <r>
      <rPr>
        <sz val="10"/>
        <color theme="7" tint="-0.499984740745262"/>
        <rFont val="Arial"/>
        <family val="2"/>
        <charset val="204"/>
      </rPr>
      <t xml:space="preserve">                     ААН-ын орлогын албан татварын буцаан олголт</t>
    </r>
  </si>
  <si>
    <t>ОРЛОГО</t>
  </si>
  <si>
    <t>ЗАРЛАГА</t>
  </si>
  <si>
    <t>САНХҮҮГИЙН ДЭМЖЛЭГ</t>
  </si>
  <si>
    <t>ТУСГАЙ ЗОРИУЛАЛТЫН ШИЛЖҮҮЛЭГ</t>
  </si>
  <si>
    <t>ОН-ИЙН ХӨГЖЛИЙН НЭГДСЭН САНГИЙН ОРЛОГЫН ШИЛЖҮҮЛЭГ</t>
  </si>
  <si>
    <t>УЛСЫН ТӨСӨВТ ТӨВЛӨРYYЛЭХ</t>
  </si>
  <si>
    <t>АВЛАГА</t>
  </si>
  <si>
    <t>ӨГЛӨГ</t>
  </si>
  <si>
    <t>ДАНСНЫ YЛДЭГДЭЛ</t>
  </si>
  <si>
    <t>Хувь</t>
  </si>
  <si>
    <t>Төсвийн байгууллага</t>
  </si>
  <si>
    <t>Төрийн сан</t>
  </si>
  <si>
    <t>orlogo</t>
  </si>
  <si>
    <t>zar</t>
  </si>
  <si>
    <t>Архангай аймаг</t>
  </si>
  <si>
    <t>Баян-Өлгий аймаг</t>
  </si>
  <si>
    <t>Баянхонгор аймаг</t>
  </si>
  <si>
    <t>Булган аймаг</t>
  </si>
  <si>
    <t>Говь-Алтай аймаг</t>
  </si>
  <si>
    <t>Дорноговь аймаг</t>
  </si>
  <si>
    <t>Дорнод аймаг</t>
  </si>
  <si>
    <t>Дундговь аймаг</t>
  </si>
  <si>
    <t>Завхан аймаг</t>
  </si>
  <si>
    <t>Өвөрхангай аймаг</t>
  </si>
  <si>
    <t>Өмнөговь аймаг</t>
  </si>
  <si>
    <t>Сүхбаатар аймаг</t>
  </si>
  <si>
    <t>Сэлэнгэ аймаг</t>
  </si>
  <si>
    <t>Төв аймаг</t>
  </si>
  <si>
    <t>Увс аймаг</t>
  </si>
  <si>
    <t>Ховд аймаг</t>
  </si>
  <si>
    <t>Хөвсгөл аймаг</t>
  </si>
  <si>
    <t>Хэнтий аймаг</t>
  </si>
  <si>
    <t>Дархан-Уул аймаг</t>
  </si>
  <si>
    <t>Нийслэл</t>
  </si>
  <si>
    <t>Орхон аймаг</t>
  </si>
  <si>
    <t>Говьсүмбэр аймаг</t>
  </si>
  <si>
    <t>Дүн</t>
  </si>
  <si>
    <t>САНГИЙН ЯАМ</t>
  </si>
  <si>
    <t>ТӨСВИЙН ЗАРЛАГА (ТӨСВИЙН ЕРӨНХИЙЛӨН ЗАХИРАГЧДААР)</t>
  </si>
  <si>
    <t>НИЙТ ЗАРЛАГА БА ЦЭВЭР ЗЭЭЛИЙН ДҮН</t>
  </si>
  <si>
    <t>001 Монгол Улсын Ерөнхийлөгч</t>
  </si>
  <si>
    <t>002 УИХ</t>
  </si>
  <si>
    <t>003 Үндсэн хуулийн цэц</t>
  </si>
  <si>
    <t>004 Улсын Дээд Шүүх</t>
  </si>
  <si>
    <t>005 Шүүхийн ерөнхий зөвлөл</t>
  </si>
  <si>
    <t>006 Улсын ерөнхий прокурор</t>
  </si>
  <si>
    <t>007 ҮАБЗ</t>
  </si>
  <si>
    <t>008 Ерөнхий сайд</t>
  </si>
  <si>
    <t>009 Шадар сайд</t>
  </si>
  <si>
    <t>010 ЗГХЭГ</t>
  </si>
  <si>
    <t>011 Сангийн сайд</t>
  </si>
  <si>
    <t>012 Хууль зүйн сайд</t>
  </si>
  <si>
    <t>013 БОрчин, ногоон хөгжлийн сайд</t>
  </si>
  <si>
    <t>014 Батлан хамгаалахын сайд</t>
  </si>
  <si>
    <t>015 Боловсрол, ШУС-ын сайд</t>
  </si>
  <si>
    <t>016 Гадаад харилцааны сайд</t>
  </si>
  <si>
    <t>018 Уул уурхай, ХҮ-ийн сайд</t>
  </si>
  <si>
    <t>019 ХХААХҮ-ийн сайд</t>
  </si>
  <si>
    <t>020 Эрүүл мэндийн сайд</t>
  </si>
  <si>
    <t>021 Төрийн албаны зөвлөл</t>
  </si>
  <si>
    <t>022 Сонгуулийн ерөнхий хороо</t>
  </si>
  <si>
    <t>023 Хүний эрхийн үндэсний хороо</t>
  </si>
  <si>
    <t>024 МУ-ын ерөнхий аудитор</t>
  </si>
  <si>
    <t>025 Санхүүгийн зохицуулах хороо</t>
  </si>
  <si>
    <t>026 Үндэсний Статистикийн газар</t>
  </si>
  <si>
    <t>027 ЦАУЗБУК</t>
  </si>
  <si>
    <t>028 Зам тээврийн хөгжлийн сайд</t>
  </si>
  <si>
    <t>029 Барилга хот байгуулалтын сайд</t>
  </si>
  <si>
    <t>030 Эрчим хүчний сайд</t>
  </si>
  <si>
    <t>033 Авилгалтай тэмцэх газар</t>
  </si>
  <si>
    <t>034 Соёлын сайд</t>
  </si>
  <si>
    <t>039 ХНХЯам</t>
  </si>
  <si>
    <t>040 Архангай аймаг</t>
  </si>
  <si>
    <t>041 Баян-Өлгий аймаг</t>
  </si>
  <si>
    <t>042 Баянхонгор аймаг</t>
  </si>
  <si>
    <t>043 Булган аймаг</t>
  </si>
  <si>
    <t>044 Говь-Алтай аймаг</t>
  </si>
  <si>
    <t>045 Дорноговь аймаг</t>
  </si>
  <si>
    <t>046 Дорнод аймаг</t>
  </si>
  <si>
    <t>047 Дундговь аймаг</t>
  </si>
  <si>
    <t>048 Завхан аймаг</t>
  </si>
  <si>
    <t>049 Өвөрхангай аймаг</t>
  </si>
  <si>
    <t>050 Өмнөговь аймаг</t>
  </si>
  <si>
    <t>051 Сүхбаатар аймаг</t>
  </si>
  <si>
    <t>052 Сэлэнгэ аймаг</t>
  </si>
  <si>
    <t>053 Төв аймаг</t>
  </si>
  <si>
    <t>054 Увс аймаг</t>
  </si>
  <si>
    <t>055 Ховд аймаг</t>
  </si>
  <si>
    <t>056 Хөвсгөл аймаг</t>
  </si>
  <si>
    <t>057 Хэнтий аймаг</t>
  </si>
  <si>
    <t>058 Дархан-Уул аймаг</t>
  </si>
  <si>
    <t>059 Нийслэл</t>
  </si>
  <si>
    <t>060 Орхон аймаг</t>
  </si>
  <si>
    <t>061 Говь-сүмбэр аймаг</t>
  </si>
  <si>
    <t>070 Хан-Уул дүүрэг</t>
  </si>
  <si>
    <t>071 Багануур дүүрэг</t>
  </si>
  <si>
    <t>072 Баянзүрх дүүрэг</t>
  </si>
  <si>
    <t>073 Налайх дүүрэг</t>
  </si>
  <si>
    <t>074 Баянгол дүүрэг</t>
  </si>
  <si>
    <t>075 Сүхбаатар дүүрэг</t>
  </si>
  <si>
    <t>076 Чингэлтэй дүүрэг</t>
  </si>
  <si>
    <t>077 Багахангай дүүрэг</t>
  </si>
  <si>
    <t>078 Сонгинохайрхан дүүрэг</t>
  </si>
  <si>
    <t>194 НДС</t>
  </si>
  <si>
    <t>ТӨСВИЙН ЗАРЛАГА (ХӨТӨЛБӨРӨӨР)</t>
  </si>
  <si>
    <t>701 Ерөнхийлөгч, ХТ болон ГЗУдирдл</t>
  </si>
  <si>
    <t>702 Ерөнхий төлөвлөлт, санх төс ха</t>
  </si>
  <si>
    <t>703 Гадаад харилцаа</t>
  </si>
  <si>
    <t>704 Төрийн нийтлэг бусад үйлчилгээ</t>
  </si>
  <si>
    <t>705 Засаг захиргааны түвшин хоорон</t>
  </si>
  <si>
    <t>706 Батлан хамгаалах</t>
  </si>
  <si>
    <t>707 Эрх зүй, НХЖ, аюулгүй байдал</t>
  </si>
  <si>
    <t>708 Хөдөө аж ахуй, газар тариалан,</t>
  </si>
  <si>
    <t>709 Эрчим хүч, уул уурхай</t>
  </si>
  <si>
    <t>711 Зам тээвэр</t>
  </si>
  <si>
    <t>712 Худалдаа</t>
  </si>
  <si>
    <t>713 Харилцаа холбоо</t>
  </si>
  <si>
    <t>714 Хүрээлэн буй орчин</t>
  </si>
  <si>
    <t>715 Барилга,хот байгуулалт, НААхуй</t>
  </si>
  <si>
    <t>716 Эрүүл мэнд</t>
  </si>
  <si>
    <t>717 Соёл урлаг, спорт, аялал жуулч</t>
  </si>
  <si>
    <t>718 Боловсрол, шинжлэх ухаан</t>
  </si>
  <si>
    <t>719 Нийгмийн хамгаалал</t>
  </si>
  <si>
    <t>721 Хөдөлмөр эрхлэлт</t>
  </si>
  <si>
    <t>722 Нийгм бүлэгт чиглэсэн хөт</t>
  </si>
  <si>
    <t>723 Ангилагдаагүй бусад</t>
  </si>
  <si>
    <t>ТӨСВИЙН ЗАРЛАГА (ЗОРИУЛАЛТААР)</t>
  </si>
  <si>
    <t>801 Үйл ажиллагааны урсгал зардлын</t>
  </si>
  <si>
    <t>802 Бусдаар гүйцэтгүүлсэн нийтлэг</t>
  </si>
  <si>
    <t>803 Бараа үйлчилгээний бусад нийтл</t>
  </si>
  <si>
    <t>804 Татаасын зориулалт</t>
  </si>
  <si>
    <t>805 ЗГ-ын дотоод,гадаад шилжүүлэг</t>
  </si>
  <si>
    <t>806 Нийгмийн даатгалын шилжүүлгийн</t>
  </si>
  <si>
    <t>807 Нийгмийн халамжийн шилжүүлгийн</t>
  </si>
  <si>
    <t>808 Бусад шилжүүлгийн зориулалт</t>
  </si>
  <si>
    <t>809 Хөрөнгийн зардлын зориулалт</t>
  </si>
  <si>
    <t>811 Ангилагдаагүй нөөцийн зориулал</t>
  </si>
  <si>
    <t>812 Хувь эзэмшил, санхүүгийн хөрөн</t>
  </si>
  <si>
    <t>813 Нөөц хөрөнгийн зориулалт</t>
  </si>
  <si>
    <t>814 Зээл, өрийн үйлчилгээ</t>
  </si>
  <si>
    <t>815 Төрийн нийтлэг арга хэмжээ</t>
  </si>
  <si>
    <t>816 Эрүүл мэндийн арга хэмжээ</t>
  </si>
  <si>
    <t>817 Байгаль орчныг хамгаалах арга</t>
  </si>
  <si>
    <t>818 Боловсролын арга хэмжээ</t>
  </si>
  <si>
    <t>819 Соёлын арга хэмжээ</t>
  </si>
  <si>
    <t>821 Биеийн тамир, спортын арга хэм</t>
  </si>
  <si>
    <t>822 Хот суурин, нийтийн үйлчилгээ</t>
  </si>
  <si>
    <t>823 Батлан хамгаалах, зэвсэгт хүчи</t>
  </si>
  <si>
    <t>824 Уул уурхай, дэд бүтэц, тээвэр,</t>
  </si>
  <si>
    <t>825 Хүнс, хөдөө аж ахуй, үйлдвэрлэ</t>
  </si>
  <si>
    <t>826 Хөдөлмөр эрхлэлт</t>
  </si>
  <si>
    <t>827 Болзошгүй өр төлбөрийг мөнгөжү</t>
  </si>
  <si>
    <t>828 Баяр, наадам, тэмдэглэлт ой</t>
  </si>
  <si>
    <t>829 Гадаад харилцаа</t>
  </si>
  <si>
    <t>831 Эдийн засгийн бусад</t>
  </si>
  <si>
    <t>832 Ангилагдаагүй бусад зориулалт,</t>
  </si>
  <si>
    <t>833 Нэг удаагийн арга хэмжээ</t>
  </si>
  <si>
    <r>
      <rPr>
        <sz val="10"/>
        <color theme="0"/>
        <rFont val="Arial"/>
        <family val="2"/>
      </rPr>
      <t>00138</t>
    </r>
    <r>
      <rPr>
        <sz val="10"/>
        <color theme="4" tint="-0.499984740745262"/>
        <rFont val="Arial"/>
        <family val="2"/>
        <charset val="204"/>
      </rPr>
      <t xml:space="preserve">                  Малд ногдуулах албан татвар</t>
    </r>
  </si>
  <si>
    <t xml:space="preserve">     100900001001 МУ-ын Ерөнхийлөгчийн төсөв</t>
  </si>
  <si>
    <t xml:space="preserve">     100900001002 Ерөнхийлөгчийн Тамгын Газар</t>
  </si>
  <si>
    <t xml:space="preserve">     100900001005 Хэлний бодлогын ҮЗААлба</t>
  </si>
  <si>
    <t xml:space="preserve">     100900001301 Ерөнхийлөгчийн Тамгын Газар ХО</t>
  </si>
  <si>
    <t xml:space="preserve">     100900002001 УИХ</t>
  </si>
  <si>
    <t xml:space="preserve">     100900002033 Төсвийн тогтвортой байдлын зөвлөл</t>
  </si>
  <si>
    <t xml:space="preserve">     100900002300 УИХ ХО</t>
  </si>
  <si>
    <t xml:space="preserve">     100900003001 Үндсэн хуулийн цэц</t>
  </si>
  <si>
    <t xml:space="preserve">     100900004001 Улсын дээд шүүх</t>
  </si>
  <si>
    <t xml:space="preserve">     100010005001 Ар.Шүүхийн ТГ</t>
  </si>
  <si>
    <t xml:space="preserve">     100020005001 Бө.Шүүхийн ТГ</t>
  </si>
  <si>
    <t xml:space="preserve">     100030005001 Бх.Шүүхийн ТГ</t>
  </si>
  <si>
    <t xml:space="preserve">     100040005001 Бу.Шүүхийн ТГ</t>
  </si>
  <si>
    <t xml:space="preserve">     100050005001 Га.Шүүхийн ТГ</t>
  </si>
  <si>
    <t xml:space="preserve">     100060005001 До.Шүүхийн ТГ</t>
  </si>
  <si>
    <t xml:space="preserve">     100061405001 До.Замын-Үүд СД Шүүх ТГ</t>
  </si>
  <si>
    <t xml:space="preserve">     100070005001 Дд.Шүүхийн ТГ</t>
  </si>
  <si>
    <t xml:space="preserve">     100080005001 Ду.Шүүхийн ТГ</t>
  </si>
  <si>
    <t xml:space="preserve">     100090005001 За.Шүүхийн ТГ</t>
  </si>
  <si>
    <t xml:space="preserve">     100090405001 За.Тосонцэнгэл СДШ ТГ</t>
  </si>
  <si>
    <t xml:space="preserve">     100100005001 Өв.Шүүхийн ТГ</t>
  </si>
  <si>
    <t xml:space="preserve">     100101805001 Өв.Хархорин СД Шүүх</t>
  </si>
  <si>
    <t xml:space="preserve">     100110005001 Өм.Шүүхийн ТГ</t>
  </si>
  <si>
    <t xml:space="preserve">     100111005001 Өм.Ханбогд СД Шүүх ТГ</t>
  </si>
  <si>
    <t xml:space="preserve">     100120005001 Сү.Шүүхийн ТГ</t>
  </si>
  <si>
    <t xml:space="preserve">     100130005001 Сэ.Шүүхийн ТГ</t>
  </si>
  <si>
    <t xml:space="preserve">     100130405001 Сэ.Мандал СД Шүүхийн ТГ</t>
  </si>
  <si>
    <t xml:space="preserve">     100130905001 Сэ.Сайхан СД Шүүхийн ТГ</t>
  </si>
  <si>
    <t xml:space="preserve">     100140005001 Тө.Шүүхийн ТГ</t>
  </si>
  <si>
    <t xml:space="preserve">     100150005001 Ув.Шүүхийн ТГ</t>
  </si>
  <si>
    <t xml:space="preserve">     100160005004 Хо.Шүүхийн ТГ</t>
  </si>
  <si>
    <t xml:space="preserve">     100160205001 Хо.Булган СД Шүүх ТГ</t>
  </si>
  <si>
    <t xml:space="preserve">     100170005001 Хө.Шүүхийн ТГ</t>
  </si>
  <si>
    <t xml:space="preserve">     100180005001 Хэ.Шүүхийн ТГ</t>
  </si>
  <si>
    <t xml:space="preserve">     100182705001 Хэ.Бор-Өндөр СД Шүүх ТГ</t>
  </si>
  <si>
    <t xml:space="preserve">     100190005001 Да. Сум дундын Шүүхийн ТГ</t>
  </si>
  <si>
    <t xml:space="preserve">     100190005003 Да. ДЗШБЗХАШ Шүүхийн ТГ</t>
  </si>
  <si>
    <t xml:space="preserve">     100200205001 БНД.Шүүхийн ТГ</t>
  </si>
  <si>
    <t xml:space="preserve">     100200405001 БХД, Над Шүүхийн ТГ</t>
  </si>
  <si>
    <t xml:space="preserve">     100210005001 Ор.Шүүхийн ТГ</t>
  </si>
  <si>
    <t xml:space="preserve">     100220005001 Гс.Шүүхийн ТГ</t>
  </si>
  <si>
    <t xml:space="preserve">     100900005001 Шүүхийн ерөнхий зөвлөл ААлба</t>
  </si>
  <si>
    <t xml:space="preserve">     100900005005 Шүүхийн ерөнхий зөвлөл</t>
  </si>
  <si>
    <t xml:space="preserve">     100900005006 Нийслэлийн ДЗШ Шүүхийн ТГ</t>
  </si>
  <si>
    <t xml:space="preserve">     100900005007 ЗХАШ Шүүхийн ТГ</t>
  </si>
  <si>
    <t xml:space="preserve">     100900005008 ЗХДЗШ Шүүхийн ТГ</t>
  </si>
  <si>
    <t xml:space="preserve">     100900005009 СБД, ЧД ИХАШШТГ</t>
  </si>
  <si>
    <t xml:space="preserve">     100900005010 БЗД, СБД, ЧД ЭХАШШТГ</t>
  </si>
  <si>
    <t xml:space="preserve">     100900005011 БГД, ХУД ИХАШШТГ</t>
  </si>
  <si>
    <t xml:space="preserve">     100900005012 БГД, ХУД, СХД ЭХАШШТГ</t>
  </si>
  <si>
    <t xml:space="preserve">     100900005013 БЗД ИХАШШТГ</t>
  </si>
  <si>
    <t xml:space="preserve">     100900005014 СХД ИХАШШТГ</t>
  </si>
  <si>
    <t xml:space="preserve">     100900005300 ШЕЗ - ХО</t>
  </si>
  <si>
    <t xml:space="preserve">     100010006001 Ар.Аймгийн прокурор</t>
  </si>
  <si>
    <t xml:space="preserve">     100020006001 Бө.Аймгийн прокурор</t>
  </si>
  <si>
    <t xml:space="preserve">     100030006001 Бх.Аймгийн прокурор</t>
  </si>
  <si>
    <t xml:space="preserve">     100040006001 Бу.Аймгийн прокурор</t>
  </si>
  <si>
    <t xml:space="preserve">     100050006001 Га.Аймгийн прокурор</t>
  </si>
  <si>
    <t xml:space="preserve">     100060006001 До.Аймгийн прокурор</t>
  </si>
  <si>
    <t xml:space="preserve">     100061406001 До.Замын-үүд прокурорын газар</t>
  </si>
  <si>
    <t xml:space="preserve">     100070006001 Дд.Аймгийн прокурор</t>
  </si>
  <si>
    <t xml:space="preserve">     100080006001 Ду.Аймгийн прокурор</t>
  </si>
  <si>
    <t xml:space="preserve">     100090006001 За.Аймгийн прокурор</t>
  </si>
  <si>
    <t xml:space="preserve">     100090406001 За.Тосонцэнгэл прокурор</t>
  </si>
  <si>
    <t xml:space="preserve">     100100006001 Өв.Аймгийн прокурор</t>
  </si>
  <si>
    <t xml:space="preserve">     100101806001 Өв.Хархорин Прокурор</t>
  </si>
  <si>
    <t xml:space="preserve">     100110006001 Өм.Аймгийн прокурор</t>
  </si>
  <si>
    <t xml:space="preserve">     100111006001 Өм.Сум дундын 1 прокурор</t>
  </si>
  <si>
    <t xml:space="preserve">     100120006001 Сү.Аймгийн прокурор</t>
  </si>
  <si>
    <t xml:space="preserve">     100130006001 Сэ.Аймгийн прокурор</t>
  </si>
  <si>
    <t xml:space="preserve">     100130406001 Сэ.Ма Прокурор</t>
  </si>
  <si>
    <t xml:space="preserve">     100130906001 Сэ.Сайхан сум прокурор</t>
  </si>
  <si>
    <t xml:space="preserve">     100140006001 Тө.Аймгийн прокурор</t>
  </si>
  <si>
    <t xml:space="preserve">     100150006001 Ув.Аймгийн прокурор</t>
  </si>
  <si>
    <t xml:space="preserve">     100160006001 Хо.Аймгийн прокурор</t>
  </si>
  <si>
    <t xml:space="preserve">     100160206001 Хо.Булган прокурор</t>
  </si>
  <si>
    <t xml:space="preserve">     100170006001 Хө.Аймгийн прокурор</t>
  </si>
  <si>
    <t xml:space="preserve">     100180006001 Хэ.Аймгийн прокурор</t>
  </si>
  <si>
    <t xml:space="preserve">     100182706001 Хэ.Бор-Өндөр прокурор</t>
  </si>
  <si>
    <t xml:space="preserve">     100190006001 Да.Аймгийн прокурор</t>
  </si>
  <si>
    <t xml:space="preserve">     100200206001 БНД Прокурор</t>
  </si>
  <si>
    <t xml:space="preserve">     100200406001 ННБД прокурор</t>
  </si>
  <si>
    <t xml:space="preserve">     100210006001 Ор.Аймгийн прокурор</t>
  </si>
  <si>
    <t xml:space="preserve">     100220006001 Гс.Аймгийн прокурор</t>
  </si>
  <si>
    <t xml:space="preserve">     100900006002 Ерөнхий прокурорын газрын ХЭГ</t>
  </si>
  <si>
    <t xml:space="preserve">     100900006004 ЕПГ-ын эрүүгийн хэргийн архив</t>
  </si>
  <si>
    <t xml:space="preserve">     100900006005 Нийслэлийн прокурорын газар</t>
  </si>
  <si>
    <t xml:space="preserve">     100900006006 Сүхбаатар дүүргийн прокурор</t>
  </si>
  <si>
    <t xml:space="preserve">     100900006007 Чингэлтэй дүүргийн прокурор</t>
  </si>
  <si>
    <t xml:space="preserve">     100900006008 Баянзүрх дүүргийн прокурор</t>
  </si>
  <si>
    <t xml:space="preserve">     100900006009 СХД-ийн прокурорын газар</t>
  </si>
  <si>
    <t xml:space="preserve">     100900006010 Хан-уул дүүргийн прокурор</t>
  </si>
  <si>
    <t xml:space="preserve">     100900006011 Баянгол дүүргийн прокурор</t>
  </si>
  <si>
    <t xml:space="preserve">     100900006012 Тээврийн прокурорын газар</t>
  </si>
  <si>
    <t xml:space="preserve">     100900006300 Прокурорын ХО</t>
  </si>
  <si>
    <t xml:space="preserve">     100900007001 ҮАБЗөвлөл</t>
  </si>
  <si>
    <t xml:space="preserve">     100900007003 Стратеги судалгааны хүрээлэн</t>
  </si>
  <si>
    <t xml:space="preserve">     100010008001 Ар. Тагнуулын алба</t>
  </si>
  <si>
    <t xml:space="preserve">     100010008009 Ар.БТСГазар-Урсгал зардал</t>
  </si>
  <si>
    <t xml:space="preserve">     100020008001 Бө. Тагнуулын алба</t>
  </si>
  <si>
    <t xml:space="preserve">     100020008009 Бө.БТСГазар-Урсгал зардал</t>
  </si>
  <si>
    <t xml:space="preserve">     100030008001 Бх. Тагнуулын алба</t>
  </si>
  <si>
    <t xml:space="preserve">     100030008009 Бх.БТСГазар-Урсгал зардал</t>
  </si>
  <si>
    <t xml:space="preserve">     100040008001 Бу. Тагнуулын алба</t>
  </si>
  <si>
    <t xml:space="preserve">     100040008009 Бу.БТСГазар-Урсгал зардал</t>
  </si>
  <si>
    <t xml:space="preserve">     100050008001 Га. Тагнуулын алба</t>
  </si>
  <si>
    <t xml:space="preserve">     100050008009 Га.БТСГазар-Урсгал зардал</t>
  </si>
  <si>
    <t xml:space="preserve">     100060008001 До. Тагнуулын алба</t>
  </si>
  <si>
    <t xml:space="preserve">     100060008009 До.БТСГазар-Урсгал зардал</t>
  </si>
  <si>
    <t xml:space="preserve">     100061408001 До. Замын-Үүд тагнуулын алба</t>
  </si>
  <si>
    <t xml:space="preserve">     100070008001 Дд. Тагнуулын алба</t>
  </si>
  <si>
    <t xml:space="preserve">     100070008009 Дд.БТСГазар-Урсгал зардал</t>
  </si>
  <si>
    <t xml:space="preserve">     100080008001 Ду. Тагнуулын алба</t>
  </si>
  <si>
    <t xml:space="preserve">     100080008009 Ду.БТСГазар-Урсгал зардал</t>
  </si>
  <si>
    <t xml:space="preserve">     100090008001 За. Тагнуулын алба</t>
  </si>
  <si>
    <t xml:space="preserve">     100090008009 За.БТСГазар-Урсгал зардал</t>
  </si>
  <si>
    <t xml:space="preserve">     100100008001 Өв. Тагнуулын алба</t>
  </si>
  <si>
    <t xml:space="preserve">     100100008009 Өв.БТСГазар-Урсгал зардал</t>
  </si>
  <si>
    <t xml:space="preserve">     100110008001 Өм. Тагнуулын алба</t>
  </si>
  <si>
    <t xml:space="preserve">     100110008009 Өм.БТСГазар-Урсгал зардал</t>
  </si>
  <si>
    <t xml:space="preserve">     100120008001 Сү. Тагнуулын алба</t>
  </si>
  <si>
    <t xml:space="preserve">     100120008009 Сү.БТСГазар-Урсгал зардал</t>
  </si>
  <si>
    <t xml:space="preserve">     100130008001 Сэ. Тагнуулын алба</t>
  </si>
  <si>
    <t xml:space="preserve">     100130008009 Сэ.БТСГазар-Урсгал зардал</t>
  </si>
  <si>
    <t xml:space="preserve">     100140008001 Төв аймгийн тагнуулын хэлтэс</t>
  </si>
  <si>
    <t xml:space="preserve">     100140008009 Тө.БТСГазар-Урсгал зардал</t>
  </si>
  <si>
    <t xml:space="preserve">     100150008001 ТЕГ-ын Увс аймаг дахь газар</t>
  </si>
  <si>
    <t xml:space="preserve">     100150008009 Ув.БТСГазар-Урсгал зардал</t>
  </si>
  <si>
    <t xml:space="preserve">     100160008001 Хо. Тагнуулын алба</t>
  </si>
  <si>
    <t xml:space="preserve">     100160008009 Хо.БТСГазар-Урсгал зардал</t>
  </si>
  <si>
    <t xml:space="preserve">     100160008300 Хо.Cпорт ЭШХО</t>
  </si>
  <si>
    <t xml:space="preserve">     100170008001 Хө. Тагнуулын алба</t>
  </si>
  <si>
    <t xml:space="preserve">     100170008009 Хө.БТСГазар-Урсгал зардал</t>
  </si>
  <si>
    <t xml:space="preserve">     100180008001 Хэ. Тагнуулын алба</t>
  </si>
  <si>
    <t xml:space="preserve">     100180008009 Хэ.БТСГазар-Урсгал зардал</t>
  </si>
  <si>
    <t xml:space="preserve">     100190008001 Да. Тагнуулын алба</t>
  </si>
  <si>
    <t xml:space="preserve">     100190008009 Да.БТСГазар-Урсгал зардал</t>
  </si>
  <si>
    <t xml:space="preserve">     100200008009 УБ.БТСГазар-Урсгал зардал</t>
  </si>
  <si>
    <t xml:space="preserve">     100200108009 ХУД.БТСХороо-Урсгал зардал</t>
  </si>
  <si>
    <t xml:space="preserve">     100200208009 БНД.БТСХороо-Урсгал зардал</t>
  </si>
  <si>
    <t xml:space="preserve">     100200308009 БЗД.БТСХороо-Урсгал зардал</t>
  </si>
  <si>
    <t xml:space="preserve">     100200408009 НД.БТСХороо-Урсгал зардал</t>
  </si>
  <si>
    <t xml:space="preserve">     100200508009 БГД.БТСХороо-Урсгал зардал</t>
  </si>
  <si>
    <t xml:space="preserve">     100200608009 СБД.БТСХороо-Урсгал зардал</t>
  </si>
  <si>
    <t xml:space="preserve">     100200708009 ЧД.БТСХороо-Урсгал зардал</t>
  </si>
  <si>
    <t xml:space="preserve">     100200808009 БХД.БТСХороо-Урсгал зардал</t>
  </si>
  <si>
    <t xml:space="preserve">     100200908009 СХД.БТСХороо-Урсгал зардал</t>
  </si>
  <si>
    <t xml:space="preserve">     100210008001 Ор. Тагнуулын алба</t>
  </si>
  <si>
    <t xml:space="preserve">     100210008009 Ор.БТСГазар-Урсгал зардал</t>
  </si>
  <si>
    <t xml:space="preserve">     100220008001 Гс. Тагнуулын тасаг</t>
  </si>
  <si>
    <t xml:space="preserve">     100220008009 Гс.БТСГазар-Урсгал зардал</t>
  </si>
  <si>
    <t xml:space="preserve">     100900008010 Тагнуулын ерөнхий газар нэгтгэл</t>
  </si>
  <si>
    <t xml:space="preserve">     100900008011 08 дугаар алба</t>
  </si>
  <si>
    <t xml:space="preserve">     100900008012 Үндэсний тагнуулын академи</t>
  </si>
  <si>
    <t xml:space="preserve">     100900008014 ТЕГ.Санхүү, аж ахуйн газар</t>
  </si>
  <si>
    <t xml:space="preserve">     100900008015 Техникийн сургалт, судалгаа га</t>
  </si>
  <si>
    <t xml:space="preserve">     100900008017 ТЕГ.Мэдээллийн аюулгүй байдлын г</t>
  </si>
  <si>
    <t xml:space="preserve">     100900008018 ТЕГ-ын нийслэл дэх газар</t>
  </si>
  <si>
    <t xml:space="preserve">     100900008037 Цөмийн энергийн комисс</t>
  </si>
  <si>
    <t xml:space="preserve">     100900008052 Төрийн өмчийн бодлого, ЗГазар</t>
  </si>
  <si>
    <t xml:space="preserve">     100900008055 Жендерийн ТБХҮХороо</t>
  </si>
  <si>
    <t xml:space="preserve">     100900008057 ТТХГ нэгтгэл</t>
  </si>
  <si>
    <t xml:space="preserve">     100900008058 ТТХГ Их тэнгэр цогцолбор</t>
  </si>
  <si>
    <t xml:space="preserve">     100900008059 ТТХГ</t>
  </si>
  <si>
    <t xml:space="preserve">     100900008060 Биеийн тамир, спортын газар</t>
  </si>
  <si>
    <t xml:space="preserve">     100900008062 Спортын анагаах ухаан, эрдэм шинжилгээний төв</t>
  </si>
  <si>
    <t xml:space="preserve">     100900008323 Биеийн тамир, спортын газар х.о</t>
  </si>
  <si>
    <t xml:space="preserve">     100010009001 Ар.Стандарт, хэмжил зүй</t>
  </si>
  <si>
    <t xml:space="preserve">     100010031001 Ар.Онцгой байдлын газар</t>
  </si>
  <si>
    <t xml:space="preserve">     100010032001 Ар.Мэргэжлийн хяналтын газар</t>
  </si>
  <si>
    <t xml:space="preserve">     100020009001 Бө.Стандарт, ХЗХэлтэс</t>
  </si>
  <si>
    <t xml:space="preserve">     100020031001 Бө.Онцгой байдлын газар</t>
  </si>
  <si>
    <t xml:space="preserve">     100020032001 Бө.Мэргэжлийн хяналтын газар</t>
  </si>
  <si>
    <t xml:space="preserve">     100030009001 Бх.Стандарт, ХЗХэлтэс</t>
  </si>
  <si>
    <t xml:space="preserve">     100030031001 Бх.Онцгой байдлын газар</t>
  </si>
  <si>
    <t xml:space="preserve">     100030032001 Бх.Мэргэжлийн хяналтын газар</t>
  </si>
  <si>
    <t xml:space="preserve">     100040009001 Бу.Стандарт, ХЗХэлтэс</t>
  </si>
  <si>
    <t xml:space="preserve">     100040031001 Бу.Онцгой байдлын газар</t>
  </si>
  <si>
    <t xml:space="preserve">     100040032001 Бу.Мэргэжлийн хяналтын газар</t>
  </si>
  <si>
    <t xml:space="preserve">     100050009001 Га.Стандарт, ХЗХэлтэс</t>
  </si>
  <si>
    <t xml:space="preserve">     100050031001 Га.Онцгой байдлын газар</t>
  </si>
  <si>
    <t xml:space="preserve">     100050032001 Га.Мэргэжлийн хяналтын газар</t>
  </si>
  <si>
    <t xml:space="preserve">     100060009001 До.Стандарт, ХЗХэлтэс</t>
  </si>
  <si>
    <t xml:space="preserve">     100060031001 До.Онцгой байдлын газар</t>
  </si>
  <si>
    <t xml:space="preserve">     100060032001 До.Мэргэжлийн хяналтын газар</t>
  </si>
  <si>
    <t xml:space="preserve">     100061432001 До.Замын-үүд боомт дахь ХМХА</t>
  </si>
  <si>
    <t xml:space="preserve">     100070009001 Дд.Стандарт, ХЗХэлтэс</t>
  </si>
  <si>
    <t xml:space="preserve">     100070031001 Дд.Онцгой байдлын газар</t>
  </si>
  <si>
    <t xml:space="preserve">     100070032001 Дд.Мэргэжлийн хяналтын газар</t>
  </si>
  <si>
    <t xml:space="preserve">     100080009001 Ду.Стандарт, хэмжил зүй</t>
  </si>
  <si>
    <t xml:space="preserve">     100080031001 Ду.Онцгой байдлын газар</t>
  </si>
  <si>
    <t xml:space="preserve">     100080032001 Ду.Мэргэжлийн хяналтын газар</t>
  </si>
  <si>
    <t xml:space="preserve">     100090009001 За.Стандарт, ХЗХэлтэс</t>
  </si>
  <si>
    <t xml:space="preserve">     100090031001 За.Онцгой байдлын газар</t>
  </si>
  <si>
    <t xml:space="preserve">     100090032001 За.Мэргэжлийн хяналтын газар</t>
  </si>
  <si>
    <t xml:space="preserve">     100100009001 Өв.Стандарт, ХЗХэлтэс</t>
  </si>
  <si>
    <t xml:space="preserve">     100100009300 Өв.Шадар Сайдын ЭШХО</t>
  </si>
  <si>
    <t xml:space="preserve">     100100031001 Өв.Онцгой байдлын газар</t>
  </si>
  <si>
    <t xml:space="preserve">     100100032001 Өв.Мэргэжлийн хяналтын газар</t>
  </si>
  <si>
    <t xml:space="preserve">     100110009001 Өм.Стандарт, ХЗХэлтэс</t>
  </si>
  <si>
    <t xml:space="preserve">     100110031001 Өм.Онцгой байдлын газар</t>
  </si>
  <si>
    <t xml:space="preserve">     100110032001 Өм.Мэргэжлийн хяналтын газар</t>
  </si>
  <si>
    <t xml:space="preserve">     100120009001 Сү.Стандарт, ХЗХэлтэс</t>
  </si>
  <si>
    <t xml:space="preserve">     100120031001 Сү.Онцгой байдлын газар</t>
  </si>
  <si>
    <t xml:space="preserve">     100120032001 Сү.Мэргэжлийн хяналтын газар</t>
  </si>
  <si>
    <t xml:space="preserve">     100130009001 Сэ.Стандарт, ХЗХэлтэс</t>
  </si>
  <si>
    <t xml:space="preserve">     100130031001 Сэ.Онцгой байдлын газар</t>
  </si>
  <si>
    <t xml:space="preserve">     100130032001 Сэ.Мэргэжлийн хяналтын газар</t>
  </si>
  <si>
    <t xml:space="preserve">     100130032002 Сүхбаатар боомт дахь ХМХА</t>
  </si>
  <si>
    <t xml:space="preserve">     100140009001 Тө.Стандарт, ХЗХэлтэс</t>
  </si>
  <si>
    <t xml:space="preserve">     100140031001 Тө.Онцгой байдлын газар</t>
  </si>
  <si>
    <t xml:space="preserve">     100140032001 Тө.Мэргэжлийн хяналтын газар</t>
  </si>
  <si>
    <t xml:space="preserve">     100150009001 Ув.Стандарт, ХЗХэлтэс</t>
  </si>
  <si>
    <t xml:space="preserve">     100150031001 Ув.Онцгой байдлын газар</t>
  </si>
  <si>
    <t xml:space="preserve">     100150032001 Ув.Мэргэжлийн хяналтын газар</t>
  </si>
  <si>
    <t xml:space="preserve">     100160009001 Хо.Стандарт, ХЗХэлтэс</t>
  </si>
  <si>
    <t xml:space="preserve">     100160031001 Хо.Онцгой байдлын газар</t>
  </si>
  <si>
    <t xml:space="preserve">     100160032001 Хо.Мэргэжлийн хяналтын газар</t>
  </si>
  <si>
    <t xml:space="preserve">     100170009001 Хө.Стандарт, ХЗХэлтэс</t>
  </si>
  <si>
    <t xml:space="preserve">     100170031001 Хө.Онцгой байдлын газар</t>
  </si>
  <si>
    <t xml:space="preserve">     100170032001 Хө.Мэргэжлийн хяналтын газар</t>
  </si>
  <si>
    <t xml:space="preserve">     100180009001 Хэ.Стандарт, ХЗХэлтэс</t>
  </si>
  <si>
    <t xml:space="preserve">     100180031001 Хэ.Онцгой байдлын газар</t>
  </si>
  <si>
    <t xml:space="preserve">     100180032001 Хэ.Мэргэжлийн хяналтын газар</t>
  </si>
  <si>
    <t xml:space="preserve">     100190009001 Да.Стандарт, ХЗХэлтэс</t>
  </si>
  <si>
    <t xml:space="preserve">     100190031001 Да.Онцгой байдлын газар</t>
  </si>
  <si>
    <t xml:space="preserve">     100190032001 Да.Мэргэжлийн хяналтын газар</t>
  </si>
  <si>
    <t xml:space="preserve">     100200031001 УБ.Онцгой байдлын газар</t>
  </si>
  <si>
    <t xml:space="preserve">     100200031002 БГД.Онцгой байдлын хэлтэс</t>
  </si>
  <si>
    <t xml:space="preserve">     100200031003 БЗД.Онцгой байдлын хэлтэс</t>
  </si>
  <si>
    <t xml:space="preserve">     100200031004 ХУД.Онцгой байдлын хэлтэс</t>
  </si>
  <si>
    <t xml:space="preserve">     100200031005 СБД.Онцгой байдлын хэлтэс</t>
  </si>
  <si>
    <t xml:space="preserve">     100200031006 ЧД.Онцгой байдлын хэлтэс</t>
  </si>
  <si>
    <t xml:space="preserve">     100200031007 СХД.Онцгой байдлын хэлтэс</t>
  </si>
  <si>
    <t xml:space="preserve">     100200032001 УБ.Мэргэжлийн хяналтын газар</t>
  </si>
  <si>
    <t xml:space="preserve">     100200131001 ХУД.ОБЕГ.ДССЗТөв 113-р анги</t>
  </si>
  <si>
    <t xml:space="preserve">     100200231001 БНД.Онцгой байдлын хэлтэс</t>
  </si>
  <si>
    <t xml:space="preserve">     100200431001 НД.Онцгой байдлын хэлтэс</t>
  </si>
  <si>
    <t xml:space="preserve">     100200431002 НД.ОБЕГ.Онцгой ТХХТҮТөв 121-р анги</t>
  </si>
  <si>
    <t xml:space="preserve">     100200431003 НД.ОБЕГ.Уул уурхайн аврах 9-р анги</t>
  </si>
  <si>
    <t xml:space="preserve">     100200831001 БХД.Онцгой байдлын хэлтэс</t>
  </si>
  <si>
    <t xml:space="preserve">     100200931002 УБ хот дахь Объект-03</t>
  </si>
  <si>
    <t xml:space="preserve">     100200931004 УБ Хүнсний нөөц салбар-Урсгал</t>
  </si>
  <si>
    <t xml:space="preserve">     100200931006 УБ Шатахууны нөөц салбар-Урсга</t>
  </si>
  <si>
    <t xml:space="preserve">     100200931007 СХД.ОБЕГ.Ар талын 115-р анги</t>
  </si>
  <si>
    <t xml:space="preserve">     100210009001 Ор.Стандарт, ХЗХэлтэс</t>
  </si>
  <si>
    <t xml:space="preserve">     100210031001 Ор.Онцгой байдлын газар</t>
  </si>
  <si>
    <t xml:space="preserve">     100210032001 Ор.Мэргэжлийн хяналтын газар</t>
  </si>
  <si>
    <t xml:space="preserve">     100220031001 Гс.Онцгой байдлын газар</t>
  </si>
  <si>
    <t xml:space="preserve">     100220032001 Гс.Мэргэжлийн хяналтын газар</t>
  </si>
  <si>
    <t xml:space="preserve">     100900009009 ШӨ, хэрэглэгчийн төлөө газар</t>
  </si>
  <si>
    <t xml:space="preserve">     100900009012 Стандарт, хэмжил зүйн газар</t>
  </si>
  <si>
    <t xml:space="preserve">     100900009013 Үндэсний итгэмжлэлийн төв</t>
  </si>
  <si>
    <t xml:space="preserve">     100900009014 Төрийн худалдан авах ажиллагааны газар</t>
  </si>
  <si>
    <t xml:space="preserve">     100900009310 Замын-Үүд Чөлөөт Бүс ХО</t>
  </si>
  <si>
    <t xml:space="preserve">     100900009311 Төрийн худалдан авах ажиллагааны газар х.о</t>
  </si>
  <si>
    <t xml:space="preserve">     100900031001 Онцгой байдлын ерөнхий газар</t>
  </si>
  <si>
    <t xml:space="preserve">     100900031005 ОБЕГ-УНББСШинэчлэлт</t>
  </si>
  <si>
    <t xml:space="preserve">     100900031007 ОБЕГ Үндэсний аврах бригад</t>
  </si>
  <si>
    <t xml:space="preserve">     100900031009 Гамшиг судлалын хүрээлэн</t>
  </si>
  <si>
    <t xml:space="preserve">     100900031013 АБТТСХороо</t>
  </si>
  <si>
    <t xml:space="preserve">     100900031016 ОБЕГ. ДССЗТөв 113-р анги</t>
  </si>
  <si>
    <t xml:space="preserve">     100900031017 ОБЕГ.Ар талын 115-р анги</t>
  </si>
  <si>
    <t xml:space="preserve">     100900031018 ОБЕГ. Онцгой ТХХТҮТөв 121-р анги</t>
  </si>
  <si>
    <t xml:space="preserve">     100900031301 ОБЕГ-ын ХО</t>
  </si>
  <si>
    <t xml:space="preserve">     100900032002 МХЕГ</t>
  </si>
  <si>
    <t xml:space="preserve">     100900032003 МХЕГ-ын ХАБҮЛЛаборатори</t>
  </si>
  <si>
    <t xml:space="preserve">     100900032011 Буянт ухаа боомт дахь ХМХА</t>
  </si>
  <si>
    <t xml:space="preserve">     100900036010 Алтанбулаг чөлөөт бүс</t>
  </si>
  <si>
    <t xml:space="preserve">     100900036011 ЗҮ эдийн засгийн чөлөөт бүс</t>
  </si>
  <si>
    <t xml:space="preserve">     100900036013 Цагааннуур чөлөөт бүс</t>
  </si>
  <si>
    <t xml:space="preserve">     100010010300 Ар.ЗГХЭГ ЭШХОр</t>
  </si>
  <si>
    <t xml:space="preserve">     100090010300 За.ЗГХЭГ ЭШХОр</t>
  </si>
  <si>
    <t xml:space="preserve">     100100010300 Өв.ЗГХЭГ ЭШХОр</t>
  </si>
  <si>
    <t xml:space="preserve">     100160010300 Хо.ЗГХЭГ ЭШХОр</t>
  </si>
  <si>
    <t xml:space="preserve">     100170010300 Хө.ЗГХЭГ ЭШХОр</t>
  </si>
  <si>
    <t xml:space="preserve">     100900010001 МУ-ын ерөнхий сайдын төсөв</t>
  </si>
  <si>
    <t xml:space="preserve">     100900010002 ЗГ-ын ХЭГазар</t>
  </si>
  <si>
    <t xml:space="preserve">     100900010006 Шадар сайдын ажлын алба</t>
  </si>
  <si>
    <t xml:space="preserve">     100900010026 ЗГХЭГ.ТЗАҮБааз</t>
  </si>
  <si>
    <t xml:space="preserve">     100900010028 Төр засгийн ҮЭГазар</t>
  </si>
  <si>
    <t xml:space="preserve">     100900010030 Төрийн түүхийн музей</t>
  </si>
  <si>
    <t xml:space="preserve">     100900010031 Үндэсний хөгжлийн газар</t>
  </si>
  <si>
    <t xml:space="preserve">     100900010032 ХХМТГазар</t>
  </si>
  <si>
    <t xml:space="preserve">     100900010033 Бүх нийтийн үйлчилгээний үүргийн сан</t>
  </si>
  <si>
    <t xml:space="preserve">     100900010034 Үндэсний дата төв</t>
  </si>
  <si>
    <t xml:space="preserve">     100900010035 Монцамэ агентлаг</t>
  </si>
  <si>
    <t xml:space="preserve">     100900010057 ЭЗ үндэсний хорооны ААлба</t>
  </si>
  <si>
    <t xml:space="preserve">     100900010307 ХХМТГазар х.о</t>
  </si>
  <si>
    <t xml:space="preserve">     100900010310 Монцамэ агентлаг х.о</t>
  </si>
  <si>
    <t xml:space="preserve">     100010011001 Ар.Татварын хэлтэс</t>
  </si>
  <si>
    <t xml:space="preserve">     100020011001 Бө.Татварын хэлтэс</t>
  </si>
  <si>
    <t xml:space="preserve">     100020011005 Бө.Гаалийн газар</t>
  </si>
  <si>
    <t xml:space="preserve">     100030011001 Бх.Татварын хэлтэс</t>
  </si>
  <si>
    <t xml:space="preserve">     100040011001 Бу.Татварын хэлтэс</t>
  </si>
  <si>
    <t xml:space="preserve">     100050011001 Га.Татварын хэлтэс</t>
  </si>
  <si>
    <t xml:space="preserve">     100050011005 Га.Гаалийн газар</t>
  </si>
  <si>
    <t xml:space="preserve">     100060011001 До.Татварын хэлтэс</t>
  </si>
  <si>
    <t xml:space="preserve">     100060011005 До.Гаалийн хороо</t>
  </si>
  <si>
    <t xml:space="preserve">     100061411005 До.Замын-үүд гаалийн газар</t>
  </si>
  <si>
    <t xml:space="preserve">     100070011001 Дд.Татварын хэлтэс</t>
  </si>
  <si>
    <t xml:space="preserve">     100070011005 Дд.Гаалийн газар</t>
  </si>
  <si>
    <t xml:space="preserve">     100080011001 Ду.Татварын хэлтэс</t>
  </si>
  <si>
    <t xml:space="preserve">     100090011001 За.Татварын хэлтэс</t>
  </si>
  <si>
    <t xml:space="preserve">     100091411001 За.Тэс Гаалийн хороо</t>
  </si>
  <si>
    <t xml:space="preserve">     100100011001 Өв.Татварын хэлтэс</t>
  </si>
  <si>
    <t xml:space="preserve">     100110011001 Өм.Татварын хэлтэс</t>
  </si>
  <si>
    <t xml:space="preserve">     100110411001 Өм.Гурвантэс Гаалийн хороо</t>
  </si>
  <si>
    <t xml:space="preserve">     100111011001 Өм.Ханбогд Гаалийн хороо</t>
  </si>
  <si>
    <t xml:space="preserve">     100120011001 Сү.Татварын хэлтэс</t>
  </si>
  <si>
    <t xml:space="preserve">     100121211001 Сү.Эрдэнэцагаан Гаалийн хороо</t>
  </si>
  <si>
    <t xml:space="preserve">     100130011001 Сэ.Татварын хэлтэс</t>
  </si>
  <si>
    <t xml:space="preserve">     100130011005 Сэ.Гаалийн газар</t>
  </si>
  <si>
    <t xml:space="preserve">     100130011300 Сэ.ЭШХО Сангийн сайд</t>
  </si>
  <si>
    <t xml:space="preserve">     100140011001 Тө.Татварын хэлтэс</t>
  </si>
  <si>
    <t xml:space="preserve">     100150011001 Ув.Татварын хэлтэс</t>
  </si>
  <si>
    <t xml:space="preserve">     100150011005 Ув.Гаалийн газар</t>
  </si>
  <si>
    <t xml:space="preserve">     100160011001 Хо.Татварын хэлтэс</t>
  </si>
  <si>
    <t xml:space="preserve">     100160211005 Хо.Булган Гаалийн хороо</t>
  </si>
  <si>
    <t xml:space="preserve">     100170011001 Хө.Татварын хэлтэс</t>
  </si>
  <si>
    <t xml:space="preserve">     100170011005 Хө.Гаалийн хороо</t>
  </si>
  <si>
    <t xml:space="preserve">     100180011001 Хэ.Татварын хэлтэс</t>
  </si>
  <si>
    <t xml:space="preserve">     100190011001 Да.Татварын хэлтэс</t>
  </si>
  <si>
    <t xml:space="preserve">     100190011005 Да.Гаалийн хороо</t>
  </si>
  <si>
    <t xml:space="preserve">     100200111001 ХУД.Татварын хэлтэс</t>
  </si>
  <si>
    <t xml:space="preserve">     100200211001 БНД.Татварын хэлтэс</t>
  </si>
  <si>
    <t xml:space="preserve">     100200311001 БЗД.Татварын хэлтэс</t>
  </si>
  <si>
    <t xml:space="preserve">     100200411001 НД.Татварын хэлтэс</t>
  </si>
  <si>
    <t xml:space="preserve">     100200511001 БГД.Татварын хэлтэс</t>
  </si>
  <si>
    <t xml:space="preserve">     100200611001 СБД.Татварын хэлтэс</t>
  </si>
  <si>
    <t xml:space="preserve">     100200711001 ЧД.Татварын хэлтэс</t>
  </si>
  <si>
    <t xml:space="preserve">     100200811001 БХД.Татварын хэлтэс</t>
  </si>
  <si>
    <t xml:space="preserve">     100200911001 СХД.Татварын хэлтэс</t>
  </si>
  <si>
    <t xml:space="preserve">     100210011001 Ор.Татварын хэлтэс</t>
  </si>
  <si>
    <t xml:space="preserve">     100210011005 Ор.Гаалийн газар</t>
  </si>
  <si>
    <t xml:space="preserve">     100220011001 Гс.Татварын хэлтэс</t>
  </si>
  <si>
    <t xml:space="preserve">     100900011001 Сангийн Яам</t>
  </si>
  <si>
    <t xml:space="preserve">     100900011002 Татварын ерөнхий газар</t>
  </si>
  <si>
    <t xml:space="preserve">     100900011003 Гаалийн ерөнхий газар</t>
  </si>
  <si>
    <t xml:space="preserve">     100900011009 УТ.МҮОНРТелевиз</t>
  </si>
  <si>
    <t xml:space="preserve">     100900011011 Нийслэлийн татварын хэлтэс</t>
  </si>
  <si>
    <t xml:space="preserve">     100900011012 УИХ-д суудалтай намын дэмжлэг</t>
  </si>
  <si>
    <t xml:space="preserve">     100900011015 Орон сууц хөтөлбөр 4K, 100К</t>
  </si>
  <si>
    <t xml:space="preserve">     100900011026 ТЕГ.Том татвар төлөгчийн газар</t>
  </si>
  <si>
    <t xml:space="preserve">     100900011031 Үйлчилгээний алба</t>
  </si>
  <si>
    <t xml:space="preserve">     100900011032 Улаанбаатар дахь гаалийн газар</t>
  </si>
  <si>
    <t xml:space="preserve">     100900011033 Буянт-Ухаа дахь гаалийн газар</t>
  </si>
  <si>
    <t xml:space="preserve">     100900011034 УХШуудан илгээмжийн гааль</t>
  </si>
  <si>
    <t xml:space="preserve">     100900011042 Гааль, татварын мэдээлэл ТТөв</t>
  </si>
  <si>
    <t xml:space="preserve">     100900011078 ЗГ-ын зээлийн үйлчилгээ төлбөр</t>
  </si>
  <si>
    <t xml:space="preserve">     100900011085 Засгийн газрын нөөц сан</t>
  </si>
  <si>
    <t xml:space="preserve">     100900011086 Аж ахуйн нэгж байгууллага</t>
  </si>
  <si>
    <t xml:space="preserve">     100900011088 ЗГ-ын үнэт цаас</t>
  </si>
  <si>
    <t xml:space="preserve">     100900011091 Анод банкнаас авах авлага</t>
  </si>
  <si>
    <t xml:space="preserve">     100900011093 Зоос банкнаас авах авлага</t>
  </si>
  <si>
    <t xml:space="preserve">     100900011111 МИДЗГХШимтгэл</t>
  </si>
  <si>
    <t xml:space="preserve">     100900011121 Хөгжлийн хөтөч-дэд бүтэц төсөл</t>
  </si>
  <si>
    <t xml:space="preserve">     100900011124 Олон улсын ХО-ын банк</t>
  </si>
  <si>
    <t xml:space="preserve">     100900011146 Моргейжийн хєтєлбєрийн зээлийн эргэн тєлєлт</t>
  </si>
  <si>
    <t xml:space="preserve">     100900011201 ОНХС-Архангай</t>
  </si>
  <si>
    <t xml:space="preserve">     100900011202 ОНХС-Баян-өлгий</t>
  </si>
  <si>
    <t xml:space="preserve">     100900011203 ОНХС-Баянхонгор</t>
  </si>
  <si>
    <t xml:space="preserve">     100900011204 ОНХС-Булган</t>
  </si>
  <si>
    <t xml:space="preserve">     100900011205 ОНХС-Говь-Алтай</t>
  </si>
  <si>
    <t xml:space="preserve">     100900011206 ОНХС-Дорноговь</t>
  </si>
  <si>
    <t xml:space="preserve">     100900011207 ОНХС-Дорнод</t>
  </si>
  <si>
    <t xml:space="preserve">     100900011208 ОНХС-Дундговь</t>
  </si>
  <si>
    <t xml:space="preserve">     100900011209 ОНХС-Завхан</t>
  </si>
  <si>
    <t xml:space="preserve">     100900011210 ОНХС-өвөрхангай</t>
  </si>
  <si>
    <t xml:space="preserve">     100900011211 ОНХС-өмнөговь</t>
  </si>
  <si>
    <t xml:space="preserve">     100900011212 ОНХС-Сүхбаатар</t>
  </si>
  <si>
    <t xml:space="preserve">     100900011213 ОНХС-Сэлэнгэ</t>
  </si>
  <si>
    <t xml:space="preserve">     100900011214 ОНХС-Төв</t>
  </si>
  <si>
    <t xml:space="preserve">     100900011215 ОНХС-Увс</t>
  </si>
  <si>
    <t xml:space="preserve">     100900011216 ОНХС-Ховд</t>
  </si>
  <si>
    <t xml:space="preserve">     100900011217 ОНХС-Хөвсгөл</t>
  </si>
  <si>
    <t xml:space="preserve">     100900011218 ОНХС-Хэнтий</t>
  </si>
  <si>
    <t xml:space="preserve">     100900011219 ОНХС-Дархан-уул</t>
  </si>
  <si>
    <t xml:space="preserve">     100900011220 ОНХС-Улаанбаатар</t>
  </si>
  <si>
    <t xml:space="preserve">     100900011221 ОНХС-Орхон</t>
  </si>
  <si>
    <t xml:space="preserve">     100900011222 ОНХС-Говь сүмбэр</t>
  </si>
  <si>
    <t xml:space="preserve">     100900011250 Санхүүгийн дэмжлэг-Ар</t>
  </si>
  <si>
    <t xml:space="preserve">     100900011251 Санхүүгийн дэмжлэг-Бө</t>
  </si>
  <si>
    <t xml:space="preserve">     100900011252 Санхүүгийн дэмжлэг-Бх</t>
  </si>
  <si>
    <t xml:space="preserve">     100900011253 Санхүүгийн дэмжлэг-Бу</t>
  </si>
  <si>
    <t xml:space="preserve">     100900011254 Санхүүгийн дэмжлэг-Го</t>
  </si>
  <si>
    <t xml:space="preserve">     100900011255 Санхүүгийн дэмжлэг-ДуГ</t>
  </si>
  <si>
    <t xml:space="preserve">     100900011256 Санхүүгийн дэмжлэг-За</t>
  </si>
  <si>
    <t xml:space="preserve">     100900011257 Санхүүгийн дэмжлэг-Өв</t>
  </si>
  <si>
    <t xml:space="preserve">     100900011258 Санхүүгийн дэмжлэг-Сү</t>
  </si>
  <si>
    <t xml:space="preserve">     100900011259 Санхүүгийн дэмжлэг-Сэ</t>
  </si>
  <si>
    <t xml:space="preserve">     100900011260 Санхүүгийн дэмжлэг-Тө</t>
  </si>
  <si>
    <t xml:space="preserve">     100900011261 Санхүүгийн дэмжлэг-Ув</t>
  </si>
  <si>
    <t xml:space="preserve">     100900011262 Санхүүгийн дэмжлэг-Хо</t>
  </si>
  <si>
    <t xml:space="preserve">     100900011263 Санхүүгийн дэмжлэг-Хө</t>
  </si>
  <si>
    <t xml:space="preserve">     100900011264 Санхүүгийн дэмжлэг-Хэ</t>
  </si>
  <si>
    <t xml:space="preserve">     100900011265 Санхүүгийн дэмжлэг-Гс</t>
  </si>
  <si>
    <t xml:space="preserve">     100900011300 Сангийн яам ХО</t>
  </si>
  <si>
    <t xml:space="preserve">     100900011301 Гаалийн ерөнхий газар ХО</t>
  </si>
  <si>
    <t xml:space="preserve">     100900011305 Хөгжлийн хөтөч-дэд бүтэц төсөл хөрөнгө оруулалт</t>
  </si>
  <si>
    <t xml:space="preserve">     100900011601 ЖДҮХБОХЗ 2 шатны төсөл(Дам.зээл)</t>
  </si>
  <si>
    <t xml:space="preserve">     100900011602 ЗТХТ-н ЗГ-ын хариуцах зардал</t>
  </si>
  <si>
    <t xml:space="preserve">     100900011603 НҮБ-н ХХААБСТГ урс.зардал (MТХ)</t>
  </si>
  <si>
    <t xml:space="preserve">     100900011606 ХААХХТөслийн н.с  /МТХ/</t>
  </si>
  <si>
    <t xml:space="preserve">     100900011607 УБ-н ОУ-н ШНБуудал төсөл /МТХ/</t>
  </si>
  <si>
    <t xml:space="preserve">     100900011609 10 аймгийн ДС барих төсөл  /МТХ/</t>
  </si>
  <si>
    <t xml:space="preserve">     100900011610 Мазаалай баавгайн АОНС төс /МТХ/</t>
  </si>
  <si>
    <t xml:space="preserve">     100900011613 ЗЗ ба БУТөслийн н.с /МТХ/</t>
  </si>
  <si>
    <t xml:space="preserve">     100900011614 Улиас-Тосон 67 а.зам төсөл /МТХ/</t>
  </si>
  <si>
    <t xml:space="preserve">     100900011615 ЭМСХ хөтөлбөр - 4 төсөл  /МТХ/</t>
  </si>
  <si>
    <t xml:space="preserve">     100900011617 ҮОЭТБайгуулах төсөл / /МТХ/</t>
  </si>
  <si>
    <t xml:space="preserve">     100900011618 ЭМСХ хөтөлбөр - 5 төсөл  /МТХ/</t>
  </si>
  <si>
    <t xml:space="preserve">     100900011622 Инженер тех-н ДБ төсөл  /МТХ/</t>
  </si>
  <si>
    <t xml:space="preserve">     100900011623 БОЯБХ,УАӨДЗ төсөл-2 үе шат /МТХ/</t>
  </si>
  <si>
    <t xml:space="preserve">     100900011624 УБ-н ЦБ шинээр барих  /МТХ/</t>
  </si>
  <si>
    <t xml:space="preserve">     100900011625 1008 айлын ТСОС төсөл /МТХ/</t>
  </si>
  <si>
    <t xml:space="preserve">     100900011626 өндөрхаан НОБ төсөл  /МТХ/</t>
  </si>
  <si>
    <t xml:space="preserve">     100900011628 Эрдэнэбүрэнгийн УЦС /МТХ/</t>
  </si>
  <si>
    <t xml:space="preserve">     100900011630 ЗЗ ба БУХТөсөл н.с /МТХ-ХХААЯ/</t>
  </si>
  <si>
    <t xml:space="preserve">     100900011632 ХХНААЭЗӨАСайжруулах төсөл (МТХ)</t>
  </si>
  <si>
    <t xml:space="preserve">     100900011704 Тогтвор.амьж-3 төсөл (Тусламж)</t>
  </si>
  <si>
    <t xml:space="preserve">     100900011710 Түлэнхийн төв барих төсөл</t>
  </si>
  <si>
    <t xml:space="preserve">     100900011713 ГХАЦБСЗХББууруулах төсөл</t>
  </si>
  <si>
    <t xml:space="preserve">     100900011716 ХБИЗТТБСЦБарих төсөл (тусламж)</t>
  </si>
  <si>
    <t xml:space="preserve">     100900011719 Эрчим хүчний төсөл - 2 (Тусламж)</t>
  </si>
  <si>
    <t xml:space="preserve">     100900011724 ЭМСХ хөтөлбөр-4 төсөл (тусламж)</t>
  </si>
  <si>
    <t xml:space="preserve">     100900011725 БОЯБХ,УАӨДЗохицох төсөл</t>
  </si>
  <si>
    <t xml:space="preserve">     100900011730 Хилийн боомтын дэд бүтэц төсөл</t>
  </si>
  <si>
    <t xml:space="preserve">     100900011731 БОЯБХ,УАӨДЗ төсөл -2 үе шат</t>
  </si>
  <si>
    <t xml:space="preserve">     100900011733 ХЭ-н эсрэг ГБХ-тэй тэмцэх төсөл</t>
  </si>
  <si>
    <t xml:space="preserve">     100900011734 1008 айлын ТСОС төсөл</t>
  </si>
  <si>
    <t xml:space="preserve">     100900011735 Буянт-Ухаа СО-ы БАНэмэг.х төсөл</t>
  </si>
  <si>
    <t xml:space="preserve">     100900011736 өндөрхаан НОБ шинэчлэх төсөл</t>
  </si>
  <si>
    <t xml:space="preserve">     100900011737 ХХНААЭЗӨАСайжруулах төсөл</t>
  </si>
  <si>
    <t xml:space="preserve">     100900011739 ХБИОХ, ҮСТөсөл (тусламж)</t>
  </si>
  <si>
    <t xml:space="preserve">     100900011740 ХБХХТөвийн н.туслалцааны төсөл</t>
  </si>
  <si>
    <t xml:space="preserve">     100900011741 УБ-ын ХХХББ-г шинэчлэх төсөл</t>
  </si>
  <si>
    <t xml:space="preserve">     100900011742 МУ-ын ЗСҮТ ба ЗСТҮУСайж.х төсөл</t>
  </si>
  <si>
    <t xml:space="preserve">     100900011745 ГХАЦБСЗХББ төсөл  /ҮАЗ/</t>
  </si>
  <si>
    <t xml:space="preserve">     100900011747 ЭМСХ хөт-4 төсөл (тусламж)-/ҮАЗ/</t>
  </si>
  <si>
    <t xml:space="preserve">     100900011750 ХЭЭГБХТ төсөл -/ҮАЗ/</t>
  </si>
  <si>
    <t xml:space="preserve">     100900011751 ХХНААЭЗӨАСайжруулах төсөл-/ҮАЗ/</t>
  </si>
  <si>
    <t xml:space="preserve">     100900011752 Тогт.амьж-3 төсөл(тусламж)-/ҮАЗ/</t>
  </si>
  <si>
    <t xml:space="preserve">     100900011754 МУ дах Засаглалыг бэхжүүлэх төсөл</t>
  </si>
  <si>
    <t xml:space="preserve">     100900011756 СЭХНэмэгдүүлэх төсөл /тусламж/</t>
  </si>
  <si>
    <t xml:space="preserve">     100900011757 ГХНТҮСТөсөл тусламж</t>
  </si>
  <si>
    <t xml:space="preserve">     100900011763 УБОННОСБДЗЧБХШСТөсөл</t>
  </si>
  <si>
    <t xml:space="preserve">     100900011764 Улаанбаатарын төвийн дулаан хангамжийн төсөл /ЕСБХБ/</t>
  </si>
  <si>
    <t xml:space="preserve">     100900011765 Инженерийн дэд бүтцийг сайжруулах төсөл /БНХАУ/</t>
  </si>
  <si>
    <t xml:space="preserve">     100900011767 БНАЗХЗАТөсөл н.с</t>
  </si>
  <si>
    <t xml:space="preserve">     100900011768 ЭБИЭМТҮХСХОХөтөлбөр 1 үе шат</t>
  </si>
  <si>
    <t xml:space="preserve">     100900011769 УБХХХХДБТөсөл</t>
  </si>
  <si>
    <t xml:space="preserve">     100900011770 ХХХХХМСТөсөл</t>
  </si>
  <si>
    <t xml:space="preserve">     100900011772 ХНҮБУХААТөсөл-МОН9205 тусламж</t>
  </si>
  <si>
    <t xml:space="preserve">     100900011774 Монгол Улс дахь КОВИД-19 төсөл /тусламж/</t>
  </si>
  <si>
    <t xml:space="preserve">     100900011775 АТХХХМТөсөл</t>
  </si>
  <si>
    <t xml:space="preserve">     100900011777 УБ хотын хүнсний хог хаягдлыг дахин боловсруулах төсөл</t>
  </si>
  <si>
    <t xml:space="preserve">     100900011779 Ази номхон далайн гамшгийн эсрэг хариу а/х авах төсөл</t>
  </si>
  <si>
    <t xml:space="preserve">     100900011782 ХХНААЭЗӨАСайжруулах төсөл 0684</t>
  </si>
  <si>
    <t xml:space="preserve">     100900011783 Онцгой байдлын үеийн дэмжлэг болон хөдөлмөр эрхлэлтийн төсөл</t>
  </si>
  <si>
    <t xml:space="preserve">     100900011785 ЭХСАТЧХТөсөл</t>
  </si>
  <si>
    <t xml:space="preserve">     100900011786 АТХХХМТөсөл МОН-9206 тусламж /ҮАЗ/</t>
  </si>
  <si>
    <t xml:space="preserve">     100900011802 Экспортын шугам нээх төсөл</t>
  </si>
  <si>
    <t xml:space="preserve">     100900011803 Тогтвор.амьжиргаа-3 төсөл /Зээл/</t>
  </si>
  <si>
    <t xml:space="preserve">     100900011804 Төлбөр.системийн шинэчлэл төсөл</t>
  </si>
  <si>
    <t xml:space="preserve">     100900011805 ЗБДСДЗЭЗТ, АБББ төсөл</t>
  </si>
  <si>
    <t xml:space="preserve">     100900011806 Export development project</t>
  </si>
  <si>
    <t xml:space="preserve">     100900011807 ХААХХТөслийн  н.с - Энгийн</t>
  </si>
  <si>
    <t xml:space="preserve">     100900011808 Хилийн Үйлчилгээг СБНТөсөл</t>
  </si>
  <si>
    <t xml:space="preserve">     100900011809 ХААХХТөслийн н.с /АХБ/ Тусгай</t>
  </si>
  <si>
    <t xml:space="preserve">     100900011810 Хил.Үйлчилгээг СБНТөсөл нэмэлт</t>
  </si>
  <si>
    <t xml:space="preserve">     100900011811 ТСУИТ, ҮАБайдлыг дэмжих төсөл</t>
  </si>
  <si>
    <t xml:space="preserve">     100900011813 Дэд бүтэц төсөл - ТСГОСДБХ төсөл</t>
  </si>
  <si>
    <t xml:space="preserve">     100900011814 Дэд бүтэц төсөл - Нүх.гарц төсөл</t>
  </si>
  <si>
    <t xml:space="preserve">     100900011816 УБ-ын ОУ-ын НОШБ барих төсөл</t>
  </si>
  <si>
    <t xml:space="preserve">     100900011817 БББТАЗХөгж. 2 дахь шатны төсөл</t>
  </si>
  <si>
    <t xml:space="preserve">     100900011821 ЗЦГ-ын ойр. гүүрэн гарц төсөл</t>
  </si>
  <si>
    <t xml:space="preserve">     100900011822 Монгол-Энэтхэгийн ХМТББАТБ төсөл</t>
  </si>
  <si>
    <t xml:space="preserve">     100900011823 УБ-ын 4-р ЦС-н ҮАД төсөл</t>
  </si>
  <si>
    <t xml:space="preserve">     100900011825 УБХГХХ,ХОДХТөсөл1 MON-3099/ADF/</t>
  </si>
  <si>
    <t xml:space="preserve">     100900011826 УБХГХХ,ХОДХТөсөл1 MON-3098/OCR/</t>
  </si>
  <si>
    <t xml:space="preserve">     100900011827 УБХГХХ,ХОДХТөсөл1 ЕХОБ/FI-83097/</t>
  </si>
  <si>
    <t xml:space="preserve">     100900011829 ХЭУЧДТөсөл</t>
  </si>
  <si>
    <t xml:space="preserve">     100900011830 Боловс.чанарын шинэчлэл төсөл</t>
  </si>
  <si>
    <t xml:space="preserve">     100900011831 Ухаалаг засаг төсөл</t>
  </si>
  <si>
    <t xml:space="preserve">     100900011832 ЗӨГХБ, ХОСГХтөсөл - н.с-2</t>
  </si>
  <si>
    <t xml:space="preserve">     100900011836 ЯШГБарих, ХГ засварлах төсөл</t>
  </si>
  <si>
    <t xml:space="preserve">     100900011837 ТГДБЗ-н болон Сонс-н ТБГБ төсөл</t>
  </si>
  <si>
    <t xml:space="preserve">     100900011839 ДХБУМС төсөл MON-3244 (Энгийн)</t>
  </si>
  <si>
    <t xml:space="preserve">     100900011840 ДХБУМС төсөл MON-3245 (Тусгай)</t>
  </si>
  <si>
    <t xml:space="preserve">     100900011843 УМЭАХАБХАХСтөсөл</t>
  </si>
  <si>
    <t xml:space="preserve">     100900011844 Өрсөлдөх чадвартай ДБ төсөл</t>
  </si>
  <si>
    <t xml:space="preserve">     100900011846 Да.ДЦС-ын турбин.шинэ. төсөл 2</t>
  </si>
  <si>
    <t xml:space="preserve">     100900011847 ЭХДСҮАДээшлүүлэх (дэд станцууд)</t>
  </si>
  <si>
    <t xml:space="preserve">     100900011848 Эрчим хүчний төсөл 2</t>
  </si>
  <si>
    <t xml:space="preserve">     100900011850 Эрдэнэтийн ДЦС-н шинэчлэл төсөл</t>
  </si>
  <si>
    <t xml:space="preserve">     100900011851 10 аймгийн төвийн ДСБарих төсөл</t>
  </si>
  <si>
    <t xml:space="preserve">     100900011855 СЭХНэмэгдүүлэх төсөл</t>
  </si>
  <si>
    <t xml:space="preserve">     100900011856 ЭХЭМҮТТТШинэчлэх -2 шат төсөл</t>
  </si>
  <si>
    <t xml:space="preserve">     100900011857 Тайшир-Алтай ус хангамж төсөл</t>
  </si>
  <si>
    <t xml:space="preserve">     100900011858 ЭЗХҮБЧ, ХСайжруулах төсөл</t>
  </si>
  <si>
    <t xml:space="preserve">     100900011859 ЗӨГХБ, ХОСГХөгжүүлэх төсөл - н.с</t>
  </si>
  <si>
    <t xml:space="preserve">     100900011860 ТАЖ-ыг дэмжих төсөл</t>
  </si>
  <si>
    <t xml:space="preserve">     100900011861 УБ-н ТЧНОСБХДТ төсөл (Энгийн )</t>
  </si>
  <si>
    <t xml:space="preserve">     100900011862 Хөдөлмөр эрхлэлтийг дэмжих төсөл</t>
  </si>
  <si>
    <t xml:space="preserve">     100900011864 Аймгийн БУЦБ-н төсөл</t>
  </si>
  <si>
    <t xml:space="preserve">     100900011865 ЗЗ ба БУХөгжил төсөл-н.с</t>
  </si>
  <si>
    <t xml:space="preserve">     100900011866 Улиас.-Тосон. 67 км а.зам төсөл</t>
  </si>
  <si>
    <t xml:space="preserve">     100900011868 ХХСХ, ЧХ-г сайжруулах төсөл</t>
  </si>
  <si>
    <t xml:space="preserve">     100900011869 ЭМСХ хөтөлбөр - 4 төсөл /зээл/</t>
  </si>
  <si>
    <t xml:space="preserve">     100900011870 Цахим эрүүл мэнд төсөл</t>
  </si>
  <si>
    <t xml:space="preserve">     100900011871 ҮОЭТөв байгуулах төсөл</t>
  </si>
  <si>
    <t xml:space="preserve">     100900011872 ЭМСХ хөтөлбөр - 5 төсөл</t>
  </si>
  <si>
    <t xml:space="preserve">     100900011875 Төсөв, СТББ төсөл - н.с</t>
  </si>
  <si>
    <t xml:space="preserve">     100900011877 Беларусын 50 сая евро үлдэгдэл</t>
  </si>
  <si>
    <t xml:space="preserve">     100900011878 ЭБИЭМТҮХСХОХ МОН3843</t>
  </si>
  <si>
    <t xml:space="preserve">     100900011879 ОНт ЯЭТ,ҮҮТТАМХН /2019 шинэ/</t>
  </si>
  <si>
    <t xml:space="preserve">     100900011882 АЕГ-н цогцолбор-ын ТТ,ТХХ төсөл</t>
  </si>
  <si>
    <t xml:space="preserve">     100900011884 УБ-н төв ЦБ-г шинээр барих</t>
  </si>
  <si>
    <t xml:space="preserve">     100900011885 Эрдэнэт-ын БУЦБ өргөтгөл төсөл</t>
  </si>
  <si>
    <t xml:space="preserve">     100900011887 Дэд бүтц-н хөгж-СХ-төсөл</t>
  </si>
  <si>
    <t xml:space="preserve">     100900011888 БНАЗХЗАТөсөл</t>
  </si>
  <si>
    <t xml:space="preserve">     100900011889 БНАЗХ,ЗЗасварын төсөл -2</t>
  </si>
  <si>
    <t xml:space="preserve">     100900011891 ГТБҮБ, ХХБТ-н ТЭЗҮ төсөл зээл</t>
  </si>
  <si>
    <t xml:space="preserve">     100900011893 ХНҮ, НӨСүлжээг хөгжүүлэх</t>
  </si>
  <si>
    <t xml:space="preserve">     100900011894 Биокомбинат үйл-н өргөтгөл төсөл</t>
  </si>
  <si>
    <t xml:space="preserve">     100900011895 МҮ, ХЦББЦБ барих ТШ хийх төсөл</t>
  </si>
  <si>
    <t xml:space="preserve">     100900011896 Эрдэнэбүрэнг-н УЦС төсөл</t>
  </si>
  <si>
    <t xml:space="preserve">     100900011897 ХБИОХ, ҮСайжруулах төсөл (Зээл)</t>
  </si>
  <si>
    <t xml:space="preserve">     100900011898 УБХГХХ,ХОДХТөсөл2 MON-3525/OCR/</t>
  </si>
  <si>
    <t xml:space="preserve">     100900011899 УБХГХХ,ХОДХТөсөл2 MON-3526/COL/</t>
  </si>
  <si>
    <t xml:space="preserve">     100900011900 УБХГХХ,ХОДХТөсөл2 EХОБ/FI-83873/</t>
  </si>
  <si>
    <t xml:space="preserve">     100900011901 УБ-н ТЧНОСБХДТ төсөл (Тусгай)</t>
  </si>
  <si>
    <t xml:space="preserve">     100900011902 УБ-н ТЧНОСБХДТ төсөл (Н.У.А)</t>
  </si>
  <si>
    <t xml:space="preserve">     100900011903 УШСШУСЗТНэвтрүүлэх төсөл /шинэ/</t>
  </si>
  <si>
    <t xml:space="preserve">     100900011904 Эрдэнэт ХХХББ-г шинэчлэх төсөл</t>
  </si>
  <si>
    <t xml:space="preserve">     100900011905 ГУ-Налайх-Чойр 20.9 а.зам төсөл</t>
  </si>
  <si>
    <t xml:space="preserve">     100900011906 УБ-н цэвэр агаар төсөл -н.с</t>
  </si>
  <si>
    <t xml:space="preserve">     100900011907 УБ-н ХХХББ-г шинэчлэх төсөл</t>
  </si>
  <si>
    <t xml:space="preserve">     100900011909 Тогт.амьжир-3 төсөл /Зээл/-/ҮАЗ/</t>
  </si>
  <si>
    <t xml:space="preserve">     100900011910 Экспортыг дэмжих төсөл /ҮАЗ/</t>
  </si>
  <si>
    <t xml:space="preserve">     100900011911 ХҮСайжруулах БНтөсөл -/ҮАЗ/</t>
  </si>
  <si>
    <t xml:space="preserve">     100900011912 ХААХХ төсөл н.с  /Тусгай/-/ҮАЗ/</t>
  </si>
  <si>
    <t xml:space="preserve">     100900011913 ХҮСайж.х БНтөсөл-нэмэлт /ҮАЗ/</t>
  </si>
  <si>
    <t xml:space="preserve">     100900011914 ТСУИТ, ҮАБДэмжих төсөл -/ҮАЗ/</t>
  </si>
  <si>
    <t xml:space="preserve">     100900011916 БББТАЗХөгж. 2 шатны төсөл-/ҮАЗ/</t>
  </si>
  <si>
    <t xml:space="preserve">     100900011919 ХЭУЧДТөсөл-/ҮАЗ/</t>
  </si>
  <si>
    <t xml:space="preserve">     100900011920 Боловсролын ЧШ төсөл -/ҮАЗ/</t>
  </si>
  <si>
    <t xml:space="preserve">     100900011922 У,МЭА,ХАБХАХСайж.х төсөл -/ҮАЗ/</t>
  </si>
  <si>
    <t xml:space="preserve">     100900011923 СЭХНэмэгдүүлэх төсөл -/ҮАЗ/</t>
  </si>
  <si>
    <t xml:space="preserve">     100900011924 ЭЗХҮБЧ, ХСайжруулах төсөл-/ҮАЗ/</t>
  </si>
  <si>
    <t xml:space="preserve">     100900011925 ЗӨГХБ, ХОСГХ төсөл н.с-/ҮАЗ/</t>
  </si>
  <si>
    <t xml:space="preserve">     100900011926 ТАЖ-ыг дэмжих төсөл-/ҮАЗ/</t>
  </si>
  <si>
    <t xml:space="preserve">     100900011927 ЭМСХ хөтөлбөр-4 төсөл.зээл-/ҮАЗ/</t>
  </si>
  <si>
    <t xml:space="preserve">     100900011928 ЭМСХ хөтөлбөр-5 төсөл -/ҮАЗ/</t>
  </si>
  <si>
    <t xml:space="preserve">     100900011930 Инженер техн-н ДБ төсөл-/ҮАЗ/</t>
  </si>
  <si>
    <t xml:space="preserve">     100900011931 ХБИОХ,ҮСайж.х төсөл (зээл)-/ҮАЗ/</t>
  </si>
  <si>
    <t xml:space="preserve">     100900011932 УБ-н цэвэр агаар төсөл н.с-/ҮАЗ/</t>
  </si>
  <si>
    <t xml:space="preserve">     100900011933 Хөд.эрх-г дэмжих төсөл -/ҮАЗ/</t>
  </si>
  <si>
    <t xml:space="preserve">     100900011934 ЗЗ ба БУХөгжил төсөл-н.с -/ҮАЗ/</t>
  </si>
  <si>
    <t xml:space="preserve">     100900011935 Эрчим хүчний төсөл 2 -/ҮАЗ/</t>
  </si>
  <si>
    <t xml:space="preserve">     100900011936 ДХБУМС төсөл MON-3244 -/ҮАЗ/</t>
  </si>
  <si>
    <t xml:space="preserve">     100900011937 ДХБУМС төсөл  MON-3245-/ҮАЗ/</t>
  </si>
  <si>
    <t xml:space="preserve">     100900011938 Ухаалаг засаг төсөл -/ҮАЗ/</t>
  </si>
  <si>
    <t xml:space="preserve">     100900011939 ХААХХ төсөл н.с Энгийн -/ҮАЗ/</t>
  </si>
  <si>
    <t xml:space="preserve">     100900011940 Цахим эрүүл мэнд ДБ -/ҮАЗ/</t>
  </si>
  <si>
    <t xml:space="preserve">     100900011946 УБХГХХ,ХОДХТөс 1 MON-3099 урсгал</t>
  </si>
  <si>
    <t xml:space="preserve">     100900011947 БНАЗХЗАТөсөл (ҮАЗ)</t>
  </si>
  <si>
    <t xml:space="preserve">     100900011949 ЭМСХ хөтөлбөр-4: н.с төсөл.зээл-/ҮАЗ/</t>
  </si>
  <si>
    <t xml:space="preserve">     100900011950 ЗӨГХБ, ХОСГХтөсөл - н.с-2 /ТХН/</t>
  </si>
  <si>
    <t xml:space="preserve">     100900011952 ОББАААЯНБНТГУАНТөсөл</t>
  </si>
  <si>
    <t xml:space="preserve">     100900011953 ШШГЕГ-ын ЦХСБТөсөл</t>
  </si>
  <si>
    <t xml:space="preserve">     100900011954 УБХДХҮАНТөсөл 6589 /ҮАЗ/</t>
  </si>
  <si>
    <t xml:space="preserve">     100900011955 МААЭЗЭНТөсөл</t>
  </si>
  <si>
    <t xml:space="preserve">     100900011956 ЭЗЧБХТөсөл</t>
  </si>
  <si>
    <t xml:space="preserve">     100900011957 СЭХДИЧЦХТөсөл</t>
  </si>
  <si>
    <t xml:space="preserve">     100900011958 Солонго 1 болон 2 ОСХБТөсөл</t>
  </si>
  <si>
    <t xml:space="preserve">     100900011959 БОТЛЧСТөсөл</t>
  </si>
  <si>
    <t xml:space="preserve">     100900011960 Монгол Германы хамтарсан АМТИСТөсөл</t>
  </si>
  <si>
    <t xml:space="preserve">     100900011961 Австрийн СХАХэлэлцээр-3</t>
  </si>
  <si>
    <t xml:space="preserve">     100900011962 ЕСБХБанкны 300 сая ам долларын хэлэлцээр</t>
  </si>
  <si>
    <t xml:space="preserve">     100900011963 УБ-Дарханы зам барих төсөл /ЕСБХБ/</t>
  </si>
  <si>
    <t xml:space="preserve">     100900011964 УБ ус хангамжийг нэмэгдүүлэх төсөл /МССан/</t>
  </si>
  <si>
    <t xml:space="preserve">     100900011966 Баянголын ам түрээсийн ОСХБТөсөл /БНСУ/</t>
  </si>
  <si>
    <t xml:space="preserve">     100900011971 МААЭЗЭНТ /ТХН/</t>
  </si>
  <si>
    <t xml:space="preserve">     100900011973 Яаралтай үеийн тусламжийн н.с төсөл   /ҮАЗ/</t>
  </si>
  <si>
    <t xml:space="preserve">     100900011975 ЦТҮХАХАНХТөсөл /ҮАЗ/</t>
  </si>
  <si>
    <t xml:space="preserve">     100900011976 ХНҮБУХААТөсөл</t>
  </si>
  <si>
    <t xml:space="preserve">     100900011977 ХНҮБУХААТөсөл-МОН3895 /ҮАЗ/</t>
  </si>
  <si>
    <t xml:space="preserve">     100900011980 Ковид-19-с УСХАХАББХТөсөл /ҮАЗ/</t>
  </si>
  <si>
    <t xml:space="preserve">     100900011981 Ковид-19-с УСХАХАББХТөсөл</t>
  </si>
  <si>
    <t xml:space="preserve">     100900011983 Нийслэл-н нийт-н тээвэр дүүжин замын тээвэр нэвтрүүлэх төсөл</t>
  </si>
  <si>
    <t xml:space="preserve">     100900011988 ОБҮДБХЭТөсөл 6697</t>
  </si>
  <si>
    <t xml:space="preserve">     100010012001 Ар.Цагдаагийн хэлтэс</t>
  </si>
  <si>
    <t xml:space="preserve">     100010012002 Ар.Шүүхийн шийдвэр гүйцэтгэл</t>
  </si>
  <si>
    <t xml:space="preserve">     100010012006 Ар.Шүүхийн шинжилгээний алба</t>
  </si>
  <si>
    <t xml:space="preserve">     100010012012 Ар.Улсын бүртгэлийн хэлтэс</t>
  </si>
  <si>
    <t xml:space="preserve">     100020012001 Бө.Цагдаагийн хэлтэс</t>
  </si>
  <si>
    <t xml:space="preserve">     100020012002 Бө.ШШГГазар</t>
  </si>
  <si>
    <t xml:space="preserve">     100020012003 Хилийн цэргийн 0165-р анги</t>
  </si>
  <si>
    <t xml:space="preserve">     100020012006 Бө.Шүүхийн шинжилгээний алба</t>
  </si>
  <si>
    <t xml:space="preserve">     100020012012 Бө.Улсын бүртгэлийн хэлтэс</t>
  </si>
  <si>
    <t xml:space="preserve">     100021412001 Хилийн цэргийн 0285-р анги</t>
  </si>
  <si>
    <t xml:space="preserve">     100030012001 Бх.Цагдаагийн газар</t>
  </si>
  <si>
    <t xml:space="preserve">     100030012002 Бх.ШШГГазар</t>
  </si>
  <si>
    <t xml:space="preserve">     100030012006 Бх.Шүүхийн шинжилгээний алба</t>
  </si>
  <si>
    <t xml:space="preserve">     100030012012 Бх.Улсын бүртгэлийн хэлтэс</t>
  </si>
  <si>
    <t xml:space="preserve">     100040012001 Бу.Цагдаагийн газар</t>
  </si>
  <si>
    <t xml:space="preserve">     100040012002 Бу.ШШГГазар</t>
  </si>
  <si>
    <t xml:space="preserve">     100040012003 Бу. 439-р хаалттай хорих анги</t>
  </si>
  <si>
    <t xml:space="preserve">     100040012006 Бу.Шүүхийн шинжилгээний алба</t>
  </si>
  <si>
    <t xml:space="preserve">     100040012012 Бу.Улсын бүртгэлийн хэлтэс</t>
  </si>
  <si>
    <t xml:space="preserve">     100041012001 Хилийн цэргийн 0286-р анги</t>
  </si>
  <si>
    <t xml:space="preserve">     100050012001 Га.Цагдаагийн хэлтэс</t>
  </si>
  <si>
    <t xml:space="preserve">     100050012002 Га.Шүүхийн шийдвэр гүйцэтгэл</t>
  </si>
  <si>
    <t xml:space="preserve">     100050012006 ГА.Шүүхийн шинжилгээний алба</t>
  </si>
  <si>
    <t xml:space="preserve">     100050012012 Га.ОӨУБХэлтэс</t>
  </si>
  <si>
    <t xml:space="preserve">     100050212001 Хилийн цэргийн 0214-р анги</t>
  </si>
  <si>
    <t xml:space="preserve">     100060012001 До.Цагдаагийн хэлтэс</t>
  </si>
  <si>
    <t xml:space="preserve">     100060012002 До.ШШийдвэр гүйцэтгэх газар</t>
  </si>
  <si>
    <t xml:space="preserve">     100060012006 До.Шүүхийн шинжилгээний алба</t>
  </si>
  <si>
    <t xml:space="preserve">     100060012012 До.Улсын бүртгэлийн хэлтэс</t>
  </si>
  <si>
    <t xml:space="preserve">     100061012001 ДГ.Хатан  ХЦ-ийн 0168-р анги</t>
  </si>
  <si>
    <t xml:space="preserve">     100061212001 До.Эрдэнэ ХЦ 0129 анги</t>
  </si>
  <si>
    <t xml:space="preserve">     100061412001 До.Замын-үүд цагдаа хэлтэс</t>
  </si>
  <si>
    <t xml:space="preserve">     100061412002 До.ЗҮ ШШГХэсэг</t>
  </si>
  <si>
    <t xml:space="preserve">     100061412005 ГИХГ.Дорноговь газар</t>
  </si>
  <si>
    <t xml:space="preserve">     100061412010 Хилийн цэргийн 0108-р анги</t>
  </si>
  <si>
    <t xml:space="preserve">     100070012001 Дд.Цагдаагийн хэлтэс</t>
  </si>
  <si>
    <t xml:space="preserve">     100070012002 Дд.ШШГГазар</t>
  </si>
  <si>
    <t xml:space="preserve">     100070012003 Хилийн цэргийн 0132-р анги</t>
  </si>
  <si>
    <t xml:space="preserve">     100070012004 Хилийн цэргийн 306-р анги</t>
  </si>
  <si>
    <t xml:space="preserve">     100070012005 ГИХГ.Зүүн бүс газар</t>
  </si>
  <si>
    <t xml:space="preserve">     100070012006 Дд.Шүүхийн шинжилгээний алба</t>
  </si>
  <si>
    <t xml:space="preserve">     100070012012 Дд.Улсын бүртгэлийн хэлтэс</t>
  </si>
  <si>
    <t xml:space="preserve">     100070712010 Хилийн цэргийн 0198-р анги</t>
  </si>
  <si>
    <t xml:space="preserve">     100071112001 Хилийн цэргийн 0275-р анги</t>
  </si>
  <si>
    <t xml:space="preserve">     100080012001 Ду.Цагдаагийн хэлтэс</t>
  </si>
  <si>
    <t xml:space="preserve">     100080012002 Ду.ШШГГазар</t>
  </si>
  <si>
    <t xml:space="preserve">     100080012006 Ду.Шүүхийн шинжилгээний алба</t>
  </si>
  <si>
    <t xml:space="preserve">     100080012012 Ду.Улсын бүртгэлийн хэлтэс</t>
  </si>
  <si>
    <t xml:space="preserve">     100090012001 За.Цагдаагийн хэлтэс</t>
  </si>
  <si>
    <t xml:space="preserve">     100090012002 За.ШШГГазар</t>
  </si>
  <si>
    <t xml:space="preserve">     100090012006 За.Шүүхийн шинжилгээний алба</t>
  </si>
  <si>
    <t xml:space="preserve">     100090012012 За.Улсын бүртгэлийн хэлтэс</t>
  </si>
  <si>
    <t xml:space="preserve">     100090412001 За.Тосонцэнгэл ШШГЕГ</t>
  </si>
  <si>
    <t xml:space="preserve">     100091412001 Хилийн цэргийн 0277-р анги</t>
  </si>
  <si>
    <t xml:space="preserve">     100100012001 Өв.Цагдаагийн хэлтэс</t>
  </si>
  <si>
    <t xml:space="preserve">     100100012002 Өв.ШШГГазар</t>
  </si>
  <si>
    <t xml:space="preserve">     100100012006 Өв.Шүүхийн шинжилгээний алба</t>
  </si>
  <si>
    <t xml:space="preserve">     100100012012 Өв.Улсын бүртгэлийн хэлтэс</t>
  </si>
  <si>
    <t xml:space="preserve">     100101812001 Өв.Хархорин Цагдаагийн газар</t>
  </si>
  <si>
    <t xml:space="preserve">     100101812002 423-р хорих анги</t>
  </si>
  <si>
    <t xml:space="preserve">     100110012001 Өм.Цагдаагийн хэлтэс</t>
  </si>
  <si>
    <t xml:space="preserve">     100110012002 Өм.ШШГГазар</t>
  </si>
  <si>
    <t xml:space="preserve">     100110012003 Хилийн цэргийн 131-р анги</t>
  </si>
  <si>
    <t xml:space="preserve">     100110012005 ГИХГ.өмнөд бүс дэхь газар</t>
  </si>
  <si>
    <t xml:space="preserve">     100110012006 Өм.Шүүхийн шинжилгээний алба</t>
  </si>
  <si>
    <t xml:space="preserve">     100110012012 Өм.Улсын бүртгэлийн хэлтэс</t>
  </si>
  <si>
    <t xml:space="preserve">     100110412001 Хилийн цэргийн 0166-р анги</t>
  </si>
  <si>
    <t xml:space="preserve">     100111012001 Өм.ШШГХэлтэс</t>
  </si>
  <si>
    <t xml:space="preserve">     100120012001 Сү.Цагдаагийн хэлтэс</t>
  </si>
  <si>
    <t xml:space="preserve">     100120012002 Сү.ШШГХэлтэс</t>
  </si>
  <si>
    <t xml:space="preserve">     100120012006 Сү.Шүүхийн шинжилгээний алба</t>
  </si>
  <si>
    <t xml:space="preserve">     100120012012 Сү.Улсын бүртгэлийн хэлтэс</t>
  </si>
  <si>
    <t xml:space="preserve">     100120612001 Хилийн цэргийн 0184-р анги</t>
  </si>
  <si>
    <t xml:space="preserve">     100121212001 Хилийн цэргийн 0146-р анги</t>
  </si>
  <si>
    <t xml:space="preserve">     100130012001 Сэ.Цагдаагийн хэлтэс</t>
  </si>
  <si>
    <t xml:space="preserve">     100130012002 Сэ.ШШГГазар</t>
  </si>
  <si>
    <t xml:space="preserve">     100130012003 Хилийн цэргийн 0101-р анги</t>
  </si>
  <si>
    <t xml:space="preserve">     100130012004 Хилийн цэргийн 0243-р анги</t>
  </si>
  <si>
    <t xml:space="preserve">     100130012005 ГИХГ.Хойд бүс дэх газар</t>
  </si>
  <si>
    <t xml:space="preserve">     100130012006 Сэ.Шүүхийн шинжилгээний алба</t>
  </si>
  <si>
    <t xml:space="preserve">     100130012012 Сэ.Улсын бүртгэлийн хэлтэс</t>
  </si>
  <si>
    <t xml:space="preserve">     100130412001 Сэ.Мандал Цагдаагийн хэлтэс</t>
  </si>
  <si>
    <t xml:space="preserve">     100130412003 Сэ.Мандал 413-р хорих анги</t>
  </si>
  <si>
    <t xml:space="preserve">     100130412004 433-р хаалттай хорих анги</t>
  </si>
  <si>
    <t xml:space="preserve">     100130912001 Сэ.Сайхан Цагдаагийн тасаг</t>
  </si>
  <si>
    <t xml:space="preserve">     100130912002 Сэ.Хөтөл Шийдвэр гүйцэтгэх хэс</t>
  </si>
  <si>
    <t xml:space="preserve">     100140012001 Тө.Цагдаагийн хэлтэс</t>
  </si>
  <si>
    <t xml:space="preserve">     100140012002 Тө.ШШГГазар</t>
  </si>
  <si>
    <t xml:space="preserve">     100140012006 Тө.Шүүхийн шинжилгээний алба</t>
  </si>
  <si>
    <t xml:space="preserve">     100140012012 Тө.Улсын бүртгэлийн хэлтэс</t>
  </si>
  <si>
    <t xml:space="preserve">     100140312062 Тө.Мааньт Хорих 415-р анги</t>
  </si>
  <si>
    <t xml:space="preserve">     100140312070 ШШГЕГ СМДӨАХХГазар</t>
  </si>
  <si>
    <t xml:space="preserve">     100141512001 417-р нээлттэй хорих анги</t>
  </si>
  <si>
    <t xml:space="preserve">     100150012001 Ув.Цагдаагийн хэлтэс</t>
  </si>
  <si>
    <t xml:space="preserve">     100150012002 Ув.ШШГГазар</t>
  </si>
  <si>
    <t xml:space="preserve">     100150012003 Хилийн цэргийн 0245-р анги</t>
  </si>
  <si>
    <t xml:space="preserve">     100150012006 Ув.Шүүхийн шинжилгээний алба</t>
  </si>
  <si>
    <t xml:space="preserve">     100150012012 Ув.Улсын бүртгэлийн хэлтэс</t>
  </si>
  <si>
    <t xml:space="preserve">     100150112001 Хилийн цэргийн 311-р анги</t>
  </si>
  <si>
    <t xml:space="preserve">     100160012001 Хо.Цагдаагийн хэлтэс</t>
  </si>
  <si>
    <t xml:space="preserve">     100160012002 Хо.Шүүхийн шийдвэр гүйцэтгэл</t>
  </si>
  <si>
    <t xml:space="preserve">     100160012005 ГИХГ.Баруун бүс дэх газар</t>
  </si>
  <si>
    <t xml:space="preserve">     100160012006 Хо.Шүүхийн шинжилгээний алба</t>
  </si>
  <si>
    <t xml:space="preserve">     100160012012 Хо.Улсын бүртгэлийн хэлтэс</t>
  </si>
  <si>
    <t xml:space="preserve">     100161212001 Хилийн цэргийн 0130-р анги</t>
  </si>
  <si>
    <t xml:space="preserve">     100170012001 Хө.Цагдаагийн хэлтэс</t>
  </si>
  <si>
    <t xml:space="preserve">     100170012002 Хө.ШШГГазар</t>
  </si>
  <si>
    <t xml:space="preserve">     100170012003 Хө.Хилийн цэрэг</t>
  </si>
  <si>
    <t xml:space="preserve">     100170012006 Хө.Шүүхийн шинжилгээний алба</t>
  </si>
  <si>
    <t xml:space="preserve">     100170012012 Хө.Улсын бүртгэлийн хэлтэс</t>
  </si>
  <si>
    <t xml:space="preserve">     100180012001 Хэ.Цагдаагийн хэлтэс</t>
  </si>
  <si>
    <t xml:space="preserve">     100180012002 419-р нээлттэй хорих анги</t>
  </si>
  <si>
    <t xml:space="preserve">     100180012006 Хэ.Шүүхийн шинжилгээний алба</t>
  </si>
  <si>
    <t xml:space="preserve">     100180012012 Хэ.Улсын бүртгэлийн хэлтэс</t>
  </si>
  <si>
    <t xml:space="preserve">     100181212001 Хилийн цэргийн 0287-р анги</t>
  </si>
  <si>
    <t xml:space="preserve">     100190012001 Да.Цагдаагийн хэлтэс</t>
  </si>
  <si>
    <t xml:space="preserve">     100190012002 Да.ШШГГазар 445-р хорих анги</t>
  </si>
  <si>
    <t xml:space="preserve">     100190012003 435-р хаалттай хорих анги</t>
  </si>
  <si>
    <t xml:space="preserve">     100190012006 Да.Шүүхийн шинжилгээний алба</t>
  </si>
  <si>
    <t xml:space="preserve">     100190012012 Да.ОӨУБХэлтэс</t>
  </si>
  <si>
    <t xml:space="preserve">     100200012001 УБ.Цагдаагийн удирдах газар</t>
  </si>
  <si>
    <t xml:space="preserve">     100200012012 Нийслэлийн Улсын бүртгэлийн газар</t>
  </si>
  <si>
    <t xml:space="preserve">     100200012018 УБ.ШШинжилгээний газар</t>
  </si>
  <si>
    <t xml:space="preserve">     100200012043 БЗД.Цагдаагийн газар</t>
  </si>
  <si>
    <t xml:space="preserve">     100200012044 БГД.Цагдаагийн газар</t>
  </si>
  <si>
    <t xml:space="preserve">     100200012045 ХУД.Цагдаагийн газар</t>
  </si>
  <si>
    <t xml:space="preserve">     100200012046 ЧД.Цагдаагийн газар</t>
  </si>
  <si>
    <t xml:space="preserve">     100200012047 СБД.Цагдаагийн газар</t>
  </si>
  <si>
    <t xml:space="preserve">     100200012048 СХД.Цагдаагийн газар</t>
  </si>
  <si>
    <t xml:space="preserve">     100200112001 Хилийн цэргийн 0218-р анги</t>
  </si>
  <si>
    <t xml:space="preserve">     100200112005 ГИХГ.АЗБ хариуцсан газар</t>
  </si>
  <si>
    <t xml:space="preserve">     100200212001 БНД.Цагдаагийн хэлтэс</t>
  </si>
  <si>
    <t xml:space="preserve">     100200212002 427-р хаалттай хорих анги</t>
  </si>
  <si>
    <t xml:space="preserve">     100200212003 Хилийн цэргийн 0252-р анги</t>
  </si>
  <si>
    <t xml:space="preserve">     100200212004 БНД.Шийдвэр гүйцэтгэх хэлтэс</t>
  </si>
  <si>
    <t xml:space="preserve">     100200312001 Хилийн цэргийн 0253-р анги</t>
  </si>
  <si>
    <t xml:space="preserve">     100200312002 421-р нээлттэй хорих анги</t>
  </si>
  <si>
    <t xml:space="preserve">     100200312003 407-р хорих анги</t>
  </si>
  <si>
    <t xml:space="preserve">     100200312005 411-р хорих анги</t>
  </si>
  <si>
    <t xml:space="preserve">     100200312077 ШШГЕГ-н харьяа мэргэжл-н СүТөв</t>
  </si>
  <si>
    <t xml:space="preserve">     100200412001 НД.Цагдаагийн хэлтэс</t>
  </si>
  <si>
    <t xml:space="preserve">     100200412002 ХХЕГ.ХЦ-н 303-р салбар</t>
  </si>
  <si>
    <t xml:space="preserve">     100200412003 НД.Шүүхийн Шийдвэр гүйцэтгэх хэлтэс</t>
  </si>
  <si>
    <t xml:space="preserve">     100200812001 БХД.Цагдаагийн тасаг</t>
  </si>
  <si>
    <t xml:space="preserve">     100200912001 Хилийн цэргийн 0151-р анги</t>
  </si>
  <si>
    <t xml:space="preserve">     100200912002 405-р хаалттай хорих анги</t>
  </si>
  <si>
    <t xml:space="preserve">     100200912003 429-р хаалттай хорих анги</t>
  </si>
  <si>
    <t xml:space="preserve">     100210012001 Ор.Цагдаагийн хэлтэс</t>
  </si>
  <si>
    <t xml:space="preserve">     100210012002 Ор. ШШГГазар 437-р хорих анги</t>
  </si>
  <si>
    <t xml:space="preserve">     100210012006 Ор.Шүүхийн шинжилгээний алба</t>
  </si>
  <si>
    <t xml:space="preserve">     100210012012 Ор.Улсын бүртгэлийн хэлтэс</t>
  </si>
  <si>
    <t xml:space="preserve">     100220012001 Гс.Цагдаагийн хэлтэс</t>
  </si>
  <si>
    <t xml:space="preserve">     100220012002 Гс.ШШГГ 425-р нээлт.хорих анги</t>
  </si>
  <si>
    <t xml:space="preserve">     100220012006 Гс.Шүүхийн шинжилгээний алба</t>
  </si>
  <si>
    <t xml:space="preserve">     100220012012 Гс.Улсын бүртгэлийн хэлтэс</t>
  </si>
  <si>
    <t xml:space="preserve">     100900012002 ХЗДХЯам</t>
  </si>
  <si>
    <t xml:space="preserve">     100900012003 Гадаадын иргэн, ХГазар</t>
  </si>
  <si>
    <t xml:space="preserve">     100900012005 ШШҮХүрээлэн</t>
  </si>
  <si>
    <t xml:space="preserve">     100900012006 401р хаалттай хорих анги</t>
  </si>
  <si>
    <t xml:space="preserve">     100900012007 ТТАХНЭмнэлэг</t>
  </si>
  <si>
    <t xml:space="preserve">     100900012008 Архивын ерөнхий газар</t>
  </si>
  <si>
    <t xml:space="preserve">     100900012009 Хууль зүйн үндэсний хүрээлэн</t>
  </si>
  <si>
    <t xml:space="preserve">     100900012010 Хилийн цэргийн удирдах газар</t>
  </si>
  <si>
    <t xml:space="preserve">     100900012012 Хилийн цэргийн 0164-р анги</t>
  </si>
  <si>
    <t xml:space="preserve">     100900012016 ХХЕГ-ын төв аппарат</t>
  </si>
  <si>
    <t xml:space="preserve">     100900012023 Эрүүгийн цагдаагийн газар</t>
  </si>
  <si>
    <t xml:space="preserve">     100900012024 ЦЕГ.Авто бааз</t>
  </si>
  <si>
    <t xml:space="preserve">     100900012025 Дотоодын цэргийн 05-р анги</t>
  </si>
  <si>
    <t xml:space="preserve">     100900012026 Мөрдөн байцаах алба</t>
  </si>
  <si>
    <t xml:space="preserve">     100900012027 ЦЕГ-ын МДШШУАлба</t>
  </si>
  <si>
    <t xml:space="preserve">     100900012028 ОНАБХГазрын 805 дугаар анги</t>
  </si>
  <si>
    <t xml:space="preserve">     100900012029 Төмөр зам дах цагдаагийн газар</t>
  </si>
  <si>
    <t xml:space="preserve">     100900012030 ТЗТ</t>
  </si>
  <si>
    <t xml:space="preserve">     100900012032 Хүч спорт хороо</t>
  </si>
  <si>
    <t xml:space="preserve">     100900012034 Цагдаагийн ерөнхий газар</t>
  </si>
  <si>
    <t xml:space="preserve">     100900012037 НХЖХОНАБХ Алба</t>
  </si>
  <si>
    <t xml:space="preserve">     100900012038 Санхүү, аж ахуй алба</t>
  </si>
  <si>
    <t xml:space="preserve">     100900012039 ЦЕГ-ын хангалт үйлчилгээний төв</t>
  </si>
  <si>
    <t xml:space="preserve">     100900012040 ЦАХСУСЗСувилал</t>
  </si>
  <si>
    <t xml:space="preserve">     100900012041 ЦЕГ сүлд чуулга</t>
  </si>
  <si>
    <t xml:space="preserve">     100900012043 Мэдээлэл,шуурхай удирд төв</t>
  </si>
  <si>
    <t xml:space="preserve">     100900012045 Дотоод хэргийн их сургууль</t>
  </si>
  <si>
    <t xml:space="preserve">     100900012047 Цагдаа, Дотоодын цэргийн сургалтын нэгдсэн төв</t>
  </si>
  <si>
    <t xml:space="preserve">     100900012048 ЦЕГ-Дотоодын цэрг-н гэрээт хам</t>
  </si>
  <si>
    <t xml:space="preserve">     100900012050 ШШГЕГазар</t>
  </si>
  <si>
    <t xml:space="preserve">     100900012051 ШШГЕГ-ын төв аппарат</t>
  </si>
  <si>
    <t xml:space="preserve">     100900012052 Үйлдвэр, АА барилгын хэлтэс</t>
  </si>
  <si>
    <t xml:space="preserve">     100900012054 Хууль зүйн туслалцааны төв</t>
  </si>
  <si>
    <t xml:space="preserve">     100900012057 409-р хаалттай хорих анги</t>
  </si>
  <si>
    <t xml:space="preserve">     100900012059 НШШГГ</t>
  </si>
  <si>
    <t xml:space="preserve">     100900012060 ШШГЕГ.ГХХНТОлгох сан</t>
  </si>
  <si>
    <t xml:space="preserve">     100900012067 Цагдан хорих 461-р анги</t>
  </si>
  <si>
    <t xml:space="preserve">     100900012068 ШШГЕГ.Баривчлах төв</t>
  </si>
  <si>
    <t xml:space="preserve">     100900012069 ШШГЕГ харъяа 441-р анги</t>
  </si>
  <si>
    <t xml:space="preserve">     100900012071 Хэрэмт цамхаг ТӨҮГ</t>
  </si>
  <si>
    <t xml:space="preserve">     100900012076 ШШГЕГазар БХЗХТБААлба</t>
  </si>
  <si>
    <t xml:space="preserve">     100900012077 ГХУСАЗЗААлба</t>
  </si>
  <si>
    <t xml:space="preserve">     100900012080 ТАХ-н буруутай үйл аж-ны нөх.т</t>
  </si>
  <si>
    <t xml:space="preserve">     100900012085 Хорих ял эдлүүлэх алба</t>
  </si>
  <si>
    <t xml:space="preserve">     100900012086 ШШГЕГ-Шийдвэр гүйцэтгэх алба</t>
  </si>
  <si>
    <t xml:space="preserve">     100900012087 Тээврийн цагдаагийн алба</t>
  </si>
  <si>
    <t xml:space="preserve">     100900012088 ШШГЕГ. Төр хурах СЗСувилал</t>
  </si>
  <si>
    <t xml:space="preserve">     100900012089 ШШГЕГ-ын Сүлд БТСХороо</t>
  </si>
  <si>
    <t xml:space="preserve">     100900012090 Хилийн 0224-р тусгай салбар</t>
  </si>
  <si>
    <t xml:space="preserve">     100900012091 Хилийн 0208-р тусгай салбар</t>
  </si>
  <si>
    <t xml:space="preserve">     100900012093 УБЕГазар</t>
  </si>
  <si>
    <t xml:space="preserve">     100900012099 ШШГЕГ. Баривчлах байр</t>
  </si>
  <si>
    <t xml:space="preserve">     100900012104 Оюуны өмчийн газар</t>
  </si>
  <si>
    <t xml:space="preserve">     100900012106 Экологийн цагдаагийн алба</t>
  </si>
  <si>
    <t xml:space="preserve">     100900012300 ХЗДХЯ-ны ХО</t>
  </si>
  <si>
    <t xml:space="preserve">     100900012301 ЦЕГ-ын ХО</t>
  </si>
  <si>
    <t xml:space="preserve">     100900012302 ХХЕГазрын ХО</t>
  </si>
  <si>
    <t xml:space="preserve">     100900012303 ШШБЕ газрын ХО</t>
  </si>
  <si>
    <t xml:space="preserve">     100900012305 УБЕГазар хөрөнгө оруулалт</t>
  </si>
  <si>
    <t xml:space="preserve">     100010013005 Ар.ХНБЦГазар</t>
  </si>
  <si>
    <t xml:space="preserve">     100010013010 Орхон-Чулуут голын СГЗ</t>
  </si>
  <si>
    <t xml:space="preserve">     100010013015 Ар.УЦУОШАлба</t>
  </si>
  <si>
    <t xml:space="preserve">     100010013300 Ар.БОАЖСайд,ЭШХО</t>
  </si>
  <si>
    <t xml:space="preserve">     100020013005 МАНУТХГ- хамгаалалтын</t>
  </si>
  <si>
    <t xml:space="preserve">     100020013015 Бө.УЦУОШАлба</t>
  </si>
  <si>
    <t xml:space="preserve">     100020713025 Бө.Дэлүүн Хөх сэрх нуруу БЦГХЗ</t>
  </si>
  <si>
    <t xml:space="preserve">     100030013006 Бх.Их богдын БЦГХЗ</t>
  </si>
  <si>
    <t xml:space="preserve">     100030013009 Бөөнцагаан-Орог нуур СГЗ</t>
  </si>
  <si>
    <t xml:space="preserve">     100030013015 Бх.УЦУОШАлба</t>
  </si>
  <si>
    <t xml:space="preserve">     100040013015 Бу.УЦУОШГазар</t>
  </si>
  <si>
    <t xml:space="preserve">     100040913001 Бу.Сэлэ.Зэд-Хантай-Бүтээл ДЦГ</t>
  </si>
  <si>
    <t xml:space="preserve">     100041413001 Бу.Бу.Хануй голын сав газрын захиргаа</t>
  </si>
  <si>
    <t xml:space="preserve">     100041613001 Бу.Рашаант Хөгнө тарнын БЦГ</t>
  </si>
  <si>
    <t xml:space="preserve">     100050013007 Го.Хүйсийн говь-Цэцэг нуур</t>
  </si>
  <si>
    <t xml:space="preserve">     100050013015 Га.УЦУОШАлба</t>
  </si>
  <si>
    <t xml:space="preserve">     100050413001 ГА.Бугат ГИДЦГазрын Б ХЗахир</t>
  </si>
  <si>
    <t xml:space="preserve">     100051213002 Га.Хөхморьт МЭУТХГХЗахиргаа</t>
  </si>
  <si>
    <t xml:space="preserve">     100052013001 ГА.Баянтоорой ГИДЦГХЗахиргаа</t>
  </si>
  <si>
    <t xml:space="preserve">     100060013002 До.Галба-Өөш-Долоодын СГЗ</t>
  </si>
  <si>
    <t xml:space="preserve">     100060013015 До.УЦУОШАлба</t>
  </si>
  <si>
    <t xml:space="preserve">     100070013005 Дд.Хамгаалалтын захиргаа</t>
  </si>
  <si>
    <t xml:space="preserve">     100070013009 Буйр нуур-Мэнэнгийн тал СГЗ</t>
  </si>
  <si>
    <t xml:space="preserve">     100070013015 Дд.УЦУОШГазар</t>
  </si>
  <si>
    <t xml:space="preserve">     100070113009 Онон-Улз гол СГЗ</t>
  </si>
  <si>
    <t xml:space="preserve">     100070713001 Дд.Нөмрөгийн ДЦГ хамгаалалт</t>
  </si>
  <si>
    <t xml:space="preserve">     100080013007 Ду.Их газрын чулууны БЦГЗ</t>
  </si>
  <si>
    <t xml:space="preserve">     100080013015 Ду.УЦУОШАлба</t>
  </si>
  <si>
    <t xml:space="preserve">     100090013005 За.ОТДЦГазар</t>
  </si>
  <si>
    <t xml:space="preserve">     100090013007 Хяргас нуур-Завхан гол сав гз</t>
  </si>
  <si>
    <t xml:space="preserve">     100090013014 Аймгийн УЦУОШ төв</t>
  </si>
  <si>
    <t xml:space="preserve">     100090413001 За.Тарвагатайн нуруу</t>
  </si>
  <si>
    <t xml:space="preserve">     100090413002 За.Идэр голын СГЗахиргаа</t>
  </si>
  <si>
    <t xml:space="preserve">     100100013010 Өв.Онги-Таац голын СГЗ</t>
  </si>
  <si>
    <t xml:space="preserve">     100100013018 Өв.УЦУОШАлба</t>
  </si>
  <si>
    <t xml:space="preserve">     100101813001 Өв.Хархорин Орхоны хөндийн БЦГ</t>
  </si>
  <si>
    <t xml:space="preserve">     100110013006 Өм.ӨГУТХГЗ</t>
  </si>
  <si>
    <t xml:space="preserve">     100110013015 Өм.УЦУОШАлба</t>
  </si>
  <si>
    <t xml:space="preserve">     100110013016 Өм. Алтайн өвөр говийн СГЗ</t>
  </si>
  <si>
    <t xml:space="preserve">     100111013001 Өм.Ханбогд ГБДЦГазар</t>
  </si>
  <si>
    <t xml:space="preserve">     100120013015 Сү.УЦУОШАлба</t>
  </si>
  <si>
    <t xml:space="preserve">     100120313001 Сүх.Дарь Дарьганга БЦГ</t>
  </si>
  <si>
    <t xml:space="preserve">     100130013005 Тужийн нарсны БЦГХЗахиргаа</t>
  </si>
  <si>
    <t xml:space="preserve">     100130013015 Сэ.УЦУОШТөв</t>
  </si>
  <si>
    <t xml:space="preserve">     100140013015 Тө.УЦУОШАлба</t>
  </si>
  <si>
    <t xml:space="preserve">     100150013005 Ув.Увс нуур АСДЦГазрын</t>
  </si>
  <si>
    <t xml:space="preserve">     100150013007 Увс нуур-Тэсийн голын сав газ</t>
  </si>
  <si>
    <t xml:space="preserve">     100150013015 Ув.УЦУОШТөв</t>
  </si>
  <si>
    <t xml:space="preserve">     100151113001 Ув.Ханхөхийн УТХГНХЗахиргаа</t>
  </si>
  <si>
    <t xml:space="preserve">     100160013005 Хо.Хар ус нуурын УТХГН хамг</t>
  </si>
  <si>
    <t xml:space="preserve">     100160013007 Хар нуур-Ховд гол сав гз</t>
  </si>
  <si>
    <t xml:space="preserve">     100160013015 Хо.УЦУОШАлба</t>
  </si>
  <si>
    <t xml:space="preserve">     100161113001 Хо.Мөнххайрхан БЦГ</t>
  </si>
  <si>
    <t xml:space="preserve">     100161213009 Үенч-Бодонч-Булган гол СГЗ</t>
  </si>
  <si>
    <t xml:space="preserve">     100161913001 Ховд.Цэц  Мянган угалзатын БЦГ</t>
  </si>
  <si>
    <t xml:space="preserve">     100170013008 Хөвсгөл-Эгийн голын сав газрын</t>
  </si>
  <si>
    <t xml:space="preserve">     100170013009 Дэлгэрмөрөн-Шишхэд гол СГЗ</t>
  </si>
  <si>
    <t xml:space="preserve">     100170013015 Хө.УЦУОШГазар</t>
  </si>
  <si>
    <t xml:space="preserve">     100171413001 Улаан тайгын БЦГ-н хам захирга</t>
  </si>
  <si>
    <t xml:space="preserve">     100172113005 Хө.Хатгал Нуур хамгаалал</t>
  </si>
  <si>
    <t xml:space="preserve">     100180013007 Хэрлэн голын сав газрын захирг</t>
  </si>
  <si>
    <t xml:space="preserve">     100180013015 Хэ.УЦУОШАлба</t>
  </si>
  <si>
    <t xml:space="preserve">     100180013300 Хэ.БОАЖС-ын ЭШХО</t>
  </si>
  <si>
    <t xml:space="preserve">     100181213004 Хэ.Онон - Балжийн  БЦГ</t>
  </si>
  <si>
    <t xml:space="preserve">     100190013015 Да.УЦУОШТөв</t>
  </si>
  <si>
    <t xml:space="preserve">     100190113010 Да.Хараа-Ерөө голын СГЗ</t>
  </si>
  <si>
    <t xml:space="preserve">     100210013015 Ор.УЦУОШАлба</t>
  </si>
  <si>
    <t xml:space="preserve">     100210113007 Сэлэнгийн голын сав газрын зах</t>
  </si>
  <si>
    <t xml:space="preserve">     100220013002 Гс.УГГүвээт-ХДТалын СГЗ</t>
  </si>
  <si>
    <t xml:space="preserve">     100220013015 Гс.УЦУОШТөв</t>
  </si>
  <si>
    <t xml:space="preserve">     100900013003 БОАЖЯам</t>
  </si>
  <si>
    <t xml:space="preserve">     100900013005 ЦУОШГазар</t>
  </si>
  <si>
    <t xml:space="preserve">     100900013007 ЦУОШАлба</t>
  </si>
  <si>
    <t xml:space="preserve">     100900013013 Цэнгэг усны нөөц БХТөв</t>
  </si>
  <si>
    <t xml:space="preserve">     100900013017 БОХЗТ лаборатори</t>
  </si>
  <si>
    <t xml:space="preserve">     100900013018 УЦУОСМХүрээлэн</t>
  </si>
  <si>
    <t xml:space="preserve">     100900013020 Хан Хэнтийн ТХГХАлба</t>
  </si>
  <si>
    <t xml:space="preserve">     100900013021 Богдхан Дархан Цаазат Газар</t>
  </si>
  <si>
    <t xml:space="preserve">     100900013040 Байгаль орчин, уур амьсгалын с</t>
  </si>
  <si>
    <t xml:space="preserve">     100900013043 Ойн судалгаа хөгжлийн төв УТҮГ</t>
  </si>
  <si>
    <t xml:space="preserve">     100900013044 Нислэгийн цаг уурын төв</t>
  </si>
  <si>
    <t xml:space="preserve">     100900013063 Туул голын сав газрын захиргаа</t>
  </si>
  <si>
    <t xml:space="preserve">     100900013072 Горхи-Тэрэлжийн БЦГХЗахиргаа</t>
  </si>
  <si>
    <t xml:space="preserve">     100900013092 БОАЖЯ. Усны газар</t>
  </si>
  <si>
    <t xml:space="preserve">     100900013093 Байгаль орчны судалгаа, шинжилгээний төв</t>
  </si>
  <si>
    <t xml:space="preserve">     100900013304 БОАЖЯам ХО, Их засвар</t>
  </si>
  <si>
    <t xml:space="preserve">     100020014001 Зэвсэгт хүчний 340-р анги</t>
  </si>
  <si>
    <t xml:space="preserve">     100020014002 Зэвсэгт хүчний 331-р анги</t>
  </si>
  <si>
    <t xml:space="preserve">     100021114001 Зэвсэгт хүчний 116-р анги</t>
  </si>
  <si>
    <t xml:space="preserve">     100030014002 Зэвсэгт хүчний 339-р анги</t>
  </si>
  <si>
    <t xml:space="preserve">     100030714001 Зэвсэгт хүчний 103-р анги</t>
  </si>
  <si>
    <t xml:space="preserve">     100030814001 Зэвсэгт хүчний 143-р анги</t>
  </si>
  <si>
    <t xml:space="preserve">     100041714001 Зэвсэгт хүчний 234-р анги</t>
  </si>
  <si>
    <t xml:space="preserve">     100050214001 Зэвсэгт хүчний 304-р анги</t>
  </si>
  <si>
    <t xml:space="preserve">     100060314001 Зэвсэгт хүчний 281-р анги</t>
  </si>
  <si>
    <t xml:space="preserve">     100060914001 Зэвсэгт хүчний 253-р анги</t>
  </si>
  <si>
    <t xml:space="preserve">     100061014001 Зэвсэгт хүчний 090-р анги</t>
  </si>
  <si>
    <t xml:space="preserve">     100061314001 Зэвсэгт хүчний 336-р анги</t>
  </si>
  <si>
    <t xml:space="preserve">     100070014001 Зэвсэгт хүчний 085-р анги</t>
  </si>
  <si>
    <t xml:space="preserve">     100070014002 Зэвсэгт хүчний 327-р анги</t>
  </si>
  <si>
    <t xml:space="preserve">     100070714010 Зэвсэгт хүчний 329-р анги</t>
  </si>
  <si>
    <t xml:space="preserve">     100080014001 Зэвсэгт хүчний 278-р анги</t>
  </si>
  <si>
    <t xml:space="preserve">     100090014001 Зэвсэгт хүчний 325-р анги</t>
  </si>
  <si>
    <t xml:space="preserve">     100091614001 Зэвсэгт хүчний 274-р анги</t>
  </si>
  <si>
    <t xml:space="preserve">     100100014001 Зэвсэгт хүчний 256-р анги</t>
  </si>
  <si>
    <t xml:space="preserve">     100100014002 Зэвсэгт хүчний 113-р анги</t>
  </si>
  <si>
    <t xml:space="preserve">     100110014001 Зэвсэгт хүчний 167-р анги</t>
  </si>
  <si>
    <t xml:space="preserve">     100110014002 Зэвсэгт хүчний 148-р анги</t>
  </si>
  <si>
    <t xml:space="preserve">     100110714001 Зэвсэгт хүчний 104-р анги</t>
  </si>
  <si>
    <t xml:space="preserve">     100111214001 Зэвсэгт хүчний 252-р анги</t>
  </si>
  <si>
    <t xml:space="preserve">     100120014001 Зэвсэгт хүчний 168-р анги</t>
  </si>
  <si>
    <t xml:space="preserve">     100120014002 Зэвсэгт хүчний 338-р анги</t>
  </si>
  <si>
    <t xml:space="preserve">     100120214010 Зэвсэгт хүчний 086-р анги</t>
  </si>
  <si>
    <t xml:space="preserve">     100140014001 Зэвсэгт хүчний 016-р анги</t>
  </si>
  <si>
    <t xml:space="preserve">     100140014002 Зэвсэгт хүчний 334-р анги</t>
  </si>
  <si>
    <t xml:space="preserve">     100150514001 Зэвсэгт хүчний 328-р анги</t>
  </si>
  <si>
    <t xml:space="preserve">     100160014001 Зэвсэгт хүчний 123-р анги</t>
  </si>
  <si>
    <t xml:space="preserve">     100160214001 Зэвсэгт хүчний 305-р анги</t>
  </si>
  <si>
    <t xml:space="preserve">     100170014001 Зэвсэгт хүчний 321-р анги</t>
  </si>
  <si>
    <t xml:space="preserve">     100180514001 Зэвсэгт хүчний 232-р анги</t>
  </si>
  <si>
    <t xml:space="preserve">     100190014001 Зэвсэгт хүчний 322-р анги</t>
  </si>
  <si>
    <t xml:space="preserve">     100190014002 Зэвсэгт хүчний 330-р анги</t>
  </si>
  <si>
    <t xml:space="preserve">     100200414001 Зэвсэгт хүчний 014-р анги</t>
  </si>
  <si>
    <t xml:space="preserve">     100200414002 Зэвсэгт хүчний 323-р анги</t>
  </si>
  <si>
    <t xml:space="preserve">     100200414003 Зэвсэгт хүчний 337-р анги</t>
  </si>
  <si>
    <t xml:space="preserve">     100200414004 Зэвсэгт хүчний 350-р анги</t>
  </si>
  <si>
    <t xml:space="preserve">     100200414005 Зэвсэгт хүчний 353-р анги</t>
  </si>
  <si>
    <t xml:space="preserve">     100200914001 ЗХ-ний БЦ-ийн 017-р анги</t>
  </si>
  <si>
    <t xml:space="preserve">     100210014001 Зэвсэгт хүчний 186-р анги</t>
  </si>
  <si>
    <t xml:space="preserve">     100210014002 Зэвсэгт хүчний 110-р анги</t>
  </si>
  <si>
    <t xml:space="preserve">     100900014001 БХЯам</t>
  </si>
  <si>
    <t xml:space="preserve">     100900014002 Монгол цэргийн музей</t>
  </si>
  <si>
    <t xml:space="preserve">     100900014003 БХ-н эмгэг судлал,шүүх эмнэлэг</t>
  </si>
  <si>
    <t xml:space="preserve">     100900014004 Цэргийн дуу БЭЧуулга</t>
  </si>
  <si>
    <t xml:space="preserve">     100900014005 Батлах хамгаалахын их сургууль</t>
  </si>
  <si>
    <t xml:space="preserve">     100900014006 Цэргийн төв эмнэлэг</t>
  </si>
  <si>
    <t xml:space="preserve">     100900014007 Батлан хамгаалахын төв архив</t>
  </si>
  <si>
    <t xml:space="preserve">     100900014008 ЗХЖШ.Алдар спорт хороо</t>
  </si>
  <si>
    <t xml:space="preserve">     100900014009 Хуурай замын цэргийн командлал</t>
  </si>
  <si>
    <t xml:space="preserve">     100900014010 ЗХЕШтаб</t>
  </si>
  <si>
    <t xml:space="preserve">     100900014011 Зэвсэгт хүчний 011-р анги</t>
  </si>
  <si>
    <t xml:space="preserve">     100900014012 Зэвсэгт хүчний 013-р анги</t>
  </si>
  <si>
    <t xml:space="preserve">     100900014013 Зэвсэгт хүчний 015-р анги</t>
  </si>
  <si>
    <t xml:space="preserve">     100900014014 Зэвсэгт хүчний 032-р анги</t>
  </si>
  <si>
    <t xml:space="preserve">     100900014015 ЗХЖШ - ҮААГ</t>
  </si>
  <si>
    <t xml:space="preserve">     100900014016 Зэвсэгт хүчний 065-р анги</t>
  </si>
  <si>
    <t xml:space="preserve">     100900014017 Агаарын цэргийн командлал</t>
  </si>
  <si>
    <t xml:space="preserve">     100900014018 Зэвсэгт хүчний 084-р анги</t>
  </si>
  <si>
    <t xml:space="preserve">     100900014019 Зэвсэгт хүчний 089-р анги</t>
  </si>
  <si>
    <t xml:space="preserve">     100900014020 Зэвсэгт хүчний 119-р анги</t>
  </si>
  <si>
    <t xml:space="preserve">     100900014021 Зэвсэгт хүчний 120-р анги</t>
  </si>
  <si>
    <t xml:space="preserve">     100900014022 Зэвсэгт хүчний 124-р анги</t>
  </si>
  <si>
    <t xml:space="preserve">     100900014023 Зэвсэгт хүчний 142-р анги</t>
  </si>
  <si>
    <t xml:space="preserve">     100900014024 Зэвсэгт хүчний 150-р анги</t>
  </si>
  <si>
    <t xml:space="preserve">     100900014025 Зэвсэгт хүчний 189-р анги</t>
  </si>
  <si>
    <t xml:space="preserve">     100900014026 Зэвсэгт хүчний 303-р анги</t>
  </si>
  <si>
    <t xml:space="preserve">     100900014027 Зэвсэгт хүчний 310-р анги</t>
  </si>
  <si>
    <t xml:space="preserve">     100900014028 Зэвсэгт хүчний 311-р анги</t>
  </si>
  <si>
    <t xml:space="preserve">     100900014029 Зэвсэгт хүчний 314-р анги</t>
  </si>
  <si>
    <t xml:space="preserve">     100900014030 Зэвсэгт хүчний 326-р анги</t>
  </si>
  <si>
    <t xml:space="preserve">     100900014040 Зэвсэгт хүчний хөгжлийн сан</t>
  </si>
  <si>
    <t xml:space="preserve">     100900014045 ЗХ-ний нэгдсэн лаборатори</t>
  </si>
  <si>
    <t xml:space="preserve">     100900014046 Цэргийн байр зүйн 284-р анги</t>
  </si>
  <si>
    <t xml:space="preserve">     100900014047 Зэвсэгт хүчний 345-р анги</t>
  </si>
  <si>
    <t xml:space="preserve">     100900014081 ЗХ-ний Соёмбо сонин</t>
  </si>
  <si>
    <t xml:space="preserve">     100900014300 БХЯ-ны хо.бар.зах-ын алба</t>
  </si>
  <si>
    <t xml:space="preserve">     100010015005 Ар.Боловсрол СУ-ийн газар</t>
  </si>
  <si>
    <t xml:space="preserve">     100010015300 Ар.БШУСайдын ЭШХОр</t>
  </si>
  <si>
    <t xml:space="preserve">     100020015001 Бө.Боловсрол СУ-ийн газар</t>
  </si>
  <si>
    <t xml:space="preserve">     100020015300 Бө.БШУСайдын ЭШХОр</t>
  </si>
  <si>
    <t xml:space="preserve">     100030015001 Бх.Боловсрол СУ-ийн газар</t>
  </si>
  <si>
    <t xml:space="preserve">     100040015001 Бу.Боловсрол СУ-ийн газар</t>
  </si>
  <si>
    <t xml:space="preserve">     100050015001 Га.Боловсрол СУ-ийн газар</t>
  </si>
  <si>
    <t xml:space="preserve">     100060015001 До.Боловсрол СУ-ийн газар</t>
  </si>
  <si>
    <t xml:space="preserve">     100060015300 ДГ.БШУСайдын ЭШХОр</t>
  </si>
  <si>
    <t xml:space="preserve">     100070015001 Дд.Боловсрол СУ-ийн газар</t>
  </si>
  <si>
    <t xml:space="preserve">     100080015001 Ду.Боловсрол СУ-ийн газар</t>
  </si>
  <si>
    <t xml:space="preserve">     100090015001 За.Боловсрол СУ-ийн газар</t>
  </si>
  <si>
    <t xml:space="preserve">     100090015005 За.Хөгжим бүжгийн дунд сур</t>
  </si>
  <si>
    <t xml:space="preserve">     100100015001 Өв.Боловсрол СУ-ийн газар</t>
  </si>
  <si>
    <t xml:space="preserve">     100100015300 Өв.Боловсролын салбарын ХО</t>
  </si>
  <si>
    <t xml:space="preserve">     100110015001 Өм.Боловсрол СУ-ийн газар</t>
  </si>
  <si>
    <t xml:space="preserve">     100110015300 Өм.БШУСайдын ЭШХОр</t>
  </si>
  <si>
    <t xml:space="preserve">     100120015001 Сү.Боловсрол СУ-ийн газар</t>
  </si>
  <si>
    <t xml:space="preserve">     100130015001 Сэ.Боловсрол СУ-ийн газар</t>
  </si>
  <si>
    <t xml:space="preserve">     100140015001 Тө.Боловсрол СУ-ийн газар</t>
  </si>
  <si>
    <t xml:space="preserve">     100140015300 Тө.БШУСайдын ЭШХОр</t>
  </si>
  <si>
    <t xml:space="preserve">     100150015001 Ув.Боловсрол СУ-ийн газар</t>
  </si>
  <si>
    <t xml:space="preserve">     100150015300 Ув.БШУСайдын ЭШХОр</t>
  </si>
  <si>
    <t xml:space="preserve">     100160015001 Хо.Боловсрол СУ-ийн газар</t>
  </si>
  <si>
    <t xml:space="preserve">     100160015300 Хо.БШУСайдын ЭШХОр</t>
  </si>
  <si>
    <t xml:space="preserve">     100170015001 Хө.Боловсролын СУ-ийн газар</t>
  </si>
  <si>
    <t xml:space="preserve">     100180015001 Хэ.Боловсрол СУ-ийн газар</t>
  </si>
  <si>
    <t xml:space="preserve">     100180015300 Хо.БШУСайдын ЭШХОр</t>
  </si>
  <si>
    <t xml:space="preserve">     100190015001 Да.Боловсрол СУ-ийн газар</t>
  </si>
  <si>
    <t xml:space="preserve">     100190015040 Ургамал ГТХүрээлэн</t>
  </si>
  <si>
    <t xml:space="preserve">     100200015001 Нийслэлийн Боловсролын газар</t>
  </si>
  <si>
    <t xml:space="preserve">     100200015300 УБ.БШУСайд ЭШХОр</t>
  </si>
  <si>
    <t xml:space="preserve">     100200115010 ХУД.Боловсролын хэлтэс</t>
  </si>
  <si>
    <t xml:space="preserve">     100200215010 БНД.Боловсролын хэлтэс</t>
  </si>
  <si>
    <t xml:space="preserve">     100200315010 БЗД.Боловсролын хэлтэс</t>
  </si>
  <si>
    <t xml:space="preserve">     100200415001 НД.Боловсролын хэлтэс</t>
  </si>
  <si>
    <t xml:space="preserve">     100200515010 БГД.Боловсролын хэлтэс</t>
  </si>
  <si>
    <t xml:space="preserve">     100200615010 СБД.Боловсролын хэлтэс</t>
  </si>
  <si>
    <t xml:space="preserve">     100200715010 ЧД.Боловсролын хэлтэс</t>
  </si>
  <si>
    <t xml:space="preserve">     100200815010 БХД. Боловсролын хэлтэс</t>
  </si>
  <si>
    <t xml:space="preserve">     100200915010 СХД.Боловсролын хэлтэс</t>
  </si>
  <si>
    <t xml:space="preserve">     100210015001 Ор.Боловсрол СУ-ийн газар</t>
  </si>
  <si>
    <t xml:space="preserve">     100220015001 Гс.БСУГазар</t>
  </si>
  <si>
    <t xml:space="preserve">     100900015003 БСШУСЯам</t>
  </si>
  <si>
    <t xml:space="preserve">     100900015004 Боловсролын зээлийн сан</t>
  </si>
  <si>
    <t xml:space="preserve">     100900015005 Шинжлэх ухаан, технологийн сан</t>
  </si>
  <si>
    <t xml:space="preserve">     100900015006 ШУ-ны академийн тэргүүлэгчид</t>
  </si>
  <si>
    <t xml:space="preserve">     100900015010 Багш-н мэргэжил дээшлүүлэх инс</t>
  </si>
  <si>
    <t xml:space="preserve">     100900015012 БСШУСЯам-Хөтөлбөр, арга хэмжээ</t>
  </si>
  <si>
    <t xml:space="preserve">     100900015040 Монгол улсын консерватори</t>
  </si>
  <si>
    <t xml:space="preserve">     100900015042 Монгол тэмүүлэл лаборат сур</t>
  </si>
  <si>
    <t xml:space="preserve">     100900015043 Шинэ эхлэл лаборат сур</t>
  </si>
  <si>
    <t xml:space="preserve">     100900015044 Монгол-Герман ХАМТИСургууль</t>
  </si>
  <si>
    <t xml:space="preserve">     100900015045 116 дугаар сургууль</t>
  </si>
  <si>
    <t xml:space="preserve">     100900015046 29 дүгээр тусгай сургууль</t>
  </si>
  <si>
    <t xml:space="preserve">     100900015078 Шинэ Эрин лаборатори сур</t>
  </si>
  <si>
    <t xml:space="preserve">     100900015083 Боловсролын үнэлгээний төв</t>
  </si>
  <si>
    <t xml:space="preserve">     100900015084 НТБоловсролын үндэсний төв</t>
  </si>
  <si>
    <t xml:space="preserve">     100900015094 Их сур хотхоны АӨЗахиргаа</t>
  </si>
  <si>
    <t xml:space="preserve">     100900015095 Шинжлэх ухааны паркийн захирга</t>
  </si>
  <si>
    <t xml:space="preserve">     100900015099 Боловсролын зээлийн Эргэн төлөлт</t>
  </si>
  <si>
    <t xml:space="preserve">     100900015101 Ар.Ер.Боловсрол тус.шилжүүлэг</t>
  </si>
  <si>
    <t xml:space="preserve">     100900015102 Бө.Ер.Боловсрол тус.шилжүүлэг</t>
  </si>
  <si>
    <t xml:space="preserve">     100900015103 Бх.Ер.Боловсрол тус.шилжүүлэг</t>
  </si>
  <si>
    <t xml:space="preserve">     100900015104 Бу.Ер.Боловсрол тус.шилжүүлэг</t>
  </si>
  <si>
    <t xml:space="preserve">     100900015105 Га.Ер.Боловсрол тус.шилжүүлэг</t>
  </si>
  <si>
    <t xml:space="preserve">     100900015106 До.Ер.Боловсрол тус.шилжүүлэг</t>
  </si>
  <si>
    <t xml:space="preserve">     100900015107 Дд.Ер.Боловсрол тус.шилжүүлэг</t>
  </si>
  <si>
    <t xml:space="preserve">     100900015108 Ду.Ер.Боловсрол тус.шилжүүлэг</t>
  </si>
  <si>
    <t xml:space="preserve">     100900015109 За.Ер.Боловсрол тус.шилжүүлэг</t>
  </si>
  <si>
    <t xml:space="preserve">     100900015110 Өв.Ер.Боловсрол тус.шилжүүлэг</t>
  </si>
  <si>
    <t xml:space="preserve">     100900015111 Өм.Ер.Боловсрол тус.шилжүүлэг</t>
  </si>
  <si>
    <t xml:space="preserve">     100900015112 Сү.Ер.Боловсрол тус.шилжүүлэг</t>
  </si>
  <si>
    <t xml:space="preserve">     100900015113 Сэ.Ер.Боловсрол тус.шилжүүлэг</t>
  </si>
  <si>
    <t xml:space="preserve">     100900015114 Тө.Ер.Боловсрол тус.шилжүүлэг</t>
  </si>
  <si>
    <t xml:space="preserve">     100900015115 Ув.Ер.Боловсрол тус.шилжүүлэг</t>
  </si>
  <si>
    <t xml:space="preserve">     100900015116 Хо.Ер.Боловсрол тус.шилжүүлэг</t>
  </si>
  <si>
    <t xml:space="preserve">     100900015117 Хө.Ер.Боловсрол тус.шилжүүлэг</t>
  </si>
  <si>
    <t xml:space="preserve">     100900015118 Хэ.Ер.Боловсрол тус.шилжүүлэг</t>
  </si>
  <si>
    <t xml:space="preserve">     100900015119 Да.Ер.Боловсрол тус.шилжүүлэг</t>
  </si>
  <si>
    <t xml:space="preserve">     100900015120 УБ.Ер.Боловсрол тус.шилжүүлэ</t>
  </si>
  <si>
    <t xml:space="preserve">     100900015121 Ор.Ер.Боловсрол тус.шилжүүлэг</t>
  </si>
  <si>
    <t xml:space="preserve">     100900015122 Гс.Ер.Боловсрол тус.шилжүүлэг</t>
  </si>
  <si>
    <t xml:space="preserve">     100900015123 БШУЯ-ЕБС</t>
  </si>
  <si>
    <t xml:space="preserve">     100900015207 Боловсролын хүрээлэн</t>
  </si>
  <si>
    <t xml:space="preserve">     100900015210 Боловсролын мэдээллийн технологийн төв</t>
  </si>
  <si>
    <t xml:space="preserve">     100900015250 Хими,химийн тех хүрээлэн</t>
  </si>
  <si>
    <t xml:space="preserve">     100900015251 Анагаах ухааны хүрээлэн</t>
  </si>
  <si>
    <t xml:space="preserve">     100900015252 МАА-н ЭШХүрээлэн</t>
  </si>
  <si>
    <t xml:space="preserve">     100900015253 Мал эмнэлгийн хүрээлэн</t>
  </si>
  <si>
    <t xml:space="preserve">     100900015254 Ургамал хамгааллын ЭШХүрээлэн</t>
  </si>
  <si>
    <t xml:space="preserve">     100900015256 Газарзүй, гео-эко хүрээлэн</t>
  </si>
  <si>
    <t xml:space="preserve">     100900015258 Физик, технологийн хүрээлэн</t>
  </si>
  <si>
    <t xml:space="preserve">     100900015259 Уул уурхайн хүрээлэн</t>
  </si>
  <si>
    <t xml:space="preserve">     100900015261 Философийн хүрээлэн</t>
  </si>
  <si>
    <t xml:space="preserve">     100900015262 Хөнгөн үйлдвэрийн СХХүрээлэн</t>
  </si>
  <si>
    <t xml:space="preserve">     100900015263 Одон орон геофизикийн хүр</t>
  </si>
  <si>
    <t xml:space="preserve">     100900015265 Хэл зохиолын хүрээлэн</t>
  </si>
  <si>
    <t xml:space="preserve">     100900015267 Цөмийн физикийн суд төв</t>
  </si>
  <si>
    <t xml:space="preserve">     100900015269 УАУ, технологийн хүрээлэн</t>
  </si>
  <si>
    <t xml:space="preserve">     100900015270 Олон улсын харилцааны хүр</t>
  </si>
  <si>
    <t xml:space="preserve">     100900015272 Биологийн хүрээлэн</t>
  </si>
  <si>
    <t xml:space="preserve">     100900015273 Түүх, угсаатны зүйн хүрээлэн</t>
  </si>
  <si>
    <t xml:space="preserve">     100900015274 Палеонтологийн хүрээлэн</t>
  </si>
  <si>
    <t xml:space="preserve">     100900015275 МТТехнологийн хүрээлэн</t>
  </si>
  <si>
    <t xml:space="preserve">     100900015276 Ботаникийн цэцэрлэгт хүрээлэн</t>
  </si>
  <si>
    <t xml:space="preserve">     100900015277 Археологийн хүрээлэн</t>
  </si>
  <si>
    <t xml:space="preserve">     100900015278 Геологийн хүрээлэн</t>
  </si>
  <si>
    <t xml:space="preserve">     100900015280 Монгол алтай хадны ЗЦХЗБ</t>
  </si>
  <si>
    <t xml:space="preserve">     100900015283 АШУҮИС-н Монгол-Японы эмнэлэг</t>
  </si>
  <si>
    <t xml:space="preserve">     100900015301 БСШУСЯам-Шинжлэх ухаан-ХО</t>
  </si>
  <si>
    <t xml:space="preserve">     100900015303 БСШУСЯам ХО</t>
  </si>
  <si>
    <t xml:space="preserve">     100900015501 Ар.Сур.өмнөх бо.Тус.шилжүүлэг</t>
  </si>
  <si>
    <t xml:space="preserve">     100900015502 Бө.Сур.өмнөх бо.Тус.шилжүүлэг</t>
  </si>
  <si>
    <t xml:space="preserve">     100900015503 Бх.Сур.өмнөх бо.Тус.шилжүүлэг</t>
  </si>
  <si>
    <t xml:space="preserve">     100900015504 Бу.Сур.өмнөх бо.Тус.шилжүүлэг</t>
  </si>
  <si>
    <t xml:space="preserve">     100900015505 Га.Сур.өмнөх бо.Тус.шилжүүлэг</t>
  </si>
  <si>
    <t xml:space="preserve">     100900015506 До.Сур.өмнөх бо.Тус.шилжүүлэг</t>
  </si>
  <si>
    <t xml:space="preserve">     100900015507 Дд.Сур.өмнөх бо.Тус.шилжүүлэг</t>
  </si>
  <si>
    <t xml:space="preserve">     100900015508 Ду.Сур.өмнөх бо.Тус.шилжүүлэг</t>
  </si>
  <si>
    <t xml:space="preserve">     100900015509 За.Сур.өмнөх бо.Тус.шилжүүлэг</t>
  </si>
  <si>
    <t xml:space="preserve">     100900015510 Өв.Сур.өмнөх бо.Тус.шилжүүлэг</t>
  </si>
  <si>
    <t xml:space="preserve">     100900015511 Өм.Сур.өмнөх бо.Тус.шилжүүлэг</t>
  </si>
  <si>
    <t xml:space="preserve">     100900015512 Сү.Сур.өмнөх бо.Тус.шилжүүлэг</t>
  </si>
  <si>
    <t xml:space="preserve">     100900015513 Сэ.Сур.өмнөх бо.Тус.шилжүүлэг</t>
  </si>
  <si>
    <t xml:space="preserve">     100900015514 Тө.Сур.өмнөх бо.Тус.шилжүүлэг</t>
  </si>
  <si>
    <t xml:space="preserve">     100900015515 Ув.Сур.өмнөх бо.Тус.шилжүүлэг</t>
  </si>
  <si>
    <t xml:space="preserve">     100900015516 Хо.Сур.өмнөх бо.Тус.шилжүүлэг</t>
  </si>
  <si>
    <t xml:space="preserve">     100900015517 Хө.Сур.өмнөх бо.Тус.шилжүүлэг</t>
  </si>
  <si>
    <t xml:space="preserve">     100900015518 Хэ.Сур.өмнөх бо.Тус.шилжүүлэг</t>
  </si>
  <si>
    <t xml:space="preserve">     100900015519 Да.Сур.өмнөх бо.Тус.шилжүүлэг</t>
  </si>
  <si>
    <t xml:space="preserve">     100900015520 УБ.Сур.өмнөх бо.Тус.шилжүүлэг</t>
  </si>
  <si>
    <t xml:space="preserve">     100900015521 Ор.Сур.өмнөх бо.Тус.шилжүүлэг</t>
  </si>
  <si>
    <t xml:space="preserve">     100900015522 Гс.Сур.өмнөх бо.Тус.шилжүүлэг</t>
  </si>
  <si>
    <t xml:space="preserve">     100900016001 ГХЯам</t>
  </si>
  <si>
    <t xml:space="preserve">     100900016005 ЭСЯ, төлөөлөгчийн  газар</t>
  </si>
  <si>
    <t xml:space="preserve">     100900016006 Хилийн чанадад байгаа МУ-ын</t>
  </si>
  <si>
    <t xml:space="preserve">     100900016011 Юнескогийн ажлын алба</t>
  </si>
  <si>
    <t xml:space="preserve">     100900016301 ГХЯ- ХО</t>
  </si>
  <si>
    <t xml:space="preserve">     100900018001 УУХҮЯам</t>
  </si>
  <si>
    <t xml:space="preserve">     100900018006 Геологийн байгууллага</t>
  </si>
  <si>
    <t xml:space="preserve">     100900018007 АМ, газрын тосны газар</t>
  </si>
  <si>
    <t xml:space="preserve">     100900018019 Үндэсний геологийн алба</t>
  </si>
  <si>
    <t xml:space="preserve">     100900018300 Уул уурхайн яам ХО</t>
  </si>
  <si>
    <t xml:space="preserve">     100010019001 ХХААГазар</t>
  </si>
  <si>
    <t xml:space="preserve">     100010019005 Ар.Мал эмнэлгийн газар</t>
  </si>
  <si>
    <t xml:space="preserve">     100010019300 Ар.ХХААХҮС-ын ЭШХО</t>
  </si>
  <si>
    <t xml:space="preserve">     100020019003 Бө.ХХААГазар</t>
  </si>
  <si>
    <t xml:space="preserve">     100020019005 Бө.Мал эмнэлгийн газар</t>
  </si>
  <si>
    <t xml:space="preserve">     100030019003 Бх.ХХААГазар</t>
  </si>
  <si>
    <t xml:space="preserve">     100030019005 Бх.Мал эмнэлгийн газар</t>
  </si>
  <si>
    <t xml:space="preserve">     100040019003 Бу.ХХААГазар</t>
  </si>
  <si>
    <t xml:space="preserve">     100040019005 Бу.Мал эмнэлгийн газар</t>
  </si>
  <si>
    <t xml:space="preserve">     100050019003 Га.ХХААГазар</t>
  </si>
  <si>
    <t xml:space="preserve">     100050019005 Га.Мал эмнэлгийн газар</t>
  </si>
  <si>
    <t xml:space="preserve">     100060019003 До.ХХААГазар</t>
  </si>
  <si>
    <t xml:space="preserve">     100060019005 До.Мал эмнэлгийн газар</t>
  </si>
  <si>
    <t xml:space="preserve">     100070019003 Дд.ХХААГазар</t>
  </si>
  <si>
    <t xml:space="preserve">     100070019005 Дд.Мал эмнэлгийн газар</t>
  </si>
  <si>
    <t xml:space="preserve">     100080019003 Ду.ХХААГазар</t>
  </si>
  <si>
    <t xml:space="preserve">     100080019005 Ду.Мал эмнэлгийн газар</t>
  </si>
  <si>
    <t xml:space="preserve">     100090019003 За.ХХААГазар</t>
  </si>
  <si>
    <t xml:space="preserve">     100090019005 За.Мал эмнэлгийн газар</t>
  </si>
  <si>
    <t xml:space="preserve">     100100019003 Өв.ХХААГазар</t>
  </si>
  <si>
    <t xml:space="preserve">     100100019005 Өв.Мал эмнэлгийн газар</t>
  </si>
  <si>
    <t xml:space="preserve">     100110019003 Өм.ХХААГазар</t>
  </si>
  <si>
    <t xml:space="preserve">     100110019005 Өм.Мал эмнэлгийн газар</t>
  </si>
  <si>
    <t xml:space="preserve">     100120019003 Сү.ХХААГазар</t>
  </si>
  <si>
    <t xml:space="preserve">     100120019005 Сү.Мал эмнэлгийн газар</t>
  </si>
  <si>
    <t xml:space="preserve">     100130019003 Сэ.ХХААГазар</t>
  </si>
  <si>
    <t xml:space="preserve">     100130019005 Сэ.Мал эмнэлгийн газар</t>
  </si>
  <si>
    <t xml:space="preserve">     100140019003 Тө.ХХААГазар</t>
  </si>
  <si>
    <t xml:space="preserve">     100140019005 Тө.Мал эмнэлгийн газар</t>
  </si>
  <si>
    <t xml:space="preserve">     100150019003 Ув.ХХААГазар</t>
  </si>
  <si>
    <t xml:space="preserve">     100150019005 Ув.Мал эмнэлгийн газар</t>
  </si>
  <si>
    <t xml:space="preserve">     100160019003 Хо.ХХААГазар</t>
  </si>
  <si>
    <t xml:space="preserve">     100160019005 Хо.Мал эмнэлгийн газар</t>
  </si>
  <si>
    <t xml:space="preserve">     100170019003 Хө.ХХААГазар</t>
  </si>
  <si>
    <t xml:space="preserve">     100170019005 Хө.Мал эмнэлгийн газар</t>
  </si>
  <si>
    <t xml:space="preserve">     100170019300 Хө.ХХААХҮС-ын ЭШХО</t>
  </si>
  <si>
    <t xml:space="preserve">     100180019003 Хэ.ХХААГазар</t>
  </si>
  <si>
    <t xml:space="preserve">     100180019005 Хэ.Мал эмнэлгийн газар</t>
  </si>
  <si>
    <t xml:space="preserve">     100190019001 Да.ХХААГазар</t>
  </si>
  <si>
    <t xml:space="preserve">     100190019005 Да.Мал эмнэлгийн газар</t>
  </si>
  <si>
    <t xml:space="preserve">     100210019003 Ор.ХХААГазар</t>
  </si>
  <si>
    <t xml:space="preserve">     100210019005 Ор.Мал эмнэлгийн газар</t>
  </si>
  <si>
    <t xml:space="preserve">     100220019001 Гс.ХХААГазар</t>
  </si>
  <si>
    <t xml:space="preserve">     100220019005 Гс.Мал эмнэлгийн газар</t>
  </si>
  <si>
    <t xml:space="preserve">     100900019002 ХХААХҮЯам</t>
  </si>
  <si>
    <t xml:space="preserve">     100900019003 ХХААХҮЯам-Хөтөлбөр,арга хэмжээ</t>
  </si>
  <si>
    <t xml:space="preserve">     100900019029 АДОБэлчээр ашиглалтын захиргаа</t>
  </si>
  <si>
    <t xml:space="preserve">     100900019030 Ариун цэврийн төв лабортори</t>
  </si>
  <si>
    <t xml:space="preserve">     100900019032 Хөдөө аж ахуйг дэмжих сан</t>
  </si>
  <si>
    <t xml:space="preserve">     100900019033 Малын удмын сан-н үндэсний төв</t>
  </si>
  <si>
    <t xml:space="preserve">     100900019039 Мал эмнэлэг, үржлийн газар</t>
  </si>
  <si>
    <t xml:space="preserve">     100900019045 Жижиг, дунд үйлдвэрийн газар</t>
  </si>
  <si>
    <t xml:space="preserve">     100900019046 ХХААХҮСХТөв</t>
  </si>
  <si>
    <t xml:space="preserve">     100900019065 ХАА-н Халх гол ҮББүс</t>
  </si>
  <si>
    <t xml:space="preserve">     100900019075 МЭЭСБУЛ</t>
  </si>
  <si>
    <t xml:space="preserve">     100900019076 МХСан зээлийн эргэн төлөлт</t>
  </si>
  <si>
    <t xml:space="preserve">     100900019077 Хөдөө аж ахуйг дэмжих сан зээлийн эргэн төлөлт</t>
  </si>
  <si>
    <t xml:space="preserve">     100900019081 Нийслэлийн мал эмнэлгийн газар</t>
  </si>
  <si>
    <t xml:space="preserve">     100900037019 Жижиг дунд үйлдвэрийг хөгжүүлэх сан</t>
  </si>
  <si>
    <t xml:space="preserve">     100900037024 ЖДҮДСан ЗГ бонд,дамж зээл</t>
  </si>
  <si>
    <t xml:space="preserve">     100010020001 Ар.Эрүүл мэндийн төв</t>
  </si>
  <si>
    <t xml:space="preserve">     100010020005 Ар.Гоц халдварт</t>
  </si>
  <si>
    <t xml:space="preserve">     100010020300 Ар.ЭМСайдын ЭШХОр</t>
  </si>
  <si>
    <t xml:space="preserve">     100020020001 Бө.Эрүүл мэндийн газар</t>
  </si>
  <si>
    <t xml:space="preserve">     100020020005 Бө.БГХӨТГазар</t>
  </si>
  <si>
    <t xml:space="preserve">     100030020001 Бх.Эрүүл мэндийн газар</t>
  </si>
  <si>
    <t xml:space="preserve">     100030020005 Бх.БГХӨТГ</t>
  </si>
  <si>
    <t xml:space="preserve">     100040020001 Бу.Эрүүл мэндийн газар</t>
  </si>
  <si>
    <t xml:space="preserve">     100050020001 Га.Эрүүл мэндийн газар</t>
  </si>
  <si>
    <t xml:space="preserve">     100050020005 ГА.Зоонозын өвчин судлалын төв</t>
  </si>
  <si>
    <t xml:space="preserve">     100060020001 До.Эрүүл мэндийн газар</t>
  </si>
  <si>
    <t xml:space="preserve">     100060020007 До.Халзан-Уул</t>
  </si>
  <si>
    <t xml:space="preserve">     100070020001 Дд.Эрүүл мэндийн газар</t>
  </si>
  <si>
    <t xml:space="preserve">     100080020001 Ду.Эрүүл мэндийн газар</t>
  </si>
  <si>
    <t xml:space="preserve">     100080020005 Ду.БГХӨЭСТөв</t>
  </si>
  <si>
    <t xml:space="preserve">     100090020001 За.Эрүүл мэндийн газар</t>
  </si>
  <si>
    <t xml:space="preserve">     100090020006 За. Рашаан сувилалын төв</t>
  </si>
  <si>
    <t xml:space="preserve">     100090020007 За.Гоц халдвартын станц</t>
  </si>
  <si>
    <t xml:space="preserve">     100100020001 Өв.Эрүүл мэндийн газар</t>
  </si>
  <si>
    <t xml:space="preserve">     100100020005 Өв.ЗӨСТөв</t>
  </si>
  <si>
    <t xml:space="preserve">     100100020300 Өв.ЭМСайдын ЭШХОр</t>
  </si>
  <si>
    <t xml:space="preserve">     100110020001 Өм.Эрүүл мэндийн газар</t>
  </si>
  <si>
    <t xml:space="preserve">     100110020005 Өм.Зоонозын өвчин судлалын төв</t>
  </si>
  <si>
    <t xml:space="preserve">     100120020001 Сү.Эрүүл мэндийн газар</t>
  </si>
  <si>
    <t xml:space="preserve">     100130020001 Сэ.Эрүүл мэндийн газар</t>
  </si>
  <si>
    <t xml:space="preserve">     100130020003 Сэ.БГХӨТГазар</t>
  </si>
  <si>
    <t xml:space="preserve">     100140020001 Тө.Эрүүл мэндийн газар</t>
  </si>
  <si>
    <t xml:space="preserve">     100140020300 Тө.ЭМСайдын ЭШХОр</t>
  </si>
  <si>
    <t xml:space="preserve">     100150020001 Ув.Эрүүл мэндийн газар</t>
  </si>
  <si>
    <t xml:space="preserve">     100150020005 Ув.Зоонозын өвчин судлалын алб</t>
  </si>
  <si>
    <t xml:space="preserve">     100160020001 Хо.ЭМГазар</t>
  </si>
  <si>
    <t xml:space="preserve">     100160020005 Хо.БГХӨТГазар</t>
  </si>
  <si>
    <t xml:space="preserve">     100170020001 ХӨ.Эрүүл мэндийн газар</t>
  </si>
  <si>
    <t xml:space="preserve">     100170020020 Хө.Зоонозын өвчин судлалын алб</t>
  </si>
  <si>
    <t xml:space="preserve">     100180020001 Хэ.Эрүүл мэндийн газар</t>
  </si>
  <si>
    <t xml:space="preserve">     100180020005 Хэ.ЗӨСТөв</t>
  </si>
  <si>
    <t xml:space="preserve">     100190020001 Да.Эрүүл мэндийн газар</t>
  </si>
  <si>
    <t xml:space="preserve">     100200020001 Эрүүл мэндийн газар</t>
  </si>
  <si>
    <t xml:space="preserve">     100200020002 Нийслэлийн шүд эрүү нүүрний тө</t>
  </si>
  <si>
    <t xml:space="preserve">     100200020005 Энэрэл эмнэлэг</t>
  </si>
  <si>
    <t xml:space="preserve">     100200020300 УБ.ЭМС.ЭШХО</t>
  </si>
  <si>
    <t xml:space="preserve">     100200120005 ХУД.4-р ясли</t>
  </si>
  <si>
    <t xml:space="preserve">     100200220001 БНД.БГХӨТГазар</t>
  </si>
  <si>
    <t xml:space="preserve">     100200320005 БЗД.40-р ясли</t>
  </si>
  <si>
    <t xml:space="preserve">     100200820001 БХД.Хүн эмнэлэг</t>
  </si>
  <si>
    <t xml:space="preserve">     100200920005 СХД.41-р ясли</t>
  </si>
  <si>
    <t xml:space="preserve">     100210020001 Ор.Эрүүл мэндийн газар</t>
  </si>
  <si>
    <t xml:space="preserve">     100220020005 Гс.Эрүүл мэндийн газар</t>
  </si>
  <si>
    <t xml:space="preserve">     100900020001 Эрүүл мэндийн яам</t>
  </si>
  <si>
    <t xml:space="preserve">     100900020009 ЭМЯам Цусны төв</t>
  </si>
  <si>
    <t xml:space="preserve">     100900020017 Хүүхдийн төв сувилал</t>
  </si>
  <si>
    <t xml:space="preserve">     100900020020 Эрүүл мэндийн хөгжлийн төв</t>
  </si>
  <si>
    <t xml:space="preserve">     100900020021 Зоонозын өвчин суд.үнд.төв</t>
  </si>
  <si>
    <t xml:space="preserve">     100900020027 Геронтологийн үндэсний төв</t>
  </si>
  <si>
    <t xml:space="preserve">     100900020036 Эмгэг судлалын үндэсний төв</t>
  </si>
  <si>
    <t xml:space="preserve">     100900020061 Эрүүл мэндийг дэмжих сан</t>
  </si>
  <si>
    <t xml:space="preserve">     100900020091 УТ-с хариуцах эмнэлэгийн тусламж үйлчилгээний санхүүжилт</t>
  </si>
  <si>
    <t xml:space="preserve">     100900020092 ЭЭХХЗГазар</t>
  </si>
  <si>
    <t xml:space="preserve">     100900020093 Нийгмийн эрүүл мэндийн үндэсний төв</t>
  </si>
  <si>
    <t xml:space="preserve">     100900020302 Эрүүл мэндийн салбарын ХО</t>
  </si>
  <si>
    <t xml:space="preserve">     100900021001 Төрийн албаны зөвлөл</t>
  </si>
  <si>
    <t xml:space="preserve">     100900022001 Сонгуулийн ерөнхий хороо</t>
  </si>
  <si>
    <t xml:space="preserve">     100900022004 СЕХ.Мэдээлэл технологийн төв</t>
  </si>
  <si>
    <t xml:space="preserve">     100900023001 Хүний эрхийн үндэсний комисс</t>
  </si>
  <si>
    <t xml:space="preserve">     100010024001 Ар.Аудитын газар</t>
  </si>
  <si>
    <t xml:space="preserve">     100020024001 Бө.Аудитын газар</t>
  </si>
  <si>
    <t xml:space="preserve">     100030024001 Бх.Аудитын газар</t>
  </si>
  <si>
    <t xml:space="preserve">     100040024001 Бу.Аудитын газар</t>
  </si>
  <si>
    <t xml:space="preserve">     100050024001 Га.Аудитын газар</t>
  </si>
  <si>
    <t xml:space="preserve">     100060024001 Дг.Аудитын газар</t>
  </si>
  <si>
    <t xml:space="preserve">     100070024001 Дд.Аудитын газар</t>
  </si>
  <si>
    <t xml:space="preserve">     100080024001 Ду.Аудитын газар</t>
  </si>
  <si>
    <t xml:space="preserve">     100090024001 За.Аудитын газар</t>
  </si>
  <si>
    <t xml:space="preserve">     100100024001 Өв.Аудитын газар</t>
  </si>
  <si>
    <t xml:space="preserve">     100110024001 Өм.Аудитын газар</t>
  </si>
  <si>
    <t xml:space="preserve">     100120024001 Сү.Аудитын газар</t>
  </si>
  <si>
    <t xml:space="preserve">     100130024001 Сэ.Аудитын газар</t>
  </si>
  <si>
    <t xml:space="preserve">     100140024001 Тө.Аудитын газар</t>
  </si>
  <si>
    <t xml:space="preserve">     100150024001 Ув.Төрийн аудитын газар</t>
  </si>
  <si>
    <t xml:space="preserve">     100160024001 Хо.Аудитын газар</t>
  </si>
  <si>
    <t xml:space="preserve">     100170024001 Хө.Аудитын газар</t>
  </si>
  <si>
    <t xml:space="preserve">     100180024001 Хэ.Аудитын газар</t>
  </si>
  <si>
    <t xml:space="preserve">     100190024001 Да.Аудитын газар</t>
  </si>
  <si>
    <t xml:space="preserve">     100200024001 УБ.Аудитын газар</t>
  </si>
  <si>
    <t xml:space="preserve">     100210024001 Ор.Аудитын газар</t>
  </si>
  <si>
    <t xml:space="preserve">     100220024001 Гс.Төрийн аудитын газар</t>
  </si>
  <si>
    <t xml:space="preserve">     100900024001 Үндэсний Аудитын Газар</t>
  </si>
  <si>
    <t xml:space="preserve">     100900024002 ҮАГ</t>
  </si>
  <si>
    <t xml:space="preserve">     100900024301 ҮАГ ХО</t>
  </si>
  <si>
    <t xml:space="preserve">     100900025001 Санхүүгийн зохицуулах хороо</t>
  </si>
  <si>
    <t xml:space="preserve">     100010026001 Ар.Статистикийн хэлтэс</t>
  </si>
  <si>
    <t xml:space="preserve">     100020026001 Бө.Статистикийн хэлтэс</t>
  </si>
  <si>
    <t xml:space="preserve">     100030026001 Бх.Статистикийн хэлтэс</t>
  </si>
  <si>
    <t xml:space="preserve">     100040026001 Бу.Статистикийн хэлтэс</t>
  </si>
  <si>
    <t xml:space="preserve">     100050026001 Га.Статистикийн хэлтэс</t>
  </si>
  <si>
    <t xml:space="preserve">     100060026001 До.Статистикийн хэлтэс</t>
  </si>
  <si>
    <t xml:space="preserve">     100070026001 Дд.Статистикийн хэлтэс</t>
  </si>
  <si>
    <t xml:space="preserve">     100080026001 Ду.Статистикийн хэлтэс</t>
  </si>
  <si>
    <t xml:space="preserve">     100090026001 За.Статистикийн хэлтэс</t>
  </si>
  <si>
    <t xml:space="preserve">     100100026001 Өв.Статистикийн хэлтэс</t>
  </si>
  <si>
    <t xml:space="preserve">     100110026001 Өм.Статистикийн хэлтэс</t>
  </si>
  <si>
    <t xml:space="preserve">     100120026001 Сү.Статистикийн хэлтэс а.сан</t>
  </si>
  <si>
    <t xml:space="preserve">     100130026001 Сэ.Статистикийн хэлтэс</t>
  </si>
  <si>
    <t xml:space="preserve">     100140026001 Тө.Статистикийн хэлтэс</t>
  </si>
  <si>
    <t xml:space="preserve">     100150026001 Ув.Статистикийн хэлтэс</t>
  </si>
  <si>
    <t xml:space="preserve">     100160026001 Хо.Статистикийн хэлтэс</t>
  </si>
  <si>
    <t xml:space="preserve">     100170026001 Хө.Статистикийн хэлтэс</t>
  </si>
  <si>
    <t xml:space="preserve">     100180026001 Хэ.Статистикийн хэлтэс</t>
  </si>
  <si>
    <t xml:space="preserve">     100190026001 Да.Статистикийн хэлтэс</t>
  </si>
  <si>
    <t xml:space="preserve">     100200026001 УБ.Статистикийн газар</t>
  </si>
  <si>
    <t xml:space="preserve">     100210026001 Ор.Статистикийн хэлтэс</t>
  </si>
  <si>
    <t xml:space="preserve">     100220026001 Гс.Статистикийн хэлтэс</t>
  </si>
  <si>
    <t xml:space="preserve">     100900026001 Үндэсний Статистикийн хороо</t>
  </si>
  <si>
    <t xml:space="preserve">     100900027001 ЦАУЗБУК</t>
  </si>
  <si>
    <t xml:space="preserve">     100900028007 ЗТХЯам</t>
  </si>
  <si>
    <t xml:space="preserve">     100900028016 УТ.Галт тэрэгний ХЗ-ын нэгдсэ</t>
  </si>
  <si>
    <t xml:space="preserve">     100900028020 Иргэний нисэхийн ерөнхий газар</t>
  </si>
  <si>
    <t xml:space="preserve">     100900028054 Замын сан</t>
  </si>
  <si>
    <t xml:space="preserve">     100900028300 ЗТХЯам ХО</t>
  </si>
  <si>
    <t xml:space="preserve">     100040029300 Бу.БХБСайд ЭШХО</t>
  </si>
  <si>
    <t xml:space="preserve">     100050029300 Га.БХБСайд ЭШХО</t>
  </si>
  <si>
    <t xml:space="preserve">     100070029300 Дд.БХБСайдын ЭШХО</t>
  </si>
  <si>
    <t xml:space="preserve">     100130029300 Сэ.БХБСайд ЭШХО</t>
  </si>
  <si>
    <t xml:space="preserve">     100140029300 Тө.БХБСайд ЭШХО</t>
  </si>
  <si>
    <t xml:space="preserve">     100160029300 Хо.БХБСайдын ЭШХО</t>
  </si>
  <si>
    <t xml:space="preserve">     100170029300 Хө.БХБС-ын ЭШХО</t>
  </si>
  <si>
    <t xml:space="preserve">     100180029300 Хэ.БХБС ЭШХО</t>
  </si>
  <si>
    <t xml:space="preserve">     100190029300 Да.БХБСайдын ЭШХОр</t>
  </si>
  <si>
    <t xml:space="preserve">     100200029300 УБ.ЭШХО.БХБСайд</t>
  </si>
  <si>
    <t xml:space="preserve">     100220029300 Гс.БХБСайд ЭШХО</t>
  </si>
  <si>
    <t xml:space="preserve">     100900029001 БХБЯам</t>
  </si>
  <si>
    <t xml:space="preserve">     100900029003 ГЗБГЗГазар</t>
  </si>
  <si>
    <t xml:space="preserve">     100900029101 Ар.Газрын харил.Тус.шилжүүлэг</t>
  </si>
  <si>
    <t xml:space="preserve">     100900029102 Бө.Газрын харил.Тус.шилжүүлэг</t>
  </si>
  <si>
    <t xml:space="preserve">     100900029103 Бх.Газрын харил.Тус.шилжүүлэг</t>
  </si>
  <si>
    <t xml:space="preserve">     100900029104 Бу.Газрын харил.Тус.шилжүүлэг</t>
  </si>
  <si>
    <t xml:space="preserve">     100900029105 Га.Газрын харил.Тус.шилжүүлэг</t>
  </si>
  <si>
    <t xml:space="preserve">     100900029106 До.Газрын харил.Тус.шилжүүлэг</t>
  </si>
  <si>
    <t xml:space="preserve">     100900029107 Дд.Газрын харил.Тус.шилжүүлэг</t>
  </si>
  <si>
    <t xml:space="preserve">     100900029108 Ду.Газрын харил.Тус.шилжүүлэг</t>
  </si>
  <si>
    <t xml:space="preserve">     100900029109 За.Газрын харил.Тус.шилжүүлэг</t>
  </si>
  <si>
    <t xml:space="preserve">     100900029110 Өв.Газрын харил.Тус.шилжүүлэг</t>
  </si>
  <si>
    <t xml:space="preserve">     100900029111 Өм.Газрын харил.Тус.шилжүүлэг</t>
  </si>
  <si>
    <t xml:space="preserve">     100900029112 Сү.Газрын харил.Тус.шилжүүлэг</t>
  </si>
  <si>
    <t xml:space="preserve">     100900029113 Сэ.Газрын харил.Тус.шилжүүлэг</t>
  </si>
  <si>
    <t xml:space="preserve">     100900029114 Тө.Газрын харил.Тус.шилжүүлэг</t>
  </si>
  <si>
    <t xml:space="preserve">     100900029115 Ув.Газрын харил.Тус.шилжүүлэг</t>
  </si>
  <si>
    <t xml:space="preserve">     100900029116 Хо.Газрын харил.Тус.шилжүүлэг</t>
  </si>
  <si>
    <t xml:space="preserve">     100900029117 Хө.Газрын харил.Тус.шилжүүлэг</t>
  </si>
  <si>
    <t xml:space="preserve">     100900029118 Хэ.Газрын харил.Тус.шилжүүлэг</t>
  </si>
  <si>
    <t xml:space="preserve">     100900029119 Да.Газрын харил.Тус.шилжүүлэг</t>
  </si>
  <si>
    <t xml:space="preserve">     100900029120 УБ.Газрын харил.Тус.шилжүүлэг</t>
  </si>
  <si>
    <t xml:space="preserve">     100900029121 Ор.Газрын харил.Тус.шилжүүлэг</t>
  </si>
  <si>
    <t xml:space="preserve">     100900029122 Гс.Газрын харил.Тус.шилжүүлэг</t>
  </si>
  <si>
    <t xml:space="preserve">     100900029300 БХБЯам ХО</t>
  </si>
  <si>
    <t xml:space="preserve">     100100030300 Өв.ЭХСайд ЭШХО</t>
  </si>
  <si>
    <t xml:space="preserve">     100130030300 Сэ.ЭХСайд ЭШХО</t>
  </si>
  <si>
    <t xml:space="preserve">     100180030300 Хэ.ЭХСайд ЭШХО</t>
  </si>
  <si>
    <t xml:space="preserve">     100900030003 ЭХЯам</t>
  </si>
  <si>
    <t xml:space="preserve">     100900030305 ЭХЯам ХО</t>
  </si>
  <si>
    <t xml:space="preserve">     100900033001 Авилгалтай тэмцэх газар</t>
  </si>
  <si>
    <t xml:space="preserve">     100900033300 Авилгалтай тэмцэх ХО</t>
  </si>
  <si>
    <t xml:space="preserve">     100020034005 Монгол Алтай хадны ЗЦХЗБ</t>
  </si>
  <si>
    <t xml:space="preserve">     100030034300 Бх.CСайдын ЭШХО</t>
  </si>
  <si>
    <t xml:space="preserve">     100100034300 Өв.CСайдын ЭШХО</t>
  </si>
  <si>
    <t xml:space="preserve">     100101834005 Хархорин музей</t>
  </si>
  <si>
    <t xml:space="preserve">     100101834006 Дэлхийн өв орхоны соёлын дурсгалт газар</t>
  </si>
  <si>
    <t xml:space="preserve">     100110034300 Өм.CСайдын ЭШХО</t>
  </si>
  <si>
    <t xml:space="preserve">     100200034300 УБ.CСайдын ЭШХО</t>
  </si>
  <si>
    <t xml:space="preserve">     100900034001 Соёлын яам</t>
  </si>
  <si>
    <t xml:space="preserve">     100900034002 Соёлын сайдын шууд</t>
  </si>
  <si>
    <t xml:space="preserve">     100900034010 Соёл урлагын газар</t>
  </si>
  <si>
    <t xml:space="preserve">     100900034011 Үндэсний түүхийн музей</t>
  </si>
  <si>
    <t xml:space="preserve">     100900034012 Байгалийн түүхийн музей</t>
  </si>
  <si>
    <t xml:space="preserve">     100900034013 Театрын музей</t>
  </si>
  <si>
    <t xml:space="preserve">     100900034014 Дүрслэх урлагын музей</t>
  </si>
  <si>
    <t xml:space="preserve">     100900034015 Богд хааны ордон музей</t>
  </si>
  <si>
    <t xml:space="preserve">     100900034016 Чойжин ламын сүм музей</t>
  </si>
  <si>
    <t xml:space="preserve">     100900034017 Хөшөө цайдам музей</t>
  </si>
  <si>
    <t xml:space="preserve">     100900034018 Уран зургын галлерей</t>
  </si>
  <si>
    <t xml:space="preserve">     100900034019 Үндэсний номын сан</t>
  </si>
  <si>
    <t xml:space="preserve">     100900034020 Хүүхдийн номын сан</t>
  </si>
  <si>
    <t xml:space="preserve">     100900034021 Улсын дуурь бүжгийн эрдмийн театр</t>
  </si>
  <si>
    <t xml:space="preserve">     100900034022 Улсын драмын эрдмийн театр</t>
  </si>
  <si>
    <t xml:space="preserve">     100900034023 Үндэсний урлагын их театр</t>
  </si>
  <si>
    <t xml:space="preserve">     100900034024 Улсын хүүхэлдэйн театр</t>
  </si>
  <si>
    <t xml:space="preserve">     100900034025 Улсын филармони</t>
  </si>
  <si>
    <t xml:space="preserve">     100900034026 Соёлын өвийн төв</t>
  </si>
  <si>
    <t xml:space="preserve">     100900034027 НСИСОУХүрээлэн</t>
  </si>
  <si>
    <t xml:space="preserve">     100900034028 Чингис хааны өв соёлын хүрээлэн</t>
  </si>
  <si>
    <t xml:space="preserve">     100900034029 Бурхан халдун уул ТХТГНХЗ</t>
  </si>
  <si>
    <t xml:space="preserve">     100900034301 Соёлын яам ХО</t>
  </si>
  <si>
    <t xml:space="preserve">     100900034501 Соёл, урлаг хөгжүүлэх сан</t>
  </si>
  <si>
    <t xml:space="preserve">     100010017001 Ар.ХХҮГазар</t>
  </si>
  <si>
    <t xml:space="preserve">     100010037009 Ар.МСҮТ</t>
  </si>
  <si>
    <t xml:space="preserve">     100010039300 Ар.ХНХСайдын ЭШХО</t>
  </si>
  <si>
    <t xml:space="preserve">     100020017001 Бө.ХХҮГазар</t>
  </si>
  <si>
    <t xml:space="preserve">     100020037009 Бө.МСҮТ</t>
  </si>
  <si>
    <t xml:space="preserve">     100030017001 Бх.ХХҮГазар</t>
  </si>
  <si>
    <t xml:space="preserve">     100030037009 Бх.МСҮТөв</t>
  </si>
  <si>
    <t xml:space="preserve">     100040017001 Бу.ХХҮГазар</t>
  </si>
  <si>
    <t xml:space="preserve">     100040037009 Бу.МСҮТ</t>
  </si>
  <si>
    <t xml:space="preserve">     100040037021 Бу.ХААИС харьяа МСҮТ</t>
  </si>
  <si>
    <t xml:space="preserve">     100050017001 Га.ХХҮГазар</t>
  </si>
  <si>
    <t xml:space="preserve">     100050037009 Га.МСҮТ</t>
  </si>
  <si>
    <t xml:space="preserve">     100060017001 До.ХХҮГазар</t>
  </si>
  <si>
    <t xml:space="preserve">     100060037009 До.МСҮТ</t>
  </si>
  <si>
    <t xml:space="preserve">     100070017001 Дд.ХХҮГазар</t>
  </si>
  <si>
    <t xml:space="preserve">     100070037006 Дд.ШСТТСургууль</t>
  </si>
  <si>
    <t xml:space="preserve">     100070037009 Дд.МСҮТ</t>
  </si>
  <si>
    <t xml:space="preserve">     100080017001 Ду.ХХҮГазар</t>
  </si>
  <si>
    <t xml:space="preserve">     100080037009 Ду.МСҮТ</t>
  </si>
  <si>
    <t xml:space="preserve">     100090017001 За.ХХҮГазар</t>
  </si>
  <si>
    <t xml:space="preserve">     100090037009 За.МСҮТ</t>
  </si>
  <si>
    <t xml:space="preserve">     100090437001 За.Тосонцэнгэл МСҮТ</t>
  </si>
  <si>
    <t xml:space="preserve">     100100017001 Өв.ХХҮГазар</t>
  </si>
  <si>
    <t xml:space="preserve">     100100037005 Өв.МСҮТ</t>
  </si>
  <si>
    <t xml:space="preserve">     100110017001 Өм.ХХҮГазар</t>
  </si>
  <si>
    <t xml:space="preserve">     100110037009 Өм.Политехник коллеж</t>
  </si>
  <si>
    <t xml:space="preserve">     100120017001 Сү.ХХҮГазар</t>
  </si>
  <si>
    <t xml:space="preserve">     100120037005 Сү.МСҮТ</t>
  </si>
  <si>
    <t xml:space="preserve">     100130017001 Сэ.ХХҮГазар</t>
  </si>
  <si>
    <t xml:space="preserve">     100130037008 Сэ.Шаамар МСҮТ</t>
  </si>
  <si>
    <t xml:space="preserve">     100130037009 Сэ.МСҮТөв</t>
  </si>
  <si>
    <t xml:space="preserve">     100130437009 Зүүнхараа политехник коллеж</t>
  </si>
  <si>
    <t xml:space="preserve">     100140017001 Тө.ХХҮГазар</t>
  </si>
  <si>
    <t xml:space="preserve">     100140037009 Тө.МСҮТ</t>
  </si>
  <si>
    <t xml:space="preserve">     100140115110 Тө.Баянчандмань Политехник коллеж</t>
  </si>
  <si>
    <t xml:space="preserve">     100141337009 Тө.Заамар МСҮТ</t>
  </si>
  <si>
    <t xml:space="preserve">     100141915110 Төв.Эрдэнэ МСҮйлдвэрлэлийн төв</t>
  </si>
  <si>
    <t xml:space="preserve">     100150017001 Ув.ХХҮГазар</t>
  </si>
  <si>
    <t xml:space="preserve">     100150037005 Улаангом политехник коллеж</t>
  </si>
  <si>
    <t xml:space="preserve">     100160017001 Хо.ХХҮГазар</t>
  </si>
  <si>
    <t xml:space="preserve">     100160037009 Хо.Хөгжил политехник коллеж</t>
  </si>
  <si>
    <t xml:space="preserve">     100170017001 Хө.ХХҮГазар</t>
  </si>
  <si>
    <t xml:space="preserve">     100170037009 Хө.МСҮТ</t>
  </si>
  <si>
    <t xml:space="preserve">     100170039300 Хө.ХНХСайд ЭШХО</t>
  </si>
  <si>
    <t xml:space="preserve">     100180017001 Хэ.ХХҮГазар</t>
  </si>
  <si>
    <t xml:space="preserve">     100180037009 Хэ.Политехник коллеж</t>
  </si>
  <si>
    <t xml:space="preserve">     100182737009 Хэ.Бор-Өндөр МСҮТ</t>
  </si>
  <si>
    <t xml:space="preserve">     100190017001 Да.ХХҮГазар</t>
  </si>
  <si>
    <t xml:space="preserve">     100190037009 Да.Политехник коллеж</t>
  </si>
  <si>
    <t xml:space="preserve">     100190037016 Дархан өргөө сургууль</t>
  </si>
  <si>
    <t xml:space="preserve">     100190037017 Да.Политехник Коллеж</t>
  </si>
  <si>
    <t xml:space="preserve">     100200017001 УБ.ХХҮХэлтэс</t>
  </si>
  <si>
    <t xml:space="preserve">     100200117001 ХУД.ХХҮХэлтэс</t>
  </si>
  <si>
    <t xml:space="preserve">     100200217001 БНД.ХХҮХэлтэс</t>
  </si>
  <si>
    <t xml:space="preserve">     100200317001 БЗД.ХХҮХэлтэс</t>
  </si>
  <si>
    <t xml:space="preserve">     100200417001 НД.ХХҮХэлтэс</t>
  </si>
  <si>
    <t xml:space="preserve">     100200437009 НД.МСҮТ</t>
  </si>
  <si>
    <t xml:space="preserve">     100200517001 БГД.ХХҮХэлтэс</t>
  </si>
  <si>
    <t xml:space="preserve">     100200617001 СБД.ХХҮХэлтэс</t>
  </si>
  <si>
    <t xml:space="preserve">     100200717001 ЧД.ХХҮХэлтэс</t>
  </si>
  <si>
    <t xml:space="preserve">     100200817001 БХД.ХХҮХэлтэс</t>
  </si>
  <si>
    <t xml:space="preserve">     100200917001 СХД.ХХҮХэлтэс</t>
  </si>
  <si>
    <t xml:space="preserve">     100210017001 Ор.ХХҮГазар</t>
  </si>
  <si>
    <t xml:space="preserve">     100210037004 Ор.ХАА-н МСҮТ</t>
  </si>
  <si>
    <t xml:space="preserve">     100210037009 Ор.МСҮТөв</t>
  </si>
  <si>
    <t xml:space="preserve">     100220017001 Гс.ХХҮГазар</t>
  </si>
  <si>
    <t xml:space="preserve">     100220037009 Гс аймаг дах Политехник коллеж</t>
  </si>
  <si>
    <t xml:space="preserve">     100900017002 ХХҮЕГазар</t>
  </si>
  <si>
    <t xml:space="preserve">     100900017004 ХНХ-ын судалгааны институт</t>
  </si>
  <si>
    <t xml:space="preserve">     100900017005 Ахмад настны үндэсний төв</t>
  </si>
  <si>
    <t xml:space="preserve">     100900017007 ХХХ Хөдөлмөр сургалтын төв</t>
  </si>
  <si>
    <t xml:space="preserve">     100900017008 Сэргээн засалт, СҮ-ийн төв</t>
  </si>
  <si>
    <t xml:space="preserve">     100900017011 Гэр бүл, хүүхэд, ЗХГазар</t>
  </si>
  <si>
    <t xml:space="preserve">     100900017020 БНСУ дахь ХНХҮТөв</t>
  </si>
  <si>
    <t xml:space="preserve">     100900017030 Нийгмийн даатгалын сан</t>
  </si>
  <si>
    <t xml:space="preserve">     100900017033 Халамжийн сан</t>
  </si>
  <si>
    <t xml:space="preserve">     100900017101 Ар.Хүүхд-н хөгж.Тус.шилжүүлэг</t>
  </si>
  <si>
    <t xml:space="preserve">     100900017102 Бө.Хүүхд-н хөгж.Тус.шилжүүлэг</t>
  </si>
  <si>
    <t xml:space="preserve">     100900017103 Бх.Хүүхд-н хөгж.Тус.шилжүүлэг</t>
  </si>
  <si>
    <t xml:space="preserve">     100900017104 Бу.Хүүхд-н хөгж.Тус.шилжүүлэг</t>
  </si>
  <si>
    <t xml:space="preserve">     100900017105 Га.Хүүхд-н хөгж.Тус.шилжүүлэг</t>
  </si>
  <si>
    <t xml:space="preserve">     100900017106 До.Хүүхд-н хөгж.Тус.шилжүүлэг</t>
  </si>
  <si>
    <t xml:space="preserve">     100900017107 Дд.Хүүхд-н хөгж.Тус.шилжүүлэг</t>
  </si>
  <si>
    <t xml:space="preserve">     100900017108 Ду.Хүүхд-н хөгж.Тус.шилжүүлэг</t>
  </si>
  <si>
    <t xml:space="preserve">     100900017109 За.Хүүхд-н хөгж.Тус.шилжүүлэг</t>
  </si>
  <si>
    <t xml:space="preserve">     100900017110 Өв.Хүүхд-н хөгж.Тус.шилжүүлэг</t>
  </si>
  <si>
    <t xml:space="preserve">     100900017111 Өм.Хүүхд-н хөгж.Тус.шилжүүлэг</t>
  </si>
  <si>
    <t xml:space="preserve">     100900017112 Сү.Хүүхд-н хөгж.Тус.шилжүүлэг</t>
  </si>
  <si>
    <t xml:space="preserve">     100900017113 Сэ.Хүүхд-н хөгж.Тус.шилжүүлэг</t>
  </si>
  <si>
    <t xml:space="preserve">     100900017114 Тө.Хүүхд-н хөгж.Тус.шилжүүлэг</t>
  </si>
  <si>
    <t xml:space="preserve">     100900017115 Ув.Хүүхд-н хөгж.Тус.шилжүүлэг</t>
  </si>
  <si>
    <t xml:space="preserve">     100900017116 Хо.Хүүхд-н хөгж.Тус.шилжүүлэг</t>
  </si>
  <si>
    <t xml:space="preserve">     100900017117 Хө.Хүүхд-н хөгж.Тус.шилжүүлэг</t>
  </si>
  <si>
    <t xml:space="preserve">     100900017118 Хэ.Хүүхд-н хөгж.Тус.шилжүүлэг</t>
  </si>
  <si>
    <t xml:space="preserve">     100900017119 Да.Хүүхд-н хөгж.Тус.шилжүүлэг</t>
  </si>
  <si>
    <t xml:space="preserve">     100900017120 УБ.Хүүхд-н хөгж.Тус.шилжүүлэг</t>
  </si>
  <si>
    <t xml:space="preserve">     100900017121 Ор.Хүүхд-н хөгж.Тус.шилжүүлэг</t>
  </si>
  <si>
    <t xml:space="preserve">     100900017122 Гс.Хүүхд-н хөгж.Тус.шилжүүлэг</t>
  </si>
  <si>
    <t xml:space="preserve">     100900037010 Хөдөлмөр эрхлэлтийг дэмжих</t>
  </si>
  <si>
    <t xml:space="preserve">     100900037011 Үйлдвэрлэл урлалын сургууль</t>
  </si>
  <si>
    <t xml:space="preserve">     100900037012 ШУТИС УБ Политехник коллеж</t>
  </si>
  <si>
    <t xml:space="preserve">     100900037013 Мон-Солонгос Политехник коллеж</t>
  </si>
  <si>
    <t xml:space="preserve">     100900037022 Хөдөлмөрийн АБЭМТөв</t>
  </si>
  <si>
    <t xml:space="preserve">     100900037023 МБСургалтыг дэмжих сан</t>
  </si>
  <si>
    <t xml:space="preserve">     100900037026 МБСҮМАЗ төв</t>
  </si>
  <si>
    <t xml:space="preserve">     100900039001 ХНХЯам</t>
  </si>
  <si>
    <t xml:space="preserve">     100900039009 Хөгж.бэрх хүний ХЕГазар</t>
  </si>
  <si>
    <t xml:space="preserve">     100900039011 ХБХСЗХөгжлийн төв</t>
  </si>
  <si>
    <t xml:space="preserve">     100900039012 ОУ-ын Хүүхдийн найрамдал цогцолбор</t>
  </si>
  <si>
    <t xml:space="preserve">     100900039013 Япон улс дахь ХНХҮилчилгээний төв</t>
  </si>
  <si>
    <t xml:space="preserve">     100900039014 Хүүхдийн тусламжийн 108 утасны ҮТ</t>
  </si>
  <si>
    <t xml:space="preserve">     100900039015 Хүүхэд хамгааллын хариу үйлчилгээ, ТХБ</t>
  </si>
  <si>
    <t xml:space="preserve">     100900039110 Өнөр бүл хүүхдийн төв</t>
  </si>
  <si>
    <t xml:space="preserve">     100900039301 ХНХЯам ХО</t>
  </si>
  <si>
    <t xml:space="preserve">     100900039305 МБСГазар ХО-Их засвар</t>
  </si>
  <si>
    <t xml:space="preserve">     100900039307 ХНХСайд-ГБХЗХГазар-ЭШХО</t>
  </si>
  <si>
    <t xml:space="preserve">     100010013001 Ар.БОАЖГазар</t>
  </si>
  <si>
    <t xml:space="preserve">     100010015007 Ар.НТБТөв</t>
  </si>
  <si>
    <t xml:space="preserve">     100010017002 Ар.Гэр бүл, ХЗХөгжлийн газар</t>
  </si>
  <si>
    <t xml:space="preserve">     100010020601 Ар.Өрхийн эмнэлгүүд</t>
  </si>
  <si>
    <t xml:space="preserve">     100010029001 Ар.Газрын харилцаа, БХБГазар</t>
  </si>
  <si>
    <t xml:space="preserve">     100010035009 Ар.Биеийн тамир, СГазар</t>
  </si>
  <si>
    <t xml:space="preserve">     100010035010 Ар.Орон нутгийн музей</t>
  </si>
  <si>
    <t xml:space="preserve">     100010035011 Ар.Номын сан</t>
  </si>
  <si>
    <t xml:space="preserve">     100010035012 Ар.Хөгжимт драмын театр</t>
  </si>
  <si>
    <t xml:space="preserve">     100010050001 Ар.ИТХ</t>
  </si>
  <si>
    <t xml:space="preserve">     100010051000 Ар.Засаг дарга</t>
  </si>
  <si>
    <t xml:space="preserve">     100010051001 Ар.ЗДТГ</t>
  </si>
  <si>
    <t xml:space="preserve">     100010051004 Ар.СХяналт, аудитын алба</t>
  </si>
  <si>
    <t xml:space="preserve">     100010051006 Ар.Орон нутгийн өмчийн газар</t>
  </si>
  <si>
    <t xml:space="preserve">     100010051007 Ар.Сум дундын ойн анги</t>
  </si>
  <si>
    <t xml:space="preserve">     100010051403 Ар.Мал хамгаалах сан</t>
  </si>
  <si>
    <t xml:space="preserve">     100010052400 Ар.ОНХөгжлийн сан</t>
  </si>
  <si>
    <t xml:space="preserve">     100010091005 Ар.Халамжийн сан</t>
  </si>
  <si>
    <t xml:space="preserve">     100010115101 Ар.Ихтамир Ахлах сургууль</t>
  </si>
  <si>
    <t xml:space="preserve">     100010115201 Ар.Ихтамир цэцэрлэг</t>
  </si>
  <si>
    <t xml:space="preserve">     100010120001 Ар.Ихтамир хүн эмнэлэг</t>
  </si>
  <si>
    <t xml:space="preserve">     100010135090 Ар.Ихтамир Соёлын төв</t>
  </si>
  <si>
    <t xml:space="preserve">     100010152400 Ар.Ихтамир ОНХСан</t>
  </si>
  <si>
    <t xml:space="preserve">     100010154001 Ар.Ихтамир ИТХ</t>
  </si>
  <si>
    <t xml:space="preserve">     100010155001 Ар.Ихтамир ЗДТГ</t>
  </si>
  <si>
    <t xml:space="preserve">     100010155401 Ар.Ихтамир Сум хөгжүүлэх сан</t>
  </si>
  <si>
    <t xml:space="preserve">     100010215101 Ар.Чулуут Ахлах сургууль</t>
  </si>
  <si>
    <t xml:space="preserve">     100010215102 Ар.Чулуут Халуун-Ус бага сур</t>
  </si>
  <si>
    <t xml:space="preserve">     100010215201 Ар.Чулуут цэцэрлэг</t>
  </si>
  <si>
    <t xml:space="preserve">     100010220001 Ар.Чулуут хүн эмнэлэг</t>
  </si>
  <si>
    <t xml:space="preserve">     100010235090 Ар.Чулуут Соёлын төв</t>
  </si>
  <si>
    <t xml:space="preserve">     100010252400 Ар.Чулуут ОНХСан</t>
  </si>
  <si>
    <t xml:space="preserve">     100010254001 Ар.Чулуут ИТХ</t>
  </si>
  <si>
    <t xml:space="preserve">     100010255001 Ар.Чулуут ЗДТГ</t>
  </si>
  <si>
    <t xml:space="preserve">     100010255401 Ар.Чулуут Сум хөгжүүлэх сан</t>
  </si>
  <si>
    <t xml:space="preserve">     100010315101 Ар.Хангай дунд сургууль</t>
  </si>
  <si>
    <t xml:space="preserve">     100010315201 Ар.Хангай цэцэрлэг</t>
  </si>
  <si>
    <t xml:space="preserve">     100010320001 Ар.Хангай хүн эмнэлэг</t>
  </si>
  <si>
    <t xml:space="preserve">     100010335090 Ар.Хангай Соёлын төв</t>
  </si>
  <si>
    <t xml:space="preserve">     100010352400 Ар.Хангай ОНХСан</t>
  </si>
  <si>
    <t xml:space="preserve">     100010354001 Ар.Хангай ИТХ</t>
  </si>
  <si>
    <t xml:space="preserve">     100010355001 Ар.Хангай ЗДТГ</t>
  </si>
  <si>
    <t xml:space="preserve">     100010355401 Ар.Хангай Сум хөгжүүлэх сан</t>
  </si>
  <si>
    <t xml:space="preserve">     100010415101 Ар.Тариат Ахлах сургууль</t>
  </si>
  <si>
    <t xml:space="preserve">     100010415102 Ар.Тариат Мөрөн дунд сургууль</t>
  </si>
  <si>
    <t xml:space="preserve">     100010415201 Ар.Тариат цэцэрлэг</t>
  </si>
  <si>
    <t xml:space="preserve">     100010420001 Ар.Тариат хүн эмнэлэг</t>
  </si>
  <si>
    <t xml:space="preserve">     100010435090 Ар.Тариат Соёлын төв</t>
  </si>
  <si>
    <t xml:space="preserve">     100010452400 Ар.Тариат ОНХСан</t>
  </si>
  <si>
    <t xml:space="preserve">     100010454001 Ар.Тариат ИТХ</t>
  </si>
  <si>
    <t xml:space="preserve">     100010455001 Ар.Тариат ЗДТГ</t>
  </si>
  <si>
    <t xml:space="preserve">     100010455403 Ар.Тариат Сум хөгжүүлэх сан</t>
  </si>
  <si>
    <t xml:space="preserve">     100010515101 Ар.Өндөр-Улаан Ахлах сургууль</t>
  </si>
  <si>
    <t xml:space="preserve">     100010515102 Ар.Өндөр-Улаан Хануй бага сур</t>
  </si>
  <si>
    <t xml:space="preserve">     100010515201 Ар.Өндөр-Улаан цэцэрлэг</t>
  </si>
  <si>
    <t xml:space="preserve">     100010520001 Ар.Өндөр-Улаан хүн эмнэлэг</t>
  </si>
  <si>
    <t xml:space="preserve">     100010535090 Ар.Өндөр-Улаан Соёлын төв</t>
  </si>
  <si>
    <t xml:space="preserve">     100010552400 Ар.Өндөр-Улаан ОНХСан</t>
  </si>
  <si>
    <t xml:space="preserve">     100010554001 Ар.Өндөр-Улаан ИТХ</t>
  </si>
  <si>
    <t xml:space="preserve">     100010555001 Ар.Өндөр-Улаан ЗДТГ</t>
  </si>
  <si>
    <t xml:space="preserve">     100010555401 Ар.Өн-Улаан Сум хөгжүүлэх сан</t>
  </si>
  <si>
    <t xml:space="preserve">     100010615101 Ар.Эрдэнэмандал Ахлах сургууль</t>
  </si>
  <si>
    <t xml:space="preserve">     100010615201 Ар.Эрдэнэмандал цэцэрлэг</t>
  </si>
  <si>
    <t xml:space="preserve">     100010620001 Ар.Эрдэнэмандал хүн эмнэлэг</t>
  </si>
  <si>
    <t xml:space="preserve">     100010635090 Ар.Эрдэнэмандал Соёлын төв</t>
  </si>
  <si>
    <t xml:space="preserve">     100010652400 Ар.Эрдэнэмандал ОНХСан</t>
  </si>
  <si>
    <t xml:space="preserve">     100010654001 Ар.Эрдэнэмандал ИТХ</t>
  </si>
  <si>
    <t xml:space="preserve">     100010655001 Ар.Эрдэнэмандал ЗДТГ</t>
  </si>
  <si>
    <t xml:space="preserve">     100010655401 Ар.Эр.мандал Сум хөгжүүлэх сан</t>
  </si>
  <si>
    <t xml:space="preserve">     100010715101 Ар.Жаргалант Ахлах сургууль</t>
  </si>
  <si>
    <t xml:space="preserve">     100010715102 Ар.Жаргалант Хоолт бага сур</t>
  </si>
  <si>
    <t xml:space="preserve">     100010715201 Ар.Жаргалант цэцэрлэг</t>
  </si>
  <si>
    <t xml:space="preserve">     100010720001 Ар.Жаргалант хүн эмнэлэг</t>
  </si>
  <si>
    <t xml:space="preserve">     100010735090 Ар.Жаргалант Соёлын төв</t>
  </si>
  <si>
    <t xml:space="preserve">     100010752400 Ар.Жаргалант ОНХСан</t>
  </si>
  <si>
    <t xml:space="preserve">     100010754001 Ар.Жаргалант ИТХ</t>
  </si>
  <si>
    <t xml:space="preserve">     100010755001 Ар.Жаргалант ЗДТГ</t>
  </si>
  <si>
    <t xml:space="preserve">     100010755401 Ар.Жаргалант Сум хөгжүүлэх сан</t>
  </si>
  <si>
    <t xml:space="preserve">     100010815101 Ар.Цэцэрлэг Ахлах сургууль</t>
  </si>
  <si>
    <t xml:space="preserve">     100010815201 Ар.Цэцэрлэг цэцэрлэг</t>
  </si>
  <si>
    <t xml:space="preserve">     100010820001 Ар.Цэцэрлэг хүн эмнэлэг</t>
  </si>
  <si>
    <t xml:space="preserve">     100010835090 Ар.Цэцэрлэг Соёлын төв</t>
  </si>
  <si>
    <t xml:space="preserve">     100010852400 Ар.Цэцэрлэг ОНХСан</t>
  </si>
  <si>
    <t xml:space="preserve">     100010854001 Ар.Цэцэрлэг ИТХ</t>
  </si>
  <si>
    <t xml:space="preserve">     100010855001 Ар.Цэцэрлэг ЗДТГ</t>
  </si>
  <si>
    <t xml:space="preserve">     100010855401 Ар.Цэцэрлэг Сум хөгжүүлэх сан</t>
  </si>
  <si>
    <t xml:space="preserve">     100010915101 Ар.Хайрхан Ахлах сургууль</t>
  </si>
  <si>
    <t xml:space="preserve">     100010915201 Ар.Хайрхан цэцэрлэг</t>
  </si>
  <si>
    <t xml:space="preserve">     100010920001 Ар.Хайрхан хүн эмнэлэг</t>
  </si>
  <si>
    <t xml:space="preserve">     100010935090 Ар.Хайрхан Соёлын төв</t>
  </si>
  <si>
    <t xml:space="preserve">     100010952400 Ар.Хайрхан ОНХСан</t>
  </si>
  <si>
    <t xml:space="preserve">     100010954001 Ар.Хайрхан ИТХ</t>
  </si>
  <si>
    <t xml:space="preserve">     100010955001 Ар.Хайрхан ЗДТГ</t>
  </si>
  <si>
    <t xml:space="preserve">     100010955401 Ар.Хайрхан Сум хөгжүүлэх сан</t>
  </si>
  <si>
    <t xml:space="preserve">     100011015101 Ар.Батцэнгэл Ахлах сургууль</t>
  </si>
  <si>
    <t xml:space="preserve">     100011015201 Ар.Батцэнгэл цэцэрлэг</t>
  </si>
  <si>
    <t xml:space="preserve">     100011020001 Ар.Батцэнгэл хүн эмнэлэг</t>
  </si>
  <si>
    <t xml:space="preserve">     100011035090 Ар.Батцэнгэл Соёлын төв</t>
  </si>
  <si>
    <t xml:space="preserve">     100011052400 Ар.Батцэнгэл ОНХСан</t>
  </si>
  <si>
    <t xml:space="preserve">     100011054001 Ар.Батцэнгэл ИТХ</t>
  </si>
  <si>
    <t xml:space="preserve">     100011055001 Ар.Батцэнгэл ЗДТГ</t>
  </si>
  <si>
    <t xml:space="preserve">     100011055401 Ар.Батцэнгэл Сум хөгжүүлэх сан</t>
  </si>
  <si>
    <t xml:space="preserve">     100011115101 Ар.Өлзийт Ахлах сургууль</t>
  </si>
  <si>
    <t xml:space="preserve">     100011115201 Ар.Өлзийт цэцэрлэг</t>
  </si>
  <si>
    <t xml:space="preserve">     100011120001 Ар.Өлзийт хүн эмнэлэг</t>
  </si>
  <si>
    <t xml:space="preserve">     100011135090 Ар.Өлзийт Соёлын төв</t>
  </si>
  <si>
    <t xml:space="preserve">     100011152400 Ар.Өлзийт ОНХСан</t>
  </si>
  <si>
    <t xml:space="preserve">     100011154001 Ар.Өлзийт ИТХ</t>
  </si>
  <si>
    <t xml:space="preserve">     100011155001 Ар.Өлзийт ЗДТГ</t>
  </si>
  <si>
    <t xml:space="preserve">     100011155401 Ар.Өлзийт Сум хөгжүүлэх сан</t>
  </si>
  <si>
    <t xml:space="preserve">     100011215101 Ар.Өгийнуур Ахлах сургууль</t>
  </si>
  <si>
    <t xml:space="preserve">     100011215201 Ар.Өгийнуур цэцэрлэг</t>
  </si>
  <si>
    <t xml:space="preserve">     100011220001 Ар.Өгийнуур хүн эмнэлэг</t>
  </si>
  <si>
    <t xml:space="preserve">     100011235090 Ар.Өгийнуур Соёлын төв</t>
  </si>
  <si>
    <t xml:space="preserve">     100011252400 Ар.Өгийнуур ОНХСан</t>
  </si>
  <si>
    <t xml:space="preserve">     100011254001 Ар.Өгийнуур ИТХ</t>
  </si>
  <si>
    <t xml:space="preserve">     100011255001 Ар.Өгийнуур ЗДТГ</t>
  </si>
  <si>
    <t xml:space="preserve">     100011255401 Ар.Өгийнуур Сум хөгжүүлэх сан</t>
  </si>
  <si>
    <t xml:space="preserve">     100011315101 Ар.Хашаат Ахлах сургууль</t>
  </si>
  <si>
    <t xml:space="preserve">     100011315201 Ар.Хашаат цэцэрлэг</t>
  </si>
  <si>
    <t xml:space="preserve">     100011320001 Ар.Хашаат хүн эмнэлэг</t>
  </si>
  <si>
    <t xml:space="preserve">     100011335090 Ар.Хашаат Соёлын төв</t>
  </si>
  <si>
    <t xml:space="preserve">     100011352400 Ар.Хашаат ОНХСан</t>
  </si>
  <si>
    <t xml:space="preserve">     100011354001 Ар.Хашаат ИТХ</t>
  </si>
  <si>
    <t xml:space="preserve">     100011355001 Ар.Хашаат ЗДТГ</t>
  </si>
  <si>
    <t xml:space="preserve">     100011355401 Ар.Хашаат Сум хөгжүүлэх сан</t>
  </si>
  <si>
    <t xml:space="preserve">     100011415101 Ар.Хотонт Ахлах сургууль</t>
  </si>
  <si>
    <t xml:space="preserve">     100011415102 Ар.Хотонт Өндөр сант дунд сур</t>
  </si>
  <si>
    <t xml:space="preserve">     100011415201 Ар.Хотонт цэцэрлэг</t>
  </si>
  <si>
    <t xml:space="preserve">     100011415202 Ар.Хотонт  Өндөрсант цэцэрлэг</t>
  </si>
  <si>
    <t xml:space="preserve">     100011420001 Ар.Хотонт хүн эмнэлэг</t>
  </si>
  <si>
    <t xml:space="preserve">     100011435090 Ар.Хотонт Соёлын төв</t>
  </si>
  <si>
    <t xml:space="preserve">     100011452400 Ар.Хотонт ОНХСан</t>
  </si>
  <si>
    <t xml:space="preserve">     100011454001 Ар.Хотонт ИТХ</t>
  </si>
  <si>
    <t xml:space="preserve">     100011455001 Ар.Хотонт ЗДТГ</t>
  </si>
  <si>
    <t xml:space="preserve">     100011455401 Ар.Хотонт Сум хөгжүүлэх сан</t>
  </si>
  <si>
    <t xml:space="preserve">     100011515101 Ар.Цэнхэр Ахлах сургууль</t>
  </si>
  <si>
    <t xml:space="preserve">     100011515201 Ар.Цэнхэр цэцэрлэг</t>
  </si>
  <si>
    <t xml:space="preserve">     100011520001 Ар.Цэнхэр хүн эмнэлэг</t>
  </si>
  <si>
    <t xml:space="preserve">     100011535090 Ар.Цэнхэр Соёлын төв</t>
  </si>
  <si>
    <t xml:space="preserve">     100011552400 Ар.Цэнхэр ОНХСан</t>
  </si>
  <si>
    <t xml:space="preserve">     100011554001 Ар.Цэнхэр ИТХ</t>
  </si>
  <si>
    <t xml:space="preserve">     100011555001 Ар.Цэнхэр ЗДТГ</t>
  </si>
  <si>
    <t xml:space="preserve">     100011555401 Ар.Цэнхэр Сум хөгжүүлэх сан</t>
  </si>
  <si>
    <t xml:space="preserve">     100011615101 Ар.Төвшрүүлэх Ахлах сургууль</t>
  </si>
  <si>
    <t xml:space="preserve">     100011615201 Ар.Төвшрүүлэх цэцэрлэг</t>
  </si>
  <si>
    <t xml:space="preserve">     100011620001 Ар.Төвшрүүлэх хүн эмнэлэг</t>
  </si>
  <si>
    <t xml:space="preserve">     100011635090 Ар.Төвшрүүлэх Соёлын төв</t>
  </si>
  <si>
    <t xml:space="preserve">     100011652400 Ар.Төвшөрүүлэх ОНХСан</t>
  </si>
  <si>
    <t xml:space="preserve">     100011654001 Ар.Төшрүүлэх ИТХ</t>
  </si>
  <si>
    <t xml:space="preserve">     100011655001 Ар.Төвшрүүлэх ЗДТГ</t>
  </si>
  <si>
    <t xml:space="preserve">     100011655402 Ар.ТөвшрүүлэхСум хөгжүүлэх сан</t>
  </si>
  <si>
    <t xml:space="preserve">     100011715101 Ар.Булган сумын 8-н жил</t>
  </si>
  <si>
    <t xml:space="preserve">     100011715201 Ар.Булган сумын цэцэрлэг</t>
  </si>
  <si>
    <t xml:space="preserve">     100011720001 Ар.Булган сумын эмнэлэг</t>
  </si>
  <si>
    <t xml:space="preserve">     100011735090 Ар.Булган Соёлын төв</t>
  </si>
  <si>
    <t xml:space="preserve">     100011752400 Ар.Булган ОНХСан</t>
  </si>
  <si>
    <t xml:space="preserve">     100011754001 Ар.Булган ИТХ</t>
  </si>
  <si>
    <t xml:space="preserve">     100011755001 Ар.Булган ЗДТГ</t>
  </si>
  <si>
    <t xml:space="preserve">     100011755401 Ар.Булган Сум хөгжүүлэх сан</t>
  </si>
  <si>
    <t xml:space="preserve">     100011815101 Ар.Эрдэнэбулган 1-р сургууль</t>
  </si>
  <si>
    <t xml:space="preserve">     100011815102 Ар.Эрдэнэбулган 2-р сургууль</t>
  </si>
  <si>
    <t xml:space="preserve">     100011815103 Ар.Эрдэнэбулган 3-р сургууль</t>
  </si>
  <si>
    <t xml:space="preserve">     100011815108 Ар.Ирээдүй сургууль</t>
  </si>
  <si>
    <t xml:space="preserve">     100011815109 Ар.Хоршооллын сургууль</t>
  </si>
  <si>
    <t xml:space="preserve">     100011815110 Ар.Эрдэнэбулган 4-р сургууль</t>
  </si>
  <si>
    <t xml:space="preserve">     100011815111 Ар.Спортын төрөлжсөн ахлах сур</t>
  </si>
  <si>
    <t xml:space="preserve">     100011815201 Ар.Эрдэнэбулганы 1-р цэцэрлэг</t>
  </si>
  <si>
    <t xml:space="preserve">     100011815202 Ар.Эрдэнэбулганы 2-р цэцэрлэг</t>
  </si>
  <si>
    <t xml:space="preserve">     100011815203 Ар.Эрдэнэбулган 3-р цэцэрлэг</t>
  </si>
  <si>
    <t xml:space="preserve">     100011815204 Ар.Эрдэнэбулган 4-р цэцэрлэг</t>
  </si>
  <si>
    <t xml:space="preserve">     100011815205 Ар.Эрдэнэбулган 5-р цэцэрлэг</t>
  </si>
  <si>
    <t xml:space="preserve">     100011815206 Ар.Эрдэнэбулган 6-р цэцэрлэг</t>
  </si>
  <si>
    <t xml:space="preserve">     100011815208 Ар.ЭБ Хоршооллын цэцэрлэг</t>
  </si>
  <si>
    <t xml:space="preserve">     100011815209 Ар.Ирээдүй цэцэрлэг</t>
  </si>
  <si>
    <t xml:space="preserve">     100011815210 Ар.Эрдэнэбулган 8-р цэцэрлэг</t>
  </si>
  <si>
    <t xml:space="preserve">     100011815211 Ар.Эрдэнэбулган 10-р цэцэрлэг</t>
  </si>
  <si>
    <t xml:space="preserve">     100011815212 Ар.Эрдэнэбулган 9-р цэцэрлэг</t>
  </si>
  <si>
    <t xml:space="preserve">     100011815213 Ар.Эрдэнэбулган 11-р цэцэрлэг</t>
  </si>
  <si>
    <t xml:space="preserve">     100011815214 Ар.Эрдэнэбулган 13-р цэцэрлэг</t>
  </si>
  <si>
    <t xml:space="preserve">     100011815215 Ар.Эрдэнэбулган 12-р цэцэрлэг</t>
  </si>
  <si>
    <t xml:space="preserve">     100011815216 Ар.Эрдэнэбулган 14-р цэцэрлэг</t>
  </si>
  <si>
    <t xml:space="preserve">     100011815217 Ар.Эрдэнэбулган 15-р цэцэрлэг</t>
  </si>
  <si>
    <t xml:space="preserve">     100011815601 Ар.ЭБ Хувийн сургуулиуд</t>
  </si>
  <si>
    <t xml:space="preserve">     100011815602 Ар.ЭБ Хувийн цэцэрлэгүүд</t>
  </si>
  <si>
    <t xml:space="preserve">     100011820001 Ар.Эрдэнэбулган сумын эмнэлэг</t>
  </si>
  <si>
    <t xml:space="preserve">     100011852400 Ар.Эрдэнэбулган ОНХСан</t>
  </si>
  <si>
    <t xml:space="preserve">     100011854001 Ар.Эрдэнэбулган ИТХ</t>
  </si>
  <si>
    <t xml:space="preserve">     100011855001 Ар.Эрдэнэбулган ЗДТГ</t>
  </si>
  <si>
    <t xml:space="preserve">     100011855008 Ар.Хотын захирагчын алба</t>
  </si>
  <si>
    <t xml:space="preserve">     100011855401 Ар.ЭрдэбулганСум хөгжүүлэх сан</t>
  </si>
  <si>
    <t xml:space="preserve">     100011915101 Ар.Цахир дунд сургууль</t>
  </si>
  <si>
    <t xml:space="preserve">     100011915201 Ар.Цахир цэцэрлэг</t>
  </si>
  <si>
    <t xml:space="preserve">     100011920001 Ар.Цахир хүн эмнэлэг</t>
  </si>
  <si>
    <t xml:space="preserve">     100011935090 Ар.Цахир Соёлын төв</t>
  </si>
  <si>
    <t xml:space="preserve">     100011952400 Ар.Цахир ОНХСан</t>
  </si>
  <si>
    <t xml:space="preserve">     100011954001 Ар.Цахир ИТХ</t>
  </si>
  <si>
    <t xml:space="preserve">     100011955001 Ар.Цахир ЗДТГ</t>
  </si>
  <si>
    <t xml:space="preserve">     100011955401 Ар.Цахир Сум хөгжүүлэх сан</t>
  </si>
  <si>
    <t xml:space="preserve">     100020013001 Бө.БОАЖГазар</t>
  </si>
  <si>
    <t xml:space="preserve">     100020013016 Бө.Сум дундын ойн анги</t>
  </si>
  <si>
    <t xml:space="preserve">     100020015007 Бө.НТБТөв</t>
  </si>
  <si>
    <t xml:space="preserve">     100020017002 Бө.Гэр бүл, ХЗХөгжлийн газар</t>
  </si>
  <si>
    <t xml:space="preserve">     100020017013 Бө.Улсын асрамжийн газар</t>
  </si>
  <si>
    <t xml:space="preserve">     100020029001 Бө.Газрын харилцаа, БХБГазар</t>
  </si>
  <si>
    <t xml:space="preserve">     100020035009 Бө.БТСГазар</t>
  </si>
  <si>
    <t xml:space="preserve">     100020035010 Бө.Музей</t>
  </si>
  <si>
    <t xml:space="preserve">     100020035011 Бө.Номын сан</t>
  </si>
  <si>
    <t xml:space="preserve">     100020035012 Бө.Хөгжимт драмын театр</t>
  </si>
  <si>
    <t xml:space="preserve">     100020050001 Бө.ИТХ</t>
  </si>
  <si>
    <t xml:space="preserve">     100020051000 Бө.Засаг дарга</t>
  </si>
  <si>
    <t xml:space="preserve">     100020051001 Бө.ЗДТГ</t>
  </si>
  <si>
    <t xml:space="preserve">     100020051004 Бө.СХяналт, аудитын алба</t>
  </si>
  <si>
    <t xml:space="preserve">     100020051006 Бө.Орон нутгийн өмчийн газар</t>
  </si>
  <si>
    <t xml:space="preserve">     100020051012 Бө.ОНОНийтийн радио телевиз</t>
  </si>
  <si>
    <t xml:space="preserve">     100020051401 Бө.Замын сан</t>
  </si>
  <si>
    <t xml:space="preserve">     100020052100 Сумдад олгох татаас</t>
  </si>
  <si>
    <t xml:space="preserve">     100020052400 Бө.ОНХөгжлийн сан</t>
  </si>
  <si>
    <t xml:space="preserve">     100020091005 Бө.Халамжийн сан</t>
  </si>
  <si>
    <t xml:space="preserve">     100020091018 Бө.Олон нийтийн оролцоон түши</t>
  </si>
  <si>
    <t xml:space="preserve">     100020115101 Бө.Алтай Ахлах сургууль</t>
  </si>
  <si>
    <t xml:space="preserve">     100020115102 Бө.Алтай Улаанхад бага сур</t>
  </si>
  <si>
    <t xml:space="preserve">     100020115201 Бө.Алтай цэцэрлэг</t>
  </si>
  <si>
    <t xml:space="preserve">     100020120001 Бө.Алтай хүн эмнэлэг</t>
  </si>
  <si>
    <t xml:space="preserve">     100020135090 Бө.Алтай Соёлын төв</t>
  </si>
  <si>
    <t xml:space="preserve">     100020152400 Бө.Алтай ОНХСан</t>
  </si>
  <si>
    <t xml:space="preserve">     100020154001 Бө.Алтай ИТХ</t>
  </si>
  <si>
    <t xml:space="preserve">     100020155001 Бө.Алтай ЗДТГ</t>
  </si>
  <si>
    <t xml:space="preserve">     100020155401 Бө.Алтай Сум хөгжүүлэх сан</t>
  </si>
  <si>
    <t xml:space="preserve">     100020215101 Бө.Алтанцөгц Ахлах сургууль</t>
  </si>
  <si>
    <t xml:space="preserve">     100020215201 Бө.Алтанцөгц цэцэрлэг</t>
  </si>
  <si>
    <t xml:space="preserve">     100020220001 Бө.Алтанцөгц хүн эмнэлэг</t>
  </si>
  <si>
    <t xml:space="preserve">     100020235090 Бө.Алтанцөгц Соёлын төв</t>
  </si>
  <si>
    <t xml:space="preserve">     100020252400 Бө.Алтанцөгц ОНХСан</t>
  </si>
  <si>
    <t xml:space="preserve">     100020254001 Бө.Алтанцөгц ИТХ</t>
  </si>
  <si>
    <t xml:space="preserve">     100020255001 Бө.Алтанцөгц ЗДТГ</t>
  </si>
  <si>
    <t xml:space="preserve">     100020255401 Бө.Алтанцөгц Сум хөгжүүлэх сан</t>
  </si>
  <si>
    <t xml:space="preserve">     100020315101 Бө.Баяннуур Ахлах сургууль</t>
  </si>
  <si>
    <t xml:space="preserve">     100020315102 Бө.Баяннуур Цэцэгт бага сур</t>
  </si>
  <si>
    <t xml:space="preserve">     100020315103 Бө.Баяннуур Цагаан арал БСур</t>
  </si>
  <si>
    <t xml:space="preserve">     100020315201 Бө.Баяннуур цэцэрлэг</t>
  </si>
  <si>
    <t xml:space="preserve">     100020320001 Бө.Баяннуур хүн эмнэлэг</t>
  </si>
  <si>
    <t xml:space="preserve">     100020335090 Бө.Баяннуур Соёлын төв</t>
  </si>
  <si>
    <t xml:space="preserve">     100020352400 Бө.Баяннуур ОНХСан</t>
  </si>
  <si>
    <t xml:space="preserve">     100020354001 Бө.Баяннуур ИТХ</t>
  </si>
  <si>
    <t xml:space="preserve">     100020355001 Бө.Баяннуур ЗДТГ</t>
  </si>
  <si>
    <t xml:space="preserve">     100020355401 Бө.Баяннуур Сум хөгжүүлэх сан</t>
  </si>
  <si>
    <t xml:space="preserve">     100020415101 Бө.Бугат Ахлах сургууль</t>
  </si>
  <si>
    <t xml:space="preserve">     100020415201 Бө.Бугат цэцэрлэг</t>
  </si>
  <si>
    <t xml:space="preserve">     100020415202 Бө.Бугат 2-р цэцэрлэг</t>
  </si>
  <si>
    <t xml:space="preserve">     100020420001 Бө.Бугат хүн эмнэлэг</t>
  </si>
  <si>
    <t xml:space="preserve">     100020435090 Бө.Бугат Соёлын төв</t>
  </si>
  <si>
    <t xml:space="preserve">     100020452400 Бө.Бугат ОНХСан</t>
  </si>
  <si>
    <t xml:space="preserve">     100020454001 Бө.Бугат ИТХ</t>
  </si>
  <si>
    <t xml:space="preserve">     100020455001 Бө.Бугат ЗДТГ</t>
  </si>
  <si>
    <t xml:space="preserve">     100020515101 Бө.Булган Ахлах сургууль</t>
  </si>
  <si>
    <t xml:space="preserve">     100020515102 Бө.Булган Шүвтэр бага сур</t>
  </si>
  <si>
    <t xml:space="preserve">     100020515103 Бө.Булган Ёлт бага сургууль</t>
  </si>
  <si>
    <t xml:space="preserve">     100020515201 Бө.Булган цэцэрлэг</t>
  </si>
  <si>
    <t xml:space="preserve">     100020515202 Бө.Булган Ёлт багийн цэцэрлэг</t>
  </si>
  <si>
    <t xml:space="preserve">     100020520001 Бө.Булган хүн эмнэлэг</t>
  </si>
  <si>
    <t xml:space="preserve">     100020535090 Бө.Булган Соёлын төв</t>
  </si>
  <si>
    <t xml:space="preserve">     100020552400 Бө.Булган ОНХСан</t>
  </si>
  <si>
    <t xml:space="preserve">     100020554001 Бө.Булган ИТХ</t>
  </si>
  <si>
    <t xml:space="preserve">     100020555001 Бө.Булган ЗДТГ</t>
  </si>
  <si>
    <t xml:space="preserve">     100020555401 Бө.Булган Сум хөгжүүлэх сан</t>
  </si>
  <si>
    <t xml:space="preserve">     100020615101 Бө.Буянт Ахлах сургууль</t>
  </si>
  <si>
    <t xml:space="preserve">     100020615201 Бө.Буянт цэцэрлэг</t>
  </si>
  <si>
    <t xml:space="preserve">     100020620001 Бө.Буянт хүн эмнэлэг</t>
  </si>
  <si>
    <t xml:space="preserve">     100020635090 Бө.Буянт Соёлын төв</t>
  </si>
  <si>
    <t xml:space="preserve">     100020652400 Бө.Буянт ОНХСан</t>
  </si>
  <si>
    <t xml:space="preserve">     100020654001 Бө.Буянт ИТХ</t>
  </si>
  <si>
    <t xml:space="preserve">     100020655001 Бө.Буянт ЗДТГ</t>
  </si>
  <si>
    <t xml:space="preserve">     100020655301 Бө.Буянт БОХНСТС барьцаа</t>
  </si>
  <si>
    <t xml:space="preserve">     100020655401 Бө.Буянт Сум хөгжүүлэх сан</t>
  </si>
  <si>
    <t xml:space="preserve">     100020715101 Бө.Дэлүүн Ахлах сургууль</t>
  </si>
  <si>
    <t xml:space="preserve">     100020715102 Бө.Дэлүүн Болашах бага сур</t>
  </si>
  <si>
    <t xml:space="preserve">     100020715103 Бө.Дэлүүн Таван салаа бага сур</t>
  </si>
  <si>
    <t xml:space="preserve">     100020715201 Бө.Дэлүүн цэцэрлэг</t>
  </si>
  <si>
    <t xml:space="preserve">     100020715202 Бө.Дэлүүн 2-р цэцэрлэг</t>
  </si>
  <si>
    <t xml:space="preserve">     100020720001 Бө.Дэлүүн хүн эмнэлэг</t>
  </si>
  <si>
    <t xml:space="preserve">     100020735090 Бө.Дэлүүн Соёлын төв</t>
  </si>
  <si>
    <t xml:space="preserve">     100020752400 Бө.Дэлүүн ОНХСан</t>
  </si>
  <si>
    <t xml:space="preserve">     100020754001 Бө.Дэлүүн ИТХ</t>
  </si>
  <si>
    <t xml:space="preserve">     100020755001 Бө.Дэлүүн ЗДТГ</t>
  </si>
  <si>
    <t xml:space="preserve">     100020755401 Бө.Дэлүүн Сум хөгжүүлэх сан</t>
  </si>
  <si>
    <t xml:space="preserve">     100020815101 Бө.Ногооннуур Ахлах сургууль</t>
  </si>
  <si>
    <t xml:space="preserve">     100020815102 Бө.Ногооннуур Ховд бага сур</t>
  </si>
  <si>
    <t xml:space="preserve">     100020815103 Бө.Ногооннуур Чихтэй бага сур</t>
  </si>
  <si>
    <t xml:space="preserve">     100020815105 Бө.Ногооннуур Улаанчулуут БСур</t>
  </si>
  <si>
    <t xml:space="preserve">     100020815201 Бө.Ногооннуур цэцэрлэг</t>
  </si>
  <si>
    <t xml:space="preserve">     100020815202 Бө.Ногооннуур 2-р цэцэрлэг</t>
  </si>
  <si>
    <t xml:space="preserve">     100020820001 Бө.Ногооннуур хүн эмнэлэг</t>
  </si>
  <si>
    <t xml:space="preserve">     100020835090 Бө.Ногооннуур Соёлын төв</t>
  </si>
  <si>
    <t xml:space="preserve">     100020852400 Бө.Ногооннуур ОНХСан</t>
  </si>
  <si>
    <t xml:space="preserve">     100020854001 Бө.Ногооннуур ИТХ</t>
  </si>
  <si>
    <t xml:space="preserve">     100020855001 Бө.Ногооннуур ЗДТГ</t>
  </si>
  <si>
    <t xml:space="preserve">     100020855401 Бө.НогооннуурСум хөгжүүлэх сан</t>
  </si>
  <si>
    <t xml:space="preserve">     100020915101 Бө.Сагсай Ахлах сургууль</t>
  </si>
  <si>
    <t xml:space="preserve">     100020915102 Бө.Сагсай Даян бага сургууль</t>
  </si>
  <si>
    <t xml:space="preserve">     100020915201 Бө.Сагсай цэцэрлэг</t>
  </si>
  <si>
    <t xml:space="preserve">     100020915202 Бө. Сагсай 2-р цэцэрлэг</t>
  </si>
  <si>
    <t xml:space="preserve">     100020915203 Бө.Сагсай 3-р цэцэрлэг</t>
  </si>
  <si>
    <t xml:space="preserve">     100020920001 Бө.Сагсай хүн эмнэлэг</t>
  </si>
  <si>
    <t xml:space="preserve">     100020935090 Бө.Сагсай Соёлын төв</t>
  </si>
  <si>
    <t xml:space="preserve">     100020952400 Бө.Сагсай ОНХСан</t>
  </si>
  <si>
    <t xml:space="preserve">     100020954001 Бө.Сагсай ИТХ</t>
  </si>
  <si>
    <t xml:space="preserve">     100020955001 Бө.Сагсай ЗДТГ</t>
  </si>
  <si>
    <t xml:space="preserve">     100020955301 Бө.Сагсай БОХНСТС барьцаа</t>
  </si>
  <si>
    <t xml:space="preserve">     100020955401 Бө.Сагсай Сум хөгжүүлэх сан</t>
  </si>
  <si>
    <t xml:space="preserve">     100021015101 Бө.Толбо Ахлах сургууль</t>
  </si>
  <si>
    <t xml:space="preserve">     100021015201 Бө.Толбо цэцэрлэг</t>
  </si>
  <si>
    <t xml:space="preserve">     100021020001 Бө.Толбо хүн эмнэлэг</t>
  </si>
  <si>
    <t xml:space="preserve">     100021035090 Бө.Толбо Соёлын төв</t>
  </si>
  <si>
    <t xml:space="preserve">     100021052400 Бө.Толбо ОНХСан</t>
  </si>
  <si>
    <t xml:space="preserve">     100021054001 Бө.Толбо ИТХ</t>
  </si>
  <si>
    <t xml:space="preserve">     100021055001 Бө.Толбо ЗДТГ</t>
  </si>
  <si>
    <t xml:space="preserve">     100021055301 Бө.Толбо БОХНСТС барьцаа</t>
  </si>
  <si>
    <t xml:space="preserve">     100021055401 Бө.Толбо Сум хөгжүүлэх сан</t>
  </si>
  <si>
    <t xml:space="preserve">     100021115101 Бө.Улаанхус Ахлах сургууль</t>
  </si>
  <si>
    <t xml:space="preserve">     100021115102 Бө.Улаанхус Хөх хөтөл 9жил сур</t>
  </si>
  <si>
    <t xml:space="preserve">     100021115103 Бө.Улаанхус Согог 9 жил сур</t>
  </si>
  <si>
    <t xml:space="preserve">     100021115201 Бө.Улаанхус цэцэрлэг</t>
  </si>
  <si>
    <t xml:space="preserve">     100021115202 Бө.Улаанхус Согог цэцэрлэг</t>
  </si>
  <si>
    <t xml:space="preserve">     100021115203 Бө.Улаанхус Хөх Хөтөл цэцэрлэг</t>
  </si>
  <si>
    <t xml:space="preserve">     100021120001 Бө.Улаанхус хүн эмнэлэг</t>
  </si>
  <si>
    <t xml:space="preserve">     100021135090 Бө.Улаанхус Соёлын төв</t>
  </si>
  <si>
    <t xml:space="preserve">     100021152400 Бө.Улаанхус ОНХСан</t>
  </si>
  <si>
    <t xml:space="preserve">     100021154001 Бө.Улаанхус ИТХ</t>
  </si>
  <si>
    <t xml:space="preserve">     100021155001 Бө.Улаанхус ЗДТГ</t>
  </si>
  <si>
    <t xml:space="preserve">     100021155401 Бө.Улаанхус Сум хөгжүүлэх сан</t>
  </si>
  <si>
    <t xml:space="preserve">     100021215101 Бө.Цэнгэл Ахлах сургууль</t>
  </si>
  <si>
    <t xml:space="preserve">     100021215102 Бө.Цэнгэл Тува бага сургууль</t>
  </si>
  <si>
    <t xml:space="preserve">     100021215103 Бө.Цэнгэл Загаст нуур бага сур</t>
  </si>
  <si>
    <t xml:space="preserve">     100021215104 Бө.Цэнгэл Руханият ахлах сур</t>
  </si>
  <si>
    <t xml:space="preserve">     100021215201 Бө.Цэнгэл цэцэрлэг</t>
  </si>
  <si>
    <t xml:space="preserve">     100021215202 Бө.Цэнгэл 2-р цэцэрлэг</t>
  </si>
  <si>
    <t xml:space="preserve">     100021215203 Бө.Цэнгэл 3-р цэцэрлэг</t>
  </si>
  <si>
    <t xml:space="preserve">     100021215204 Бө.Цэнгэл 4-р цэцэрлэг</t>
  </si>
  <si>
    <t xml:space="preserve">     100021220001 Бө.Цэнгэл хүн эмнэлэг</t>
  </si>
  <si>
    <t xml:space="preserve">     100021235090 Бө.Цэнгэл Соёлын төв</t>
  </si>
  <si>
    <t xml:space="preserve">     100021252400 Бө.Цэнгэл ОНХСан</t>
  </si>
  <si>
    <t xml:space="preserve">     100021254001 Бө.Цэнгэл ИТХ</t>
  </si>
  <si>
    <t xml:space="preserve">     100021255001 Бө.Цэнгэл ЗДТГ</t>
  </si>
  <si>
    <t xml:space="preserve">     100021255401 Бө.Цэнгэл Сум хөгжүүлэх сан</t>
  </si>
  <si>
    <t xml:space="preserve">     100021315101 Бө.1- р ахлах сургууль</t>
  </si>
  <si>
    <t xml:space="preserve">     100021315102 Бө.2-р ахлах сургууль</t>
  </si>
  <si>
    <t xml:space="preserve">     100021315103 Бө.3-р ахлах сургууль</t>
  </si>
  <si>
    <t xml:space="preserve">     100021315104 Бө.Өлгий 4-р ахлах сургууль</t>
  </si>
  <si>
    <t xml:space="preserve">     100021315105 Бө.Өлгий 5-р ахлах сургууль</t>
  </si>
  <si>
    <t xml:space="preserve">     100021315106 Бө.Өлгий 6-р ахлах сургууль</t>
  </si>
  <si>
    <t xml:space="preserve">     100021315107 Бө.Өлгий Бага сургууль</t>
  </si>
  <si>
    <t xml:space="preserve">     100021315108 Бө.Өлгий 2-р бага сургууль</t>
  </si>
  <si>
    <t xml:space="preserve">     100021315109 Бө.Өлгий. 10-р сургууль</t>
  </si>
  <si>
    <t xml:space="preserve">     100021315110 Бө.Хотгор бага сургууль</t>
  </si>
  <si>
    <t xml:space="preserve">     100021315201 Бө.Өлгий 1-р цэцэрлэг</t>
  </si>
  <si>
    <t xml:space="preserve">     100021315202 Бө.2-р цэцэрлэг</t>
  </si>
  <si>
    <t xml:space="preserve">     100021315203 Бө.3-р цэцэрлэг</t>
  </si>
  <si>
    <t xml:space="preserve">     100021315204 Бө.4-р цэцэрлэг</t>
  </si>
  <si>
    <t xml:space="preserve">     100021315205 Бө.5-р цэцэрлэг</t>
  </si>
  <si>
    <t xml:space="preserve">     100021315206 Бө.6-р цэцэрлэг</t>
  </si>
  <si>
    <t xml:space="preserve">     100021315207 Бө.7-р цэцэрлэг</t>
  </si>
  <si>
    <t xml:space="preserve">     100021315208 Бө.8-р цэцэрлэг</t>
  </si>
  <si>
    <t xml:space="preserve">     100021315209 Бө.9-р цэцэрлэг</t>
  </si>
  <si>
    <t xml:space="preserve">     100021315210 Бө.10-р цэцэрлэг</t>
  </si>
  <si>
    <t xml:space="preserve">     100021315211 Бө.11-р цэцэрлэг</t>
  </si>
  <si>
    <t xml:space="preserve">     100021315212 Бө.Хотгор цэцэрлэг</t>
  </si>
  <si>
    <t xml:space="preserve">     100021315213 Бө.Өлгий сум 12-р цэцэрлэг</t>
  </si>
  <si>
    <t xml:space="preserve">     100021315214 Бө.Эрдэм цэцэрлэг</t>
  </si>
  <si>
    <t xml:space="preserve">     100021315215 Бө.Өлгий 15-р цэцэрлэг</t>
  </si>
  <si>
    <t xml:space="preserve">     100021315216 Бө.Өлгий 16-р цэцэрлэг</t>
  </si>
  <si>
    <t xml:space="preserve">     100021315217 Бө.Өлгий 17-р цэцэрлэг</t>
  </si>
  <si>
    <t xml:space="preserve">     100021315218 Бө.Өлгий 18-р цэцэрлэг</t>
  </si>
  <si>
    <t xml:space="preserve">     100021315219 Бө.Өлгий 13-р цэцэрлэг</t>
  </si>
  <si>
    <t xml:space="preserve">     100021315220 Бө.Өлгий 14-р цэцэрлэг</t>
  </si>
  <si>
    <t xml:space="preserve">     100021315221 Бө.Өлгий 19-р цэцэрлэг</t>
  </si>
  <si>
    <t xml:space="preserve">     100021315222 Бө.Өлгий 21-р цэцэрлэг</t>
  </si>
  <si>
    <t xml:space="preserve">     100021315223 Бө.Өлгий 22-р цэцэрлэг</t>
  </si>
  <si>
    <t xml:space="preserve">     100021315601 Бө.Өлгий Хувийн сургуулиуд</t>
  </si>
  <si>
    <t xml:space="preserve">     100021315602 Бө.Өлгий-Хувийн цэцэрлэгүүд</t>
  </si>
  <si>
    <t xml:space="preserve">     100021320006 Бө.Хотгор хүн эмнэлэг</t>
  </si>
  <si>
    <t xml:space="preserve">     100021320601 Бө.Өлгий-Өрхийн эмнэлгүүд</t>
  </si>
  <si>
    <t xml:space="preserve">     100021352400 Бө.Өлгий ОНХСан</t>
  </si>
  <si>
    <t xml:space="preserve">     100021354001 Бө.Өлгийн ИТХ</t>
  </si>
  <si>
    <t xml:space="preserve">     100021355001 Бө.Өлгий ЗДТГ</t>
  </si>
  <si>
    <t xml:space="preserve">     100021355008 Бө.Өлгий Хот тохижуулах алба</t>
  </si>
  <si>
    <t xml:space="preserve">     100021355401 Бө.Өлгий Сум хөгжүүлэх сан</t>
  </si>
  <si>
    <t xml:space="preserve">     100021415101 Бө.Цагааннуур 9 жилийн сур</t>
  </si>
  <si>
    <t xml:space="preserve">     100021415201 Бө.Цагааннуур цэцэрлэг</t>
  </si>
  <si>
    <t xml:space="preserve">     100021420001 Бө.Цагааннуур хүн эмнэлэг</t>
  </si>
  <si>
    <t xml:space="preserve">     100021435090 Бө.Цагааннуур Соёлын төв</t>
  </si>
  <si>
    <t xml:space="preserve">     100021452400 Бө.Цагааннуур ОНХСан</t>
  </si>
  <si>
    <t xml:space="preserve">     100021455001 Бө.Цагааннуур Захирагчийн алба</t>
  </si>
  <si>
    <t xml:space="preserve">     100030013001 Бх.БОАЖГазар</t>
  </si>
  <si>
    <t xml:space="preserve">     100030015005 БХ.НТБТөв</t>
  </si>
  <si>
    <t xml:space="preserve">     100030015080 БХ.ЕБС хэмнэлт</t>
  </si>
  <si>
    <t xml:space="preserve">     100030015081 БХ.СӨБ хэмнэлт</t>
  </si>
  <si>
    <t xml:space="preserve">     100030017002 Бх.Гэр бүл, ХЗХөгжлийн газар</t>
  </si>
  <si>
    <t xml:space="preserve">     100030017005 Бх.Асрамжийн газар</t>
  </si>
  <si>
    <t xml:space="preserve">     100030029001 Бх.Газрын харилцаа, БХБГазар</t>
  </si>
  <si>
    <t xml:space="preserve">     100030035009 Бх.Биеийн тамир, СГазар</t>
  </si>
  <si>
    <t xml:space="preserve">     100030035010 Бх.Орон нутгийн музей</t>
  </si>
  <si>
    <t xml:space="preserve">     100030035011 Бх.Номын сан</t>
  </si>
  <si>
    <t xml:space="preserve">     100030035012 Бх.Хөгжимт драмын театр</t>
  </si>
  <si>
    <t xml:space="preserve">     100030035013 Бх.Тэмүжин театр</t>
  </si>
  <si>
    <t xml:space="preserve">     100030050001 Бх.ИТХ</t>
  </si>
  <si>
    <t xml:space="preserve">     100030051000 Бх.Засаг дарга</t>
  </si>
  <si>
    <t xml:space="preserve">     100030051001 Бх.ЗДТГ</t>
  </si>
  <si>
    <t xml:space="preserve">     100030051004 Бх.СХяналт, аудитын алба</t>
  </si>
  <si>
    <t xml:space="preserve">     100030051006 Бх.Орон нутгийн өмчийн газар</t>
  </si>
  <si>
    <t xml:space="preserve">     100030051014 БХ.Ойн аж ахуйн анги</t>
  </si>
  <si>
    <t xml:space="preserve">     100030051015 Бх.Хот ТҮГазар</t>
  </si>
  <si>
    <t xml:space="preserve">     100030051016 Бх.Гадаад харилцаа, АЖАлба</t>
  </si>
  <si>
    <t xml:space="preserve">     100030051404 Бх.Замын сан</t>
  </si>
  <si>
    <t xml:space="preserve">     100030052400 Бх.ОНХөгжлийн сан</t>
  </si>
  <si>
    <t xml:space="preserve">     100030091005 Бх.Халамжийн сан</t>
  </si>
  <si>
    <t xml:space="preserve">     100030115101 Бх.Галуут 11 жилийн сургууль</t>
  </si>
  <si>
    <t xml:space="preserve">     100030115102 Бх.Галуут бага сургууль</t>
  </si>
  <si>
    <t xml:space="preserve">     100030115201 Бх.Галуут цэцэрлэг</t>
  </si>
  <si>
    <t xml:space="preserve">     100030120001 Бх.Галуут хүн эмнэлэг</t>
  </si>
  <si>
    <t xml:space="preserve">     100030135090 Бх.Галуут Соёлын төв</t>
  </si>
  <si>
    <t xml:space="preserve">     100030152400 Бх.Галуут ОНХСан</t>
  </si>
  <si>
    <t xml:space="preserve">     100030154001 Бх.Галуут ИТХ</t>
  </si>
  <si>
    <t xml:space="preserve">     100030155001 Бх.Галуут ЗДТГ</t>
  </si>
  <si>
    <t xml:space="preserve">     100030155401 Бх.Галуут Сум хөгжүүлэх сан</t>
  </si>
  <si>
    <t xml:space="preserve">     100030215101 Бх.Баян-Овоо 11жилийн сургууль</t>
  </si>
  <si>
    <t xml:space="preserve">     100030215201 Бх.Баян-Овоо цэцэрлэг</t>
  </si>
  <si>
    <t xml:space="preserve">     100030220001 Бх.Баян-Овоо хүн эмнэлэг</t>
  </si>
  <si>
    <t xml:space="preserve">     100030235090 Бх.Баян-Овоо Соёлын төв</t>
  </si>
  <si>
    <t xml:space="preserve">     100030252400 Бх.Баян-Овоо ОНХСан</t>
  </si>
  <si>
    <t xml:space="preserve">     100030254001 Бх.Баян-Овоо ИТХ</t>
  </si>
  <si>
    <t xml:space="preserve">     100030255001 Бх.Баян-Овоо ЗДТГ</t>
  </si>
  <si>
    <t xml:space="preserve">     100030255401 Бх.Баян-Овоо Сум хөгжүүлэх сан</t>
  </si>
  <si>
    <t xml:space="preserve">     100030315101 Бх.Эрдэнэцогт 11жилийн сургу</t>
  </si>
  <si>
    <t xml:space="preserve">     100030315201 Бх.Эрдэнэцогт цэцэрлэг</t>
  </si>
  <si>
    <t xml:space="preserve">     100030320001 Бх.Эрдэнэцогт хүн эмнэлэг</t>
  </si>
  <si>
    <t xml:space="preserve">     100030335090 Бх.Эрдэнэцогт Соёлын төв</t>
  </si>
  <si>
    <t xml:space="preserve">     100030352400 БХ.Эрдэнэцогт ОНХСан</t>
  </si>
  <si>
    <t xml:space="preserve">     100030354001 Бх.Эрдэнэцогт ИТХ</t>
  </si>
  <si>
    <t xml:space="preserve">     100030355001 Бх.Эрдэнэцогт ЗДТГ</t>
  </si>
  <si>
    <t xml:space="preserve">     100030355401 БХ.ЭрдэнэцогтСум хөгжүүлэх сан</t>
  </si>
  <si>
    <t xml:space="preserve">     100030415101 Бх.Бууцагаан 11жилийн сургууль</t>
  </si>
  <si>
    <t xml:space="preserve">     100030415102 Бх.Бууцагаан бага сургууль</t>
  </si>
  <si>
    <t xml:space="preserve">     100030415201 Бх.Бууцагаан цэцэрлэг</t>
  </si>
  <si>
    <t xml:space="preserve">     100030415202 Бх.Бууцагаан Баянбүрд цэцэрлэг</t>
  </si>
  <si>
    <t xml:space="preserve">     100030420001 Бх.Бууцагаан хүн эмнэлэг</t>
  </si>
  <si>
    <t xml:space="preserve">     100030435090 Бх.Бууцагаан Соёлын төв</t>
  </si>
  <si>
    <t xml:space="preserve">     100030452400 Бх.Бууцагаан ОНХСан</t>
  </si>
  <si>
    <t xml:space="preserve">     100030454001 Бх.Бууцагаан ИТХ</t>
  </si>
  <si>
    <t xml:space="preserve">     100030455001 Бх.Бууцагаан ЗДТГ</t>
  </si>
  <si>
    <t xml:space="preserve">     100030455401 Бх.Бууцагаан Сум хөгжүүлэх сан</t>
  </si>
  <si>
    <t xml:space="preserve">     100030515101 Бх.Жинст 11жилийн сургууль</t>
  </si>
  <si>
    <t xml:space="preserve">     100030515201 Бх.Жинст цэцэрлэг</t>
  </si>
  <si>
    <t xml:space="preserve">     100030520001 Бх.Жинст хүн эмнэлэг</t>
  </si>
  <si>
    <t xml:space="preserve">     100030535090 Бх.Жинст Соёлын төв</t>
  </si>
  <si>
    <t xml:space="preserve">     100030552400 Бх.Жинст ОНХСан</t>
  </si>
  <si>
    <t xml:space="preserve">     100030554001 Бх.Жинст ИТХ</t>
  </si>
  <si>
    <t xml:space="preserve">     100030555001 Бх.Жинст ЗДТГ</t>
  </si>
  <si>
    <t xml:space="preserve">     100030555401 Бх.Жинст Сум хөгжүүлэх сан</t>
  </si>
  <si>
    <t xml:space="preserve">     100030615101 Бх.Богд 11 жилийн сургууль</t>
  </si>
  <si>
    <t xml:space="preserve">     100030615201 Бх.Богд цэцэрлэг</t>
  </si>
  <si>
    <t xml:space="preserve">     100030620001 Бх.Богд хүн эмнэлэг</t>
  </si>
  <si>
    <t xml:space="preserve">     100030635090 Бх.Богд Соёлын төв</t>
  </si>
  <si>
    <t xml:space="preserve">     100030652400 Бх.Богд ОНХСан</t>
  </si>
  <si>
    <t xml:space="preserve">     100030654001 Бх.Богд ИТХ</t>
  </si>
  <si>
    <t xml:space="preserve">     100030655001 Бх.Богд ЗДТГ</t>
  </si>
  <si>
    <t xml:space="preserve">     100030655401 Бх.Богд Сум хөгжүүлэх сан</t>
  </si>
  <si>
    <t xml:space="preserve">     100030715101 Бх.Баянлиг 11 жилийн сургууль</t>
  </si>
  <si>
    <t xml:space="preserve">     100030715102 Бх.Баянлигийн бага сургууль</t>
  </si>
  <si>
    <t xml:space="preserve">     100030715201 Бх.Баянлиг цэцэрлэг</t>
  </si>
  <si>
    <t xml:space="preserve">     100030720001 Бх.Баянлиг хүн эмнэлэг</t>
  </si>
  <si>
    <t xml:space="preserve">     100030735090 Бх.Баянлиг Соёлын төв</t>
  </si>
  <si>
    <t xml:space="preserve">     100030752400 Бх.Баянлиг ОНХСан</t>
  </si>
  <si>
    <t xml:space="preserve">     100030754001 Бх.Баянлиг ИТХ</t>
  </si>
  <si>
    <t xml:space="preserve">     100030755001 Бх.Баянлиг ЗДТГ</t>
  </si>
  <si>
    <t xml:space="preserve">     100030755401 Бх.Баянлиг Сум хөгжүүлэх сан</t>
  </si>
  <si>
    <t xml:space="preserve">     100030815101 Бх.Баянговь 11 жилийн сургууль</t>
  </si>
  <si>
    <t xml:space="preserve">     100030815201 Бх.Баянговь цэцэрлэг</t>
  </si>
  <si>
    <t xml:space="preserve">     100030820001 Бх.Баянговь хүн эмнэлэг</t>
  </si>
  <si>
    <t xml:space="preserve">     100030835090 Бх.Баянговь Соёлын төв</t>
  </si>
  <si>
    <t xml:space="preserve">     100030852400 Бх.Баянговь ОНХСан</t>
  </si>
  <si>
    <t xml:space="preserve">     100030854001 Бх.Баянговь ИТХ</t>
  </si>
  <si>
    <t xml:space="preserve">     100030855001 Бх.Баянговь ЗДТГ</t>
  </si>
  <si>
    <t xml:space="preserve">     100030855401 Бх.Баянговь Сум хөгжүүлэх сан</t>
  </si>
  <si>
    <t xml:space="preserve">     100030915101 Бх.Гурванбулаг 11 жилийн сур</t>
  </si>
  <si>
    <t xml:space="preserve">     100030915201 Бх.Гурванбулаг цэцэрлэг</t>
  </si>
  <si>
    <t xml:space="preserve">     100030920001 Бх.Гурванбулаг хүн эмнэлэг</t>
  </si>
  <si>
    <t xml:space="preserve">     100030935090 Бх.Гурванбулаг Соёлын төв</t>
  </si>
  <si>
    <t xml:space="preserve">     100030952400 Бх.Гурванбулаг ОНХСан</t>
  </si>
  <si>
    <t xml:space="preserve">     100030954001 Бх.Гурванбулаг ИТХ</t>
  </si>
  <si>
    <t xml:space="preserve">     100030955001 Бх.Гурванбулаг ЗДТГ</t>
  </si>
  <si>
    <t xml:space="preserve">     100030955401 Бх.Гурванбулаг СХөгжүүлэх сан</t>
  </si>
  <si>
    <t xml:space="preserve">     100031015101 Бх.Жаргалант 11жилийн сургууль</t>
  </si>
  <si>
    <t xml:space="preserve">     100031015201 Бх.Жаргалант цэцэрлэг</t>
  </si>
  <si>
    <t xml:space="preserve">     100031020001 Бх.Жаргалант хүн эмнэлэг</t>
  </si>
  <si>
    <t xml:space="preserve">     100031035090 Бх.Жаргалант Соёлын төв</t>
  </si>
  <si>
    <t xml:space="preserve">     100031052400 Бх.Жаргалант ОНХСан</t>
  </si>
  <si>
    <t xml:space="preserve">     100031054001 Бх.Жаргалант ИТХ</t>
  </si>
  <si>
    <t xml:space="preserve">     100031055001 Бх.Жаргалант ЗДТГ</t>
  </si>
  <si>
    <t xml:space="preserve">     100031055401 Бх.Жаргалант Сум хөгжүүлэх сан</t>
  </si>
  <si>
    <t xml:space="preserve">     100031115101 Бх.Заг 11 жилийн сургууль</t>
  </si>
  <si>
    <t xml:space="preserve">     100031115201 Бх.Заг цэцэрлэг</t>
  </si>
  <si>
    <t xml:space="preserve">     100031120001 Бх.Заг хүн эмнэлэг</t>
  </si>
  <si>
    <t xml:space="preserve">     100031135090 Бх.Заг Соёлын төв</t>
  </si>
  <si>
    <t xml:space="preserve">     100031152400 Бх.Заг ОНХСан</t>
  </si>
  <si>
    <t xml:space="preserve">     100031154001 Бх.Заг ИТХ</t>
  </si>
  <si>
    <t xml:space="preserve">     100031155001 Бх.Заг ЗДТГ</t>
  </si>
  <si>
    <t xml:space="preserve">     100031155401 Бх.Заг Сум хөгжүүлэх сан</t>
  </si>
  <si>
    <t xml:space="preserve">     100031215101 Бх.Баацагаан 11жилийн сургууль</t>
  </si>
  <si>
    <t xml:space="preserve">     100031215201 Бх.Баацагаан цэцэрлэг</t>
  </si>
  <si>
    <t xml:space="preserve">     100031220001 Бх.Баацагаан хүн эмнэлэг</t>
  </si>
  <si>
    <t xml:space="preserve">     100031235090 Бх.Баацагаан Соёлын төв</t>
  </si>
  <si>
    <t xml:space="preserve">     100031252400 Бх.Баацагаан ОНХСан</t>
  </si>
  <si>
    <t xml:space="preserve">     100031254001 Бх.Баацагаан ИТХ</t>
  </si>
  <si>
    <t xml:space="preserve">     100031255001 Бх.Баацагаан ЗДТГ</t>
  </si>
  <si>
    <t xml:space="preserve">     100031255401 Бх.Баацагаан Сум хөгжүүлэх сан</t>
  </si>
  <si>
    <t xml:space="preserve">     100031315101 Бх.Бөмбөгөр 11 жилийн сургууль</t>
  </si>
  <si>
    <t xml:space="preserve">     100031315201 Бх.Бөмбөгөр цэцэрлэг</t>
  </si>
  <si>
    <t xml:space="preserve">     100031320001 Бх.Бөмбөгөр хүн эмнэлэг</t>
  </si>
  <si>
    <t xml:space="preserve">     100031335090 Бх.Бөмбөгөр Соёлын төв</t>
  </si>
  <si>
    <t xml:space="preserve">     100031352400 Бх.Бөмбөгөр ОНХСан</t>
  </si>
  <si>
    <t xml:space="preserve">     100031354001 Бх.Бөмбөгөр ИТХ</t>
  </si>
  <si>
    <t xml:space="preserve">     100031355001 Бх.Бөмбөгөр ЗДТГ</t>
  </si>
  <si>
    <t xml:space="preserve">     100031355401 Бх.Бөмбөгөр Сум хөгжүүлэх сан</t>
  </si>
  <si>
    <t xml:space="preserve">     100031415101 Бх.Өлзийт 11 жилийн сургууль</t>
  </si>
  <si>
    <t xml:space="preserve">     100031415201 Бх.Өлзийт цэцэрлэг</t>
  </si>
  <si>
    <t xml:space="preserve">     100031420001 Бх.Өлзийт хүн эмнэлэг</t>
  </si>
  <si>
    <t xml:space="preserve">     100031435090 Бх.Өлзийт Соёлын төв</t>
  </si>
  <si>
    <t xml:space="preserve">     100031452400 Бх.Өлзийт ОНХСан</t>
  </si>
  <si>
    <t xml:space="preserve">     100031454001 Бх.Өлзийт ИТХ</t>
  </si>
  <si>
    <t xml:space="preserve">     100031455001 Бх.Өлзийт ЗДТГ</t>
  </si>
  <si>
    <t xml:space="preserve">     100031455401 Бх.Өлзийт Сум хөгжүүлэх сан</t>
  </si>
  <si>
    <t xml:space="preserve">     100031515101 Бх.ХҮрээмарал 11 жилийн сур</t>
  </si>
  <si>
    <t xml:space="preserve">     100031515201 Бх.Хүрээмарал цэцэрлэг</t>
  </si>
  <si>
    <t xml:space="preserve">     100031520001 Бх.Хүрээмарал хүн эмнэлэг</t>
  </si>
  <si>
    <t xml:space="preserve">     100031535090 Бх.Хүрээмарал Соёлын төв</t>
  </si>
  <si>
    <t xml:space="preserve">     100031552400 Бх.Хүрээмарал ОНХСан</t>
  </si>
  <si>
    <t xml:space="preserve">     100031554001 Бх.Хүрээмарал ИТХ</t>
  </si>
  <si>
    <t xml:space="preserve">     100031555001 Бх.Хүрээмарал ЗДТГ</t>
  </si>
  <si>
    <t xml:space="preserve">     100031555401 Бх.ХүрээмаралСум хөгжүүлэх сан</t>
  </si>
  <si>
    <t xml:space="preserve">     100031615101 Бх.Баянбулаг 11жилийн сургууль</t>
  </si>
  <si>
    <t xml:space="preserve">     100031615201 Бх.Баянбулаг цэцэрлэг</t>
  </si>
  <si>
    <t xml:space="preserve">     100031620001 Бх.Баянбулаг хүн эмнэлэг</t>
  </si>
  <si>
    <t xml:space="preserve">     100031635090 Бх.Баянбулаг Соёлын төв</t>
  </si>
  <si>
    <t xml:space="preserve">     100031652400 Бх.Баянбулаг ОНХСан</t>
  </si>
  <si>
    <t xml:space="preserve">     100031654001 Бх.Баянбулаг ИТХ</t>
  </si>
  <si>
    <t xml:space="preserve">     100031655001 Бх.Баянбулаг ЗДТГ</t>
  </si>
  <si>
    <t xml:space="preserve">     100031655401 Бх.Баянбулаг Сум хөгжүүлэх сан</t>
  </si>
  <si>
    <t xml:space="preserve">     100031715101 Бх.Шинэжинст Сургууль</t>
  </si>
  <si>
    <t xml:space="preserve">     100031715201 Бх.Шинэжинст Цэцэрлэг</t>
  </si>
  <si>
    <t xml:space="preserve">     100031720001 Бх.Шинэжинст Эмнэлэг</t>
  </si>
  <si>
    <t xml:space="preserve">     100031735090 Бх.Шинэжинст Соёлын төв</t>
  </si>
  <si>
    <t xml:space="preserve">     100031752400 Бх.Шинэжинст ОНХС</t>
  </si>
  <si>
    <t xml:space="preserve">     100031754001 Бх.Шинэжинст ИТХ</t>
  </si>
  <si>
    <t xml:space="preserve">     100031755001 Бх.Шинэжинст ЗДТГ</t>
  </si>
  <si>
    <t xml:space="preserve">     100031755402 Бх.Шинэжинст Сум хөгжүүлэх сан</t>
  </si>
  <si>
    <t xml:space="preserve">     100031815101 Бх.Баянцагаан Сургууль</t>
  </si>
  <si>
    <t xml:space="preserve">     100031815201 Бх.Баянцагаан Цэцэрлэг</t>
  </si>
  <si>
    <t xml:space="preserve">     100031820001 Бх.Баянцагаан Эмнэлэг</t>
  </si>
  <si>
    <t xml:space="preserve">     100031835090 Бх.Баянцагаан Соёлын төв</t>
  </si>
  <si>
    <t xml:space="preserve">     100031852400 Бх.Баянцагаан ОНХС</t>
  </si>
  <si>
    <t xml:space="preserve">     100031854001 Бх.Баянцагаан ИТХ</t>
  </si>
  <si>
    <t xml:space="preserve">     100031855001 Бх.Баянцагаан ЗДТГ</t>
  </si>
  <si>
    <t xml:space="preserve">     100031855401 Бх.БаянцагаанСум хөгжүүлэх сан</t>
  </si>
  <si>
    <t xml:space="preserve">     100031915101 Бх.Баян-Өндөр Сургууль</t>
  </si>
  <si>
    <t xml:space="preserve">     100031915201 Бх.Баян-Өндөр Цэцэрлэг</t>
  </si>
  <si>
    <t xml:space="preserve">     100031920001 Бх.Баян-Өндөр Эмнэлэг</t>
  </si>
  <si>
    <t xml:space="preserve">     100031935090 Бх.Баян-Өндөр Соёлын төв</t>
  </si>
  <si>
    <t xml:space="preserve">     100031952400 Бх.Баян-Өндөр ОНХС</t>
  </si>
  <si>
    <t xml:space="preserve">     100031954001 Бх.Баян-Өндөр ИТХ</t>
  </si>
  <si>
    <t xml:space="preserve">     100031955001 Бх.Баян-Өндөр ЗДТГ</t>
  </si>
  <si>
    <t xml:space="preserve">     100031955402 Бх.Баян-ӨндөрСум хөгжүүлэх сан</t>
  </si>
  <si>
    <t xml:space="preserve">     100032015101 Бх.1-р 10-н жилийн сургууль</t>
  </si>
  <si>
    <t xml:space="preserve">     100032015102 Бх.2-р 10-н жилийн сургууль</t>
  </si>
  <si>
    <t xml:space="preserve">     100032015103 Бх.3-р 10-н жилийн сургууль</t>
  </si>
  <si>
    <t xml:space="preserve">     100032015104 Бх.Шаргалжуут сургууль</t>
  </si>
  <si>
    <t xml:space="preserve">     100032015105 Бх.Баян-Ойт сургууль</t>
  </si>
  <si>
    <t xml:space="preserve">     100032015106 Бх.4-р сургууль</t>
  </si>
  <si>
    <t xml:space="preserve">     100032015107 Бх.Япон бүрэн дунд сургууль</t>
  </si>
  <si>
    <t xml:space="preserve">     100032015201 Бх.1-р цэцэрлэг</t>
  </si>
  <si>
    <t xml:space="preserve">     100032015202 Бх.2-р цэцэрлэг</t>
  </si>
  <si>
    <t xml:space="preserve">     100032015203 Бх.3-р цэцэрлэг</t>
  </si>
  <si>
    <t xml:space="preserve">     100032015204 Бх.4-р цэцэрлэг</t>
  </si>
  <si>
    <t xml:space="preserve">     100032015205 Бх.5-р цэцэрлэг</t>
  </si>
  <si>
    <t xml:space="preserve">     100032015206 Бх.6-р цэцэрлэг</t>
  </si>
  <si>
    <t xml:space="preserve">     100032015207 Бх.7-р цэцэрлэг</t>
  </si>
  <si>
    <t xml:space="preserve">     100032015208 Бх.Шаргалжуут цэцэрлэг</t>
  </si>
  <si>
    <t xml:space="preserve">     100032015209 БХ.9-р цэцэрлэг</t>
  </si>
  <si>
    <t xml:space="preserve">     100032015210 БХ.10-р цэцэрлэг</t>
  </si>
  <si>
    <t xml:space="preserve">     100032015211 Бх.Бх сум 11- цэцэрлэг</t>
  </si>
  <si>
    <t xml:space="preserve">     100032015212 Бх.Бх сум 12- цэцэрлэг</t>
  </si>
  <si>
    <t xml:space="preserve">     100032015213 Бх.Бх сум 13-р цэцэрлэг</t>
  </si>
  <si>
    <t xml:space="preserve">     100032015215 Бх.Бх сум 15-р цэцэрлэг</t>
  </si>
  <si>
    <t xml:space="preserve">     100032015216 Бх.Бх сум 14-р цэцэрлэг</t>
  </si>
  <si>
    <t xml:space="preserve">     100032015217 Бх.Бх 16-р цэцэрлэг</t>
  </si>
  <si>
    <t xml:space="preserve">     100032015601 Бх.Бх-Хувийн сургуулиуд</t>
  </si>
  <si>
    <t xml:space="preserve">     100032015602 Бх.Бх-Хувийн цэцэрлэгүүд</t>
  </si>
  <si>
    <t xml:space="preserve">     100032020001 Бх.Шаргалжуут эмнэлэг</t>
  </si>
  <si>
    <t xml:space="preserve">     100032020601 Бх.Бхонгор-Өрхийн эмнэлгүүд</t>
  </si>
  <si>
    <t xml:space="preserve">     100032052400 Бх.Баянхонгор ОНХСан</t>
  </si>
  <si>
    <t xml:space="preserve">     100032054001 Бх.Баянхонгор ИТХ</t>
  </si>
  <si>
    <t xml:space="preserve">     100032055001 Бх.Баянхонгор ЗДТГ</t>
  </si>
  <si>
    <t xml:space="preserve">     100032055006 Бх.БХ Шаргалжуут тосгон</t>
  </si>
  <si>
    <t xml:space="preserve">     100032055401 Бх.БаянхонгорСум хөгжүүлэх сан</t>
  </si>
  <si>
    <t xml:space="preserve">     100040013001 Бу.БОАЖГазар</t>
  </si>
  <si>
    <t xml:space="preserve">     100040015080 Бу.ЕБС хэмнэлт</t>
  </si>
  <si>
    <t xml:space="preserve">     100040015081 Бу.СӨБ хэмнэлт</t>
  </si>
  <si>
    <t xml:space="preserve">     100040017002 Бу.Гэр бүл, ХЗХөгжлийн газар</t>
  </si>
  <si>
    <t xml:space="preserve">     100040017017 Бу.Сувилалын ясли</t>
  </si>
  <si>
    <t xml:space="preserve">     100040029001 Бу.Газрын харилцаа, БХБГазар</t>
  </si>
  <si>
    <t xml:space="preserve">     100040035009 Бу.БТСГазар</t>
  </si>
  <si>
    <t xml:space="preserve">     100040035010 Бу.ОНСМузей</t>
  </si>
  <si>
    <t xml:space="preserve">     100040035011 Бу.Номын сан</t>
  </si>
  <si>
    <t xml:space="preserve">     100040035012 Бу.Хөгжимт жүжгийн театр</t>
  </si>
  <si>
    <t xml:space="preserve">     100040050001 Бу.ИТХ</t>
  </si>
  <si>
    <t xml:space="preserve">     100040051000 Бу.Засаг дарга</t>
  </si>
  <si>
    <t xml:space="preserve">     100040051001 Бу.ЗДТГ</t>
  </si>
  <si>
    <t xml:space="preserve">     100040051004 Бу.СХяналт, аудитын алба</t>
  </si>
  <si>
    <t xml:space="preserve">     100040051006 Бу.Орон нутгийн өмчийн газар</t>
  </si>
  <si>
    <t xml:space="preserve">     100040051300 Бу.Орон нутгийн ХО</t>
  </si>
  <si>
    <t xml:space="preserve">     100040051404 Бу.Авто замын сан</t>
  </si>
  <si>
    <t xml:space="preserve">     100040051405 Бу.Дүйцүүлэх албаны төлбөр</t>
  </si>
  <si>
    <t xml:space="preserve">     100040051410 Бу.Малын эрсдлээс ХСан</t>
  </si>
  <si>
    <t xml:space="preserve">     100040051411 Бу.Гамшгаас хамгаалах сан</t>
  </si>
  <si>
    <t xml:space="preserve">     100040052400 Бу.ОНХөгжлийн сан</t>
  </si>
  <si>
    <t xml:space="preserve">     100040091005 Бу.Халамжийн сан</t>
  </si>
  <si>
    <t xml:space="preserve">     100040115101 Бу.Баян-Агт 9 жилийн сургууль</t>
  </si>
  <si>
    <t xml:space="preserve">     100040115201 Бу.Баян-Агт цэцэрлэг</t>
  </si>
  <si>
    <t xml:space="preserve">     100040120001 Бу.Баян-Агт хүн эмнэлэг</t>
  </si>
  <si>
    <t xml:space="preserve">     100040135090 Бу.Баян-Агт Соёлын төв</t>
  </si>
  <si>
    <t xml:space="preserve">     100040152400 Бу.Баян-Агт ОНХСан</t>
  </si>
  <si>
    <t xml:space="preserve">     100040154001 Бу.Баян-Агт ИТХ</t>
  </si>
  <si>
    <t xml:space="preserve">     100040155001 Бу.Баян-Агт ЗДТГ</t>
  </si>
  <si>
    <t xml:space="preserve">     100040155401 Бу.Баян-Агт Сум хөгжүүлэх сан</t>
  </si>
  <si>
    <t xml:space="preserve">     100040155402 Бу.Баян-Агт БХамгаалах сан</t>
  </si>
  <si>
    <t xml:space="preserve">     100040155404 Бу.Баян-Агт ЖДҮДэмжих сан</t>
  </si>
  <si>
    <t xml:space="preserve">     100040215101 Бу.Бугат 9 жилийн сургууль</t>
  </si>
  <si>
    <t xml:space="preserve">     100040215201 Бу.Бугат цэцэрлэг</t>
  </si>
  <si>
    <t xml:space="preserve">     100040220001 Бу.Бугат хүн эмнэлэг</t>
  </si>
  <si>
    <t xml:space="preserve">     100040235090 Бу.Бугат Соёлын төв</t>
  </si>
  <si>
    <t xml:space="preserve">     100040252400 Бу.Бугат ОНХСан</t>
  </si>
  <si>
    <t xml:space="preserve">     100040254001 Бу.Бугат ИТХ</t>
  </si>
  <si>
    <t xml:space="preserve">     100040255001 Бу.Бугат ЗДТГ</t>
  </si>
  <si>
    <t xml:space="preserve">     100040255401 Бу.Бугат Сум хөгжүүлэх сан</t>
  </si>
  <si>
    <t xml:space="preserve">     100040255402 Бу.Бугат Байгаль Хамгаалах Сан</t>
  </si>
  <si>
    <t xml:space="preserve">     100040255404 Бу.Бугат ЖДҮДэмжих сан</t>
  </si>
  <si>
    <t xml:space="preserve">     100040315101 Бу.Бүрэгхангай 9 жилийн сур</t>
  </si>
  <si>
    <t xml:space="preserve">     100040315201 Бу.Бүрэгхангай цэцэрлэг</t>
  </si>
  <si>
    <t xml:space="preserve">     100040320001 Бу.Бүрэгхангай хүн эмнэлэг</t>
  </si>
  <si>
    <t xml:space="preserve">     100040335090 Бу.Бүрэгхангай Соёлын төв</t>
  </si>
  <si>
    <t xml:space="preserve">     100040352400 Бу.Бүрэгхангай ОНХСан</t>
  </si>
  <si>
    <t xml:space="preserve">     100040354001 Бу.Бүрэгхангай ИТХ</t>
  </si>
  <si>
    <t xml:space="preserve">     100040355001 Бу.Бүрэгхангай ЗДТГ</t>
  </si>
  <si>
    <t xml:space="preserve">     100040355401 Бу.Бүрэгхангай СХөгжүүлэх сан</t>
  </si>
  <si>
    <t xml:space="preserve">     100040355402 Бу.Бүрэгхангай БХамгаалах сан</t>
  </si>
  <si>
    <t xml:space="preserve">     100040355404 Бу.Бүрэгхангай ЖДҮДэмжих сан</t>
  </si>
  <si>
    <t xml:space="preserve">     100040415101 Бу.Гурванбулаг 11 жилийн сур</t>
  </si>
  <si>
    <t xml:space="preserve">     100040415201 Бу.Булган Гурванбулаг цэцэрлэг</t>
  </si>
  <si>
    <t xml:space="preserve">     100040420001 Бу.Гурванбулаг хүн эмнэлэг</t>
  </si>
  <si>
    <t xml:space="preserve">     100040435090 Бу.Гурванбулаг Соёлын төв</t>
  </si>
  <si>
    <t xml:space="preserve">     100040452400 Бу.Гурванбулаг ОНХСан</t>
  </si>
  <si>
    <t xml:space="preserve">     100040454001 Бу.Гурванбулаг ИТХ</t>
  </si>
  <si>
    <t xml:space="preserve">     100040455001 Бу.Гурванбулаг ЗДТГ</t>
  </si>
  <si>
    <t xml:space="preserve">     100040455006 Бу.Гурванбулаг СХөгжүүлэх сан</t>
  </si>
  <si>
    <t xml:space="preserve">     100040515101 Бу.Дашинчилэн 11 жилийн сур</t>
  </si>
  <si>
    <t xml:space="preserve">     100040515201 Бу.Дашинчилэн цэцэрлэг</t>
  </si>
  <si>
    <t xml:space="preserve">     100040520001 Бу.Дашинчилэн хүн эмнэлэг</t>
  </si>
  <si>
    <t xml:space="preserve">     100040535090 Бу.Дашинчилэн Соёлын төв</t>
  </si>
  <si>
    <t xml:space="preserve">     100040552400 Бу.Дашинчилэн ОНХСан</t>
  </si>
  <si>
    <t xml:space="preserve">     100040554001 Бу.Дашинчилэн ИТХ</t>
  </si>
  <si>
    <t xml:space="preserve">     100040555001 Бу.Дашинчилэн ЗДТГ</t>
  </si>
  <si>
    <t xml:space="preserve">     100040555401 Бу.Дашинчилэн СХөгжүүлэх сан</t>
  </si>
  <si>
    <t xml:space="preserve">     100040555402 Бу.Дашинчилэн БХамгаалах сан</t>
  </si>
  <si>
    <t xml:space="preserve">     100040555404 Бу.Дашинчилэн ЖДҮДэмжих сан</t>
  </si>
  <si>
    <t xml:space="preserve">     100040615101 Бу.Могод 9 жилийн сургууль</t>
  </si>
  <si>
    <t xml:space="preserve">     100040615201 Бу.Могод цэцэрлэг</t>
  </si>
  <si>
    <t xml:space="preserve">     100040620001 Бу.Могод хүн эмнэлэг</t>
  </si>
  <si>
    <t xml:space="preserve">     100040635090 Бу.Могод Соёлын төв</t>
  </si>
  <si>
    <t xml:space="preserve">     100040652400 Бу.Могод ОНХСан</t>
  </si>
  <si>
    <t xml:space="preserve">     100040654001 Бу.Могод ИТХ</t>
  </si>
  <si>
    <t xml:space="preserve">     100040655001 Бу.Могод ЗДТГ</t>
  </si>
  <si>
    <t xml:space="preserve">     100040655401 Бу.Могод Сум хөгжүүлэх сан</t>
  </si>
  <si>
    <t xml:space="preserve">     100040655402 Бу.Могод Байгаль хамгаалах сан</t>
  </si>
  <si>
    <t xml:space="preserve">     100040655404 Бу.Могод ЖДҮДэмжих сан</t>
  </si>
  <si>
    <t xml:space="preserve">     100040715101 Бу.Орхон 9 жилийн сургууль</t>
  </si>
  <si>
    <t xml:space="preserve">     100040715201 Бу.Орхон цэцэрлэг</t>
  </si>
  <si>
    <t xml:space="preserve">     100040720001 Бу.Орхон хүн эмнэлэг</t>
  </si>
  <si>
    <t xml:space="preserve">     100040735090 Бу.Орхон Соёлын төв</t>
  </si>
  <si>
    <t xml:space="preserve">     100040752400 Бу.Орхон ОНХСан</t>
  </si>
  <si>
    <t xml:space="preserve">     100040754001 Бу.Орхон ИТХ</t>
  </si>
  <si>
    <t xml:space="preserve">     100040755001 Бу.Орхон ЗДТГ</t>
  </si>
  <si>
    <t xml:space="preserve">     100040755401 Бу.Орхон Сум хөгжүүлэх сан</t>
  </si>
  <si>
    <t xml:space="preserve">     100040755402 Бу.Орхон Байгаль хамгаалах сан</t>
  </si>
  <si>
    <t xml:space="preserve">     100040755404 Бу.Орхон ЖДҮДэмжих сан</t>
  </si>
  <si>
    <t xml:space="preserve">     100040815101 Бу.Сайхан 9 жилийн сургууль</t>
  </si>
  <si>
    <t xml:space="preserve">     100040815201 Бу.Сайхан цэцэрлэг</t>
  </si>
  <si>
    <t xml:space="preserve">     100040820001 Бу.Сайхан хүн эмнэлэг</t>
  </si>
  <si>
    <t xml:space="preserve">     100040835090 Бу.Сайхан Соёлын төв</t>
  </si>
  <si>
    <t xml:space="preserve">     100040852400 Бу.Сайхан ОНХСан</t>
  </si>
  <si>
    <t xml:space="preserve">     100040854001 Бу.Сайхан ИТХ</t>
  </si>
  <si>
    <t xml:space="preserve">     100040855001 Бу.Сайхан ЗДТГ</t>
  </si>
  <si>
    <t xml:space="preserve">     100040855401 Бу.Сайхан Сум хөгжүүлэх сан</t>
  </si>
  <si>
    <t xml:space="preserve">     100040855402 Бу.Сайхан БХамгаалах сан</t>
  </si>
  <si>
    <t xml:space="preserve">     100040855404 Бу.Сайхан ЖДҮДэмжих сан</t>
  </si>
  <si>
    <t xml:space="preserve">     100040915101 Бу.Сэлэнгэ 11 жилийн сургууль</t>
  </si>
  <si>
    <t xml:space="preserve">     100040915201 Бу.Сэлэнгэ цэцэрлэг</t>
  </si>
  <si>
    <t xml:space="preserve">     100040920001 Бу.Сэлэнгэ хүн эмнэлэг</t>
  </si>
  <si>
    <t xml:space="preserve">     100040935090 Бу.Сэлэнгэ Соёлын төв</t>
  </si>
  <si>
    <t xml:space="preserve">     100040952400 Бу.Сэлэнгэ ОНХСан</t>
  </si>
  <si>
    <t xml:space="preserve">     100040954001 Бу.Сэлэнгэ ИТХ</t>
  </si>
  <si>
    <t xml:space="preserve">     100040955001 Бу.Сэлэнгэ ЗДТГ</t>
  </si>
  <si>
    <t xml:space="preserve">     100040955401 Бу.Сэлэнгэ Сум хөгжүүлэх сан</t>
  </si>
  <si>
    <t xml:space="preserve">     100040955402 Бу.Сэлэнгэ БХамгаалах сан</t>
  </si>
  <si>
    <t xml:space="preserve">     100041015101 Бу.Тэшиг 9 жилийн сургууль</t>
  </si>
  <si>
    <t xml:space="preserve">     100041015201 Бу.Тэшиг цэцэрлэг</t>
  </si>
  <si>
    <t xml:space="preserve">     100041020001 Бу.Тэшиг хүн эмнэлэг</t>
  </si>
  <si>
    <t xml:space="preserve">     100041035090 Бу.Тэшиг Соёлын төв</t>
  </si>
  <si>
    <t xml:space="preserve">     100041052400 Бу.Тэшиг ОНХСан</t>
  </si>
  <si>
    <t xml:space="preserve">     100041054001 Бу.Тэшиг ИТХ</t>
  </si>
  <si>
    <t xml:space="preserve">     100041055001 Бу.Тэшиг ЗДТГ</t>
  </si>
  <si>
    <t xml:space="preserve">     100041055401 Бу.Тэшиг Сум хөгжүүлэх сан</t>
  </si>
  <si>
    <t xml:space="preserve">     100041055402 Бу.Тэшиг Байгаль хамгаалах сан</t>
  </si>
  <si>
    <t xml:space="preserve">     100041115101 Бу.Хангал 9 жилийн сургууль</t>
  </si>
  <si>
    <t xml:space="preserve">     100041115201 Бу.Хангал цэцэрлэг</t>
  </si>
  <si>
    <t xml:space="preserve">     100041120001 Бу.Хангал хүн эмнэлэг</t>
  </si>
  <si>
    <t xml:space="preserve">     100041135090 Бу.Хангал Соёлын төв</t>
  </si>
  <si>
    <t xml:space="preserve">     100041152400 Бу.Хангал ОНХСан</t>
  </si>
  <si>
    <t xml:space="preserve">     100041154001 Бу.Хангал ИТХ</t>
  </si>
  <si>
    <t xml:space="preserve">     100041155001 Бу.Хангал ЗДТГ</t>
  </si>
  <si>
    <t xml:space="preserve">     100041155401 Бу.Хангал Сум хөгжүүлэх сан</t>
  </si>
  <si>
    <t xml:space="preserve">     100041155402 Бу.Хангал БХамгаалах сан</t>
  </si>
  <si>
    <t xml:space="preserve">     100041155404 Бу.Хангал ЖДҮДэмжих сан</t>
  </si>
  <si>
    <t xml:space="preserve">     100041215101 Бу.Хишиг-Өндөр 11 жилийн сур</t>
  </si>
  <si>
    <t xml:space="preserve">     100041215201 Бу.Хишиг-Өндөр цэцэрлэг</t>
  </si>
  <si>
    <t xml:space="preserve">     100041220001 Бу.Хишиг-Өндөр хүн эмнэлэг</t>
  </si>
  <si>
    <t xml:space="preserve">     100041235090 Бу.Хишиг-Өндөр Соёлын төв</t>
  </si>
  <si>
    <t xml:space="preserve">     100041252400 Бу.Хишиг-Өндөр ОНХСан</t>
  </si>
  <si>
    <t xml:space="preserve">     100041254001 Бу.Хишиг-Өндөр ИТХ</t>
  </si>
  <si>
    <t xml:space="preserve">     100041255001 Бу.Хишиг-Өндөр ЗДТГ</t>
  </si>
  <si>
    <t xml:space="preserve">     100041255401 Бу.Хишиг-Өндөр СХөгжүүлэх сан</t>
  </si>
  <si>
    <t xml:space="preserve">     100041255402 Бу.Хишиг-Өндөр БХамгаалах сан</t>
  </si>
  <si>
    <t xml:space="preserve">     100041315101 Бу.Хутаг-Өндөр 11 жилийн сур</t>
  </si>
  <si>
    <t xml:space="preserve">     100041315102 Бу.Хутаг-Өндөр Уньт бага сур</t>
  </si>
  <si>
    <t xml:space="preserve">     100041315103 Бу.Хутаг-Өндөр Хантай бага сур</t>
  </si>
  <si>
    <t xml:space="preserve">     100041315201 Бу.Хутаг-Өндөр цэцэрлэг</t>
  </si>
  <si>
    <t xml:space="preserve">     100041320001 Бу.Хутаг-Өндөр хүн эмнэлэг</t>
  </si>
  <si>
    <t xml:space="preserve">     100041335090 Бу.Хутаг-Өндөр Соёлын төв</t>
  </si>
  <si>
    <t xml:space="preserve">     100041351001 Бу.Хутаг-Өндөр Ойн анги</t>
  </si>
  <si>
    <t xml:space="preserve">     100041352400 Бу.Хутаг-Өндөр ОНХСан</t>
  </si>
  <si>
    <t xml:space="preserve">     100041354001 Бу.Хутаг-Өндөр ИТХ</t>
  </si>
  <si>
    <t xml:space="preserve">     100041355001 Бу.Хутаг-Өндөр ЗДТГ</t>
  </si>
  <si>
    <t xml:space="preserve">     100041355401 Бу.Хутаг-Өндөр СХөгжүүлэх сан</t>
  </si>
  <si>
    <t xml:space="preserve">     100041355402 Бу.Хутаг-Өндөр БХамгаалах сан</t>
  </si>
  <si>
    <t xml:space="preserve">     100041355404 Бу.Хутаг-Өндөр ЖДҮДэмжих сан</t>
  </si>
  <si>
    <t xml:space="preserve">     100041415101 Бу.10-н жилийн 1-р сургууль</t>
  </si>
  <si>
    <t xml:space="preserve">     100041415102 Бу.10-н жил 2-р сургууль</t>
  </si>
  <si>
    <t xml:space="preserve">     100041415103 Бу.Спортын дунд сургууль</t>
  </si>
  <si>
    <t xml:space="preserve">     100041415104 Бу.НТБТөв</t>
  </si>
  <si>
    <t xml:space="preserve">     100041415105 Бу.бу 10-н жил 3-р сургууль</t>
  </si>
  <si>
    <t xml:space="preserve">     100041415201 Бу.Булган 1-р цэцэрлэг</t>
  </si>
  <si>
    <t xml:space="preserve">     100041415202 Бу.2-р цэцэрлэг</t>
  </si>
  <si>
    <t xml:space="preserve">     100041415203 Бу.6-р цэцэрлэг</t>
  </si>
  <si>
    <t xml:space="preserve">     100041415204 Бу.7-р цэцэрлэг</t>
  </si>
  <si>
    <t xml:space="preserve">     100041415205 Бу.Булган сум 3-р цэцэрлэг</t>
  </si>
  <si>
    <t xml:space="preserve">     100041415206 Бу.Булган сум 4-р цэцэрлэг</t>
  </si>
  <si>
    <t xml:space="preserve">     100041415602 Бу.Булган Хувийн цэцэрлэгүүд</t>
  </si>
  <si>
    <t xml:space="preserve">     100041420601 Бу.Булган-Өрхийн эмнэлгүүд</t>
  </si>
  <si>
    <t xml:space="preserve">     100041435090 Бу.Булган АҮМузей Соёлын төв</t>
  </si>
  <si>
    <t xml:space="preserve">     100041452400 Бу.Булган  ОНХСан</t>
  </si>
  <si>
    <t xml:space="preserve">     100041454001 Бу.Булган ИТХ</t>
  </si>
  <si>
    <t xml:space="preserve">     100041455001 Бу.Булган ЗДТГ</t>
  </si>
  <si>
    <t xml:space="preserve">     100041455006 Бу.Булган Ойн анги</t>
  </si>
  <si>
    <t xml:space="preserve">     100041455007 Бу.Хот тохижилт үйлчилгээ анги</t>
  </si>
  <si>
    <t xml:space="preserve">     100041455401 Бу.Булган Сум хөгжүүлэх сан</t>
  </si>
  <si>
    <t xml:space="preserve">     100041515101 Бу.Баяннуур 11 жилийн сургууль</t>
  </si>
  <si>
    <t xml:space="preserve">     100041515201 Бу.Баяннуур цэцэрлэг</t>
  </si>
  <si>
    <t xml:space="preserve">     100041520001 Бу.Баяннуур хүн эмнэлэг</t>
  </si>
  <si>
    <t xml:space="preserve">     100041535090 Бу.Баяннуур Соёлын төв</t>
  </si>
  <si>
    <t xml:space="preserve">     100041552400 Бу.Баяннуур ОНХСан</t>
  </si>
  <si>
    <t xml:space="preserve">     100041554001 Бу.Баяннуур ИТХ</t>
  </si>
  <si>
    <t xml:space="preserve">     100041555001 Бу.Баяннуур ЗДТГ</t>
  </si>
  <si>
    <t xml:space="preserve">     100041555401 Бу.Баяннуур Сум хөгжүүлэх сан</t>
  </si>
  <si>
    <t xml:space="preserve">     100041555404 Бу.Баяннуур ЖДҮДэмжих сан</t>
  </si>
  <si>
    <t xml:space="preserve">     100041615101 Бу.Рашаант сум сургууль</t>
  </si>
  <si>
    <t xml:space="preserve">     100041615201 Бу.Рашаант сум цэцэрлэг</t>
  </si>
  <si>
    <t xml:space="preserve">     100041620001 Бу.Рашаант хүн эмнэлэг</t>
  </si>
  <si>
    <t xml:space="preserve">     100041635090 Бу.Рашаант Соёлын төв</t>
  </si>
  <si>
    <t xml:space="preserve">     100041652400 Бу.Рашаант ОНХСан</t>
  </si>
  <si>
    <t xml:space="preserve">     100041654001 Бу.Рашаант ИТХ</t>
  </si>
  <si>
    <t xml:space="preserve">     100041655001 Бу.Рашаант ЗДТГ</t>
  </si>
  <si>
    <t xml:space="preserve">     100041655401 Бу.Рашаант Сум хөгжүүлэх сан</t>
  </si>
  <si>
    <t xml:space="preserve">     100041655404 Бу.Рашаант ЖДҮДэмжих сан</t>
  </si>
  <si>
    <t xml:space="preserve">     100041715101 Бу.Хялганат 12 жилийн БДСур</t>
  </si>
  <si>
    <t xml:space="preserve">     100041715201 Бу.Хялганат цэцэрлэг</t>
  </si>
  <si>
    <t xml:space="preserve">     100041720001 Бу.Хялганат хүн эмнэлэг</t>
  </si>
  <si>
    <t xml:space="preserve">     100041735090 Бу.Хялганат Соёлын төв</t>
  </si>
  <si>
    <t xml:space="preserve">     100041751001 Бу.Хял сум дундын ойн анги</t>
  </si>
  <si>
    <t xml:space="preserve">     100041752400 Бу.Хялганат ОНХСан</t>
  </si>
  <si>
    <t xml:space="preserve">     100041755001 Бу.Хялганат ЗДТГ</t>
  </si>
  <si>
    <t xml:space="preserve">     100041755402 Бу.Хялганат БХамгаалах сан</t>
  </si>
  <si>
    <t xml:space="preserve">     100041755404 Бу.Хялганат ЖДҮДэмжих сан</t>
  </si>
  <si>
    <t xml:space="preserve">     100050013001 Га.БОАЖГазар</t>
  </si>
  <si>
    <t xml:space="preserve">     100050015019 Га.Шатрын сургууль</t>
  </si>
  <si>
    <t xml:space="preserve">     100050015101 ГА.Лицей сургууль</t>
  </si>
  <si>
    <t xml:space="preserve">     100050017002 Га.Гэр бүл, ХЗХөгжлийн газар</t>
  </si>
  <si>
    <t xml:space="preserve">     100050029001 ГА.ГХБХБГазар</t>
  </si>
  <si>
    <t xml:space="preserve">     100050035009 ГА.Биеийн тамир, СГазар</t>
  </si>
  <si>
    <t xml:space="preserve">     100050035010 Га.Музей</t>
  </si>
  <si>
    <t xml:space="preserve">     100050035011 Га.Номын сан</t>
  </si>
  <si>
    <t xml:space="preserve">     100050035012 Га.Алтай чуулга</t>
  </si>
  <si>
    <t xml:space="preserve">     100050050001 ГА.ИТХ</t>
  </si>
  <si>
    <t xml:space="preserve">     100050051000 ГА. Засаг дарга</t>
  </si>
  <si>
    <t xml:space="preserve">     100050051001 ГА.ЗДТГ</t>
  </si>
  <si>
    <t xml:space="preserve">     100050051004 Га.СХяналт, аудитын алба</t>
  </si>
  <si>
    <t xml:space="preserve">     100050051006 Га.Орон нутгийн өмчийн газар</t>
  </si>
  <si>
    <t xml:space="preserve">     100050051010 Га.Ойн анги</t>
  </si>
  <si>
    <t xml:space="preserve">     100050051012 ГА.Радио телевизийн газар</t>
  </si>
  <si>
    <t xml:space="preserve">     100050051023 Га.НТБТөв</t>
  </si>
  <si>
    <t xml:space="preserve">     100050051300 Га.Орон нутгийн ХО</t>
  </si>
  <si>
    <t xml:space="preserve">     100050051402 Га.ЖДҮХөгжүүлэх сан</t>
  </si>
  <si>
    <t xml:space="preserve">     100050051407 Га.Мал хамгаалах сан</t>
  </si>
  <si>
    <t xml:space="preserve">     100050051410 Га.ТЭДэмжих сан</t>
  </si>
  <si>
    <t xml:space="preserve">     100050052400 Га.ОНХөгжлийн сан</t>
  </si>
  <si>
    <t xml:space="preserve">     100050091005 Га.Халамжийн сан</t>
  </si>
  <si>
    <t xml:space="preserve">     100050115101 Га.Есөнбулаг 1-р сургууль</t>
  </si>
  <si>
    <t xml:space="preserve">     100050115102 Га.Есөнбулаг 2-р сургууль</t>
  </si>
  <si>
    <t xml:space="preserve">     100050115103 Га.Есөнбулаг 3-р сургууль</t>
  </si>
  <si>
    <t xml:space="preserve">     100050115104 Га.Хантайшир Эрдэм цогц сур</t>
  </si>
  <si>
    <t xml:space="preserve">     100050115105 Га.Есөнбулаг 4-р сургууль</t>
  </si>
  <si>
    <t xml:space="preserve">     100050115201 Га.Есөнбулаг 1-р цэцэрлэг</t>
  </si>
  <si>
    <t xml:space="preserve">     100050115202 Га.Есөнбулаг 2-р цэцэрлэг</t>
  </si>
  <si>
    <t xml:space="preserve">     100050115203 Га.Есөнбулаг 3-р цэцэрлэг</t>
  </si>
  <si>
    <t xml:space="preserve">     100050115204 Га.Есөнбулаг 4-р цэцэрлэг</t>
  </si>
  <si>
    <t xml:space="preserve">     100050115205 Га.Есөнбулаг 5-р цэцэрлэг</t>
  </si>
  <si>
    <t xml:space="preserve">     100050115206 Га.Есөнбулаг 6-р цэцэрлэг</t>
  </si>
  <si>
    <t xml:space="preserve">     100050115207 Га.Цогцолбор цэцэрлэг</t>
  </si>
  <si>
    <t xml:space="preserve">     100050115209 Га.Есөнбулаг ХБХС Цэцэрлэг</t>
  </si>
  <si>
    <t xml:space="preserve">     100050115210 Га. Есөнбулаг 8-р цэцэрлэг</t>
  </si>
  <si>
    <t xml:space="preserve">     100050115211 Га. Есөнбулаг. Цэцэрлэг /9-р/</t>
  </si>
  <si>
    <t xml:space="preserve">     100050115212 Га.Есөнбулаг 10-р цэцэрлэг</t>
  </si>
  <si>
    <t xml:space="preserve">     100050120601 Га.Есөнбулаг-Өрхийн эмнэлгүүд</t>
  </si>
  <si>
    <t xml:space="preserve">     100050152400 Га.Есөнбулаг ОНХСан</t>
  </si>
  <si>
    <t xml:space="preserve">     100050154001 Га.Есөнбулаг ИТХ</t>
  </si>
  <si>
    <t xml:space="preserve">     100050155001 Га.Есөнбулаг ЗДТГ</t>
  </si>
  <si>
    <t xml:space="preserve">     100050155401 Га.Есөнбулаг Сум хөгжүүлэх сан</t>
  </si>
  <si>
    <t xml:space="preserve">     100050215101 Га.Алтай 11-н жилийн сургууль</t>
  </si>
  <si>
    <t xml:space="preserve">     100050215201 Га.Алтай цэцэрлэг</t>
  </si>
  <si>
    <t xml:space="preserve">     100050220001 Га.Алтай Хүн эмнэлэг</t>
  </si>
  <si>
    <t xml:space="preserve">     100050235090 Га.Алтай Соёлын төв</t>
  </si>
  <si>
    <t xml:space="preserve">     100050252400 Га.Алтай ОНХСан</t>
  </si>
  <si>
    <t xml:space="preserve">     100050254001 Га.Алтай ИТХ</t>
  </si>
  <si>
    <t xml:space="preserve">     100050255001 Га.Алтай ЗДТГ</t>
  </si>
  <si>
    <t xml:space="preserve">     100050255401 Га.Алтай Сум хөгжүүлэх сан</t>
  </si>
  <si>
    <t xml:space="preserve">     100050315101 Га.Бигэр 11жилийн сургууль</t>
  </si>
  <si>
    <t xml:space="preserve">     100050315201 Га.Бигэр цэцэрлэг</t>
  </si>
  <si>
    <t xml:space="preserve">     100050320001 Га.Бигэр хүн эмнэлэг</t>
  </si>
  <si>
    <t xml:space="preserve">     100050335090 Га.Бигэр Соёлын төв</t>
  </si>
  <si>
    <t xml:space="preserve">     100050352400 Га.Бигэр ОНХСан</t>
  </si>
  <si>
    <t xml:space="preserve">     100050354001 Га.Бигэр ИТХ</t>
  </si>
  <si>
    <t xml:space="preserve">     100050355001 Га.Бигэр ЗДТГ</t>
  </si>
  <si>
    <t xml:space="preserve">     100050355401 Га.Бигэр Сум хөгжүүлэх сан</t>
  </si>
  <si>
    <t xml:space="preserve">     100050415101 Га.Бугат 11 жилийн сургууль</t>
  </si>
  <si>
    <t xml:space="preserve">     100050415102 Га.Бугат бага сургууль</t>
  </si>
  <si>
    <t xml:space="preserve">     100050415201 Га.Бугат цэцэрлэг</t>
  </si>
  <si>
    <t xml:space="preserve">     100050420001 Га.Бугат Хүн эмнэлэг</t>
  </si>
  <si>
    <t xml:space="preserve">     100050435090 Гө.Бугат Соёлын төв</t>
  </si>
  <si>
    <t xml:space="preserve">     100050452400 Га.Бугат ОНХСан</t>
  </si>
  <si>
    <t xml:space="preserve">     100050454001 Га.Бугат ИТХ</t>
  </si>
  <si>
    <t xml:space="preserve">     100050455001 Га.Бугат ЗДТГ</t>
  </si>
  <si>
    <t xml:space="preserve">     100050455401 Га.Бугат Сум хөгжүүлэх сан</t>
  </si>
  <si>
    <t xml:space="preserve">     100050515101 Га.Дарви 9 жилийн сургууль</t>
  </si>
  <si>
    <t xml:space="preserve">     100050515201 Га.Дарви цэцэрлэг</t>
  </si>
  <si>
    <t xml:space="preserve">     100050520001 Га.Дарви хүн эмнэлэг</t>
  </si>
  <si>
    <t xml:space="preserve">     100050535090 Га.Дарви Соёлын төв</t>
  </si>
  <si>
    <t xml:space="preserve">     100050552400 Га.Дарви ОНХСан</t>
  </si>
  <si>
    <t xml:space="preserve">     100050554001 Га.Дарви ИТХ</t>
  </si>
  <si>
    <t xml:space="preserve">     100050555001 Га.Дарви ЗДТГ</t>
  </si>
  <si>
    <t xml:space="preserve">     100050555401 Га.Дарви Сум хөгжүүлэх сан</t>
  </si>
  <si>
    <t xml:space="preserve">     100050615101 Га.Дэлгэр 9 жилийн сургууль</t>
  </si>
  <si>
    <t xml:space="preserve">     100050615201 Га.Дэлгэр цэцэрлэг</t>
  </si>
  <si>
    <t xml:space="preserve">     100050620001 Га.Дэлгэр хүн эмнэлэг</t>
  </si>
  <si>
    <t xml:space="preserve">     100050635090 Га.Дэлгэр Соёлын төв</t>
  </si>
  <si>
    <t xml:space="preserve">     100050652400 Га.Дэлгэр ОНХСан</t>
  </si>
  <si>
    <t xml:space="preserve">     100050654001 Га.Дэлгэр ИТХ</t>
  </si>
  <si>
    <t xml:space="preserve">     100050655001 Га.Дэлгэр ЗДТГ</t>
  </si>
  <si>
    <t xml:space="preserve">     100050655401 Га.Дэлгэр Сум хөгжүүлэх сан</t>
  </si>
  <si>
    <t xml:space="preserve">     100050715101 Га.Жаргалан 9 жилийн сургууль</t>
  </si>
  <si>
    <t xml:space="preserve">     100050715201 Га.Жаргалан цэцэрлэг</t>
  </si>
  <si>
    <t xml:space="preserve">     100050720001 Га.Жаргалан хүн эмнэлэг</t>
  </si>
  <si>
    <t xml:space="preserve">     100050735090 Га.Жаргалан Соёлын төв</t>
  </si>
  <si>
    <t xml:space="preserve">     100050752400 Га.Жаргалан ОНХСан</t>
  </si>
  <si>
    <t xml:space="preserve">     100050754001 Га.Жаргалан ИТХ</t>
  </si>
  <si>
    <t xml:space="preserve">     100050755001 Га.Жаргалан ЗДТГ</t>
  </si>
  <si>
    <t xml:space="preserve">     100050755401 Га.Жаргалан Сум хөгжүүлэх сан</t>
  </si>
  <si>
    <t xml:space="preserve">     100050815101 Га.Тайшир 11 жилийн сургууль</t>
  </si>
  <si>
    <t xml:space="preserve">     100050815201 Га.Тайшир цэцэрлэг</t>
  </si>
  <si>
    <t xml:space="preserve">     100050820001 Га.Тайшир хүн эмнэлэг</t>
  </si>
  <si>
    <t xml:space="preserve">     100050835090 Га.Тайшир Соёлын төв</t>
  </si>
  <si>
    <t xml:space="preserve">     100050852400 Га.Тайшир ОНХСан</t>
  </si>
  <si>
    <t xml:space="preserve">     100050854001 Га.Тайшир ИТХ</t>
  </si>
  <si>
    <t xml:space="preserve">     100050855001 Га.Тайшир ЗДТГ</t>
  </si>
  <si>
    <t xml:space="preserve">     100050855401 Га.Тайшир Сум хөгжүүлэх сан</t>
  </si>
  <si>
    <t xml:space="preserve">     100050915101 Га.Тонхил Дунд сургууль</t>
  </si>
  <si>
    <t xml:space="preserve">     100050915102 Га.Тонхил бага сургууль</t>
  </si>
  <si>
    <t xml:space="preserve">     100050915201 Га.Тонхил цэцэрлэг</t>
  </si>
  <si>
    <t xml:space="preserve">     100050920001 Га.Тонхил Хүн эмнэлэг</t>
  </si>
  <si>
    <t xml:space="preserve">     100050935090 Га.Тонхил Соёлын төв</t>
  </si>
  <si>
    <t xml:space="preserve">     100050952400 Га.Тонхил ОНХСан</t>
  </si>
  <si>
    <t xml:space="preserve">     100050954001 Га.Тонхил ИТХ</t>
  </si>
  <si>
    <t xml:space="preserve">     100050955001 Га.Тонхил ЗДТГ</t>
  </si>
  <si>
    <t xml:space="preserve">     100050955401 Га.Тонхил Сум хөгжүүлэх сан</t>
  </si>
  <si>
    <t xml:space="preserve">     100051015101 Га.Төгрөг 11 жилийн сургууль</t>
  </si>
  <si>
    <t xml:space="preserve">     100051015201 Га.Төгрөг цэцэрлэг</t>
  </si>
  <si>
    <t xml:space="preserve">     100051020001 Га.Төгрөг сум дундын эмнэлэг</t>
  </si>
  <si>
    <t xml:space="preserve">     100051035090 Га.Төгрөг Соёлын төв</t>
  </si>
  <si>
    <t xml:space="preserve">     100051052400 Га.Төгрөг ОНХСан</t>
  </si>
  <si>
    <t xml:space="preserve">     100051054001 Га.Төгрөг ИТХ</t>
  </si>
  <si>
    <t xml:space="preserve">     100051055001 Га.Төгрөг ЗДТГ</t>
  </si>
  <si>
    <t xml:space="preserve">     100051055401 Га.Төгрөг Сум хөгжүүлэх сан</t>
  </si>
  <si>
    <t xml:space="preserve">     100051115101 Га.Халиун 9 жилийн сургууль</t>
  </si>
  <si>
    <t xml:space="preserve">     100051115102 Га.Халиун Олонбулгийн бага сур</t>
  </si>
  <si>
    <t xml:space="preserve">     100051115201 Га.Халиун  цэцэрлэг</t>
  </si>
  <si>
    <t xml:space="preserve">     100051120001 Га.Халиун  хүн эмнэлэг</t>
  </si>
  <si>
    <t xml:space="preserve">     100051135090 Га.Халиун  Соёлын төв</t>
  </si>
  <si>
    <t xml:space="preserve">     100051152400 Га.Халиун ОНХСан</t>
  </si>
  <si>
    <t xml:space="preserve">     100051154001 Га.Халиун ИТХ</t>
  </si>
  <si>
    <t xml:space="preserve">     100051155001 Га.Халиун  ЗДТГ</t>
  </si>
  <si>
    <t xml:space="preserve">     100051155401 Га.Халиун Сум хөгжүүлэх сан</t>
  </si>
  <si>
    <t xml:space="preserve">     100051215101 Га.Хөхморьт дунд сургууль</t>
  </si>
  <si>
    <t xml:space="preserve">     100051215201 Га.Хөхморьт цэцэрлэг</t>
  </si>
  <si>
    <t xml:space="preserve">     100051220001 Га.Хөхморьт Хүн эмнэлэг</t>
  </si>
  <si>
    <t xml:space="preserve">     100051235090 Га.Хөхморьт Соёлын төв</t>
  </si>
  <si>
    <t xml:space="preserve">     100051252400 Га.Хөхморьт ОНХСан</t>
  </si>
  <si>
    <t xml:space="preserve">     100051254001 Га.Хөхморьт ИТХ</t>
  </si>
  <si>
    <t xml:space="preserve">     100051255001 Га.Хөхморьт ЗДТГ</t>
  </si>
  <si>
    <t xml:space="preserve">     100051255401 Га.Хөхморьт Сум хөгжүүлэх сан</t>
  </si>
  <si>
    <t xml:space="preserve">     100051315101 Га.Цогт дунд сургууль</t>
  </si>
  <si>
    <t xml:space="preserve">     100051315201 Га.Цогт Цэцэрлэг</t>
  </si>
  <si>
    <t xml:space="preserve">     100051320001 Га.Цогт Хүн эмнэлэг</t>
  </si>
  <si>
    <t xml:space="preserve">     100051335090 Га.Цогт Соёлын төв</t>
  </si>
  <si>
    <t xml:space="preserve">     100051352400 Га.Цогт ОНХСан</t>
  </si>
  <si>
    <t xml:space="preserve">     100051354001 Га.Цогт ИТХ</t>
  </si>
  <si>
    <t xml:space="preserve">     100051355001 Га.Цогт ЗДТГ</t>
  </si>
  <si>
    <t xml:space="preserve">     100051355401 Га.Цогт Сум хөгжүүлэх сан</t>
  </si>
  <si>
    <t xml:space="preserve">     100051415101 Га.Цээл дунд сургууль</t>
  </si>
  <si>
    <t xml:space="preserve">     100051415201 Га.Цээл Цэцэрлэг</t>
  </si>
  <si>
    <t xml:space="preserve">     100051420001 Га.Цээл Хүн эмнэлэг</t>
  </si>
  <si>
    <t xml:space="preserve">     100051435090 Га.Цээл Соёлын төв</t>
  </si>
  <si>
    <t xml:space="preserve">     100051452400 Га.Цээл ОНХСан</t>
  </si>
  <si>
    <t xml:space="preserve">     100051454001 Га.Цээл ИТХ</t>
  </si>
  <si>
    <t xml:space="preserve">     100051455001 Га.Цээл ЗДТГ</t>
  </si>
  <si>
    <t xml:space="preserve">     100051455401 Га.Цээл Сум хөгжүүлэх сан</t>
  </si>
  <si>
    <t xml:space="preserve">     100051515101 Га.Чандмань дунд сургууль</t>
  </si>
  <si>
    <t xml:space="preserve">     100051515201 Га.Чандмань Цэцэрлэг</t>
  </si>
  <si>
    <t xml:space="preserve">     100051520001 Га.Чандмань Хүн эмнэлэг</t>
  </si>
  <si>
    <t xml:space="preserve">     100051535090 Га.Чандмань Соёлын төв</t>
  </si>
  <si>
    <t xml:space="preserve">     100051552400 Га.Чандмань ОНХСан</t>
  </si>
  <si>
    <t xml:space="preserve">     100051554001 Га.Чандмань ИТХ</t>
  </si>
  <si>
    <t xml:space="preserve">     100051555001 Га.Чандмань ЗДТГ</t>
  </si>
  <si>
    <t xml:space="preserve">     100051555401 Га.Чандмань Сум хөгжүүлэх сан</t>
  </si>
  <si>
    <t xml:space="preserve">     100051615101 Га.Шарга 9 жилийн сургууль</t>
  </si>
  <si>
    <t xml:space="preserve">     100051615201 Га.Шарга  цэцэрлэг</t>
  </si>
  <si>
    <t xml:space="preserve">     100051620001 Га.Шарга  хүн эмнэлэг</t>
  </si>
  <si>
    <t xml:space="preserve">     100051635090 Га.Шарга Соёлын төв</t>
  </si>
  <si>
    <t xml:space="preserve">     100051652400 Га.Шарга ОНХСан</t>
  </si>
  <si>
    <t xml:space="preserve">     100051654001 Га.Шарга ИТХ</t>
  </si>
  <si>
    <t xml:space="preserve">     100051655001 Га.Шарга  ЗДТГ</t>
  </si>
  <si>
    <t xml:space="preserve">     100051655401 Га.Шарга Сум хөгжүүлэх сан</t>
  </si>
  <si>
    <t xml:space="preserve">     100051715101 Га.Эрдэнэ Дунд сургууль</t>
  </si>
  <si>
    <t xml:space="preserve">     100051715201 Га.Эрдэнэ цэцэрлэг</t>
  </si>
  <si>
    <t xml:space="preserve">     100051720001 Га.Эрдэнэ Хүн эмнэлэг</t>
  </si>
  <si>
    <t xml:space="preserve">     100051735090 Га.Эрдэнэ Соёлын төв</t>
  </si>
  <si>
    <t xml:space="preserve">     100051752400 Га.Эрдэнэ ОНХСан</t>
  </si>
  <si>
    <t xml:space="preserve">     100051754001 Га.Эрдэнэ ИТХ</t>
  </si>
  <si>
    <t xml:space="preserve">     100051755001 Га.Эрдэнэ ЗДТГ</t>
  </si>
  <si>
    <t xml:space="preserve">     100051755401 Га.Эрдэнэ Сум хөгжүүлэх сан</t>
  </si>
  <si>
    <t xml:space="preserve">     100051815101 Га.Баян-Уул дунд сургууль</t>
  </si>
  <si>
    <t xml:space="preserve">     100051815201 Га.Баян-Уул Цэцэрлэг</t>
  </si>
  <si>
    <t xml:space="preserve">     100051820001 Га.Баян-Уул сум дундын эмнэлэг</t>
  </si>
  <si>
    <t xml:space="preserve">     100051835090 Га.Баян-Уул Соёлын төв</t>
  </si>
  <si>
    <t xml:space="preserve">     100051852400 Га.Баян-Уул ОНХСан</t>
  </si>
  <si>
    <t xml:space="preserve">     100051854001 Га.Баян-Уул ИТХ</t>
  </si>
  <si>
    <t xml:space="preserve">     100051855001 Га.Баян-Уул ЗДТГ</t>
  </si>
  <si>
    <t xml:space="preserve">     100051855401 Га.Баян-Уул Сум хөгжүүлэх сан</t>
  </si>
  <si>
    <t xml:space="preserve">     100051915101 Га.Гуулин дунд сургууль</t>
  </si>
  <si>
    <t xml:space="preserve">     100051915201 Га.Гуулин Цэцэрлэг</t>
  </si>
  <si>
    <t xml:space="preserve">     100051920001 Га.Гуулин Хүн эмнэлэг</t>
  </si>
  <si>
    <t xml:space="preserve">     100051935090 Га.Гуулин Соёлын төв</t>
  </si>
  <si>
    <t xml:space="preserve">     100051955005 Га.Гуулин Баг</t>
  </si>
  <si>
    <t xml:space="preserve">     100052015101 Га.Баянтоорой Сургууль</t>
  </si>
  <si>
    <t xml:space="preserve">     100052015201 Га.Баянтоорой Цэцэрлэг</t>
  </si>
  <si>
    <t xml:space="preserve">     100052020001 Га.Баянтоорой Хүн эмнэлэг</t>
  </si>
  <si>
    <t xml:space="preserve">     100052035090 Га.Баянтоорой Соёлын төв</t>
  </si>
  <si>
    <t xml:space="preserve">     100052055005 Га.Баянтоорой Баг</t>
  </si>
  <si>
    <t xml:space="preserve">     100060013001 До.БОАЖГазар</t>
  </si>
  <si>
    <t xml:space="preserve">     100060015005 До.НТБТөв</t>
  </si>
  <si>
    <t xml:space="preserve">     100060017002 До.Гэр бүл, ХЗХөгжлийн газар</t>
  </si>
  <si>
    <t xml:space="preserve">     100060029001 До.Газрын харилцаа, БХБГазар</t>
  </si>
  <si>
    <t xml:space="preserve">     100060035009 До.БТСГазар</t>
  </si>
  <si>
    <t xml:space="preserve">     100060035010 До.Музей сургалт судалгаа</t>
  </si>
  <si>
    <t xml:space="preserve">     100060035011 До.Нийтийн номын сан</t>
  </si>
  <si>
    <t xml:space="preserve">     100060035012 До.Саран хөхөө театр</t>
  </si>
  <si>
    <t xml:space="preserve">     100060050001 До.ИТХ</t>
  </si>
  <si>
    <t xml:space="preserve">     100060051000 ДГ. Засаг дарга</t>
  </si>
  <si>
    <t xml:space="preserve">     100060051001 До.ЗДТГ</t>
  </si>
  <si>
    <t xml:space="preserve">     100060051004 До.СХяналт, аудитын алба</t>
  </si>
  <si>
    <t xml:space="preserve">     100060051006 ДГ.Орон нутгийн өмчийн газар</t>
  </si>
  <si>
    <t xml:space="preserve">     100060051007 До. Нийтлэг үйлчилгээний газар</t>
  </si>
  <si>
    <t xml:space="preserve">     100060051100 До.ОНТ-с УТ-т ТШилжүүлэг</t>
  </si>
  <si>
    <t xml:space="preserve">     100060052400 До.ОНХөгжлийн сан</t>
  </si>
  <si>
    <t xml:space="preserve">     100060091005 До.Халамжийн сан</t>
  </si>
  <si>
    <t xml:space="preserve">     100060115101 До.Айраг 11 жилийн сургууль</t>
  </si>
  <si>
    <t xml:space="preserve">     100060115201 До.Айраг цэцэрлэг</t>
  </si>
  <si>
    <t xml:space="preserve">     100060120001 До.Айраг хүн эмнэлэг</t>
  </si>
  <si>
    <t xml:space="preserve">     100060135090 До.Айраг Соёлын төв</t>
  </si>
  <si>
    <t xml:space="preserve">     100060152400 До.Айраг ОНХСан</t>
  </si>
  <si>
    <t xml:space="preserve">     100060154001 До.Айраг ИТХ</t>
  </si>
  <si>
    <t xml:space="preserve">     100060155001 До.Айраг ЗДТГ</t>
  </si>
  <si>
    <t xml:space="preserve">     100060155401 До.Айраг Сум хөгжүүлэх сан</t>
  </si>
  <si>
    <t xml:space="preserve">     100060155403 До.Айраг нөхөн сэргээлт сан</t>
  </si>
  <si>
    <t xml:space="preserve">     100060215101 До.Алтанширээ 11 жилийн сур</t>
  </si>
  <si>
    <t xml:space="preserve">     100060215201 До.Алтанширээ цэцэрлэг</t>
  </si>
  <si>
    <t xml:space="preserve">     100060220001 До.Алтанширээ хүн эмнэлэг</t>
  </si>
  <si>
    <t xml:space="preserve">     100060235090 До.Алтанширээ Соёлын төв</t>
  </si>
  <si>
    <t xml:space="preserve">     100060252400 До.Алтанширээ ОНХСан</t>
  </si>
  <si>
    <t xml:space="preserve">     100060254001 До.Алтанширээ ИТХ</t>
  </si>
  <si>
    <t xml:space="preserve">     100060255001 До.Алтанширээ ЗДТГ</t>
  </si>
  <si>
    <t xml:space="preserve">     100060255401 До.АлтанширээСум хөгжүүлэх сан</t>
  </si>
  <si>
    <t xml:space="preserve">     100060255403 До.Алтанширээ нөхөн сэргээлт</t>
  </si>
  <si>
    <t xml:space="preserve">     100060315101 До.Даланжаргалан 11 жилийн сур</t>
  </si>
  <si>
    <t xml:space="preserve">     100060315201 До.Даланжаргалан цэцэрлэг</t>
  </si>
  <si>
    <t xml:space="preserve">     100060320001 До.Даланжаргалан хүн эмнэлэг</t>
  </si>
  <si>
    <t xml:space="preserve">     100060335090 До.Даланжаргалан Соёлын төв</t>
  </si>
  <si>
    <t xml:space="preserve">     100060352400 До.Даланжаргалан ОНХСан</t>
  </si>
  <si>
    <t xml:space="preserve">     100060354001 До.Даланжаргалан ИТХ</t>
  </si>
  <si>
    <t xml:space="preserve">     100060355001 До.Даланжаргалан ЗДТГ</t>
  </si>
  <si>
    <t xml:space="preserve">     100060355401 До.ДаланжаргаланСХөгжүүлэх сан</t>
  </si>
  <si>
    <t xml:space="preserve">     100060355403 До.Далан Нөхөн сэргээлтийн сан</t>
  </si>
  <si>
    <t xml:space="preserve">     100060415101 До.Дэлгэрэх 8 жилийн сургууль</t>
  </si>
  <si>
    <t xml:space="preserve">     100060415201 До.Дэлгэрэх цэцэрлэг</t>
  </si>
  <si>
    <t xml:space="preserve">     100060420001 До.Дэлгэрэх хүн эмнэлэг</t>
  </si>
  <si>
    <t xml:space="preserve">     100060435090 До.Дэлгэрэх Соёлын төв</t>
  </si>
  <si>
    <t xml:space="preserve">     100060452400 До.Дэлгэрэх ОНХСан</t>
  </si>
  <si>
    <t xml:space="preserve">     100060454001 До.Дэлгэрэх ИТХ</t>
  </si>
  <si>
    <t xml:space="preserve">     100060455001 До.Дэлгэрэх ЗДТГ</t>
  </si>
  <si>
    <t xml:space="preserve">     100060455401 До.Дэлгэрэх Сум хөгжүүлэх сан</t>
  </si>
  <si>
    <t xml:space="preserve">     100060455403 До.Дэлгэрэх нөхөн сэргээлт</t>
  </si>
  <si>
    <t xml:space="preserve">     100060515101 До.Иххэт 11 жилийн сургууль</t>
  </si>
  <si>
    <t xml:space="preserve">     100060515201 До.Иххэт цэцэрлэг</t>
  </si>
  <si>
    <t xml:space="preserve">     100060520001 До.Иххэт хүн эмнэлэг</t>
  </si>
  <si>
    <t xml:space="preserve">     100060535090 До.Иххэт Соёлын төв</t>
  </si>
  <si>
    <t xml:space="preserve">     100060552400 До.Иххэт ОНХСан</t>
  </si>
  <si>
    <t xml:space="preserve">     100060554001 До.Иххэт ИТХ</t>
  </si>
  <si>
    <t xml:space="preserve">     100060555001 До.Иххэт ЗДТГ</t>
  </si>
  <si>
    <t xml:space="preserve">     100060555403 До.Иххэт Нөхөн сэргээх сан</t>
  </si>
  <si>
    <t xml:space="preserve">     100060615101 До.Мандах Сургууль</t>
  </si>
  <si>
    <t xml:space="preserve">     100060615201 До.Мандах Цэцэрлэг</t>
  </si>
  <si>
    <t xml:space="preserve">     100060620001 До.Мандах Эмнэлэг</t>
  </si>
  <si>
    <t xml:space="preserve">     100060635090 До.Мандах Соёлын төв</t>
  </si>
  <si>
    <t xml:space="preserve">     100060652400 До.Мандах ОНХС</t>
  </si>
  <si>
    <t xml:space="preserve">     100060654001 До.Мандах ИТХ</t>
  </si>
  <si>
    <t xml:space="preserve">     100060655001 До.Мандах ЗДТГ</t>
  </si>
  <si>
    <t xml:space="preserve">     100060655403 До.Мандах Сум хөгжүүлэх сан</t>
  </si>
  <si>
    <t xml:space="preserve">     100060655404 До.Мандах Нөхөн сэргээлт барьц</t>
  </si>
  <si>
    <t xml:space="preserve">     100060715101 До.Өргөн 9 жилийн сургууль</t>
  </si>
  <si>
    <t xml:space="preserve">     100060715201 До.Өргөн цэцэрлэг</t>
  </si>
  <si>
    <t xml:space="preserve">     100060720001 До.Өргөн хүн эмнэлэг</t>
  </si>
  <si>
    <t xml:space="preserve">     100060735090 До.Өргөн Соёлын төв</t>
  </si>
  <si>
    <t xml:space="preserve">     100060752400 До.Өргөн ОНХСан</t>
  </si>
  <si>
    <t xml:space="preserve">     100060754001 До.Өргөн ИТХ</t>
  </si>
  <si>
    <t xml:space="preserve">     100060755001 До.Өргөн ЗДТГ</t>
  </si>
  <si>
    <t xml:space="preserve">     100060755401 До.Өргөн Сум хөгжүүлэх сан</t>
  </si>
  <si>
    <t xml:space="preserve">     100060755403 До.Өргөн нөхөн сэргээлт сан</t>
  </si>
  <si>
    <t xml:space="preserve">     100060815101 До.Сайхандулаан 11 жилийн сур</t>
  </si>
  <si>
    <t xml:space="preserve">     100060815201 До.Сайхандулаан цэцэрлэг</t>
  </si>
  <si>
    <t xml:space="preserve">     100060820001 До.Сайхандулаан хүн эмнэлэг</t>
  </si>
  <si>
    <t xml:space="preserve">     100060835090 До.Сайхандулаан Соёлын төв</t>
  </si>
  <si>
    <t xml:space="preserve">     100060852400 До.Сайхандулаан ОНХСан</t>
  </si>
  <si>
    <t xml:space="preserve">     100060854001 До.Сайхандулаан ИТХ</t>
  </si>
  <si>
    <t xml:space="preserve">     100060855001 До.Сайхандулаан ЗДТГ</t>
  </si>
  <si>
    <t xml:space="preserve">     100060855401 До.Сайхандулаан СХөгжүүлэх сан</t>
  </si>
  <si>
    <t xml:space="preserve">     100060855403 До.Сайхандулаан нөхөн сэргээлт</t>
  </si>
  <si>
    <t xml:space="preserve">     100060915101 До.Улаанбадрах 11 жилийн сур</t>
  </si>
  <si>
    <t xml:space="preserve">     100060915201 До.Улаанбадрах цэцэрлэг</t>
  </si>
  <si>
    <t xml:space="preserve">     100060920001 До.Улаанбадрах хүн эмнэлэг</t>
  </si>
  <si>
    <t xml:space="preserve">     100060935090 До.Улаанбадрах Соёлын төв</t>
  </si>
  <si>
    <t xml:space="preserve">     100060952400 До.Улаанбадрах ОНХСан</t>
  </si>
  <si>
    <t xml:space="preserve">     100060954001 До.Улаанбадрах ИТХ</t>
  </si>
  <si>
    <t xml:space="preserve">     100060955001 До.Улаанбадрах ЗДТГ</t>
  </si>
  <si>
    <t xml:space="preserve">     100060955401 До.Улаанбадрах СХөгжүүлэх сан</t>
  </si>
  <si>
    <t xml:space="preserve">     100060955403 До.Улаанбадрах нөхөн сэргээлт</t>
  </si>
  <si>
    <t xml:space="preserve">     100061015101 До.Хатанбулаг Сургууль</t>
  </si>
  <si>
    <t xml:space="preserve">     100061015201 До.Хатанбулаг Цэцэрлэг</t>
  </si>
  <si>
    <t xml:space="preserve">     100061020001 До.Хатанбулаг Эмнэлэг</t>
  </si>
  <si>
    <t xml:space="preserve">     100061035090 До.Хатанбулаг Соёлын төв</t>
  </si>
  <si>
    <t xml:space="preserve">     100061052400 До.Хатанбулаг ОНХС</t>
  </si>
  <si>
    <t xml:space="preserve">     100061054001 До.Хатанбулаг ИТХ</t>
  </si>
  <si>
    <t xml:space="preserve">     100061055001 До.Хатанбулаг ЗДТГ</t>
  </si>
  <si>
    <t xml:space="preserve">     100061055403 До.Хатанбулаг СХөгжүүлэх сан</t>
  </si>
  <si>
    <t xml:space="preserve">     100061055404 До.Хатанбулаг Нөхөн сэргээлт</t>
  </si>
  <si>
    <t xml:space="preserve">     100061115101 До.Хөвсгөл 11 жилийн сургууль</t>
  </si>
  <si>
    <t xml:space="preserve">     100061115201 До.Хөвсгөл цэцэрлэг</t>
  </si>
  <si>
    <t xml:space="preserve">     100061120001 До.Хөвсгөл хүн эмнэлэг</t>
  </si>
  <si>
    <t xml:space="preserve">     100061135090 До.Хөвсгөл Соёлын төв</t>
  </si>
  <si>
    <t xml:space="preserve">     100061152400 До.Хөвсгөл ОНХСан</t>
  </si>
  <si>
    <t xml:space="preserve">     100061154001 До.Хөвсгөл ИТХ</t>
  </si>
  <si>
    <t xml:space="preserve">     100061155001 До.Хөвсгөл ЗДТГ</t>
  </si>
  <si>
    <t xml:space="preserve">     100061155401 До.Хөвсгөл Сум хөгжүүлэх сан</t>
  </si>
  <si>
    <t xml:space="preserve">     100061155403 До.Хөвсгөл нөхөн сэргээлт сан</t>
  </si>
  <si>
    <t xml:space="preserve">     100061215101 До.Эрдэнэ 11 жилийн сургууль</t>
  </si>
  <si>
    <t xml:space="preserve">     100061215201 До.Эрдэнэ цэцэрлэг</t>
  </si>
  <si>
    <t xml:space="preserve">     100061220001 До.Эрдэнэ хүн эмнэлэг</t>
  </si>
  <si>
    <t xml:space="preserve">     100061235090 До.Эрдэнэ Соёлын төв</t>
  </si>
  <si>
    <t xml:space="preserve">     100061252400 До.Эрдэнэ ОНХСан</t>
  </si>
  <si>
    <t xml:space="preserve">     100061254001 До.Эрдэнэ ИТХ</t>
  </si>
  <si>
    <t xml:space="preserve">     100061255001 До.Эрдэнэ ЗДТГ</t>
  </si>
  <si>
    <t xml:space="preserve">     100061255401 До.Эрдэнэ Сум хөгжүүлэх сан</t>
  </si>
  <si>
    <t xml:space="preserve">     100061255408 До.Эрдэнэ БХНСэргээлт</t>
  </si>
  <si>
    <t xml:space="preserve">     100061315101 До.11-н жилийн 1-р сургууль</t>
  </si>
  <si>
    <t xml:space="preserve">     100061315102 До.11-н жилийн 2-р сургууль</t>
  </si>
  <si>
    <t xml:space="preserve">     100061315103 До.11-н жил 3-р сургууль</t>
  </si>
  <si>
    <t xml:space="preserve">     100061315106 До.Зүүнбаян сургууль</t>
  </si>
  <si>
    <t xml:space="preserve">     100061315107 Дг.Сайншанд 5-р сургууль</t>
  </si>
  <si>
    <t xml:space="preserve">     100061315201 До.Сайншанд 1-р цэцэрлэг</t>
  </si>
  <si>
    <t xml:space="preserve">     100061315202 До.2-р цэцэрлэг</t>
  </si>
  <si>
    <t xml:space="preserve">     100061315203 До.3-р цэцэрлэг</t>
  </si>
  <si>
    <t xml:space="preserve">     100061315204 До.4-р цэцэрлэг</t>
  </si>
  <si>
    <t xml:space="preserve">     100061315205 До.5-р цэцэрлэг</t>
  </si>
  <si>
    <t xml:space="preserve">     100061315206 До.6-р цэцэрлэг</t>
  </si>
  <si>
    <t xml:space="preserve">     100061315207 До.Зүүнбаян цэцэрлэг</t>
  </si>
  <si>
    <t xml:space="preserve">     100061315208 До.8-р цэцэрлэг</t>
  </si>
  <si>
    <t xml:space="preserve">     100061315209 До.Сайншанд 9-р цэцэрлэг</t>
  </si>
  <si>
    <t xml:space="preserve">     100061315210 До.Сайншанд 10-р цэцэрлэг</t>
  </si>
  <si>
    <t xml:space="preserve">     100061315211 До.Сайншанд 11-р цэцэрлэг</t>
  </si>
  <si>
    <t xml:space="preserve">     100061315212 До.Сайншанд 12-р цэцэрлэг</t>
  </si>
  <si>
    <t xml:space="preserve">     100061315213 До.Сайншанд 13-р цэцэрлэг</t>
  </si>
  <si>
    <t xml:space="preserve">     100061315214 До.Сайншанд 14-р цэцэрлэг</t>
  </si>
  <si>
    <t xml:space="preserve">     100061320003 До.Сумын эмнэлэг</t>
  </si>
  <si>
    <t xml:space="preserve">     100061320601 До.Сайншанд Өрхийн эмнэлгүүд</t>
  </si>
  <si>
    <t xml:space="preserve">     100061335091 До.Зүүнбаян Соёлын төв</t>
  </si>
  <si>
    <t xml:space="preserve">     100061352400 До.Сайншанд ОНХСан</t>
  </si>
  <si>
    <t xml:space="preserve">     100061354001 До.Сайншанд ИТХ</t>
  </si>
  <si>
    <t xml:space="preserve">     100061355001 До.Сайншанд ЗДТГ</t>
  </si>
  <si>
    <t xml:space="preserve">     100061355002 До.Сайншанд хотын ЗААлба</t>
  </si>
  <si>
    <t xml:space="preserve">     100061355004 До.Са.Зүүнбаян багийн ЗААлба</t>
  </si>
  <si>
    <t xml:space="preserve">     100061355005 До.Са.Зүүнбаян Тохижилт алба</t>
  </si>
  <si>
    <t xml:space="preserve">     100061355008 До.Сайншанд Тохижилт</t>
  </si>
  <si>
    <t xml:space="preserve">     100061355401 До.Сайншанд Сум хөгжүүлэх сан</t>
  </si>
  <si>
    <t xml:space="preserve">     100061413001 До.Замын-Үүд ойн анги</t>
  </si>
  <si>
    <t xml:space="preserve">     100061415101 До.Замын-Үүд 11 жилийн сур</t>
  </si>
  <si>
    <t xml:space="preserve">     100061415104 До.Замын-Үүд 2-р сургууль</t>
  </si>
  <si>
    <t xml:space="preserve">     100061415105 До.Замын-Үүд 3-р сургууль</t>
  </si>
  <si>
    <t xml:space="preserve">     100061415201 До.Замын-Үүд цэцэрлэг</t>
  </si>
  <si>
    <t xml:space="preserve">     100061415203 До.Замын-Үүд 2-р цэцэрлэг</t>
  </si>
  <si>
    <t xml:space="preserve">     100061415204 До.Замын-Үүд 3-р цэцэрлэг</t>
  </si>
  <si>
    <t xml:space="preserve">     100061415205 До.Замын-Үүд 4-р цэцэрлэг</t>
  </si>
  <si>
    <t xml:space="preserve">     100061415206 До.Замын-Үүд 5-р цэцэрлэг</t>
  </si>
  <si>
    <t xml:space="preserve">     100061415207 До.Замын-Үүд 6-р цэцэрлэг</t>
  </si>
  <si>
    <t xml:space="preserve">     100061415208 До.Замын-Үүд 7-р цэцэрлэг</t>
  </si>
  <si>
    <t xml:space="preserve">     100061415601 До.Замын-үүд Хувийн сургуулиуд</t>
  </si>
  <si>
    <t xml:space="preserve">     100061415602 До.Замын-үүд Хувийн цэцэрлэг</t>
  </si>
  <si>
    <t xml:space="preserve">     100061420601 До.Замын-үүд өрхийн эмнэлэг</t>
  </si>
  <si>
    <t xml:space="preserve">     100061435090 До.Замын-Үүд Соёлын төв</t>
  </si>
  <si>
    <t xml:space="preserve">     100061452400 До.Замын-Үүд ОНХСан</t>
  </si>
  <si>
    <t xml:space="preserve">     100061454001 До.Замын-Үүд ИТХ</t>
  </si>
  <si>
    <t xml:space="preserve">     100061455001 До.Замын-Үүд ЗДТГ</t>
  </si>
  <si>
    <t xml:space="preserve">     100061455002 До.Замын-Үүд ЗАА</t>
  </si>
  <si>
    <t xml:space="preserve">     100061455010 До.Замын- Үүд хот тохижилт</t>
  </si>
  <si>
    <t xml:space="preserve">     100061455300 До.Замын-Үүд Орон нутгийн ХО</t>
  </si>
  <si>
    <t xml:space="preserve">     100061455401 До.Замын-Үүд сум хөгжлийн сан</t>
  </si>
  <si>
    <t xml:space="preserve">     100061455403 До.Замын-Үүд БХНСэргээлт</t>
  </si>
  <si>
    <t xml:space="preserve">     100070013001 Дд.БОАЖГазар</t>
  </si>
  <si>
    <t xml:space="preserve">     100070015101 Дд. Насан туршын боловсрол</t>
  </si>
  <si>
    <t xml:space="preserve">     100070017002 Дд.Гэр бүл, ХЗХөгжлийн газар</t>
  </si>
  <si>
    <t xml:space="preserve">     100070029001 Дд.Газрын харилцаа, БХБГазар</t>
  </si>
  <si>
    <t xml:space="preserve">     100070035009 Дд.БТСГазар</t>
  </si>
  <si>
    <t xml:space="preserve">     100070035010 Дд.Орон нутгийн музей</t>
  </si>
  <si>
    <t xml:space="preserve">     100070035011 Дд.Орон нутгийн номын сан</t>
  </si>
  <si>
    <t xml:space="preserve">     100070035012 Дд.Хөгжимт драмын театр</t>
  </si>
  <si>
    <t xml:space="preserve">     100070050001 Дд.ИТХ</t>
  </si>
  <si>
    <t xml:space="preserve">     100070051000 Дд. Засаг дарга</t>
  </si>
  <si>
    <t xml:space="preserve">     100070051001 Дд.ЗДТГ</t>
  </si>
  <si>
    <t xml:space="preserve">     100070051004 Дд.СХяналт, аудитын алба</t>
  </si>
  <si>
    <t xml:space="preserve">     100070051006 ДД.Орон нутгийн өмчийн газар</t>
  </si>
  <si>
    <t xml:space="preserve">     100070051100 Дд.ОНТ-с УТ-т ТШилжүүлэг</t>
  </si>
  <si>
    <t xml:space="preserve">     100070051301 Дд.УТХО-барилга байгууламж</t>
  </si>
  <si>
    <t xml:space="preserve">     100070051401 Дд.Аймгийн хөгжлийн сан</t>
  </si>
  <si>
    <t xml:space="preserve">     100070051402 Дд.Мал хамгаалах сан</t>
  </si>
  <si>
    <t xml:space="preserve">     100070052400 Дд.ОНХөгжлийн сан</t>
  </si>
  <si>
    <t xml:space="preserve">     100070091005 Дд.Халамжийн сан</t>
  </si>
  <si>
    <t xml:space="preserve">     100070115101 Дд.Баяндун 11 жилийн сургууль</t>
  </si>
  <si>
    <t xml:space="preserve">     100070115201 Дд.Баяндун цэцэрлэг</t>
  </si>
  <si>
    <t xml:space="preserve">     100070120001 Дд.Баяндун хүн эмнэлэг</t>
  </si>
  <si>
    <t xml:space="preserve">     100070135090 Дд.Баяндун Соёлын төв</t>
  </si>
  <si>
    <t xml:space="preserve">     100070151401 Дд.Баяндун Сум хөгжүүлэх сан</t>
  </si>
  <si>
    <t xml:space="preserve">     100070152400 Дд.Баяндун ОНХСан</t>
  </si>
  <si>
    <t xml:space="preserve">     100070154001 Дд.Баяндун ИТХ</t>
  </si>
  <si>
    <t xml:space="preserve">     100070155001 Дд.Баяндун ЗДТГ</t>
  </si>
  <si>
    <t xml:space="preserve">     100070155405 Дд.Баяндун БХамгаалах сан</t>
  </si>
  <si>
    <t xml:space="preserve">     100070215101 Дд.Баянтүмэн 11жилийн сургууль</t>
  </si>
  <si>
    <t xml:space="preserve">     100070215201 Дд.Баянтүмэн цэцэрлэг</t>
  </si>
  <si>
    <t xml:space="preserve">     100070220001 Дд.Баянтүмэн хүн эмнэлэг</t>
  </si>
  <si>
    <t xml:space="preserve">     100070235090 Дд.Баянтүмэн Соёлын төв</t>
  </si>
  <si>
    <t xml:space="preserve">     100070251401 Дд.Баянтүмэн Сум хөгжүүлэх сан</t>
  </si>
  <si>
    <t xml:space="preserve">     100070252400 Дд.Баянтүмэн ОНХСан</t>
  </si>
  <si>
    <t xml:space="preserve">     100070254001 Дд.Баянтүмэн ИТХ</t>
  </si>
  <si>
    <t xml:space="preserve">     100070255001 Дд.Баянтүмэн ЗДТГ</t>
  </si>
  <si>
    <t xml:space="preserve">     100070255405 Дд.Баянтүмэн БХамгаалах сан</t>
  </si>
  <si>
    <t xml:space="preserve">     100070315101 Дд.Булган 11 жилийн сургууль</t>
  </si>
  <si>
    <t xml:space="preserve">     100070315201 Дд.Булган цэцэрлэг</t>
  </si>
  <si>
    <t xml:space="preserve">     100070320001 Дд.Булган хүн эмнэлэг</t>
  </si>
  <si>
    <t xml:space="preserve">     100070335090 Дд.Булган Соёлын төв</t>
  </si>
  <si>
    <t xml:space="preserve">     100070351401 Дд.Булган Сум хөгжүүлэх сан</t>
  </si>
  <si>
    <t xml:space="preserve">     100070352400 Дд.Булган ОНХСан</t>
  </si>
  <si>
    <t xml:space="preserve">     100070354001 Дд.Булган ИТХ</t>
  </si>
  <si>
    <t xml:space="preserve">     100070355001 Дд.Булган ЗДТГ</t>
  </si>
  <si>
    <t xml:space="preserve">     100070355405 Дд.Булган БХамгаалах сан</t>
  </si>
  <si>
    <t xml:space="preserve">     100070415101 Дд.Гурванзагал сум сургууль</t>
  </si>
  <si>
    <t xml:space="preserve">     100070415201 Дд.Гурванзагал сум цэцэрлэг</t>
  </si>
  <si>
    <t xml:space="preserve">     100070420001 Дд.Гурванзагал хүн эмнэлэг</t>
  </si>
  <si>
    <t xml:space="preserve">     100070435090 Дд.Гурванзагал Соёлын төв</t>
  </si>
  <si>
    <t xml:space="preserve">     100070451401 Дд.Гурванзагал СХөгжүүлэх сан</t>
  </si>
  <si>
    <t xml:space="preserve">     100070452400 Дд.Гурванзагал ОНХСан</t>
  </si>
  <si>
    <t xml:space="preserve">     100070454001 Дд.Гурванзагал ИТХ</t>
  </si>
  <si>
    <t xml:space="preserve">     100070455001 Дд.Гурванзагал ЗДТГ</t>
  </si>
  <si>
    <t xml:space="preserve">     100070455405 Дд.Гурванзагал БХамгаалах сан</t>
  </si>
  <si>
    <t xml:space="preserve">     100070515101 Дд.Дашбалбар сум сургууль</t>
  </si>
  <si>
    <t xml:space="preserve">     100070515201 Дд.Дашбалбар сум цэцэрлэг</t>
  </si>
  <si>
    <t xml:space="preserve">     100070520001 Дд.Дашбалбар хүн эмнэлэг</t>
  </si>
  <si>
    <t xml:space="preserve">     100070535090 Дд.Дашбалбар Соёлын төв</t>
  </si>
  <si>
    <t xml:space="preserve">     100070551401 Дд.Дашбалбар Сум хөгжүүлэх сан</t>
  </si>
  <si>
    <t xml:space="preserve">     100070552400 Дд.Дашбалбар ОНХСан</t>
  </si>
  <si>
    <t xml:space="preserve">     100070554001 Дд.Дашбалбар ИТХ</t>
  </si>
  <si>
    <t xml:space="preserve">     100070555001 Дд.Дашбалбар ЗДТГ</t>
  </si>
  <si>
    <t xml:space="preserve">     100070555405 Дд.Дашбалбар БХамгаалах сан</t>
  </si>
  <si>
    <t xml:space="preserve">     100070615101 Дд.Матад сум сургууль</t>
  </si>
  <si>
    <t xml:space="preserve">     100070615201 Дд.Матад сум цэцэрлэг</t>
  </si>
  <si>
    <t xml:space="preserve">     100070620001 Дд.Матад хүн эмнэлэг</t>
  </si>
  <si>
    <t xml:space="preserve">     100070635090 Дд.Матад Соёлын төв</t>
  </si>
  <si>
    <t xml:space="preserve">     100070651401 Дд.Матад Сум хөгжүүлэх сан</t>
  </si>
  <si>
    <t xml:space="preserve">     100070652400 Дд.Матад  ОНХСан</t>
  </si>
  <si>
    <t xml:space="preserve">     100070654001 Дд.Матад ИТХ</t>
  </si>
  <si>
    <t xml:space="preserve">     100070655001 Дд.Матад ЗДТГ</t>
  </si>
  <si>
    <t xml:space="preserve">     100070715101 Дд.Халхгол 11 жилийн сургууль</t>
  </si>
  <si>
    <t xml:space="preserve">     100070715102 Дд.Халхгол 9 жилийн сургууль</t>
  </si>
  <si>
    <t xml:space="preserve">     100070715201 Дд.Халхгол цэцэрлэг</t>
  </si>
  <si>
    <t xml:space="preserve">     100070720001 Дд.Халхгол хүн эмнэлэг</t>
  </si>
  <si>
    <t xml:space="preserve">     100070735010 Дд.Халхгол музей</t>
  </si>
  <si>
    <t xml:space="preserve">     100070735090 Дд.Халхгол Соёлын төв</t>
  </si>
  <si>
    <t xml:space="preserve">     100070751401 Дд.Халхгол Сум хөгжүүлэх сан</t>
  </si>
  <si>
    <t xml:space="preserve">     100070752400 Дд.Халхгол ОНХСан</t>
  </si>
  <si>
    <t xml:space="preserve">     100070754001 Дд.Халхгол ИТХ</t>
  </si>
  <si>
    <t xml:space="preserve">     100070755001 Дд.Халхгол ЗДТГ</t>
  </si>
  <si>
    <t xml:space="preserve">     100070755405 Дд.Халхгол БХамгаалах сан</t>
  </si>
  <si>
    <t xml:space="preserve">     100070815101 Дд.Хөлөнбуйр 11жилийн сургууль</t>
  </si>
  <si>
    <t xml:space="preserve">     100070815201 Дд.Хөлөнбуйр цэцэрлэг</t>
  </si>
  <si>
    <t xml:space="preserve">     100070820001 Дд.Хөлөнбуйр хүн эмнэлэг</t>
  </si>
  <si>
    <t xml:space="preserve">     100070835090 Дд.Хөлөнбуйр Соёлын төв</t>
  </si>
  <si>
    <t xml:space="preserve">     100070851401 Дд.Хөлөнбуйр Сум хөгжүүлэх сан</t>
  </si>
  <si>
    <t xml:space="preserve">     100070852400 Дд.Хөлөнбуйр ОНХСан</t>
  </si>
  <si>
    <t xml:space="preserve">     100070854001 Дд.Хөлөнбуйр ИТХ</t>
  </si>
  <si>
    <t xml:space="preserve">     100070855001 Дд.Хөлөнбуйр ЗДТГ</t>
  </si>
  <si>
    <t xml:space="preserve">     100070915101 Дд.Сэргэлэн 11 жилийн сургууль</t>
  </si>
  <si>
    <t xml:space="preserve">     100070915201 Дд.Сэргэлэн цэцэрлэг</t>
  </si>
  <si>
    <t xml:space="preserve">     100070920001 Дд.Сэргэлэн хүн эмнэлэг</t>
  </si>
  <si>
    <t xml:space="preserve">     100070935090 Дд.Сэргэлэн Соёлын төв</t>
  </si>
  <si>
    <t xml:space="preserve">     100070951401 Дд.Сэргэлэн Сум хөгжүүлэх сан</t>
  </si>
  <si>
    <t xml:space="preserve">     100070952400 Дд.Сэргэлэн ОНХСан</t>
  </si>
  <si>
    <t xml:space="preserve">     100070954001 Дд.Сэргэлэн ИТХ</t>
  </si>
  <si>
    <t xml:space="preserve">     100070955001 Дд.Сэргэлэн ЗДТГ</t>
  </si>
  <si>
    <t xml:space="preserve">     100070955405 Дд.Сэргэлэн БХамгаалах сан</t>
  </si>
  <si>
    <t xml:space="preserve">     100071015101 Дд.Цагаан-Овоо 11 жилийн сур</t>
  </si>
  <si>
    <t xml:space="preserve">     100071015201 Дд.Цагаан-Овоо цэцэрлэг</t>
  </si>
  <si>
    <t xml:space="preserve">     100071020001 Дд.Цагаан-Овоо хүн эмнэлэг</t>
  </si>
  <si>
    <t xml:space="preserve">     100071035090 Дд.Цагаан-Овоо Соёлын төв</t>
  </si>
  <si>
    <t xml:space="preserve">     100071051401 Дд.Цагаан-Овоо СХөгжүүлэх сан</t>
  </si>
  <si>
    <t xml:space="preserve">     100071052400 Дд.Цагаан-Овоо ОНХСан</t>
  </si>
  <si>
    <t xml:space="preserve">     100071054001 Дд.Цагаан-Овоо ИТХ</t>
  </si>
  <si>
    <t xml:space="preserve">     100071055001 Дд.Цагаан-Овоо ЗДТГ</t>
  </si>
  <si>
    <t xml:space="preserve">     100071055405 Дд.Цагаановоо БХамгаалах сан</t>
  </si>
  <si>
    <t xml:space="preserve">     100071113002 Дд.Баян-уул СД ойн анги</t>
  </si>
  <si>
    <t xml:space="preserve">     100071115101 Дд.Баян-Уул сум сургууль</t>
  </si>
  <si>
    <t xml:space="preserve">     100071115201 Дд.Баян-Уул сум цэцэрлэг</t>
  </si>
  <si>
    <t xml:space="preserve">     100071120001 Дд.Баян-Уул хүн эмнэлэг</t>
  </si>
  <si>
    <t xml:space="preserve">     100071135090 Дд.Баян-Уул Соёлын төв</t>
  </si>
  <si>
    <t xml:space="preserve">     100071151401 Дд.Баян-Уул Сум хөгжүүлэх сан</t>
  </si>
  <si>
    <t xml:space="preserve">     100071152400 Дд.Баян-Уул ОНХСан</t>
  </si>
  <si>
    <t xml:space="preserve">     100071154001 Дд.Баян-Уул ИТХ</t>
  </si>
  <si>
    <t xml:space="preserve">     100071155001 Дд.Баян-Уул ЗДТГ</t>
  </si>
  <si>
    <t xml:space="preserve">     100071155405 Дд.Баянуул БХамгаалах сан</t>
  </si>
  <si>
    <t xml:space="preserve">     100071215101 Дд.Чойбалсан 11 жилийн сур</t>
  </si>
  <si>
    <t xml:space="preserve">     100071215201 Дд.Чойбалсан цэцэрлэг</t>
  </si>
  <si>
    <t xml:space="preserve">     100071220001 Дд.Чойбалсан хүн эмнэлэг</t>
  </si>
  <si>
    <t xml:space="preserve">     100071235090 Дд.Чойбалсан Соёлын төв</t>
  </si>
  <si>
    <t xml:space="preserve">     100071251401 Дд.Чойбалсан Сум хөгжүүлэх сан</t>
  </si>
  <si>
    <t xml:space="preserve">     100071252400 Дд.Чойбалсан ОНХСан</t>
  </si>
  <si>
    <t xml:space="preserve">     100071254001 Дд.Чойбалсан ИТХ</t>
  </si>
  <si>
    <t xml:space="preserve">     100071255001 Дд.Чойбалсан ЗДТГ</t>
  </si>
  <si>
    <t xml:space="preserve">     100071255405 Дд.Чойбайлсан БХамгаалах сан</t>
  </si>
  <si>
    <t xml:space="preserve">     100071315101 Дд.Чулуунхороот 11 жилийн сур</t>
  </si>
  <si>
    <t xml:space="preserve">     100071315201 Дд.Чулуунхороот цэцэрлэг</t>
  </si>
  <si>
    <t xml:space="preserve">     100071320001 Дд.Чулуунхороот хүн эмнэлэг</t>
  </si>
  <si>
    <t xml:space="preserve">     100071335090 Дд.Чулуунхороот Соёлын төв</t>
  </si>
  <si>
    <t xml:space="preserve">     100071351401 Дд.Чулуунхороот СХөгжүүлэх сан</t>
  </si>
  <si>
    <t xml:space="preserve">     100071352400 Дд.Чулуунхороот ОНХСан</t>
  </si>
  <si>
    <t xml:space="preserve">     100071354001 Дд.Чулуунхороот ИТХ</t>
  </si>
  <si>
    <t xml:space="preserve">     100071355001 Дд.Чулуунхороот ЗДТГ</t>
  </si>
  <si>
    <t xml:space="preserve">     100071415101 Дд.Хэрлэн 1-р сургууль</t>
  </si>
  <si>
    <t xml:space="preserve">     100071415102 Дд.2-р сургууль</t>
  </si>
  <si>
    <t xml:space="preserve">     100071415103 Дд.Хан-Уул цогцолбор</t>
  </si>
  <si>
    <t xml:space="preserve">     100071415104 Дд.Хэрлэн 5-р сургууль</t>
  </si>
  <si>
    <t xml:space="preserve">     100071415106 Дд.8-р сургууль</t>
  </si>
  <si>
    <t xml:space="preserve">     100071415107 Дд.Шинэ хөгжил цогцолбор</t>
  </si>
  <si>
    <t xml:space="preserve">     100071415108 Дд.Хэрлэн 11-р сургууль</t>
  </si>
  <si>
    <t xml:space="preserve">     100071415109 Дд.12-р сургууль</t>
  </si>
  <si>
    <t xml:space="preserve">     100071415114 Дд. Дорнод ахлах сургууль</t>
  </si>
  <si>
    <t xml:space="preserve">     100071415201 Дд.Хэрлэн 1-р цэцэрлэг</t>
  </si>
  <si>
    <t xml:space="preserve">     100071415202 Дд.2-р цэцэрлэг</t>
  </si>
  <si>
    <t xml:space="preserve">     100071415203 Дд.3-р цэцэрлэг</t>
  </si>
  <si>
    <t xml:space="preserve">     100071415204 Дд.6-р цэцэрлэг</t>
  </si>
  <si>
    <t xml:space="preserve">     100071415205 Дд.8-р цэцэрлэг</t>
  </si>
  <si>
    <t xml:space="preserve">     100071415206 Дд.10-р цэцэрлэг</t>
  </si>
  <si>
    <t xml:space="preserve">     100071415207 Дд.11-р цэцэрлэг</t>
  </si>
  <si>
    <t xml:space="preserve">     100071415208 Дд.12-р цэцэрлэг</t>
  </si>
  <si>
    <t xml:space="preserve">     100071415209 Дд.14-р цэцэрлэг</t>
  </si>
  <si>
    <t xml:space="preserve">     100071415210 Дд.Хэрлэн 4-р цэцэрлэг</t>
  </si>
  <si>
    <t xml:space="preserve">     100071415211 Дд.7-р цэцэрлэг</t>
  </si>
  <si>
    <t xml:space="preserve">     100071415212 Дд.9-р цэцэрлэг</t>
  </si>
  <si>
    <t xml:space="preserve">     100071415213 Дд.5-р цэцэрлэг</t>
  </si>
  <si>
    <t xml:space="preserve">     100071415214 Дд.15-р цэцэрлэг</t>
  </si>
  <si>
    <t xml:space="preserve">     100071415215 Дд. 16-р цэцэрлэг</t>
  </si>
  <si>
    <t xml:space="preserve">     100071415216 Дд.Хэ 17-р цэцэрлэг</t>
  </si>
  <si>
    <t xml:space="preserve">     100071415217 Дд.Хэ 18-р цэцэрлэг</t>
  </si>
  <si>
    <t xml:space="preserve">     100071415601 Дд.Хэрлэн Хувийн сургуулиуд</t>
  </si>
  <si>
    <t xml:space="preserve">     100071415602 Дд.Хэрлэн Хувийн цэцэрлэгүүд</t>
  </si>
  <si>
    <t xml:space="preserve">     100071420601 Дд.Хэрлэн өрхийн эмнэлэг</t>
  </si>
  <si>
    <t xml:space="preserve">     100071451403 Дд.Хэрлэнгийн Чойбалсан сан</t>
  </si>
  <si>
    <t xml:space="preserve">     100071451601 Дд.Хэрлэн ААТБайгууллага</t>
  </si>
  <si>
    <t xml:space="preserve">     100071452400 Дд.Хэрлэн ОНХСан</t>
  </si>
  <si>
    <t xml:space="preserve">     100071454001 Дд.Хэрлэн ИТХ</t>
  </si>
  <si>
    <t xml:space="preserve">     100071455001 Дд.Хэрлэн ЗДТГ</t>
  </si>
  <si>
    <t xml:space="preserve">     100080013001 Ду.БОАЖГазар</t>
  </si>
  <si>
    <t xml:space="preserve">     100080013503 Ду.БОАЖГазар Ахмадын сан</t>
  </si>
  <si>
    <t xml:space="preserve">     100080015081 Ду.СӨБ хэмнэлт</t>
  </si>
  <si>
    <t xml:space="preserve">     100080017002 Ду.Гэр бүл, ХЗХөгжлийн газар</t>
  </si>
  <si>
    <t xml:space="preserve">     100080017502 Ду.Гэр бүл, ХЗХГ Ахмадын сан</t>
  </si>
  <si>
    <t xml:space="preserve">     100080020601 Ду.Өрхийн эмнэлэг</t>
  </si>
  <si>
    <t xml:space="preserve">     100080029001 Ду.Газрын харилцаа, БХБГазар</t>
  </si>
  <si>
    <t xml:space="preserve">     100080029501 Ду.ГХБХБГазар Ахмадын сан</t>
  </si>
  <si>
    <t xml:space="preserve">     100080035009 Ду.БТСГазар</t>
  </si>
  <si>
    <t xml:space="preserve">     100080035010 Ду.Музей</t>
  </si>
  <si>
    <t xml:space="preserve">     100080035011 Ду.Номын сан</t>
  </si>
  <si>
    <t xml:space="preserve">     100080035012 Ду.Театр киноны хүрээлэн</t>
  </si>
  <si>
    <t xml:space="preserve">     100080035013 Ду.Тэнгэрийн тэмдэг хүүх.театр</t>
  </si>
  <si>
    <t xml:space="preserve">     100080035501 Ду.ССАЖГ Ахмадын сан</t>
  </si>
  <si>
    <t xml:space="preserve">     100080035502 Ду.Музей Ахмадын сан</t>
  </si>
  <si>
    <t xml:space="preserve">     100080035503 Ду.Номын сан Ахмадын сан</t>
  </si>
  <si>
    <t xml:space="preserve">     100080035504 Ду.Театр кино х.Ахмадын сан</t>
  </si>
  <si>
    <t xml:space="preserve">     100080035505 Ду.Тэнгэрийн тэмдэгАхмадын сан</t>
  </si>
  <si>
    <t xml:space="preserve">     100080050001 Ду.ИТХ</t>
  </si>
  <si>
    <t xml:space="preserve">     100080050501 Ду.ИТХ Ахмадын сан</t>
  </si>
  <si>
    <t xml:space="preserve">     100080051000 Ду. Засаг дарга</t>
  </si>
  <si>
    <t xml:space="preserve">     100080051001 Ду.ЗДТГ</t>
  </si>
  <si>
    <t xml:space="preserve">     100080051004 Ду.СХяналт, аудитын алба</t>
  </si>
  <si>
    <t xml:space="preserve">     100080051006 Ду.Орон нутгийн өмчийн газар</t>
  </si>
  <si>
    <t xml:space="preserve">     100080051008 Ду.Хот тохижилт</t>
  </si>
  <si>
    <t xml:space="preserve">     100080051010 Ду.Барилгын техник хяналт</t>
  </si>
  <si>
    <t xml:space="preserve">     100080051023 Ду.Сум дундын ойн анги</t>
  </si>
  <si>
    <t xml:space="preserve">     100080051404 Ду.Мал хамгаалах сан</t>
  </si>
  <si>
    <t xml:space="preserve">     100080051501 Ду.ЗДТГ Ахмадын сан</t>
  </si>
  <si>
    <t xml:space="preserve">     100080051502 Ду. СХяналт, аудитын алба н.с</t>
  </si>
  <si>
    <t xml:space="preserve">     100080051503 Ду.ОНӨмчийн газар Ахмадын сан</t>
  </si>
  <si>
    <t xml:space="preserve">     100080051505 Ду.Хот тохижилт Ахмадын сан</t>
  </si>
  <si>
    <t xml:space="preserve">     100080051506 Ду.СД-ын ойн анги Ахмадын сан</t>
  </si>
  <si>
    <t xml:space="preserve">     100080052400 Ду.ОНХөгжлийн сан</t>
  </si>
  <si>
    <t xml:space="preserve">     100080091005 Ду.Халамжийн сан</t>
  </si>
  <si>
    <t xml:space="preserve">     100080115101 Ду.Дэлгэрцогт 9 жилийн сур</t>
  </si>
  <si>
    <t xml:space="preserve">     100080115201 Ду.Дэлгэрцогт цэцэрлэг</t>
  </si>
  <si>
    <t xml:space="preserve">     100080115501 Ду.ДЦ 9 жил сургууль Ахмад сан</t>
  </si>
  <si>
    <t xml:space="preserve">     100080115502 Ду.ДЦ Цэцэрлэг Ахмадын сан</t>
  </si>
  <si>
    <t xml:space="preserve">     100080120001 Ду.Дэлгэрцогт хүн эмнэлэг</t>
  </si>
  <si>
    <t xml:space="preserve">     100080120501 Ду.ДЦ Эмнэлэг Ахмадын сан</t>
  </si>
  <si>
    <t xml:space="preserve">     100080135090 Ду.Дэлгэрцогт Соёлын төв</t>
  </si>
  <si>
    <t xml:space="preserve">     100080135501 Ду.ДЦ Соёлын төв Ахмадын сан</t>
  </si>
  <si>
    <t xml:space="preserve">     100080152400 Ду.Дэлгэрцогт ОНХСан</t>
  </si>
  <si>
    <t xml:space="preserve">     100080154001 Ду.Дэлгэрцогт ИТХ</t>
  </si>
  <si>
    <t xml:space="preserve">     100080154501 Ду.Дэлгэрцогт ИТХ Ахмадын сан</t>
  </si>
  <si>
    <t xml:space="preserve">     100080155001 Ду.Дэлгэрцогт ЗДТГ</t>
  </si>
  <si>
    <t xml:space="preserve">     100080155405 Ду.Дэлгэрцогт БХамгаалах сан</t>
  </si>
  <si>
    <t xml:space="preserve">     100080155406 Ду.Дэлгэрцогт СХөгжүүлэх сан</t>
  </si>
  <si>
    <t xml:space="preserve">     100080155407 Ду.Дэлгэрцогт МХамгаалах сан</t>
  </si>
  <si>
    <t xml:space="preserve">     100080155501 Ду.Дэлгэрцогт ЗДТГ Ахмадын сан</t>
  </si>
  <si>
    <t xml:space="preserve">     100080215101 Ду.Дэрэн 9 жилийн сургууль</t>
  </si>
  <si>
    <t xml:space="preserve">     100080215201 Ду.Дэрэн цэцэрлэг</t>
  </si>
  <si>
    <t xml:space="preserve">     100080215501 Ду.Дэ Сургууль Ахмадын сан</t>
  </si>
  <si>
    <t xml:space="preserve">     100080215502 Ду.Дэ Цэцэрлэг Ахмадын сан</t>
  </si>
  <si>
    <t xml:space="preserve">     100080220001 Ду.Дэрэн хүн эмнэлэг</t>
  </si>
  <si>
    <t xml:space="preserve">     100080220501 Ду.Дэ Эмнэлэг Ахмадын сан</t>
  </si>
  <si>
    <t xml:space="preserve">     100080235090 Ду.Дэрэн Соёлын төв</t>
  </si>
  <si>
    <t xml:space="preserve">     100080235501 Ду.Дэ Соёлын төв Ахмадын сан</t>
  </si>
  <si>
    <t xml:space="preserve">     100080252400 Ду.Дэрэн ОНХСан</t>
  </si>
  <si>
    <t xml:space="preserve">     100080254001 Ду.Дэрэн ИТХ</t>
  </si>
  <si>
    <t xml:space="preserve">     100080254501 Ду.Дэрэн ИТХ Ахмадын сан</t>
  </si>
  <si>
    <t xml:space="preserve">     100080255001 Ду.Дэрэн ЗДТГ</t>
  </si>
  <si>
    <t xml:space="preserve">     100080255301 Ду.Дэрэн техник хяналт</t>
  </si>
  <si>
    <t xml:space="preserve">     100080255405 Ду.Дэрэн Байгаль хамгаалах сан</t>
  </si>
  <si>
    <t xml:space="preserve">     100080255406 Ду.Дэрэн Сум хөгжүүлэх сан</t>
  </si>
  <si>
    <t xml:space="preserve">     100080255408 Ду.Дэрэн Мал хамгаалах сан</t>
  </si>
  <si>
    <t xml:space="preserve">     100080255501 Ду.Дэрэн ЗДТГ Ахмадын сан</t>
  </si>
  <si>
    <t xml:space="preserve">     100080315101 Ду.Говь-Угтаал 9 жилийн сур</t>
  </si>
  <si>
    <t xml:space="preserve">     100080315201 Ду.Говь-Угтаал цэцэрлэг</t>
  </si>
  <si>
    <t xml:space="preserve">     100080315501 Ду.ГУ Сургууль Ахмадын сан</t>
  </si>
  <si>
    <t xml:space="preserve">     100080315502 Ду.ГУ Цэцэрлэг Ахмадын сан</t>
  </si>
  <si>
    <t xml:space="preserve">     100080320001 Ду.Говь-Угтаал хүн эмнэлэг</t>
  </si>
  <si>
    <t xml:space="preserve">     100080320501 Ду.ГУ Эмнэлэг Ахмадын сан</t>
  </si>
  <si>
    <t xml:space="preserve">     100080335090 Ду.Говь-Угтаал Соёлын төв</t>
  </si>
  <si>
    <t xml:space="preserve">     100080335501 Ду.ГУ Соёлын төв Ахмадын сан</t>
  </si>
  <si>
    <t xml:space="preserve">     100080352400 Ду.Говь-Угтаал ОНХСан</t>
  </si>
  <si>
    <t xml:space="preserve">     100080354001 Ду.Говь-Угтаал ИТХ</t>
  </si>
  <si>
    <t xml:space="preserve">     100080354501 Ду.Говь-Угтаал ИТХ Ахмадын сан</t>
  </si>
  <si>
    <t xml:space="preserve">     100080355001 Ду.Говь-Угтаал ЗДТГ</t>
  </si>
  <si>
    <t xml:space="preserve">     100080355405 Ду.Говь-Угтаал БХамгаалах сан</t>
  </si>
  <si>
    <t xml:space="preserve">     100080355406 Ду.Говь-Угтаал СХөгжүүлэх сан</t>
  </si>
  <si>
    <t xml:space="preserve">     100080355408 Ду.Говь-Угтаал МХамгаалах сан</t>
  </si>
  <si>
    <t xml:space="preserve">     100080355501 Ду.Говь-Угтаал ЗДТГ Ахмад сан</t>
  </si>
  <si>
    <t xml:space="preserve">     100080415101 Ду.Цагаандэлгэр 9 жилийн сур</t>
  </si>
  <si>
    <t xml:space="preserve">     100080415201 Ду.Цагаандэлгэр цэцэрлэг</t>
  </si>
  <si>
    <t xml:space="preserve">     100080415501 Ду.Ца Сургууль Ахмадын сан</t>
  </si>
  <si>
    <t xml:space="preserve">     100080415502 Ду.Ца Цэцэрлэг Ахмадын сан</t>
  </si>
  <si>
    <t xml:space="preserve">     100080420001 Ду.Цагаандэлгэр хүн эмнэлэг</t>
  </si>
  <si>
    <t xml:space="preserve">     100080420501 Ду.Ца Эмнэлэг Ахмадын сан</t>
  </si>
  <si>
    <t xml:space="preserve">     100080435090 Ду.Цагаандэлгэр Соёлын төв</t>
  </si>
  <si>
    <t xml:space="preserve">     100080435501 Ду.Ца Соёлын төв Ахмадын сан</t>
  </si>
  <si>
    <t xml:space="preserve">     100080452400 Ду.Цагаандэлгэр ОНХСан</t>
  </si>
  <si>
    <t xml:space="preserve">     100080454001 Ду.Цагаандэлгэр ИТХ</t>
  </si>
  <si>
    <t xml:space="preserve">     100080454501 Ду.Цагаандэлгэр ИТХ Ахмад сан</t>
  </si>
  <si>
    <t xml:space="preserve">     100080455001 Ду.Цагаандэлгэр ЗДТГ</t>
  </si>
  <si>
    <t xml:space="preserve">     100080455405 Ду.Цагаандэлгэр БХамгаалах сан</t>
  </si>
  <si>
    <t xml:space="preserve">     100080455406 Ду.Цагаандэлгэр СХөгжүүлэх сан</t>
  </si>
  <si>
    <t xml:space="preserve">     100080455408 Ду.Цагаандэлгэр МХамгаалах сан</t>
  </si>
  <si>
    <t xml:space="preserve">     100080455501 Ду.Цагаандэлгэр ЗДТГ Ахмад сан</t>
  </si>
  <si>
    <t xml:space="preserve">     100080515101 Ду.Баянжаргалан 9 жилийн сур</t>
  </si>
  <si>
    <t xml:space="preserve">     100080515201 Ду.Баянжаргалан цэцэрлэг</t>
  </si>
  <si>
    <t xml:space="preserve">     100080515501 Ду.Ба Сургууль Ахмадын сан</t>
  </si>
  <si>
    <t xml:space="preserve">     100080515502 Ду.Ба Цэцэрлэг Ахмадын сан</t>
  </si>
  <si>
    <t xml:space="preserve">     100080520001 Ду.Баянжаргалан хүн эмнэлэг</t>
  </si>
  <si>
    <t xml:space="preserve">     100080520501 Ду.Ба Эмнэлэг Ахмадын сан</t>
  </si>
  <si>
    <t xml:space="preserve">     100080535090 Ду.Баянжаргалан Соёлын төв</t>
  </si>
  <si>
    <t xml:space="preserve">     100080535501 Ду.Ба Соёлын төв Ахмадын сан</t>
  </si>
  <si>
    <t xml:space="preserve">     100080552400 Ду.Баянжаргалан ОНХСан</t>
  </si>
  <si>
    <t xml:space="preserve">     100080554001 Ду.Баянжаргалан ИТХ</t>
  </si>
  <si>
    <t xml:space="preserve">     100080554501 Ду.Баянжаргалан ИТХ Ахмад сан</t>
  </si>
  <si>
    <t xml:space="preserve">     100080555001 Ду.Баянжаргалан ЗДТГ</t>
  </si>
  <si>
    <t xml:space="preserve">     100080555402 Ду.Баянжаргалан МХамгаалах сан</t>
  </si>
  <si>
    <t xml:space="preserve">     100080555405 Ду.Баянжаргалан БХамгаалах сан</t>
  </si>
  <si>
    <t xml:space="preserve">     100080555406 Ду.Баянжаргалан СХөгжүүлэх сан</t>
  </si>
  <si>
    <t xml:space="preserve">     100080555501 Ду.Баянжаргалан ЗДТГ Ахмад сан</t>
  </si>
  <si>
    <t xml:space="preserve">     100080615101 Ду.Өндөршил 9 жилийн сургууль</t>
  </si>
  <si>
    <t xml:space="preserve">     100080615201 Ду.Өндөршил цэцэрлэг</t>
  </si>
  <si>
    <t xml:space="preserve">     100080615501 Ду.Өн Сургууль Ахмадын сан</t>
  </si>
  <si>
    <t xml:space="preserve">     100080615502 Ду.Өн Цэцэрлэг Ахмадын сан</t>
  </si>
  <si>
    <t xml:space="preserve">     100080620001 Ду.Өндөршил хүн эмнэлэг</t>
  </si>
  <si>
    <t xml:space="preserve">     100080620501 Ду.Өн Эмнэлэг Ахмадын сан</t>
  </si>
  <si>
    <t xml:space="preserve">     100080635090 Ду.Өндөршил Соёлын төв</t>
  </si>
  <si>
    <t xml:space="preserve">     100080635501 Ду.Өн Соёлын төв Ахмадын сан</t>
  </si>
  <si>
    <t xml:space="preserve">     100080652400 Ду.Өндөршил ОНХСан</t>
  </si>
  <si>
    <t xml:space="preserve">     100080654001 Ду.Өндөршил ИТХ</t>
  </si>
  <si>
    <t xml:space="preserve">     100080654501 Ду.Өндөршил ИТХ Ахмад сан</t>
  </si>
  <si>
    <t xml:space="preserve">     100080655001 Ду.Өндөршил ЗДТГ</t>
  </si>
  <si>
    <t xml:space="preserve">     100080655405 Ду.Өндөршил БХамгаалах сан</t>
  </si>
  <si>
    <t xml:space="preserve">     100080655406 Ду.Өндөршил Сум хөгжүүлэх сан</t>
  </si>
  <si>
    <t xml:space="preserve">     100080655409 Ду.Өндөршил Мал хамгаалах сан</t>
  </si>
  <si>
    <t xml:space="preserve">     100080655501 Ду.Өндөршил ЗДТГ Ахмадын сан</t>
  </si>
  <si>
    <t xml:space="preserve">     100080715101 Ду.Гурвансайхан 9 жилийн сур</t>
  </si>
  <si>
    <t xml:space="preserve">     100080715201 Ду.Гурвансайхан цэцэрлэг</t>
  </si>
  <si>
    <t xml:space="preserve">     100080715501 Ду.Гу Сургууль Ахмадын сан</t>
  </si>
  <si>
    <t xml:space="preserve">     100080715502 Ду.Гу Цэцэрлэг Ахмадын сан</t>
  </si>
  <si>
    <t xml:space="preserve">     100080720001 Ду.Гурвансайхан хүн эмнэлэг</t>
  </si>
  <si>
    <t xml:space="preserve">     100080720501 Ду.Гу Эмнэлэг Ахмадын сан</t>
  </si>
  <si>
    <t xml:space="preserve">     100080735090 Ду.Гурвансайхан Соёлын төв</t>
  </si>
  <si>
    <t xml:space="preserve">     100080735501 Ду.Гу Соёлын төв Ахмадын сан</t>
  </si>
  <si>
    <t xml:space="preserve">     100080752400 Ду.Гурвансайхан ОНХСан</t>
  </si>
  <si>
    <t xml:space="preserve">     100080754001 Ду.Гурвансайхан ИТХ</t>
  </si>
  <si>
    <t xml:space="preserve">     100080754501 Ду.Гурвансайхан ИТХ Ахмад сан</t>
  </si>
  <si>
    <t xml:space="preserve">     100080755001 Ду.Гурвансайхан ЗДТГ</t>
  </si>
  <si>
    <t xml:space="preserve">     100080755402 Ду.Гурвансайхан МХамгаалах сан</t>
  </si>
  <si>
    <t xml:space="preserve">     100080755405 Ду.Гурвансайхан БХамгаалах сан</t>
  </si>
  <si>
    <t xml:space="preserve">     100080755406 Ду.Гурвансайхан СХөгжүүлэх сан</t>
  </si>
  <si>
    <t xml:space="preserve">     100080755501 Ду.Гурвансайхан ЗДТГ Ахмад сан</t>
  </si>
  <si>
    <t xml:space="preserve">     100080815101 Ду.Өлзийт 9 жилийн сургууль</t>
  </si>
  <si>
    <t xml:space="preserve">     100080815201 Ду.Өлзийт цэцэрлэг</t>
  </si>
  <si>
    <t xml:space="preserve">     100080815501 Ду.Өл Сургууль Ахмадын сан</t>
  </si>
  <si>
    <t xml:space="preserve">     100080815502 Ду.Өл Цэцэрлэг Ахмадын сан</t>
  </si>
  <si>
    <t xml:space="preserve">     100080820001 Ду.Өлзийт хүн эмнэлэг</t>
  </si>
  <si>
    <t xml:space="preserve">     100080820501 Ду.Өл Эмнэлэг Ахмадын сан</t>
  </si>
  <si>
    <t xml:space="preserve">     100080835090 Ду.Өлзийт Соёлын төв</t>
  </si>
  <si>
    <t xml:space="preserve">     100080835501 Ду.Өл Соёлын төв Ахмадын сан</t>
  </si>
  <si>
    <t xml:space="preserve">     100080852400 Ду.Өлзийт ОНХСан</t>
  </si>
  <si>
    <t xml:space="preserve">     100080854001 Ду.Өлзийт ИТХ</t>
  </si>
  <si>
    <t xml:space="preserve">     100080854501 Ду.Өлзийт ИТХ Ахмадын сан</t>
  </si>
  <si>
    <t xml:space="preserve">     100080855001 Ду.Өлзийт ЗДТГ</t>
  </si>
  <si>
    <t xml:space="preserve">     100080855402 Ду.Өлзийт Мал хамгаалах сан</t>
  </si>
  <si>
    <t xml:space="preserve">     100080855405 Ду.Өлзийт БХамгаалах сан</t>
  </si>
  <si>
    <t xml:space="preserve">     100080855406 Ду.Өлзийт Сум хөгжүүлэх сан</t>
  </si>
  <si>
    <t xml:space="preserve">     100080855501 Ду.Өлзийт ЗДТГ Ахмадын сан</t>
  </si>
  <si>
    <t xml:space="preserve">     100080915101 Ду.Хулд 9 жилийн сургууль</t>
  </si>
  <si>
    <t xml:space="preserve">     100080915201 Ду.Хулд цэцэрлэг</t>
  </si>
  <si>
    <t xml:space="preserve">     100080915501 Ду.Хулд Сургууль Ахмадын сан</t>
  </si>
  <si>
    <t xml:space="preserve">     100080915502 Ду.Хулд Цэцэрлэг Ахмадын сан</t>
  </si>
  <si>
    <t xml:space="preserve">     100080920001 Ду.Хулд хүн эмнэлэг</t>
  </si>
  <si>
    <t xml:space="preserve">     100080920501 Ду.Хулд Эмнэлэг Ахмадын сан</t>
  </si>
  <si>
    <t xml:space="preserve">     100080935090 Ду.Хулд Соёлын төв</t>
  </si>
  <si>
    <t xml:space="preserve">     100080935501 Ду.Хулд Соёлын төв Ахмадын сан</t>
  </si>
  <si>
    <t xml:space="preserve">     100080952400 Ду.Хулд ОНХСан</t>
  </si>
  <si>
    <t xml:space="preserve">     100080954001 Ду.Хулд ИТХ</t>
  </si>
  <si>
    <t xml:space="preserve">     100080954501 Ду.Хулд ИТХ Ахмадын сан</t>
  </si>
  <si>
    <t xml:space="preserve">     100080955001 Ду.Хулд ЗДТГ</t>
  </si>
  <si>
    <t xml:space="preserve">     100080955301 Ду.Хулд техник хяналт</t>
  </si>
  <si>
    <t xml:space="preserve">     100080955406 Ду.Хулд Сум хөгжүүлэх сан</t>
  </si>
  <si>
    <t xml:space="preserve">     100080955407 Ду.Хулд Байгаль хамгаалах сан</t>
  </si>
  <si>
    <t xml:space="preserve">     100080955408 Ду.Хулд Мал хамгаалах сан</t>
  </si>
  <si>
    <t xml:space="preserve">     100080955501 Ду.Хулд ЗДТГ Ахмадын сан</t>
  </si>
  <si>
    <t xml:space="preserve">     100081015101 Ду.Луус 9 жилийн сургууль</t>
  </si>
  <si>
    <t xml:space="preserve">     100081015201 Ду.Луус цэцэрлэг</t>
  </si>
  <si>
    <t xml:space="preserve">     100081015501 Ду.Луус Сургууль Ахмадын сан</t>
  </si>
  <si>
    <t xml:space="preserve">     100081015502 Ду.Луус Цэцэрлэг Ахмадын сан</t>
  </si>
  <si>
    <t xml:space="preserve">     100081020001 Ду.Луус хүн эмнэлэг</t>
  </si>
  <si>
    <t xml:space="preserve">     100081020501 Ду.Луус Эмнэлэг Ахмадын сан</t>
  </si>
  <si>
    <t xml:space="preserve">     100081035090 Ду.Луус Соёлын төв</t>
  </si>
  <si>
    <t xml:space="preserve">     100081035501 Ду.Луус Соёлын төв Ахмадын сан</t>
  </si>
  <si>
    <t xml:space="preserve">     100081052400 Ду.Луус ОНХСан</t>
  </si>
  <si>
    <t xml:space="preserve">     100081054001 Ду.Луус ИТХ</t>
  </si>
  <si>
    <t xml:space="preserve">     100081054501 Ду.Луус ИТХ Ахмадын сан</t>
  </si>
  <si>
    <t xml:space="preserve">     100081055001 Ду.Луус ЗДТГ</t>
  </si>
  <si>
    <t xml:space="preserve">     100081055403 Ду.Луус Мал хамгаалах сан</t>
  </si>
  <si>
    <t xml:space="preserve">     100081055405 Ду.Луус Байгаль хамгаалах сан</t>
  </si>
  <si>
    <t xml:space="preserve">     100081055406 Ду.Луус Сум хөгжүүлэх сан</t>
  </si>
  <si>
    <t xml:space="preserve">     100081055501 Ду.Луус ЗДТГ Ахмадын сан</t>
  </si>
  <si>
    <t xml:space="preserve">     100081115101 Ду.Дэлгэрхангай 11 жилийн сур</t>
  </si>
  <si>
    <t xml:space="preserve">     100081115201 Ду.Дэлгэрхангай цэцэрлэг</t>
  </si>
  <si>
    <t xml:space="preserve">     100081115501 Ду.ДХ Сургууль Ахмадын сан</t>
  </si>
  <si>
    <t xml:space="preserve">     100081115502 Ду.ДХ Цэцэрлэг Ахмадын сан</t>
  </si>
  <si>
    <t xml:space="preserve">     100081120001 Ду.Дэлгэрхангай хүн эмнэлэг</t>
  </si>
  <si>
    <t xml:space="preserve">     100081120501 Ду.ДХ Эмнэлэг Ахмадын сан</t>
  </si>
  <si>
    <t xml:space="preserve">     100081135090 Ду.Дэлгэрхангай Соёлын төв</t>
  </si>
  <si>
    <t xml:space="preserve">     100081135501 Ду.ДХ Соёлын төв Ахмадын сан</t>
  </si>
  <si>
    <t xml:space="preserve">     100081152400 Ду.Дэлгэрхангай ОНХСан</t>
  </si>
  <si>
    <t xml:space="preserve">     100081154001 Ду.Дэлгэрхангай ИТХ</t>
  </si>
  <si>
    <t xml:space="preserve">     100081154501 Ду.Дэлгэрхангай ИТХ Ахмад сан</t>
  </si>
  <si>
    <t xml:space="preserve">     100081155001 Ду.Дэлгэрхангай ЗДТГ</t>
  </si>
  <si>
    <t xml:space="preserve">     100081155405 Ду.Дэлгэрхангай БХамгаалах сан</t>
  </si>
  <si>
    <t xml:space="preserve">     100081155406 Ду.Дэлгэрхангай СХөгжүүлэх сан</t>
  </si>
  <si>
    <t xml:space="preserve">     100081155409 Ду.Дэлгэрхангай МХамгаалах сан</t>
  </si>
  <si>
    <t xml:space="preserve">     100081155501 Ду.Дэлгэрхангай ЗДТГ Ахмад сан</t>
  </si>
  <si>
    <t xml:space="preserve">     100081215101 Ду.Сайхан-Овоо 9 жилийн сур</t>
  </si>
  <si>
    <t xml:space="preserve">     100081215201 Ду.Сайхан-Овоо цэцэрлэг</t>
  </si>
  <si>
    <t xml:space="preserve">     100081215501 Ду.СО Сургууль Ахмадын сан</t>
  </si>
  <si>
    <t xml:space="preserve">     100081215502 Ду.СО Цэцэрлэг Ахмадын сан</t>
  </si>
  <si>
    <t xml:space="preserve">     100081220001 Ду.Сайхан-Овоо хүн эмнэлэг</t>
  </si>
  <si>
    <t xml:space="preserve">     100081220501 Ду.СО Эмнэлэг Ахмадын сан</t>
  </si>
  <si>
    <t xml:space="preserve">     100081235090 Ду.Сайхан-Овоо Соёлын төв</t>
  </si>
  <si>
    <t xml:space="preserve">     100081235501 Ду.СО Соёлын төв Ахмадын сан</t>
  </si>
  <si>
    <t xml:space="preserve">     100081252400 Ду.Сайхан-Овоо ОНХСан</t>
  </si>
  <si>
    <t xml:space="preserve">     100081254001 Ду.Сайхан-Овоо ИТХ</t>
  </si>
  <si>
    <t xml:space="preserve">     100081254501 Ду.Сайхан-Овоо ИТХ Ахмадын сан</t>
  </si>
  <si>
    <t xml:space="preserve">     100081255001 Ду.Сайхан-Овоо ЗДТГ</t>
  </si>
  <si>
    <t xml:space="preserve">     100081255301 Ду.Сайхан-Овоо техник хяналт</t>
  </si>
  <si>
    <t xml:space="preserve">     100081255405 Ду.Сайхан-Овоо БХамгаалах сан</t>
  </si>
  <si>
    <t xml:space="preserve">     100081255406 Ду.Сайхан-Овоо СХөгжүүлэх сан</t>
  </si>
  <si>
    <t xml:space="preserve">     100081255407 Ду.Сайхан-Овоо МХамгаалах сан</t>
  </si>
  <si>
    <t xml:space="preserve">     100081255501 Ду.Сайхан-Овоо ЗДТГ Ахмад сан</t>
  </si>
  <si>
    <t xml:space="preserve">     100081315101 Ду.Эрдэнэдалай 11 жилийн сур</t>
  </si>
  <si>
    <t xml:space="preserve">     100081315201 Ду.Эрдэнэдалай цэцэрлэг</t>
  </si>
  <si>
    <t xml:space="preserve">     100081315501 Ду.Эр Сургууль Ахмадын сан</t>
  </si>
  <si>
    <t xml:space="preserve">     100081315502 Ду.Эр Цэцэрлэг Ахмадын сан</t>
  </si>
  <si>
    <t xml:space="preserve">     100081320001 Ду.Эрдэнэдалай хүн эмнэлэг</t>
  </si>
  <si>
    <t xml:space="preserve">     100081320501 Ду.Эрдэнэдал.Эмнэлэг Ахмад сан</t>
  </si>
  <si>
    <t xml:space="preserve">     100081335090 Ду.Эрдэнэдалай Соёлын төв</t>
  </si>
  <si>
    <t xml:space="preserve">     100081335501 Ду.ЭД Соёлын төв Ахмадын сан</t>
  </si>
  <si>
    <t xml:space="preserve">     100081352400 Ду.Эрдэнэдалай ОНХСан</t>
  </si>
  <si>
    <t xml:space="preserve">     100081354001 Ду.Эрдэнэдалай ИТХ</t>
  </si>
  <si>
    <t xml:space="preserve">     100081354501 Ду.Эрдэнэдалай ИТХ Ахмадын сан</t>
  </si>
  <si>
    <t xml:space="preserve">     100081355001 Ду.Эрдэнэдалай ЗДТГ</t>
  </si>
  <si>
    <t xml:space="preserve">     100081355301 Ду.Эрдэнэдалай техник хяналт</t>
  </si>
  <si>
    <t xml:space="preserve">     100081355402 Ду.Эрдэнэдалай МХамгаалах сан</t>
  </si>
  <si>
    <t xml:space="preserve">     100081355405 Ду.Эрдэнэдалай БХамгаалах сан</t>
  </si>
  <si>
    <t xml:space="preserve">     100081355406 Ду.Эрдэнэдалай СХөгжүүлэх сан</t>
  </si>
  <si>
    <t xml:space="preserve">     100081355501 Ду.Эрдэнэдалай ЗДТГ Ахмад сан</t>
  </si>
  <si>
    <t xml:space="preserve">     100081415101 Ду.Сайнцагаан 1-р сургууль</t>
  </si>
  <si>
    <t xml:space="preserve">     100081415102 Ду.Говийн ирээдүй цог</t>
  </si>
  <si>
    <t xml:space="preserve">     100081415103 Ду.Сайнцагаан 3-р сургууль</t>
  </si>
  <si>
    <t xml:space="preserve">     100081415104 Ду.Сайнцагаан 4-р сургууль</t>
  </si>
  <si>
    <t xml:space="preserve">     100081415105 Ду.Мандал Сургууль</t>
  </si>
  <si>
    <t xml:space="preserve">     100081415201 Ду.1-р цэцэрлэг</t>
  </si>
  <si>
    <t xml:space="preserve">     100081415202 Ду.2-р цэцэрлэг</t>
  </si>
  <si>
    <t xml:space="preserve">     100081415203 Ду.3-р цэцэрлэг</t>
  </si>
  <si>
    <t xml:space="preserve">     100081415204 Ду.4-р цэцэрлэг</t>
  </si>
  <si>
    <t xml:space="preserve">     100081415205 Ду.5-р цэцэрлэг</t>
  </si>
  <si>
    <t xml:space="preserve">     100081415206 Ду.6-р цэцэрлэг</t>
  </si>
  <si>
    <t xml:space="preserve">     100081415207 Ду.7-р цэцэрлэг</t>
  </si>
  <si>
    <t xml:space="preserve">     100081415208 Ду.8-р цэцэрлэг</t>
  </si>
  <si>
    <t xml:space="preserve">     100081415501 Ду.Са 1-р сургууль Ахмадын сан</t>
  </si>
  <si>
    <t xml:space="preserve">     100081415502 Ду.Говийн ирээдүй сурАхмад сан</t>
  </si>
  <si>
    <t xml:space="preserve">     100081415503 Ду.Са 3-р сургууль Ахмадын сан</t>
  </si>
  <si>
    <t xml:space="preserve">     100081415504 Ду.Са 4-р сургууль Ахмадын сан</t>
  </si>
  <si>
    <t xml:space="preserve">     100081415505 Ду.Са 1-р цэцэрлэг Ахмадын сан</t>
  </si>
  <si>
    <t xml:space="preserve">     100081415506 Ду.Са 2-р цэцэрлэг Ахмадын сан</t>
  </si>
  <si>
    <t xml:space="preserve">     100081415507 Ду.Са 3-р цэцэрлэг Ахмадын сан</t>
  </si>
  <si>
    <t xml:space="preserve">     100081415508 Ду.Са 4-р цэцэрлэг Ахмадын сан</t>
  </si>
  <si>
    <t xml:space="preserve">     100081415509 Ду.Са 5-р цэцэрлэг Ахмадын сан</t>
  </si>
  <si>
    <t xml:space="preserve">     100081415510 Ду.Са 6-р цэцэрлэг Ахмадын сан</t>
  </si>
  <si>
    <t xml:space="preserve">     100081415511 Ду.Са 7-р цэцэрлэг Ахмадын сан</t>
  </si>
  <si>
    <t xml:space="preserve">     100081415512 Ду.Мандал Сургууль Ахмадын сан</t>
  </si>
  <si>
    <t xml:space="preserve">     100081415513 Ду.8-р цэцэрлэг ахмадын сан</t>
  </si>
  <si>
    <t xml:space="preserve">     100081420001 Ду.Сайнцагаан сум хүн</t>
  </si>
  <si>
    <t xml:space="preserve">     100081420501 Ду.Са Эмнэлэг Ахмадын сан</t>
  </si>
  <si>
    <t xml:space="preserve">     100081452400 Ду.Сайнцагаан ОНХСан</t>
  </si>
  <si>
    <t xml:space="preserve">     100081454001 Ду.Сайнцагаан ИТХ</t>
  </si>
  <si>
    <t xml:space="preserve">     100081454501 Ду.Сайнцагаан ИТХ Ахмадын сан</t>
  </si>
  <si>
    <t xml:space="preserve">     100081455001 Ду.Сайнцагаан ЗДТГ</t>
  </si>
  <si>
    <t xml:space="preserve">     100081455401 Ду.СайнцагаанСум хөгжүүлэх сан</t>
  </si>
  <si>
    <t xml:space="preserve">     100081455402 Ду.Сайнцагаан ЗДТГ Ахмадын сан</t>
  </si>
  <si>
    <t xml:space="preserve">     100081455403 Ду.Сайнцагаан МХамгаалах сан</t>
  </si>
  <si>
    <t xml:space="preserve">     100081455405 Ду.Сайнцагаан БХамгаалах сан</t>
  </si>
  <si>
    <t xml:space="preserve">     100081515101 Ду.Адаацаг 9 жилийн сургууль</t>
  </si>
  <si>
    <t xml:space="preserve">     100081515201 Ду.Адаацаг цэцэрлэг</t>
  </si>
  <si>
    <t xml:space="preserve">     100081515501 Ду.Ад Сургууль Ахмадын сан</t>
  </si>
  <si>
    <t xml:space="preserve">     100081515502 Ду.Ад Цэцэрлэг Ахмадын сан</t>
  </si>
  <si>
    <t xml:space="preserve">     100081520001 Ду.Адаацаг хүн эмнэлэг</t>
  </si>
  <si>
    <t xml:space="preserve">     100081520501 Ду.Ад Эмнэлэг Ахмадын сан</t>
  </si>
  <si>
    <t xml:space="preserve">     100081535090 Ду.Адаацаг Соёлын төв</t>
  </si>
  <si>
    <t xml:space="preserve">     100081535501 Ду.Адаацаг Соёлын төвАхмад сан</t>
  </si>
  <si>
    <t xml:space="preserve">     100081552400 Ду.Адаацаг ОНХСан</t>
  </si>
  <si>
    <t xml:space="preserve">     100081554001 Ду.Адаацаг ИТХ</t>
  </si>
  <si>
    <t xml:space="preserve">     100081554501 Ду.Адаацаг ИТХ Ахмадын сан</t>
  </si>
  <si>
    <t xml:space="preserve">     100081555001 Ду.Адаацаг ЗДТГ</t>
  </si>
  <si>
    <t xml:space="preserve">     100081555405 Ду.Адаацаг БХамгаалах сан</t>
  </si>
  <si>
    <t xml:space="preserve">     100081555406 Ду.Адаацаг Сум хөгжүүлэх сан</t>
  </si>
  <si>
    <t xml:space="preserve">     100081555407 Ду.Адаацаг мал хамгаалах сан</t>
  </si>
  <si>
    <t xml:space="preserve">     100081555501 Ду.Адаацаг ЗДТГ Ахмадын сан</t>
  </si>
  <si>
    <t xml:space="preserve">     100090013001 За.БОАЖГазар</t>
  </si>
  <si>
    <t xml:space="preserve">     100090015080 За.ЕБС хэмнэлт</t>
  </si>
  <si>
    <t xml:space="preserve">     100090015081 За.СӨБ хэмнэлт</t>
  </si>
  <si>
    <t xml:space="preserve">     100090017002 За.Гэр бүл, ХЗХөгжлийн газар</t>
  </si>
  <si>
    <t xml:space="preserve">     100090020601 За.Өрхийн эмнэлэг</t>
  </si>
  <si>
    <t xml:space="preserve">     100090029001 За.Газрын харилцаа, БХБГазар</t>
  </si>
  <si>
    <t xml:space="preserve">     100090035009 За.Биеийн тамир, СГазар</t>
  </si>
  <si>
    <t xml:space="preserve">     100090035010 За.Орон нутгийн музей</t>
  </si>
  <si>
    <t xml:space="preserve">     100090035011 За.Орон нутгийн номын сан</t>
  </si>
  <si>
    <t xml:space="preserve">     100090035012 За.ХЖТеатр</t>
  </si>
  <si>
    <t xml:space="preserve">     100090050001 За.ИТХ</t>
  </si>
  <si>
    <t xml:space="preserve">     100090051000 За. Засаг дарга</t>
  </si>
  <si>
    <t xml:space="preserve">     100090051001 За.ЗДТГ</t>
  </si>
  <si>
    <t xml:space="preserve">     100090051004 За.СХяналт, аудитын алба</t>
  </si>
  <si>
    <t xml:space="preserve">     100090051006 За.Орон нутгийн өмчийн газар</t>
  </si>
  <si>
    <t xml:space="preserve">     100090051008 За.Хот тохижуулах газар</t>
  </si>
  <si>
    <t xml:space="preserve">     100090052400 За.ОНХөгжлийн сан</t>
  </si>
  <si>
    <t xml:space="preserve">     100090091005 За.Халамжийн сан</t>
  </si>
  <si>
    <t xml:space="preserve">     100090115101 За.Алдархаан 9 жилийн сур</t>
  </si>
  <si>
    <t xml:space="preserve">     100090115201 За.Алдархаан цэцэрлэг</t>
  </si>
  <si>
    <t xml:space="preserve">     100090120001 За.Алдархаан хүн эмнэлэг</t>
  </si>
  <si>
    <t xml:space="preserve">     100090135090 За.Алдархаан Соёлын төв</t>
  </si>
  <si>
    <t xml:space="preserve">     100090152400 За.Алдархаан ОНХСан</t>
  </si>
  <si>
    <t xml:space="preserve">     100090154001 За.Алдархаан ИТХ</t>
  </si>
  <si>
    <t xml:space="preserve">     100090155001 За.Алдархаан ЗДТГ</t>
  </si>
  <si>
    <t xml:space="preserve">     100090155401 За.Алдархаан Сум хөгжүүлэх сан</t>
  </si>
  <si>
    <t xml:space="preserve">     100090215101 За.Баянтэс 11 жилийн сургууль</t>
  </si>
  <si>
    <t xml:space="preserve">     100090215201 За.Баянтэс цэцэрлэг</t>
  </si>
  <si>
    <t xml:space="preserve">     100090215602 За.Баянтэс Хувийн цэцэрлэг</t>
  </si>
  <si>
    <t xml:space="preserve">     100090220001 За.Баянтэс хүн эмнэлэг</t>
  </si>
  <si>
    <t xml:space="preserve">     100090235090 За.Баянтэс Соёлын төв</t>
  </si>
  <si>
    <t xml:space="preserve">     100090252400 За.Баянтэс ОНХСан</t>
  </si>
  <si>
    <t xml:space="preserve">     100090254001 За.Баянтэс ИТХ</t>
  </si>
  <si>
    <t xml:space="preserve">     100090255001 За.Баянтэс ЗДТГ</t>
  </si>
  <si>
    <t xml:space="preserve">     100090255401 За.Баянтэс Сум хөгжүүлэх сан</t>
  </si>
  <si>
    <t xml:space="preserve">     100090315101 За.Баянхайрхан 9 жилийн сург</t>
  </si>
  <si>
    <t xml:space="preserve">     100090315201 За.Баянхайрхан цэцэрлэг</t>
  </si>
  <si>
    <t xml:space="preserve">     100090320001 За.Баянхайрхан хүн эмнэлэг</t>
  </si>
  <si>
    <t xml:space="preserve">     100090335090 За.Баянхайрхан Соёлын төв</t>
  </si>
  <si>
    <t xml:space="preserve">     100090352400 За.Баянхайрхан ОНХСан</t>
  </si>
  <si>
    <t xml:space="preserve">     100090354001 За.Баянхайрхан ИТХ</t>
  </si>
  <si>
    <t xml:space="preserve">     100090355001 За.Баянхайрхан ЗДТГ</t>
  </si>
  <si>
    <t xml:space="preserve">     100090355401 За.БаянхайрханСХөгжүүлэх сан</t>
  </si>
  <si>
    <t xml:space="preserve">     100090415101 За.Тосонцэнгэл 11 жил 1-р сур</t>
  </si>
  <si>
    <t xml:space="preserve">     100090415102 За.Тосонцэнгэл 11 жил 2-р сур</t>
  </si>
  <si>
    <t xml:space="preserve">     100090415201 За.Тосонцэнгэл 1-р цэцэрлэг</t>
  </si>
  <si>
    <t xml:space="preserve">     100090415202 За.Тосонцэнгэл 2-р цэцэрлэг</t>
  </si>
  <si>
    <t xml:space="preserve">     100090415203 За.Тосонцэнгэл 3-р цэцэрлэг</t>
  </si>
  <si>
    <t xml:space="preserve">     100090415204 За.Тосонцэнгэл 4-р цэцэрлэг</t>
  </si>
  <si>
    <t xml:space="preserve">     100090415205 За.Тосонцэнгэл 5-р цэцэрлэг</t>
  </si>
  <si>
    <t xml:space="preserve">     100090415206 За.Тосонцэнгэл 6-р цэцэрлэг</t>
  </si>
  <si>
    <t xml:space="preserve">     100090435090 За.Тосонцэнгэл Соёлын төв</t>
  </si>
  <si>
    <t xml:space="preserve">     100090452400 За.Тосонцэнгэл ОНХСан</t>
  </si>
  <si>
    <t xml:space="preserve">     100090454001 За.Тосонцэнгэл ИТХ</t>
  </si>
  <si>
    <t xml:space="preserve">     100090455001 За.Тосонцэнгэл ЗДТГ</t>
  </si>
  <si>
    <t xml:space="preserve">     100090455006 За.Ойн анги</t>
  </si>
  <si>
    <t xml:space="preserve">     100090455401 За.Тосонцэнгэл СХөгжүүлэх сан</t>
  </si>
  <si>
    <t xml:space="preserve">     100090515101 За.Дөрвөлжин 9 жилийн сургууль</t>
  </si>
  <si>
    <t xml:space="preserve">     100090515201 За.Дөрвөлжин цэцэрлэг</t>
  </si>
  <si>
    <t xml:space="preserve">     100090520001 За.Дөрвөлжин хүн эмнэлэг</t>
  </si>
  <si>
    <t xml:space="preserve">     100090535090 За.Дөрвөлжин Соёлын төв</t>
  </si>
  <si>
    <t xml:space="preserve">     100090552400 За.Дөрвөлжин ОНХСан</t>
  </si>
  <si>
    <t xml:space="preserve">     100090554001 За.Дөрвөлжин ИТХ</t>
  </si>
  <si>
    <t xml:space="preserve">     100090555001 За.Дөрвөлжин ЗДТГ</t>
  </si>
  <si>
    <t xml:space="preserve">     100090555401 За.Дөрвөлжин Сум хөгжүүлэх сан</t>
  </si>
  <si>
    <t xml:space="preserve">     100090615101 За.Завханмандал 9 жилийн сур</t>
  </si>
  <si>
    <t xml:space="preserve">     100090615201 За.Завханмандал цэцэрлэг</t>
  </si>
  <si>
    <t xml:space="preserve">     100090620001 За.Завханмандал Хүн эмнэлэг</t>
  </si>
  <si>
    <t xml:space="preserve">     100090635090 За.Завханмандал Соёлын төв</t>
  </si>
  <si>
    <t xml:space="preserve">     100090652400 За.Завханмандал ОНХСан</t>
  </si>
  <si>
    <t xml:space="preserve">     100090654001 За.Завханмандал ИТХ</t>
  </si>
  <si>
    <t xml:space="preserve">     100090655001 За.Завханмандал ЗДТГ</t>
  </si>
  <si>
    <t xml:space="preserve">     100090655401 За.Завханмандал СХөгжүүлэх сан</t>
  </si>
  <si>
    <t xml:space="preserve">     100090715101 За.Идэр 11 жилийн сургууль</t>
  </si>
  <si>
    <t xml:space="preserve">     100090715201 За.Идэр цэцэрлэг</t>
  </si>
  <si>
    <t xml:space="preserve">     100090720001 За.Идэр хүн эмнэлэг</t>
  </si>
  <si>
    <t xml:space="preserve">     100090735090 За.Идэр Соёлын төв</t>
  </si>
  <si>
    <t xml:space="preserve">     100090752400 За.Идэр ОНХСан</t>
  </si>
  <si>
    <t xml:space="preserve">     100090754001 За.Идэр ИТХ</t>
  </si>
  <si>
    <t xml:space="preserve">     100090755001 За.Идэр ЗДТГ</t>
  </si>
  <si>
    <t xml:space="preserve">     100090755401 За.Идэр Сум хөгжүүлэх сан</t>
  </si>
  <si>
    <t xml:space="preserve">     100090815101 За.Их-Уул 11 жилийн сургууль</t>
  </si>
  <si>
    <t xml:space="preserve">     100090815201 За.Их-Уул цэцэрлэг</t>
  </si>
  <si>
    <t xml:space="preserve">     100090815601 За.Их-Уул Хувийн цэцэрлэг</t>
  </si>
  <si>
    <t xml:space="preserve">     100090820001 За.Их-Уул хүн эмнэлэг</t>
  </si>
  <si>
    <t xml:space="preserve">     100090835090 За.Их-Уул Соёлын төв</t>
  </si>
  <si>
    <t xml:space="preserve">     100090852400 За.Их-Уул ОНХСан</t>
  </si>
  <si>
    <t xml:space="preserve">     100090854001 За.Их-Уул ИТХ</t>
  </si>
  <si>
    <t xml:space="preserve">     100090855001 За.Их-Уул ЗДТГ</t>
  </si>
  <si>
    <t xml:space="preserve">     100090855401 За.Их-Уул Сум хөгжүүлэх сан</t>
  </si>
  <si>
    <t xml:space="preserve">     100090915101 За.Нөмрөг 11 жилийн сургууль</t>
  </si>
  <si>
    <t xml:space="preserve">     100090915201 За.Нөмрөг цэцэрлэг</t>
  </si>
  <si>
    <t xml:space="preserve">     100090920001 За.Нөмрөг хүн эмнэлэг</t>
  </si>
  <si>
    <t xml:space="preserve">     100090935090 За.Нөмрөг Соёлын төв</t>
  </si>
  <si>
    <t xml:space="preserve">     100090952400 За.Нөмрөг ОНХСан</t>
  </si>
  <si>
    <t xml:space="preserve">     100090954001 За.Нөмрөг ИТХ</t>
  </si>
  <si>
    <t xml:space="preserve">     100090955001 За.Нөмрөг ЗДТГ</t>
  </si>
  <si>
    <t xml:space="preserve">     100090955401 За.Нөмрөг Сум хөгжүүлэх сан</t>
  </si>
  <si>
    <t xml:space="preserve">     100091015101 За.Отгон 9 жилийн сургууль</t>
  </si>
  <si>
    <t xml:space="preserve">     100091015201 За.Отгон цэцэрлэг</t>
  </si>
  <si>
    <t xml:space="preserve">     100091020001 За.Отгон хүн эмнэлэг</t>
  </si>
  <si>
    <t xml:space="preserve">     100091035090 За.Отгон Соёлын төв</t>
  </si>
  <si>
    <t xml:space="preserve">     100091052400 За.Отгон ОНХСан</t>
  </si>
  <si>
    <t xml:space="preserve">     100091054001 За.Отгон ИТХ</t>
  </si>
  <si>
    <t xml:space="preserve">     100091055001 За.Отгон ЗДТГ</t>
  </si>
  <si>
    <t xml:space="preserve">     100091055401 За.Отгон Сум хөгжүүлэх сан</t>
  </si>
  <si>
    <t xml:space="preserve">     100091115101 За.Ургамал 9 жилийн сургууль</t>
  </si>
  <si>
    <t xml:space="preserve">     100091115201 За.Ургамал цэцэрлэг</t>
  </si>
  <si>
    <t xml:space="preserve">     100091120001 За.Ургамал хүн эмнэлэг</t>
  </si>
  <si>
    <t xml:space="preserve">     100091135090 За.Ургамал Соёлын төв</t>
  </si>
  <si>
    <t xml:space="preserve">     100091152400 За.Ургамал ОНХСан</t>
  </si>
  <si>
    <t xml:space="preserve">     100091154001 За.Ургамал ИТХ</t>
  </si>
  <si>
    <t xml:space="preserve">     100091155001 За.Ургамал ЗДТГ</t>
  </si>
  <si>
    <t xml:space="preserve">     100091155401 За.Ургамал Сум хөгжүүлэх сан</t>
  </si>
  <si>
    <t xml:space="preserve">     100091215101 За.Цэцэн-Уул 9 жилийн сургуул</t>
  </si>
  <si>
    <t xml:space="preserve">     100091215201 За.Цэцэн-Уул цэцэрлэг</t>
  </si>
  <si>
    <t xml:space="preserve">     100091220001 За.Цэцэн-Уул хүн эмнэлэг</t>
  </si>
  <si>
    <t xml:space="preserve">     100091235090 За.Цэцэн-Уул Соёлын төв</t>
  </si>
  <si>
    <t xml:space="preserve">     100091252400 За.Цэцэн-Уул ОНХСан</t>
  </si>
  <si>
    <t xml:space="preserve">     100091254001 За.Цэцэн-Уул ИТХ</t>
  </si>
  <si>
    <t xml:space="preserve">     100091255001 За.Цэцэн-Уул ЗДТГ</t>
  </si>
  <si>
    <t xml:space="preserve">     100091255401 За.Цэцэн-Уул Сум хөгжүүлэх сан</t>
  </si>
  <si>
    <t xml:space="preserve">     100091315101 За.Түдэвтэй 11 жилийн сургууль</t>
  </si>
  <si>
    <t xml:space="preserve">     100091315201 За.Түдэвтэй цэцэрлэг</t>
  </si>
  <si>
    <t xml:space="preserve">     100091320001 За.Түдэвтэй хүн эмнэлэг</t>
  </si>
  <si>
    <t xml:space="preserve">     100091335090 За.Түдэвтэй Соёлын төв</t>
  </si>
  <si>
    <t xml:space="preserve">     100091352400 За.Түдэвтэй ОНХСан</t>
  </si>
  <si>
    <t xml:space="preserve">     100091354001 За.Түдэвтэй ИТХ</t>
  </si>
  <si>
    <t xml:space="preserve">     100091355001 За.Түдэвтэй ЗДТГ</t>
  </si>
  <si>
    <t xml:space="preserve">     100091355006 За.Түдэвтэй Ойн анги</t>
  </si>
  <si>
    <t xml:space="preserve">     100091355401 За.ТүдэвтэйСум хөгжүүлэх сан</t>
  </si>
  <si>
    <t xml:space="preserve">     100091415101 За.Тэс 11 жилийн сургууль</t>
  </si>
  <si>
    <t xml:space="preserve">     100091415201 За.Тэс цэцэрлэг</t>
  </si>
  <si>
    <t xml:space="preserve">     100091420001 За.Тэс хүн эмнэлэг</t>
  </si>
  <si>
    <t xml:space="preserve">     100091435090 За.Тэс Соёлын төв</t>
  </si>
  <si>
    <t xml:space="preserve">     100091452400 За.Тэс ОНХСан</t>
  </si>
  <si>
    <t xml:space="preserve">     100091454001 За.Тэс ИТХ</t>
  </si>
  <si>
    <t xml:space="preserve">     100091455001 За.Тэс ЗДТГ</t>
  </si>
  <si>
    <t xml:space="preserve">     100091455401 За.Тэс Сум хөгжүүлэх сан</t>
  </si>
  <si>
    <t xml:space="preserve">     100091515101 За.Тэлмэн 11 жилийн сургууль</t>
  </si>
  <si>
    <t xml:space="preserve">     100091515201 За.Тэлмэн цэцэрлэг</t>
  </si>
  <si>
    <t xml:space="preserve">     100091520001 За.Тэлмэн хүн эмнэлэг</t>
  </si>
  <si>
    <t xml:space="preserve">     100091535090 За.Тэлмэн Соёлын төв</t>
  </si>
  <si>
    <t xml:space="preserve">     100091552400 За.Тэлмэн ОНХСан</t>
  </si>
  <si>
    <t xml:space="preserve">     100091554001 За.Тэлмэн ИТХ</t>
  </si>
  <si>
    <t xml:space="preserve">     100091555001 За.Тэлмэн ЗДТГ</t>
  </si>
  <si>
    <t xml:space="preserve">     100091555401 За.Тэлмэн Сум хөгжүүлэх сан</t>
  </si>
  <si>
    <t xml:space="preserve">     100091615101 За.Сонгино 9 жилийн сургууль</t>
  </si>
  <si>
    <t xml:space="preserve">     100091615201 За.Сонгино цэцэрлэг</t>
  </si>
  <si>
    <t xml:space="preserve">     100091620001 За.Сонгино хүн эмнэлэг</t>
  </si>
  <si>
    <t xml:space="preserve">     100091635090 За.Сонгино Соёлын төв</t>
  </si>
  <si>
    <t xml:space="preserve">     100091652400 За.Сонгино ОНХСан</t>
  </si>
  <si>
    <t xml:space="preserve">     100091654001 За.Сонгино ИТХ</t>
  </si>
  <si>
    <t xml:space="preserve">     100091655001 За.Сонгино ЗДТГ</t>
  </si>
  <si>
    <t xml:space="preserve">     100091655401 За.Сонгино Сум хөгжүүлэх сан</t>
  </si>
  <si>
    <t xml:space="preserve">     100091715101 За.Улиастай 1-р 10-н жил</t>
  </si>
  <si>
    <t xml:space="preserve">     100091715102 За.10-н жилийн 2-р сургууль</t>
  </si>
  <si>
    <t xml:space="preserve">     100091715103 За.Улиастай 3-р 10-н жил</t>
  </si>
  <si>
    <t xml:space="preserve">     100091715104 За.Улиастай 4-р 10-н жил</t>
  </si>
  <si>
    <t xml:space="preserve">     100091715105 За.Улиастай 5-р 10-н жил</t>
  </si>
  <si>
    <t xml:space="preserve">     100091715120 За.Улиастай Нар-од багачууд цэцэрлэг</t>
  </si>
  <si>
    <t xml:space="preserve">     100091715201 За.1-р цэцэрлэг</t>
  </si>
  <si>
    <t xml:space="preserve">     100091715202 За.2-р цэцэрлэг</t>
  </si>
  <si>
    <t xml:space="preserve">     100091715203 За.3-р цэцэрлэг</t>
  </si>
  <si>
    <t xml:space="preserve">     100091715204 За.4-р цэцэрлэг</t>
  </si>
  <si>
    <t xml:space="preserve">     100091715205 За.5-р цэцэрлэг</t>
  </si>
  <si>
    <t xml:space="preserve">     100091715206 За.6-р цэцэрлэг</t>
  </si>
  <si>
    <t xml:space="preserve">     100091715207 За.7-р цэцэрлэг</t>
  </si>
  <si>
    <t xml:space="preserve">     100091715208 За.8-р цэцэрлэг</t>
  </si>
  <si>
    <t xml:space="preserve">     100091715209 За.9-р цэцэрлэг</t>
  </si>
  <si>
    <t xml:space="preserve">     100091750001 За.Улиастай ЗДТГ</t>
  </si>
  <si>
    <t xml:space="preserve">     100091751001 За.Улиастай ИТХ</t>
  </si>
  <si>
    <t xml:space="preserve">     100091752400 За.Улиастай ОНХСан</t>
  </si>
  <si>
    <t xml:space="preserve">     100091755401 За.Улиастай Сум хөгжүүлэх сан</t>
  </si>
  <si>
    <t xml:space="preserve">     100091815101 За.Цагаанхайрхан 9 жилийн сур</t>
  </si>
  <si>
    <t xml:space="preserve">     100091815201 За.Цагаанхайрхан цэцэрлэг</t>
  </si>
  <si>
    <t xml:space="preserve">     100091820001 За.Цагаанхайрхан хүн эмнэлэг</t>
  </si>
  <si>
    <t xml:space="preserve">     100091835090 За.Цагаанхайрхан Соёлын төв</t>
  </si>
  <si>
    <t xml:space="preserve">     100091852400 За.Цагаанхайрхан ОНХСан</t>
  </si>
  <si>
    <t xml:space="preserve">     100091854001 За.Цагаанхайрхан ИТХ</t>
  </si>
  <si>
    <t xml:space="preserve">     100091855001 За.Цагаанхайрхан ЗДТГ</t>
  </si>
  <si>
    <t xml:space="preserve">     100091855401 За.ЦагаанхайрханСХөгжүүлэх сан</t>
  </si>
  <si>
    <t xml:space="preserve">     100091915101 За.Цагаанчулуут 9 жилийн сур</t>
  </si>
  <si>
    <t xml:space="preserve">     100091915201 За.Цагаанчулуут цэцэрлэг</t>
  </si>
  <si>
    <t xml:space="preserve">     100091920001 За.Цагаанчулуут хүн эмнэлэг</t>
  </si>
  <si>
    <t xml:space="preserve">     100091935090 За.Цагаанчулуут Соёлын төв</t>
  </si>
  <si>
    <t xml:space="preserve">     100091952400 За.Цагаанчулуут ОНХСан</t>
  </si>
  <si>
    <t xml:space="preserve">     100091954001 За.Цагаанчулуут ИТХ</t>
  </si>
  <si>
    <t xml:space="preserve">     100091955001 За.Цагаанчулуут ЗДТГ</t>
  </si>
  <si>
    <t xml:space="preserve">     100091955401 За.Цагаанчулуут СХөгжүүлэх сан</t>
  </si>
  <si>
    <t xml:space="preserve">     100092015101 За.Сантмаргац 9 жилийн сургуу</t>
  </si>
  <si>
    <t xml:space="preserve">     100092015201 За.Сантмаргац цэцэрлэг</t>
  </si>
  <si>
    <t xml:space="preserve">     100092020001 За.Сантмаргац хүн эмнэлэг</t>
  </si>
  <si>
    <t xml:space="preserve">     100092035090 За.Сантмаргац Соёлын төв</t>
  </si>
  <si>
    <t xml:space="preserve">     100092052400 За.Сантмаргац ОНХСан</t>
  </si>
  <si>
    <t xml:space="preserve">     100092054001 За.Сантмаргац ИТХ</t>
  </si>
  <si>
    <t xml:space="preserve">     100092055001 За.Сантмаргац ЗДТГ</t>
  </si>
  <si>
    <t xml:space="preserve">     100092055401 За.СантмаргацСум хөгжүүлэх сан</t>
  </si>
  <si>
    <t xml:space="preserve">     100092115101 За.Шилүүстэй 11 жилийн сур</t>
  </si>
  <si>
    <t xml:space="preserve">     100092115201 За.Шилүүстэй цэцэрлэг</t>
  </si>
  <si>
    <t xml:space="preserve">     100092120001 За.Шилүүстэй хүн эмнэлэг</t>
  </si>
  <si>
    <t xml:space="preserve">     100092135090 За.Шилүүстэй Соёлын төв</t>
  </si>
  <si>
    <t xml:space="preserve">     100092152400 За.Шилүүстэй ОНХСан</t>
  </si>
  <si>
    <t xml:space="preserve">     100092154001 За.Шилүүстэй ИТХ</t>
  </si>
  <si>
    <t xml:space="preserve">     100092155001 За.Шилүүстэй ЗДТГ</t>
  </si>
  <si>
    <t xml:space="preserve">     100092155401 За.Шилүүстэй Сум хөгжүүлэх сан</t>
  </si>
  <si>
    <t xml:space="preserve">     100092215101 За.Эрдэнэхайрхан 9 жилийн сур</t>
  </si>
  <si>
    <t xml:space="preserve">     100092215201 За.Эрдэнэхайрхан цэцэрлэг</t>
  </si>
  <si>
    <t xml:space="preserve">     100092220001 За.Эрдэнэхайрхан хүн эмнэлэг</t>
  </si>
  <si>
    <t xml:space="preserve">     100092235090 За.Эрдэнэхайрхан Соёлын төв</t>
  </si>
  <si>
    <t xml:space="preserve">     100092252400 За.Эрдэнэхайрхан ОНХСан</t>
  </si>
  <si>
    <t xml:space="preserve">     100092254001 За.Эрдэнэхайрхан ИТХ</t>
  </si>
  <si>
    <t xml:space="preserve">     100092255001 За.Эрдэнэхайрхан ЗДТГ</t>
  </si>
  <si>
    <t xml:space="preserve">     100092255401 За.ЭрдэнэхайрханСХөгжүүлэх сан</t>
  </si>
  <si>
    <t xml:space="preserve">     100092315101 За.Яруу 9 жилийн сургууль</t>
  </si>
  <si>
    <t xml:space="preserve">     100092315201 За.Яруу цэцэрлэг</t>
  </si>
  <si>
    <t xml:space="preserve">     100092320001 За.Яруу хүн эмнэлэг</t>
  </si>
  <si>
    <t xml:space="preserve">     100092335090 За.Яруу Соёлын төв</t>
  </si>
  <si>
    <t xml:space="preserve">     100092352400 За.Яруу ОНХСан</t>
  </si>
  <si>
    <t xml:space="preserve">     100092354001 За.Яруу ИТХ</t>
  </si>
  <si>
    <t xml:space="preserve">     100092355001 За.Яруу ЗДТГ</t>
  </si>
  <si>
    <t xml:space="preserve">     100092355401 За.Яруу Сум хөгжүүлэх сан</t>
  </si>
  <si>
    <t xml:space="preserve">     100092415101 За.Асгат 9 жилийн сургууль</t>
  </si>
  <si>
    <t xml:space="preserve">     100092415201 За.Асгат цэцэрлэг</t>
  </si>
  <si>
    <t xml:space="preserve">     100092420001 За.Асгат хүн эмнэлэг</t>
  </si>
  <si>
    <t xml:space="preserve">     100092435090 За.Асгат Соёлын төв</t>
  </si>
  <si>
    <t xml:space="preserve">     100092452400 За.Асгат ОНХСан</t>
  </si>
  <si>
    <t xml:space="preserve">     100092454001 За.Асгат ИТХ</t>
  </si>
  <si>
    <t xml:space="preserve">     100092455001 За.Асгат ЗДТГ</t>
  </si>
  <si>
    <t xml:space="preserve">     100092455401 За.Асгат Сум хөгжүүлэх сан</t>
  </si>
  <si>
    <t xml:space="preserve">     100100012010 Өв.Мэдээлэл, шуурхай уди.Төв</t>
  </si>
  <si>
    <t xml:space="preserve">     100100013001 Өв.БОАЖГазар</t>
  </si>
  <si>
    <t xml:space="preserve">     100100013002 Өв.Сум дундын ойн анги</t>
  </si>
  <si>
    <t xml:space="preserve">     100100015002 Өв.НТБТөв</t>
  </si>
  <si>
    <t xml:space="preserve">     100100015101 Өв.Мэргэд цогцолбор сургууль</t>
  </si>
  <si>
    <t xml:space="preserve">     100100017002 Өв.Гэр бүл, ХЗХөгжлийн газар</t>
  </si>
  <si>
    <t xml:space="preserve">     100100029001 Өв.Газрын харилцаа, БХБГазар</t>
  </si>
  <si>
    <t xml:space="preserve">     100100035009 Өв.БТСГазар</t>
  </si>
  <si>
    <t xml:space="preserve">     100100035010 Өв.Аймгийн музей</t>
  </si>
  <si>
    <t xml:space="preserve">     100100035011 Өв.Аймгийн номын сан</t>
  </si>
  <si>
    <t xml:space="preserve">     100100035012 Өв.Хөгжимт драмын театр</t>
  </si>
  <si>
    <t xml:space="preserve">     100100049010 Өв. Усан спорт, сургалтын төв</t>
  </si>
  <si>
    <t xml:space="preserve">     100100050001 Өв.ИТХ</t>
  </si>
  <si>
    <t xml:space="preserve">     100100051000 Өв. Засаг дарга</t>
  </si>
  <si>
    <t xml:space="preserve">     100100051001 Өв.ЗДТГ</t>
  </si>
  <si>
    <t xml:space="preserve">     100100051004 Өв.СХяналт, аудитын алба</t>
  </si>
  <si>
    <t xml:space="preserve">     100100051006 өв.Орон нутгийн өмчийн газар</t>
  </si>
  <si>
    <t xml:space="preserve">     100100051300 Өв.Орон нутгийн ХО</t>
  </si>
  <si>
    <t xml:space="preserve">     100100051409 Өв.Гэр бүл хүний хөгж төв</t>
  </si>
  <si>
    <t xml:space="preserve">     100100052400 Өв.ОНХөгжлийн сан</t>
  </si>
  <si>
    <t xml:space="preserve">     100100091005 Өв.Халамжийн сан</t>
  </si>
  <si>
    <t xml:space="preserve">     100100215101 Өв.Бүрд 11 жилийн сургууль</t>
  </si>
  <si>
    <t xml:space="preserve">     100100215201 Өв.Бүрд цэцэрлэг</t>
  </si>
  <si>
    <t xml:space="preserve">     100100220001 Өв.Бүрд хүн эмнэлэг</t>
  </si>
  <si>
    <t xml:space="preserve">     100100235090 Өв.Бүрд Соёлын төв</t>
  </si>
  <si>
    <t xml:space="preserve">     100100251404 Өв.Бүрд ЭХамгаалах сан</t>
  </si>
  <si>
    <t xml:space="preserve">     100100252400 Өв.Бүрд ОНХСан</t>
  </si>
  <si>
    <t xml:space="preserve">     100100254001 Өв.Бүрд ИТХ</t>
  </si>
  <si>
    <t xml:space="preserve">     100100255001 Өв.Бүрд ЗДТГ</t>
  </si>
  <si>
    <t xml:space="preserve">     100100255401 Өв.Бүрд Сум хөгжүүлэх сан</t>
  </si>
  <si>
    <t xml:space="preserve">     100100315101 Өв.Бат-Өлзий сум сургууль</t>
  </si>
  <si>
    <t xml:space="preserve">     100100315201 Өв.Бат-Өлзий сум цэцэрлэг</t>
  </si>
  <si>
    <t xml:space="preserve">     100100315202 Өв.Бат-Өлзий сум 2-р цэцэрлэг</t>
  </si>
  <si>
    <t xml:space="preserve">     100100320001 Өв.Бат-Өлзий хүн эмнэлэг</t>
  </si>
  <si>
    <t xml:space="preserve">     100100335090 Өв.Бат-Өлзий Соёлын төв</t>
  </si>
  <si>
    <t xml:space="preserve">     100100351404 Өв.БӨЛ Эрсдэлээс хамгаалах сан</t>
  </si>
  <si>
    <t xml:space="preserve">     100100352400 Өв.Бат-Өлзий ОНХСан</t>
  </si>
  <si>
    <t xml:space="preserve">     100100354001 Өв.Бат-Өлзий ИТХ</t>
  </si>
  <si>
    <t xml:space="preserve">     100100355001 Өв.Бат-Өлзий ЗДТГ</t>
  </si>
  <si>
    <t xml:space="preserve">     100100355401 Өв.Бат-Өлзий СХөгжүүлэх сан</t>
  </si>
  <si>
    <t xml:space="preserve">     100100415101 Өв.Б-Баян-Улаан 11 жилийн сур</t>
  </si>
  <si>
    <t xml:space="preserve">     100100415201 Өв.Б-Баян-Улаан цэцэрлэг</t>
  </si>
  <si>
    <t xml:space="preserve">     100100420001 Өв.Б-Баян-Улаан хүн эмнэлэг</t>
  </si>
  <si>
    <t xml:space="preserve">     100100435090 Өв.Б-Баян-Улаан Соёлын төв</t>
  </si>
  <si>
    <t xml:space="preserve">     100100451404 Өв.ББ Эрсдэлээс хамгаалах сан</t>
  </si>
  <si>
    <t xml:space="preserve">     100100452400 Өв.Б-Баян-Улаан ОНХСан</t>
  </si>
  <si>
    <t xml:space="preserve">     100100454001 Өв.Б-Баян-Улаан ИТХ</t>
  </si>
  <si>
    <t xml:space="preserve">     100100455001 Өв.Б-Баян-Улаан ЗДТГ</t>
  </si>
  <si>
    <t xml:space="preserve">     100100455401 Өв.Б-Баян-Улаан СХөгжүүлэх сан</t>
  </si>
  <si>
    <t xml:space="preserve">     100100515101 Өв.Баянгол 11 жилийн сургууль</t>
  </si>
  <si>
    <t xml:space="preserve">     100100515201 Өв.Баянгол цэцэрлэг</t>
  </si>
  <si>
    <t xml:space="preserve">     100100520001 Өв.Баянгол хүн эмнэлэг</t>
  </si>
  <si>
    <t xml:space="preserve">     100100535090 Өв.Баянгол Соёлын төв</t>
  </si>
  <si>
    <t xml:space="preserve">     100100552400 Өв.Баянгол ОНХСан</t>
  </si>
  <si>
    <t xml:space="preserve">     100100554001 Өв.Баянгол ИТХ</t>
  </si>
  <si>
    <t xml:space="preserve">     100100555001 Өв.Баянгол ЗДТГ</t>
  </si>
  <si>
    <t xml:space="preserve">     100100555401 Өв.Баянгол Сум хөгжүүлэх сан</t>
  </si>
  <si>
    <t xml:space="preserve">     100100615101 Өв.Гучин-Ус 11 жилийн сургууль</t>
  </si>
  <si>
    <t xml:space="preserve">     100100615201 Өв.Гучин-Ус цэцэрлэг</t>
  </si>
  <si>
    <t xml:space="preserve">     100100620001 Өв.Гучин-Ус хүн эмнэлэг</t>
  </si>
  <si>
    <t xml:space="preserve">     100100635090 Өв.Гучин-Ус Соёлын төв</t>
  </si>
  <si>
    <t xml:space="preserve">     100100651404 Өв.Гу Эрсдэлээс хамгаалах сан</t>
  </si>
  <si>
    <t xml:space="preserve">     100100652400 Өв.Гучин-Ус ОНХСан</t>
  </si>
  <si>
    <t xml:space="preserve">     100100654001 Өв.Гучин-Ус ИТХ</t>
  </si>
  <si>
    <t xml:space="preserve">     100100655001 Өв.Гучин-Ус ЗДТГ</t>
  </si>
  <si>
    <t xml:space="preserve">     100100655401 Өв.Гучин-Ус Сум хөгжүүлэх сан</t>
  </si>
  <si>
    <t xml:space="preserve">     100100715101 Өв.Есөн зүйл 11 жилийн сур</t>
  </si>
  <si>
    <t xml:space="preserve">     100100715201 Өв.Есөн зүйл цэцэрлэг</t>
  </si>
  <si>
    <t xml:space="preserve">     100100720001 Өв.Есөн зүйл хүн эмнэлэг</t>
  </si>
  <si>
    <t xml:space="preserve">     100100735090 Өв.Есөн зүйл Соёлын төв</t>
  </si>
  <si>
    <t xml:space="preserve">     100100751404 Өв.Ес Эрсдэлээс хамгаалах сан</t>
  </si>
  <si>
    <t xml:space="preserve">     100100752400 Өв.Есөн зүйл ОНХСан</t>
  </si>
  <si>
    <t xml:space="preserve">     100100754001 Өв.Есөн зүйл ИТХ</t>
  </si>
  <si>
    <t xml:space="preserve">     100100755001 Өв.Есөн зүйл ЗДТГ</t>
  </si>
  <si>
    <t xml:space="preserve">     100100755401 Өв.Есөнзүйл Сум хөгжүүлэх сан</t>
  </si>
  <si>
    <t xml:space="preserve">     100100815101 Өв.Өлзийт 11 жилийн сургууль</t>
  </si>
  <si>
    <t xml:space="preserve">     100100815201 Өв.Өлзийт цэцэрлэг</t>
  </si>
  <si>
    <t xml:space="preserve">     100100820001 Өв.Өлзийт хүн эмнэлэг</t>
  </si>
  <si>
    <t xml:space="preserve">     100100835090 Өв.Өлзийт Соёлын төв</t>
  </si>
  <si>
    <t xml:space="preserve">     100100851404 Өв.Өл Эрсдэлээс хамгаалах сан</t>
  </si>
  <si>
    <t xml:space="preserve">     100100852400 Өв.Өлзийт ОНХСан</t>
  </si>
  <si>
    <t xml:space="preserve">     100100854001 Өв.Өлзийт ИТХ</t>
  </si>
  <si>
    <t xml:space="preserve">     100100855001 Өв.Өлзийт ЗДТГ</t>
  </si>
  <si>
    <t xml:space="preserve">     100100855401 Өв.Өлзийт Сум хөгжүүлэх сан</t>
  </si>
  <si>
    <t xml:space="preserve">     100100915101 Өв.З-Баян-Улаан 11 жилийн сур</t>
  </si>
  <si>
    <t xml:space="preserve">     100100915201 Өв.З-Баян-Улаан цэцэрлэг</t>
  </si>
  <si>
    <t xml:space="preserve">     100100920001 Өв.З-Баян-Улаан хүн эмнэлэг</t>
  </si>
  <si>
    <t xml:space="preserve">     100100935090 Өв.З-Баян-Улаан Соёлын төв</t>
  </si>
  <si>
    <t xml:space="preserve">     100100951404 Өв.ЗБ Эрсдэлээс хамгаалах сан</t>
  </si>
  <si>
    <t xml:space="preserve">     100100952400 Өв.З-Баян-Улаан ОНХСан</t>
  </si>
  <si>
    <t xml:space="preserve">     100100954001 Өв.З-Баян-Улаан ИТХ</t>
  </si>
  <si>
    <t xml:space="preserve">     100100955001 Өв.З-Баян-Улаан ЗДТГ</t>
  </si>
  <si>
    <t xml:space="preserve">     100100955401 Өв.З-Баян-Улаан СХөгжүүлэх сан</t>
  </si>
  <si>
    <t xml:space="preserve">     100101015101 Өв.Хайрхандулаан сум сургууль</t>
  </si>
  <si>
    <t xml:space="preserve">     100101015201 Өв.Хайрхандулаан сум цэцэрлэг</t>
  </si>
  <si>
    <t xml:space="preserve">     100101020001 Өв.Хайрхандулаан хүн эмнэлэг</t>
  </si>
  <si>
    <t xml:space="preserve">     100101035090 Өв.Хайрхандулаан Соёлын төв</t>
  </si>
  <si>
    <t xml:space="preserve">     100101051404 Өв.Ха Эрсдэлээс хамгаалах сан</t>
  </si>
  <si>
    <t xml:space="preserve">     100101052400 Өв.Хайрхандулаан ОНХСан</t>
  </si>
  <si>
    <t xml:space="preserve">     100101054001 Өв.Хайрхандулаан ИТХ</t>
  </si>
  <si>
    <t xml:space="preserve">     100101055001 Өв.Хайрхандулаан ЗДТГ</t>
  </si>
  <si>
    <t xml:space="preserve">     100101055401 Өв.ХайрхандулаанСХөгжүүлэх сан</t>
  </si>
  <si>
    <t xml:space="preserve">     100101115101 Өв.Нарийнтээл сум сургууль</t>
  </si>
  <si>
    <t xml:space="preserve">     100101115102 Өв.Баянтээг сургууль</t>
  </si>
  <si>
    <t xml:space="preserve">     100101115201 Өв.Нарийнтээл сум цэцэрлэг</t>
  </si>
  <si>
    <t xml:space="preserve">     100101115202 Өв.Баянтээг цэцэрлэг</t>
  </si>
  <si>
    <t xml:space="preserve">     100101120001 Өв.Нарийнтээл хүн эмнэлэг</t>
  </si>
  <si>
    <t xml:space="preserve">     100101120002 Өв.Баянтээг эмнэлэг</t>
  </si>
  <si>
    <t xml:space="preserve">     100101135090 Өв.Нарийнтээл Соёлын төв</t>
  </si>
  <si>
    <t xml:space="preserve">     100101151404 Өв.На Эрсдэлээс хамгаалах сан</t>
  </si>
  <si>
    <t xml:space="preserve">     100101152400 Өв.Нарийнтээл ОНХСан</t>
  </si>
  <si>
    <t xml:space="preserve">     100101154001 Өв.Нарийнтээл ИТХ</t>
  </si>
  <si>
    <t xml:space="preserve">     100101155001 Өв.Нарийнтээл ЗДТГ</t>
  </si>
  <si>
    <t xml:space="preserve">     100101155401 Өв.Нарийнтээл СХөгжүүлэх сан</t>
  </si>
  <si>
    <t xml:space="preserve">     100101215101 Өв.Сант 11 жилийн сургууль</t>
  </si>
  <si>
    <t xml:space="preserve">     100101215201 Өв.Сант цэцэрлэг</t>
  </si>
  <si>
    <t xml:space="preserve">     100101220001 Өв.Сант хүн эмнэлэг</t>
  </si>
  <si>
    <t xml:space="preserve">     100101235090 Өв.Сант Соёлын төв</t>
  </si>
  <si>
    <t xml:space="preserve">     100101251404 Өв.Сант ЭХамгаалах сан</t>
  </si>
  <si>
    <t xml:space="preserve">     100101252400 Өв.Сант ОНХСан</t>
  </si>
  <si>
    <t xml:space="preserve">     100101254001 Өв.Сант ИТХ</t>
  </si>
  <si>
    <t xml:space="preserve">     100101255001 Өв.Сант ЗДТГ</t>
  </si>
  <si>
    <t xml:space="preserve">     100101255401 Өв.Сант Сум хөгжүүлэх сан</t>
  </si>
  <si>
    <t xml:space="preserve">     100101315101 Өв.Тарагт 11 жилийн сургууль</t>
  </si>
  <si>
    <t xml:space="preserve">     100101315102 Өв.Тарагт Туяа бага сургууль</t>
  </si>
  <si>
    <t xml:space="preserve">     100101315201 Өв.Тарагт цэцэрлэг</t>
  </si>
  <si>
    <t xml:space="preserve">     100101320001 Өв.Тарагт хүн эмнэлэг</t>
  </si>
  <si>
    <t xml:space="preserve">     100101335090 Өв.Тарагт Соёлын төв</t>
  </si>
  <si>
    <t xml:space="preserve">     100101351404 Өв.Та Эрсдэлээс хамгаалах сан</t>
  </si>
  <si>
    <t xml:space="preserve">     100101352400 Өв.Тарагт ОНХСан</t>
  </si>
  <si>
    <t xml:space="preserve">     100101354001 Өв.Тарагт ИТХ</t>
  </si>
  <si>
    <t xml:space="preserve">     100101355001 Өв.Тарагт ЗДТГ</t>
  </si>
  <si>
    <t xml:space="preserve">     100101355401 Өв.Тарагт Сум хөгжүүлэх сан</t>
  </si>
  <si>
    <t xml:space="preserve">     100101415101 Өв.Төгрөг 11 жилийн сургууль</t>
  </si>
  <si>
    <t xml:space="preserve">     100101415201 Өв.Төгрөг цэцэрлэг</t>
  </si>
  <si>
    <t xml:space="preserve">     100101420001 Өв.Төгрөг хүн эмнэлэг</t>
  </si>
  <si>
    <t xml:space="preserve">     100101435090 Өв.Төгрөг Соёлын төв</t>
  </si>
  <si>
    <t xml:space="preserve">     100101451404 Өв.Тө Эрсдэлээс хамгаалах сан</t>
  </si>
  <si>
    <t xml:space="preserve">     100101452400 Өв.Төгрөг ОНХСан</t>
  </si>
  <si>
    <t xml:space="preserve">     100101454001 Өв.Төгрөг ИТХ</t>
  </si>
  <si>
    <t xml:space="preserve">     100101455001 Өв.Төгрөг ЗДТГ</t>
  </si>
  <si>
    <t xml:space="preserve">     100101455401 Өв.Төгрөг Сум хөгжүүлэх сан</t>
  </si>
  <si>
    <t xml:space="preserve">     100101515101 Өв.Уянга 11 жилийн 1-р сур</t>
  </si>
  <si>
    <t xml:space="preserve">     100101515102 Өв.Уянга Жаргалантын 8 жил</t>
  </si>
  <si>
    <t xml:space="preserve">     100101515103 Өв.Уянга 11 жилийн 2-р сур</t>
  </si>
  <si>
    <t xml:space="preserve">     100101515201 Өв.Уянга цэцэрлэг</t>
  </si>
  <si>
    <t xml:space="preserve">     100101515202 Өв.Уянга Жаргалантын цэцэрлэг</t>
  </si>
  <si>
    <t xml:space="preserve">     100101515203 Өв.Уянга 2-р цэцэрлэг</t>
  </si>
  <si>
    <t xml:space="preserve">     100101520001 Өв.Уянга хүн эмнэлэг</t>
  </si>
  <si>
    <t xml:space="preserve">     100101520002 Өв.Жаргалант баг эмнэлэг</t>
  </si>
  <si>
    <t xml:space="preserve">     100101535090 Өв.Уянга Соёлын төв</t>
  </si>
  <si>
    <t xml:space="preserve">     100101551404 Өв.Уя Эрсдэлээс хамгаалах сан</t>
  </si>
  <si>
    <t xml:space="preserve">     100101552400 Өв.Уянга ОНХСан</t>
  </si>
  <si>
    <t xml:space="preserve">     100101554001 Өв.Уянга ИТХ</t>
  </si>
  <si>
    <t xml:space="preserve">     100101555001 Өв.Уянга ЗДТГ</t>
  </si>
  <si>
    <t xml:space="preserve">     100101555401 Өв.Уянга Сум хөгжүүлэх сан</t>
  </si>
  <si>
    <t xml:space="preserve">     100101615101 Өв.Богд 11 жилийн сургууль</t>
  </si>
  <si>
    <t xml:space="preserve">     100101615201 Өв.Богд  цэцэрлэг</t>
  </si>
  <si>
    <t xml:space="preserve">     100101615202 Өв.Богд 2-р цэцэрлэг</t>
  </si>
  <si>
    <t xml:space="preserve">     100101620001 Өв.Богд хүн эмнэлэг</t>
  </si>
  <si>
    <t xml:space="preserve">     100101635090 Өв.Богд Соёлын тӨв</t>
  </si>
  <si>
    <t xml:space="preserve">     100101651404 Өв. Богд. Эрсдэл-с хам-х сан</t>
  </si>
  <si>
    <t xml:space="preserve">     100101652400 Өв.Богд ОНХСан</t>
  </si>
  <si>
    <t xml:space="preserve">     100101654001 Өв.Богд ИТХ</t>
  </si>
  <si>
    <t xml:space="preserve">     100101655001 Өв.Богд ЗДТГ</t>
  </si>
  <si>
    <t xml:space="preserve">     100101655401 Өв.Богд Сум хөгжүүлэх сан</t>
  </si>
  <si>
    <t xml:space="preserve">     100101715101 Өв.Хужирт 11 жилийн сургууль</t>
  </si>
  <si>
    <t xml:space="preserve">     100101715201 Өв.Хужирт 1-р цэцэрлэг</t>
  </si>
  <si>
    <t xml:space="preserve">     100101715202 Өв.Хужирт 2-р цэцэрлэг</t>
  </si>
  <si>
    <t xml:space="preserve">     100101715203 Өв.Хужирт 3-р цэцэрлэг</t>
  </si>
  <si>
    <t xml:space="preserve">     100101720001 Өв.Хужирт хүн эмнэлэг</t>
  </si>
  <si>
    <t xml:space="preserve">     100101735090 Өв.Хужирт Соёлын төв</t>
  </si>
  <si>
    <t xml:space="preserve">     100101751404 Өв.Ху Эрсдэлээс хамгаалах сан</t>
  </si>
  <si>
    <t xml:space="preserve">     100101752400 Өв.Хужирт ОНХСан</t>
  </si>
  <si>
    <t xml:space="preserve">     100101754001 Өв.Хужирт ИТХ</t>
  </si>
  <si>
    <t xml:space="preserve">     100101755001 Өв.Хужирт ЗДТГ</t>
  </si>
  <si>
    <t xml:space="preserve">     100101755401 Өв.Хужирт Сум хөгжүүлэх сан</t>
  </si>
  <si>
    <t xml:space="preserve">     100101815101 Өв.Хархорин 11 жилийн 1-р сур</t>
  </si>
  <si>
    <t xml:space="preserve">     100101815102 Өв.Хархорин 11 жилийн 2-р сур</t>
  </si>
  <si>
    <t xml:space="preserve">     100101815103 Өв.Хархорин 11 жилийн 3-р сур</t>
  </si>
  <si>
    <t xml:space="preserve">     100101815106 Өв.Хархорин ШБЕБС</t>
  </si>
  <si>
    <t xml:space="preserve">     100101815201 Өв.Хархорин 1-р цэцэрлэг</t>
  </si>
  <si>
    <t xml:space="preserve">     100101815202 Өв.Хархорин 2-р цэцэрлэг</t>
  </si>
  <si>
    <t xml:space="preserve">     100101815203 Өв.Хархорин цогцолбор цэцэрлэг</t>
  </si>
  <si>
    <t xml:space="preserve">     100101815204 Өв.Хархорин 4-р цэцэрлэг</t>
  </si>
  <si>
    <t xml:space="preserve">     100101815205 Өв.Хархорин 5-р цэцэрлэг</t>
  </si>
  <si>
    <t xml:space="preserve">     100101820601 Өв.Хархорин өрхийн эмнэлэг</t>
  </si>
  <si>
    <t xml:space="preserve">     100101835010 Өв.Хархорин Эрдэнэзуу музей</t>
  </si>
  <si>
    <t xml:space="preserve">     100101835090 Өв.Хархорин Соёлын төв</t>
  </si>
  <si>
    <t xml:space="preserve">     100101851404 Өв.ХХ Эрсдэлээс хамгаалах сан</t>
  </si>
  <si>
    <t xml:space="preserve">     100101852400 Өв.Хархорин ОНХСан</t>
  </si>
  <si>
    <t xml:space="preserve">     100101854001 Өв.Хархорин ИТХ</t>
  </si>
  <si>
    <t xml:space="preserve">     100101855001 Өв.Хархорин ЗДТГ</t>
  </si>
  <si>
    <t xml:space="preserve">     100101855003 Өв.Хархорин Спортын ордон</t>
  </si>
  <si>
    <t xml:space="preserve">     100101855401 Өв.Хархорин Сум хөгжүүлэх сан</t>
  </si>
  <si>
    <t xml:space="preserve">     100101915102 Өв.10 жилийн 1-р сургууль</t>
  </si>
  <si>
    <t xml:space="preserve">     100101915103 Өв.Соёмбо цогцолбор сургууль</t>
  </si>
  <si>
    <t xml:space="preserve">     100101915105 Өв.Арвайхээр 4 дүгээр сургууль</t>
  </si>
  <si>
    <t xml:space="preserve">     100101915106 Өв.Арвайхээр Тэмүүлэл-Эрдэм сургууль</t>
  </si>
  <si>
    <t xml:space="preserve">     100101915107 Өв.Арв 5-р сургууль</t>
  </si>
  <si>
    <t xml:space="preserve">     100101915201 Өв.Арвайхээрийн 1-р цэцэрлэг</t>
  </si>
  <si>
    <t xml:space="preserve">     100101915202 Өв.Арвайхээрийн 2-р цэцэрлэг</t>
  </si>
  <si>
    <t xml:space="preserve">     100101915203 Өв.Арвайхээрийн 3-р цэцэрлэг</t>
  </si>
  <si>
    <t xml:space="preserve">     100101915204 Өв.Арвайхээрийн 4-р цэцэрлэг</t>
  </si>
  <si>
    <t xml:space="preserve">     100101915205 Өв.Арвайхээрийн 5-р цэцэрлэг</t>
  </si>
  <si>
    <t xml:space="preserve">     100101915206 Өв.Арвайхээр 6-р цэцэрлэг</t>
  </si>
  <si>
    <t xml:space="preserve">     100101915207 Өв.Арвайхээр 7-р цэцэрлэг</t>
  </si>
  <si>
    <t xml:space="preserve">     100101915208 Өв.Арвайхээр 8-р цэцэрлэг</t>
  </si>
  <si>
    <t xml:space="preserve">     100101915209 Өв.Арвайхээр 9-р цэцэрлэг</t>
  </si>
  <si>
    <t xml:space="preserve">     100101915210 Өв.Арвайхээр 13-р цэцэрлэг</t>
  </si>
  <si>
    <t xml:space="preserve">     100101915211 Өв.Арвайхээр 10-р цэцэрлэг</t>
  </si>
  <si>
    <t xml:space="preserve">     100101915212 Өв.Арвайхээр 11-р цэцэрлэг</t>
  </si>
  <si>
    <t xml:space="preserve">     100101915213 Өв.Арв 12-р цэцэрлэг</t>
  </si>
  <si>
    <t xml:space="preserve">     100101915214 Өв.Арвайхээр 14-р цэцэрлэг</t>
  </si>
  <si>
    <t xml:space="preserve">     100101915602 өв.Арвайхээр Хувийн цэцэрлэг</t>
  </si>
  <si>
    <t xml:space="preserve">     100101920601 Өв.Арвайхээр өрхийн эмнэлэг</t>
  </si>
  <si>
    <t xml:space="preserve">     100101951404 Өв.Ар Эрсдэлээс хамгаалах сан</t>
  </si>
  <si>
    <t xml:space="preserve">     100101952400 Өв.Арвайхээр ОНХСан</t>
  </si>
  <si>
    <t xml:space="preserve">     100101954001 Өв.Арвайхээр ИТХ</t>
  </si>
  <si>
    <t xml:space="preserve">     100101955001 Өв.Арвайхээр ЗДТГ</t>
  </si>
  <si>
    <t xml:space="preserve">     100101955401 Өв.Арвайхээр СХөгжүүлэх сан</t>
  </si>
  <si>
    <t xml:space="preserve">     100102015101 Өв.Баян-Өндөр сум сургууль</t>
  </si>
  <si>
    <t xml:space="preserve">     100102015201 Өв.Баян-Өндөр сум цэцэрлэг</t>
  </si>
  <si>
    <t xml:space="preserve">     100102020001 Өв.Баян-Өндөр хүн эмнэлэг</t>
  </si>
  <si>
    <t xml:space="preserve">     100102035090 Өв.Баян-Өндөр Соёлын төв</t>
  </si>
  <si>
    <t xml:space="preserve">     100102051404 Өв.БӨН Эрсдэлээс хамгаалах сан</t>
  </si>
  <si>
    <t xml:space="preserve">     100102052400 Өв.Баян-Өндөр ОНХСан</t>
  </si>
  <si>
    <t xml:space="preserve">     100102054001 Өв.Баян-Өндөр ИТХ</t>
  </si>
  <si>
    <t xml:space="preserve">     100102055001 Өв.Баян-Өндөр ЗДТГ</t>
  </si>
  <si>
    <t xml:space="preserve">     100102055401 Өв.Баян-Өндөр СХөгжүүлэх сан</t>
  </si>
  <si>
    <t xml:space="preserve">     100110013001 Өм.БОАЖГазар</t>
  </si>
  <si>
    <t xml:space="preserve">     100110015021 Өм.НТБТөв</t>
  </si>
  <si>
    <t xml:space="preserve">     100110015080 Өм.ЕБС хэмнэлт</t>
  </si>
  <si>
    <t xml:space="preserve">     100110015081 Өм.СӨБ хэмнэлт</t>
  </si>
  <si>
    <t xml:space="preserve">     100110015105 Өм.Хувийн сургууль</t>
  </si>
  <si>
    <t xml:space="preserve">     100110015205 Өм.Хувийн цэцэрлэг</t>
  </si>
  <si>
    <t xml:space="preserve">     100110017002 Өм.Гэр бүл, ХЗХөгжлийн газар</t>
  </si>
  <si>
    <t xml:space="preserve">     100110017003 Өм. Буянт хотхон ОНӨУТГ</t>
  </si>
  <si>
    <t xml:space="preserve">     100110020601 Өм.Өрхийн эмнэлэгүүд</t>
  </si>
  <si>
    <t xml:space="preserve">     100110029001 Өм.Газрын харилцаа, БХБГазар</t>
  </si>
  <si>
    <t xml:space="preserve">     100110035009 Өм.Биеийн тамир, СГазар</t>
  </si>
  <si>
    <t xml:space="preserve">     100110035010 Өм.ОН-ийн музей судлалын төв</t>
  </si>
  <si>
    <t xml:space="preserve">     100110035011 Өм.Номын сан</t>
  </si>
  <si>
    <t xml:space="preserve">     100110035012 Өм.ХЖ Театр</t>
  </si>
  <si>
    <t xml:space="preserve">     100110050001 Өм.ИТХ</t>
  </si>
  <si>
    <t xml:space="preserve">     100110051000 Өм. Засаг дарга</t>
  </si>
  <si>
    <t xml:space="preserve">     100110051001 Өм.ЗДТГ</t>
  </si>
  <si>
    <t xml:space="preserve">     100110051004 Өм.СХяналт, аудитын алба</t>
  </si>
  <si>
    <t xml:space="preserve">     100110051006 Өм.Орон нутгийн өмчийн газар</t>
  </si>
  <si>
    <t xml:space="preserve">     100110051009 Өм.Төрийн үйлчилгээний алба</t>
  </si>
  <si>
    <t xml:space="preserve">     100110051029 Өм.Мал хамгаалах сан</t>
  </si>
  <si>
    <t xml:space="preserve">     100110051031 Өм.Авто замын сан</t>
  </si>
  <si>
    <t xml:space="preserve">     100110051081 Өм.Ойн анги</t>
  </si>
  <si>
    <t xml:space="preserve">     100110051100 Өм.ОНТ-с УТ-т ТШилжүүлэг</t>
  </si>
  <si>
    <t xml:space="preserve">     100110051300 Өм.Орон нутгийн ХО</t>
  </si>
  <si>
    <t xml:space="preserve">     100110051407 Өм.БОрчныг хамгаалах сан</t>
  </si>
  <si>
    <t xml:space="preserve">     100110052400 Өм.ОНХөгжлийн сан</t>
  </si>
  <si>
    <t xml:space="preserve">     100110091005 Өм.Халамжийн сан</t>
  </si>
  <si>
    <t xml:space="preserve">     100110115101 Өм.Баяндалай 11 жилийн сур</t>
  </si>
  <si>
    <t xml:space="preserve">     100110115201 Өм.Баяндалай цэцэрлэг</t>
  </si>
  <si>
    <t xml:space="preserve">     100110120001 Өм.Баяндалай хүн эмнэлэг</t>
  </si>
  <si>
    <t xml:space="preserve">     100110135090 Өм.Баяндалай Соёлын төв</t>
  </si>
  <si>
    <t xml:space="preserve">     100110152400 Өм.Баяндалай ОНХСан</t>
  </si>
  <si>
    <t xml:space="preserve">     100110154001 Өм.Баяндалай ИТХ</t>
  </si>
  <si>
    <t xml:space="preserve">     100110155001 Өм.Баяндалай ЗДТГ</t>
  </si>
  <si>
    <t xml:space="preserve">     100110155401 Өм.Баян Сум хөгжүүлэх сан</t>
  </si>
  <si>
    <t xml:space="preserve">     100110215101 Өм.Баяновоо 12 жилийн сургууль</t>
  </si>
  <si>
    <t xml:space="preserve">     100110215201 Өм.Баяновоо цэцэрлэг</t>
  </si>
  <si>
    <t xml:space="preserve">     100110220001 Өм.Баяновоо хүн эмнэлэг</t>
  </si>
  <si>
    <t xml:space="preserve">     100110235090 Өм.Баян-Овоо Соёлын төв</t>
  </si>
  <si>
    <t xml:space="preserve">     100110252400 Өм.Баяновоо ОНХСан</t>
  </si>
  <si>
    <t xml:space="preserve">     100110254001 Өм.Баяновоо ИТХ</t>
  </si>
  <si>
    <t xml:space="preserve">     100110255001 Өм.Баяновоо ЗДТГ</t>
  </si>
  <si>
    <t xml:space="preserve">     100110255403 Өм.Баян-Овоо Сум хөгжүүлэх сан</t>
  </si>
  <si>
    <t xml:space="preserve">     100110315101 Өм.Булган 9 жилийн сургууль</t>
  </si>
  <si>
    <t xml:space="preserve">     100110315201 Өм.Булган цэцэрлэг</t>
  </si>
  <si>
    <t xml:space="preserve">     100110320001 Өм.Булган хүн эмнэлэг</t>
  </si>
  <si>
    <t xml:space="preserve">     100110335090 Өм.Булган Соёлын төв</t>
  </si>
  <si>
    <t xml:space="preserve">     100110352400 Өм.Булган ОНХСан</t>
  </si>
  <si>
    <t xml:space="preserve">     100110354001 Өм.Булган ИТХ</t>
  </si>
  <si>
    <t xml:space="preserve">     100110355001 Өм.Булган ЗДТГ</t>
  </si>
  <si>
    <t xml:space="preserve">     100110355404 Өм.Булган Сум хөгжүүлэх сан</t>
  </si>
  <si>
    <t xml:space="preserve">     100110413010 Өм.Гурвантэс Тусгай хамгаалалтын газар</t>
  </si>
  <si>
    <t xml:space="preserve">     100110415101 Өм.Гурвантэс 9 жилийн сургууль</t>
  </si>
  <si>
    <t xml:space="preserve">     100110415201 Өм.Гурвантэс цэцэрлэг</t>
  </si>
  <si>
    <t xml:space="preserve">     100110415202 Өм.Гурвантэс 28-р цэцэрлэг</t>
  </si>
  <si>
    <t xml:space="preserve">     100110420001 Өм.Гурвантэс хүн эмнэлэг</t>
  </si>
  <si>
    <t xml:space="preserve">     100110435090 Өм.Гурвантэс Соёлын төв</t>
  </si>
  <si>
    <t xml:space="preserve">     100110452400 Өм.Гурвантэс ОНХСан</t>
  </si>
  <si>
    <t xml:space="preserve">     100110454001 Өм.Гурвантэс ИТХ</t>
  </si>
  <si>
    <t xml:space="preserve">     100110455001 Өм.Гурвантэс ЗДТГ</t>
  </si>
  <si>
    <t xml:space="preserve">     100110455401 Өм.Гурвантэс Сум хөгжүүлэх сан</t>
  </si>
  <si>
    <t xml:space="preserve">     100110515101 Өм.Мандал-Овоо 9 жилийн сур</t>
  </si>
  <si>
    <t xml:space="preserve">     100110515201 Өм.Мандал-Овоо цэцэрлэг</t>
  </si>
  <si>
    <t xml:space="preserve">     100110520001 Өм.Мандал-Овоо хүн эмнэлэг</t>
  </si>
  <si>
    <t xml:space="preserve">     100110535090 Өм.Мандал-Овоо Соёлын төв</t>
  </si>
  <si>
    <t xml:space="preserve">     100110552400 Өм.Мандал-Овоо ОНХСан</t>
  </si>
  <si>
    <t xml:space="preserve">     100110554001 Өм.Мандал-Овоо ИТХ</t>
  </si>
  <si>
    <t xml:space="preserve">     100110555001 Өм.Мандал-Овоо ЗДТГ</t>
  </si>
  <si>
    <t xml:space="preserve">     100110555401 Өм.Мандал-Овоо СХөгжүүлэх сан</t>
  </si>
  <si>
    <t xml:space="preserve">     100110615101 Өм.Манлай 12 жилийн сургууль</t>
  </si>
  <si>
    <t xml:space="preserve">     100110615201 Өм.Манлай цэцэрлэг</t>
  </si>
  <si>
    <t xml:space="preserve">     100110620001 Өм.Манлай хүн эмнэлэг</t>
  </si>
  <si>
    <t xml:space="preserve">     100110635090 Өм.Манлай Соёлын төв</t>
  </si>
  <si>
    <t xml:space="preserve">     100110652400 Өм.Манлай ОНХСан</t>
  </si>
  <si>
    <t xml:space="preserve">     100110654001 Өм.Манлай ИТХ</t>
  </si>
  <si>
    <t xml:space="preserve">     100110655001 Өм.Манлай ЗДТГ</t>
  </si>
  <si>
    <t xml:space="preserve">     100110655403 Өм.Манлай Сум хөгжүүлэх сан</t>
  </si>
  <si>
    <t xml:space="preserve">     100110715101 Өм.Номгон 9 жилийн сургууль</t>
  </si>
  <si>
    <t xml:space="preserve">     100110715201 Өм.Номгон цэцэрлэг</t>
  </si>
  <si>
    <t xml:space="preserve">     100110720001 Өм.Номгон хүн эмнэлэг</t>
  </si>
  <si>
    <t xml:space="preserve">     100110735090 Өм.Номгон Соёлын төв</t>
  </si>
  <si>
    <t xml:space="preserve">     100110751401 Өм.Номгон Сум хөгжүүлэх сан</t>
  </si>
  <si>
    <t xml:space="preserve">     100110752400 Өм.Номгон ОНХСан</t>
  </si>
  <si>
    <t xml:space="preserve">     100110754001 Өм.Номгон ИТХ</t>
  </si>
  <si>
    <t xml:space="preserve">     100110755001 Өм.Номгон ЗДТГ</t>
  </si>
  <si>
    <t xml:space="preserve">     100110815101 Өм.Ноён 12 жилийн сургууль</t>
  </si>
  <si>
    <t xml:space="preserve">     100110815201 Өм.Ноён цэцэрлэг</t>
  </si>
  <si>
    <t xml:space="preserve">     100110820001 Өм.Ноён хүн эмнэлэг</t>
  </si>
  <si>
    <t xml:space="preserve">     100110835090 Өм.Ноён Соёлын төв</t>
  </si>
  <si>
    <t xml:space="preserve">     100110852400 Өм.Ноён ОНХСан</t>
  </si>
  <si>
    <t xml:space="preserve">     100110854001 Өм.Ноён ИТХ</t>
  </si>
  <si>
    <t xml:space="preserve">     100110855001 Өм.Ноён ЗДТГ</t>
  </si>
  <si>
    <t xml:space="preserve">     100110855401 Өм.Ноён Сум хөгжүүлэх сан</t>
  </si>
  <si>
    <t xml:space="preserve">     100110915101 Өм.Сэврэй 12 жилийн сургууль</t>
  </si>
  <si>
    <t xml:space="preserve">     100110915201 Өм.Сэврэй цэцэрлэг</t>
  </si>
  <si>
    <t xml:space="preserve">     100110920001 Өм.Сэврэй хүн эмнэлэг</t>
  </si>
  <si>
    <t xml:space="preserve">     100110935090 Өм.Сэврэй Соёлын төв</t>
  </si>
  <si>
    <t xml:space="preserve">     100110952400 Өм.Сэврэй ОНХСан</t>
  </si>
  <si>
    <t xml:space="preserve">     100110954001 Өм.Сэврэй ИТХ</t>
  </si>
  <si>
    <t xml:space="preserve">     100110955001 Өм.Сэврэй ЗДТГ</t>
  </si>
  <si>
    <t xml:space="preserve">     100110955401 Өм.Сэврэй Сум хөгжүүлэх сан</t>
  </si>
  <si>
    <t xml:space="preserve">     100111015101 Өм.Ханбогд 12 жилийн сургууль</t>
  </si>
  <si>
    <t xml:space="preserve">     100111015102 Өм.Ханбогд 2-р сургууль</t>
  </si>
  <si>
    <t xml:space="preserve">     100111015201 Өм.Ханбогд цэцэрлэг</t>
  </si>
  <si>
    <t xml:space="preserve">     100111015202 Өм.Ханбогд 22-р цэцэрлэг</t>
  </si>
  <si>
    <t xml:space="preserve">     100111015203 Өм.Ханбогд 29-р цэцэрлэг</t>
  </si>
  <si>
    <t xml:space="preserve">     100111020001 Өм.Ханбогд сум дунд эмнэлэг</t>
  </si>
  <si>
    <t xml:space="preserve">     100111035090 Өм.Ханбогд Соёлын төв</t>
  </si>
  <si>
    <t xml:space="preserve">     100111052400 Өм.Ханбогд ОНХСан</t>
  </si>
  <si>
    <t xml:space="preserve">     100111054001 Өм.Ханбогд ИТХ</t>
  </si>
  <si>
    <t xml:space="preserve">     100111055001 Өм.Ханбогд ЗДТГ</t>
  </si>
  <si>
    <t xml:space="preserve">     100111055403 Өм.Ханбогд Сум хөгжүүлэх сан</t>
  </si>
  <si>
    <t xml:space="preserve">     100111115101 Өм.Ханхонгор 11 жилийн сур</t>
  </si>
  <si>
    <t xml:space="preserve">     100111115201 Өм.Ханхонгор цэцэрлэг</t>
  </si>
  <si>
    <t xml:space="preserve">     100111120001 Өм.Ханхонгор хүн эмнэлэг</t>
  </si>
  <si>
    <t xml:space="preserve">     100111135090 Өм.Ханхонгор Соёлын төв</t>
  </si>
  <si>
    <t xml:space="preserve">     100111152400 Өм.Ханхонгор ОНХСан</t>
  </si>
  <si>
    <t xml:space="preserve">     100111154001 Өм.Ханхонгор ИТХ</t>
  </si>
  <si>
    <t xml:space="preserve">     100111155001 Өм.Ханхонгор ЗДТГ</t>
  </si>
  <si>
    <t xml:space="preserve">     100111155402 Өм.Ханхонгор Сум хөгжүүлэх сан</t>
  </si>
  <si>
    <t xml:space="preserve">     100111215101 Өм.Хүрмэн 9 жилийн сургууль</t>
  </si>
  <si>
    <t xml:space="preserve">     100111215201 Өм.Хүрмэн цэцэрлэг</t>
  </si>
  <si>
    <t xml:space="preserve">     100111220001 Өм.Хүрмэн хүн эмнэлэг</t>
  </si>
  <si>
    <t xml:space="preserve">     100111235090 Өм.Хүрмэн Соёлын төв</t>
  </si>
  <si>
    <t xml:space="preserve">     100111252400 Өм.Хүрмэн ОНХСан</t>
  </si>
  <si>
    <t xml:space="preserve">     100111254001 Өм.Хүрмэн ИТХ</t>
  </si>
  <si>
    <t xml:space="preserve">     100111255001 Өм.Хүрмэн ЗДТГ</t>
  </si>
  <si>
    <t xml:space="preserve">     100111255403 Өм.Хүрмэн Сум хөгжүүлэх сан</t>
  </si>
  <si>
    <t xml:space="preserve">     100111315101 Өм.Цогтовоо 12 жилийн сургууль</t>
  </si>
  <si>
    <t xml:space="preserve">     100111315201 Өм.Цогтовоо цэцэрлэг</t>
  </si>
  <si>
    <t xml:space="preserve">     100111320001 Өм.Цогтовоо хүн эмнэлэг</t>
  </si>
  <si>
    <t xml:space="preserve">     100111335090 Өм.Цогтовоо Соёлын төв</t>
  </si>
  <si>
    <t xml:space="preserve">     100111352400 Өм.Цогтовоо ОНХСан</t>
  </si>
  <si>
    <t xml:space="preserve">     100111354001 Өм.Цогтовоо ИТХ</t>
  </si>
  <si>
    <t xml:space="preserve">     100111355001 Өм.Цогтовоо ЗДТГ</t>
  </si>
  <si>
    <t xml:space="preserve">     100111355401 Өм.Цогт-Овоо СХөгжүүлэх сан</t>
  </si>
  <si>
    <t xml:space="preserve">     100111415101 Өм.Цогтцэций 12жилийн сургууль</t>
  </si>
  <si>
    <t xml:space="preserve">     100111415102 Өм.Цогт 6-р сургууль</t>
  </si>
  <si>
    <t xml:space="preserve">     100111415201 Өм.Цогтцэций цэцэрлэг</t>
  </si>
  <si>
    <t xml:space="preserve">     100111415202 Өм.Цогтцэций 7-р цэцэрлэг</t>
  </si>
  <si>
    <t xml:space="preserve">     100111415203 Өм.Цогтцэций 27 цэцэрлэг</t>
  </si>
  <si>
    <t xml:space="preserve">     100111415204 Өм.Цогтцэций 30-р цэцэрлэг</t>
  </si>
  <si>
    <t xml:space="preserve">     100111420001 Өм.Цогтцэций хүн эмнэлэг</t>
  </si>
  <si>
    <t xml:space="preserve">     100111435090 Өм.Цогтцэций Соёлын төв</t>
  </si>
  <si>
    <t xml:space="preserve">     100111452400 Өм.Цогтцэций ОНХСан</t>
  </si>
  <si>
    <t xml:space="preserve">     100111454001 Өм.Цогтцэций ИТХ</t>
  </si>
  <si>
    <t xml:space="preserve">     100111455001 Өм.Цогтцэций ЗДТГ</t>
  </si>
  <si>
    <t xml:space="preserve">     100111455401 Өм.Цогтцэций Сум хөгжүүлэх сан</t>
  </si>
  <si>
    <t xml:space="preserve">     100111615101 Өм.Даланзадгад 11жил 1-р сур</t>
  </si>
  <si>
    <t xml:space="preserve">     100111615102 Өм.Даланзадгад 2-р сургууль</t>
  </si>
  <si>
    <t xml:space="preserve">     100111615103 Өм.Даланзадгад 3 сургууль</t>
  </si>
  <si>
    <t xml:space="preserve">     100111615104 Өм.Даланзадгад 4 сургууль</t>
  </si>
  <si>
    <t xml:space="preserve">     100111615105 Өм.Даланзадгад 7 сургууль</t>
  </si>
  <si>
    <t xml:space="preserve">     100111615106 Өм.Даланзадгад 5 сургууль</t>
  </si>
  <si>
    <t xml:space="preserve">     100111615201 Өм.Даланзадгад 2 цэцэрлэг</t>
  </si>
  <si>
    <t xml:space="preserve">     100111615202 Өм.Даланзадгад 9-р цэцэрлэг</t>
  </si>
  <si>
    <t xml:space="preserve">     100111615203 Өм.Даланзадгад 11-р цэцэрлэг</t>
  </si>
  <si>
    <t xml:space="preserve">     100111615204 Өм.Даланзадгад 24-р цэцэрлэг</t>
  </si>
  <si>
    <t xml:space="preserve">     100111615205 Өм.Даланзадгад 4-р цэцэрлэг</t>
  </si>
  <si>
    <t xml:space="preserve">     100111615206 Өм.Даланзадгад 8-р цэцэрлэг</t>
  </si>
  <si>
    <t xml:space="preserve">     100111615207 Өм.1-р цэцэрлэг</t>
  </si>
  <si>
    <t xml:space="preserve">     100111615208 Өм.23 дугаар цэцэрлэг</t>
  </si>
  <si>
    <t xml:space="preserve">     100111615209 Өм.Даланзадгад 25 цэцэрлэг</t>
  </si>
  <si>
    <t xml:space="preserve">     100111615210 Өм.Даланзадгад 26 цэцэрлэг</t>
  </si>
  <si>
    <t xml:space="preserve">     100111652400 Өм.Даланзадгад ОНХСан</t>
  </si>
  <si>
    <t xml:space="preserve">     100111654001 Өм.Даланзадгад ИТХ</t>
  </si>
  <si>
    <t xml:space="preserve">     100111655001 Өм.Даланзадгад ЗДТГ</t>
  </si>
  <si>
    <t xml:space="preserve">     100111655008 Өм.Даланзадгад Хотын ЗААлба</t>
  </si>
  <si>
    <t xml:space="preserve">     100111655401 Өм.Даланзадгад СХөгжүүлэх сан</t>
  </si>
  <si>
    <t xml:space="preserve">     100120013001 Сү.БОАЖГазар</t>
  </si>
  <si>
    <t xml:space="preserve">     100120015002 Сү.НТБТөв</t>
  </si>
  <si>
    <t xml:space="preserve">     100120017002 Сү.Гэр бүл, ХЗХөгжлийн газар</t>
  </si>
  <si>
    <t xml:space="preserve">     100120020601 Сү.Өрхийн эмнэлэг</t>
  </si>
  <si>
    <t xml:space="preserve">     100120029001 Сү.Газрын харилцаа, БХБГазар</t>
  </si>
  <si>
    <t xml:space="preserve">     100120035009 Сү.БТСГазар</t>
  </si>
  <si>
    <t xml:space="preserve">     100120035010 Сү.Музей</t>
  </si>
  <si>
    <t xml:space="preserve">     100120035011 Сү.Номын сан</t>
  </si>
  <si>
    <t xml:space="preserve">     100120035012 Сү.Хөгжимт жүжгийн театр</t>
  </si>
  <si>
    <t xml:space="preserve">     100120050001 Сү.ИТХ</t>
  </si>
  <si>
    <t xml:space="preserve">     100120051000 Сү. Засаг дарга</t>
  </si>
  <si>
    <t xml:space="preserve">     100120051001 Сү.ЗДТГ</t>
  </si>
  <si>
    <t xml:space="preserve">     100120051004 Сү.СХяналт, аудитын алба</t>
  </si>
  <si>
    <t xml:space="preserve">     100120051006 Сү.Орон нутгийн өмчийн газар</t>
  </si>
  <si>
    <t xml:space="preserve">     100120051010 Сү.Сүхбаатар-Ойжуулалт ОНөүГ</t>
  </si>
  <si>
    <t xml:space="preserve">     100120051405 Сү.Замын сан</t>
  </si>
  <si>
    <t xml:space="preserve">     100120051406 Сү.Барилга техник хяналт</t>
  </si>
  <si>
    <t xml:space="preserve">     100120052400 Сү.ОНХөгжлийн сан</t>
  </si>
  <si>
    <t xml:space="preserve">     100120091005 Сү.Халамжийн сан</t>
  </si>
  <si>
    <t xml:space="preserve">     100120115101 Сү.Асгат 11 жилийн сургууль</t>
  </si>
  <si>
    <t xml:space="preserve">     100120115201 Сү.Асгат цэцэрлэг</t>
  </si>
  <si>
    <t xml:space="preserve">     100120120001 Сү.Асгат хүн эмнэлэг</t>
  </si>
  <si>
    <t xml:space="preserve">     100120135090 Сү.Асгат Соёлын төв</t>
  </si>
  <si>
    <t xml:space="preserve">     100120152400 Сү.Асгат ОНХСан</t>
  </si>
  <si>
    <t xml:space="preserve">     100120154001 Сү.Асгат ИТХ</t>
  </si>
  <si>
    <t xml:space="preserve">     100120155001 Сү.Асгат ЗДТГ</t>
  </si>
  <si>
    <t xml:space="preserve">     100120155406 Сү.Асгат Сум хөгжүүлэх сан</t>
  </si>
  <si>
    <t xml:space="preserve">     100120215101 Сү.Баяндэлгэр 9жилийн сургууль</t>
  </si>
  <si>
    <t xml:space="preserve">     100120215201 Сү.Баяндэлгэр цэцэрлэг</t>
  </si>
  <si>
    <t xml:space="preserve">     100120220001 Сү.Баяндэлгэр хүн эмнэлэг</t>
  </si>
  <si>
    <t xml:space="preserve">     100120235090 Сү.Баяндэлгэр Соёлын төв</t>
  </si>
  <si>
    <t xml:space="preserve">     100120252400 Сү.Баяндэлгэр ОНХСан</t>
  </si>
  <si>
    <t xml:space="preserve">     100120254001 Сү.Баяндэлгэр ИТХ</t>
  </si>
  <si>
    <t xml:space="preserve">     100120255001 Сү.Баяндэлгэр ЗДТГ</t>
  </si>
  <si>
    <t xml:space="preserve">     100120255406 Сү.Баяндэлгэр СХөгжүүлэх сан</t>
  </si>
  <si>
    <t xml:space="preserve">     100120315101 Сү.Дарьганга 11 жилийн сур</t>
  </si>
  <si>
    <t xml:space="preserve">     100120315201 Сү.Дарьганга цэцэрлэг</t>
  </si>
  <si>
    <t xml:space="preserve">     100120320001 Сү.Дарьганга хүн эмнэлэг</t>
  </si>
  <si>
    <t xml:space="preserve">     100120335090 Сү.Дарьганга Соёлын төв</t>
  </si>
  <si>
    <t xml:space="preserve">     100120352400 Сү.Дарьганга ОНХСан</t>
  </si>
  <si>
    <t xml:space="preserve">     100120354001 Сү.Дарьганга ИТХ</t>
  </si>
  <si>
    <t xml:space="preserve">     100120355001 Сү.Дарьганга ЗДТГ</t>
  </si>
  <si>
    <t xml:space="preserve">     100120355406 Сү.Дарьганга СХөгжүүлэх сан</t>
  </si>
  <si>
    <t xml:space="preserve">     100120415101 Сү.Мөнххаан 9 жилийн сургууль</t>
  </si>
  <si>
    <t xml:space="preserve">     100120415201 Сү.Мөнххаан хүүхдийн цэцэрлэг</t>
  </si>
  <si>
    <t xml:space="preserve">     100120420001 Сү.Мөнххаан хүн эмнэлэг</t>
  </si>
  <si>
    <t xml:space="preserve">     100120435090 Сү.Мөнххаан Соёлын төв</t>
  </si>
  <si>
    <t xml:space="preserve">     100120452400 Сү.Мөнххаан ОНХСан</t>
  </si>
  <si>
    <t xml:space="preserve">     100120454001 Сү.Мөнххаан ИТХ</t>
  </si>
  <si>
    <t xml:space="preserve">     100120455001 Сү.Мөнххаан ЗДТГ</t>
  </si>
  <si>
    <t xml:space="preserve">     100120455406 Сү.Мөнххаан сум хөгжүүлэх сан</t>
  </si>
  <si>
    <t xml:space="preserve">     100120515101 Сү.Наран сум сургууль</t>
  </si>
  <si>
    <t xml:space="preserve">     100120515201 Сү.Наран сум цэцэрлэг</t>
  </si>
  <si>
    <t xml:space="preserve">     100120520001 Сү.Наран хүн эмнэлэг</t>
  </si>
  <si>
    <t xml:space="preserve">     100120535090 Сү.Наран Соёлын төв</t>
  </si>
  <si>
    <t xml:space="preserve">     100120552400 Сү.Наран ОНХСан</t>
  </si>
  <si>
    <t xml:space="preserve">     100120554001 Сү.Наран ИТХ</t>
  </si>
  <si>
    <t xml:space="preserve">     100120555001 Сү.Наран ЗДТГ</t>
  </si>
  <si>
    <t xml:space="preserve">     100120555406 Сү.Наран Сум хөгжүүлэх сан</t>
  </si>
  <si>
    <t xml:space="preserve">     100120615101 Сү.Онгон 11 жилийн сургууль</t>
  </si>
  <si>
    <t xml:space="preserve">     100120615201 Сү.Онгон цэцэрлэг</t>
  </si>
  <si>
    <t xml:space="preserve">     100120620001 Сү.Онгон хүн эмнэлэг</t>
  </si>
  <si>
    <t xml:space="preserve">     100120635090 Сү.Онгон Соёлын төв</t>
  </si>
  <si>
    <t xml:space="preserve">     100120652400 Сү.Онгон ОНХСан</t>
  </si>
  <si>
    <t xml:space="preserve">     100120654001 Сү.Онгон ИТХ</t>
  </si>
  <si>
    <t xml:space="preserve">     100120655001 Сү.Онгон ЗДТГ</t>
  </si>
  <si>
    <t xml:space="preserve">     100120655406 Сү.Онгон Сум хөгжүүлэх сан</t>
  </si>
  <si>
    <t xml:space="preserve">     100120715101 Сү.Сүхбаатар 11 жилийн сур</t>
  </si>
  <si>
    <t xml:space="preserve">     100120715201 Сү.Сүхбаатар цэцэрлэг</t>
  </si>
  <si>
    <t xml:space="preserve">     100120720001 Сү.Сүхбаатар хүн эмнэлэг</t>
  </si>
  <si>
    <t xml:space="preserve">     100120735090 Сү.Сүхбаатар Соёлын төв</t>
  </si>
  <si>
    <t xml:space="preserve">     100120752400 Сү.Сүхбаатар ОНХСан</t>
  </si>
  <si>
    <t xml:space="preserve">     100120754001 Сү.Сүхбаатар ИТХ</t>
  </si>
  <si>
    <t xml:space="preserve">     100120755001 Сү.Сүхбаатар ЗДТГ</t>
  </si>
  <si>
    <t xml:space="preserve">     100120755402 Сү.Сүхбаатар Сум хөгжүүлэх сан</t>
  </si>
  <si>
    <t xml:space="preserve">     100120755404 Сү.СБ Боловсрол соёлын сан</t>
  </si>
  <si>
    <t xml:space="preserve">     100120815101 Сү.Түвшинширээ 11 жилийн сур</t>
  </si>
  <si>
    <t xml:space="preserve">     100120815201 Сү.Түвшинширээ  цэцэрлэг</t>
  </si>
  <si>
    <t xml:space="preserve">     100120820001 Сү.Түвшинширээ хүн эмнэлэг</t>
  </si>
  <si>
    <t xml:space="preserve">     100120835090 Сү.Түвшинширээ Соёлын төв</t>
  </si>
  <si>
    <t xml:space="preserve">     100120852400 Сү.Түвшинширээ ОНХСан</t>
  </si>
  <si>
    <t xml:space="preserve">     100120854001 Сү.Түвшинширээ ИТХ</t>
  </si>
  <si>
    <t xml:space="preserve">     100120855001 Сү.Түвшинширээ ЗДТГ</t>
  </si>
  <si>
    <t xml:space="preserve">     100120855406 Сү.Түвшинширээ СХөгжүүлэх сан</t>
  </si>
  <si>
    <t xml:space="preserve">     100120915101 Сү.Түмэнцогт 11жилийн сургууль</t>
  </si>
  <si>
    <t xml:space="preserve">     100120915201 Сү.Түмэнцогт хүүхдийн цэцэрлэг</t>
  </si>
  <si>
    <t xml:space="preserve">     100120920001 Сү.Түмэнцогт хүн эмнэлэг</t>
  </si>
  <si>
    <t xml:space="preserve">     100120935090 Сү.Түмэнцогт Соёлын төв</t>
  </si>
  <si>
    <t xml:space="preserve">     100120952400 Сү.Түмэнцогт ОНХСан</t>
  </si>
  <si>
    <t xml:space="preserve">     100120954001 Сү.Түмэнцогт ИТХ</t>
  </si>
  <si>
    <t xml:space="preserve">     100120955001 Сү.Түмэнцогт ЗДТГ</t>
  </si>
  <si>
    <t xml:space="preserve">     100120955406 Сү.Түмэнцогт Сум хөгжүүлэх сан</t>
  </si>
  <si>
    <t xml:space="preserve">     100121015101 Сү.Уулбаян 11 жилийн сургууль</t>
  </si>
  <si>
    <t xml:space="preserve">     100121015201 Сү.Уулбаян цэцэрлэг</t>
  </si>
  <si>
    <t xml:space="preserve">     100121020001 Сү.Уулбаян хүн эмнэлэг</t>
  </si>
  <si>
    <t xml:space="preserve">     100121035090 Сү.Уулбаян Соёлын төв</t>
  </si>
  <si>
    <t xml:space="preserve">     100121052400 Сү.Уулбаян ОНХСан</t>
  </si>
  <si>
    <t xml:space="preserve">     100121054001 Сү.Уулбаян ИТХ</t>
  </si>
  <si>
    <t xml:space="preserve">     100121055001 Сү.Уулбаян ЗДТГ</t>
  </si>
  <si>
    <t xml:space="preserve">     100121055406 Сү.Уулбаян Сум хөгжүүлэх сан</t>
  </si>
  <si>
    <t xml:space="preserve">     100121115101 Сү.Халзан 11 жилийн сургууль</t>
  </si>
  <si>
    <t xml:space="preserve">     100121115201 Сү.Халзан цэцэрлэг</t>
  </si>
  <si>
    <t xml:space="preserve">     100121120001 Сү.Халзан хүн эмнэлэг</t>
  </si>
  <si>
    <t xml:space="preserve">     100121135090 Сү.Халзан Соёлын төв</t>
  </si>
  <si>
    <t xml:space="preserve">     100121152400 Сү.Халзан ОНХСан</t>
  </si>
  <si>
    <t xml:space="preserve">     100121154001 Сү.Халзан ИТХ</t>
  </si>
  <si>
    <t xml:space="preserve">     100121155001 Сү.Халзан ЗДТГ</t>
  </si>
  <si>
    <t xml:space="preserve">     100121155406 Сү.Халзан Сум хөгжүүлэх сан</t>
  </si>
  <si>
    <t xml:space="preserve">     100121215101 Сү.Эрдэнэцагаан сум сургууль</t>
  </si>
  <si>
    <t xml:space="preserve">     100121215201 Сү.Эрдэнэцагаан 1-р цэцэрлэг</t>
  </si>
  <si>
    <t xml:space="preserve">     100121215202 Сү.Эрдэнэцагаан 2-р цэцэрлэг</t>
  </si>
  <si>
    <t xml:space="preserve">     100121220001 Сү.Эрдэнэцагаан хүн эмнэлэг</t>
  </si>
  <si>
    <t xml:space="preserve">     100121235090 Сү.Эрдэнэцагаан Соёлын төв</t>
  </si>
  <si>
    <t xml:space="preserve">     100121252400 Сү.Эрдэнэцагаан ОНХСан</t>
  </si>
  <si>
    <t xml:space="preserve">     100121254001 Сү.Эрдэнэцагаан ИТХ</t>
  </si>
  <si>
    <t xml:space="preserve">     100121255001 Сү.Эрдэнэцагаан ЗДТГ</t>
  </si>
  <si>
    <t xml:space="preserve">     100121255406 Сү.Эрдэнэцагаан СХөгжүүлэх сан</t>
  </si>
  <si>
    <t xml:space="preserve">     100121315101 Сү.Баруун-Урт 2-р сургууль</t>
  </si>
  <si>
    <t xml:space="preserve">     100121315102 Сү.Баруун-Урт 1-р сургууль</t>
  </si>
  <si>
    <t xml:space="preserve">     100121315104 Сү.Баруун-Урт 3-р сургууль</t>
  </si>
  <si>
    <t xml:space="preserve">     100121315105 Сү.Баруун-Урт 4-р сургууль</t>
  </si>
  <si>
    <t xml:space="preserve">     100121315106 Сү.Б-Урт Боловсрол-өргөө</t>
  </si>
  <si>
    <t xml:space="preserve">     100121315201 Сү.Нэгдсэн цэцэрлэг</t>
  </si>
  <si>
    <t xml:space="preserve">     100121315202 Сү.2-р цэцэрлэг</t>
  </si>
  <si>
    <t xml:space="preserve">     100121315203 Сү.3-р цэцэрлэг</t>
  </si>
  <si>
    <t xml:space="preserve">     100121315204 Сү.4-р цэцэрлэг</t>
  </si>
  <si>
    <t xml:space="preserve">     100121315205 Сү.5-р цэцэрлэг</t>
  </si>
  <si>
    <t xml:space="preserve">     100121315206 Сү.6-р цэцэрлэг</t>
  </si>
  <si>
    <t xml:space="preserve">     100121315207 Сү.7-р цэцэрлэг</t>
  </si>
  <si>
    <t xml:space="preserve">     100121315208 Сү.8-р цэцэрлэг</t>
  </si>
  <si>
    <t xml:space="preserve">     100121315209 Сү.9-р цэцэрлэг</t>
  </si>
  <si>
    <t xml:space="preserve">     100121315210 Сү.10-р цэцэрлэг</t>
  </si>
  <si>
    <t xml:space="preserve">     100121315211 Сү.11-р цэцэрлэг</t>
  </si>
  <si>
    <t xml:space="preserve">     100121352400 Сү.Баруун-Урт ОНХСан</t>
  </si>
  <si>
    <t xml:space="preserve">     100121354001 Сү.Баруун-Урт ИТХ</t>
  </si>
  <si>
    <t xml:space="preserve">     100121355001 Сү.Баруун-Урт ЗДТГ</t>
  </si>
  <si>
    <t xml:space="preserve">     100121355006 Сү.Бар-Урт Тохижилт үйлч ОНөүГ</t>
  </si>
  <si>
    <t xml:space="preserve">     100121355406 Сү.Баруун-Урт СХөгжүүлэх сан</t>
  </si>
  <si>
    <t xml:space="preserve">     100130013001 Сэ.БОАЖГазар</t>
  </si>
  <si>
    <t xml:space="preserve">     100130015080 Сэ.ЕБС хэмнэлт</t>
  </si>
  <si>
    <t xml:space="preserve">     100130015081 Сэ.СӨБ хэмнэлт</t>
  </si>
  <si>
    <t xml:space="preserve">     100130017002 Сэ.Гэр бүл, ХЗХөгжлийн газар</t>
  </si>
  <si>
    <t xml:space="preserve">     100130029001 Сэ.Газрын харилцаа, БХБГазар</t>
  </si>
  <si>
    <t xml:space="preserve">     100130035009 Сэ.БТСГазар</t>
  </si>
  <si>
    <t xml:space="preserve">     100130035010 Сэ.Орон нутгийг судлах музей</t>
  </si>
  <si>
    <t xml:space="preserve">     100130035011 Сэ.Нийтийн номын сан</t>
  </si>
  <si>
    <t xml:space="preserve">     100130035012 Сэ.Сэлэнгийн долгио чуулга</t>
  </si>
  <si>
    <t xml:space="preserve">     100130050001 Сэ.ИТХ</t>
  </si>
  <si>
    <t xml:space="preserve">     100130051000 Сэ. Засаг дарга</t>
  </si>
  <si>
    <t xml:space="preserve">     100130051004 Сэ.СХяналт, аудитын алба</t>
  </si>
  <si>
    <t xml:space="preserve">     100130051006 Сэ.Орон нутгийн өмчийн газар</t>
  </si>
  <si>
    <t xml:space="preserve">     100130051026 Сэ.ЗДТГазар</t>
  </si>
  <si>
    <t xml:space="preserve">     100130051300 Сэ.Орон нутгийн ХО</t>
  </si>
  <si>
    <t xml:space="preserve">     100130052400 Сэ.ОНХөгжлийн сан</t>
  </si>
  <si>
    <t xml:space="preserve">     100130091005 Сэ.Халамжийн сан</t>
  </si>
  <si>
    <t xml:space="preserve">     100130115101 Сэ.Алтанбулаг 11 жилийн сур</t>
  </si>
  <si>
    <t xml:space="preserve">     100130115201 Сэ.Алтанбулаг цэцэрлэг</t>
  </si>
  <si>
    <t xml:space="preserve">     100130115202 Сэ.Дамбо 2-р цэцэрлэг</t>
  </si>
  <si>
    <t xml:space="preserve">     100130115203 Сэ.Алтанбулаг 3-р цэцэрлэг</t>
  </si>
  <si>
    <t xml:space="preserve">     100130120001 Сэ.Алтанбулаг хүн эмнэлэг</t>
  </si>
  <si>
    <t xml:space="preserve">     100130135090 Сэ.Алтанбулаг Соёлын төв</t>
  </si>
  <si>
    <t xml:space="preserve">     100130152400 Сэ.Алтанбулаг ОНХСан</t>
  </si>
  <si>
    <t xml:space="preserve">     100130154001 Сэ.Алтанбулаг ИТХ</t>
  </si>
  <si>
    <t xml:space="preserve">     100130155001 Сэ.Алтанбулаг ЗДТГ</t>
  </si>
  <si>
    <t xml:space="preserve">     100130155401 Сэ.АлтанбулагСум хөгжүүлэх сан</t>
  </si>
  <si>
    <t xml:space="preserve">     100130213008 Сэ.Ерөө СД ойн анги</t>
  </si>
  <si>
    <t xml:space="preserve">     100130215101 Сэ.Ерөө 10 жилийн сургууль</t>
  </si>
  <si>
    <t xml:space="preserve">     100130215200 Сэ.Ерөө хүүхдийн цэцэрлэг</t>
  </si>
  <si>
    <t xml:space="preserve">     100130220000 Ерөө сумын эмнэлэг</t>
  </si>
  <si>
    <t xml:space="preserve">     100130235009 Сэ.Ерөө спорт цогцолбор</t>
  </si>
  <si>
    <t xml:space="preserve">     100130235090 Сэ.Ерөө Соёлын төв</t>
  </si>
  <si>
    <t xml:space="preserve">     100130252400 Сэ.Ерөө ОНХСан</t>
  </si>
  <si>
    <t xml:space="preserve">     100130254001 Сэ.Ерөө ИТХ</t>
  </si>
  <si>
    <t xml:space="preserve">     100130255001 Сэ.Ерөө ЗДТГазар</t>
  </si>
  <si>
    <t xml:space="preserve">     100130255401 Сэ.Ерөө Сум хөгжүүлэх сан</t>
  </si>
  <si>
    <t xml:space="preserve">     100130315101 Сэ.Зүүнбүрэн 11жилийн сургууль</t>
  </si>
  <si>
    <t xml:space="preserve">     100130315201 Сэ.Зүүнбүрэн цэцэрлэг</t>
  </si>
  <si>
    <t xml:space="preserve">     100130320001 Сэ.Зүүнбүрэн хүн эмнэлэг</t>
  </si>
  <si>
    <t xml:space="preserve">     100130335090 Сэ.Зүүнбүрэн Соёлын төв</t>
  </si>
  <si>
    <t xml:space="preserve">     100130352400 Сэ.Зүүнбүрэн ОНХСан</t>
  </si>
  <si>
    <t xml:space="preserve">     100130354001 Сэ.Зүүнбүрэн ИТХ</t>
  </si>
  <si>
    <t xml:space="preserve">     100130355001 Сэ.Зүүнбүрэн ЗДТГ</t>
  </si>
  <si>
    <t xml:space="preserve">     100130355401 Сэ.Зүүнбүрэн Сум хөгжүүлэх сан</t>
  </si>
  <si>
    <t xml:space="preserve">     100130413002 Сэ.Мандал Ойн анги</t>
  </si>
  <si>
    <t xml:space="preserve">     100130415101 Сэ.Мандал 1-р 11 жил сургууль</t>
  </si>
  <si>
    <t xml:space="preserve">     100130415102 Сэ.Мандал 2-р 11 жил сургууль</t>
  </si>
  <si>
    <t xml:space="preserve">     100130415103 Сэ.Мандал 3-р 11 жил сургууль</t>
  </si>
  <si>
    <t xml:space="preserve">     100130415104 Сэ.Мандал 4-р сургууль</t>
  </si>
  <si>
    <t xml:space="preserve">     100130415106 Сэ.Мандал сум Үнэгтийн сур</t>
  </si>
  <si>
    <t xml:space="preserve">     100130415201 Сэ.Мандал 1-р цэцэрлэг</t>
  </si>
  <si>
    <t xml:space="preserve">     100130415202 Сэ.Тарни хүүхдийн цэцэрлэг</t>
  </si>
  <si>
    <t xml:space="preserve">     100130415205 Сэ.Мандал Нархан цэцэрлэг</t>
  </si>
  <si>
    <t xml:space="preserve">     100130415207 Сэ.Мандал-Олимп цэцэрлэг</t>
  </si>
  <si>
    <t xml:space="preserve">     100130415208 Сэ.Мандал Мишээл цэцэрлэг</t>
  </si>
  <si>
    <t xml:space="preserve">     100130415601 Сэ.Мандал Хувийн сургууль</t>
  </si>
  <si>
    <t xml:space="preserve">     100130415602 Сэ.Мандал Хувийн цэцэрлэг</t>
  </si>
  <si>
    <t xml:space="preserve">     100130417002 Сэ.Хүүхдийн ордон</t>
  </si>
  <si>
    <t xml:space="preserve">     100130420601 Сэ.Мандал өрхийн эмнэлэг</t>
  </si>
  <si>
    <t xml:space="preserve">     100130435005 Сэ.Номын сан</t>
  </si>
  <si>
    <t xml:space="preserve">     100130435009 Сэ.Мандал Спорт сургалт цогцол</t>
  </si>
  <si>
    <t xml:space="preserve">     100130435094 Сэ.Мандал Хөгжимт чуулга</t>
  </si>
  <si>
    <t xml:space="preserve">     100130452400 Сэ.Мандал ОНХСан</t>
  </si>
  <si>
    <t xml:space="preserve">     100130454001 Сэ.Мандал ИТХ</t>
  </si>
  <si>
    <t xml:space="preserve">     100130455001 Сэ.Мандал ЗДТГазар</t>
  </si>
  <si>
    <t xml:space="preserve">     100130455402 Сэ.Мандал Сум хөгжүүлэх сан</t>
  </si>
  <si>
    <t xml:space="preserve">     100130515101 Сэ.Орхон 11 жилийн сургууль</t>
  </si>
  <si>
    <t xml:space="preserve">     100130515201 Сэ.Орхон цэцэрлэг</t>
  </si>
  <si>
    <t xml:space="preserve">     100130520001 Сэ.Орхон хүн эмнэлэг</t>
  </si>
  <si>
    <t xml:space="preserve">     100130535090 Сэ.Орхон Соёлын төв</t>
  </si>
  <si>
    <t xml:space="preserve">     100130552400 Сэ.Орхон ОНХСан</t>
  </si>
  <si>
    <t xml:space="preserve">     100130554001 Сэ.Орхон ИТХ</t>
  </si>
  <si>
    <t xml:space="preserve">     100130555001 Сэ.Орхон ЗДТГ</t>
  </si>
  <si>
    <t xml:space="preserve">     100130555401 Сэ.Орхон Сум хөгжүүлэх сан</t>
  </si>
  <si>
    <t xml:space="preserve">     100130615101 Сэ.Сант 11 жилийн сургууль</t>
  </si>
  <si>
    <t xml:space="preserve">     100130615201 Сэ.Сант цэцэрлэг</t>
  </si>
  <si>
    <t xml:space="preserve">     100130620001 Сэ.Сант хүн эмнэлэг</t>
  </si>
  <si>
    <t xml:space="preserve">     100130635090 Сэ.Сант Соёлын төв</t>
  </si>
  <si>
    <t xml:space="preserve">     100130652400 Сэ.Сант ОНХСан</t>
  </si>
  <si>
    <t xml:space="preserve">     100130654001 Сэ.Сант ИТХ</t>
  </si>
  <si>
    <t xml:space="preserve">     100130655001 Сэ.Сант ЗДТГ</t>
  </si>
  <si>
    <t xml:space="preserve">     100130655401 Сэ.Сант Сум хөгжүүлэх сан</t>
  </si>
  <si>
    <t xml:space="preserve">     100130713002 Сэ.Сэлэнгэ бүсийн СД ойн анги</t>
  </si>
  <si>
    <t xml:space="preserve">     100130715101 Сэ.Цагааннуур 11 жилийн сур</t>
  </si>
  <si>
    <t xml:space="preserve">     100130715201 Сэ.Цагааннуур цэцэрлэг</t>
  </si>
  <si>
    <t xml:space="preserve">     100130715202 Сэ.Цагааннуур 2-р цэцэрлэг</t>
  </si>
  <si>
    <t xml:space="preserve">     100130720001 Сэ.Цагааннуур хүн эмнэлэг</t>
  </si>
  <si>
    <t xml:space="preserve">     100130735009 Сэ.Цагааннуур Спорт цогцолбор</t>
  </si>
  <si>
    <t xml:space="preserve">     100130735090 Сэ.Цагааннуур Соёлын төв</t>
  </si>
  <si>
    <t xml:space="preserve">     100130752400 Сэ.Цагааннуур ОНХСан</t>
  </si>
  <si>
    <t xml:space="preserve">     100130754001 Сэ.Цагааннуур ИТХ</t>
  </si>
  <si>
    <t xml:space="preserve">     100130755001 Сэ.Цагааннуур ЗДТГ</t>
  </si>
  <si>
    <t xml:space="preserve">     100130755401 Сэ.ЦагааннуурСум хөгжүүлэх сан</t>
  </si>
  <si>
    <t xml:space="preserve">     100130815101 Сэ.Баянгол 11 жилийн сургууль</t>
  </si>
  <si>
    <t xml:space="preserve">     100130815201 Сэ.Баянгол цэцэрлэг</t>
  </si>
  <si>
    <t xml:space="preserve">     100130815602 Сэ.Баянгол Хувийн цэцэрлэгүүд</t>
  </si>
  <si>
    <t xml:space="preserve">     100130820001 Сэ.Баянгол хүн эмнэлэг</t>
  </si>
  <si>
    <t xml:space="preserve">     100130835009 Сэ.Баянгол спорт цогцолбор</t>
  </si>
  <si>
    <t xml:space="preserve">     100130835090 Сэ.Баянгол Соёлын төв</t>
  </si>
  <si>
    <t xml:space="preserve">     100130852400 Сэ.Баянгол ОНХСан</t>
  </si>
  <si>
    <t xml:space="preserve">     100130854001 Сэ.Баянгол ИТХ</t>
  </si>
  <si>
    <t xml:space="preserve">     100130855001 Сэ.Баянгол ЗДТГ</t>
  </si>
  <si>
    <t xml:space="preserve">     100130855401 Сэ.Баянгол Сум хөгжүүлэх сан</t>
  </si>
  <si>
    <t xml:space="preserve">     100130915101 Сэ.Хөтөл 11 жилийн сургууль</t>
  </si>
  <si>
    <t xml:space="preserve">     100130915104 Сэ.Хөтөл 2-р сургууль</t>
  </si>
  <si>
    <t xml:space="preserve">     100130915201 Сэ.Хөтөл 24-р цэцэрлэг</t>
  </si>
  <si>
    <t xml:space="preserve">     100130915202 Сэ.Хөтөл 20-р цэцэрлэг</t>
  </si>
  <si>
    <t xml:space="preserve">     100130915203 Сэ.Хөтөл 11-р цэцэрлэг</t>
  </si>
  <si>
    <t xml:space="preserve">     100130915602 Сэ.Сайхан Хувийн цэцэрлэг</t>
  </si>
  <si>
    <t xml:space="preserve">     100130920002 Сэ.Сайхан Сум дундын эмнэлэг</t>
  </si>
  <si>
    <t xml:space="preserve">     100130935009 Сэ.Сайхан БТСХороо</t>
  </si>
  <si>
    <t xml:space="preserve">     100130935090 Сэ.Хөтөл Соёлын ордон</t>
  </si>
  <si>
    <t xml:space="preserve">     100130952400 Сэ.Хөтөл ОНХСан</t>
  </si>
  <si>
    <t xml:space="preserve">     100130954001 Сэ.Сайхан ИТХ</t>
  </si>
  <si>
    <t xml:space="preserve">     100130955001 Сэ.Сайхан ЗДТГазар</t>
  </si>
  <si>
    <t xml:space="preserve">     100130955401 Сэ.Сайхан Бүтээл сан</t>
  </si>
  <si>
    <t xml:space="preserve">     100131015101 Сэ.Орхонтуул 11жилийн сургууль</t>
  </si>
  <si>
    <t xml:space="preserve">     100131015102 Сэ.Орхонтуул 9 жилийн сургууль</t>
  </si>
  <si>
    <t xml:space="preserve">     100131015201 Сэ.Орхонтуул цэцэрлэг</t>
  </si>
  <si>
    <t xml:space="preserve">     100131020001 Сэ.Орхонтуул хүн эмнэлэг</t>
  </si>
  <si>
    <t xml:space="preserve">     100131020002 Сэ.Орхонтуул шар усны эмнэлэг</t>
  </si>
  <si>
    <t xml:space="preserve">     100131035090 Сэ.Орхонтуул Соёлын төв</t>
  </si>
  <si>
    <t xml:space="preserve">     100131035091 Сэ.Орхонтуул Рашаант соёлын төв</t>
  </si>
  <si>
    <t xml:space="preserve">     100131052001 Сэ.Ор Рашаант Захирагчийн алба</t>
  </si>
  <si>
    <t xml:space="preserve">     100131052400 Сэ.Орхонтуул ОНХСан</t>
  </si>
  <si>
    <t xml:space="preserve">     100131054001 Сэ.Орхонтуул ИТХ</t>
  </si>
  <si>
    <t xml:space="preserve">     100131055001 Сэ.Орхонтуул ЗДТГ</t>
  </si>
  <si>
    <t xml:space="preserve">     100131055401 Сэ.Орхонтуул Сум хөгжүүлэх сан</t>
  </si>
  <si>
    <t xml:space="preserve">     100131113002 Сэ.Баруунбүрэн СД ойн анги</t>
  </si>
  <si>
    <t xml:space="preserve">     100131115001 Сэ.Баруунбүрэн Спорт цогцолбор</t>
  </si>
  <si>
    <t xml:space="preserve">     100131115101 Сэ.Баруунбүрэн 11 жилийн сур</t>
  </si>
  <si>
    <t xml:space="preserve">     100131115201 Сэ.Баруунбүрэн 25-р цэцэрлэг</t>
  </si>
  <si>
    <t xml:space="preserve">     100131120001 Сэ.Баруунбүрэн хүн эмнэлэг</t>
  </si>
  <si>
    <t xml:space="preserve">     100131135090 Сэ.Баруунбүрэн Соёлын төв</t>
  </si>
  <si>
    <t xml:space="preserve">     100131152400 Сэ.Баруунбүрэн ОНХСан</t>
  </si>
  <si>
    <t xml:space="preserve">     100131154001 Сэ.Баруунбүрэн ИТХ</t>
  </si>
  <si>
    <t xml:space="preserve">     100131155001 Сэ.Баруунбүрэн ЗДТГ</t>
  </si>
  <si>
    <t xml:space="preserve">     100131155401 Сэ.Баруунбүрэн СХөгжүүлэх сан</t>
  </si>
  <si>
    <t xml:space="preserve">     100131215101 Сэ.Шаамар 11 жилийн сургууль</t>
  </si>
  <si>
    <t xml:space="preserve">     100131215201 Сэ.Шаамар цэцэрлэг</t>
  </si>
  <si>
    <t xml:space="preserve">     100131215202 Сэ.Шаамар 2-р цэцэрлэг</t>
  </si>
  <si>
    <t xml:space="preserve">     100131220001 Сэ.Шаамар хүн эмнэлэг</t>
  </si>
  <si>
    <t xml:space="preserve">     100131235090 Сэ.Шаамар Соёлын төв</t>
  </si>
  <si>
    <t xml:space="preserve">     100131252400 Сэ.Шаамар ОНХСан</t>
  </si>
  <si>
    <t xml:space="preserve">     100131254001 Сэ.Шаамар ИТХ</t>
  </si>
  <si>
    <t xml:space="preserve">     100131255001 Сэ.Шаамар ЗДТГ</t>
  </si>
  <si>
    <t xml:space="preserve">     100131255401 Сэ.Шаамар Сум хөгжүүлэх сан</t>
  </si>
  <si>
    <t xml:space="preserve">     100131315101 Сэ.Хүдэр 11 жилийн сургууль</t>
  </si>
  <si>
    <t xml:space="preserve">     100131315201 Сэ.Хүдэр 23-р цэцэрлэг</t>
  </si>
  <si>
    <t xml:space="preserve">     100131320001 Сэ.Хүдэр хүн эмнэлэг</t>
  </si>
  <si>
    <t xml:space="preserve">     100131335090 Сэ.Хүдэр Соёлын төв</t>
  </si>
  <si>
    <t xml:space="preserve">     100131352400 Сэ.Хүдэр  ОНХСан</t>
  </si>
  <si>
    <t xml:space="preserve">     100131354001 Сэ.Хүдэр ИТХ</t>
  </si>
  <si>
    <t xml:space="preserve">     100131355001 Сэ.Хүдэр ЗДТГ</t>
  </si>
  <si>
    <t xml:space="preserve">     100131355401 Сэ.Хүдэр Сум хөгжүүлэх сан</t>
  </si>
  <si>
    <t xml:space="preserve">     100131413002 Сэ.Сүхбаатар Ойн анги</t>
  </si>
  <si>
    <t xml:space="preserve">     100131415050 Сэ.Хүүхдийн ясли</t>
  </si>
  <si>
    <t xml:space="preserve">     100131415101 Сэ.Сүх 1-р сургууль</t>
  </si>
  <si>
    <t xml:space="preserve">     100131415102 Сэ.Сүх 2-р сургууль</t>
  </si>
  <si>
    <t xml:space="preserve">     100131415103 Сэ.Сүх 3-р сургууль</t>
  </si>
  <si>
    <t xml:space="preserve">     100131415104 Сэ.Сүх 4-р сургууль</t>
  </si>
  <si>
    <t xml:space="preserve">     100131415105 Сэ.Сүх 9 жил 5-р сургууль</t>
  </si>
  <si>
    <t xml:space="preserve">     100131415106 Сэ.Сүх 6-р сургууль</t>
  </si>
  <si>
    <t xml:space="preserve">     100131415107 Сэ.Сүх Спортын гүнзгийрүүлсэн сургалттай сургууль</t>
  </si>
  <si>
    <t xml:space="preserve">     100131415201 Сэ.Сүх 1-р цэцэрлэг</t>
  </si>
  <si>
    <t xml:space="preserve">     100131415202 Сэ.Сүх 2-р цэцэрлэг</t>
  </si>
  <si>
    <t xml:space="preserve">     100131415203 Сэ.Сүх 3-р цэцэрлэг</t>
  </si>
  <si>
    <t xml:space="preserve">     100131415204 Сэ.Сүх 4-р цэцэрлэг</t>
  </si>
  <si>
    <t xml:space="preserve">     100131415205 Сэ.Сүх 5-р цэцэрлэг</t>
  </si>
  <si>
    <t xml:space="preserve">     100131415207 Сэ.Сүх 7-р цэцэрлэг</t>
  </si>
  <si>
    <t xml:space="preserve">     100131420601 Сэ.Сүхбаатар өрхийн эмнэлэг</t>
  </si>
  <si>
    <t xml:space="preserve">     100131452400 Сэ.Сүх ОНХСан</t>
  </si>
  <si>
    <t xml:space="preserve">     100131454001 Сэ.Сүх ИТХ</t>
  </si>
  <si>
    <t xml:space="preserve">     100131455001 Сэ.Сүх ЗДТГ</t>
  </si>
  <si>
    <t xml:space="preserve">     100131455401 Сэ.Сүхбаатар Сум хөгжүүлэх сан</t>
  </si>
  <si>
    <t xml:space="preserve">     100131515101 Сэ.Жавхлант 9 жилийн сургууль</t>
  </si>
  <si>
    <t xml:space="preserve">     100131515201 Сэ.Жавхлант цэцэрлэг</t>
  </si>
  <si>
    <t xml:space="preserve">     100131520001 Сэ.Жавхлант хүн эмнэлэг</t>
  </si>
  <si>
    <t xml:space="preserve">     100131535090 Сэ.Жавхлант Соёлын төв</t>
  </si>
  <si>
    <t xml:space="preserve">     100131552400 Сэ.Жавхлант ОНХСан</t>
  </si>
  <si>
    <t xml:space="preserve">     100131554001 Сэ.Жавхлант ИТХ</t>
  </si>
  <si>
    <t xml:space="preserve">     100131555001 Сэ.Жавхлант ЗДТГ</t>
  </si>
  <si>
    <t xml:space="preserve">     100131555401 Сэ.Жавхлант Сум хөгжүүлэх сан</t>
  </si>
  <si>
    <t xml:space="preserve">     100131615101 Сэ.Түшиг 11 жилийн сургууль</t>
  </si>
  <si>
    <t xml:space="preserve">     100131615201 Сэ.Түшиг цэцэрлэг</t>
  </si>
  <si>
    <t xml:space="preserve">     100131620001 Сэ.Түшиг хүн эмнэлэг</t>
  </si>
  <si>
    <t xml:space="preserve">     100131635090 Сэ.Түшиг Соёлын төв</t>
  </si>
  <si>
    <t xml:space="preserve">     100131652400 Сэ.Түшиг ОНХСан</t>
  </si>
  <si>
    <t xml:space="preserve">     100131654001 Сэ.Түшиг ИТХ</t>
  </si>
  <si>
    <t xml:space="preserve">     100131655001 Сэ.Түшиг ЗДТГ</t>
  </si>
  <si>
    <t xml:space="preserve">     100131655401 Сэ.Түшиг Сум хөгжүүлэх сан</t>
  </si>
  <si>
    <t xml:space="preserve">     100131715101 Сэ.Хушаат 11 жилийн сургууль</t>
  </si>
  <si>
    <t xml:space="preserve">     100131715201 Сэ.Хушаат цэцэрлэг</t>
  </si>
  <si>
    <t xml:space="preserve">     100131720001 Сэ.Хушаат хүн эмнэлэг</t>
  </si>
  <si>
    <t xml:space="preserve">     100131735090 Сэ.Хушаат Соёлын төв</t>
  </si>
  <si>
    <t xml:space="preserve">     100131751410 Сэ.Хушаат Сум хөгжүүлэх сан</t>
  </si>
  <si>
    <t xml:space="preserve">     100131752400 Сэ.Хушаат ОНХСан</t>
  </si>
  <si>
    <t xml:space="preserve">     100131754001 Сэ.Хушаат ИТХ</t>
  </si>
  <si>
    <t xml:space="preserve">     100131755001 Сэ.Хушаат ЗДТГ</t>
  </si>
  <si>
    <t xml:space="preserve">     100131815101 Сэ.Бугант 12 жилийн сургууль</t>
  </si>
  <si>
    <t xml:space="preserve">     100131815201 Сэ.Бугант цэцэрлэг</t>
  </si>
  <si>
    <t xml:space="preserve">     100131820001 Сэ.Бугант хүн эмнэлэг</t>
  </si>
  <si>
    <t xml:space="preserve">     100131835090 Сэ.Бугант Соёлын төв</t>
  </si>
  <si>
    <t xml:space="preserve">     100131855001 Сэ.Бугант тосгон ЗААлба</t>
  </si>
  <si>
    <t xml:space="preserve">     100131915101 Сэ.Дулаанхан 12жилийн сургууль</t>
  </si>
  <si>
    <t xml:space="preserve">     100131915201 Сэ.Дулаанхан цэцэрлэг</t>
  </si>
  <si>
    <t xml:space="preserve">     100131920001 Сэ.Дулаанхан хүн эмнэлэг</t>
  </si>
  <si>
    <t xml:space="preserve">     100131935090 Сэ.Дулаанхан Соёлын төв</t>
  </si>
  <si>
    <t xml:space="preserve">     100131952009 Сэ.Дулаанхан спорт цогцолбор</t>
  </si>
  <si>
    <t xml:space="preserve">     100131955001 Сэ.Дулаанхан тосгон ЗААлба</t>
  </si>
  <si>
    <t xml:space="preserve">     100132015101 Сэ.Номгон 12жилийн сургууль</t>
  </si>
  <si>
    <t xml:space="preserve">     100132015201 Сэ.Номгон цэцэрлэг</t>
  </si>
  <si>
    <t xml:space="preserve">     100132020001 Сэ.Номгон хүн эмнэлэг</t>
  </si>
  <si>
    <t xml:space="preserve">     100132035090 Сэ.Номгон Соёлын төв</t>
  </si>
  <si>
    <t xml:space="preserve">     100132055001 Сэ.Номгон тосгон ЗААлба</t>
  </si>
  <si>
    <t xml:space="preserve">     100132115101 Сэ.Түнхэл 12жилийн сургууль</t>
  </si>
  <si>
    <t xml:space="preserve">     100132115201 Сэ.Түнхэл цэцэрлэг</t>
  </si>
  <si>
    <t xml:space="preserve">     100132120001 Сэ.Түнхэл хүн эмнэлэг</t>
  </si>
  <si>
    <t xml:space="preserve">     100132135090 Сэ.Түнхэл Соёлын төв</t>
  </si>
  <si>
    <t xml:space="preserve">     100132155001 Сэ.Түнхэл тосгон ЗААлба</t>
  </si>
  <si>
    <t xml:space="preserve">     100132215101 Сэ.Хэрх 12жилийн сургууль</t>
  </si>
  <si>
    <t xml:space="preserve">     100132215201 Сэ.Хэрх цэцэрлэг</t>
  </si>
  <si>
    <t xml:space="preserve">     100132220001 Сэ.Хэрх хүн эмнэлэг</t>
  </si>
  <si>
    <t xml:space="preserve">     100132235090 Сэ.Хэрх Соёлын төв</t>
  </si>
  <si>
    <t xml:space="preserve">     100132255001 Сэ.Хэрх тосгон ЗААлба</t>
  </si>
  <si>
    <t xml:space="preserve">     100140013001 Тө.БОАЖГазар</t>
  </si>
  <si>
    <t xml:space="preserve">     100140015010 Тө.НТБТөв</t>
  </si>
  <si>
    <t xml:space="preserve">     100140015080 Тө.ЕБС хэмнэлт</t>
  </si>
  <si>
    <t xml:space="preserve">     100140015081 Тө.СӨБ хэмнэлт</t>
  </si>
  <si>
    <t xml:space="preserve">     100140017002 Тө.Гэр бүл, ХЗХөгжлийн газар</t>
  </si>
  <si>
    <t xml:space="preserve">     100140020601 Тө.Өрхийн эмнэлэг</t>
  </si>
  <si>
    <t xml:space="preserve">     100140029001 Тө.Газрын харилцаа, БХБГазар</t>
  </si>
  <si>
    <t xml:space="preserve">     100140035010 Тө.Музей</t>
  </si>
  <si>
    <t xml:space="preserve">     100140035011 Тө.Номын сан</t>
  </si>
  <si>
    <t xml:space="preserve">     100140035012 Тө.Монгол туургатан театр</t>
  </si>
  <si>
    <t xml:space="preserve">     100140035013 Тө.БТСГазар</t>
  </si>
  <si>
    <t xml:space="preserve">     100140050001 Тө.ИТХ</t>
  </si>
  <si>
    <t xml:space="preserve">     100140051000 Төв. Засаг дарга</t>
  </si>
  <si>
    <t xml:space="preserve">     100140051001 Тө.ЗДТГ</t>
  </si>
  <si>
    <t xml:space="preserve">     100140051004 Тө.СХяналт, аудитын алба</t>
  </si>
  <si>
    <t xml:space="preserve">     100140051006 Тө.Орон нутгийн өмчийн газар</t>
  </si>
  <si>
    <t xml:space="preserve">     100140051415 Тө.Мал хамгаалах сан</t>
  </si>
  <si>
    <t xml:space="preserve">     100140052400 Тө.ОНХөгжлийн сан</t>
  </si>
  <si>
    <t xml:space="preserve">     100140091005 Тө.Халамжийн сан</t>
  </si>
  <si>
    <t xml:space="preserve">     100140115101 Тө.Баянчандмань 11 жилийн су</t>
  </si>
  <si>
    <t xml:space="preserve">     100140115201 Тө.Баянчандмань цэцэрлэг</t>
  </si>
  <si>
    <t xml:space="preserve">     100140120001 Тө.Баянчандмань хүн эмнэлэг</t>
  </si>
  <si>
    <t xml:space="preserve">     100140135090 Тө.Баянчандмань Соёлын төв</t>
  </si>
  <si>
    <t xml:space="preserve">     100140152400 Тө.Баянчандмань ОНХСан</t>
  </si>
  <si>
    <t xml:space="preserve">     100140154001 Тө.Баянчандмань ИТХ</t>
  </si>
  <si>
    <t xml:space="preserve">     100140155001 Тө.Баянчандмань ЗДТГ</t>
  </si>
  <si>
    <t xml:space="preserve">     100140155401 Тө.БаянчандманьСХөгжүүлэх сан</t>
  </si>
  <si>
    <t xml:space="preserve">     100140215101 Тө.Батсүмбэр 11жилийн сургууль</t>
  </si>
  <si>
    <t xml:space="preserve">     100140215201 Тө.Батсүмбэр цэцэрлэг</t>
  </si>
  <si>
    <t xml:space="preserve">     100140215602 Тө.Батсүмбэр Хувийн цэцэрлэг</t>
  </si>
  <si>
    <t xml:space="preserve">     100140220001 Тө.Батсүмбэр хүн эмнэлэг</t>
  </si>
  <si>
    <t xml:space="preserve">     100140235090 Тө.Батсүмбэр Соёлын төв</t>
  </si>
  <si>
    <t xml:space="preserve">     100140252400 Тө.Батсүмбэр ОНХСан</t>
  </si>
  <si>
    <t xml:space="preserve">     100140254001 Тө.Батсүмбэр ИТХ</t>
  </si>
  <si>
    <t xml:space="preserve">     100140255001 Тө.Батсүмбэр ЗДТГ</t>
  </si>
  <si>
    <t xml:space="preserve">     100140255006 Тө.Батсүмбэр Ойн анги</t>
  </si>
  <si>
    <t xml:space="preserve">     100140255401 Тө.Батсүмбэр СХөгжүүлэх сан</t>
  </si>
  <si>
    <t xml:space="preserve">     100140315101 Тө.Баян 11 жилийн сургууль</t>
  </si>
  <si>
    <t xml:space="preserve">     100140315201 Тө.Баян цэцэрлэг</t>
  </si>
  <si>
    <t xml:space="preserve">     100140320001 Тө.Баян хүн эмнэлэг</t>
  </si>
  <si>
    <t xml:space="preserve">     100140335090 Тө.Баян Соёлын төв</t>
  </si>
  <si>
    <t xml:space="preserve">     100140352400 Тө.Баян ОНХСан</t>
  </si>
  <si>
    <t xml:space="preserve">     100140354001 Тө.Баян ИТХ</t>
  </si>
  <si>
    <t xml:space="preserve">     100140355001 Тө.Баян ЗДТГ</t>
  </si>
  <si>
    <t xml:space="preserve">     100140355401 Тө.Баян Сум хөгжүүлэх сан</t>
  </si>
  <si>
    <t xml:space="preserve">     100140415101 Тө.Баян-Өнжүүл 11 жилийн сур</t>
  </si>
  <si>
    <t xml:space="preserve">     100140415201 Тө.Баян-Өнжүүл цэцэрлэг</t>
  </si>
  <si>
    <t xml:space="preserve">     100140420001 Тө.Баян-Өнжүүл хүн эмнэлэг</t>
  </si>
  <si>
    <t xml:space="preserve">     100140435090 Тө.Баян-Өнжүүл Соёлын төв</t>
  </si>
  <si>
    <t xml:space="preserve">     100140452400 Тө.Баян-Өнжүүл  ОНХСан</t>
  </si>
  <si>
    <t xml:space="preserve">     100140454001 Тө.Баян-Өнжүүл ИТХ</t>
  </si>
  <si>
    <t xml:space="preserve">     100140455001 Тө.Баян-Өнжүүл ЗДТГ</t>
  </si>
  <si>
    <t xml:space="preserve">     100140455401 Тө.Баян-Өнжүүл СХөгжүүлэх сан</t>
  </si>
  <si>
    <t xml:space="preserve">     100140515101 Тө.Баяндэлгэр 11 жилийн сур</t>
  </si>
  <si>
    <t xml:space="preserve">     100140515201 Тө.Баяндэлгэр цэцэрлэг</t>
  </si>
  <si>
    <t xml:space="preserve">     100140520001 Тө.Баяндэлгэр хүн эмнэлэг</t>
  </si>
  <si>
    <t xml:space="preserve">     100140535090 Тө.Баяндэлгэр Соёлын төв</t>
  </si>
  <si>
    <t xml:space="preserve">     100140552400 Тө.Баяндэлгэр ОНХСан</t>
  </si>
  <si>
    <t xml:space="preserve">     100140554001 Тө.Баяндэлгэр ИТХ</t>
  </si>
  <si>
    <t xml:space="preserve">     100140555001 Тө.Баяндэлгэр ЗДТГ</t>
  </si>
  <si>
    <t xml:space="preserve">     100140555401 Тө.Баяндэлгэр СХөгжүүлэх сан</t>
  </si>
  <si>
    <t xml:space="preserve">     100140615101 Тө.Баянжаргалан 11 жилийн сур</t>
  </si>
  <si>
    <t xml:space="preserve">     100140615201 Тө.Баянжаргалан цэцэрлэг</t>
  </si>
  <si>
    <t xml:space="preserve">     100140620001 Тө.Баянжаргалан хүн эмнэлэг</t>
  </si>
  <si>
    <t xml:space="preserve">     100140635090 Тө.Баянжаргалан Соёлын төв</t>
  </si>
  <si>
    <t xml:space="preserve">     100140652400 Тө.Баянжаргалан ОНХСан</t>
  </si>
  <si>
    <t xml:space="preserve">     100140654001 Тө.Баянжаргалан ИТХ</t>
  </si>
  <si>
    <t xml:space="preserve">     100140655001 Тө.Баянжаргалан ЗДТГ</t>
  </si>
  <si>
    <t xml:space="preserve">     100140655401 Тө.Баянжаргалан СХөгжүүлэх сан</t>
  </si>
  <si>
    <t xml:space="preserve">     100140715101 Тө.Баянцагаан 11 жилийн сур</t>
  </si>
  <si>
    <t xml:space="preserve">     100140715201 Тө.Баянцагаан цэцэрлэг</t>
  </si>
  <si>
    <t xml:space="preserve">     100140720001 Тө.Баянцагаан хүн эмнэлэг</t>
  </si>
  <si>
    <t xml:space="preserve">     100140735090 Тө.Баянцагаан Соёлын төв</t>
  </si>
  <si>
    <t xml:space="preserve">     100140752400 Тө.Баянцагаан ОНХСан</t>
  </si>
  <si>
    <t xml:space="preserve">     100140754001 Тө.Баянцагаан ИТХ</t>
  </si>
  <si>
    <t xml:space="preserve">     100140755001 Тө.Баянцагаан ЗДТГ</t>
  </si>
  <si>
    <t xml:space="preserve">     100140755401 Тө.Баянцагаан СХөгжүүлэх сан</t>
  </si>
  <si>
    <t xml:space="preserve">     100140815101 Тө.Баянцогт 11 жилийн сургууль</t>
  </si>
  <si>
    <t xml:space="preserve">     100140815201 Тө.Баянцогт цэцэрлэг</t>
  </si>
  <si>
    <t xml:space="preserve">     100140820001 Тө.Баянцогт хүн эмнэлэг</t>
  </si>
  <si>
    <t xml:space="preserve">     100140835090 Тө.Баянцогт Соёлын төв</t>
  </si>
  <si>
    <t xml:space="preserve">     100140852400 Тө.Баянцогт ОНХСан</t>
  </si>
  <si>
    <t xml:space="preserve">     100140854001 Тө.Баянцогт ИТХ</t>
  </si>
  <si>
    <t xml:space="preserve">     100140855001 Тө.Баянцогт ЗДТГ</t>
  </si>
  <si>
    <t xml:space="preserve">     100140855401 Тө.Баянцогт Сум хөгжүүлэх сан</t>
  </si>
  <si>
    <t xml:space="preserve">     100140915101 Тө.Борнуур 11 жилийн сургууль</t>
  </si>
  <si>
    <t xml:space="preserve">     100140915201 Тө.Борнуур цэцэрлэг</t>
  </si>
  <si>
    <t xml:space="preserve">     100140920001 Тө.Борнуур хүн эмнэлэг</t>
  </si>
  <si>
    <t xml:space="preserve">     100140935090 Тө.Борнуур Соёлын төв</t>
  </si>
  <si>
    <t xml:space="preserve">     100140952400 Тө.Борнуур ОНХСан</t>
  </si>
  <si>
    <t xml:space="preserve">     100140954001 Тө.Борнуур ИТХ</t>
  </si>
  <si>
    <t xml:space="preserve">     100140955001 Тө.Борнуур ЗДТГ</t>
  </si>
  <si>
    <t xml:space="preserve">     100140955401 Тө.Борнуур Сум хөгжүүлэх сан</t>
  </si>
  <si>
    <t xml:space="preserve">     100141015101 Тө.Алтанбулаг 11 жилийн сур</t>
  </si>
  <si>
    <t xml:space="preserve">     100141015201 Тө.Алтанбулаг цэцэрлэг</t>
  </si>
  <si>
    <t xml:space="preserve">     100141020001 Тө.Алтанбулаг хүн эмнэлэг</t>
  </si>
  <si>
    <t xml:space="preserve">     100141035090 Тө.Алтанбулаг Соёлын төв</t>
  </si>
  <si>
    <t xml:space="preserve">     100141052400 Тө.Алтанбулаг ОНХСан</t>
  </si>
  <si>
    <t xml:space="preserve">     100141054001 Тө.Алтанбулаг ИТХ</t>
  </si>
  <si>
    <t xml:space="preserve">     100141055001 Тө.Алтанбулаг ЗДТГ</t>
  </si>
  <si>
    <t xml:space="preserve">     100141055401 Тө.Алтанбулаг СХөгжүүлэх сан</t>
  </si>
  <si>
    <t xml:space="preserve">     100141115101 Тө.Дэлгэрхаан 11 жилийн сур</t>
  </si>
  <si>
    <t xml:space="preserve">     100141115201 Тө.Дэлгэрхаан цэцэрлэг</t>
  </si>
  <si>
    <t xml:space="preserve">     100141120001 Тө.Дэлгэрхаан хүн эмнэлэг</t>
  </si>
  <si>
    <t xml:space="preserve">     100141135090 Тө.Дэлгэрхаан Соёлын төв</t>
  </si>
  <si>
    <t xml:space="preserve">     100141152400 Тө.Дэлгэрхаан ОНХСан</t>
  </si>
  <si>
    <t xml:space="preserve">     100141154001 Тө.Дэлгэрхаан ИТХ</t>
  </si>
  <si>
    <t xml:space="preserve">     100141155001 Тө.Дэлгэрхаан ЗДТГ</t>
  </si>
  <si>
    <t xml:space="preserve">     100141155401 Тө.Дэлгэрхаан СХөгжүүлэх сан</t>
  </si>
  <si>
    <t xml:space="preserve">     100141215101 Тө.Жаргалант 11 жилийн сур</t>
  </si>
  <si>
    <t xml:space="preserve">     100141215201 Тө.Жаргалант цэцэрлэг</t>
  </si>
  <si>
    <t xml:space="preserve">     100141220001 Тө.Жаргалант хүн эмнэлэг</t>
  </si>
  <si>
    <t xml:space="preserve">     100141235090 Тө.Жаргалант Соёлын төв</t>
  </si>
  <si>
    <t xml:space="preserve">     100141252400 Тө.Жаргалант ОНХСан</t>
  </si>
  <si>
    <t xml:space="preserve">     100141254001 Тө.Жаргалант ИТХ</t>
  </si>
  <si>
    <t xml:space="preserve">     100141255001 Тө.Жаргалант ЗДТГ</t>
  </si>
  <si>
    <t xml:space="preserve">     100141255401 Тө.Жаргалант СХөгжүүлэх сан</t>
  </si>
  <si>
    <t xml:space="preserve">     100141315101 Тө.Заамар 11 жилийн сургууль</t>
  </si>
  <si>
    <t xml:space="preserve">     100141315102 Тө.Заамар 9 жилийн сургууль</t>
  </si>
  <si>
    <t xml:space="preserve">     100141315201 Тө.Заамар төвийн цэцэрлэг</t>
  </si>
  <si>
    <t xml:space="preserve">     100141315202 Тө.Заамар Шаамар цэцэрлэг</t>
  </si>
  <si>
    <t xml:space="preserve">     100141315602 Тө.Заамар Хувийн цэцэрлэг</t>
  </si>
  <si>
    <t xml:space="preserve">     100141320001 Тө.Заамар хүн эмнэлэг</t>
  </si>
  <si>
    <t xml:space="preserve">     100141335090 Тө.Заамар Соёлын төв</t>
  </si>
  <si>
    <t xml:space="preserve">     100141352400 Тө.Заамар ОНХСан</t>
  </si>
  <si>
    <t xml:space="preserve">     100141354001 Тө.Заамар ИТХ</t>
  </si>
  <si>
    <t xml:space="preserve">     100141355001 Тө.Заамар ЗДТГ</t>
  </si>
  <si>
    <t xml:space="preserve">     100141355401 Тө.Заамар Сум хөгжүүлэх сан</t>
  </si>
  <si>
    <t xml:space="preserve">     100141413001 Тө.Лүн Сум дундын ойн анги</t>
  </si>
  <si>
    <t xml:space="preserve">     100141415101 Тө.Лүн 11 жилийн сургууль</t>
  </si>
  <si>
    <t xml:space="preserve">     100141415201 Тө.Лүн цэцэрлэг</t>
  </si>
  <si>
    <t xml:space="preserve">     100141420001 Тө.Лүн хүн эмнэлэг</t>
  </si>
  <si>
    <t xml:space="preserve">     100141435090 Тө.Лүн Соёлын төв</t>
  </si>
  <si>
    <t xml:space="preserve">     100141452400 Тө.Лүн ОНХСан</t>
  </si>
  <si>
    <t xml:space="preserve">     100141454001 Тө.Лүн ИТХ</t>
  </si>
  <si>
    <t xml:space="preserve">     100141455001 Тө.Лүн ЗДТГ</t>
  </si>
  <si>
    <t xml:space="preserve">     100141455401 Тө.Лүн Сум хөгжүүлэх сан</t>
  </si>
  <si>
    <t xml:space="preserve">     100141515101 Тө.Мөнгөнморьт 9 жилийн сур</t>
  </si>
  <si>
    <t xml:space="preserve">     100141515201 Тө.Мөнгөнморьт цэцэрлэг</t>
  </si>
  <si>
    <t xml:space="preserve">     100141520001 Тө.Мөнгөнморьт хүн эмнэлэг</t>
  </si>
  <si>
    <t xml:space="preserve">     100141535090 Тө.Мөнгөнморьт Соёлын төв</t>
  </si>
  <si>
    <t xml:space="preserve">     100141552400 Тө.Мөнгөнморьт ОНХСан</t>
  </si>
  <si>
    <t xml:space="preserve">     100141554001 Тө.Мөнгөнморьт ИТХ</t>
  </si>
  <si>
    <t xml:space="preserve">     100141555001 Тө.Мөнгөнморьт ЗДТГ</t>
  </si>
  <si>
    <t xml:space="preserve">     100141555002 Тө.Мөнгөнморьт Ойн анги</t>
  </si>
  <si>
    <t xml:space="preserve">     100141555401 Тө.Мөнгөнморьт СХөгжүүлэх сан</t>
  </si>
  <si>
    <t xml:space="preserve">     100141615101 Тө.Өндөрширээт 9 жилийн сур</t>
  </si>
  <si>
    <t xml:space="preserve">     100141615201 Тө.Өндөрширээт цэцэрлэг</t>
  </si>
  <si>
    <t xml:space="preserve">     100141620001 Тө.Өндөрширээт хүн эмнэлэг</t>
  </si>
  <si>
    <t xml:space="preserve">     100141635090 Тө.Өндөрширээт Соёлын төв</t>
  </si>
  <si>
    <t xml:space="preserve">     100141652400 Тө.Өндөрширээт ОНХСан</t>
  </si>
  <si>
    <t xml:space="preserve">     100141654001 Тө.Өндөрширээт ИТХ</t>
  </si>
  <si>
    <t xml:space="preserve">     100141655001 Тө.Өндөрширээт ЗДТГ</t>
  </si>
  <si>
    <t xml:space="preserve">     100141655401 Тө.Өндөрширээт СХөгжүүлэх сан</t>
  </si>
  <si>
    <t xml:space="preserve">     100141715100 Тө.Сэргэлэн сумын сургууль</t>
  </si>
  <si>
    <t xml:space="preserve">     100141715200 Тө.Сэргэлэн сумын цэцэрлэг</t>
  </si>
  <si>
    <t xml:space="preserve">     100141720002 Тө.Сэргэлэн сумын эмнэлэг</t>
  </si>
  <si>
    <t xml:space="preserve">     100141735090 Тө.Сэргэлэн сумын Соёлын төв</t>
  </si>
  <si>
    <t xml:space="preserve">     100141750001 Тө.Сэргэлэн ИТХ</t>
  </si>
  <si>
    <t xml:space="preserve">     100141751001 Тө.Сэргэлэн ЗДТГ</t>
  </si>
  <si>
    <t xml:space="preserve">     100141752400 Тө.Сэргэлэн ОНХСан</t>
  </si>
  <si>
    <t xml:space="preserve">     100141755401 Тө.Сэргэлэн Сум хөгжүүлэх сан</t>
  </si>
  <si>
    <t xml:space="preserve">     100141815101 Тө.Угтаал 11 жилийн сургууль</t>
  </si>
  <si>
    <t xml:space="preserve">     100141815201 Тө.Угтаал цэцэрлэг</t>
  </si>
  <si>
    <t xml:space="preserve">     100141820001 Тө.Угтаал хүн эмнэлэг</t>
  </si>
  <si>
    <t xml:space="preserve">     100141835090 Тө.Угтаал Соёлын төв</t>
  </si>
  <si>
    <t xml:space="preserve">     100141852400 Тө.Угтаал ОНХСан</t>
  </si>
  <si>
    <t xml:space="preserve">     100141854001 Тө.Угтаал ИТХ</t>
  </si>
  <si>
    <t xml:space="preserve">     100141855001 Тө.Угтаал ЗДТГ</t>
  </si>
  <si>
    <t xml:space="preserve">     100141855401 Тө.Угтаал Сум хөгжүүлэх сан</t>
  </si>
  <si>
    <t xml:space="preserve">     100141915101 Тө.Эрдэнэ 11 жилийн сургууль</t>
  </si>
  <si>
    <t xml:space="preserve">     100141915201 Тө.Эрдэнэ цэцэрлэг</t>
  </si>
  <si>
    <t xml:space="preserve">     100141915602 Тө.Эрдэнэ Хувийн цэцэрлэг</t>
  </si>
  <si>
    <t xml:space="preserve">     100141920001 Тө.Эрдэнэ хүн эмнэлэг</t>
  </si>
  <si>
    <t xml:space="preserve">     100141935090 Тө.Эрдэнэ Соёлын төв</t>
  </si>
  <si>
    <t xml:space="preserve">     100141952400 Тө.Эрдэнэ ОНХСан</t>
  </si>
  <si>
    <t xml:space="preserve">     100141954001 Тө.Эрдэнэ ИТХ</t>
  </si>
  <si>
    <t xml:space="preserve">     100141955001 Тө.Эрдэнэ ЗДТГ</t>
  </si>
  <si>
    <t xml:space="preserve">     100141955401 Тө.Эрдэнэ Сум хөгжүүлэх сан</t>
  </si>
  <si>
    <t xml:space="preserve">     100142015101 Тө.Эрдэнэсант 11жилийн сур</t>
  </si>
  <si>
    <t xml:space="preserve">     100142015201 Тө.Эрдэнэсант цэцэрлэг</t>
  </si>
  <si>
    <t xml:space="preserve">     100142020001 Тө.Эрдэнэсант хүн эмнэлэг</t>
  </si>
  <si>
    <t xml:space="preserve">     100142035090 Тө.Эрдэнэсант Соёлын төв</t>
  </si>
  <si>
    <t xml:space="preserve">     100142052400 Тө.Эрдэнэсант ОНХСан</t>
  </si>
  <si>
    <t xml:space="preserve">     100142054001 Тө.Эрдэнэсант ИТХ</t>
  </si>
  <si>
    <t xml:space="preserve">     100142055001 Тө.Эрдэнэсант ЗДТГ</t>
  </si>
  <si>
    <t xml:space="preserve">     100142055401 Тө.Эрдэнэсант СХөгжүүлэх сан</t>
  </si>
  <si>
    <t xml:space="preserve">     100142215101 Тө.Хүмүүн цогцолбор</t>
  </si>
  <si>
    <t xml:space="preserve">     100142215104 Тө.Зуунмод 4-р сургууль</t>
  </si>
  <si>
    <t xml:space="preserve">     100142215105 Тө.Зуунмод 5-р сургууль</t>
  </si>
  <si>
    <t xml:space="preserve">     100142215201 Тө.Ирээдүй цэцэрлэг</t>
  </si>
  <si>
    <t xml:space="preserve">     100142215202 Тө.Дэгдээхий цэцэрлэг</t>
  </si>
  <si>
    <t xml:space="preserve">     100142215203 Тө.Бүжинхэн</t>
  </si>
  <si>
    <t xml:space="preserve">     100142215204 Тө.Хүмүүн цэцэрлэг</t>
  </si>
  <si>
    <t xml:space="preserve">     100142215205 Тө.Бумбардай цэцэрлэг</t>
  </si>
  <si>
    <t xml:space="preserve">     100142215206 Тө.Унагалдайн андууд цэцэрлэг</t>
  </si>
  <si>
    <t xml:space="preserve">     100142215601 Тө.Зуунмод Хувийн сургууль</t>
  </si>
  <si>
    <t xml:space="preserve">     100142215602 Тө.Хувийн цэцэрлэгүүд</t>
  </si>
  <si>
    <t xml:space="preserve">     100142251008 Төв хот тохижуулах</t>
  </si>
  <si>
    <t xml:space="preserve">     100142251601 Тө.Зуунмод ААТБайгууллага</t>
  </si>
  <si>
    <t xml:space="preserve">     100142252400 Тө.Зуунмод ОНХСан</t>
  </si>
  <si>
    <t xml:space="preserve">     100142254001 Тө.Зуунмод ИТХ</t>
  </si>
  <si>
    <t xml:space="preserve">     100142255001 Тө.Зуунмод ЗДТГ</t>
  </si>
  <si>
    <t xml:space="preserve">     100142255401 Тө.Зуунмод Сум хөгжүүлэх сан</t>
  </si>
  <si>
    <t xml:space="preserve">     100142315101 Тө.Сүмбэр 11 жилийн сургууль</t>
  </si>
  <si>
    <t xml:space="preserve">     100142315201 Тө.Сүмбэр Од цэцэрлэг</t>
  </si>
  <si>
    <t xml:space="preserve">     100142320001 Тө.Сүмбэр хүн эмнэлэг</t>
  </si>
  <si>
    <t xml:space="preserve">     100142335090 Тө.Сүмбэр Соёлын төв</t>
  </si>
  <si>
    <t xml:space="preserve">     100142352400 Тө.Сүмбэр ОНХСан</t>
  </si>
  <si>
    <t xml:space="preserve">     100142354001 Тө.Сүмбэр ИТХ</t>
  </si>
  <si>
    <t xml:space="preserve">     100142355001 Тө.Сүмбэр ЗДТГ</t>
  </si>
  <si>
    <t xml:space="preserve">     100142355401 Тө.Сүмбэр Сум хөгжүүлэх сан</t>
  </si>
  <si>
    <t xml:space="preserve">     100142415101 Тө.Цээл 11 жилийн сургууль</t>
  </si>
  <si>
    <t xml:space="preserve">     100142415201 Тө.Цээл цэцэрлэг</t>
  </si>
  <si>
    <t xml:space="preserve">     100142420001 Тө.Цээл хүн эмнэлэг</t>
  </si>
  <si>
    <t xml:space="preserve">     100142435090 Тө.Цээл Соёлын төв</t>
  </si>
  <si>
    <t xml:space="preserve">     100142452400 Тө.Цээл ОНХСан</t>
  </si>
  <si>
    <t xml:space="preserve">     100142454001 Тө.Цээл ИТХ</t>
  </si>
  <si>
    <t xml:space="preserve">     100142455001 Тө.Цээл ЗДТГ</t>
  </si>
  <si>
    <t xml:space="preserve">     100142455401 Тө.Цээл Сум хөгжүүлэх сан</t>
  </si>
  <si>
    <t xml:space="preserve">     100142515101 Тө.Архуст 9 жилийн сургууль</t>
  </si>
  <si>
    <t xml:space="preserve">     100142515201 Тө.Архуст цэцэрлэг</t>
  </si>
  <si>
    <t xml:space="preserve">     100142520001 Тө.Архуст хүн эмнэлэг</t>
  </si>
  <si>
    <t xml:space="preserve">     100142535090 Тө.Архуст Соёлын төв</t>
  </si>
  <si>
    <t xml:space="preserve">     100142552400 Тө.Архуст ОНХСан</t>
  </si>
  <si>
    <t xml:space="preserve">     100142554001 Тө.Архуст ИТХ</t>
  </si>
  <si>
    <t xml:space="preserve">     100142555001 Тө.Архуст ЗДТГ</t>
  </si>
  <si>
    <t xml:space="preserve">     100142555401 Тө.Архуст Сум хөгжүүлэх сан</t>
  </si>
  <si>
    <t xml:space="preserve">     100142615101 Тө.Аргалант 11 жилийн сургууль</t>
  </si>
  <si>
    <t xml:space="preserve">     100142615201 Тө.Аргалант цэцэрлэг</t>
  </si>
  <si>
    <t xml:space="preserve">     100142620001 Тө.Аргалант хүн эмнэлэг</t>
  </si>
  <si>
    <t xml:space="preserve">     100142635090 Тө.Аргалант Соёлын төв</t>
  </si>
  <si>
    <t xml:space="preserve">     100142652400 Тө.Аргалант ОНХСан</t>
  </si>
  <si>
    <t xml:space="preserve">     100142654001 Тө.Аргалант ИТХ</t>
  </si>
  <si>
    <t xml:space="preserve">     100142655001 Тө.Аргалант ЗДТГ</t>
  </si>
  <si>
    <t xml:space="preserve">     100142655401 Тө.Аргалант Сум хөгжүүлэх сан</t>
  </si>
  <si>
    <t xml:space="preserve">     100142715101 Тө.Баянхангай 11 жилийн сур</t>
  </si>
  <si>
    <t xml:space="preserve">     100142715201 Тө.Баянхангай цэцэрлэг</t>
  </si>
  <si>
    <t xml:space="preserve">     100142720001 Тө.Баянхангай хүн эмнэлэг</t>
  </si>
  <si>
    <t xml:space="preserve">     100142735090 Тө.Баянхангай Соёлын төв</t>
  </si>
  <si>
    <t xml:space="preserve">     100142752400 Тө.Баянхангай ОНХСан</t>
  </si>
  <si>
    <t xml:space="preserve">     100142754001 Тө.Баянхангай ИТХ</t>
  </si>
  <si>
    <t xml:space="preserve">     100142755001 Тө.Баянхангай ЗДТГ</t>
  </si>
  <si>
    <t xml:space="preserve">     100142755401 Тө.Баянхангай СХөгжүүлэх сан</t>
  </si>
  <si>
    <t xml:space="preserve">     100142815101 Тө.Бүрэн ЕБСургууль</t>
  </si>
  <si>
    <t xml:space="preserve">     100142815201 Тө.Бүрэн Цэцэрлэг</t>
  </si>
  <si>
    <t xml:space="preserve">     100142820001 Тө.Бүрэн ЭМТөв</t>
  </si>
  <si>
    <t xml:space="preserve">     100142835090 Тө.Бүрэн Соёлын төв</t>
  </si>
  <si>
    <t xml:space="preserve">     100142852400 Тө.Бүрэн ОНХСан</t>
  </si>
  <si>
    <t xml:space="preserve">     100142854001 Тө.Бүрэн ИТХ</t>
  </si>
  <si>
    <t xml:space="preserve">     100142855001 Тө.Бүрэн ЗДТГазар</t>
  </si>
  <si>
    <t xml:space="preserve">     100142855401 Тө.Бүрэн Сум хөгжүүлэх сан</t>
  </si>
  <si>
    <t xml:space="preserve">     100150013001 Ув.БОАЖГазар</t>
  </si>
  <si>
    <t xml:space="preserve">     100150017002 Ув.Гэр бүл, ХЗХөгжлийн газар</t>
  </si>
  <si>
    <t xml:space="preserve">     100150029001 Ув.Газрын харилцаа, БХБГазар</t>
  </si>
  <si>
    <t xml:space="preserve">     100150035009 Ув.БТСГазар</t>
  </si>
  <si>
    <t xml:space="preserve">     100150035011 Ув.Музей</t>
  </si>
  <si>
    <t xml:space="preserve">     100150035012 Ув.Аймгийн хөгжимт жүжг</t>
  </si>
  <si>
    <t xml:space="preserve">     100150035019 Ув.Номын сан</t>
  </si>
  <si>
    <t xml:space="preserve">     100150050001 Ув.ИТХ</t>
  </si>
  <si>
    <t xml:space="preserve">     100150051000 Увс. Засаг дарга</t>
  </si>
  <si>
    <t xml:space="preserve">     100150051001 Ув.ЗДТГ</t>
  </si>
  <si>
    <t xml:space="preserve">     100150051004 Ув.СХяналт, аудитын алба</t>
  </si>
  <si>
    <t xml:space="preserve">     100150051006 Ув.Орон нутгийн өмчийн газар</t>
  </si>
  <si>
    <t xml:space="preserve">     100150051402 Ув.Авто замын сан</t>
  </si>
  <si>
    <t xml:space="preserve">     100150051406 Ув.БОрчныг хамгаалах сан</t>
  </si>
  <si>
    <t xml:space="preserve">     100150052400 Ув.ОНХөгжлийн сан</t>
  </si>
  <si>
    <t xml:space="preserve">     100150091005 Ув.Халамжийн сан</t>
  </si>
  <si>
    <t xml:space="preserve">     100150115101 Ув.Баруунтуруун Ахлах сургууль</t>
  </si>
  <si>
    <t xml:space="preserve">     100150115201 Ув.Баруунтуруун цэцэрлэг</t>
  </si>
  <si>
    <t xml:space="preserve">     100150120001 Ув.Баруунтуруун СД эмнэлэг</t>
  </si>
  <si>
    <t xml:space="preserve">     100150135090 Ув.Баруунтуруун Соёлын төв</t>
  </si>
  <si>
    <t xml:space="preserve">     100150152400 Ув.Баруунтуруун ОНХСан</t>
  </si>
  <si>
    <t xml:space="preserve">     100150154001 Ув.Баруунтуруун ИТХ</t>
  </si>
  <si>
    <t xml:space="preserve">     100150155001 Ув.Баруунтуруун ЗДТГ</t>
  </si>
  <si>
    <t xml:space="preserve">     100150155401 Ув.Баруунтуруун СХөгжүүлэх сан</t>
  </si>
  <si>
    <t xml:space="preserve">     100150155402 Ув.Баруунтурун БХамгаалах сан</t>
  </si>
  <si>
    <t xml:space="preserve">     100150215101 Ув.Бөхмөрөн Ахлах сургууль</t>
  </si>
  <si>
    <t xml:space="preserve">     100150215201 Ув.Бөхмөрөн цэцэрлэг</t>
  </si>
  <si>
    <t xml:space="preserve">     100150220001 Ув.Бөхмөрөн ЭМТөв</t>
  </si>
  <si>
    <t xml:space="preserve">     100150235090 Ув.Бөхмөрөн Соёлын төв</t>
  </si>
  <si>
    <t xml:space="preserve">     100150252400 Ув.Бөхмөрөн ОНХСан</t>
  </si>
  <si>
    <t xml:space="preserve">     100150254001 Ув.Бөхмөрөн ИТХ</t>
  </si>
  <si>
    <t xml:space="preserve">     100150255001 Ув.Бөхмөрөн ЗДТГ</t>
  </si>
  <si>
    <t xml:space="preserve">     100150255401 Ув.Бөхмөрөн Сум хөгжүүлэх сан</t>
  </si>
  <si>
    <t xml:space="preserve">     100150255402 Ув.Бөхмөрөн БХамгаалах сан</t>
  </si>
  <si>
    <t xml:space="preserve">     100150315101 Ув.Давст дунд сургууль</t>
  </si>
  <si>
    <t xml:space="preserve">     100150315201 Ув.Давст цэцэрлэг</t>
  </si>
  <si>
    <t xml:space="preserve">     100150320001 Ув.Давст ЭМТөв</t>
  </si>
  <si>
    <t xml:space="preserve">     100150335090 Ув.Давст Соёлын төв</t>
  </si>
  <si>
    <t xml:space="preserve">     100150352400 Ув.Давст ОНХСан</t>
  </si>
  <si>
    <t xml:space="preserve">     100150354001 Ув.Давст ИТХ</t>
  </si>
  <si>
    <t xml:space="preserve">     100150355001 Ув.Давст ЗДТГ</t>
  </si>
  <si>
    <t xml:space="preserve">     100150355401 Ув.Давст Сум хөгжүүлэх сан</t>
  </si>
  <si>
    <t xml:space="preserve">     100150355402 Ув.Давст Байгаль хамгаалах сан</t>
  </si>
  <si>
    <t xml:space="preserve">     100150415101 Ув.Завхан Ахлах сургууль</t>
  </si>
  <si>
    <t xml:space="preserve">     100150415201 Ув.Завхан цэцэрлэг</t>
  </si>
  <si>
    <t xml:space="preserve">     100150420001 Ув.Завхан ЭМТөв</t>
  </si>
  <si>
    <t xml:space="preserve">     100150435090 Ув.Завхан Соёлын төв</t>
  </si>
  <si>
    <t xml:space="preserve">     100150452400 Ув.Завхан ОНХСан</t>
  </si>
  <si>
    <t xml:space="preserve">     100150454001 Ув.Завхан ИТХ</t>
  </si>
  <si>
    <t xml:space="preserve">     100150455001 Ув.Завхан ЗДТГ</t>
  </si>
  <si>
    <t xml:space="preserve">     100150455401 Ув.Завхан Сум хөгжүүлэх сан</t>
  </si>
  <si>
    <t xml:space="preserve">     100150515101 Ув.Зүүнговь Ахлах сургууль</t>
  </si>
  <si>
    <t xml:space="preserve">     100150515201 Ув.Зүүнговь цэцэрлэг</t>
  </si>
  <si>
    <t xml:space="preserve">     100150520001 Ув.Зүүнговь ЭМТөв</t>
  </si>
  <si>
    <t xml:space="preserve">     100150535090 Ув.Зүүнговь Соёлын төв</t>
  </si>
  <si>
    <t xml:space="preserve">     100150552400 Ув.Зүүнговь ОНХСан</t>
  </si>
  <si>
    <t xml:space="preserve">     100150554001 Ув.Зүүнговь ИТХ</t>
  </si>
  <si>
    <t xml:space="preserve">     100150555001 Ув.Зүүнговь ЗДТГ</t>
  </si>
  <si>
    <t xml:space="preserve">     100150555401 Ув.Зүүнговь Сум хөгжүүлэх сан</t>
  </si>
  <si>
    <t xml:space="preserve">     100150555402 Ув.Зүүнговь БХамгаалах сан</t>
  </si>
  <si>
    <t xml:space="preserve">     100150615101 Ув.Зүүнхангай сум сургууль</t>
  </si>
  <si>
    <t xml:space="preserve">     100150615201 Ув.Зүүнхангай сум цэцэрлэг</t>
  </si>
  <si>
    <t xml:space="preserve">     100150620001 Ув.Зүүнхангай ЭМТөв</t>
  </si>
  <si>
    <t xml:space="preserve">     100150635090 Ув.Зүүнхангай Соёлын төв</t>
  </si>
  <si>
    <t xml:space="preserve">     100150652400 Ув.Зүүнхангай ОНХСан</t>
  </si>
  <si>
    <t xml:space="preserve">     100150654001 Ув.Зүүнхангай ИТХ</t>
  </si>
  <si>
    <t xml:space="preserve">     100150655001 Ув.Зүүнхангай ЗДТГ</t>
  </si>
  <si>
    <t xml:space="preserve">     100150655401 Ув.Зүүнхангай СХөгжүүлэх сан</t>
  </si>
  <si>
    <t xml:space="preserve">     100150655402 Ув.Зүүнхангай БХамгаалах сан</t>
  </si>
  <si>
    <t xml:space="preserve">     100150713001 Ув.Малчин Ойн анги</t>
  </si>
  <si>
    <t xml:space="preserve">     100150715101 Ув.Малчин Ахлах сургууль</t>
  </si>
  <si>
    <t xml:space="preserve">     100150715201 Ув.Малчин цэцэрлэг</t>
  </si>
  <si>
    <t xml:space="preserve">     100150720001 Ув.Малчин ЭМТөв</t>
  </si>
  <si>
    <t xml:space="preserve">     100150735090 Ув.Малчин Соёлын төв</t>
  </si>
  <si>
    <t xml:space="preserve">     100150752400 Ув.Малчин ОНХСан</t>
  </si>
  <si>
    <t xml:space="preserve">     100150754001 Ув.Малчин ИТХ</t>
  </si>
  <si>
    <t xml:space="preserve">     100150755001 Ув.Малчин ЗДТГ</t>
  </si>
  <si>
    <t xml:space="preserve">     100150755401 Ув.Малчин Сум хөгжүүлэх сан</t>
  </si>
  <si>
    <t xml:space="preserve">     100150755403 Ув.Малчин БХамгаалах сан</t>
  </si>
  <si>
    <t xml:space="preserve">     100150815101 Ув.Наранбулаг ахлах сургууль</t>
  </si>
  <si>
    <t xml:space="preserve">     100150815201 Ув.Наранбулаг цэцэрлэг</t>
  </si>
  <si>
    <t xml:space="preserve">     100150820001 Ув.Наранбулаг ЭМТөв</t>
  </si>
  <si>
    <t xml:space="preserve">     100150835090 Ув.Наранбулаг Соёлын төв</t>
  </si>
  <si>
    <t xml:space="preserve">     100150852400 Ув.Наранбулаг ОНХСан</t>
  </si>
  <si>
    <t xml:space="preserve">     100150854001 Ув.Наранбулаг ИТХ</t>
  </si>
  <si>
    <t xml:space="preserve">     100150855001 Ув.Наранбулаг ЗДТГ</t>
  </si>
  <si>
    <t xml:space="preserve">     100150855401 Ув.Наранбулаг СХөгжүүлэх сан</t>
  </si>
  <si>
    <t xml:space="preserve">     100150855402 Ув.Наранбулаг БХамгаалах сан</t>
  </si>
  <si>
    <t xml:space="preserve">     100150915101 Ув.Өлгий ахлах сургууль</t>
  </si>
  <si>
    <t xml:space="preserve">     100150915201 Ув.Өлгий цэцэрлэг</t>
  </si>
  <si>
    <t xml:space="preserve">     100150920001 Ув.Өлгий ЭМТөв</t>
  </si>
  <si>
    <t xml:space="preserve">     100150935090 Ув.Өлгий Соёлын төв</t>
  </si>
  <si>
    <t xml:space="preserve">     100150952400 Ув.Өлгий ОНХСан</t>
  </si>
  <si>
    <t xml:space="preserve">     100150954001 Ув.Өлгий ИТХ</t>
  </si>
  <si>
    <t xml:space="preserve">     100150955001 Ув.Өлгий ЗДТГ</t>
  </si>
  <si>
    <t xml:space="preserve">     100150955406 Ув.Өлгий сум хөгжүүүлэх сан</t>
  </si>
  <si>
    <t xml:space="preserve">     100151015101 Ув.Өмнөговь Ахлах сургууль</t>
  </si>
  <si>
    <t xml:space="preserve">     100151015201 Ув.Өмнөговь цэцэрлэг</t>
  </si>
  <si>
    <t xml:space="preserve">     100151015601 Ув.Өмнөговь Хувийн сургууль</t>
  </si>
  <si>
    <t xml:space="preserve">     100151020001 Ув.Өмнөговь сум дунд эмнэлэг</t>
  </si>
  <si>
    <t xml:space="preserve">     100151035090 Ув.Өмнөговь Соёлын төв</t>
  </si>
  <si>
    <t xml:space="preserve">     100151052400 Ув.Өмнөговь ОНХСан</t>
  </si>
  <si>
    <t xml:space="preserve">     100151054001 Ув.Өмнөговь ИТХ</t>
  </si>
  <si>
    <t xml:space="preserve">     100151055001 Ув.Өмнөговь ЗДТГ</t>
  </si>
  <si>
    <t xml:space="preserve">     100151055401 Ув.Өмнөговь Сум хөгжүүлэх сан</t>
  </si>
  <si>
    <t xml:space="preserve">     100151055402 Ув.Өм. байгаль хамг.нөх.сэр</t>
  </si>
  <si>
    <t xml:space="preserve">     100151113002 Ув.Өндөрхангай СД ойн анги</t>
  </si>
  <si>
    <t xml:space="preserve">     100151115101 Ув.Өндөрхангай сум сургууль</t>
  </si>
  <si>
    <t xml:space="preserve">     100151115201 Ув.Өндөрхангай сум цэцэрлэг</t>
  </si>
  <si>
    <t xml:space="preserve">     100151120001 Ув.Өндөрхангай СД эмнэлэг</t>
  </si>
  <si>
    <t xml:space="preserve">     100151135090 Ув.Өндөрхангай Соёлын төв</t>
  </si>
  <si>
    <t xml:space="preserve">     100151152400 Ув.Өндөрхангай ОНХСан</t>
  </si>
  <si>
    <t xml:space="preserve">     100151154001 Ув.Өндөрхангай ИТХ</t>
  </si>
  <si>
    <t xml:space="preserve">     100151155001 Ув.Өндөрхангай ЗДТГ</t>
  </si>
  <si>
    <t xml:space="preserve">     100151155401 Ув.Өндөрхангай СХөгжүүлэх сан</t>
  </si>
  <si>
    <t xml:space="preserve">     100151155402 Ув.Өндөрхангай БХамгаалах сан</t>
  </si>
  <si>
    <t xml:space="preserve">     100151215101 Ув.Сагил Ахлах сургууль</t>
  </si>
  <si>
    <t xml:space="preserve">     100151215201 Ув.Сагил цэцэрлэг</t>
  </si>
  <si>
    <t xml:space="preserve">     100151220001 Ув.Сагил ЭМТөв</t>
  </si>
  <si>
    <t xml:space="preserve">     100151235090 Ув.Сагил Соёлын төв</t>
  </si>
  <si>
    <t xml:space="preserve">     100151252400 Ув.Сагил ОНХСан</t>
  </si>
  <si>
    <t xml:space="preserve">     100151254001 Ув.Сагил ИТХ</t>
  </si>
  <si>
    <t xml:space="preserve">     100151255001 Ув.Сагил ЗДТГ</t>
  </si>
  <si>
    <t xml:space="preserve">     100151255401 Ув.Сагил Сум хөгжүүлэх сан</t>
  </si>
  <si>
    <t xml:space="preserve">     100151255402 Ув.Сагил Байгаль хамгаалах сан</t>
  </si>
  <si>
    <t xml:space="preserve">     100151315101 Ув.Тариалан ахлах сургууль</t>
  </si>
  <si>
    <t xml:space="preserve">     100151315102 Ув.Хархираа бага сургууль</t>
  </si>
  <si>
    <t xml:space="preserve">     100151315201 Ув.Тариалан цэцэрлэг</t>
  </si>
  <si>
    <t xml:space="preserve">     100151320001 Ув.Тариалан ЭМТөв</t>
  </si>
  <si>
    <t xml:space="preserve">     100151320002 Ув.Хархираа хүн эмнэлэг</t>
  </si>
  <si>
    <t xml:space="preserve">     100151335090 Ув.Тариалан Соёлын төв</t>
  </si>
  <si>
    <t xml:space="preserve">     100151352400 Ув.Тариалан ОНХСан</t>
  </si>
  <si>
    <t xml:space="preserve">     100151354001 Ув.Тариалан ИТХ</t>
  </si>
  <si>
    <t xml:space="preserve">     100151355001 Ув.Тариалан ЗДТГ</t>
  </si>
  <si>
    <t xml:space="preserve">     100151355405 Ув.Тариалан БХамгаалах сан</t>
  </si>
  <si>
    <t xml:space="preserve">     100151355406 Ув.Тариалан сум хөгжүүлэх сан</t>
  </si>
  <si>
    <t xml:space="preserve">     100151413002 Ув.Түргэн СД ойн анги</t>
  </si>
  <si>
    <t xml:space="preserve">     100151415101 Ув.Түргэн Ахлах сургууль</t>
  </si>
  <si>
    <t xml:space="preserve">     100151415201 Ув.Түргэн цэцэрлэг</t>
  </si>
  <si>
    <t xml:space="preserve">     100151420001 Ув.Түргэн ЭМТөв</t>
  </si>
  <si>
    <t xml:space="preserve">     100151435090 Ув.Түргэн Соёлын төв</t>
  </si>
  <si>
    <t xml:space="preserve">     100151452400 Ув.Түргэн ОНХСан</t>
  </si>
  <si>
    <t xml:space="preserve">     100151454001 Ув.Түргэн ИТХ</t>
  </si>
  <si>
    <t xml:space="preserve">     100151455001 Ув.Түргэн ЗДТГ</t>
  </si>
  <si>
    <t xml:space="preserve">     100151455401 Ув.Түргэн Сум хөгжүүлэх сан</t>
  </si>
  <si>
    <t xml:space="preserve">     100151455402 Ув.ТүргэнБайгаль хамгаалах сан</t>
  </si>
  <si>
    <t xml:space="preserve">     100151515101 Ув.Тэс Ахлах сургууль</t>
  </si>
  <si>
    <t xml:space="preserve">     100151515102 Ув.Тэс Таван улиасны бага сур</t>
  </si>
  <si>
    <t xml:space="preserve">     100151515103 Ув.Тэс Хар үзүүрийн бага сур</t>
  </si>
  <si>
    <t xml:space="preserve">     100151515201 Ув.Тэс цэцэрлэг</t>
  </si>
  <si>
    <t xml:space="preserve">     100151520001 Ув.Тэс ЭМТөв</t>
  </si>
  <si>
    <t xml:space="preserve">     100151520002 Ув.Тэс Хар үзүүрийн эмнэлэг</t>
  </si>
  <si>
    <t xml:space="preserve">     100151520003 Ув.Тэс Таван улиасны эмнэлэг</t>
  </si>
  <si>
    <t xml:space="preserve">     100151535090 Ув.Тэс Соёлын төв</t>
  </si>
  <si>
    <t xml:space="preserve">     100151552400 Ув.Тэс ОНХСан</t>
  </si>
  <si>
    <t xml:space="preserve">     100151554001 Ув.Тэс ИТХ</t>
  </si>
  <si>
    <t xml:space="preserve">     100151555001 Ув.Тэс ЗДТГ</t>
  </si>
  <si>
    <t xml:space="preserve">     100151555401 Ув.Тэс Сум хөгжүүлэх сан</t>
  </si>
  <si>
    <t xml:space="preserve">     100151615101 Ув.Ховд Ахлах сургууль</t>
  </si>
  <si>
    <t xml:space="preserve">     100151615201 Ув.Ховд цэцэрлэг</t>
  </si>
  <si>
    <t xml:space="preserve">     100151620001 Ув.Ховд ЭМТөв</t>
  </si>
  <si>
    <t xml:space="preserve">     100151635090 Ув.Ховд Соёлын төв</t>
  </si>
  <si>
    <t xml:space="preserve">     100151652400 Ув.Ховд ОНХСан</t>
  </si>
  <si>
    <t xml:space="preserve">     100151654001 Ув.Ховд ИТХ</t>
  </si>
  <si>
    <t xml:space="preserve">     100151655001 Ув.Ховд ЗДТГ</t>
  </si>
  <si>
    <t xml:space="preserve">     100151655401 Ув.Ховд Сум хөгжүүлэх сан</t>
  </si>
  <si>
    <t xml:space="preserve">     100151655402 Ув.Ховд Байгаль хамгаалах сан</t>
  </si>
  <si>
    <t xml:space="preserve">     100151715101 Ув.Хяргас Ахлах сургууль</t>
  </si>
  <si>
    <t xml:space="preserve">     100151715201 Ув.Хяргас цэцэрлэг</t>
  </si>
  <si>
    <t xml:space="preserve">     100151720001 Ув.Хяргас ЭМТөв</t>
  </si>
  <si>
    <t xml:space="preserve">     100151735090 Ув.Хяргас Соёлын төв</t>
  </si>
  <si>
    <t xml:space="preserve">     100151752400 Ув.Хяргас ОНХСан</t>
  </si>
  <si>
    <t xml:space="preserve">     100151754001 Ув.Хяргас ИТХ</t>
  </si>
  <si>
    <t xml:space="preserve">     100151755001 Ув.Хяргас ЗДТГ</t>
  </si>
  <si>
    <t xml:space="preserve">     100151755401 Ув.Хяргас Сум хөгжүүлэх сан</t>
  </si>
  <si>
    <t xml:space="preserve">     100151755402 Ув.ХяргасБайгаль хамгаалах сан</t>
  </si>
  <si>
    <t xml:space="preserve">     100151815101 Ув.Цагаанхайрхан сум сургууль</t>
  </si>
  <si>
    <t xml:space="preserve">     100151815201 Ув.Цагаанхайрхан сум цэцэрлэг</t>
  </si>
  <si>
    <t xml:space="preserve">     100151820001 Ув.Цагаанхайрхан ЭМТөв</t>
  </si>
  <si>
    <t xml:space="preserve">     100151835090 Ув.Цагаанхайрхан Соёлын төв</t>
  </si>
  <si>
    <t xml:space="preserve">     100151852400 Ув.Цагаанхайрхан ОНХСан</t>
  </si>
  <si>
    <t xml:space="preserve">     100151854001 Ув.Цагаанхайрхан ИТХ</t>
  </si>
  <si>
    <t xml:space="preserve">     100151855001 Ув.Цагаанхайрхан ЗДТГ</t>
  </si>
  <si>
    <t xml:space="preserve">     100151855401 Ув.ЦагаанхайрханСХөгжүүлэх сан</t>
  </si>
  <si>
    <t xml:space="preserve">     100151855402 Ув.ЦагаанхайрханБХамгаалах сан</t>
  </si>
  <si>
    <t xml:space="preserve">     100151915101 Ув.Улаангом Цогцолбор 1-р сур</t>
  </si>
  <si>
    <t xml:space="preserve">     100151915102 Ув.Улаангом Цогцолбор-2 сур</t>
  </si>
  <si>
    <t xml:space="preserve">     100151915105 Ув.Улаангом Чандмань-Эрдэм сур</t>
  </si>
  <si>
    <t xml:space="preserve">     100151915106 Ув.Улаангом Увс-Эрдэм ахлах с</t>
  </si>
  <si>
    <t xml:space="preserve">     100151915107 Ув.Улаангом 3-р ахлах сургууль</t>
  </si>
  <si>
    <t xml:space="preserve">     100151915108 Ув.Улаангом 4-р ахлах сургууль</t>
  </si>
  <si>
    <t xml:space="preserve">     100151915201 Ув.Улаангом 1-р цэцэрлэг</t>
  </si>
  <si>
    <t xml:space="preserve">     100151915202 Ув.Улаангом  2-р цэцэрлэг</t>
  </si>
  <si>
    <t xml:space="preserve">     100151915203 Ув.Улаангом 3-р цэцэрлэг</t>
  </si>
  <si>
    <t xml:space="preserve">     100151915204 Ув.Улаангом 4-р цэцэрлэг</t>
  </si>
  <si>
    <t xml:space="preserve">     100151915205 Ув.Улаангом 5-р цэцэрлэг</t>
  </si>
  <si>
    <t xml:space="preserve">     100151915206 Ув.Улаангом 6-р цэцэрлэг</t>
  </si>
  <si>
    <t xml:space="preserve">     100151915207 Ув.Улаангом 7-р цэцэрлэг</t>
  </si>
  <si>
    <t xml:space="preserve">     100151915208 Ув.8 дугаар цэцэрлэг</t>
  </si>
  <si>
    <t xml:space="preserve">     100151915209 Ув.Улаангом 9-р цэцэрлэг</t>
  </si>
  <si>
    <t xml:space="preserve">     100151915210 Ув.Улаангом 10-р цэцэрлэг</t>
  </si>
  <si>
    <t xml:space="preserve">     100151915211 Ув.Улаангом 11-р цэцэрлэг</t>
  </si>
  <si>
    <t xml:space="preserve">     100151915212 Ув.Улаангом 12-р цэцэрлэг</t>
  </si>
  <si>
    <t xml:space="preserve">     100151915601 Ув.Улаангом Хувийн сургууль</t>
  </si>
  <si>
    <t xml:space="preserve">     100151915602 Ув.Улаангом Хувийн цэцэрлэг</t>
  </si>
  <si>
    <t xml:space="preserve">     100151920601 Ув.Улаангом өрхийн эмнэлэг</t>
  </si>
  <si>
    <t xml:space="preserve">     100151935090 Ув.Улаангом Соёлын төв</t>
  </si>
  <si>
    <t xml:space="preserve">     100151952400 Ув.Улаангом ОНХСан</t>
  </si>
  <si>
    <t xml:space="preserve">     100151954001 Ув.Улаангом ИТХ</t>
  </si>
  <si>
    <t xml:space="preserve">     100151955001 Ув.Улаангом ЗДТГ</t>
  </si>
  <si>
    <t xml:space="preserve">     100151955009 Ув.ХТҮГазар</t>
  </si>
  <si>
    <t xml:space="preserve">     100151955401 Ув.Улаангом Сум хөгжүүлэх сан</t>
  </si>
  <si>
    <t xml:space="preserve">     100160013001 Хо.БОАЖГазар</t>
  </si>
  <si>
    <t xml:space="preserve">     100160017002 Хо.Асрамжийн газар</t>
  </si>
  <si>
    <t xml:space="preserve">     100160017020 Хо.Хүүхдийн төлөө төв</t>
  </si>
  <si>
    <t xml:space="preserve">     100160029001 Хо.Газрын харилцаа, БХБГазар</t>
  </si>
  <si>
    <t xml:space="preserve">     100160035009 Хо.Биеийн тамир, СГазар</t>
  </si>
  <si>
    <t xml:space="preserve">     100160035010 Хо.Музей</t>
  </si>
  <si>
    <t xml:space="preserve">     100160035011 Хо.Номын сан</t>
  </si>
  <si>
    <t xml:space="preserve">     100160035012 Хо.ХДТеатр</t>
  </si>
  <si>
    <t xml:space="preserve">     100160050001 Хо.ИТХ</t>
  </si>
  <si>
    <t xml:space="preserve">     100160051000 Ховд. Засаг дарга</t>
  </si>
  <si>
    <t xml:space="preserve">     100160051001 Хо.ЗДТГ</t>
  </si>
  <si>
    <t xml:space="preserve">     100160051004 Хо.СХяналт, аудитын алба</t>
  </si>
  <si>
    <t xml:space="preserve">     100160051006 Хо.Орон нутгийн өмчийн газар</t>
  </si>
  <si>
    <t xml:space="preserve">     100160051008 Хо.ХААжиллагааны алба</t>
  </si>
  <si>
    <t xml:space="preserve">     100160051012 Хо.Ойн анги</t>
  </si>
  <si>
    <t xml:space="preserve">     100160051300 Хо.Орон нутгийн ХО</t>
  </si>
  <si>
    <t xml:space="preserve">     100160051425 Хо.Хөшөөт хөгжлийн сан</t>
  </si>
  <si>
    <t xml:space="preserve">     100160052400 Хо.ОНХөгжлийн сан</t>
  </si>
  <si>
    <t xml:space="preserve">     100160091005 Хо.Халамжийн сан</t>
  </si>
  <si>
    <t xml:space="preserve">     100160115101 Хо.Алтай 11 жилийн сургууль</t>
  </si>
  <si>
    <t xml:space="preserve">     100160115201 Хо.Алтай цэцэрлэг</t>
  </si>
  <si>
    <t xml:space="preserve">     100160120001 Хо.Алтай хүн эмнэлэг</t>
  </si>
  <si>
    <t xml:space="preserve">     100160135090 Хо.Алтай Соёлын төв</t>
  </si>
  <si>
    <t xml:space="preserve">     100160152400 Хо.Алтай ОНХСан</t>
  </si>
  <si>
    <t xml:space="preserve">     100160154001 Хо.Алтай ИТХ</t>
  </si>
  <si>
    <t xml:space="preserve">     100160155001 Хо.Алтай ЗДТГ</t>
  </si>
  <si>
    <t xml:space="preserve">     100160155401 Хо.Алтай Сум хөгжүүлэх сан</t>
  </si>
  <si>
    <t xml:space="preserve">     100160215005 Хо.Булган Минжит Булган Таван Цагариг спорт цогцолбор</t>
  </si>
  <si>
    <t xml:space="preserve">     100160215101 Хо.Булган 11 жилийн 1-р сур</t>
  </si>
  <si>
    <t xml:space="preserve">     100160215102 Хо.Булган 11 жилийн 2-р сур</t>
  </si>
  <si>
    <t xml:space="preserve">     100160215103 Хо.Бу.Насан туршийн БТөв</t>
  </si>
  <si>
    <t xml:space="preserve">     100160215201 Хо.Булган цэцэрлэг</t>
  </si>
  <si>
    <t xml:space="preserve">     100160215202 Хо.Булган 2-р цэцэрлэг</t>
  </si>
  <si>
    <t xml:space="preserve">     100160235090 Хо.Булган Соёлын төв</t>
  </si>
  <si>
    <t xml:space="preserve">     100160252400 Хо.Булган ОНХСан</t>
  </si>
  <si>
    <t xml:space="preserve">     100160254001 Хо.Булган ИТХ</t>
  </si>
  <si>
    <t xml:space="preserve">     100160255001 Хо.Булган ЗДТГ</t>
  </si>
  <si>
    <t xml:space="preserve">     100160255401 Хо.Булган Сум хөгжүүлэх сан</t>
  </si>
  <si>
    <t xml:space="preserve">     100160315101 Хо.Буянт 11 жилийн сургууль</t>
  </si>
  <si>
    <t xml:space="preserve">     100160315201 Хо.Буянт цэцэрлэг</t>
  </si>
  <si>
    <t xml:space="preserve">     100160320001 Хо.Буянт хүн эмнэлэг</t>
  </si>
  <si>
    <t xml:space="preserve">     100160335090 Хо.Буянт Соёлын төв</t>
  </si>
  <si>
    <t xml:space="preserve">     100160352400 Хо.Буянт ОНХСан</t>
  </si>
  <si>
    <t xml:space="preserve">     100160354001 Хо.Буянт ИТХ</t>
  </si>
  <si>
    <t xml:space="preserve">     100160355001 Хо.Буянт ЗДТГ</t>
  </si>
  <si>
    <t xml:space="preserve">     100160355401 Хо.Буянт Сум хөгжүүлэх сан</t>
  </si>
  <si>
    <t xml:space="preserve">     100160415101 Хо.Дарви 11 жилийн сургууль</t>
  </si>
  <si>
    <t xml:space="preserve">     100160415201 Хо.Дарви цэцэрлэг</t>
  </si>
  <si>
    <t xml:space="preserve">     100160420001 Хо.Дарви хүн эмнэлэг</t>
  </si>
  <si>
    <t xml:space="preserve">     100160435090 Хо.Дарви Соёлын төв</t>
  </si>
  <si>
    <t xml:space="preserve">     100160452400 Хо.Дарви ОНХСан</t>
  </si>
  <si>
    <t xml:space="preserve">     100160454001 Хо.Дарви ИТХ</t>
  </si>
  <si>
    <t xml:space="preserve">     100160455001 Хо.Дарви ЗДТГ</t>
  </si>
  <si>
    <t xml:space="preserve">     100160455401 Хо.Дарви Сум хөгжүүлэх сан</t>
  </si>
  <si>
    <t xml:space="preserve">     100160515101 Хо.Дуут 11 жилийн сургууль</t>
  </si>
  <si>
    <t xml:space="preserve">     100160515201 Хо.Дуут цэцэрлэг</t>
  </si>
  <si>
    <t xml:space="preserve">     100160520001 Хо.Дуут хүн эмнэлэг</t>
  </si>
  <si>
    <t xml:space="preserve">     100160535090 Хо.Дуут Соёлын төв</t>
  </si>
  <si>
    <t xml:space="preserve">     100160552400 Хо.Дуут ОНХСан</t>
  </si>
  <si>
    <t xml:space="preserve">     100160554001 Хо.Дуут ИТХ</t>
  </si>
  <si>
    <t xml:space="preserve">     100160555001 Хо.Дуут ЗДТГ</t>
  </si>
  <si>
    <t xml:space="preserve">     100160555401 Хо.Дуут Сум хөгжүүлэх сан</t>
  </si>
  <si>
    <t xml:space="preserve">     100160615101 Хо.Зэрэг 11 жилийн сургууль</t>
  </si>
  <si>
    <t xml:space="preserve">     100160615201 Хо.Зэрэг цэцэрлэг</t>
  </si>
  <si>
    <t xml:space="preserve">     100160620001 Хо.Зэрэг хүн эмнэлэг</t>
  </si>
  <si>
    <t xml:space="preserve">     100160635090 Хо.Зэрэг Соёлын төв</t>
  </si>
  <si>
    <t xml:space="preserve">     100160652400 Хо.Зэрэг ОНХСан</t>
  </si>
  <si>
    <t xml:space="preserve">     100160654001 Хо.Зэрэг ИТХ</t>
  </si>
  <si>
    <t xml:space="preserve">     100160655001 Хо.Зэрэг ЗДТГ</t>
  </si>
  <si>
    <t xml:space="preserve">     100160655401 Хо.Зэрэг Сум хөгжүүлэх сан</t>
  </si>
  <si>
    <t xml:space="preserve">     100160715101 Хо.Манхан 11 жилийн сургууль</t>
  </si>
  <si>
    <t xml:space="preserve">     100160715102 Хо.Манхан Спортын цогцолбор</t>
  </si>
  <si>
    <t xml:space="preserve">     100160715201 Хо.Манхан цэцэрлэг</t>
  </si>
  <si>
    <t xml:space="preserve">     100160720001 Хо.Манхан хүн эмнэлэг</t>
  </si>
  <si>
    <t xml:space="preserve">     100160735090 Хо.Манхан Соёлын төв</t>
  </si>
  <si>
    <t xml:space="preserve">     100160752400 Хо.Манхан ОНХСан</t>
  </si>
  <si>
    <t xml:space="preserve">     100160754001 Хо.Манхан ИТХ</t>
  </si>
  <si>
    <t xml:space="preserve">     100160755001 Хо.Манхан ЗДТГ</t>
  </si>
  <si>
    <t xml:space="preserve">     100160755401 Хо.Манхан Сум хөгжүүлэх сан</t>
  </si>
  <si>
    <t xml:space="preserve">     100160815101 Хо.Дөргөн 11 жилийн сургууль</t>
  </si>
  <si>
    <t xml:space="preserve">     100160815201 Хо.Дөргөн цэцэрлэг</t>
  </si>
  <si>
    <t xml:space="preserve">     100160820001 Хо.Дөргөн хүн эмнэлэг</t>
  </si>
  <si>
    <t xml:space="preserve">     100160835090 Хо.Дөргөн Соёлын төв</t>
  </si>
  <si>
    <t xml:space="preserve">     100160852400 Хо.Дөргөн ОНХСан</t>
  </si>
  <si>
    <t xml:space="preserve">     100160854001 Хо.Дөргөн ИТХ</t>
  </si>
  <si>
    <t xml:space="preserve">     100160855001 Хо.Дөргөн ЗДТГ</t>
  </si>
  <si>
    <t xml:space="preserve">     100160855401 Хо.Дөргөн Сум хөгжүүлэх сан</t>
  </si>
  <si>
    <t xml:space="preserve">     100160915101 Хо.Мянгад 11 жилийн сургууль</t>
  </si>
  <si>
    <t xml:space="preserve">     100160915201 Хо.Мянгад цэцэрлэг</t>
  </si>
  <si>
    <t xml:space="preserve">     100160920001 Хо.Мянгад хүн эмнэлэг</t>
  </si>
  <si>
    <t xml:space="preserve">     100160935090 Хо.Мянгад Соёлын төв</t>
  </si>
  <si>
    <t xml:space="preserve">     100160952400 Хо.Мянгад ОНХСан</t>
  </si>
  <si>
    <t xml:space="preserve">     100160954001 Хо.Мянгад ИТХ</t>
  </si>
  <si>
    <t xml:space="preserve">     100160955001 Хо.Мянгад ЗДТГ</t>
  </si>
  <si>
    <t xml:space="preserve">     100160955401 Хо.Мянгад Сум хөгжүүлэх сан</t>
  </si>
  <si>
    <t xml:space="preserve">     100161115101 Хо.Мөнххайрхан 11жилийн сур</t>
  </si>
  <si>
    <t xml:space="preserve">     100161115201 Хо.Мөнххайрхан цэцэрлэг</t>
  </si>
  <si>
    <t xml:space="preserve">     100161120001 Хо.Мөнххайрхан хүн эмнэлэг</t>
  </si>
  <si>
    <t xml:space="preserve">     100161135090 Хо.Мөнххайрхан Соёлын төв</t>
  </si>
  <si>
    <t xml:space="preserve">     100161152400 Хо.Мөнххайрхан ОНХСан</t>
  </si>
  <si>
    <t xml:space="preserve">     100161154001 Хо.Мөнххайрхан ИТХ</t>
  </si>
  <si>
    <t xml:space="preserve">     100161155001 Хо.Мөнххайрхан ЗДТГ</t>
  </si>
  <si>
    <t xml:space="preserve">     100161155401 Хо.Мөнххайрхан СХөгжүүлэх сан</t>
  </si>
  <si>
    <t xml:space="preserve">     100161215101 Хо. Үенч 11 жилийн сургууль</t>
  </si>
  <si>
    <t xml:space="preserve">     100161215201 Хо. Үенч цэцэрлэг</t>
  </si>
  <si>
    <t xml:space="preserve">     100161220001 Хо.Үенч хүн эмнэлэг</t>
  </si>
  <si>
    <t xml:space="preserve">     100161235090 Хо.Үенч Соёлын төв</t>
  </si>
  <si>
    <t xml:space="preserve">     100161252400 Хо. Үенч ОНХСан</t>
  </si>
  <si>
    <t xml:space="preserve">     100161254001 Хо.Үенч ИТХ</t>
  </si>
  <si>
    <t xml:space="preserve">     100161255001 Хо.Үенч ЗДТГ</t>
  </si>
  <si>
    <t xml:space="preserve">     100161255402 Хо.Үенч Сум хөгжүүлэх сан</t>
  </si>
  <si>
    <t xml:space="preserve">     100161315101 Хо.Ховд 11 жилийн сургууль</t>
  </si>
  <si>
    <t xml:space="preserve">     100161315201 Хо.Ховд цэцэрлэг</t>
  </si>
  <si>
    <t xml:space="preserve">     100161320001 Хо.Ховд хүн эмнэлэг</t>
  </si>
  <si>
    <t xml:space="preserve">     100161335090 Хо.Ховд Соёлын төв</t>
  </si>
  <si>
    <t xml:space="preserve">     100161352400 Хо.Ховд ОНХСан</t>
  </si>
  <si>
    <t xml:space="preserve">     100161354001 Хо.Ховд ИТХ</t>
  </si>
  <si>
    <t xml:space="preserve">     100161355001 Хо.Ховд ЗДТГ</t>
  </si>
  <si>
    <t xml:space="preserve">     100161355401 Хо.Ховд Сум хөгжүүлэх сан</t>
  </si>
  <si>
    <t xml:space="preserve">     100161515101 Хо.Чандмань 11 жилийн сургууль</t>
  </si>
  <si>
    <t xml:space="preserve">     100161515201 Хо.Чандмань цэцэрлэг</t>
  </si>
  <si>
    <t xml:space="preserve">     100161520001 Хо.Чандмань хүн эмнэлэг</t>
  </si>
  <si>
    <t xml:space="preserve">     100161535090 Хо.Чандмань Соёлын төв</t>
  </si>
  <si>
    <t xml:space="preserve">     100161552400 Хо.Чандмань ОНХСан</t>
  </si>
  <si>
    <t xml:space="preserve">     100161554001 Хо.Чандмань ИТХ</t>
  </si>
  <si>
    <t xml:space="preserve">     100161555001 Хо.Чандмань ЗДТГ</t>
  </si>
  <si>
    <t xml:space="preserve">     100161555401 Хо.Чандмань Сум хөгжүүлэх сан</t>
  </si>
  <si>
    <t xml:space="preserve">     100161615101 Хо.Эрдэнэбүрэн 11 жилийн сур</t>
  </si>
  <si>
    <t xml:space="preserve">     100161615201 Хо.Эрдэнэбүрэн цэцэрлэг</t>
  </si>
  <si>
    <t xml:space="preserve">     100161620001 Хо.Эрдэнэбүрэн хүн эмнэлэг</t>
  </si>
  <si>
    <t xml:space="preserve">     100161635090 Хо.Эрдэнэбүрэн Соёлын төв</t>
  </si>
  <si>
    <t xml:space="preserve">     100161652400 Хо.Эрдэнэбүрэн ОНХСан</t>
  </si>
  <si>
    <t xml:space="preserve">     100161654001 Хо.Эрдэнэбүрэн ИТХ</t>
  </si>
  <si>
    <t xml:space="preserve">     100161655001 Хо.Эрдэнэбiрэн ЗДТГ</t>
  </si>
  <si>
    <t xml:space="preserve">     100161655401 Хо.Эрдэнэбүрэн СХөгжүүлэх сан</t>
  </si>
  <si>
    <t xml:space="preserve">     100161715003 Хо.Жаргалант НТБТөв</t>
  </si>
  <si>
    <t xml:space="preserve">     100161715101 Хо.Жаргалант 11 жилийн 1-р сур</t>
  </si>
  <si>
    <t xml:space="preserve">     100161715102 Хо.Жаргалант 11 жилийн 2-р сур</t>
  </si>
  <si>
    <t xml:space="preserve">     100161715103 Хо.Жаргалант 11 жилийн 3-р сур</t>
  </si>
  <si>
    <t xml:space="preserve">     100161715104 Хо.Цаст Алтай цогцолбор сур</t>
  </si>
  <si>
    <t xml:space="preserve">     100161715105 Хо.Жаргалант Прогресс сургууль</t>
  </si>
  <si>
    <t xml:space="preserve">     100161715106 Хо.Жаргалант 11 жилийн 6-р сур</t>
  </si>
  <si>
    <t xml:space="preserve">     100161715108 Хо.Жаргалант 7 дугаар сургууль</t>
  </si>
  <si>
    <t xml:space="preserve">     100161715109 Хо. Жаргалант. Сургууль /Лицей/</t>
  </si>
  <si>
    <t xml:space="preserve">     100161715201 Хо.Жаргалант 1-р цэцэрлэг</t>
  </si>
  <si>
    <t xml:space="preserve">     100161715202 Хо.Жаргалант сум 2-р цэцэрлэг</t>
  </si>
  <si>
    <t xml:space="preserve">     100161715203 Хо.Жаргалант сум 3-р цэцэрлэг</t>
  </si>
  <si>
    <t xml:space="preserve">     100161715204 Хо.Жаргалант сум 4-р цэцэрлэг</t>
  </si>
  <si>
    <t xml:space="preserve">     100161715205 Хо.Жаргалант сум 5-р цэцэрлэг</t>
  </si>
  <si>
    <t xml:space="preserve">     100161715206 Хо.Жаргалант сум 6-р цэцэрлэг</t>
  </si>
  <si>
    <t xml:space="preserve">     100161715207 Хо.Жаргалант сум 7-р цэцэрлэг</t>
  </si>
  <si>
    <t xml:space="preserve">     100161715208 Хо.Жаргалант сум 8-р цэцэрлэг</t>
  </si>
  <si>
    <t xml:space="preserve">     100161715209 Хо.Жаргалант сум 9-р цэцэрлэг</t>
  </si>
  <si>
    <t xml:space="preserve">     100161715210 Хо.Жаргалант сум 10-р цэцэрлэг</t>
  </si>
  <si>
    <t xml:space="preserve">     100161715211 Хо.Жаргалант 11-р цэцэрлэгясли</t>
  </si>
  <si>
    <t xml:space="preserve">     100161715212 Хо.Жаргалант 12-р цэцэрлэг</t>
  </si>
  <si>
    <t xml:space="preserve">     100161715213 Хо.Жаргалант 13-р цэцэрлэг</t>
  </si>
  <si>
    <t xml:space="preserve">     100161715214 Хо.Жаргалант 14-р цэцэрлэг</t>
  </si>
  <si>
    <t xml:space="preserve">     100161715215 Хо.Жаргалант 15-р цэцэрлэг</t>
  </si>
  <si>
    <t xml:space="preserve">     100161715216 Хо.Жаргалант 16-р цэцэрлэг</t>
  </si>
  <si>
    <t xml:space="preserve">     100161715602 Хо.Жаргалант Хувийн цэцэрлэг</t>
  </si>
  <si>
    <t xml:space="preserve">     100161720601 Хо.Жаргалант өрхийн эмнэлэг</t>
  </si>
  <si>
    <t xml:space="preserve">     100161752400 Хо.Жаргалант ОНХСан</t>
  </si>
  <si>
    <t xml:space="preserve">     100161754001 Хо.Жаргалант ИТХ</t>
  </si>
  <si>
    <t xml:space="preserve">     100161755001 Хо.Жаргалант ЗДТГазар</t>
  </si>
  <si>
    <t xml:space="preserve">     100161755002 Хо.Жаргалант. Захирагчын ажлын алба</t>
  </si>
  <si>
    <t xml:space="preserve">     100161755004 Хо.Жаргалант сум Хот тохижилт</t>
  </si>
  <si>
    <t xml:space="preserve">     100161755404 Хо.Жаргалант Сум хөгжүүлэх сан</t>
  </si>
  <si>
    <t xml:space="preserve">     100161815101 Хо.Мөст 11 жилийн сургууль</t>
  </si>
  <si>
    <t xml:space="preserve">     100161815201 Хо.Мөст цэцэрлэг</t>
  </si>
  <si>
    <t xml:space="preserve">     100161820001 Хо.Мөст хүн эмнэлэг сум дунд</t>
  </si>
  <si>
    <t xml:space="preserve">     100161835090 Хо.Мөст Соёлын төв</t>
  </si>
  <si>
    <t xml:space="preserve">     100161852400 Хо.Мөст ОНХСан</t>
  </si>
  <si>
    <t xml:space="preserve">     100161854001 Хо.Мөст ИТХ</t>
  </si>
  <si>
    <t xml:space="preserve">     100161855001 Хо.Мөст ЗДТГ</t>
  </si>
  <si>
    <t xml:space="preserve">     100161855401 Хо.Мөст Сум хөгжүүлэх сан</t>
  </si>
  <si>
    <t xml:space="preserve">     100161915101 Хо.Цэцэг 11 жилийн сургууль</t>
  </si>
  <si>
    <t xml:space="preserve">     100161915201 Хо.Цэцэг цэцэрлэг</t>
  </si>
  <si>
    <t xml:space="preserve">     100161920001 Хо.Цэцэг хүн эмнэлэг</t>
  </si>
  <si>
    <t xml:space="preserve">     100161935090 Хо.Цэцэг Соёлын төв</t>
  </si>
  <si>
    <t xml:space="preserve">     100161952400 Хо.Цэцэг ОНХСан</t>
  </si>
  <si>
    <t xml:space="preserve">     100161954001 Хо.Цэцэг ИТХ</t>
  </si>
  <si>
    <t xml:space="preserve">     100161955001 Хо.Цэцэг ЗДТГ</t>
  </si>
  <si>
    <t xml:space="preserve">     100161955401 Хо.Цэцэг Сум хөгжүүлэх сан</t>
  </si>
  <si>
    <t xml:space="preserve">     100170013001 Хө.БОАЖГазар</t>
  </si>
  <si>
    <t xml:space="preserve">     100170015080 Хө.ЕБС хэмнэлт</t>
  </si>
  <si>
    <t xml:space="preserve">     100170015081 Хө.СӨБ хэмнэлт</t>
  </si>
  <si>
    <t xml:space="preserve">     100170017002 Хө.Гэр бүл, ХЗХөгжлийн газар</t>
  </si>
  <si>
    <t xml:space="preserve">     100170017005 Хө.Асрамжийн газар</t>
  </si>
  <si>
    <t xml:space="preserve">     100170029001 Хө.Газрын харилцаа, БХБГазар</t>
  </si>
  <si>
    <t xml:space="preserve">     100170035009 Хө.БТСГазар</t>
  </si>
  <si>
    <t xml:space="preserve">     100170035010 Хө.ОН судлах музей</t>
  </si>
  <si>
    <t xml:space="preserve">     100170035011 Хө.Нийтийн номын сан</t>
  </si>
  <si>
    <t xml:space="preserve">     100170035012 Хө.Хөгжимт драмын театр</t>
  </si>
  <si>
    <t xml:space="preserve">     100170050001 Хө.ИТХ</t>
  </si>
  <si>
    <t xml:space="preserve">     100170051000 Хө. Засаг дарга</t>
  </si>
  <si>
    <t xml:space="preserve">     100170051004 Хө.СХяналт, аудитын алба</t>
  </si>
  <si>
    <t xml:space="preserve">     100170051006 Хө.Орон нутгийн өмчийн газар</t>
  </si>
  <si>
    <t xml:space="preserve">     100170051024 Хө.ЗДТГазар</t>
  </si>
  <si>
    <t xml:space="preserve">     100170051300 Хө.Орон нутгийн ХО</t>
  </si>
  <si>
    <t xml:space="preserve">     100170051404 Хө.Мал хамгаалах сан</t>
  </si>
  <si>
    <t xml:space="preserve">     100170051601 Хө.Түрээсийн орон сууцны эргэлтийн сан</t>
  </si>
  <si>
    <t xml:space="preserve">     100170052400 Хө.ОНХөгжлийн сан</t>
  </si>
  <si>
    <t xml:space="preserve">     100170091005 Хө.Халамжийн сан</t>
  </si>
  <si>
    <t xml:space="preserve">     100170091018 Хө.Олон нийтийн оролцоонд түш</t>
  </si>
  <si>
    <t xml:space="preserve">     100170115101 Хө.Алаг-Эрдэнэ 9 жилийн сур</t>
  </si>
  <si>
    <t xml:space="preserve">     100170115201 Хө.Алаг-Эрдэнэ цэцэрлэг</t>
  </si>
  <si>
    <t xml:space="preserve">     100170120001 Хө.Алаг-Эрдэнэ хүн эмнэлэг</t>
  </si>
  <si>
    <t xml:space="preserve">     100170135090 Хө.Алаг-Эрдэнэ Соёлын төв</t>
  </si>
  <si>
    <t xml:space="preserve">     100170152400 Хө.Алаг-Эрдэнэ ОНХСан</t>
  </si>
  <si>
    <t xml:space="preserve">     100170154001 Хө.Алаг-Эрдэнэ ИТХ</t>
  </si>
  <si>
    <t xml:space="preserve">     100170155001 Хө.Алаг-Эрдэнэ ЗДТГ</t>
  </si>
  <si>
    <t xml:space="preserve">     100170155406 Хө.Алаг-Эрдэнэ СХөгжүүлэх сан</t>
  </si>
  <si>
    <t xml:space="preserve">     100170215101 Хө.Арбулаг 11 жилийн сургууль</t>
  </si>
  <si>
    <t xml:space="preserve">     100170215201 Хө.Арбулаг цэцэрлэг</t>
  </si>
  <si>
    <t xml:space="preserve">     100170220001 Хө.Арбулаг хүн эмнэлэг</t>
  </si>
  <si>
    <t xml:space="preserve">     100170235090 Хө.Арбулаг Соёлын төв</t>
  </si>
  <si>
    <t xml:space="preserve">     100170252400 Хө.Арбулаг ОНХСан</t>
  </si>
  <si>
    <t xml:space="preserve">     100170254001 Хө.Арбулаг ИТХ</t>
  </si>
  <si>
    <t xml:space="preserve">     100170255001 Хө.Арбулаг ЗДТГ</t>
  </si>
  <si>
    <t xml:space="preserve">     100170255406 Хө.Арбулаг Сум хөгжүүлэх сан</t>
  </si>
  <si>
    <t xml:space="preserve">     100170315101 Хө.Баянзүрх 11 жилийн сургууль</t>
  </si>
  <si>
    <t xml:space="preserve">     100170315201 Хө.Баянзүрх цэцэрлэг</t>
  </si>
  <si>
    <t xml:space="preserve">     100170320001 Хө.Баянзүрх хүн эмнэлэг</t>
  </si>
  <si>
    <t xml:space="preserve">     100170335090 Хө.Баянзүрх Соёлын төв</t>
  </si>
  <si>
    <t xml:space="preserve">     100170352400 Хө.Баянзүрх ОНХСан</t>
  </si>
  <si>
    <t xml:space="preserve">     100170354001 Хө.Баянзүрх ИТХ</t>
  </si>
  <si>
    <t xml:space="preserve">     100170355001 Хө.Баянзүрх ЗДТГ</t>
  </si>
  <si>
    <t xml:space="preserve">     100170355406 Хө.Баянзүрх Сум хөгжүүлэх сан</t>
  </si>
  <si>
    <t xml:space="preserve">     100170415101 Хө.Бүрэнтогтох 11 жилийн сур</t>
  </si>
  <si>
    <t xml:space="preserve">     100170415102 Хө.Бүрэнтогтох бага сургууль</t>
  </si>
  <si>
    <t xml:space="preserve">     100170415201 Хө.Бүрэнтогтох цэцэрлэг</t>
  </si>
  <si>
    <t xml:space="preserve">     100170420001 Хө.Бүрэнтогтох хүн эмнэлэг</t>
  </si>
  <si>
    <t xml:space="preserve">     100170435090 Хө.Бүрэнтогтох Соёлын төв</t>
  </si>
  <si>
    <t xml:space="preserve">     100170452400 Хө.Бүрэнтогтох ОНХСан</t>
  </si>
  <si>
    <t xml:space="preserve">     100170454001 Хө.Бүрэнтогтох ИТХ</t>
  </si>
  <si>
    <t xml:space="preserve">     100170455001 Хө.Бүрэнтогтох ЗДТГ</t>
  </si>
  <si>
    <t xml:space="preserve">     100170455406 Хө.Бүрэнтогтох СХөгжүүлэх сан</t>
  </si>
  <si>
    <t xml:space="preserve">     100170515101 Хө.Галт 11 жилийн сургууль</t>
  </si>
  <si>
    <t xml:space="preserve">     100170515102 Хө.Галт бага сургууль</t>
  </si>
  <si>
    <t xml:space="preserve">     100170515201 Хө.Галт цэцэрлэг</t>
  </si>
  <si>
    <t xml:space="preserve">     100170520001 Хө.Галт хүн эмнэлэг</t>
  </si>
  <si>
    <t xml:space="preserve">     100170535090 Хө.Галт Соёлын төв</t>
  </si>
  <si>
    <t xml:space="preserve">     100170552400 Хө.Галт ОНХСан</t>
  </si>
  <si>
    <t xml:space="preserve">     100170554001 Хө.Галт ИТХ</t>
  </si>
  <si>
    <t xml:space="preserve">     100170555001 Хө.Галт ЗДТГ</t>
  </si>
  <si>
    <t xml:space="preserve">     100170555406 Хө.Галт Сум хөгжүүлэх сан</t>
  </si>
  <si>
    <t xml:space="preserve">     100170613001 Хө.Жаргалант Ойн анги</t>
  </si>
  <si>
    <t xml:space="preserve">     100170615101 Хө.Жаргалант 11жилийн сургууль</t>
  </si>
  <si>
    <t xml:space="preserve">     100170615201 Хө.Жаргалант цэцэрлэг</t>
  </si>
  <si>
    <t xml:space="preserve">     100170615602 Хө.Жаргалант Хувийн цэцэрлэг</t>
  </si>
  <si>
    <t xml:space="preserve">     100170620001 Хө.Жаргалант хүн эмнэлэг</t>
  </si>
  <si>
    <t xml:space="preserve">     100170635090 Хө.Жаргалант Соёлын төв</t>
  </si>
  <si>
    <t xml:space="preserve">     100170652400 Хө.Жаргалант ОНХСан</t>
  </si>
  <si>
    <t xml:space="preserve">     100170654001 Хө.Жаргалант ИТХ</t>
  </si>
  <si>
    <t xml:space="preserve">     100170655001 Хө.Жаргалант ЗДТГ</t>
  </si>
  <si>
    <t xml:space="preserve">     100170655406 Хө.Жаргалант Сум хөгжүүлэх сан</t>
  </si>
  <si>
    <t xml:space="preserve">     100170715101 Хө.Их-Уул 11 жилийн сургууль</t>
  </si>
  <si>
    <t xml:space="preserve">     100170715201 Хө.Их-Уул цэцэрлэг</t>
  </si>
  <si>
    <t xml:space="preserve">     100170720001 Хө.Их-Уул сум дундын эмнэлэг</t>
  </si>
  <si>
    <t xml:space="preserve">     100170735090 Хө.Их-Уул Соёлын төв</t>
  </si>
  <si>
    <t xml:space="preserve">     100170752400 Хө.Их-Уул ОНХСан</t>
  </si>
  <si>
    <t xml:space="preserve">     100170754001 Хө.Их-Уул ИТХ</t>
  </si>
  <si>
    <t xml:space="preserve">     100170755001 Хө.Их-Уул ЗДТГ</t>
  </si>
  <si>
    <t xml:space="preserve">     100170755406 Хө.Их-Уул СХөгжүүлэх сан</t>
  </si>
  <si>
    <t xml:space="preserve">     100170815101 Хө.Рашаант 11 жилийн сургууль</t>
  </si>
  <si>
    <t xml:space="preserve">     100170815201 Хө.Рашаант цэцэрлэг</t>
  </si>
  <si>
    <t xml:space="preserve">     100170820001 Хө.Рашаант хүн эмнэлэг</t>
  </si>
  <si>
    <t xml:space="preserve">     100170835090 Хө.Рашаант Соёлын төв</t>
  </si>
  <si>
    <t xml:space="preserve">     100170852400 Хө.Рашаант ОНХСан</t>
  </si>
  <si>
    <t xml:space="preserve">     100170854001 Хө.Рашаант ИТХ</t>
  </si>
  <si>
    <t xml:space="preserve">     100170855001 Хө.Рашаант ЗДТГ</t>
  </si>
  <si>
    <t xml:space="preserve">     100170855406 Хө.Рашаант СХөгжүүлэх сан</t>
  </si>
  <si>
    <t xml:space="preserve">     100170915101 Хө.Ренчинлхүмбэ сум сургууль</t>
  </si>
  <si>
    <t xml:space="preserve">     100170915201 Хө.Ренчинлхүмбэ сум цэцэрлэг</t>
  </si>
  <si>
    <t xml:space="preserve">     100170920001 Хө.Ренчинлхүмбэ хүн эмнэлэг</t>
  </si>
  <si>
    <t xml:space="preserve">     100170935090 Хө.Ренчинлхүмбэ Соёлын төв</t>
  </si>
  <si>
    <t xml:space="preserve">     100170952400 Хө.Ренчинлхүмбэ ОНХСан</t>
  </si>
  <si>
    <t xml:space="preserve">     100170954001 Хө.Ренчинлхүмбэ ИТХ</t>
  </si>
  <si>
    <t xml:space="preserve">     100170955001 Хө.Ренчинлхүмбэ ЗДТГ</t>
  </si>
  <si>
    <t xml:space="preserve">     100170955401 Хө.Ренчинлхүмбэ СХөгжүүлэх сан</t>
  </si>
  <si>
    <t xml:space="preserve">     100171015101 Хө.Тариалан 11 жилийн сургууль</t>
  </si>
  <si>
    <t xml:space="preserve">     100171015201 Хө.Тариалан цэцэрлэг</t>
  </si>
  <si>
    <t xml:space="preserve">     100171020001 Хө.Тариалан хүн эмнэлэг</t>
  </si>
  <si>
    <t xml:space="preserve">     100171035090 Хө.Тариалан Соёлын төв</t>
  </si>
  <si>
    <t xml:space="preserve">     100171052400 Хө.Тариалан ОНХСан</t>
  </si>
  <si>
    <t xml:space="preserve">     100171054001 Хө.Тариалан ИТХ</t>
  </si>
  <si>
    <t xml:space="preserve">     100171055001 Хө.Тариалан ЗДТГ</t>
  </si>
  <si>
    <t xml:space="preserve">     100171055406 Хө.Тариалан Сум хөгжүүлэх сан</t>
  </si>
  <si>
    <t xml:space="preserve">     100171115101 Хө.Тосонцэнгэл 11 жилийн сур</t>
  </si>
  <si>
    <t xml:space="preserve">     100171115201 Хө.Тосонцэнгэл цэцэрлэг</t>
  </si>
  <si>
    <t xml:space="preserve">     100171120001 Хө.Тосонцэнгэл хүн эмнэлэг</t>
  </si>
  <si>
    <t xml:space="preserve">     100171135090 Хө.Тосонцэнгэл Соёлын төв</t>
  </si>
  <si>
    <t xml:space="preserve">     100171152400 Хө.Тосонцэнгэл ОНХСан</t>
  </si>
  <si>
    <t xml:space="preserve">     100171154001 Хө.Тосонцэнгэл ИТХ</t>
  </si>
  <si>
    <t xml:space="preserve">     100171155001 Хө.Тосонцэнгэл ЗДТГ</t>
  </si>
  <si>
    <t xml:space="preserve">     100171155406 Хө.Тосонцэнгэл СХөгжүүлэх сан</t>
  </si>
  <si>
    <t xml:space="preserve">     100171215101 Хө.Төмөрбулаг 11 жилийн сургуу</t>
  </si>
  <si>
    <t xml:space="preserve">     100171215201 Хө.Төмөрбулаг цэцэрлэг</t>
  </si>
  <si>
    <t xml:space="preserve">     100171220001 Хө.Төмөрбулаг хүн эмнэлэг</t>
  </si>
  <si>
    <t xml:space="preserve">     100171235090 Хө.Төмөрбулаг Соёлын төв</t>
  </si>
  <si>
    <t xml:space="preserve">     100171252400 Хө.Төмөрбулаг ОНХСан</t>
  </si>
  <si>
    <t xml:space="preserve">     100171254001 Хө.Төмөрбулаг ИТХ</t>
  </si>
  <si>
    <t xml:space="preserve">     100171255001 Хө.Төмөрбулаг ЗДТГ</t>
  </si>
  <si>
    <t xml:space="preserve">     100171255406 Хө.Төмөрбулаг СХөгжүүлэх сан</t>
  </si>
  <si>
    <t xml:space="preserve">     100171315101 Хө.Түнэл 9 жилийн сургууль</t>
  </si>
  <si>
    <t xml:space="preserve">     100171315201 Хө.Түнэл цэцэрлэг</t>
  </si>
  <si>
    <t xml:space="preserve">     100171320001 Хө.Түнэл хүн эмнэлэг</t>
  </si>
  <si>
    <t xml:space="preserve">     100171335090 Хө.Түнэл Соёлын төв</t>
  </si>
  <si>
    <t xml:space="preserve">     100171352400 Хө.Түнэл ОНХСан</t>
  </si>
  <si>
    <t xml:space="preserve">     100171354001 Хө.Түнэл ИТХ</t>
  </si>
  <si>
    <t xml:space="preserve">     100171355001 Хө.Түнэл ЗДТГ</t>
  </si>
  <si>
    <t xml:space="preserve">     100171355406 Хө.Түнэл Сум хөгжүүлэх сан</t>
  </si>
  <si>
    <t xml:space="preserve">     100171413002 Хө.Улаан-Уул Ойн анги</t>
  </si>
  <si>
    <t xml:space="preserve">     100171415101 Хө.Улаан-Уул 11 жилийн сур</t>
  </si>
  <si>
    <t xml:space="preserve">     100171415201 Хө.Улаан-Уул цэцэрлэг</t>
  </si>
  <si>
    <t xml:space="preserve">     100171420001 Хө.Улаан-Уул СД эмнэлэг</t>
  </si>
  <si>
    <t xml:space="preserve">     100171435090 Хө.Улаан-Уул Соёлын төв</t>
  </si>
  <si>
    <t xml:space="preserve">     100171452400 Хө.Улаан-Уул ОНХСан</t>
  </si>
  <si>
    <t xml:space="preserve">     100171454001 Хө.Улаан-Уул ИТХ</t>
  </si>
  <si>
    <t xml:space="preserve">     100171455001 Хө.Улаан-Уул ЗДТГ</t>
  </si>
  <si>
    <t xml:space="preserve">     100171455406 Хө.Улаан-Уул СХөгжүүлэх сан</t>
  </si>
  <si>
    <t xml:space="preserve">     100171515101 Хө.Ханх 11 жилийн сургууль</t>
  </si>
  <si>
    <t xml:space="preserve">     100171515201 Хө.Ханх цэцэрлэг</t>
  </si>
  <si>
    <t xml:space="preserve">     100171520001 Хө.Ханх хүн эмнэлэг</t>
  </si>
  <si>
    <t xml:space="preserve">     100171535090 Хө.Ханх Соёлын төв</t>
  </si>
  <si>
    <t xml:space="preserve">     100171552400 Хө.Ханх ОНХСан</t>
  </si>
  <si>
    <t xml:space="preserve">     100171554001 Хө.Ханх ИТХ</t>
  </si>
  <si>
    <t xml:space="preserve">     100171555001 Хө.Ханх ЗДТГ</t>
  </si>
  <si>
    <t xml:space="preserve">     100171555406 Хө.Ханх Сум хөгжүүлэх сан</t>
  </si>
  <si>
    <t xml:space="preserve">     100171615101 Хө.Цагаан-Уул 11 жилийн сур</t>
  </si>
  <si>
    <t xml:space="preserve">     100171615201 Хө.Цагаан-Уул цэцэрлэг</t>
  </si>
  <si>
    <t xml:space="preserve">     100171615202 Хө.Цагаан-Уул 2-р цэцэрлэг</t>
  </si>
  <si>
    <t xml:space="preserve">     100171620001 Хө.Цагаан-Уул хүн эмнэлэг</t>
  </si>
  <si>
    <t xml:space="preserve">     100171635090 Хө.Цагаан-Уул Соёлын төв</t>
  </si>
  <si>
    <t xml:space="preserve">     100171652400 Хө.Цагаан-Уул ОНХСан</t>
  </si>
  <si>
    <t xml:space="preserve">     100171654001 Хө.Цагаан-Уул ИТХ</t>
  </si>
  <si>
    <t xml:space="preserve">     100171655001 Хө.Цагаан-Уул ЗДТГ</t>
  </si>
  <si>
    <t xml:space="preserve">     100171655406 Хө.Цагаан-Уул СХөгжүүлэх сан</t>
  </si>
  <si>
    <t xml:space="preserve">     100171713002 Хө.Нарс шинэсэн төгөл ойн анги</t>
  </si>
  <si>
    <t xml:space="preserve">     100171715101 Хө.Цагаан-Үүр 11 жилийн сур</t>
  </si>
  <si>
    <t xml:space="preserve">     100171715201 Хө.Цагаан-Үүр цэцэрлэг</t>
  </si>
  <si>
    <t xml:space="preserve">     100171720001 Хө.Цагаан-Үүр хүн эмнэлэг</t>
  </si>
  <si>
    <t xml:space="preserve">     100171735090 Хө.Цагаан-Үүр Соёлын төв</t>
  </si>
  <si>
    <t xml:space="preserve">     100171752400 Хө.Цагаан-Үүр ОНХСан</t>
  </si>
  <si>
    <t xml:space="preserve">     100171754001 Хө.Цагаан-Үүр ИТХ</t>
  </si>
  <si>
    <t xml:space="preserve">     100171755001 Хө.Цагаан-Үүр ЗДТГ</t>
  </si>
  <si>
    <t xml:space="preserve">     100171755406 Хө.Цагаан-Үүр СХөгжүүлэх сан</t>
  </si>
  <si>
    <t xml:space="preserve">     100171815101 Хө.Цэцэрлэг 11 жилийн сургууль</t>
  </si>
  <si>
    <t xml:space="preserve">     100171815102 Хө.Цэцэрлэг бага сургууль</t>
  </si>
  <si>
    <t xml:space="preserve">     100171815201 Хө.Цэцэрлэг цэцэрлэг</t>
  </si>
  <si>
    <t xml:space="preserve">     100171815202 Хө.Цэцэрлэг Могой багийн цэц</t>
  </si>
  <si>
    <t xml:space="preserve">     100171820001 Хө.Цэцэрлэг хүн эмнэлэг</t>
  </si>
  <si>
    <t xml:space="preserve">     100171820002 Хө.Могойн голын хүн эмнэлэг</t>
  </si>
  <si>
    <t xml:space="preserve">     100171835090 Хө.Цэцэрлэг Соёлын төв</t>
  </si>
  <si>
    <t xml:space="preserve">     100171852400 Хө.Цэцэрлэг ОНХСан</t>
  </si>
  <si>
    <t xml:space="preserve">     100171854001 Хө.Цэцэрлэг ИТХ</t>
  </si>
  <si>
    <t xml:space="preserve">     100171855001 Хө.Цэцэрлэг ЗДТГ</t>
  </si>
  <si>
    <t xml:space="preserve">     100171855406 Хө.Цэцэрлэг Сум хөгжүүлэх сан</t>
  </si>
  <si>
    <t xml:space="preserve">     100171915101 Хө.Чандмань-Өндөр 11жилийн сур</t>
  </si>
  <si>
    <t xml:space="preserve">     100171915201 Хө.Чандмань-Өндөр цэцэрлэг</t>
  </si>
  <si>
    <t xml:space="preserve">     100171920001 Хө.Чандмань-Өндөр хүн эмнэлэг</t>
  </si>
  <si>
    <t xml:space="preserve">     100171935090 Хө.Чандмань-Өндөр Соёлын төв</t>
  </si>
  <si>
    <t xml:space="preserve">     100171952400 Хө.Чандмань-Өндөр ОНХСан</t>
  </si>
  <si>
    <t xml:space="preserve">     100171954001 Хө.Чандмань-Өндөр ИТХ</t>
  </si>
  <si>
    <t xml:space="preserve">     100171955001 Хө.Чандмань-Өндөр ЗДТГ</t>
  </si>
  <si>
    <t xml:space="preserve">     100171955406 Хө.Чандмань-Өндөр СХСан</t>
  </si>
  <si>
    <t xml:space="preserve">     100172015101 Хө.Шинэ-Идэр 11жилийн сургууль</t>
  </si>
  <si>
    <t xml:space="preserve">     100172015201 Хө.Шинэ-Идэр цэцэрлэг</t>
  </si>
  <si>
    <t xml:space="preserve">     100172020001 Хө.Шинэ-Идэр сум дунд эмнэлэг</t>
  </si>
  <si>
    <t xml:space="preserve">     100172035090 Хө.Шинэ-Идэр Соёлын төв</t>
  </si>
  <si>
    <t xml:space="preserve">     100172052400 Хө.Шинэ-Идэр ОНХСан</t>
  </si>
  <si>
    <t xml:space="preserve">     100172054001 Хө.Шинэ-Идэр ИТХ</t>
  </si>
  <si>
    <t xml:space="preserve">     100172055001 Хө.Шинэ-Идэр ЗДТГ</t>
  </si>
  <si>
    <t xml:space="preserve">     100172055406 Хө.Шинэ-Идэр Сум хөгжүүлэх сан</t>
  </si>
  <si>
    <t xml:space="preserve">     100172115101 Хө.Хатгал 11 жилийн сургууль</t>
  </si>
  <si>
    <t xml:space="preserve">     100172115201 Хө.Хатгал цэцэрлэг</t>
  </si>
  <si>
    <t xml:space="preserve">     100172120001 Хө.Хатгал хүн эмнэлэг</t>
  </si>
  <si>
    <t xml:space="preserve">     100172135090 Хө.Хатгал Соёлын төв</t>
  </si>
  <si>
    <t xml:space="preserve">     100172152400 Хө.Хатгал ОНХСан</t>
  </si>
  <si>
    <t xml:space="preserve">     100172155001 Хө.Хатгал ЗДТГ</t>
  </si>
  <si>
    <t xml:space="preserve">     100172213001 Хө.Мөрөн Ойн анги</t>
  </si>
  <si>
    <t xml:space="preserve">     100172215001 Хө.Мөрөн Гэгээрэл төв</t>
  </si>
  <si>
    <t xml:space="preserve">     100172215101 Хө.Мөрөн 1-р 10 жил сургууль</t>
  </si>
  <si>
    <t xml:space="preserve">     100172215102 Хө.Титэм ЕБС</t>
  </si>
  <si>
    <t xml:space="preserve">     100172215103 Хө.Мөрөн 3-р 10 жилийн сур</t>
  </si>
  <si>
    <t xml:space="preserve">     100172215104 Хө.Ирээдүй цогцолбор</t>
  </si>
  <si>
    <t xml:space="preserve">     100172215107 Хө.Мөрөн Гурван Эрдэнэ сур</t>
  </si>
  <si>
    <t xml:space="preserve">     100172215108 Хө.Нутгийн аваргууд спорт АСур</t>
  </si>
  <si>
    <t xml:space="preserve">     100172215109 Хө.Мэрөн ЕБ-н 8-р сургууль</t>
  </si>
  <si>
    <t xml:space="preserve">     100172215110 Хө.Содэрдэм ахлах сургууль</t>
  </si>
  <si>
    <t xml:space="preserve">     100172215201 Хө.1-р цэцэрлэг</t>
  </si>
  <si>
    <t xml:space="preserve">     100172215202 Хө.2-р цэцэрлэг</t>
  </si>
  <si>
    <t xml:space="preserve">     100172215203 Хө.3-р цэцэрлэг</t>
  </si>
  <si>
    <t xml:space="preserve">     100172215204 Хө.4-р цэцэрлэг</t>
  </si>
  <si>
    <t xml:space="preserve">     100172215205 Хө.5-р цэцэрлэг</t>
  </si>
  <si>
    <t xml:space="preserve">     100172215206 Хө.6-р цэцэрлэг</t>
  </si>
  <si>
    <t xml:space="preserve">     100172215207 Хө.7-р цэцэрлэг</t>
  </si>
  <si>
    <t xml:space="preserve">     100172215208 Хө.8-р цэцэрлэг</t>
  </si>
  <si>
    <t xml:space="preserve">     100172215209 Хө.9 дүгээр цэцэрлэг</t>
  </si>
  <si>
    <t xml:space="preserve">     100172215210 Хө. Мөрөн сумын 13-р цэцэрлэг</t>
  </si>
  <si>
    <t xml:space="preserve">     100172215211 Хө.Мөрөн 10 дугаар цэцэрлэг</t>
  </si>
  <si>
    <t xml:space="preserve">     100172215212 Хө.Мөрөн 11-р цэцэрлэг</t>
  </si>
  <si>
    <t xml:space="preserve">     100172215213 Хө.Мөрөн 12-р цэцэрлэг</t>
  </si>
  <si>
    <t xml:space="preserve">     100172215214 Хө.Мөрөн 14-р цэцэрлэг</t>
  </si>
  <si>
    <t xml:space="preserve">     100172215215 Хө.Мөрөн 15-р цэцэрлэг</t>
  </si>
  <si>
    <t xml:space="preserve">     100172215601 Хө.Мөрөн Хувийн сургууль</t>
  </si>
  <si>
    <t xml:space="preserve">     100172215602 Хө.Мөрөн Хувийн цэцэрлэг</t>
  </si>
  <si>
    <t xml:space="preserve">     100172220601 Хө.Мөрөн өрхийн эмнэлэг</t>
  </si>
  <si>
    <t xml:space="preserve">     100172251002 Хө.Мөрөн Сум хөгжүүлэх сан</t>
  </si>
  <si>
    <t xml:space="preserve">     100172251300 Хө.Мөрөн Орон нутгийн ХО</t>
  </si>
  <si>
    <t xml:space="preserve">     100172252400 Хө.Мөрөн ОНХСан</t>
  </si>
  <si>
    <t xml:space="preserve">     100172254001 Хө.Мөрөн ИТХ</t>
  </si>
  <si>
    <t xml:space="preserve">     100172255001 Хө.Мөрөн ЗДТГазар</t>
  </si>
  <si>
    <t xml:space="preserve">     100172255008 Хө.Мөрөн Хот тохижуулах газар</t>
  </si>
  <si>
    <t xml:space="preserve">     100172315101 Хө.Эрдэнэбулган 11 жилийн сур</t>
  </si>
  <si>
    <t xml:space="preserve">     100172315201 Хө.Эрдэнэбулган цэцэрлэг</t>
  </si>
  <si>
    <t xml:space="preserve">     100172320001 Хө.Эрдэнэбулган хүн эмнэлэг</t>
  </si>
  <si>
    <t xml:space="preserve">     100172335090 Хө.Эрдэнэбулган Соёлын төв</t>
  </si>
  <si>
    <t xml:space="preserve">     100172352400 Хө.Эрдэнэбулган ОНХСан</t>
  </si>
  <si>
    <t xml:space="preserve">     100172354001 Хө.Эрдэнэбулган ИТХ</t>
  </si>
  <si>
    <t xml:space="preserve">     100172355001 Хө.Эрдэнэбулган ЗДТГ</t>
  </si>
  <si>
    <t xml:space="preserve">     100172355406 Хө.Эрдэнэбулган СХөгжүүлэх сан</t>
  </si>
  <si>
    <t xml:space="preserve">     100172415101 Хө.Цагааннуур сум сургууль</t>
  </si>
  <si>
    <t xml:space="preserve">     100172415201 Хө.Цагааннуур сум цэцэрлэг</t>
  </si>
  <si>
    <t xml:space="preserve">     100172420001 Хө.Цагааннуур хүн эмнэлэг</t>
  </si>
  <si>
    <t xml:space="preserve">     100172435090 Хө.Цагааннуур Соёлын төв</t>
  </si>
  <si>
    <t xml:space="preserve">     100172452400 Хө.Цагааннуур ОНХСан</t>
  </si>
  <si>
    <t xml:space="preserve">     100172454001 Хө.Цагааннуур ИТХ</t>
  </si>
  <si>
    <t xml:space="preserve">     100172455001 Хө.Цагааннуур ЗДТГ</t>
  </si>
  <si>
    <t xml:space="preserve">     100172455405 Хө.Цагааннуур СХөгжүүлэх сан</t>
  </si>
  <si>
    <t xml:space="preserve">     100180013001 Хэ.БОАЖГазар</t>
  </si>
  <si>
    <t xml:space="preserve">     100180015080 Хэ.ЕБС хэмнэлт</t>
  </si>
  <si>
    <t xml:space="preserve">     100180015081 Хэ.СӨБ хэмнэлт</t>
  </si>
  <si>
    <t xml:space="preserve">     100180017002 Хэ.Гэр бүл, ХЗХөгжлийн газар</t>
  </si>
  <si>
    <t xml:space="preserve">     100180020601 Хэ.Өрхийн эмнэлэг</t>
  </si>
  <si>
    <t xml:space="preserve">     100180029001 Хэ.Газрын харилцаа, БХБГазар</t>
  </si>
  <si>
    <t xml:space="preserve">     100180035009 Хэ.БТСГазар</t>
  </si>
  <si>
    <t xml:space="preserve">     100180035010 Хэ.Музей</t>
  </si>
  <si>
    <t xml:space="preserve">     100180035011 Хэ.Номын сан</t>
  </si>
  <si>
    <t xml:space="preserve">     100180035012 Хэ.Хан Хэнтий чуулга</t>
  </si>
  <si>
    <t xml:space="preserve">     100180050001 Хэ.ИТХ</t>
  </si>
  <si>
    <t xml:space="preserve">     100180051000 Хэ. Засаг дарга</t>
  </si>
  <si>
    <t xml:space="preserve">     100180051001 Хэ.ЗДТГ</t>
  </si>
  <si>
    <t xml:space="preserve">     100180051004 Хэ.СХяналт, аудитын алба</t>
  </si>
  <si>
    <t xml:space="preserve">     100180051006 Хэ.Орон нутгийн өмчийн газар</t>
  </si>
  <si>
    <t xml:space="preserve">     100180051025 Хэ.НТБоловсролын төв</t>
  </si>
  <si>
    <t xml:space="preserve">     100180051300 Хэ.Орон нутгийн ХО</t>
  </si>
  <si>
    <t xml:space="preserve">     100180051412 Хэ.Орон нутгийн замын сан</t>
  </si>
  <si>
    <t xml:space="preserve">     100180051414 Хэ.МЭрсдэлээс хамгаалах  сан</t>
  </si>
  <si>
    <t xml:space="preserve">     100180052400 Хэ.ОНХөгжлийн сан</t>
  </si>
  <si>
    <t xml:space="preserve">     100180091005 Хэ.Халамжийн сан</t>
  </si>
  <si>
    <t xml:space="preserve">     100180115101 Хэ.Галшир 11 жилийн сургууль</t>
  </si>
  <si>
    <t xml:space="preserve">     100180115201 Хэ.Галшир цэцэрлэг</t>
  </si>
  <si>
    <t xml:space="preserve">     100180120001 Хэ.Галшир хүн эмнэлэг</t>
  </si>
  <si>
    <t xml:space="preserve">     100180135090 Хэ.Галшир Соёлын төв</t>
  </si>
  <si>
    <t xml:space="preserve">     100180152400 Хэ.Галшир ОНХСан</t>
  </si>
  <si>
    <t xml:space="preserve">     100180154001 Хэ.Галшир ИТХ</t>
  </si>
  <si>
    <t xml:space="preserve">     100180155001 Хэ.Галшир ЗДТГ</t>
  </si>
  <si>
    <t xml:space="preserve">     100180155401 Хэ.Галшир ЖДБДэмжих сан</t>
  </si>
  <si>
    <t xml:space="preserve">     100180155402 Хэ.Галшир Сум хөгжүүлэх сан</t>
  </si>
  <si>
    <t xml:space="preserve">     100180155408 Хэ.Галшир БХамгаалах сан</t>
  </si>
  <si>
    <t xml:space="preserve">     100180215101 Хэ.Баянхутаг 11жилийн сургууль</t>
  </si>
  <si>
    <t xml:space="preserve">     100180215201 Хэ.Баянхутаг цэцэрлэг</t>
  </si>
  <si>
    <t xml:space="preserve">     100180220001 Хэ.Баянхутаг хүн эмнэлэг</t>
  </si>
  <si>
    <t xml:space="preserve">     100180235090 Хэ.Баянхутаг Соёлын төв</t>
  </si>
  <si>
    <t xml:space="preserve">     100180252400 Хэ.Баянхутаг ОНХСан</t>
  </si>
  <si>
    <t xml:space="preserve">     100180254001 Хэ.Баянхутаг ИТХ</t>
  </si>
  <si>
    <t xml:space="preserve">     100180255001 Хэ.Баянхутаг ЗДТГ</t>
  </si>
  <si>
    <t xml:space="preserve">     100180255401 Хэ.Баянхутаг ЖДБДэмжих сан</t>
  </si>
  <si>
    <t xml:space="preserve">     100180255402 Хэ.Баянхутаг Сум хөгжүүлэх сан</t>
  </si>
  <si>
    <t xml:space="preserve">     100180255408 Хэ.Баянхутаг БХамгаалах сан</t>
  </si>
  <si>
    <t xml:space="preserve">     100180315101 Хэ.Баянмөнх 11жилийн сургууль</t>
  </si>
  <si>
    <t xml:space="preserve">     100180315201 Хэ.Баянмөнх цэцэрлэг</t>
  </si>
  <si>
    <t xml:space="preserve">     100180320001 Хэ.Баянмөнх хүн эмнэлэг</t>
  </si>
  <si>
    <t xml:space="preserve">     100180335090 Хэ.Баянмөнх Соёлын төв</t>
  </si>
  <si>
    <t xml:space="preserve">     100180352400 Хэ.Баянмөнх ОНХСан</t>
  </si>
  <si>
    <t xml:space="preserve">     100180354001 Хэ.Баянмөнх ИТХ</t>
  </si>
  <si>
    <t xml:space="preserve">     100180355001 Хэ.Баянмөнх ЗДТГ</t>
  </si>
  <si>
    <t xml:space="preserve">     100180355401 Хэ.Баянмөнх ЖДБДэмжих сан</t>
  </si>
  <si>
    <t xml:space="preserve">     100180355402 Хэ.Баянмөнх Сум хөгжүүлэх сан</t>
  </si>
  <si>
    <t xml:space="preserve">     100180355408 Хэ.Баянмөнх БХамгаалах сан</t>
  </si>
  <si>
    <t xml:space="preserve">     100180415101 Хэ.Дархан 11 жилийн сургууль</t>
  </si>
  <si>
    <t xml:space="preserve">     100180415201 Хэ.Дархан цэцэрлэг</t>
  </si>
  <si>
    <t xml:space="preserve">     100180420001 Хэ.Дархан хүн эмнэлэг</t>
  </si>
  <si>
    <t xml:space="preserve">     100180435090 Хэ.Дархан Соёлын төв</t>
  </si>
  <si>
    <t xml:space="preserve">     100180452400 Хэ.Дархан ОНХСан</t>
  </si>
  <si>
    <t xml:space="preserve">     100180454001 Хэ.Дархан ИТХ</t>
  </si>
  <si>
    <t xml:space="preserve">     100180455001 Хэ.Дархан ЗДТГ</t>
  </si>
  <si>
    <t xml:space="preserve">     100180455401 Хэ.Дархан ЖДБДэмжих сан</t>
  </si>
  <si>
    <t xml:space="preserve">     100180455402 Хэ.Дархан Сум хөгжүүлэх сан</t>
  </si>
  <si>
    <t xml:space="preserve">     100180455408 Хэ.Дархан БХамгаалах сан</t>
  </si>
  <si>
    <t xml:space="preserve">     100180515101 Хэ.Дэлгэрхаан 11 жилийн сур</t>
  </si>
  <si>
    <t xml:space="preserve">     100180515201 Хэ.Дэлгэрхаан цэцэрлэг</t>
  </si>
  <si>
    <t xml:space="preserve">     100180520001 Хэ.Дэлгэрхаан хүн эмнэлэг</t>
  </si>
  <si>
    <t xml:space="preserve">     100180535090 Хэ.Дэлгэрхаан Соёлын төв</t>
  </si>
  <si>
    <t xml:space="preserve">     100180552400 Хэ.Дэлгэрхаан ОНХСан</t>
  </si>
  <si>
    <t xml:space="preserve">     100180554001 Хэ.Дэлгэрхаан ИТХ</t>
  </si>
  <si>
    <t xml:space="preserve">     100180555001 Хэ.Дэлгэрхаан ЗДТГ</t>
  </si>
  <si>
    <t xml:space="preserve">     100180555401 Хэ.Дэлгэрхаан ЖДБДэмжих сан</t>
  </si>
  <si>
    <t xml:space="preserve">     100180555402 Хэ.ДэлгэрхаанСум хөгжүүлэх сан</t>
  </si>
  <si>
    <t xml:space="preserve">     100180555408 Хэ.Дэлгэрхаан БХамгаалах сан</t>
  </si>
  <si>
    <t xml:space="preserve">     100180615101 Хэ.Жаргалтхаан 11 жилийн сур</t>
  </si>
  <si>
    <t xml:space="preserve">     100180615201 Хэ.Жаргалтхаан цэцэрлэг</t>
  </si>
  <si>
    <t xml:space="preserve">     100180620001 Хэ.Жаргалтхаан хүн эмнэлэг</t>
  </si>
  <si>
    <t xml:space="preserve">     100180635090 Хэ.Жаргалтхаан Соёлын төв</t>
  </si>
  <si>
    <t xml:space="preserve">     100180652400 Хэ.Жаргалтхаан ОНХСан</t>
  </si>
  <si>
    <t xml:space="preserve">     100180654001 Хэ.Жаргалтхаан ИТХ</t>
  </si>
  <si>
    <t xml:space="preserve">     100180655001 Хэ.Жаргалтхаан ЗДТГ</t>
  </si>
  <si>
    <t xml:space="preserve">     100180655401 Хэ.Жаргалтхаан ЖДБДэмжих сан</t>
  </si>
  <si>
    <t xml:space="preserve">     100180655402 Хэ.Жаргалтхаан СХөгжүүлэх сан</t>
  </si>
  <si>
    <t xml:space="preserve">     100180655408 Хэ.Жаргалтхаан БХамгаалах сан</t>
  </si>
  <si>
    <t xml:space="preserve">     100180715101 Хэ.Цэнхэрмандал 11 жилийн сур</t>
  </si>
  <si>
    <t xml:space="preserve">     100180715201 Хэ.Цэнхэрмандал цэцэрлэг</t>
  </si>
  <si>
    <t xml:space="preserve">     100180720001 Хэ.Цэнхэрмандал хүн эмнэлэг</t>
  </si>
  <si>
    <t xml:space="preserve">     100180735090 Хэ.Цэнхэрмандал Соёлын төв</t>
  </si>
  <si>
    <t xml:space="preserve">     100180752400 ХЭ.Цэнхэрмандал ОНХСан</t>
  </si>
  <si>
    <t xml:space="preserve">     100180754001 Хэ.Цэнхэрмандал ИТХ</t>
  </si>
  <si>
    <t xml:space="preserve">     100180755001 Хэ.Цэнхэрмандал ЗДТГ</t>
  </si>
  <si>
    <t xml:space="preserve">     100180755401 Хэ.Цэнхэрмандал ЖДБДэмжих сан</t>
  </si>
  <si>
    <t xml:space="preserve">     100180755402 Хэ.Цэнхэрмандал СХөгжүүлэх сан</t>
  </si>
  <si>
    <t xml:space="preserve">     100180755408 Хэ.Цэнхэрмандал БХамгаалах сан</t>
  </si>
  <si>
    <t xml:space="preserve">     100180815101 Хэ.Өмнөдэлгэр 11 жилийн сур</t>
  </si>
  <si>
    <t xml:space="preserve">     100180815201 Хэ.Өмнөдэлгэр цэцэрлэг</t>
  </si>
  <si>
    <t xml:space="preserve">     100180820001 Хэ.Өмнөдэлгэр хүн эмнэлэг</t>
  </si>
  <si>
    <t xml:space="preserve">     100180835090 Хэ.Өмнөдэлгэр Соёлын төв</t>
  </si>
  <si>
    <t xml:space="preserve">     100180852400 Хэ.Өмнөдэлгэр ОНХСан</t>
  </si>
  <si>
    <t xml:space="preserve">     100180854001 Хэ.Өмнөдэлгэр ИТХ</t>
  </si>
  <si>
    <t xml:space="preserve">     100180855001 Хэ.Өмнөдэлгэр ЗДТГ</t>
  </si>
  <si>
    <t xml:space="preserve">     100180855010 Хэ.Өм Хэнтий Шинэс ойн анги</t>
  </si>
  <si>
    <t xml:space="preserve">     100180855401 Хэ.Өмнөдэлгэр ЖДБДэмжих сан</t>
  </si>
  <si>
    <t xml:space="preserve">     100180855402 Хэ.Өмнөдэлгэр СХөгжүүлэх сан</t>
  </si>
  <si>
    <t xml:space="preserve">     100180855408 Хэ.Өмнөдэлгэр БХамгаалах сан</t>
  </si>
  <si>
    <t xml:space="preserve">     100180913008 Хэ.Батширээт ойн анги</t>
  </si>
  <si>
    <t xml:space="preserve">     100180915101 Хэ.Батширээт 11 жилийн сур</t>
  </si>
  <si>
    <t xml:space="preserve">     100180915201 Хэ.Батширээт цэцэрлэг</t>
  </si>
  <si>
    <t xml:space="preserve">     100180920001 Хэ.Батширээт хүн эмнэлэг</t>
  </si>
  <si>
    <t xml:space="preserve">     100180935090 Хэ.Батширээт Соёлын төв</t>
  </si>
  <si>
    <t xml:space="preserve">     100180952400 Хэ.Батширээт ОНХСан</t>
  </si>
  <si>
    <t xml:space="preserve">     100180954001 Хэ.Батширээт ИТХ</t>
  </si>
  <si>
    <t xml:space="preserve">     100180955001 Хэ.Батширээт ЗДТГ</t>
  </si>
  <si>
    <t xml:space="preserve">     100180955401 Хэ.Батширээт ЖДБДэмжих сан</t>
  </si>
  <si>
    <t xml:space="preserve">     100180955402 Хэ.Батширээт СХөгжүүлэх сан</t>
  </si>
  <si>
    <t xml:space="preserve">     100180955408 Хэ.Батширээт БХамгаалах сан</t>
  </si>
  <si>
    <t xml:space="preserve">     100181015101 Хэ.Биндэр 11 жилийн сургууль</t>
  </si>
  <si>
    <t xml:space="preserve">     100181015201 Хэ.Биндэр цэцэрлэг</t>
  </si>
  <si>
    <t xml:space="preserve">     100181020001 Хэ.Биндэр хүн эмнэлэг</t>
  </si>
  <si>
    <t xml:space="preserve">     100181035090 Хэ.Биндэр Соёлын төв</t>
  </si>
  <si>
    <t xml:space="preserve">     100181051003 Хэ.Биндэр Сум дундын ойн анги</t>
  </si>
  <si>
    <t xml:space="preserve">     100181052400 Хэ.Биндэр ОНХСан</t>
  </si>
  <si>
    <t xml:space="preserve">     100181054001 Хэ.Биндэр ИТХ</t>
  </si>
  <si>
    <t xml:space="preserve">     100181055001 Хэ.Биндэр ЗДТГ</t>
  </si>
  <si>
    <t xml:space="preserve">     100181055401 Хэ.Биндэр ЖДБДэмжих сан</t>
  </si>
  <si>
    <t xml:space="preserve">     100181055402 Хэ.Биндэр Сум хөгжүүлэх сан</t>
  </si>
  <si>
    <t xml:space="preserve">     100181055408 Хэ.Биндэр БХамгаалах сан</t>
  </si>
  <si>
    <t xml:space="preserve">     100181115101 Хэ.Баян-Адрага 11 жилийн сур</t>
  </si>
  <si>
    <t xml:space="preserve">     100181115201 Хэ.Баян-Адрага цэцэрлэг</t>
  </si>
  <si>
    <t xml:space="preserve">     100181120001 Хэ.Баян-Адрага хүн эмнэлэг</t>
  </si>
  <si>
    <t xml:space="preserve">     100181135090 Хэ.Баян-Адрага Соёлын төв</t>
  </si>
  <si>
    <t xml:space="preserve">     100181152400 Хэ.Баян-Адрага ОНХСан</t>
  </si>
  <si>
    <t xml:space="preserve">     100181154001 Хэ.Баян-Адрага ИТХ</t>
  </si>
  <si>
    <t xml:space="preserve">     100181155001 Хэ.Баян-Адрага ЗДТГ</t>
  </si>
  <si>
    <t xml:space="preserve">     100181155401 Хэ.Баян-Адарга ЖДБДэмжих сан</t>
  </si>
  <si>
    <t xml:space="preserve">     100181155402 Хэ.Баян-Адарга СХөгжүүлэх сан</t>
  </si>
  <si>
    <t xml:space="preserve">     100181155408 Хэ.Баян-Адрага БХамгаалах сан</t>
  </si>
  <si>
    <t xml:space="preserve">     100181215101 Хэ.Дадал 11 жилийн сургууль</t>
  </si>
  <si>
    <t xml:space="preserve">     100181215201 Хэ.Дадал цэцэрлэг</t>
  </si>
  <si>
    <t xml:space="preserve">     100181220001 Хэ.Дадал хүн эмнэлэг</t>
  </si>
  <si>
    <t xml:space="preserve">     100181235090 Хэ.Дадал Соёлын төв</t>
  </si>
  <si>
    <t xml:space="preserve">     100181252400 Хэ.Дадал ОНХСан</t>
  </si>
  <si>
    <t xml:space="preserve">     100181254001 Хэ.Дадал ИТХ</t>
  </si>
  <si>
    <t xml:space="preserve">     100181255001 Хэ.Дадал ЗДТГ</t>
  </si>
  <si>
    <t xml:space="preserve">     100181255401 Хэ.Дадал ЖДБДэмжих сан</t>
  </si>
  <si>
    <t xml:space="preserve">     100181255402 Хэ.Дадал Сум хөгжүүлэх сан</t>
  </si>
  <si>
    <t xml:space="preserve">     100181255408 Хэ.Дадал Байгаль хамгаалах сан</t>
  </si>
  <si>
    <t xml:space="preserve">     100181315101 Хэ.Норовлин 11 жилийн сургууль</t>
  </si>
  <si>
    <t xml:space="preserve">     100181315201 Хэ.Норовлин цэцэрлэг</t>
  </si>
  <si>
    <t xml:space="preserve">     100181320001 Хэ.Норовлин хүн эмнэлэг</t>
  </si>
  <si>
    <t xml:space="preserve">     100181335090 Хэ.Норовлин Соёлын төв</t>
  </si>
  <si>
    <t xml:space="preserve">     100181352400 Хэ.Норовлин ОНХСан</t>
  </si>
  <si>
    <t xml:space="preserve">     100181354001 Хэ.Норовлин ИТХ</t>
  </si>
  <si>
    <t xml:space="preserve">     100181355001 Хэ.Норовлин ЗДТГ</t>
  </si>
  <si>
    <t xml:space="preserve">     100181355401 Хэ.Норовлин ЖДБДэмжих сан</t>
  </si>
  <si>
    <t xml:space="preserve">     100181355402 Хэ.Норовлин Сум хөгжүүлэх сан</t>
  </si>
  <si>
    <t xml:space="preserve">     100181415101 Хэ.Батноров 11 жилийн сургууль</t>
  </si>
  <si>
    <t xml:space="preserve">     100181415201 Хэ.Батноров цэцэрлэг</t>
  </si>
  <si>
    <t xml:space="preserve">     100181420001 Хэ.Батноров хүн эмнэлэг</t>
  </si>
  <si>
    <t xml:space="preserve">     100181435090 Хэ.Батноров Соёлын төв</t>
  </si>
  <si>
    <t xml:space="preserve">     100181452400 Хэ.Батноров ОНХСан</t>
  </si>
  <si>
    <t xml:space="preserve">     100181454001 Хэ.Батноров ИТХ</t>
  </si>
  <si>
    <t xml:space="preserve">     100181455001 Хэ.Батноров ЗДТГ</t>
  </si>
  <si>
    <t xml:space="preserve">     100181455401 Хэ.Батноров ЖДБДэмжих сан</t>
  </si>
  <si>
    <t xml:space="preserve">     100181455402 Хэ.Батноров Сум хөгжүүлэх сан</t>
  </si>
  <si>
    <t xml:space="preserve">     100181455408 Хэ.Батноров БХамгаалах сан</t>
  </si>
  <si>
    <t xml:space="preserve">     100181515101 Хэ.Баян-Овоо 11жилийн сургууль</t>
  </si>
  <si>
    <t xml:space="preserve">     100181515201 Хэ.Баян-Овоо цэцэрлэг</t>
  </si>
  <si>
    <t xml:space="preserve">     100181520001 Хэ.Баян-Овоо хүн эмнэлэг</t>
  </si>
  <si>
    <t xml:space="preserve">     100181535090 Хэ.Баян-Овоо Соёлын төв</t>
  </si>
  <si>
    <t xml:space="preserve">     100181552400 Хэ.Баян-Овоо ОНХСан</t>
  </si>
  <si>
    <t xml:space="preserve">     100181554001 Хэ.Баян-Овоо ИТХ</t>
  </si>
  <si>
    <t xml:space="preserve">     100181555001 Хэ.Баян-Овоо ЗДТГ</t>
  </si>
  <si>
    <t xml:space="preserve">     100181555401 Хэ.Баян-Овоо ЖДБДэмжих сан</t>
  </si>
  <si>
    <t xml:space="preserve">     100181555402 Хэ.Баян-Овоо Сум хөгжүүлэх сан</t>
  </si>
  <si>
    <t xml:space="preserve">     100181555408 Хэ.Баян-Овоо БХамгаалах сан</t>
  </si>
  <si>
    <t xml:space="preserve">     100181615101 Хэ.Мөрөн 11 жилийн сургууль</t>
  </si>
  <si>
    <t xml:space="preserve">     100181615201 Хэ.Мөрөн цэцэрлэг</t>
  </si>
  <si>
    <t xml:space="preserve">     100181620001 Хэ.Мөрөн хүн эмнэлэг</t>
  </si>
  <si>
    <t xml:space="preserve">     100181635090 Хэ.Мөрөн Соёлын төв</t>
  </si>
  <si>
    <t xml:space="preserve">     100181652400 Хэ.Мөрөн ОНХСан</t>
  </si>
  <si>
    <t xml:space="preserve">     100181654001 Хэ.Мөрөн ИТХ</t>
  </si>
  <si>
    <t xml:space="preserve">     100181655001 Хэ.Мөрөн ЗДТГ</t>
  </si>
  <si>
    <t xml:space="preserve">     100181655401 Хэ.Мөрөн ЖДБДэмжих сан</t>
  </si>
  <si>
    <t xml:space="preserve">     100181655402 Хэ.Мөрөн Сум хөгжүүлэх сан</t>
  </si>
  <si>
    <t xml:space="preserve">     100181655408 Хэ.Мөрөн Байгаль хамгаалах сан</t>
  </si>
  <si>
    <t xml:space="preserve">     100181715101 Хэ.Хэрлэн сум 1-р сургууль</t>
  </si>
  <si>
    <t xml:space="preserve">     100181715102 Хэ.Хан-Хэнтий цогцолбор</t>
  </si>
  <si>
    <t xml:space="preserve">     100181715103 Хэ.Тэмүжин цогцолбор</t>
  </si>
  <si>
    <t xml:space="preserve">     100181715104 Хэ.Хэрлэн сум 4-р сургууль</t>
  </si>
  <si>
    <t xml:space="preserve">     100181715201 Хэ.Хэрлэн сум 1-р цэцэрлэг</t>
  </si>
  <si>
    <t xml:space="preserve">     100181715202 Хэ.Хэрлэн сум 2-р цэцэрлэг</t>
  </si>
  <si>
    <t xml:space="preserve">     100181715203 Хэ.Хэрлэн сум 3-р цэцэрлэг</t>
  </si>
  <si>
    <t xml:space="preserve">     100181715204 Хэ.Хэрлэн сум 4-р цэцэрлэг</t>
  </si>
  <si>
    <t xml:space="preserve">     100181715205 Хэ.Хэрлэн сум 5-р цэцэрлэг</t>
  </si>
  <si>
    <t xml:space="preserve">     100181715206 Хэ.Хэрлэн 6-р цэцэрлэг</t>
  </si>
  <si>
    <t xml:space="preserve">     100181715207 Хэ.Хэрлэн 7-р цэцэрлэг</t>
  </si>
  <si>
    <t xml:space="preserve">     100181715208 Хэ.Хэрлэн 8-р цэцэрлэг</t>
  </si>
  <si>
    <t xml:space="preserve">     100181715210 Хэ.Хэрлэн сум Хүүхдийн ясли</t>
  </si>
  <si>
    <t xml:space="preserve">     100181715211 Хэ.Хэрлэн сум Жүржхэн цэцэрлэг</t>
  </si>
  <si>
    <t xml:space="preserve">     100181715212 Хэ.Хэрлэн 9-р цэцэрлэг</t>
  </si>
  <si>
    <t xml:space="preserve">     100181715213 Хэ.Хэрлэн 10-р цэцэрлэг</t>
  </si>
  <si>
    <t xml:space="preserve">     100181715602 Хэ.Хэрлэн Хувийн цэцэрлэг</t>
  </si>
  <si>
    <t xml:space="preserve">     100181720001 Хэ.Тахилгат тосгон эмнэлэг</t>
  </si>
  <si>
    <t xml:space="preserve">     100181735090 Хэ.Хэрлэн Соёлын төв</t>
  </si>
  <si>
    <t xml:space="preserve">     100181752400 Хэ.Хэрлэн ОНХСан</t>
  </si>
  <si>
    <t xml:space="preserve">     100181754001 Хэ.Хэрлэн сум ИТХ</t>
  </si>
  <si>
    <t xml:space="preserve">     100181755001 Хэ.Хэрлэн сум ЗДТГ</t>
  </si>
  <si>
    <t xml:space="preserve">     100181755005 Хэ.Өндөр хаан тохижилтын газар</t>
  </si>
  <si>
    <t xml:space="preserve">     100181755006 Хэ.Тахилгат тосгон ЗААлба</t>
  </si>
  <si>
    <t xml:space="preserve">     100181755401 Хэ.Хэрлэн ЖДБДэмжих сан</t>
  </si>
  <si>
    <t xml:space="preserve">     100181755402 Хэ.Хэрлэн Сум хөгжүүлэх сан</t>
  </si>
  <si>
    <t xml:space="preserve">     100181755408 Хэ.Хэрлэн БХамгаалах сан</t>
  </si>
  <si>
    <t xml:space="preserve">     100181815101 Хэ.Гурванбаян сум сургууль</t>
  </si>
  <si>
    <t xml:space="preserve">     100181815201 Хэ.Гурванбаян сум цэцэрлэг</t>
  </si>
  <si>
    <t xml:space="preserve">     100181820001 Хэ.Гурванбаян хүн эмнэлэг</t>
  </si>
  <si>
    <t xml:space="preserve">     100181835090 Хэ.Гурванбаян Соёлын төв</t>
  </si>
  <si>
    <t xml:space="preserve">     100181852400 Хэ.Гурванбаян ОНХСан</t>
  </si>
  <si>
    <t xml:space="preserve">     100181855001 Хэ.Гурванбаян ЗАлба</t>
  </si>
  <si>
    <t xml:space="preserve">     100181855402 Хэ.Гурванбаян СХөгжүүлэх сан</t>
  </si>
  <si>
    <t xml:space="preserve">     100181915101 Хэ.Хэрлэнбаян-Улаан сум сур</t>
  </si>
  <si>
    <t xml:space="preserve">     100181915201 Хэрлэнбаян-Улаан сум цэцэрлэг</t>
  </si>
  <si>
    <t xml:space="preserve">     100181920001 Хэ.Хэрлэнбаян-Улаан Эмнэлэг</t>
  </si>
  <si>
    <t xml:space="preserve">     100181935090 Хэ.ХэрлэнбаянУлаан Соёлын төв</t>
  </si>
  <si>
    <t xml:space="preserve">     100181952400 Хэ.Хэрлэнбаян-Улаан ОНХСан</t>
  </si>
  <si>
    <t xml:space="preserve">     100181955001 Хэ.Хэрлэнбаян-Улаан ЗАлба</t>
  </si>
  <si>
    <t xml:space="preserve">     100181955402 Хэ.Хэрлэнбаян-Улаан СХСан</t>
  </si>
  <si>
    <t xml:space="preserve">     100182015101 Хэ.Өлзийт сум сургууль</t>
  </si>
  <si>
    <t xml:space="preserve">     100182015201 Хэ.Өлзийт сум цэцэрлэг</t>
  </si>
  <si>
    <t xml:space="preserve">     100182020001 Хэ.Өлзийт хүн эмнэлэг</t>
  </si>
  <si>
    <t xml:space="preserve">     100182035090 Хэ.Өлзийт Соёлын төв</t>
  </si>
  <si>
    <t xml:space="preserve">     100182052400 Хэ.Өлзийт ОНХСан</t>
  </si>
  <si>
    <t xml:space="preserve">     100182055001 Хэ.Өлзийт Захирагчийн алба</t>
  </si>
  <si>
    <t xml:space="preserve">     100182055402 Хэ.Өлзийт Сум хөгжүүлэх сан</t>
  </si>
  <si>
    <t xml:space="preserve">     100182715101 Хэ.Бор-Өндөр 11жилийн сургууль</t>
  </si>
  <si>
    <t xml:space="preserve">     100182715102 Хэ.Бор-Өндөр Их ирээдүй сур</t>
  </si>
  <si>
    <t xml:space="preserve">     100182715201 Хэ.Бор-Өндөр цэцэрлэг</t>
  </si>
  <si>
    <t xml:space="preserve">     100182715202 Хэ.Бор өндөр 3-р цэцэрлэг</t>
  </si>
  <si>
    <t xml:space="preserve">     100182715203 Хэ.Бор өндөр Нархан 2р цэцрлэг</t>
  </si>
  <si>
    <t xml:space="preserve">     100182735090 Хэ.Бор-Өндөр Соёлын төв</t>
  </si>
  <si>
    <t xml:space="preserve">     100182752400 Хэ.Бор-Өндөр ОНХСан</t>
  </si>
  <si>
    <t xml:space="preserve">     100182754001 Хэ.Бор-Өндөр ИТХ</t>
  </si>
  <si>
    <t xml:space="preserve">     100182755001 Хэ.Бор-Өндөр ЗДТГ</t>
  </si>
  <si>
    <t xml:space="preserve">     100182755006 Хэ.Бор-Өндөр Хот тохижилт</t>
  </si>
  <si>
    <t xml:space="preserve">     100182755401 Хэ.Бор-Өндөр ЖДБДэмжих сан</t>
  </si>
  <si>
    <t xml:space="preserve">     100182755402 Хэ.Бор-Өндөр Сум хөгжүүлэх сан</t>
  </si>
  <si>
    <t xml:space="preserve">     100182755408 Хэ.Бор-Өндөр БХамгаалах сан</t>
  </si>
  <si>
    <t xml:space="preserve">     100182815101 Хэ.Бэрх 11 жилийн сургууль</t>
  </si>
  <si>
    <t xml:space="preserve">     100182815201 Хэ.Бэрх цэцэрлэг</t>
  </si>
  <si>
    <t xml:space="preserve">     100182820001 Хэ.Бэрх хүн эмнэлэг</t>
  </si>
  <si>
    <t xml:space="preserve">     100182835090 Хэ.Бэрх Соёлын төв</t>
  </si>
  <si>
    <t xml:space="preserve">     100182852400 Хэ.Бэрх ОНХСан</t>
  </si>
  <si>
    <t xml:space="preserve">     100182855001 Хэ.Бэрх ЗДТГ</t>
  </si>
  <si>
    <t xml:space="preserve">     100182855401 Хэ.Бэрх ЖДБДэмжих сан</t>
  </si>
  <si>
    <t xml:space="preserve">     100182855402 Хэ.Бэрх Сум хөгжүүлэх сан</t>
  </si>
  <si>
    <t xml:space="preserve">     100190013001 Да.БОАЖГазар</t>
  </si>
  <si>
    <t xml:space="preserve">     100190017002 Да.Гэр бүл, ХЗХөгжлийн газар</t>
  </si>
  <si>
    <t xml:space="preserve">     100190029001 Да.Газрын харилцаа, БХБГазар</t>
  </si>
  <si>
    <t xml:space="preserve">     100190035009 Да.Биеийн тамир, СГазар</t>
  </si>
  <si>
    <t xml:space="preserve">     100190035012 Да.Залуучууд театр</t>
  </si>
  <si>
    <t xml:space="preserve">     100190050001 Да.ИТХ</t>
  </si>
  <si>
    <t xml:space="preserve">     100190051000 Да. Засаг дарга</t>
  </si>
  <si>
    <t xml:space="preserve">     100190051001 Да.ЗДТГ</t>
  </si>
  <si>
    <t xml:space="preserve">     100190051004 Да.СХяналт, аудитын алба</t>
  </si>
  <si>
    <t xml:space="preserve">     100190051006 Да.Орон нутгийн өмчийн газар</t>
  </si>
  <si>
    <t xml:space="preserve">     100190051016 Да.Захирагчийн ажлын алба</t>
  </si>
  <si>
    <t xml:space="preserve">     100190051031 Да.Зулзагын гол хүүх зуслан</t>
  </si>
  <si>
    <t xml:space="preserve">     100190051053 Да.Сум дундын ойн анги</t>
  </si>
  <si>
    <t xml:space="preserve">     100190051100 Да.ОНТ-с УТ-т ТШилжүүлэг</t>
  </si>
  <si>
    <t xml:space="preserve">     100190051300 Да.Орон нутгийн ХО</t>
  </si>
  <si>
    <t xml:space="preserve">     100190052401 Да.ОНХөгжлийн сан зарлага</t>
  </si>
  <si>
    <t xml:space="preserve">     100190091005 Да.Халамжийн сан</t>
  </si>
  <si>
    <t xml:space="preserve">     100190115005 Да.ХААИС УГТСЭШХүрээлэн</t>
  </si>
  <si>
    <t xml:space="preserve">     100190115007 Да.НТБТөв</t>
  </si>
  <si>
    <t xml:space="preserve">     100190115020 Да.10-р цэцэрлэг</t>
  </si>
  <si>
    <t xml:space="preserve">     100190115101 Да.1-р сургууль</t>
  </si>
  <si>
    <t xml:space="preserve">     100190115102 Да.4-р сургууль</t>
  </si>
  <si>
    <t xml:space="preserve">     100190115103 Да.9-р сургууль</t>
  </si>
  <si>
    <t xml:space="preserve">     100190115104 Да.15-р сургууль</t>
  </si>
  <si>
    <t xml:space="preserve">     100190115105 Да.18-р сургууль</t>
  </si>
  <si>
    <t xml:space="preserve">     100190115106 Да.Энэрэл цогцолбор</t>
  </si>
  <si>
    <t xml:space="preserve">     100190115107 Да.Жигүүр цогцолбор</t>
  </si>
  <si>
    <t xml:space="preserve">     100190115108 Да.Од цогцолбор</t>
  </si>
  <si>
    <t xml:space="preserve">     100190115109 Да.Оюуны Ирээдүй цогцолбор</t>
  </si>
  <si>
    <t xml:space="preserve">     100190115120 Да.ТИС лецей</t>
  </si>
  <si>
    <t xml:space="preserve">     100190115121 Да.Нээлттэй ахлах 30-р сур</t>
  </si>
  <si>
    <t xml:space="preserve">     100190115201 Да.1-р цэцэрлэг</t>
  </si>
  <si>
    <t xml:space="preserve">     100190115202 Да.4-р цэцэрлэг</t>
  </si>
  <si>
    <t xml:space="preserve">     100190115203 Да.5-р цэцэрлэг</t>
  </si>
  <si>
    <t xml:space="preserve">     100190115204 Да.12-р цэцэрлэг</t>
  </si>
  <si>
    <t xml:space="preserve">     100190115205 Да.13-р цэцэрлэг</t>
  </si>
  <si>
    <t xml:space="preserve">     100190115206 Да.15-р цэцэрлэг</t>
  </si>
  <si>
    <t xml:space="preserve">     100190115207 Да.18-р цэцэрлэг</t>
  </si>
  <si>
    <t xml:space="preserve">     100190115208 Да.21-р цэцэрлэг</t>
  </si>
  <si>
    <t xml:space="preserve">     100190115209 Да.22-р цэцэрлэг</t>
  </si>
  <si>
    <t xml:space="preserve">     100190115210 Да.23-р цэцэрлэг</t>
  </si>
  <si>
    <t xml:space="preserve">     100190115211 Да.3-р цэцэрлэг</t>
  </si>
  <si>
    <t xml:space="preserve">     100190115214 Да.7-р цэцэрлэг</t>
  </si>
  <si>
    <t xml:space="preserve">     100190115215 Да.8-р цэцэрлэг</t>
  </si>
  <si>
    <t xml:space="preserve">     100190115216 Да.6-р цэцэрлэг</t>
  </si>
  <si>
    <t xml:space="preserve">     100190115217 Да.11-р цэцэрлэг</t>
  </si>
  <si>
    <t xml:space="preserve">     100190115218 Да.24-р цэцэрлэг</t>
  </si>
  <si>
    <t xml:space="preserve">     100190115219 Да.25-р цэцэрлэг</t>
  </si>
  <si>
    <t xml:space="preserve">     100190115220 Да.26-р цэцэрлэг</t>
  </si>
  <si>
    <t xml:space="preserve">     100190115221 Да.27-р цэцэрлэг</t>
  </si>
  <si>
    <t xml:space="preserve">     100190115222 Да.Да 28-р цэцэрлэг</t>
  </si>
  <si>
    <t xml:space="preserve">     100190115224 Да.Дархан 30-р цэцэрлэг</t>
  </si>
  <si>
    <t xml:space="preserve">     100190115225 Да.Дархан 29-р цэцэрлэг</t>
  </si>
  <si>
    <t xml:space="preserve">     100190115601 Да.Дархан Хувийн сургууль</t>
  </si>
  <si>
    <t xml:space="preserve">     100190115602 Да.Дархан Хувийн цэцэрлэг</t>
  </si>
  <si>
    <t xml:space="preserve">     100190120601 Да.Дархан өрхийн эмнэлэг</t>
  </si>
  <si>
    <t xml:space="preserve">     100190135010 Да.Музей</t>
  </si>
  <si>
    <t xml:space="preserve">     100190135011 Да.Номын сан</t>
  </si>
  <si>
    <t xml:space="preserve">     100190135032 Да.Хүүхдийн номын ордон</t>
  </si>
  <si>
    <t xml:space="preserve">     100190151052 Да.Да НААҮГазар</t>
  </si>
  <si>
    <t xml:space="preserve">     100190151300 Да.Дархан Орон нутгийн ХО</t>
  </si>
  <si>
    <t xml:space="preserve">     100190152400 Да.Дархан сум ОНХСан</t>
  </si>
  <si>
    <t xml:space="preserve">     100190154001 Да.Дархан ИТХ</t>
  </si>
  <si>
    <t xml:space="preserve">     100190155001 Да.Дархан ЗДТГ</t>
  </si>
  <si>
    <t xml:space="preserve">     100190155021 Да.Дархан Сум хөгжүүлэх сан</t>
  </si>
  <si>
    <t xml:space="preserve">     100190215101 Да.Хонгор 11 жилийн сургууль</t>
  </si>
  <si>
    <t xml:space="preserve">     100190215102 Да.Хонгор 14-р сургууль</t>
  </si>
  <si>
    <t xml:space="preserve">     100190215201 Да.Хонгор цэцэрлэг</t>
  </si>
  <si>
    <t xml:space="preserve">     100190220001 Да.Хонгор хүн эмнэлэг</t>
  </si>
  <si>
    <t xml:space="preserve">     100190235090 Да.Хонгор Соёлын төв</t>
  </si>
  <si>
    <t xml:space="preserve">     100190252400 Да.Хонгор ОНХСан</t>
  </si>
  <si>
    <t xml:space="preserve">     100190254001 Да.Хонгор ИТХ</t>
  </si>
  <si>
    <t xml:space="preserve">     100190255001 Да.Хонгор ЗДТГ</t>
  </si>
  <si>
    <t xml:space="preserve">     100190255401 Да.Хонгор Сум хөгжүүлэх сан</t>
  </si>
  <si>
    <t xml:space="preserve">     100190315101 Да.Орхон 11 жилийн сургууль</t>
  </si>
  <si>
    <t xml:space="preserve">     100190315201 Да.Орхон цэцэрлэг</t>
  </si>
  <si>
    <t xml:space="preserve">     100190320001 Да.Орхон хүн эмнэлэг</t>
  </si>
  <si>
    <t xml:space="preserve">     100190335090 Да.Орхон Соёлын төв</t>
  </si>
  <si>
    <t xml:space="preserve">     100190352400 Да.Орхон  ОНХСан</t>
  </si>
  <si>
    <t xml:space="preserve">     100190354001 Да.Орхон ИТХ</t>
  </si>
  <si>
    <t xml:space="preserve">     100190355001 Да.Орхон ЗДТГ</t>
  </si>
  <si>
    <t xml:space="preserve">     100190355401 Да.Орхон Сум хөгжүүлэх сан</t>
  </si>
  <si>
    <t xml:space="preserve">     100190415101 Да.11-н жилийн 2-р сургууль</t>
  </si>
  <si>
    <t xml:space="preserve">     100190415102 Да.9-н жилийн 6-р сургууль</t>
  </si>
  <si>
    <t xml:space="preserve">     100190415201 Да.14-р цэцэрлэг</t>
  </si>
  <si>
    <t xml:space="preserve">     100190415202 Да.2-р цэцэрлэг</t>
  </si>
  <si>
    <t xml:space="preserve">     100190415203 Да.17-р цэцэрлэг</t>
  </si>
  <si>
    <t xml:space="preserve">     100190415204 Да.Шарын гол 19 дүгээр цэц</t>
  </si>
  <si>
    <t xml:space="preserve">     100190420001 Да.Шарын гол сумын хүн эмнэлэг</t>
  </si>
  <si>
    <t xml:space="preserve">     100190435090 Да.Дархан Соёлын төв</t>
  </si>
  <si>
    <t xml:space="preserve">     100190452400 Да.Шарын гол ОНХСан</t>
  </si>
  <si>
    <t xml:space="preserve">     100190454001 Да.Шарын гол ИТХ</t>
  </si>
  <si>
    <t xml:space="preserve">     100190455001 Да.Шарын гол ЗДТГ</t>
  </si>
  <si>
    <t xml:space="preserve">     100190455401 Да.Шарын гол Сум хөгжүүлэх сан</t>
  </si>
  <si>
    <t xml:space="preserve">     100200017002 УБ.Гэр бүл, ХЗХөгжлийн газар /ТЗШ/</t>
  </si>
  <si>
    <t xml:space="preserve">     100200017200 Халамжийн зардлын санхүүжилт</t>
  </si>
  <si>
    <t xml:space="preserve">     100200029001 УБ.ГЗБАлба</t>
  </si>
  <si>
    <t xml:space="preserve">     100200035009 УБ.Спортын хороо</t>
  </si>
  <si>
    <t xml:space="preserve">     100200035010 УБ хотын ТШБ-ын музей</t>
  </si>
  <si>
    <t xml:space="preserve">     100200035011 УБ.Хотын төв номын сан</t>
  </si>
  <si>
    <t xml:space="preserve">     100200035012 УБ.Соёл урлагийн газар</t>
  </si>
  <si>
    <t xml:space="preserve">     100200050001 Иргэдийн төлөөлөгчдийн хурал</t>
  </si>
  <si>
    <t xml:space="preserve">     100200051000 УБ. Засаг дарга</t>
  </si>
  <si>
    <t xml:space="preserve">     100200051001 Засаг даргын тамгын газар</t>
  </si>
  <si>
    <t xml:space="preserve">     100200051002 Захирагчийн ажлын алба</t>
  </si>
  <si>
    <t xml:space="preserve">     100200051012 Хүүх-зал-н сур.хүм-н тус.цогцо</t>
  </si>
  <si>
    <t xml:space="preserve">     100200051013 Нийгмийн хамгааллын тусгай төв</t>
  </si>
  <si>
    <t xml:space="preserve">     100200051014 Нийс-н соёлын төв өргөө</t>
  </si>
  <si>
    <t xml:space="preserve">     100200051015 Нийслэл.ХААжиллагааны газар</t>
  </si>
  <si>
    <t xml:space="preserve">     100200051019 Нийслэлийн Байгаль орчны газар</t>
  </si>
  <si>
    <t xml:space="preserve">     100200051024 УБ.ӨАУГазар</t>
  </si>
  <si>
    <t xml:space="preserve">     100200051026 ТЕА-г зох-х нийслэл дэхь СаЗөв</t>
  </si>
  <si>
    <t xml:space="preserve">     100200051027 Хэсэгчилсэн инж.ханг.уди.газар</t>
  </si>
  <si>
    <t xml:space="preserve">     100200051028 Улаанбаатар чуулга</t>
  </si>
  <si>
    <t xml:space="preserve">     100200051029 УБ.ОСДБГазар</t>
  </si>
  <si>
    <t xml:space="preserve">     100200051030 УБ.Хүнс хөдөө аж ахуйн газар</t>
  </si>
  <si>
    <t xml:space="preserve">     100200051031 УБ.МТГазар</t>
  </si>
  <si>
    <t xml:space="preserve">     100200051033 ЖДҮ-ийг дэмжих төв</t>
  </si>
  <si>
    <t xml:space="preserve">     100200051034 Үндэсний цэцэрлэгт хүрээлэн</t>
  </si>
  <si>
    <t xml:space="preserve">     100200051039 Нийс.Хөдөлмөр эрхлэлтийн газар</t>
  </si>
  <si>
    <t xml:space="preserve">     100200051051 УБ.Авто замын хөгжлийн газар</t>
  </si>
  <si>
    <t xml:space="preserve">     100200051052 УБ.АБТГазар</t>
  </si>
  <si>
    <t xml:space="preserve">     100200051053 УБ.Аялал жуучлалын газар</t>
  </si>
  <si>
    <t xml:space="preserve">     100200051054 УБ.ХБХГазар</t>
  </si>
  <si>
    <t xml:space="preserve">     100200051055 УБ.НТҮГазар</t>
  </si>
  <si>
    <t xml:space="preserve">     100200051057 УБ.Нийтлэг үйлчилгээний газар</t>
  </si>
  <si>
    <t xml:space="preserve">     100200051058 УБ.Нийслэлийн авто бааз</t>
  </si>
  <si>
    <t xml:space="preserve">     100200051059 Нийслэлийн архивын газар</t>
  </si>
  <si>
    <t xml:space="preserve">     100200051060 Монголын хүүхдийн ордон</t>
  </si>
  <si>
    <t xml:space="preserve">     100200051061 Хүүхдийн урлан бүтээх төв</t>
  </si>
  <si>
    <t xml:space="preserve">     100200051065 Монгол наадам цогцолбор ОНӨТҮГ</t>
  </si>
  <si>
    <t xml:space="preserve">     100200051068 Замын хөд.удирд төв НӨҮГ</t>
  </si>
  <si>
    <t xml:space="preserve">     100200051069 БХангай мах бол.үйлдвэр ОНүГ</t>
  </si>
  <si>
    <t xml:space="preserve">     100200051070 Бэлчээрийн менежмент төсөл</t>
  </si>
  <si>
    <t xml:space="preserve">     100200051073 Улаанбаатар лифт НӨҮГ</t>
  </si>
  <si>
    <t xml:space="preserve">     100200051088 УБ.ДАГазар</t>
  </si>
  <si>
    <t xml:space="preserve">     100200051092 ГХХХОДХТөсөл</t>
  </si>
  <si>
    <t xml:space="preserve">     100200051094 УБ хот Шуурхай удирд мэд төв</t>
  </si>
  <si>
    <t xml:space="preserve">     100200051097 Багануурын үйлдвэрлэл, ТПарк</t>
  </si>
  <si>
    <t xml:space="preserve">     100200051098 УБ.Эмээлтийн ХҮҮТПарк</t>
  </si>
  <si>
    <t xml:space="preserve">     100200051099 Налайх БМҮйлдвэрлэл,ТПарк</t>
  </si>
  <si>
    <t xml:space="preserve">     100200051100 УБ.ОНТ-с УТ-т ТШилжүүлэг</t>
  </si>
  <si>
    <t xml:space="preserve">     100200051114 УБ.ШУҮИГазар</t>
  </si>
  <si>
    <t xml:space="preserve">     100200051116 ЗХТЗИГазар</t>
  </si>
  <si>
    <t xml:space="preserve">     100200051117 ХСОАБХЗГазар</t>
  </si>
  <si>
    <t xml:space="preserve">     100200051120 Баганхангайн үйлд, тех парк</t>
  </si>
  <si>
    <t xml:space="preserve">     100200051121 ГХУСАЗ нийслэлийн салбар зөвлөл</t>
  </si>
  <si>
    <t xml:space="preserve">     100200051122 УБОННОСБДЗЧБХШСТөсөл</t>
  </si>
  <si>
    <t xml:space="preserve">     100200051123 ННЗЦБ-ын ашиглалтын өмнөх захиргаа</t>
  </si>
  <si>
    <t xml:space="preserve">     100200051124 Дүүжин тээврийн ашиглалтын өмнөх захиргаа</t>
  </si>
  <si>
    <t xml:space="preserve">     100200051301 УБ.ОНТХО</t>
  </si>
  <si>
    <t xml:space="preserve">     100200051326 Нийслэлийн авто замын сан</t>
  </si>
  <si>
    <t xml:space="preserve">     100200052400 УБ.ОНХөгжлийн сан</t>
  </si>
  <si>
    <t xml:space="preserve">     100210013001 Ор.БОАЖГазар</t>
  </si>
  <si>
    <t xml:space="preserve">     100210015045 Ор.Албан бус боловсрол</t>
  </si>
  <si>
    <t xml:space="preserve">     100210015080 Ор.ЕБС хэмнэлт</t>
  </si>
  <si>
    <t xml:space="preserve">     100210015081 Ор.СӨБ хэмнэлт</t>
  </si>
  <si>
    <t xml:space="preserve">     100210015101 Ор.2-р сургууль</t>
  </si>
  <si>
    <t xml:space="preserve">     100210015102 Ор.7-р сургууль</t>
  </si>
  <si>
    <t xml:space="preserve">     100210015103 Ор.14-р сургууль</t>
  </si>
  <si>
    <t xml:space="preserve">     100210015104 Ор.18-р сургууль</t>
  </si>
  <si>
    <t xml:space="preserve">     100210015105 Ор.1-р сургууль</t>
  </si>
  <si>
    <t xml:space="preserve">     100210015106 Ор.3-р сургууль</t>
  </si>
  <si>
    <t xml:space="preserve">     100210015107 Ор.5-р сургууль</t>
  </si>
  <si>
    <t xml:space="preserve">     100210015108 Ор.4-р сургууль</t>
  </si>
  <si>
    <t xml:space="preserve">     100210015109 Ор.Хувийн сургууль</t>
  </si>
  <si>
    <t xml:space="preserve">     100210015111 Ор.17-р дунд сургууль</t>
  </si>
  <si>
    <t xml:space="preserve">     100210015112 Ор.Ирээдүйн-Одод дунд сургууль</t>
  </si>
  <si>
    <t xml:space="preserve">     100210015113 Ор.8-р дунд сургууль</t>
  </si>
  <si>
    <t xml:space="preserve">     100210015114 Ор.13-р сургууль</t>
  </si>
  <si>
    <t xml:space="preserve">     100210015115 Ор.20-р сургууль</t>
  </si>
  <si>
    <t xml:space="preserve">     100210015201 Ор.1-р цэцэрлэг</t>
  </si>
  <si>
    <t xml:space="preserve">     100210015202 Ор.2-р цэцэрлэг</t>
  </si>
  <si>
    <t xml:space="preserve">     100210015203 Ор.4-р цэцэрлэг</t>
  </si>
  <si>
    <t xml:space="preserve">     100210015204 Ор.5-р цэцэрлэг</t>
  </si>
  <si>
    <t xml:space="preserve">     100210015205 Ор.6-р цэцэрлэг</t>
  </si>
  <si>
    <t xml:space="preserve">     100210015206 Ор.7-р цэцэрлэг</t>
  </si>
  <si>
    <t xml:space="preserve">     100210015207 Ор.8-р цэцэрлэг</t>
  </si>
  <si>
    <t xml:space="preserve">     100210015208 Ор.9-р цэцэрлэг</t>
  </si>
  <si>
    <t xml:space="preserve">     100210015209 Ор.10-р цэцэрлэг</t>
  </si>
  <si>
    <t xml:space="preserve">     100210015210 Ор.15-р цэцэрлэг</t>
  </si>
  <si>
    <t xml:space="preserve">     100210015211 Ор.16-р цэцэрлэг</t>
  </si>
  <si>
    <t xml:space="preserve">     100210015212 Ор.17-р цэцэрлэг</t>
  </si>
  <si>
    <t xml:space="preserve">     100210015213 Ор.18-р цэцэрлэг</t>
  </si>
  <si>
    <t xml:space="preserve">     100210015214 Ор.19-р цэцэрлэг</t>
  </si>
  <si>
    <t xml:space="preserve">     100210015215 Ор.20-р цэцэрлэг</t>
  </si>
  <si>
    <t xml:space="preserve">     100210015216 Ор.21-р цэцэрлэг</t>
  </si>
  <si>
    <t xml:space="preserve">     100210015217 Ор.Баян-Өндөр 22-р цэцэрлэг</t>
  </si>
  <si>
    <t xml:space="preserve">     100210015218 Ор.23-р цэцэрлэг</t>
  </si>
  <si>
    <t xml:space="preserve">     100210015219 Ор.11-р цэцэрлэг</t>
  </si>
  <si>
    <t xml:space="preserve">     100210015220 Ор.26-р цэцэрлэг</t>
  </si>
  <si>
    <t xml:space="preserve">     100210015221 Ор.Оюу цэцэрлэг</t>
  </si>
  <si>
    <t xml:space="preserve">     100210015222 Ор.Дэгдээхэй цэцэрлэг</t>
  </si>
  <si>
    <t xml:space="preserve">     100210015223 Ор.Бялзуухай цэцэрлэг</t>
  </si>
  <si>
    <t xml:space="preserve">     100210015224 Ор.Одод цэцэрлэг</t>
  </si>
  <si>
    <t xml:space="preserve">     100210015225 Ор.27-р цэцэрлэг</t>
  </si>
  <si>
    <t xml:space="preserve">     100210015250 Ор.Хувийн цэцэрлэг</t>
  </si>
  <si>
    <t xml:space="preserve">     100210017002 Ор.Гэр бүл, ХЗХөгжлийн газар</t>
  </si>
  <si>
    <t xml:space="preserve">     100210020601 Ор.Өрхийн эмнэлэг</t>
  </si>
  <si>
    <t xml:space="preserve">     100210029001 Ор.Газрын харилцаа, БХБГазар</t>
  </si>
  <si>
    <t xml:space="preserve">     100210035002 Ор.Хүүхэлдэйн театр</t>
  </si>
  <si>
    <t xml:space="preserve">     100210035009 Ор.БТСГазар</t>
  </si>
  <si>
    <t xml:space="preserve">     100210035010 Ор.Музей</t>
  </si>
  <si>
    <t xml:space="preserve">     100210035011 Ор.Номын төв</t>
  </si>
  <si>
    <t xml:space="preserve">     100210035012 Ор.Эгшиглэн Соёлын төв</t>
  </si>
  <si>
    <t xml:space="preserve">     100210050001 Ор.ИТХ</t>
  </si>
  <si>
    <t xml:space="preserve">     100210051000 Ор. Засаг дарга</t>
  </si>
  <si>
    <t xml:space="preserve">     100210051001 Ор.ЗДТГ</t>
  </si>
  <si>
    <t xml:space="preserve">     100210051004 Ор.СХяналт, аудитын алба</t>
  </si>
  <si>
    <t xml:space="preserve">     100210051006 Ор.Орон нутгийн өмчийн газар</t>
  </si>
  <si>
    <t xml:space="preserve">     100210051008 Хот тохижуулах газар</t>
  </si>
  <si>
    <t xml:space="preserve">     100210051017 Ор.Хотын захирагчийн алба</t>
  </si>
  <si>
    <t xml:space="preserve">     100210051018 Ор.Цэцэрлэгжүүлэлт- ногоон ба</t>
  </si>
  <si>
    <t xml:space="preserve">     100210051022 Ор.Сум дундын ойн анги</t>
  </si>
  <si>
    <t xml:space="preserve">     100210051023 Ор.Нийтлэг үйлчилгээний алба</t>
  </si>
  <si>
    <t xml:space="preserve">     100210051024 Ор.Мэдээлэл шуурхай удирдлагын төв</t>
  </si>
  <si>
    <t xml:space="preserve">     100210051100 Ор.ОНТ-с УТ-т ТШилжүүлэг</t>
  </si>
  <si>
    <t xml:space="preserve">     100210051300 Ор.Орон нутгийн ХО</t>
  </si>
  <si>
    <t xml:space="preserve">     100210051402 Ор.Эрдэнэт сан</t>
  </si>
  <si>
    <t xml:space="preserve">     100210051403 Ор.Авто замын сан</t>
  </si>
  <si>
    <t xml:space="preserve">     100210052400 Ор.ОНХөгжлийн сан</t>
  </si>
  <si>
    <t xml:space="preserve">     100210091005 Ор.Халамжийн сан</t>
  </si>
  <si>
    <t xml:space="preserve">     100210115101 Ор.Баян-Өндөр 15-р сургууль</t>
  </si>
  <si>
    <t xml:space="preserve">     100210115102 Ор.Баян-Өндөр 16-р сургууль</t>
  </si>
  <si>
    <t xml:space="preserve">     100210115201 Ор.Баян-Өндөр 24-р цэцэрлэг</t>
  </si>
  <si>
    <t xml:space="preserve">     100210115202 Ор.Баян-Өндөр Унага цэцэрлэг</t>
  </si>
  <si>
    <t xml:space="preserve">     100210115203 Ор.Эрх бүжинхэн цэцэрлэг</t>
  </si>
  <si>
    <t xml:space="preserve">     100210135012 Ор.Баян-Өндөр Соёлын төв</t>
  </si>
  <si>
    <t xml:space="preserve">     100210135013 Ор.Баянцагаан Соёлын төв</t>
  </si>
  <si>
    <t xml:space="preserve">     100210135014 Ор.Ба Соёл спортын хэмнэл төв</t>
  </si>
  <si>
    <t xml:space="preserve">     100210152400 Ор.Баян-Өндөр ОНХСан</t>
  </si>
  <si>
    <t xml:space="preserve">     100210154001 Ор.Баян-Өндөр ИТХ</t>
  </si>
  <si>
    <t xml:space="preserve">     100210155001 Ор.Баян-Өндөр ЗДТГ</t>
  </si>
  <si>
    <t xml:space="preserve">     100210155401 Ор.Баян-ӨндөрСум хөгжүүлэх сан</t>
  </si>
  <si>
    <t xml:space="preserve">     100210215101 Ор.Жаргалант 11 жилийн сур</t>
  </si>
  <si>
    <t xml:space="preserve">     100210215201 Ор.Жаргалант цэцэрлэг</t>
  </si>
  <si>
    <t xml:space="preserve">     100210220001 Ор.Жаргалант хүн эмнэлэг</t>
  </si>
  <si>
    <t xml:space="preserve">     100210235090 Ор.Жаргалант Соёлын төв</t>
  </si>
  <si>
    <t xml:space="preserve">     100210252400 Ор.Жаргалант ОНХСан</t>
  </si>
  <si>
    <t xml:space="preserve">     100210254001 Ор.Жаргалант ИТХ</t>
  </si>
  <si>
    <t xml:space="preserve">     100210255001 Ор.Жаргалант ЗДТГ</t>
  </si>
  <si>
    <t xml:space="preserve">     100210255401 Ор.Жаргалант Сум хөгжүүлэх сан</t>
  </si>
  <si>
    <t xml:space="preserve">     100220013001 Гс.БОАЖГазар</t>
  </si>
  <si>
    <t xml:space="preserve">     100220013016 Гс.Сум дундын ойн анги</t>
  </si>
  <si>
    <t xml:space="preserve">     100220017002 Гс.Гэр бүл, ХЗХөгжлийн газар</t>
  </si>
  <si>
    <t xml:space="preserve">     100220029001 Гс.Газрын харилцаа, БХБГазар</t>
  </si>
  <si>
    <t xml:space="preserve">     100220035009 Гс.БТСГазар</t>
  </si>
  <si>
    <t xml:space="preserve">     100220035010 Гс.Боржигон өв музей</t>
  </si>
  <si>
    <t xml:space="preserve">     100220035011 Гс.Номын сан</t>
  </si>
  <si>
    <t xml:space="preserve">     100220035012 Гс.Боржигин чуулга</t>
  </si>
  <si>
    <t xml:space="preserve">     100220050001 Гс.ИТХ</t>
  </si>
  <si>
    <t xml:space="preserve">     100220051000 ГС. Засаг дарга</t>
  </si>
  <si>
    <t xml:space="preserve">     100220051001 Гс.ЗДТГ</t>
  </si>
  <si>
    <t xml:space="preserve">     100220051004 Гс.СХяналт, аудитын алба</t>
  </si>
  <si>
    <t xml:space="preserve">     100220051006 Гс.Орон нутгийн өмчийн газар</t>
  </si>
  <si>
    <t xml:space="preserve">     100220051020 Гс.Цөм сүрэг үржлийн төв</t>
  </si>
  <si>
    <t xml:space="preserve">     100220051300 Гс.Орон нутгийн ХО</t>
  </si>
  <si>
    <t xml:space="preserve">     100220052400 Гс.ОНХөгжлийн сан</t>
  </si>
  <si>
    <t xml:space="preserve">     100220091005 Гс.Халамжийн сан</t>
  </si>
  <si>
    <t xml:space="preserve">     100220315101 Гс.Шивээговь 11 жилийн сур</t>
  </si>
  <si>
    <t xml:space="preserve">     100220315201 Гс.Шивээговь цэцэрлэг</t>
  </si>
  <si>
    <t xml:space="preserve">     100220315601 Гс.Шивээговь Хувийн цэцэрлэг</t>
  </si>
  <si>
    <t xml:space="preserve">     100220320001 Гс.Шивээговь сумын ЭМТ</t>
  </si>
  <si>
    <t xml:space="preserve">     100220335090 Гс.Шивээговь Соёлын төв</t>
  </si>
  <si>
    <t xml:space="preserve">     100220352400 Гс.Шивээговь ОНХСан</t>
  </si>
  <si>
    <t xml:space="preserve">     100220354001 Гс.Шивээговь ИТХ</t>
  </si>
  <si>
    <t xml:space="preserve">     100220355001 Гс.Шивээговь ЗДТГ</t>
  </si>
  <si>
    <t xml:space="preserve">     100220355406 Гс.Шивээговь Сум хөгжүүлэх сан</t>
  </si>
  <si>
    <t xml:space="preserve">     100220415101 Гс.Баянтал 4-р сургууль</t>
  </si>
  <si>
    <t xml:space="preserve">     100220415201 Гс.Баянтал 4-р цэцэрлэг</t>
  </si>
  <si>
    <t xml:space="preserve">     100220420001 Гс.Баянтал Хүн эмнэлэг</t>
  </si>
  <si>
    <t xml:space="preserve">     100220435090 Гс.Баянтал Соёлын төв</t>
  </si>
  <si>
    <t xml:space="preserve">     100220452400 Гс.Баянтал ОНХСан</t>
  </si>
  <si>
    <t xml:space="preserve">     100220454001 Гс.Баянтал ИТХ</t>
  </si>
  <si>
    <t xml:space="preserve">     100220455001 Гс.Баянтал ЗДТГ</t>
  </si>
  <si>
    <t xml:space="preserve">     100220455406 Гс.Баянтал Сум хөгжүүлэх сан</t>
  </si>
  <si>
    <t xml:space="preserve">     100220515101 Гс.Сүмбэр 1-р сургууль</t>
  </si>
  <si>
    <t xml:space="preserve">     100220515102 Гс.Сүмбэр 2-р сургууль</t>
  </si>
  <si>
    <t xml:space="preserve">     100220515103 Гс.Сүмбэр 5-р сургууль</t>
  </si>
  <si>
    <t xml:space="preserve">     100220515201 Гс.Сүмбэр 1-р цэцэрлэг</t>
  </si>
  <si>
    <t xml:space="preserve">     100220515202 Гс.Сүмбэр 2-р цэцэрлэг</t>
  </si>
  <si>
    <t xml:space="preserve">     100220515203 Гс.Сүмбэр 5-р цэцэрлэг</t>
  </si>
  <si>
    <t xml:space="preserve">     100220515204 Гс.Сүмбэр 6-р цэцэрлэг</t>
  </si>
  <si>
    <t xml:space="preserve">     100220515602 Гс.Сүмбэр Хувийн цэцэрлэг</t>
  </si>
  <si>
    <t xml:space="preserve">     100220520601 Гс.Сүмбэр Өрхийн эмнэлгүүд</t>
  </si>
  <si>
    <t xml:space="preserve">     100220552400 Гс.Сүмбэр ОНХСан</t>
  </si>
  <si>
    <t xml:space="preserve">     100220554001 Гс.Сүмбэр ИТХ</t>
  </si>
  <si>
    <t xml:space="preserve">     100220555001 Гс.Сүмбэр ЗДТГ</t>
  </si>
  <si>
    <t xml:space="preserve">     100220555401 Гс.Сүмбэр Сум хөгжүүлэх сан</t>
  </si>
  <si>
    <t xml:space="preserve">     100200115001 ХУД.Албан бус боловсролын төв</t>
  </si>
  <si>
    <t xml:space="preserve">     100200115101 ХУД.Буянт-Ухаа цогцолбор</t>
  </si>
  <si>
    <t xml:space="preserve">     100200115102 ХУД.10-р Сургууль</t>
  </si>
  <si>
    <t xml:space="preserve">     100200115103 ХУД.15-р Сургууль</t>
  </si>
  <si>
    <t xml:space="preserve">     100200115104 ХУД.18-р сургууль</t>
  </si>
  <si>
    <t xml:space="preserve">     100200115105 ХУД.26-р сургууль</t>
  </si>
  <si>
    <t xml:space="preserve">     100200115106 ХУД.32-р сургууль</t>
  </si>
  <si>
    <t xml:space="preserve">     100200115107 ХУД.34-р сургууль</t>
  </si>
  <si>
    <t xml:space="preserve">     100200115108 ХУД.41-р сургууль</t>
  </si>
  <si>
    <t xml:space="preserve">     100200115109 ХУД.52-р сургууль</t>
  </si>
  <si>
    <t xml:space="preserve">     100200115110 ХУД.60-р сургууль</t>
  </si>
  <si>
    <t xml:space="preserve">     100200115111 ХУД.63-р сургууль</t>
  </si>
  <si>
    <t xml:space="preserve">     100200115112 ХУД.75-р сургууль</t>
  </si>
  <si>
    <t xml:space="preserve">     100200115114 ХУД.114-р сургууль</t>
  </si>
  <si>
    <t xml:space="preserve">     100200115116 ХУД.115-р сургууль</t>
  </si>
  <si>
    <t xml:space="preserve">     100200115117 ХУД.118-р сургууль</t>
  </si>
  <si>
    <t xml:space="preserve">     100200115118 ХУД.59-р сургууль</t>
  </si>
  <si>
    <t xml:space="preserve">     100200115119 ХУД.130-р бага сургууль</t>
  </si>
  <si>
    <t xml:space="preserve">     100200115120 ХУД.135-р бага сургууль</t>
  </si>
  <si>
    <t xml:space="preserve">     100200115121 Уб. Ху. Сургууль /Бага/</t>
  </si>
  <si>
    <t xml:space="preserve">     100200115201 ХУД.12-р цэцэрлэг</t>
  </si>
  <si>
    <t xml:space="preserve">     100200115202 ХУД.27-р цэцэрлэг</t>
  </si>
  <si>
    <t xml:space="preserve">     100200115203 ХУД.28-р цэцэрлэг</t>
  </si>
  <si>
    <t xml:space="preserve">     100200115204 ХУД.29-р цэцэрлэг</t>
  </si>
  <si>
    <t xml:space="preserve">     100200115205 ХУД.35-р цэцэрлэг</t>
  </si>
  <si>
    <t xml:space="preserve">     100200115206 ХУД.41-р цэцэрлэг</t>
  </si>
  <si>
    <t xml:space="preserve">     100200115207 ХУД.46-р цэцэрлэг</t>
  </si>
  <si>
    <t xml:space="preserve">     100200115208 ХУД.49-р цэцэрлэг</t>
  </si>
  <si>
    <t xml:space="preserve">     100200115209 ХУД.53-р цэцэрлэг</t>
  </si>
  <si>
    <t xml:space="preserve">     100200115210 ХУД.65-р цэцэрлэг</t>
  </si>
  <si>
    <t xml:space="preserve">     100200115211 ХУД.67-р цэцэрлэг</t>
  </si>
  <si>
    <t xml:space="preserve">     100200115212 ХУД.71-р цэцэрлэг</t>
  </si>
  <si>
    <t xml:space="preserve">     100200115213 ХУД.72-р цэцэрлэг</t>
  </si>
  <si>
    <t xml:space="preserve">     100200115214 ХУД.73-р цэцэрлэг</t>
  </si>
  <si>
    <t xml:space="preserve">     100200115215 ХУД.121-р цэцэрлэг</t>
  </si>
  <si>
    <t xml:space="preserve">     100200115216 ХУД.134-р цэцэрлэг</t>
  </si>
  <si>
    <t xml:space="preserve">     100200115218 ХУД.144-р цэцэрлэг</t>
  </si>
  <si>
    <t xml:space="preserve">     100200115219 ХУД.145-р цэцэрлэг</t>
  </si>
  <si>
    <t xml:space="preserve">     100200115220 ХУД.165-р цэцэрлэг</t>
  </si>
  <si>
    <t xml:space="preserve">     100200115221 ХУД.189-р цэцэрлэг</t>
  </si>
  <si>
    <t xml:space="preserve">     100200115222 ХУД.190-р цэцэрлэг</t>
  </si>
  <si>
    <t xml:space="preserve">     100200115223 ХУД.209-р цэцэрлэг</t>
  </si>
  <si>
    <t xml:space="preserve">     100200115224 ХУД.223-р цэцэрлэг</t>
  </si>
  <si>
    <t xml:space="preserve">     100200115225 ХУД.230-р цэцэрлэг</t>
  </si>
  <si>
    <t xml:space="preserve">     100200115226 ХУД.218-р цэцэрлэг</t>
  </si>
  <si>
    <t xml:space="preserve">     100200115227 ХУД.219-р цэцэрлэг</t>
  </si>
  <si>
    <t xml:space="preserve">     100200115228 ХУД.243-р цэцэрлэг</t>
  </si>
  <si>
    <t xml:space="preserve">     100200115229 ХУД.Буян-Ухаа цэцэрлэг</t>
  </si>
  <si>
    <t xml:space="preserve">     100200115230 Уб. Ху. Цэцэрлэг /13-р хороо, БНСУ ХО-тай/</t>
  </si>
  <si>
    <t xml:space="preserve">     100200115601 ХУД.Хувийн сургууль</t>
  </si>
  <si>
    <t xml:space="preserve">     100200115602 ХУД.Хувийн цэцэрлэг</t>
  </si>
  <si>
    <t xml:space="preserve">     100200117002 ХУД.Гэр бүл, ХЗХөгжлийн хэлтэс</t>
  </si>
  <si>
    <t xml:space="preserve">     100200120002 ХУД.Туул хүн эмнэлэг амбулатор</t>
  </si>
  <si>
    <t xml:space="preserve">     100200120601 ХУД.Өрхийн эмнэлэг</t>
  </si>
  <si>
    <t xml:space="preserve">     100200135009 ХУД.Биеийн тамир СХороо</t>
  </si>
  <si>
    <t xml:space="preserve">     100200135012 ХУД.Соёлын ордон</t>
  </si>
  <si>
    <t xml:space="preserve">     100200151009 ХУД.ХААжиллагааны алба</t>
  </si>
  <si>
    <t xml:space="preserve">     100200151010 ХУД.Дотоод аудитын алба</t>
  </si>
  <si>
    <t xml:space="preserve">     100200151011 ХУД.Усан спорт сургалтын төв</t>
  </si>
  <si>
    <t xml:space="preserve">     100200151601 ХУД.ААТБайгууллага</t>
  </si>
  <si>
    <t xml:space="preserve">     100200152400 ХУД.ОНХСан</t>
  </si>
  <si>
    <t xml:space="preserve">     100200154001 ХУД.ИТХ</t>
  </si>
  <si>
    <t xml:space="preserve">     100200155001 ХУД.ЗДТГазар</t>
  </si>
  <si>
    <t xml:space="preserve">     100200155002 ХУД.Туул тосгоны Ажлын алба</t>
  </si>
  <si>
    <t xml:space="preserve">     100200155015 ХУД.ЖДҮ-ийг дэмжих төв</t>
  </si>
  <si>
    <t xml:space="preserve">     100200155300 ХУД.Орон нутгийн ХО</t>
  </si>
  <si>
    <t xml:space="preserve">     100200215013 БНД.Насан туршийн БТөв</t>
  </si>
  <si>
    <t xml:space="preserve">     100200215101 БНД.Боловсрол цогцолбор</t>
  </si>
  <si>
    <t xml:space="preserve">     100200215102 БНД.Гүн галуутай цогц сургууль</t>
  </si>
  <si>
    <t xml:space="preserve">     100200215103 БНД.Оюуны эрин сургууль</t>
  </si>
  <si>
    <t xml:space="preserve">     100200215201 БНД.131-р цэцэрлэг</t>
  </si>
  <si>
    <t xml:space="preserve">     100200215202 БНД.132-р цэцэрлэг</t>
  </si>
  <si>
    <t xml:space="preserve">     100200215203 БНД.138-р цэцэрлэг</t>
  </si>
  <si>
    <t xml:space="preserve">     100200215204 БНД.139-р цэцэрлэг</t>
  </si>
  <si>
    <t xml:space="preserve">     100200215205 БНД.142-р цэцэрлэг</t>
  </si>
  <si>
    <t xml:space="preserve">     100200215206 БНД.194-р цэцэрлэг</t>
  </si>
  <si>
    <t xml:space="preserve">     100200215207 БНД.193-р цэцэрлэг</t>
  </si>
  <si>
    <t xml:space="preserve">     100200215208 БНД.235-р цэцэрлэг</t>
  </si>
  <si>
    <t xml:space="preserve">     100200215209 БНД.241-р цэцэрлэг</t>
  </si>
  <si>
    <t xml:space="preserve">     100200215601 БНД.Хувийн сургууль</t>
  </si>
  <si>
    <t xml:space="preserve">     100200220601 БНД.Өрхийн эмнэлэг</t>
  </si>
  <si>
    <t xml:space="preserve">     100200235009 БНД.Биеийн тамир СХороо</t>
  </si>
  <si>
    <t xml:space="preserve">     100200235012 БНД.Соёлын ордон</t>
  </si>
  <si>
    <t xml:space="preserve">     100200252400 БНД.ОНХСан</t>
  </si>
  <si>
    <t xml:space="preserve">     100200254001 БНД.ИТХ</t>
  </si>
  <si>
    <t xml:space="preserve">     100200254002 БНД.Багануур гэрэлтүүлэг чимэглэл</t>
  </si>
  <si>
    <t xml:space="preserve">     100200255001 БНД.ЗДТГазар</t>
  </si>
  <si>
    <t xml:space="preserve">     100200255008 БНД.ЖДҮ-ийг дэмжих төв</t>
  </si>
  <si>
    <t xml:space="preserve">     100200255009 БНД.ХААжиллагааны алба</t>
  </si>
  <si>
    <t xml:space="preserve">     100200255022 БНД.Усан спорт боулинг төв</t>
  </si>
  <si>
    <t xml:space="preserve">     100200255025 БНД.Хот тохижилт</t>
  </si>
  <si>
    <t xml:space="preserve">     100200255028 БНД.Гэр бүл, ХЗХөгжлийн хэлтэс</t>
  </si>
  <si>
    <t xml:space="preserve">     100200255030 БНД.Дотоод аудитын алба</t>
  </si>
  <si>
    <t xml:space="preserve">     100200255300 БНД.Орон нутгийн ХО</t>
  </si>
  <si>
    <t xml:space="preserve">     100200315001 БЗД.Албан бус НТБТ</t>
  </si>
  <si>
    <t xml:space="preserve">     100200315022 БЗД.10-р цогцолбор</t>
  </si>
  <si>
    <t xml:space="preserve">     100200315101 БЗД.14-р сургууль</t>
  </si>
  <si>
    <t xml:space="preserve">     100200315102 БЗД.21-р сургууль</t>
  </si>
  <si>
    <t xml:space="preserve">     100200315103 БЗД.33-р сургууль</t>
  </si>
  <si>
    <t xml:space="preserve">     100200315104 БЗД.44-р сургууль</t>
  </si>
  <si>
    <t xml:space="preserve">     100200315105 БЗД.48-р сургууль</t>
  </si>
  <si>
    <t xml:space="preserve">     100200315106 БЗД.53-р сургууль</t>
  </si>
  <si>
    <t xml:space="preserve">     100200315107 БЗД.55-р сургууль</t>
  </si>
  <si>
    <t xml:space="preserve">     100200315108 БЗД.68-р сургууль</t>
  </si>
  <si>
    <t xml:space="preserve">     100200315109 БЗД.79-р сургууль</t>
  </si>
  <si>
    <t xml:space="preserve">     100200315110 БЗД.84-р сургууль</t>
  </si>
  <si>
    <t xml:space="preserve">     100200315111 БЗД.85-р сургууль</t>
  </si>
  <si>
    <t xml:space="preserve">     100200315112 БЗД.87-р сургууль</t>
  </si>
  <si>
    <t xml:space="preserve">     100200315113 БЗД.88-р сургууль</t>
  </si>
  <si>
    <t xml:space="preserve">     100200315114 БЗД.110-р сургууль</t>
  </si>
  <si>
    <t xml:space="preserve">     100200315115 БЗД.92-р сургууль</t>
  </si>
  <si>
    <t xml:space="preserve">     100200315116 БЗД.97-р сургууль</t>
  </si>
  <si>
    <t xml:space="preserve">     100200315117 БЗД.111-р сургууль</t>
  </si>
  <si>
    <t xml:space="preserve">     100200315118 БЗД.Шавь цогцолбор сургууль</t>
  </si>
  <si>
    <t xml:space="preserve">     100200315119 БЗД.Амгалан цогцолбор сургууль</t>
  </si>
  <si>
    <t xml:space="preserve">     100200315120 БЗД.102-р сургууль</t>
  </si>
  <si>
    <t xml:space="preserve">     100200315121 БЗД.Тэмүжин-өрлөг ЕБС</t>
  </si>
  <si>
    <t xml:space="preserve">     100200315122 БЗД.120-р сургууль</t>
  </si>
  <si>
    <t xml:space="preserve">     100200315123 БЗД.136-р бага сургууль</t>
  </si>
  <si>
    <t xml:space="preserve">     100200315124 БЗД.137-р бага сургууль</t>
  </si>
  <si>
    <t xml:space="preserve">     100200315125 БЗД.132-р бага сургууль</t>
  </si>
  <si>
    <t xml:space="preserve">     100200315126 БЗД.127-р сургууль</t>
  </si>
  <si>
    <t xml:space="preserve">     100200315127 БЗД.133-р сургууль</t>
  </si>
  <si>
    <t xml:space="preserve">     100200315128 БЗД.126-р сургууль</t>
  </si>
  <si>
    <t xml:space="preserve">     100200315131 БЗД.142-р сургууль</t>
  </si>
  <si>
    <t xml:space="preserve">     100200315151 БЗД. 148-р сургууль</t>
  </si>
  <si>
    <t xml:space="preserve">     100200315152 УБ. БЗ.Шинэ сургууль1'62134</t>
  </si>
  <si>
    <t xml:space="preserve">     100200315153 УБ. БЗ.Шинэ сургууль2'62135</t>
  </si>
  <si>
    <t xml:space="preserve">     100200315154 УБ. БЗ.Шинэ сургууль3'62136</t>
  </si>
  <si>
    <t xml:space="preserve">     100200315155 УБ. БЗД.30-р сургууль</t>
  </si>
  <si>
    <t xml:space="preserve">     100200315156 УБ. БЗ.Шинэ сургууль5'62138</t>
  </si>
  <si>
    <t xml:space="preserve">     100200315157 БЗД. 147-р сургууль</t>
  </si>
  <si>
    <t xml:space="preserve">     100200315158 БЗД.69-р сургууль</t>
  </si>
  <si>
    <t xml:space="preserve">     100200315202 БЗД.3-р цэцэрлэг</t>
  </si>
  <si>
    <t xml:space="preserve">     100200315203 БЗД.6-р цэцэрлэг</t>
  </si>
  <si>
    <t xml:space="preserve">     100200315205 БЗД.8-р цэцэрлэг</t>
  </si>
  <si>
    <t xml:space="preserve">     100200315206 БЗД.20-р цэцэрлэг</t>
  </si>
  <si>
    <t xml:space="preserve">     100200315207 БЗД.21-р цэцэрлэг</t>
  </si>
  <si>
    <t xml:space="preserve">     100200315208 БЗД.22-р цэцэрлэг</t>
  </si>
  <si>
    <t xml:space="preserve">     100200315209 БЗД.45-р цэцэрлэг</t>
  </si>
  <si>
    <t xml:space="preserve">     100200315210 БЗД.50-р цэцэрлэг</t>
  </si>
  <si>
    <t xml:space="preserve">     100200315211 БЗД.52-р цэцэрлэг</t>
  </si>
  <si>
    <t xml:space="preserve">     100200315212 БЗД.59-р цэцэрлэг</t>
  </si>
  <si>
    <t xml:space="preserve">     100200315213 БЗД.61-р цэцэрлэг</t>
  </si>
  <si>
    <t xml:space="preserve">     100200315214 БЗД.62-р цэцэрлэг</t>
  </si>
  <si>
    <t xml:space="preserve">     100200315215 БЗД.63-р цэцэрлэг</t>
  </si>
  <si>
    <t xml:space="preserve">     100200315216 БЗД.64-р цэцэрлэг</t>
  </si>
  <si>
    <t xml:space="preserve">     100200315217 БЗД.82-р цэцэрлэг</t>
  </si>
  <si>
    <t xml:space="preserve">     100200315218 БЗД.115-р цэцэрлэг</t>
  </si>
  <si>
    <t xml:space="preserve">     100200315219 БЗД.122-р цэцэрлэг</t>
  </si>
  <si>
    <t xml:space="preserve">     100200315220 БЗД.129-р цэцэрлэг</t>
  </si>
  <si>
    <t xml:space="preserve">     100200315221 БЗД.146-р цэцэрлэг</t>
  </si>
  <si>
    <t xml:space="preserve">     100200315222 БЗД.147-р цэцэрлэг</t>
  </si>
  <si>
    <t xml:space="preserve">     100200315223 БЗД.32-р цэцэрлэг</t>
  </si>
  <si>
    <t xml:space="preserve">     100200315224 БЗД.128-р цэцэрлэг</t>
  </si>
  <si>
    <t xml:space="preserve">     100200315225 БЗД.136-р цэцэрлэг</t>
  </si>
  <si>
    <t xml:space="preserve">     100200315226 БЗД.168-р цэцэрлэг</t>
  </si>
  <si>
    <t xml:space="preserve">     100200315227 БЗД.169-р цэцэрлэг</t>
  </si>
  <si>
    <t xml:space="preserve">     100200315228 БЗД.167-р цэцэрлэг</t>
  </si>
  <si>
    <t xml:space="preserve">     100200315229 БЗД.172-р цэцэрлэг</t>
  </si>
  <si>
    <t xml:space="preserve">     100200315230 БЗД.191-р цэцэрлэг</t>
  </si>
  <si>
    <t xml:space="preserve">     100200315231 БЗД.199-р цэцэрлэг</t>
  </si>
  <si>
    <t xml:space="preserve">     100200315232 БЗД.200-р цэцэрлэг</t>
  </si>
  <si>
    <t xml:space="preserve">     100200315233 БЗД.202-р цэцэрлэг</t>
  </si>
  <si>
    <t xml:space="preserve">     100200315234 БЗД.204-р цэцэрлэг</t>
  </si>
  <si>
    <t xml:space="preserve">     100200315235 БЗД.203-р цэцэрлэг</t>
  </si>
  <si>
    <t xml:space="preserve">     100200315236 БЗД.201-р цэцэрлэг</t>
  </si>
  <si>
    <t xml:space="preserve">     100200315238 БЗД.210-р цэцэрлэг</t>
  </si>
  <si>
    <t xml:space="preserve">     100200315239 БЗД.213-р цэцэрлэг</t>
  </si>
  <si>
    <t xml:space="preserve">     100200315240 БЗД.212-р цэцэрлэг</t>
  </si>
  <si>
    <t xml:space="preserve">     100200315241 БЗД.211-р цэцэрлэг</t>
  </si>
  <si>
    <t xml:space="preserve">     100200315242 БЗД.251-р цэцэрлэг</t>
  </si>
  <si>
    <t xml:space="preserve">     100200315245 БЗД.255-р цэцэрлэг</t>
  </si>
  <si>
    <t xml:space="preserve">     100200315246 БЗД.256-р цэцэрлэг</t>
  </si>
  <si>
    <t xml:space="preserve">     100200315247 БЗД. 268-р цэцэрлэг</t>
  </si>
  <si>
    <t xml:space="preserve">     100200315248 УБ.БЗД 257-р цэцэрлэг</t>
  </si>
  <si>
    <t xml:space="preserve">     100200315249 УБ. БЗ.Шинэ цэцэрлэг1'62142</t>
  </si>
  <si>
    <t xml:space="preserve">     100200315250 УБ. БЗ.Шинэ цэцэрлэг2'62144</t>
  </si>
  <si>
    <t xml:space="preserve">     100200315251 УБ. БЗ. Цэцэрлэг /9-р,  хороо шинэ/'62145</t>
  </si>
  <si>
    <t xml:space="preserve">     100200315252 УБ. БЗ. Цэцэрлэг /11-р,  хороо шинэ/'62146</t>
  </si>
  <si>
    <t xml:space="preserve">     100200315254 БЗД. 267-р цэцэрлэг</t>
  </si>
  <si>
    <t xml:space="preserve">     100200315255 УБ. БЗ. Цэцэрлэг /22-р,  хороо шинэ/'62149</t>
  </si>
  <si>
    <t xml:space="preserve">     100200315601 БЗД.Хувийн сургууль</t>
  </si>
  <si>
    <t xml:space="preserve">     100200315602 БЗД.Хувийн цэцэрлэг</t>
  </si>
  <si>
    <t xml:space="preserve">     100200320003 БЗД.Хонхор тосгон ЭМэндийн төв</t>
  </si>
  <si>
    <t xml:space="preserve">     100200320004 БЗД.Гачууртын хүн эмнэлэг</t>
  </si>
  <si>
    <t xml:space="preserve">     100200320601 БЗД.Өрхийн эмнэлэг</t>
  </si>
  <si>
    <t xml:space="preserve">     100200335009 БЗД.Биеийн тамир СХороо</t>
  </si>
  <si>
    <t xml:space="preserve">     100200335012 БЗД.Соёлын ордон</t>
  </si>
  <si>
    <t xml:space="preserve">     100200351010 БЗД.Дотоод аудитын алба</t>
  </si>
  <si>
    <t xml:space="preserve">     100200351601 БЗД.ААТБайгууллага</t>
  </si>
  <si>
    <t xml:space="preserve">     100200352400 БЗД.ОНХСан</t>
  </si>
  <si>
    <t xml:space="preserve">     100200354001 БЗД.ИТХ</t>
  </si>
  <si>
    <t xml:space="preserve">     100200355001 БЗД.ЗДТГазар</t>
  </si>
  <si>
    <t xml:space="preserve">     100200355002 БЗД.Гачууртын Тамгын газар</t>
  </si>
  <si>
    <t xml:space="preserve">     100200355024 БЗД.ЖДҮДэмжих төв</t>
  </si>
  <si>
    <t xml:space="preserve">     100200355026 БЗД.Хүүхэдгэр бүл хөгжлийн төв</t>
  </si>
  <si>
    <t xml:space="preserve">     100200355027 БЗД.ХААжиллагааны алба</t>
  </si>
  <si>
    <t xml:space="preserve">     100200355029 БЗДүүргийн хөгжлийн төв ОНӨҮГ</t>
  </si>
  <si>
    <t xml:space="preserve">     100200355300 БЗД.Орон нутгийн ХО</t>
  </si>
  <si>
    <t xml:space="preserve">     100200415010 На.Албан бус НТБТөв</t>
  </si>
  <si>
    <t xml:space="preserve">     100200415101 НД.Эрдмийн оргил</t>
  </si>
  <si>
    <t xml:space="preserve">     100200415102 НД.23-р цэцэрлэг</t>
  </si>
  <si>
    <t xml:space="preserve">     100200415103 НД.123-р цэцэрлэг</t>
  </si>
  <si>
    <t xml:space="preserve">     100200415104 НД.Голомт цогцолбор</t>
  </si>
  <si>
    <t xml:space="preserve">     100200415105 НД. Зуун гуравдугаар сургууль</t>
  </si>
  <si>
    <t xml:space="preserve">     100200415107 НД.109-р сургууль</t>
  </si>
  <si>
    <t xml:space="preserve">     100200415109 НД.119-р сургууль</t>
  </si>
  <si>
    <t xml:space="preserve">     100200415201 НД.140-р цэцэрлэг</t>
  </si>
  <si>
    <t xml:space="preserve">     100200415202 НД.151-р цэцэрлэг</t>
  </si>
  <si>
    <t xml:space="preserve">     100200415203 НД.152-р цэцэрлэг</t>
  </si>
  <si>
    <t xml:space="preserve">     100200415204 НД.153-р цэцэрлэг</t>
  </si>
  <si>
    <t xml:space="preserve">     100200415207 НД.208-р цэцэрлэг</t>
  </si>
  <si>
    <t xml:space="preserve">     100200415209 НД. 187-р цэцэрлэг</t>
  </si>
  <si>
    <t xml:space="preserve">     100200415210 НД.274-р цэцэрлэг</t>
  </si>
  <si>
    <t xml:space="preserve">     100200415211 НД. 279-р цэцэрлэг</t>
  </si>
  <si>
    <t xml:space="preserve">     100200415601 НД.Хувийн сургууль</t>
  </si>
  <si>
    <t xml:space="preserve">     100200415602 НД.Хувийн цэцэрлэг</t>
  </si>
  <si>
    <t xml:space="preserve">     100200420601 НД.Өрхийн эмнэлэг</t>
  </si>
  <si>
    <t xml:space="preserve">     100200435009 НД.Биеийн тамир СХороо</t>
  </si>
  <si>
    <t xml:space="preserve">     100200435012 НД.Соёлын ордон</t>
  </si>
  <si>
    <t xml:space="preserve">     100200452400 На.ОНХСан</t>
  </si>
  <si>
    <t xml:space="preserve">     100200454001 НД.ИТХ</t>
  </si>
  <si>
    <t xml:space="preserve">     100200455001 НД.ЗДТГазар</t>
  </si>
  <si>
    <t xml:space="preserve">     100200455009 НД.ХААжиллагааны алба</t>
  </si>
  <si>
    <t xml:space="preserve">     100200455017 НД.Гэр бүл, ХЗХөгжлийн хэлтэс</t>
  </si>
  <si>
    <t xml:space="preserve">     100200455021 НД.ЖДҮ-ийг дэмжих төв</t>
  </si>
  <si>
    <t xml:space="preserve">     100200455022 НД.Дотоод аудитын алба</t>
  </si>
  <si>
    <t xml:space="preserve">     100200455601 НД.ААТБайгууллагууд</t>
  </si>
  <si>
    <t xml:space="preserve">     100200515002 БГД.АБНТБТөв</t>
  </si>
  <si>
    <t xml:space="preserve">     100200515101 БГД.19-р сургууль</t>
  </si>
  <si>
    <t xml:space="preserve">     100200515102 БГД.20-р сургууль</t>
  </si>
  <si>
    <t xml:space="preserve">     100200515103 БГД.28-р сургууль</t>
  </si>
  <si>
    <t xml:space="preserve">     100200515104 БГД.38-р сургууль</t>
  </si>
  <si>
    <t xml:space="preserve">     100200515105 БГД.40-р сургууль</t>
  </si>
  <si>
    <t xml:space="preserve">     100200515106 БГД.47-сургууль</t>
  </si>
  <si>
    <t xml:space="preserve">     100200515107 БГД.51-р сургууль</t>
  </si>
  <si>
    <t xml:space="preserve">     100200515108 БГД.70-сургууль</t>
  </si>
  <si>
    <t xml:space="preserve">     100200515109 БГД.73-р сургууль</t>
  </si>
  <si>
    <t xml:space="preserve">     100200515110 БГД.93-р сургууль</t>
  </si>
  <si>
    <t xml:space="preserve">     100200515111 БГД.Сэтгэмж</t>
  </si>
  <si>
    <t xml:space="preserve">     100200515112 БГД.13-р сургууль</t>
  </si>
  <si>
    <t xml:space="preserve">     100200515113 БГД.Эрдмийн өргөө цогцолбор</t>
  </si>
  <si>
    <t xml:space="preserve">     100200515114 Монгени цогцолбор сургууль</t>
  </si>
  <si>
    <t xml:space="preserve">     100200515115 Эрдмийн ундраа цогцолбор</t>
  </si>
  <si>
    <t xml:space="preserve">     100200515116 Оюуны ундраа цогцолбор</t>
  </si>
  <si>
    <t xml:space="preserve">     100200515117 БГД.113-р сургууль</t>
  </si>
  <si>
    <t xml:space="preserve">     100200515118 БГД. 141-р сургууль</t>
  </si>
  <si>
    <t xml:space="preserve">     100200515119 БГД.146-р сургууль</t>
  </si>
  <si>
    <t xml:space="preserve">     100200515120 УБ. Бг. 10-р хорооны шинэ бага сургууль</t>
  </si>
  <si>
    <t xml:space="preserve">     100200515201 БГД.11-р цэцэрлэг</t>
  </si>
  <si>
    <t xml:space="preserve">     100200515202 БГД.13-р цэцэрлэг</t>
  </si>
  <si>
    <t xml:space="preserve">     100200515203 БГД.15-р цэцэрлэг</t>
  </si>
  <si>
    <t xml:space="preserve">     100200515204 30-р цэцэрлэг</t>
  </si>
  <si>
    <t xml:space="preserve">     100200515205 34-р цэцэрлэг</t>
  </si>
  <si>
    <t xml:space="preserve">     100200515206 БГД.47-р цэцэрлэг</t>
  </si>
  <si>
    <t xml:space="preserve">     100200515207 БГД.57-р цэцэрлэг</t>
  </si>
  <si>
    <t xml:space="preserve">     100200515208 БГД.66-р цэцэрлэг</t>
  </si>
  <si>
    <t xml:space="preserve">     100200515209 БГД.76-р цэцэрлэг</t>
  </si>
  <si>
    <t xml:space="preserve">     100200515210 БГД.77-р цэцэрлэг</t>
  </si>
  <si>
    <t xml:space="preserve">     100200515211 БГД.85-р цэцэрлэг</t>
  </si>
  <si>
    <t xml:space="preserve">     100200515212 БГД.86-р цэцэрлэг</t>
  </si>
  <si>
    <t xml:space="preserve">     100200515213 БГД.87-р цэцэрлэг</t>
  </si>
  <si>
    <t xml:space="preserve">     100200515214 БГД.88-р цэцэрлэг</t>
  </si>
  <si>
    <t xml:space="preserve">     100200515215 БГД.89-р цэцэрлэг</t>
  </si>
  <si>
    <t xml:space="preserve">     100200515216 БГД.93-р цэцэрлэг</t>
  </si>
  <si>
    <t xml:space="preserve">     100200515217 БГД.94-р цэцэрлэг</t>
  </si>
  <si>
    <t xml:space="preserve">     100200515218 БГД.95-р цэцэрлэг</t>
  </si>
  <si>
    <t xml:space="preserve">     100200515219 БГД.96-р цэцэрлэг</t>
  </si>
  <si>
    <t xml:space="preserve">     100200515220 БГД.97-р цэцэрлэг</t>
  </si>
  <si>
    <t xml:space="preserve">     100200515221 БГД.98-р цэцэрлэг</t>
  </si>
  <si>
    <t xml:space="preserve">     100200515222 БГД.100-р цэцэрлэг</t>
  </si>
  <si>
    <t xml:space="preserve">     100200515223 БГД.114-р цэцэрлэг</t>
  </si>
  <si>
    <t xml:space="preserve">     100200515224 БГД.120-р цэцэрлэг</t>
  </si>
  <si>
    <t xml:space="preserve">     100200515225 БГД.133-р цэцэрлэг</t>
  </si>
  <si>
    <t xml:space="preserve">     100200515226 БГД.141-р цэцэрлэг</t>
  </si>
  <si>
    <t xml:space="preserve">     100200515227 БГД.157-р цэцэрлэг</t>
  </si>
  <si>
    <t xml:space="preserve">     100200515228 БГД.161-р цэцэрлэг</t>
  </si>
  <si>
    <t xml:space="preserve">     100200515229 БГД.162-р цэцэрлэг</t>
  </si>
  <si>
    <t xml:space="preserve">     100200515230 БГД.164-р цэцэрлэг</t>
  </si>
  <si>
    <t xml:space="preserve">     100200515233 БГД.197-р цэцэрлэг</t>
  </si>
  <si>
    <t xml:space="preserve">     100200515234 БГД.198-р цэцэрлэг</t>
  </si>
  <si>
    <t xml:space="preserve">     100200515235 БГД.242-р цэцэрлэг</t>
  </si>
  <si>
    <t xml:space="preserve">     100200515236 БГД.262-р цэцэрлэг</t>
  </si>
  <si>
    <t xml:space="preserve">     100200515237 БГД.266-р цэцэрлэг</t>
  </si>
  <si>
    <t xml:space="preserve">     100200515238 УБ. Бг. 10-р хорооны шинэ цэцэрлэг</t>
  </si>
  <si>
    <t xml:space="preserve">     100200515239 УБ. БГ. 21-р хорооны шинэ цэцэрлэг'64088</t>
  </si>
  <si>
    <t xml:space="preserve">     100200515240 БГД.295-р цэцэрлэг</t>
  </si>
  <si>
    <t xml:space="preserve">     100200515601 БГД.Хувийн сургууль</t>
  </si>
  <si>
    <t xml:space="preserve">     100200515602 БГД.Хувийн цэцэрлэг</t>
  </si>
  <si>
    <t xml:space="preserve">     100200520601 БГД.Өрхийн эмнэлэг</t>
  </si>
  <si>
    <t xml:space="preserve">     100200551009 БГД.ХААжиллагааны алба</t>
  </si>
  <si>
    <t xml:space="preserve">     100200552400 БГД.ОНХСан</t>
  </si>
  <si>
    <t xml:space="preserve">     100200554001 БГД-ийн ИТХурал</t>
  </si>
  <si>
    <t xml:space="preserve">     100200555001 БГД.ЗДТГазар</t>
  </si>
  <si>
    <t xml:space="preserve">     100200555013 Гэрэлт.Тох үйлчилгээний алба</t>
  </si>
  <si>
    <t xml:space="preserve">     100200555018 БГД.Усан спорт, сургалтын төв</t>
  </si>
  <si>
    <t xml:space="preserve">     100200555019 БГД.Гэр бүл, ХЗХХэлтэс</t>
  </si>
  <si>
    <t xml:space="preserve">     100200555020 БГД.Дотоод аудитын алба</t>
  </si>
  <si>
    <t xml:space="preserve">     100200555021 БГД.ЖДҮДэмжих төв</t>
  </si>
  <si>
    <t xml:space="preserve">     100200555022 БГД.Хүүхдийн зуслан</t>
  </si>
  <si>
    <t xml:space="preserve">     100200555023 БГД.ХЗ-ын соёлын ордон</t>
  </si>
  <si>
    <t xml:space="preserve">     100200555024 БГД.Баянгол-Агропарк</t>
  </si>
  <si>
    <t xml:space="preserve">     100200555025 БГД. Гэр бүл, ёслолын ордон</t>
  </si>
  <si>
    <t xml:space="preserve">     100200555300 БГД.ХО</t>
  </si>
  <si>
    <t xml:space="preserve">     100200615001 СБД.Албан бус боловсролын төв</t>
  </si>
  <si>
    <t xml:space="preserve">     100200615008 СБД.МСБТСпортын дунд сур</t>
  </si>
  <si>
    <t xml:space="preserve">     100200615011 НЕБЛӨЗБ ахлах сургууль</t>
  </si>
  <si>
    <t xml:space="preserve">     100200615101 УБ.ЕБ 1 дүгээр сургууль</t>
  </si>
  <si>
    <t xml:space="preserve">     100200615102 СБД.2-р сургууль</t>
  </si>
  <si>
    <t xml:space="preserve">     100200615103 СБД.3-р сургууль</t>
  </si>
  <si>
    <t xml:space="preserve">     100200615104 СБД.4-р сургууль</t>
  </si>
  <si>
    <t xml:space="preserve">     100200615105 СБД.6-р сургууль</t>
  </si>
  <si>
    <t xml:space="preserve">     100200615106 СБД.11-р сургууль</t>
  </si>
  <si>
    <t xml:space="preserve">     100200615107 СБД.16-р сургууль</t>
  </si>
  <si>
    <t xml:space="preserve">     100200615108 СБД.25-р сургууль</t>
  </si>
  <si>
    <t xml:space="preserve">     100200615109 СБД.31-р сургууль</t>
  </si>
  <si>
    <t xml:space="preserve">     100200615110 СБД.35-р сургууль</t>
  </si>
  <si>
    <t xml:space="preserve">     100200615111 СБД.45-р сургууль</t>
  </si>
  <si>
    <t xml:space="preserve">     100200615112 УБ.Эрдмийн хөтөч цогц.сургууль</t>
  </si>
  <si>
    <t xml:space="preserve">     100200615113 СБД.АЗЭСургууль</t>
  </si>
  <si>
    <t xml:space="preserve">     100200615115 СБД.МОХСургууль</t>
  </si>
  <si>
    <t xml:space="preserve">     100200615116 СБД.131-р сургууль</t>
  </si>
  <si>
    <t xml:space="preserve">     100200615120 СБД.71-р сургууль</t>
  </si>
  <si>
    <t xml:space="preserve">     100200615121 Уб. Сб. Сургууль /Шинэ, бага/</t>
  </si>
  <si>
    <t xml:space="preserve">     100200615201 СБД.1-р цэцэрлэг</t>
  </si>
  <si>
    <t xml:space="preserve">     100200615202 СБД.2-р цэцэрлэг</t>
  </si>
  <si>
    <t xml:space="preserve">     100200615203 СБД.14-р цэцэрлэг</t>
  </si>
  <si>
    <t xml:space="preserve">     100200615204 СБД.16-р цэцэрлэг</t>
  </si>
  <si>
    <t xml:space="preserve">     100200615205 СБД.17-р цэцэрлэг</t>
  </si>
  <si>
    <t xml:space="preserve">     100200615206 СБД.24-р цэцэрлэг</t>
  </si>
  <si>
    <t xml:space="preserve">     100200615207 СБД.25-р цэцэрлэг</t>
  </si>
  <si>
    <t xml:space="preserve">     100200615208 СБД.40-р цэцэрлэг</t>
  </si>
  <si>
    <t xml:space="preserve">     100200615209 СБД.42-р цэцэрлэг</t>
  </si>
  <si>
    <t xml:space="preserve">     100200615210 СБД.51-р цэцэрлэг</t>
  </si>
  <si>
    <t xml:space="preserve">     100200615211 СБД.54-р цэцэрлэг</t>
  </si>
  <si>
    <t xml:space="preserve">     100200615212 СБД.68-р цэцэрлэг</t>
  </si>
  <si>
    <t xml:space="preserve">     100200615213 СБД.69-р цэцэрлэг</t>
  </si>
  <si>
    <t xml:space="preserve">     100200615214 СБД.75-р цэцэрлэг</t>
  </si>
  <si>
    <t xml:space="preserve">     100200615215 СБД.109-р цэцэрлэг</t>
  </si>
  <si>
    <t xml:space="preserve">     100200615216 СБД.130-р цэцэрлэг</t>
  </si>
  <si>
    <t xml:space="preserve">     100200615217 СБД.135-р цэцэрлэг</t>
  </si>
  <si>
    <t xml:space="preserve">     100200615218 СБД.143-р цэцэрлэг</t>
  </si>
  <si>
    <t xml:space="preserve">     100200615219 СБД.149-р цэцэрлэг</t>
  </si>
  <si>
    <t xml:space="preserve">     100200615220 СБД.150-р цэцэрлэг</t>
  </si>
  <si>
    <t xml:space="preserve">     100200615221 СБД.160-р цэцэрлэг</t>
  </si>
  <si>
    <t xml:space="preserve">     100200615222 СБД.36-р цэцэрлэг</t>
  </si>
  <si>
    <t xml:space="preserve">     100200615223 СБД.159-р цэцэрлэг</t>
  </si>
  <si>
    <t xml:space="preserve">     100200615224 СБД.166-р цэцэрлэг</t>
  </si>
  <si>
    <t xml:space="preserve">     100200615225 СБД.171-р цэцэрлэг</t>
  </si>
  <si>
    <t xml:space="preserve">     100200615226 СБД.175-р цэцэрлэг</t>
  </si>
  <si>
    <t xml:space="preserve">     100200615227 СБД.186-р цэцэрлэг</t>
  </si>
  <si>
    <t xml:space="preserve">     100200615228 СБД.217-р цэцэрлэг</t>
  </si>
  <si>
    <t xml:space="preserve">     100200615229 СБД.205-р цэцэрлэг</t>
  </si>
  <si>
    <t xml:space="preserve">     100200615230 СБД.216-р цэцэрлэг</t>
  </si>
  <si>
    <t xml:space="preserve">     100200615231 СБД.225-р цэцэрлэг</t>
  </si>
  <si>
    <t xml:space="preserve">     100200615232 СБД.234-р цэцэрлэг</t>
  </si>
  <si>
    <t xml:space="preserve">     100200615233 СБД.248-р цэцэрлэг</t>
  </si>
  <si>
    <t xml:space="preserve">     100200615235 СБД. 283-р цэцэрлэг</t>
  </si>
  <si>
    <t xml:space="preserve">     100200615601 СБД.Хувийн сургууль</t>
  </si>
  <si>
    <t xml:space="preserve">     100200615602 СБД.Хувийн цэцэрлэг</t>
  </si>
  <si>
    <t xml:space="preserve">     100200620601 СБД.Өрхийн эмнэлэг</t>
  </si>
  <si>
    <t xml:space="preserve">     100200651009 СБД.ХААжиллагааны алба</t>
  </si>
  <si>
    <t xml:space="preserve">     100200651601 СБД.ААТБайгууллага</t>
  </si>
  <si>
    <t xml:space="preserve">     100200652400 СБД.ОНХСан</t>
  </si>
  <si>
    <t xml:space="preserve">     100200654003 СБД.ИТХ</t>
  </si>
  <si>
    <t xml:space="preserve">     100200655001 СБД.ЗДТГазар</t>
  </si>
  <si>
    <t xml:space="preserve">     100200655023 СБД.ЖДҮДэмжих төв</t>
  </si>
  <si>
    <t xml:space="preserve">     100200655024 СБД ГБХЗХ хэлтс</t>
  </si>
  <si>
    <t xml:space="preserve">     100200655025 СБД.Дотоод аудитын алба</t>
  </si>
  <si>
    <t xml:space="preserve">     100200655300 СБД.Орон нутгийн ХО</t>
  </si>
  <si>
    <t xml:space="preserve">     100200715001 ЧД.Албан бус боловсролын төв</t>
  </si>
  <si>
    <t xml:space="preserve">     100200715104 ЧД.5-р сургууль</t>
  </si>
  <si>
    <t xml:space="preserve">     100200715105 ЧД.17-р сургууль</t>
  </si>
  <si>
    <t xml:space="preserve">     100200715106 ЧД.23-р сургууль</t>
  </si>
  <si>
    <t xml:space="preserve">     100200715107 ЧД.24-р сургууль</t>
  </si>
  <si>
    <t xml:space="preserve">     100200715108 ЧД.37-р сургууль</t>
  </si>
  <si>
    <t xml:space="preserve">     100200715109 ЧД.39-р сургууль</t>
  </si>
  <si>
    <t xml:space="preserve">     100200715110 ЧД.49-сургууль</t>
  </si>
  <si>
    <t xml:space="preserve">     100200715111 ЧД.50-р сургууль</t>
  </si>
  <si>
    <t xml:space="preserve">     100200715112 ЧД.57-сургууль</t>
  </si>
  <si>
    <t xml:space="preserve">     100200715113 ЧД.61-р сургууль</t>
  </si>
  <si>
    <t xml:space="preserve">     100200715114 ЧД.72-р сургууль</t>
  </si>
  <si>
    <t xml:space="preserve">     100200715115 ЧД.Шашны 112-р сургууль</t>
  </si>
  <si>
    <t xml:space="preserve">     100200715117 ЧД.117-р сургууль</t>
  </si>
  <si>
    <t xml:space="preserve">     100200715118 ЧД.138-р бага сургууль</t>
  </si>
  <si>
    <t xml:space="preserve">     100200715119 ЧД.139-р бага сургууль</t>
  </si>
  <si>
    <t xml:space="preserve">     100200715120 ЧД.140-р бага сургууль</t>
  </si>
  <si>
    <t xml:space="preserve">     100200715121 Уб. Чи. Сургууль  /12-р хороо Цогцолбор/</t>
  </si>
  <si>
    <t xml:space="preserve">     100200715122 Уб. Чи. Сургууль  /14-р хороо Цогцолбор/</t>
  </si>
  <si>
    <t xml:space="preserve">     100200715123 ЧД. Сургууль  /19-р хороо Цогцолбор/</t>
  </si>
  <si>
    <t xml:space="preserve">     100200715124 ЧД.149-р сургууль</t>
  </si>
  <si>
    <t xml:space="preserve">     100200715201 ЧД.4-р цэцэрлэг</t>
  </si>
  <si>
    <t xml:space="preserve">     100200715202 ЧД.5-р цэцэрлэг</t>
  </si>
  <si>
    <t xml:space="preserve">     100200715203 ЧД.9-р цэцэрлэг</t>
  </si>
  <si>
    <t xml:space="preserve">     100200715204 ЧД.18-р цэцэрлэг</t>
  </si>
  <si>
    <t xml:space="preserve">     100200715205 ЧД.19-р цэцэрлэг</t>
  </si>
  <si>
    <t xml:space="preserve">     100200715206 ЧД.31-р цэцэрлэг</t>
  </si>
  <si>
    <t xml:space="preserve">     100200715207 ЧД.33-р цэцэрлэг</t>
  </si>
  <si>
    <t xml:space="preserve">     100200715208 ЧД.37-р цэцэрлэг</t>
  </si>
  <si>
    <t xml:space="preserve">     100200715209 ЧД.39-р цэцэрлэг</t>
  </si>
  <si>
    <t xml:space="preserve">     100200715210 ЧД.43-р цэцэрлэг</t>
  </si>
  <si>
    <t xml:space="preserve">     100200715211 ЧД.56-р цэцэрлэг</t>
  </si>
  <si>
    <t xml:space="preserve">     100200715212 ЧД.70-р цэцэрлэг</t>
  </si>
  <si>
    <t xml:space="preserve">     100200715213 ЧД.74-р цэцэрлэг</t>
  </si>
  <si>
    <t xml:space="preserve">     100200715214 ЧД.83-р цэцэрлэг</t>
  </si>
  <si>
    <t xml:space="preserve">     100200715215 ЧД.102-р цэцэрлэг</t>
  </si>
  <si>
    <t xml:space="preserve">     100200715216 ЧД.103-р цэцэрлэг</t>
  </si>
  <si>
    <t xml:space="preserve">     100200715217 ЧД.108-р цэцэрлэг</t>
  </si>
  <si>
    <t xml:space="preserve">     100200715218 ЧД.124-р цэцэрлэг</t>
  </si>
  <si>
    <t xml:space="preserve">     100200715219 ЧД.126-р цэцэрлэг</t>
  </si>
  <si>
    <t xml:space="preserve">     100200715220 ЧД.155-р цэцэрлэг</t>
  </si>
  <si>
    <t xml:space="preserve">     100200715221 ЧД.154-р цэцэрлэг</t>
  </si>
  <si>
    <t xml:space="preserve">     100200715222 ЧД.173-р цэцэрлэг</t>
  </si>
  <si>
    <t xml:space="preserve">     100200715223 ЧД.174-р цэцэрлэг</t>
  </si>
  <si>
    <t xml:space="preserve">     100200715224 ЧД.224-р цэцэрлэг</t>
  </si>
  <si>
    <t xml:space="preserve">     100200715225 ЧД.220-р цэцэрлэг</t>
  </si>
  <si>
    <t xml:space="preserve">     100200715226 ЧД.221-р цэцэрлэг</t>
  </si>
  <si>
    <t xml:space="preserve">     100200715227 ЧД.222-р цэцэрлэг</t>
  </si>
  <si>
    <t xml:space="preserve">     100200715228 ЧД.246-р цэцэрлэг</t>
  </si>
  <si>
    <t xml:space="preserve">     100200715229 ЧД.247-р цэцэрлэг</t>
  </si>
  <si>
    <t xml:space="preserve">     100200715230 ЧД.245-р цэцэрлэг</t>
  </si>
  <si>
    <t xml:space="preserve">     100200715231 ЧД.258-р цэцэрлэг</t>
  </si>
  <si>
    <t xml:space="preserve">     100200715232 ЧД.275-р цэцэрлэг</t>
  </si>
  <si>
    <t xml:space="preserve">     100200715233 Уб. Чи. Цэцэрлэг  /12-р хороо Цогцолбор/</t>
  </si>
  <si>
    <t xml:space="preserve">     100200715235 ЧД.280-р цэцэрлэг</t>
  </si>
  <si>
    <t xml:space="preserve">     100200715236 ЧД. Цэцэрлэг  /19-р хороо Цогцолбор/</t>
  </si>
  <si>
    <t xml:space="preserve">     100200715238 ЧД.292-р Цэцэрлэг</t>
  </si>
  <si>
    <t xml:space="preserve">     100200715239 ЧД. Цэцэрлэг  /12-р хороо шинэ/</t>
  </si>
  <si>
    <t xml:space="preserve">     100200715240 ЧД. Цэцэрлэг  /16-р хороо шинэ/</t>
  </si>
  <si>
    <t xml:space="preserve">     100200715601 ЧД.Хувийн сургууль</t>
  </si>
  <si>
    <t xml:space="preserve">     100200715602 ЧД.Хувийн цэцэрлэг</t>
  </si>
  <si>
    <t xml:space="preserve">     100200717002 ЧД.Хүүхэд, гэр бүл хөгжил төв</t>
  </si>
  <si>
    <t xml:space="preserve">     100200717016 ЧД.Нийгм.халамж асрамж-н газар</t>
  </si>
  <si>
    <t xml:space="preserve">     100200720601 ЧД.Өрхийн эмнэлэг</t>
  </si>
  <si>
    <t xml:space="preserve">     100200735009 ЧД.Биеийн тамир СХороо</t>
  </si>
  <si>
    <t xml:space="preserve">     100200735010 ЧД.Соёлын төв</t>
  </si>
  <si>
    <t xml:space="preserve">     100200735011 ЧД.Хүүхдийн номын өргөө</t>
  </si>
  <si>
    <t xml:space="preserve">     100200751009 ЧД.ХААжиллагааны алба</t>
  </si>
  <si>
    <t xml:space="preserve">     100200751010 ЧД.Дотоод аудитын алба</t>
  </si>
  <si>
    <t xml:space="preserve">     100200751601 ЧД.ААТБайгууллага</t>
  </si>
  <si>
    <t xml:space="preserve">     100200752400 ЧД.ОНХСан</t>
  </si>
  <si>
    <t xml:space="preserve">     100200754001 ЧД.ИТХ</t>
  </si>
  <si>
    <t xml:space="preserve">     100200755001 ЧД.ЗДТГазар</t>
  </si>
  <si>
    <t xml:space="preserve">     100200755062 ЧД.Бизнес инкубатор төв</t>
  </si>
  <si>
    <t xml:space="preserve">     100200755300 ЧД.Орон нутгийн ХО</t>
  </si>
  <si>
    <t xml:space="preserve">     100200815102 БХД.Хангай цогцолбор</t>
  </si>
  <si>
    <t xml:space="preserve">     100200815202 БХД.44-р цэцэрлэг</t>
  </si>
  <si>
    <t xml:space="preserve">     100200815203 БХД.207-р цэцэрлэг</t>
  </si>
  <si>
    <t xml:space="preserve">     100200835001 БХД.Соёлын ордон</t>
  </si>
  <si>
    <t xml:space="preserve">     100200835009 БХД.Биеийн тамир СХороо</t>
  </si>
  <si>
    <t xml:space="preserve">     100200851009 БХД.ХААжиллагааны алба</t>
  </si>
  <si>
    <t xml:space="preserve">     100200851010 БХД.ЖДү-г дэмжих төв</t>
  </si>
  <si>
    <t xml:space="preserve">     100200851011 БХД.Гэр, бүл,ХЗ-ын хөгж хэлтэс</t>
  </si>
  <si>
    <t xml:space="preserve">     100200851012 БХД.Дотоод аудитын алба</t>
  </si>
  <si>
    <t xml:space="preserve">     100200851601 БХД.ААТБайгууллагууд</t>
  </si>
  <si>
    <t xml:space="preserve">     100200852400 БХД.ОНХСан</t>
  </si>
  <si>
    <t xml:space="preserve">     100200854001 БХД.ИТХ</t>
  </si>
  <si>
    <t xml:space="preserve">     100200855001 БХД.ЗДТГазар</t>
  </si>
  <si>
    <t xml:space="preserve">     100200855300 БХД.Орон нутгийн ХО</t>
  </si>
  <si>
    <t xml:space="preserve">     100200915001 СХД.Албан бус боловсролын төв</t>
  </si>
  <si>
    <t xml:space="preserve">     100200915101 СХД.9-р сургууль</t>
  </si>
  <si>
    <t xml:space="preserve">     100200915102 СХД.12-р сургууль</t>
  </si>
  <si>
    <t xml:space="preserve">     100200915103 СХД.42-р сургууль</t>
  </si>
  <si>
    <t xml:space="preserve">     100200915104 СХД.62-р сургууль</t>
  </si>
  <si>
    <t xml:space="preserve">     100200915105 СХД.65-р сургууль</t>
  </si>
  <si>
    <t xml:space="preserve">     100200915106 СХД.67-р сургууль</t>
  </si>
  <si>
    <t xml:space="preserve">     100200915108 СХД.74-р сургууль</t>
  </si>
  <si>
    <t xml:space="preserve">     100200915109 СХД.76-сургууль</t>
  </si>
  <si>
    <t xml:space="preserve">     100200915110 СХД.105-р сургууль</t>
  </si>
  <si>
    <t xml:space="preserve">     100200915111 СХД.Ирээдүй цогцолбор</t>
  </si>
  <si>
    <t xml:space="preserve">     100200915112 СХД.104-р сургууль</t>
  </si>
  <si>
    <t xml:space="preserve">     100200915113 СХД.107 дугаар сургууль</t>
  </si>
  <si>
    <t xml:space="preserve">     100200915114 СХД.106 сургууль</t>
  </si>
  <si>
    <t xml:space="preserve">     100200915116 СХД.121-р сургууль</t>
  </si>
  <si>
    <t xml:space="preserve">     100200915117 СХД.122-р сургууль</t>
  </si>
  <si>
    <t xml:space="preserve">     100200915118 СХД.123-р сургууль</t>
  </si>
  <si>
    <t xml:space="preserve">     100200915119 СХД.124-р сургууль</t>
  </si>
  <si>
    <t xml:space="preserve">     100200915120 СХД.129-р бага сургууль</t>
  </si>
  <si>
    <t xml:space="preserve">     100200915121 СХД.134-р бага сургууль</t>
  </si>
  <si>
    <t xml:space="preserve">     100200915122 СХД.143-р сургууль</t>
  </si>
  <si>
    <t xml:space="preserve">     100200915123 СХД.Хөгжил цогцолбор</t>
  </si>
  <si>
    <t xml:space="preserve">     100200915124 СХД.Өнөр цогцолбор</t>
  </si>
  <si>
    <t xml:space="preserve">     100200915125 СХД.151-р сургууль</t>
  </si>
  <si>
    <t xml:space="preserve">     100200915126 СХД. 153-р сургууль</t>
  </si>
  <si>
    <t xml:space="preserve">     100200915127 СХД.152-р сургууль</t>
  </si>
  <si>
    <t xml:space="preserve">     100200915151 СХД.150-р сургууль</t>
  </si>
  <si>
    <t xml:space="preserve">     100200915152 СХД.154-р сургууль</t>
  </si>
  <si>
    <t xml:space="preserve">     100200915201 СХД.26-р цэцэрлэг</t>
  </si>
  <si>
    <t xml:space="preserve">     100200915202 СХД.55-р цэцэрлэг</t>
  </si>
  <si>
    <t xml:space="preserve">     100200915203 СХД.78-р цэцэрлэг</t>
  </si>
  <si>
    <t xml:space="preserve">     100200915204 СХД.79-р цэцэрлэг</t>
  </si>
  <si>
    <t xml:space="preserve">     100200915205 СХД.80-р цэцэрлэг</t>
  </si>
  <si>
    <t xml:space="preserve">     100200915206 СХД.81-р цэцэрлэг</t>
  </si>
  <si>
    <t xml:space="preserve">     100200915207 СХД.84-р цэцэрлэг</t>
  </si>
  <si>
    <t xml:space="preserve">     100200915208 СХД.90-р цэцэрлэг</t>
  </si>
  <si>
    <t xml:space="preserve">     100200915209 СХД.91-р цэцэрлэг</t>
  </si>
  <si>
    <t xml:space="preserve">     100200915210 СХД.92-р цэцэрлэг</t>
  </si>
  <si>
    <t xml:space="preserve">     100200915211 СХД.99-р цэцэрлэг</t>
  </si>
  <si>
    <t xml:space="preserve">     100200915212 СХД.101-р цэцэрлэг</t>
  </si>
  <si>
    <t xml:space="preserve">     100200915213 СХД.104-р цэцэрлэг</t>
  </si>
  <si>
    <t xml:space="preserve">     100200915214 СХД.105-р цэцэрлэг</t>
  </si>
  <si>
    <t xml:space="preserve">     100200915215 СХД.106-р цэцэрлэг</t>
  </si>
  <si>
    <t xml:space="preserve">     100200915216 СХД.107-р цэцэрлэг</t>
  </si>
  <si>
    <t xml:space="preserve">     100200915217 СХД.110-р цэцэрлэг</t>
  </si>
  <si>
    <t xml:space="preserve">     100200915218 СХД.112-р цэцэрлэг</t>
  </si>
  <si>
    <t xml:space="preserve">     100200915219 СХД.113-р цэцэрлэг</t>
  </si>
  <si>
    <t xml:space="preserve">     100200915220 СХД.116-р цэцэрлэг</t>
  </si>
  <si>
    <t xml:space="preserve">     100200915221 СХД.117-р цэцэрлэг</t>
  </si>
  <si>
    <t xml:space="preserve">     100200915222 СХД.118-р цэцэрлэг</t>
  </si>
  <si>
    <t xml:space="preserve">     100200915223 СХД.119-р цэцэрлэг</t>
  </si>
  <si>
    <t xml:space="preserve">     100200915224 СХД.127-р цэцэрлэг</t>
  </si>
  <si>
    <t xml:space="preserve">     100200915225 СХД.148-р цэцэрлэг</t>
  </si>
  <si>
    <t xml:space="preserve">     100200915226 СХД.163-р цэцэрлэг</t>
  </si>
  <si>
    <t xml:space="preserve">     100200915227 СХД.38-р цэцэрлэг</t>
  </si>
  <si>
    <t xml:space="preserve">     100200915228 СХД.111-р цэцэрлэг</t>
  </si>
  <si>
    <t xml:space="preserve">     100200915229 СХД.48-р цэцэрлэг</t>
  </si>
  <si>
    <t xml:space="preserve">     100200915230 СХД.125-р цэцэрлэг</t>
  </si>
  <si>
    <t xml:space="preserve">     100200915231 СХД.156-р цэцэрлэг</t>
  </si>
  <si>
    <t xml:space="preserve">     100200915232 СХД.158-р цэцэрлэг</t>
  </si>
  <si>
    <t xml:space="preserve">     100200915233 СХД.170-р цэцэрлэг</t>
  </si>
  <si>
    <t xml:space="preserve">     100200915234 СХД.176-р цэцэрлэг</t>
  </si>
  <si>
    <t xml:space="preserve">     100200915235 СХД.188-р цэцэрлэг</t>
  </si>
  <si>
    <t xml:space="preserve">     100200915236 СХД.192-р цэцэрлэг</t>
  </si>
  <si>
    <t xml:space="preserve">     100200915237 СХД.195-р цэцэрлэг</t>
  </si>
  <si>
    <t xml:space="preserve">     100200915238 СХД.196-р цэцэрлэг</t>
  </si>
  <si>
    <t xml:space="preserve">     100200915239 СХД.227-р цэцэрлэг</t>
  </si>
  <si>
    <t xml:space="preserve">     100200915240 СХД.214-р цэцэрлэг</t>
  </si>
  <si>
    <t xml:space="preserve">     100200915241 СХД.226-р цэцэрлэг</t>
  </si>
  <si>
    <t xml:space="preserve">     100200915242 СХД.215-р цэцэрлэг</t>
  </si>
  <si>
    <t xml:space="preserve">     100200915243 СХД.228-р цэцэрлэг</t>
  </si>
  <si>
    <t xml:space="preserve">     100200915244 СХД.244-р цэцэрлэг</t>
  </si>
  <si>
    <t xml:space="preserve">     100200915252 СХД.252-р цэцэрлэг</t>
  </si>
  <si>
    <t xml:space="preserve">     100200915253 СХД.253-р цэцэрлэг</t>
  </si>
  <si>
    <t xml:space="preserve">     100200915254 СХД.259-р цэцэрлэг</t>
  </si>
  <si>
    <t xml:space="preserve">     100200915256 СХД.261-р цэцэрлэг</t>
  </si>
  <si>
    <t xml:space="preserve">     100200915257 СХД.260-р цэцэрлэг</t>
  </si>
  <si>
    <t xml:space="preserve">     100200915258 СХД.263-р цэцэрлэг</t>
  </si>
  <si>
    <t xml:space="preserve">     100200915259 СХД.264-р цэцэрлэг</t>
  </si>
  <si>
    <t xml:space="preserve">     100200915260 СХД.269-цэцэрлэг</t>
  </si>
  <si>
    <t xml:space="preserve">     100200915261 СХД.272-р цэцэрлэг</t>
  </si>
  <si>
    <t xml:space="preserve">     100200915262 СХД.285-р цэцэрлэг</t>
  </si>
  <si>
    <t xml:space="preserve">     100200915263 СХД.287-р цэцэрлэг</t>
  </si>
  <si>
    <t xml:space="preserve">     100200915273 СХД.273-р цэцэрлэг</t>
  </si>
  <si>
    <t xml:space="preserve">     100200915285 СХД.270-р цэцэрлэг</t>
  </si>
  <si>
    <t xml:space="preserve">     100200915286 СХД.271-р цэцэрлэг</t>
  </si>
  <si>
    <t xml:space="preserve">     100200915287 СХД.284-р цэцэрлэг</t>
  </si>
  <si>
    <t xml:space="preserve">     100200915288 СХД.294-р цэцэрлэг</t>
  </si>
  <si>
    <t xml:space="preserve">     100200915601 СХД.Хувийн сургууль</t>
  </si>
  <si>
    <t xml:space="preserve">     100200915602 СХД.Хувийн цэцэрлэг</t>
  </si>
  <si>
    <t xml:space="preserve">     100200917014 СХД.Гэр бүл, ХЗХөгжлийн хэлтэс</t>
  </si>
  <si>
    <t xml:space="preserve">     100200920003 СХД.Жаргалант ХИЭСалбар</t>
  </si>
  <si>
    <t xml:space="preserve">     100200920601 СХД.Өрхийн эмнэлэг</t>
  </si>
  <si>
    <t xml:space="preserve">     100200935009 СХД.Биеийн тамир СХороо</t>
  </si>
  <si>
    <t xml:space="preserve">     100200935012 СХД.Жаргалант соёлын ордон</t>
  </si>
  <si>
    <t xml:space="preserve">     100200951009 СХД.ХААжиллагааны алба</t>
  </si>
  <si>
    <t xml:space="preserve">     100200951010 СХД.Дотоод аудитын алба</t>
  </si>
  <si>
    <t xml:space="preserve">     100200951601 СХД.ААТБайгууллага</t>
  </si>
  <si>
    <t xml:space="preserve">     100200952400 СХД.ОНХСан</t>
  </si>
  <si>
    <t xml:space="preserve">     100200954001 СХД.ИТХ</t>
  </si>
  <si>
    <t xml:space="preserve">     100200955001 СХД.ЗДТГазар</t>
  </si>
  <si>
    <t xml:space="preserve">     100200955002 СХД.Жаргалантын ЗАА</t>
  </si>
  <si>
    <t xml:space="preserve">     100200955012 СХД.ЖДҮ-ийг дэмжих төв</t>
  </si>
  <si>
    <t xml:space="preserve">     100200955021 СХД.Усан спорт сургалтын төв</t>
  </si>
  <si>
    <t xml:space="preserve">     100200955022 СХД.АЦГазар</t>
  </si>
  <si>
    <t xml:space="preserve">     100200955300 СХД.Орон нутгийн ХО</t>
  </si>
  <si>
    <t xml:space="preserve">     100900094001 НДЕГ- Нийгмийн даатгалын ерєнхий газар</t>
  </si>
  <si>
    <t xml:space="preserve">     100900098001 ЭМДЕГ</t>
  </si>
  <si>
    <t xml:space="preserve">     70101 Ерөнхийлөгчийн бодлого үйл ажи</t>
  </si>
  <si>
    <t xml:space="preserve">     70102 Хууль тогтоох, хуулийн хэрэгжи</t>
  </si>
  <si>
    <t xml:space="preserve">     70103 ГЗасаглалын ерөнхий удирдлага</t>
  </si>
  <si>
    <t xml:space="preserve">     70104 Ерөнхийлөгч, ХТ, ГЗ-ын судалга</t>
  </si>
  <si>
    <t xml:space="preserve">     70105 ОН-ын өөрөө удирд ёсны байгуул</t>
  </si>
  <si>
    <t xml:space="preserve">     70106 ОН-ын гүйцэтгэх засаглалын уди</t>
  </si>
  <si>
    <t xml:space="preserve">     70201 Эдийн засгийн хөгжлийн төлөвлө</t>
  </si>
  <si>
    <t xml:space="preserve">     70202 Санхүү, төсвийн нэгдсэн удирдл</t>
  </si>
  <si>
    <t xml:space="preserve">     70203 Засгийн газрын өрийн үйлчилгээ</t>
  </si>
  <si>
    <t xml:space="preserve">     70204 Санхүүгийн зах зээлийн зохицуу</t>
  </si>
  <si>
    <t xml:space="preserve">     70205 Татвар хураалт, орлого бүрдүүл</t>
  </si>
  <si>
    <t xml:space="preserve">     70207 Гадаадын зээл тусла-р хэр-х ТХ</t>
  </si>
  <si>
    <t xml:space="preserve">     70301 Гадаад улс орнууд дахь диплома</t>
  </si>
  <si>
    <t xml:space="preserve">     70303 ОУ-ын хамтын ажиллагааг хөгж</t>
  </si>
  <si>
    <t xml:space="preserve">     70304 Гадаад байгаа монгол иргэнд ту</t>
  </si>
  <si>
    <t xml:space="preserve">     70305 Гадаад харилцааны бодлого, уди</t>
  </si>
  <si>
    <t xml:space="preserve">     70401 Төрийн албаны ерөнхий удирдлаг</t>
  </si>
  <si>
    <t xml:space="preserve">     70402 Төрийн аудитын үйлчилгээ</t>
  </si>
  <si>
    <t xml:space="preserve">     70403 Бүх шатны сонгууль зохион байг</t>
  </si>
  <si>
    <t xml:space="preserve">     70404 үндсэн хуулийн биел  дээд хян</t>
  </si>
  <si>
    <t xml:space="preserve">     70405 Албан ёсны статистик</t>
  </si>
  <si>
    <t xml:space="preserve">     70406 Улсын бүртгэл, мэдээлэл</t>
  </si>
  <si>
    <t xml:space="preserve">     70407 Стандартчилал, хэмжил зүй</t>
  </si>
  <si>
    <t xml:space="preserve">     70408 Авлигатай тэмцэх</t>
  </si>
  <si>
    <t xml:space="preserve">     70409 Хүний эрхийн хэрэгжилтэд хянал</t>
  </si>
  <si>
    <t xml:space="preserve">     70410 ЗЗээлийн өрсөлдөөн, ХЭХамгаала</t>
  </si>
  <si>
    <t xml:space="preserve">     70411 Төрийн архив, албан хэрэг хөтл</t>
  </si>
  <si>
    <t xml:space="preserve">     70413 Төр, засгийн аж ахуйн үйлчилгэ</t>
  </si>
  <si>
    <t xml:space="preserve">     70417 Мэргэжлийнхяналт</t>
  </si>
  <si>
    <t xml:space="preserve">     70418 Худалдан авах ажиллагаа</t>
  </si>
  <si>
    <t xml:space="preserve">     70420 Цагаачлал, гадаад  иргэд  бүрт</t>
  </si>
  <si>
    <t xml:space="preserve">     70422 Үндэсний олон нийтийн мэдээлэл</t>
  </si>
  <si>
    <t xml:space="preserve">     70424 Дотоод, гадаад шуурхай мэдээлл</t>
  </si>
  <si>
    <t xml:space="preserve">     70425 Орон нутгийн хэвлэл мэдээлэл</t>
  </si>
  <si>
    <t xml:space="preserve">     70426 Төрийн өмчийн эрхийг хэрэгжүүл</t>
  </si>
  <si>
    <t xml:space="preserve">     70427 Төрийн нийтлэг бусад үйлч СШин</t>
  </si>
  <si>
    <t xml:space="preserve">     70428 Оюуны өмчийн эрхийн баталгаажу</t>
  </si>
  <si>
    <t xml:space="preserve">     70429 Санхүүгийн хяналт, дотоод аудит, эрсдэлийн удирдлага</t>
  </si>
  <si>
    <t xml:space="preserve">     70501 ОН-ын төсөвт олгох ОШилжүүлэг</t>
  </si>
  <si>
    <t xml:space="preserve">     70502 ОН-ын төсөвт олгох СДэмжлэг</t>
  </si>
  <si>
    <t xml:space="preserve">     70503 Орон нутгийн зорилтот ХОруулал</t>
  </si>
  <si>
    <t xml:space="preserve">     70601 Зэвсэгт хүчний үйл ажиллагаа</t>
  </si>
  <si>
    <t xml:space="preserve">     70602 Хил хамгаалах</t>
  </si>
  <si>
    <t xml:space="preserve">     70603 Батлан хамгаалах судалгаа шинж</t>
  </si>
  <si>
    <t xml:space="preserve">     70701 Шүүхийн бие даасан хараат бус</t>
  </si>
  <si>
    <t xml:space="preserve">     70702 Хяналтын дээд шатны шүүн тасла</t>
  </si>
  <si>
    <t xml:space="preserve">     70703 Прокурорын хяналт</t>
  </si>
  <si>
    <t xml:space="preserve">     70704 Цагдаа</t>
  </si>
  <si>
    <t xml:space="preserve">     70705 Шүүхийн шийдвэр гүйцэтгэл</t>
  </si>
  <si>
    <t xml:space="preserve">     70706 Үндэсний аюулгүй байдлыг сахин</t>
  </si>
  <si>
    <t xml:space="preserve">     70707 Шүүхийн шинжилгээ</t>
  </si>
  <si>
    <t xml:space="preserve">     70708 Гамшигаас урьдчилан сэргийлэх,</t>
  </si>
  <si>
    <t xml:space="preserve">     70709 Гэмт хэргээс урьдчилан сэргийл</t>
  </si>
  <si>
    <t xml:space="preserve">     70710 Төлбөрийн чадваргүй яллагдагч,</t>
  </si>
  <si>
    <t xml:space="preserve">     70711 Шүүгч болон гэрч, хохирогчийн</t>
  </si>
  <si>
    <t xml:space="preserve">     70712 Эрх зүй, НХЖ, АБайдлын удирдла</t>
  </si>
  <si>
    <t xml:space="preserve">     70713 Эрх зүй, НХЖ, АБайдлын судалга</t>
  </si>
  <si>
    <t xml:space="preserve">     70801 Мал аж ахуйг хөгжүүлэх</t>
  </si>
  <si>
    <t xml:space="preserve">     70802 Газар тариалан хөгжүүлэх</t>
  </si>
  <si>
    <t xml:space="preserve">     70803 Хүнсний үйлдвэрлэлийг хөгж</t>
  </si>
  <si>
    <t xml:space="preserve">     70804 Хөнгөн үйлдвэрийг хөгж</t>
  </si>
  <si>
    <t xml:space="preserve">     70805 Хөдөө аж ахуй, газар тар бодло</t>
  </si>
  <si>
    <t xml:space="preserve">     70806 Хөдөө аж ахуй, газар тар судал</t>
  </si>
  <si>
    <t xml:space="preserve">     70901 Цахилгаан эрчим хүч</t>
  </si>
  <si>
    <t xml:space="preserve">     70905 Олборлолт, уул уурхай</t>
  </si>
  <si>
    <t xml:space="preserve">     70906 Эрчим хүч, уул уурхайн бодлого</t>
  </si>
  <si>
    <t xml:space="preserve">     70907 Эрчим хүч, уул уурхайн судалга</t>
  </si>
  <si>
    <t xml:space="preserve">     71101 Авто зам</t>
  </si>
  <si>
    <t xml:space="preserve">     71103 Төмөр зам</t>
  </si>
  <si>
    <t xml:space="preserve">     71104 Агаарын тээвэр</t>
  </si>
  <si>
    <t xml:space="preserve">     71105 Авто тээврийн хяналт, зохицуул</t>
  </si>
  <si>
    <t xml:space="preserve">     71107 Зам тээврийн бодлого удирдлаг</t>
  </si>
  <si>
    <t xml:space="preserve">     71201 Чөлөөт бүсийг хөгжүүлэх</t>
  </si>
  <si>
    <t xml:space="preserve">     71301 Харилцаа холбооны зохицуулалт</t>
  </si>
  <si>
    <t xml:space="preserve">     71302 Мэдээллийн нэгдсэн тогтол дэд</t>
  </si>
  <si>
    <t xml:space="preserve">     71401 Хог хаягдал</t>
  </si>
  <si>
    <t xml:space="preserve">     71403 Ойжуулалт</t>
  </si>
  <si>
    <t xml:space="preserve">     71404 Усны нөөц, нуур, гол мөрний ме</t>
  </si>
  <si>
    <t xml:space="preserve">     71405 Тусгай хам-тай газар нутгийн х</t>
  </si>
  <si>
    <t xml:space="preserve">     71406 Хүрээлэн буй орчны бохирдол, д</t>
  </si>
  <si>
    <t xml:space="preserve">     71407 Агаарын бох  буур-х, УАмьсгал</t>
  </si>
  <si>
    <t xml:space="preserve">     71408 Ус цаг уур, орчны шинжилгээ</t>
  </si>
  <si>
    <t xml:space="preserve">     71410 Газрын доройтлыг бууруулах, цө</t>
  </si>
  <si>
    <t xml:space="preserve">     71411 Хүрээлэн буй орчны бодлого, уд</t>
  </si>
  <si>
    <t xml:space="preserve">     71412 Хүрээлэн буй орчны судалгаа ши</t>
  </si>
  <si>
    <t xml:space="preserve">     71413 Байгал орчин хамгаалан нєхєн сэргээх</t>
  </si>
  <si>
    <t xml:space="preserve">     71502 Хот байгуулалт, тохижилт</t>
  </si>
  <si>
    <t xml:space="preserve">     71503 Хот суурингийн ерөнхий төлөвлө</t>
  </si>
  <si>
    <t xml:space="preserve">     71504 Газрын зураглал, кадастр</t>
  </si>
  <si>
    <t xml:space="preserve">     71505 Газрын баталгаажуулалт</t>
  </si>
  <si>
    <t xml:space="preserve">     71506 Суурин газрын усан хангамж</t>
  </si>
  <si>
    <t xml:space="preserve">     71508 Гудамжны гэрэлтүүлэг</t>
  </si>
  <si>
    <t xml:space="preserve">     71509 БХБНААхуйн бодлого удирдлага</t>
  </si>
  <si>
    <t xml:space="preserve">     71601 Нийгмийн эрүүл мэнд</t>
  </si>
  <si>
    <t xml:space="preserve">     71602 Эмнэлгийн тусламж үйлчилгээ</t>
  </si>
  <si>
    <t xml:space="preserve">     71603 Эрүүл мэндийн бодлого, удирдла</t>
  </si>
  <si>
    <t xml:space="preserve">     71605 Эрүүл мэндийн даатгал</t>
  </si>
  <si>
    <t xml:space="preserve">     71701 Биеийн тамир спорт</t>
  </si>
  <si>
    <t xml:space="preserve">     71702 Соёл урлаг</t>
  </si>
  <si>
    <t xml:space="preserve">     71703 Аялал жуулчлал</t>
  </si>
  <si>
    <t xml:space="preserve">     71704 Соёл урлаг, спорт, бодлого, уд</t>
  </si>
  <si>
    <t xml:space="preserve">     71801 Сургуулийн өмнөх боловсрол</t>
  </si>
  <si>
    <t xml:space="preserve">     71802 Ерөнхий боловсрол</t>
  </si>
  <si>
    <t xml:space="preserve">     71803 Дээд боловсрол</t>
  </si>
  <si>
    <t xml:space="preserve">     71804 Мэргэжлийн боловсрол</t>
  </si>
  <si>
    <t xml:space="preserve">     71805 Шинжлэх ухаан, технологи</t>
  </si>
  <si>
    <t xml:space="preserve">     71806 Насан туршын болон албан бус б</t>
  </si>
  <si>
    <t xml:space="preserve">     71807 Тусгай хэрэгцээт боловсрол</t>
  </si>
  <si>
    <t xml:space="preserve">     71808 Боловсрол, ШУ-ны бодлого удирд</t>
  </si>
  <si>
    <t xml:space="preserve">     71809 Боловсрол, ШУ-ны судалгаа шинж</t>
  </si>
  <si>
    <t xml:space="preserve">     71901 Нийгмийн даатгал</t>
  </si>
  <si>
    <t xml:space="preserve">     71902 Нийгмийн халамж</t>
  </si>
  <si>
    <t xml:space="preserve">     71903 Нийгмийн хамгааллын бодлого уд</t>
  </si>
  <si>
    <t xml:space="preserve">     72101 Жижиг дунд үйлдвэрлэлийг дэмжи</t>
  </si>
  <si>
    <t xml:space="preserve">     72102 Хөдөлмөр эрхлэлтийг дэмжих</t>
  </si>
  <si>
    <t xml:space="preserve">     72104 Хөдөлмөр эрхлэлтийн бод, удирд</t>
  </si>
  <si>
    <t xml:space="preserve">     72201 Жендэрийн тэгш байдлыг хангах</t>
  </si>
  <si>
    <t xml:space="preserve">     72203 Хүчирхийлэлд өртөгсдөд үзүүлэх</t>
  </si>
  <si>
    <t xml:space="preserve">     72204 Улс төрийн хилс хэрэгт хэлмэгд</t>
  </si>
  <si>
    <t xml:space="preserve">     72205 Орон сууцжуулах</t>
  </si>
  <si>
    <t xml:space="preserve">     72206 Хөгжлийн бэрхшээлтэй иргэдийн</t>
  </si>
  <si>
    <t xml:space="preserve">     72207 Хүүхдийн хөгжил, хамгаалал</t>
  </si>
  <si>
    <t xml:space="preserve">     72208 Ахмад наснты хөгжил хамгаалал</t>
  </si>
  <si>
    <t xml:space="preserve">     72209 Залуучууд болон оюутнууд</t>
  </si>
  <si>
    <t xml:space="preserve">     72210 Малчид,хувиараа хөдөлмөр эрхлэ</t>
  </si>
  <si>
    <t xml:space="preserve">     72212 Гэр бүлийн хөгжил, хамгаалал</t>
  </si>
  <si>
    <t xml:space="preserve">     72301 Ангилагдаагүй бусад</t>
  </si>
  <si>
    <t xml:space="preserve">     80101 Үндсэн үйл ажиллагааны зардал</t>
  </si>
  <si>
    <t xml:space="preserve">     80102 Туслах үйл ажиллагааны зардал</t>
  </si>
  <si>
    <t xml:space="preserve">     80103 Гэрээгээр гүйцэтгүүлэх ажил, ү</t>
  </si>
  <si>
    <t xml:space="preserve">     80104 Гадаад зээлээр хэрэгжүүлэх ажи</t>
  </si>
  <si>
    <t xml:space="preserve">     80105 Гадаад тусламжаар гүйцэтгэх аж</t>
  </si>
  <si>
    <t xml:space="preserve">     80106 Баг, хорооны ҮАЗардал</t>
  </si>
  <si>
    <t xml:space="preserve">     80108 УИХ-н гишүүний төсөв</t>
  </si>
  <si>
    <t xml:space="preserve">     80109 ТЗШ-ийн бга-уудын тогтмол зардал</t>
  </si>
  <si>
    <t xml:space="preserve">     80110 Гадаад зээл, тусламжийн ТЕЗ-д шилжих ажил, үйлчилгээ</t>
  </si>
  <si>
    <t xml:space="preserve">     81565 Эрүүдэн шүүхээс урьдчилан сэргийлэх үйл ажиллагаа</t>
  </si>
  <si>
    <t xml:space="preserve">     80205 Мэдээлэл, сурталчилгааны зарда</t>
  </si>
  <si>
    <t xml:space="preserve">     80211 Газрын зургийн зардал</t>
  </si>
  <si>
    <t xml:space="preserve">     80212 Газpын хянан баталгааны заpдал</t>
  </si>
  <si>
    <t xml:space="preserve">     80213 Өмгөөлөл, хуулийн зөвлөхийн хө</t>
  </si>
  <si>
    <t xml:space="preserve">     80214 Уран бүтээл хийлгэх</t>
  </si>
  <si>
    <t xml:space="preserve">     80215 Эрдэм шинжилгээ, судалгааны аж</t>
  </si>
  <si>
    <t xml:space="preserve">     80216 Улсын зэрэглэл тогтоох үйлчилг</t>
  </si>
  <si>
    <t xml:space="preserve">     80218 Улс орноо гадаадад сурталчлах</t>
  </si>
  <si>
    <t xml:space="preserve">     80219 Харуул, хамгаалалтын зардал</t>
  </si>
  <si>
    <t xml:space="preserve">     80220 Холбооны суваг ашигласны хөлс</t>
  </si>
  <si>
    <t xml:space="preserve">     80221 Гэрээт ажиллагсдын зардал</t>
  </si>
  <si>
    <t xml:space="preserve">     80224 Зөвлөл, хороо, комиссын гишүүд</t>
  </si>
  <si>
    <t xml:space="preserve">     80226 Байр ашиглалтын үйлчилгээ</t>
  </si>
  <si>
    <t xml:space="preserve">     80227 Лабораторийн итгэмжлэл</t>
  </si>
  <si>
    <t xml:space="preserve">     80228 Цахим хуудасны бүртгэлийн хура</t>
  </si>
  <si>
    <t xml:space="preserve">     80229 Шийдвэр гүйцэтгэлийн үйлчилгээ</t>
  </si>
  <si>
    <t xml:space="preserve">     80231 Хүүхэд харах үйлчилгээ</t>
  </si>
  <si>
    <t xml:space="preserve">     80233 Хїїхэд хамгаалал</t>
  </si>
  <si>
    <t xml:space="preserve">     80234 ИӨСгийн тухай хуулийг хэрэгжүүлэх зардал</t>
  </si>
  <si>
    <t xml:space="preserve">     80235 Шүүхийн шийдвэрийн үйлдвэрлэлийн арга хэмжээ</t>
  </si>
  <si>
    <t xml:space="preserve">     80302 Нэг иргэнд ногдох нормативаар</t>
  </si>
  <si>
    <t xml:space="preserve">     80303 Урьд оны өр</t>
  </si>
  <si>
    <t xml:space="preserve">     80305 Биеийн тамирын уралдаан, тэмцэ</t>
  </si>
  <si>
    <t xml:space="preserve">     80306 Төрийн байгууллага, ажилтны бу</t>
  </si>
  <si>
    <t xml:space="preserve">     80307 Шүүхийн шийдвэрийн дагуу олгох</t>
  </si>
  <si>
    <t xml:space="preserve">     80309 Уналга, цугларалт бэлтгэл сург</t>
  </si>
  <si>
    <t xml:space="preserve">     80310 Төрийн шагнал, одон, медаль</t>
  </si>
  <si>
    <t xml:space="preserve">     80312 Сургалт семинар</t>
  </si>
  <si>
    <t xml:space="preserve">     80313 Дээж худалдан авах</t>
  </si>
  <si>
    <t xml:space="preserve">     80314 Зарлагын хэмнэлтийн хүрээнд хэ</t>
  </si>
  <si>
    <t xml:space="preserve">     80316 Цахим шилжилт арга хэмжээ</t>
  </si>
  <si>
    <t xml:space="preserve">     80401 Цахилгаан дам-х систем алдагда</t>
  </si>
  <si>
    <t xml:space="preserve">     80402 Дулааны станцийн алдагдалд олг</t>
  </si>
  <si>
    <t xml:space="preserve">     80403 Нийтийн тээвэрийн алдагдалд ол</t>
  </si>
  <si>
    <t xml:space="preserve">     80404 Хувийн хэвшлийн байгууллагад о</t>
  </si>
  <si>
    <t xml:space="preserve">     80405 Улаан буудай, махны нийлүүлэлт</t>
  </si>
  <si>
    <t xml:space="preserve">     80406 Хувийн хэвшлийн үйлдвэрлэл нэм</t>
  </si>
  <si>
    <t xml:space="preserve">     80407 ЭМД-ын сангаас санхүүжих эмийн</t>
  </si>
  <si>
    <t xml:space="preserve">     80408 Тэтгэврийн санд олгох татаас</t>
  </si>
  <si>
    <t xml:space="preserve">     80410 Агаарын чанарыг сайжр-д олгох</t>
  </si>
  <si>
    <t xml:space="preserve">     80411 Дизелийн станцийн алдагдлын та</t>
  </si>
  <si>
    <t xml:space="preserve">     80412 Усан хангамжийн татаас</t>
  </si>
  <si>
    <t xml:space="preserve">     80414 Элэг бүтэн Монгол хөтөлбөр эмийн үнийн хөнгөлөлт</t>
  </si>
  <si>
    <t xml:space="preserve">     80415 Тїшиц эмнэлэгт олгох татаас</t>
  </si>
  <si>
    <t xml:space="preserve">     80416 ЭМД сангаас Нийгмийн даатгалын байгууллагад олгох</t>
  </si>
  <si>
    <t xml:space="preserve">     80501 Санхүүгийн дэмжлэг</t>
  </si>
  <si>
    <t xml:space="preserve">     80502 Тусгай зориулалтын шилжүүлэг</t>
  </si>
  <si>
    <t xml:space="preserve">     80503 ОНХС-д олгох орлогын шилжүүлэг</t>
  </si>
  <si>
    <t xml:space="preserve">     80505 ЭМД-ын сангаас улсын эмнэлгүүд</t>
  </si>
  <si>
    <t xml:space="preserve">     80506 Дээд шатны төсөвт төвлөрүүлэх</t>
  </si>
  <si>
    <t xml:space="preserve">     80507 Үндэсний олон нийтийн мэдээлли</t>
  </si>
  <si>
    <t xml:space="preserve">     80508 ТББ-д төсвөөс олгох дэмжлэг</t>
  </si>
  <si>
    <t xml:space="preserve">     80509 ОУ-ын байг-ын гишүүнчлэл хураа</t>
  </si>
  <si>
    <t xml:space="preserve">     80512 ЭМДСангаас олгох санхүүжилт</t>
  </si>
  <si>
    <t xml:space="preserve">     80513 ОН-ын зорилтот ХО-лалт</t>
  </si>
  <si>
    <t xml:space="preserve">     80515 Сум, дүүрэгт олгосон татаас</t>
  </si>
  <si>
    <t xml:space="preserve">     80516 Элэг бүтэн Монгол хөтөлбөр шинжилгээ</t>
  </si>
  <si>
    <t xml:space="preserve">     80517 Өрх, сумд ЭМД-аас олгох санхүүжилт</t>
  </si>
  <si>
    <t xml:space="preserve">     80519 Суманд ЭМД-аас олгох санхїїжилт</t>
  </si>
  <si>
    <t xml:space="preserve">     80520 Улсын төсвөөс бие даасан эмнэлэгт олгох дэмжлэг</t>
  </si>
  <si>
    <t xml:space="preserve">     80601 Өндөр насны тэтгэвэр</t>
  </si>
  <si>
    <t xml:space="preserve">     80602 Тахир дутуугийн тэтгэвэр</t>
  </si>
  <si>
    <t xml:space="preserve">     80603 Тэжээгчээ алдсаны тэтгэвэр</t>
  </si>
  <si>
    <t xml:space="preserve">     80604 Цэргийн тэтгэвэр</t>
  </si>
  <si>
    <t xml:space="preserve">     80605 Хөдөлмөрийн чавдар түр алдсаны</t>
  </si>
  <si>
    <t xml:space="preserve">     80606 Оршуулгын тэтгэмж</t>
  </si>
  <si>
    <t xml:space="preserve">     80607 Жирэмсэн, амаржсан эхийн тэтгэ</t>
  </si>
  <si>
    <t xml:space="preserve">     80608 Үйлдвэрийн осол мэргэжлээс шал</t>
  </si>
  <si>
    <t xml:space="preserve">     80609 Ажилгүйдлийн тэтгэмж</t>
  </si>
  <si>
    <t xml:space="preserve">     80610 НДШ-ийн илүү төлөлтийн буцаан</t>
  </si>
  <si>
    <t xml:space="preserve">     80613 YОМШҮ-ний эмчилгээ сувилгаа</t>
  </si>
  <si>
    <t xml:space="preserve">     80614 YОМШӨ-с урьдчилан сэргийлэх</t>
  </si>
  <si>
    <t xml:space="preserve">     80615 Эхчүүдийн нийгмийн даатгалын шимтгэл</t>
  </si>
  <si>
    <t xml:space="preserve">     80701 Халамжийн тэтгэвэр</t>
  </si>
  <si>
    <t xml:space="preserve">     80702 Жирэмсэн болон хөхүүл эхийн тэ</t>
  </si>
  <si>
    <t xml:space="preserve">     80703 Өндөр настан, ахмад дайчдад ол</t>
  </si>
  <si>
    <t xml:space="preserve">     80704 Ахмад дайчин, алдар цолтой ахм</t>
  </si>
  <si>
    <t xml:space="preserve">     80705 Алдарт эхийн одонтой эхчүүдэд</t>
  </si>
  <si>
    <t xml:space="preserve">     80706 Хүүхдэд олгох мөнгөн тэтгэмж</t>
  </si>
  <si>
    <t xml:space="preserve">     80707 Нөхцөлт мөнгөн тусламж</t>
  </si>
  <si>
    <t xml:space="preserve">     80708 Олон нийтийн оролцоонд түшиглэ</t>
  </si>
  <si>
    <t xml:space="preserve">     80709 Амьжиргааг дэмжих нөхцөлт мөнг</t>
  </si>
  <si>
    <t xml:space="preserve">     80710 Асрамжийн үйлчилгээ</t>
  </si>
  <si>
    <t xml:space="preserve">     80711 Хоол тэжээлийн тусламж, дэмжлэ</t>
  </si>
  <si>
    <t xml:space="preserve">     80712 Халамжийн бусад хөнгөлөлт үйлч</t>
  </si>
  <si>
    <t xml:space="preserve">     80713 Хөгжлийн бэрхшээлтэй иргэнд үз</t>
  </si>
  <si>
    <t xml:space="preserve">     80714 Ахмад настнуудад үзүүлэх хөнг</t>
  </si>
  <si>
    <t xml:space="preserve">     80717 Нийгмийн халамжийн бусад тэтгэ</t>
  </si>
  <si>
    <t xml:space="preserve">     80718 NULL</t>
  </si>
  <si>
    <t xml:space="preserve">     80723 Цалинтай ээж</t>
  </si>
  <si>
    <t xml:space="preserve">     80801 Нөхөн олговор</t>
  </si>
  <si>
    <t xml:space="preserve">     80802 Ажил олгогчоос олгох тэтгэмж,</t>
  </si>
  <si>
    <t xml:space="preserve">     80803 Төрийн албан хаагчдын гэр бүлд</t>
  </si>
  <si>
    <t xml:space="preserve">     80809 Эмчилгээний төлбөр</t>
  </si>
  <si>
    <t xml:space="preserve">     80811 Нүүлгэн шилжүүлэх зардал</t>
  </si>
  <si>
    <t xml:space="preserve">     80813 Хуульд заасан үндэслэлээр алба</t>
  </si>
  <si>
    <t xml:space="preserve">     80814 Төрөөс иргэдэд үзүүлэх бусад т</t>
  </si>
  <si>
    <t xml:space="preserve">     80815 Сонгуулийн үр дүнгээр чөлөөлөг</t>
  </si>
  <si>
    <t xml:space="preserve">     80818 Хэлмэгдэгсэд тэдний ар гэрт ол</t>
  </si>
  <si>
    <t xml:space="preserve">     80819 Иргэдэд хүртээх хувь хишиг</t>
  </si>
  <si>
    <t xml:space="preserve">     80820 Бусад тусламж, дэмжлэг</t>
  </si>
  <si>
    <t xml:space="preserve">     80821 Төрөөс эрүүл мэндийн даатгалыг</t>
  </si>
  <si>
    <t xml:space="preserve">     80824 Цэргийн алба хааж байсан иргэд</t>
  </si>
  <si>
    <t xml:space="preserve">     80825 Багийн ИНХ-ын дарны урамшуулал</t>
  </si>
  <si>
    <t xml:space="preserve">     80826 Оюутны нийтийн тээврээр зорчих</t>
  </si>
  <si>
    <t xml:space="preserve">     80827 Өндөр настан, тахир дутуу иргэ</t>
  </si>
  <si>
    <t xml:space="preserve">     80828 Цагдаагийн албан хаагчдын нийт</t>
  </si>
  <si>
    <t xml:space="preserve">     80830 Цагаатгалын нөхөн олговор</t>
  </si>
  <si>
    <t xml:space="preserve">     80831 Цаатан иргэдийн НДШ</t>
  </si>
  <si>
    <t xml:space="preserve">     80832 Малын индексжүүлсэн ДШимтгэл</t>
  </si>
  <si>
    <t xml:space="preserve">     80834 Ерөнхийлөгч асанд хуулийн дагуу олгох цалин</t>
  </si>
  <si>
    <t xml:space="preserve">     80835 Төрийн албан хаагчдад олгох мө</t>
  </si>
  <si>
    <t xml:space="preserve">     80902 Орон сууц</t>
  </si>
  <si>
    <t xml:space="preserve">     80904 Нийгмийн зориулалттай барилга</t>
  </si>
  <si>
    <t xml:space="preserve">     80905 Инженерийн шугам сүлжээ, цахил</t>
  </si>
  <si>
    <t xml:space="preserve">     80906 Авто зам, гүүрийн байгууламж</t>
  </si>
  <si>
    <t xml:space="preserve">     80910 Тээврийн хэрэгсэл</t>
  </si>
  <si>
    <t xml:space="preserve">     80912 Зураг төсөв, ТЭЗҮ боловсруулах</t>
  </si>
  <si>
    <t xml:space="preserve">     80914 Геологи хайгуул, судалгаа</t>
  </si>
  <si>
    <t xml:space="preserve">     80918 Бусад</t>
  </si>
  <si>
    <t xml:space="preserve">     80919 Концессоор хэрэгжүүлсэн төсөл арга хэмжээ</t>
  </si>
  <si>
    <t xml:space="preserve">     81101 Засгийн газрын нөөц хөрөнгө</t>
  </si>
  <si>
    <t xml:space="preserve">     81102 Орон нутгийн нөөц хөрөнгө</t>
  </si>
  <si>
    <t xml:space="preserve">     81103 Эрсдэлийн сангийн нөөц хөрөнгө</t>
  </si>
  <si>
    <t xml:space="preserve">     81104 Бусад ангилагдаагүй нөөц хөрөн</t>
  </si>
  <si>
    <t xml:space="preserve">     81201 Дүрмийн сан</t>
  </si>
  <si>
    <t xml:space="preserve">     81301 Хүнс барааны нөөц</t>
  </si>
  <si>
    <t xml:space="preserve">     81302 Шатахууны нөөц</t>
  </si>
  <si>
    <t xml:space="preserve">     81303 Машин техникийн нөөц</t>
  </si>
  <si>
    <t xml:space="preserve">     81305 өвс, тэжээлийн нөөц</t>
  </si>
  <si>
    <t xml:space="preserve">     81308 Үрийн нөөц</t>
  </si>
  <si>
    <t xml:space="preserve">     81309 Таваарын буудайн нөөц</t>
  </si>
  <si>
    <t xml:space="preserve">     81310 Улсын нөөцийн барааны сэлгэлт,</t>
  </si>
  <si>
    <t xml:space="preserve">     81403 Банкны зээлийн хүүгийн төлбөр</t>
  </si>
  <si>
    <t xml:space="preserve">     81404 Дамжуулан зээлдүүлсэн зээл</t>
  </si>
  <si>
    <t xml:space="preserve">     81405 Дотоод эх үүсвэрээс олгох зээл</t>
  </si>
  <si>
    <t xml:space="preserve">     81409 Засгийн газрын үнэт цаас</t>
  </si>
  <si>
    <t xml:space="preserve">     81410 Засгийн газрын зээл</t>
  </si>
  <si>
    <t xml:space="preserve">     81501 Ерөнхийлөгчийн сонгууль</t>
  </si>
  <si>
    <t xml:space="preserve">     81504 УИХ-д суудалтай намуудад олгох</t>
  </si>
  <si>
    <t xml:space="preserve">     81505 ИТХ-д суудалтай намуудад олгох</t>
  </si>
  <si>
    <t xml:space="preserve">     81506 Засаг захиргааны нэгж, төрийн</t>
  </si>
  <si>
    <t xml:space="preserve">     81507 Мал тооллого</t>
  </si>
  <si>
    <t xml:space="preserve">     81508 Хүн амын тооллого</t>
  </si>
  <si>
    <t xml:space="preserve">     81510 өрхийн нийгэм, эдийн засгийн с</t>
  </si>
  <si>
    <t xml:space="preserve">     81512 Ардчилсан засаглалын судалгаа</t>
  </si>
  <si>
    <t xml:space="preserve">     81513 Мал, тэжээвэр амьтдын тооллого</t>
  </si>
  <si>
    <t xml:space="preserve">     81514 Хэрэглээний үнийн судалгаа</t>
  </si>
  <si>
    <t xml:space="preserve">     81515 Барилгын салбарын үйлдвэрлэгчи</t>
  </si>
  <si>
    <t xml:space="preserve">     81517 Статистикийн бусад тооллого, с</t>
  </si>
  <si>
    <t xml:space="preserve">     81518 Мөрийн хөтөлбөрт тусгагдсан за</t>
  </si>
  <si>
    <t xml:space="preserve">     81519 Төрийн албан хаагчдыг мэргэшүү</t>
  </si>
  <si>
    <t xml:space="preserve">     81520 Олон улсын хурал, зөвлөгөөн зо</t>
  </si>
  <si>
    <t xml:space="preserve">     81521 Иргэний үнэмлэх хэвлэж тараах</t>
  </si>
  <si>
    <t xml:space="preserve">     81522 Гадаадын иргэдийг албадан гарг</t>
  </si>
  <si>
    <t xml:space="preserve">     81524 Цаг ашиглалтын судалгаа</t>
  </si>
  <si>
    <t xml:space="preserve">     81526 Хагас жилийн мал тооллого</t>
  </si>
  <si>
    <t xml:space="preserve">     81529 Аж үйлдвэрийн салбарын үнийн с</t>
  </si>
  <si>
    <t xml:space="preserve">     81532 Бөөний болон жижиглэнгийн худа</t>
  </si>
  <si>
    <t xml:space="preserve">     81534 Тээврийн салбарын индекс тооцо</t>
  </si>
  <si>
    <t xml:space="preserve">     81537 Хөрөнгө оруулалтын судалгаа</t>
  </si>
  <si>
    <t xml:space="preserve">     81538 Алслагдсан орон нутагт хүргэх</t>
  </si>
  <si>
    <t xml:space="preserve">     81545 Төрийн болон ОН өмчийн тооллог</t>
  </si>
  <si>
    <t xml:space="preserve">     81547 Хөрөнгө оруулагчдын харилцааг</t>
  </si>
  <si>
    <t xml:space="preserve">     81549 Ахмадын сан</t>
  </si>
  <si>
    <t xml:space="preserve">     81554 Онцгой байдлын бэлтгэл хангах</t>
  </si>
  <si>
    <t xml:space="preserve">     81557 Бүх нийтийн эрх зүйн боловсрол" хөтөлбөр"</t>
  </si>
  <si>
    <t xml:space="preserve">     81558 Нэг иргэн-нэг бүртгэл" хөтөлбөр"</t>
  </si>
  <si>
    <t xml:space="preserve">     81559 Хууль тогтоомжийг боловсруулах</t>
  </si>
  <si>
    <t xml:space="preserve">     81560 Монголын улаан загалмай нийгэмлэгээр гэрээгээр гүйцэтгүүлэх</t>
  </si>
  <si>
    <t xml:space="preserve">     81562 Бренд бий болгож хөгжүүлэх</t>
  </si>
  <si>
    <t xml:space="preserve">     81563 Цахим бодлогын арга хэмжээ</t>
  </si>
  <si>
    <t xml:space="preserve">     81564 Сум, багийн хєгжлийг дэмжих, чадавхижуулах хєтєлбєр</t>
  </si>
  <si>
    <t xml:space="preserve">     81601 Өндөр өртөгтэй мэс заслын зард</t>
  </si>
  <si>
    <t xml:space="preserve">     81603 үндсэн мэргэжлийн тусламж үйлч</t>
  </si>
  <si>
    <t xml:space="preserve">     81605 Эрүүл мэндийг дэмжих</t>
  </si>
  <si>
    <t xml:space="preserve">     81606 Халдварт өвчнөөс урьдчилан сэр</t>
  </si>
  <si>
    <t xml:space="preserve">     81607 Халдварт бус өвчнөөс урьдчилан</t>
  </si>
  <si>
    <t xml:space="preserve">     81609 Эрүүл мэндийн үндэсний бусад х</t>
  </si>
  <si>
    <t xml:space="preserve">     81611 Төр хариуцах эмнэлгийн тусламж</t>
  </si>
  <si>
    <t xml:space="preserve">     81612 Вакцинжуулалт</t>
  </si>
  <si>
    <t xml:space="preserve">     81613 ЭМД-ын сангаас санхүүжих</t>
  </si>
  <si>
    <t xml:space="preserve">     81616 Гүйцэтгэлд суурилсан санхүүжилт</t>
  </si>
  <si>
    <t xml:space="preserve">     81617 УТ-с хариуцах эмнэлгийн тусламж, үйлчилгээний санхүүжилт</t>
  </si>
  <si>
    <t xml:space="preserve">     81701 Байгаль орчныг хамгаалах, нөхө</t>
  </si>
  <si>
    <t xml:space="preserve">     81703 Ургамал хамгаалал</t>
  </si>
  <si>
    <t xml:space="preserve">     81707 Агаарын бохирдлыг бууруулах</t>
  </si>
  <si>
    <t xml:space="preserve">     81708 Ойжуулалт</t>
  </si>
  <si>
    <t xml:space="preserve">     81710 Ус цаг уурын судалгаа, шинжилг</t>
  </si>
  <si>
    <t xml:space="preserve">     81801 үдийн цай хөтөлбөр</t>
  </si>
  <si>
    <t xml:space="preserve">     81803 Бүх шатны бол-ын мэдээлэл үнэл</t>
  </si>
  <si>
    <t xml:space="preserve">     81804 Олимпиад зохион байгуулах</t>
  </si>
  <si>
    <t xml:space="preserve">     81805 Телевизийн хөтөлбөрөөр боловср</t>
  </si>
  <si>
    <t xml:space="preserve">     81806 Дотуур байрны үйлчилгээ</t>
  </si>
  <si>
    <t xml:space="preserve">     81807 Цэцэрлэгийн хүүхдийн хоол</t>
  </si>
  <si>
    <t xml:space="preserve">     81808 МСҮТ-д суралцагсадад сар тутам</t>
  </si>
  <si>
    <t xml:space="preserve">     81809 Төрийн бус өмчийн МСҮТ-ийн сур</t>
  </si>
  <si>
    <t xml:space="preserve">     81812 ЗГ-ын гэрээгээр гадаадаас дото</t>
  </si>
  <si>
    <t xml:space="preserve">     81813 Зарим суралцагч (нэн ядуу, мал</t>
  </si>
  <si>
    <t xml:space="preserve">     81817 ЕБС-ийг сурах бичгээр хангах</t>
  </si>
  <si>
    <t xml:space="preserve">     81819 24 цагийн цэцэрлэг</t>
  </si>
  <si>
    <t xml:space="preserve">     81820 Сургалтын төлбөрийн буцалтгүй</t>
  </si>
  <si>
    <t xml:space="preserve">     81821 Төмөр замын цэцэрлэгийн үйлчил</t>
  </si>
  <si>
    <t xml:space="preserve">     81822 Гадаад суралцагсдын зардал</t>
  </si>
  <si>
    <t xml:space="preserve">     81823 Боловсролын байгууллагын багш,</t>
  </si>
  <si>
    <t xml:space="preserve">     81827 Бичиг үсгийн боловсролын хөтл</t>
  </si>
  <si>
    <t xml:space="preserve">     81829 Урамшууллын тэтгэлэг</t>
  </si>
  <si>
    <t xml:space="preserve">     81831 Ээлжийн бүлэгт хамруулах</t>
  </si>
  <si>
    <t xml:space="preserve">     81832 Нүүдлийн бүлэгт хамруулах</t>
  </si>
  <si>
    <t xml:space="preserve">     81833 Явуулын багшийн үйлчилгээ</t>
  </si>
  <si>
    <t xml:space="preserve">     81834 Боловсролын стандарт, сургалты</t>
  </si>
  <si>
    <t xml:space="preserve">     81835 Сургалтын хэвийн үйл ажиллагаа</t>
  </si>
  <si>
    <t xml:space="preserve">     81845 Хүүхэд хөгжлийн хөтөлбөр</t>
  </si>
  <si>
    <t xml:space="preserve">     81846 Боловсролын зээлийн сан</t>
  </si>
  <si>
    <t xml:space="preserve">     81847 Тусгай хэрэгцээт боловсрол</t>
  </si>
  <si>
    <t xml:space="preserve">     81848 Сурах бичгийн тїрээс</t>
  </si>
  <si>
    <t xml:space="preserve">     81849 Сувилагч мэргэжлээр суралцагсдийн тэтгэлэг</t>
  </si>
  <si>
    <t xml:space="preserve">     81851 Гадаадад суралцсагдын зээл</t>
  </si>
  <si>
    <t xml:space="preserve">     81852 ЗГ-н гэрээгээр гадаадад суралцагсдын тэтгэлэг</t>
  </si>
  <si>
    <t xml:space="preserve">     81901 Соёл урлаг хөгжүүлэх</t>
  </si>
  <si>
    <t xml:space="preserve">     81902 Галерей</t>
  </si>
  <si>
    <t xml:space="preserve">     81905 Музейн үзмэр худалдан авах</t>
  </si>
  <si>
    <t xml:space="preserve">     81907 Түүхийн хүрд баримтат кино бүт</t>
  </si>
  <si>
    <t xml:space="preserve">     81908 Түүх, соёлын дурсгалт зүйлсийг</t>
  </si>
  <si>
    <t xml:space="preserve">     81909 Музей, түүх, соёлын өвийн сэрг</t>
  </si>
  <si>
    <t xml:space="preserve">     81911 Сонгодог урлаг хөтөлбөр</t>
  </si>
  <si>
    <t xml:space="preserve">     81914 Хөгжмийн шилдэг бүтээлийг улсы</t>
  </si>
  <si>
    <t xml:space="preserve">     81916 Дүрслэх урлагын шилдэг бүтээли</t>
  </si>
  <si>
    <t xml:space="preserve">     81918 Соёл урлагийн олон улсын тэмцэ</t>
  </si>
  <si>
    <t xml:space="preserve">     81919 Оны шилдэг уран бүтээлч найруу</t>
  </si>
  <si>
    <t xml:space="preserve">     81920 Монгол судлалын үйл ажиллагааг</t>
  </si>
  <si>
    <t xml:space="preserve">     81922 Гадаад дотоодод зохиогдох соёл</t>
  </si>
  <si>
    <t xml:space="preserve">     81931 Соёлын баримтат өвийг хамгаалах</t>
  </si>
  <si>
    <t xml:space="preserve">     81932 Соёлын биет бус өвийг хамгаалах</t>
  </si>
  <si>
    <t xml:space="preserve">     81933 Чулуун соёлын өв үндэсний хөтөлбөр</t>
  </si>
  <si>
    <t xml:space="preserve">     82101 Улсын шигшээ багийн үйл ажилла</t>
  </si>
  <si>
    <t xml:space="preserve">     82102 Олон улсын тэмцээн, уралдаанд</t>
  </si>
  <si>
    <t xml:space="preserve">     82103 Олон улсын бусад тэмцээн уралд</t>
  </si>
  <si>
    <t xml:space="preserve">     82104 Дотоодод тэмцээн уралдаан зохи</t>
  </si>
  <si>
    <t xml:space="preserve">     82105 Олимп ДАШТ-с медаль авсан тами</t>
  </si>
  <si>
    <t xml:space="preserve">     82106 Нийтийн биеийн тамир</t>
  </si>
  <si>
    <t xml:space="preserve">     82201 Гэмт хэргээс урьдчилан сэргийл</t>
  </si>
  <si>
    <t xml:space="preserve">     82203 Нийтийн эзэмшлийн гудамж талба</t>
  </si>
  <si>
    <t xml:space="preserve">     82204 Нийтийн эзэмшлийн гудамж талба</t>
  </si>
  <si>
    <t xml:space="preserve">     82205 Нийтийн бие засах газрын үйлчи</t>
  </si>
  <si>
    <t xml:space="preserve">     82206 Нийтийн эзэмшлийн байгууламжий</t>
  </si>
  <si>
    <t xml:space="preserve">     82207 Хотын доторх ногоон байгууламж</t>
  </si>
  <si>
    <t xml:space="preserve">     82208 Авто замын борооны ус зайлуула</t>
  </si>
  <si>
    <t xml:space="preserve">     82209 Хотын доторх хөшөө, жижиг байг</t>
  </si>
  <si>
    <t xml:space="preserve">     82210 Хотын доторх золбин муур, нохо</t>
  </si>
  <si>
    <t xml:space="preserve">     82211 Төвлөрсөн хогийн цэгүүдийн уст</t>
  </si>
  <si>
    <t xml:space="preserve">     82212 Хур хог хаягдал, орчны бохирдл</t>
  </si>
  <si>
    <t xml:space="preserve">     82214 Орон нутгийн чанартай автозамын засвар үйлчилгээ</t>
  </si>
  <si>
    <t xml:space="preserve">     82307 ЗХ-г хөгжүүлэх хөтөлбөр</t>
  </si>
  <si>
    <t xml:space="preserve">     82308 Зэвсэгт хүчний сургалт</t>
  </si>
  <si>
    <t xml:space="preserve">     82309 Дотоодын цэргийн хамгаалалт</t>
  </si>
  <si>
    <t xml:space="preserve">     82310 Гамшигаас сэргийлэх сургалт,су</t>
  </si>
  <si>
    <t xml:space="preserve">     82311 Шүүхийн шинжилгээний тусгай аж</t>
  </si>
  <si>
    <t xml:space="preserve">     82312 Оюутан цэрэг хөтөлбөр</t>
  </si>
  <si>
    <t xml:space="preserve">     82313 Авлигатай тэмцэх үндэсний хөтөлбөр</t>
  </si>
  <si>
    <t xml:space="preserve">     82314 Хугацаат цэргийн цолны цалин</t>
  </si>
  <si>
    <t xml:space="preserve">     82315 Байцаан шийтгэх ажиллагаа</t>
  </si>
  <si>
    <t xml:space="preserve">     82317 Хар тамхи, мансууруулах бодистой тэмцэх хөтөлбөр</t>
  </si>
  <si>
    <t xml:space="preserve">     82319 Хүн худалдаалахтай тэмцэх хөтөлбөр</t>
  </si>
  <si>
    <t xml:space="preserve">     82320 Алслагдсан цэргийн анги-нийгмийн баталгаа</t>
  </si>
  <si>
    <t xml:space="preserve">     82321 Шинжээч, орчуулагч, хэлмэрчийн зардал</t>
  </si>
  <si>
    <t xml:space="preserve">     82322 Гэрчийн зардал</t>
  </si>
  <si>
    <t xml:space="preserve">     82323 Процессын хуульд заасан бусад зардал</t>
  </si>
  <si>
    <t xml:space="preserve">     82324 Мєнгє угаах, терроризмийг санхїїжїїлэхтэй тэмцэх їйл ажиллагаа</t>
  </si>
  <si>
    <t xml:space="preserve">     82401 Олборлох үйлдвэрлэлийн ил тод</t>
  </si>
  <si>
    <t xml:space="preserve">     82402 INTELSAT ба REUTERS-ийн суваг</t>
  </si>
  <si>
    <t xml:space="preserve">     82403 Радио шугам, хиймэд дагуул, VP</t>
  </si>
  <si>
    <t xml:space="preserve">     82404 Барилгын техник хяналт</t>
  </si>
  <si>
    <t xml:space="preserve">     82502 Мал эмнэлгийн ?йлчилгээ</t>
  </si>
  <si>
    <t xml:space="preserve">     82503 Эрчимжсэн мал аж ахуйг хөгжүүл</t>
  </si>
  <si>
    <t xml:space="preserve">     82504 Малын халдварт өвчнөөс урьдчил</t>
  </si>
  <si>
    <t xml:space="preserve">     82506 Малын гоц халдварт өвчнөөс урь</t>
  </si>
  <si>
    <t xml:space="preserve">     82507 Малыг архаг халдварт өвчнөөс э</t>
  </si>
  <si>
    <t xml:space="preserve">     82508 Малын өвчний лабораторийн онош</t>
  </si>
  <si>
    <t xml:space="preserve">     82509 Малын өвчнөөс сэргийлэх сургал</t>
  </si>
  <si>
    <t xml:space="preserve">     82510 Мал эмнэлгийн ариутгал, халдва</t>
  </si>
  <si>
    <t xml:space="preserve">     82515 Өндөр ашиг шимтэй мал үржүүлэх</t>
  </si>
  <si>
    <t xml:space="preserve">     82517 Үлийн цагаан оготнотой тэмцэх</t>
  </si>
  <si>
    <t xml:space="preserve">     82519 Отрын бүс байгуулах, хамгаалах</t>
  </si>
  <si>
    <t xml:space="preserve">     82523 Бага оврын услалтын систем, ба</t>
  </si>
  <si>
    <t xml:space="preserve">     82524 Хамгаалагдсан хөрсний тариалан</t>
  </si>
  <si>
    <t xml:space="preserve">     82525 Жимс, жимсгэний тариалан эрхлэ</t>
  </si>
  <si>
    <t xml:space="preserve">     82528 Ургацын комисс, төв штаб, удир</t>
  </si>
  <si>
    <t xml:space="preserve">     82529 Хүнсний хангамж, аюулгүй байда</t>
  </si>
  <si>
    <t xml:space="preserve">     82533 Сайн малчны шагнал</t>
  </si>
  <si>
    <t xml:space="preserve">     82539 Хөнгөн үйлдвэрийн үндэсний хөт</t>
  </si>
  <si>
    <t xml:space="preserve">     82540 "Монголд үйлдвэрлэв" үзэсгэлэн</t>
  </si>
  <si>
    <t xml:space="preserve">     82542 Монгол мал хөтөлбөр</t>
  </si>
  <si>
    <t xml:space="preserve">     82548 Мал, амьтан эрїїлжїїлэх</t>
  </si>
  <si>
    <t xml:space="preserve">     82551 ХАА-н салбарын бүтээгдэхүүн, Үйлдвэрлэлийг дэмжих урамшуулал</t>
  </si>
  <si>
    <t xml:space="preserve">     82601 Малчдын хөдөлмөр эрхлэлтийг дэ</t>
  </si>
  <si>
    <t xml:space="preserve">     82602 ХБИ-ийн ажлын байрыг дэмжих</t>
  </si>
  <si>
    <t xml:space="preserve">     82609 Ахмад мэргэжилтний зөвлөх ?йлч</t>
  </si>
  <si>
    <t xml:space="preserve">     82611 Жижиг дунд үйлдвэрийг дэмжих</t>
  </si>
  <si>
    <t xml:space="preserve">     82614 Хөдөлмөр эрхлэлт, хөдөлмөрийн</t>
  </si>
  <si>
    <t xml:space="preserve">     82616 ЗГ, Хөдөлмөр эрхлэлтийг дэмжих</t>
  </si>
  <si>
    <t xml:space="preserve">     82704 Хадгаламж эзэмшигчдийн хохирлы</t>
  </si>
  <si>
    <t xml:space="preserve">     82705 Байгалийн гамшиг, ослын үр даг</t>
  </si>
  <si>
    <t xml:space="preserve">     82706 Гоц халдварт өвчний голомтыг а</t>
  </si>
  <si>
    <t xml:space="preserve">     82801 Улсын их баяр наадам</t>
  </si>
  <si>
    <t xml:space="preserve">     82803 Аймаг, нийслэлийн ой тэмдэглэх</t>
  </si>
  <si>
    <t xml:space="preserve">     82808 Бусад баяр ёслол, тэмдэглэлт а</t>
  </si>
  <si>
    <t xml:space="preserve">     82810 Түүхэн ой</t>
  </si>
  <si>
    <t xml:space="preserve">     82902 Гадаад харилцааг эдийн засагжу</t>
  </si>
  <si>
    <t xml:space="preserve">     82905 Засгийн газар хоорондын комисс</t>
  </si>
  <si>
    <t xml:space="preserve">     82907 Бїс ба зам санаачлага</t>
  </si>
  <si>
    <t xml:space="preserve">     82908 Олон улсын хамтын ажиллагааг дэмжих</t>
  </si>
  <si>
    <t xml:space="preserve">     83101 Үнэ тогтворжуулах арга хэмжээ</t>
  </si>
  <si>
    <t xml:space="preserve">     83105 Төсөл, арга хэмжээний бэлтгэл</t>
  </si>
  <si>
    <t xml:space="preserve">     83108 Төвлөрсөн төсвийн хуваарилагда</t>
  </si>
  <si>
    <t xml:space="preserve">     83110 Хөтөлбөрт суурилсан төсвийн тө</t>
  </si>
  <si>
    <t xml:space="preserve">     83111 Сум хөгжүүлэх</t>
  </si>
  <si>
    <t xml:space="preserve">     83112 Хөтөлбөр төслийн дотоод урсгал</t>
  </si>
  <si>
    <t xml:space="preserve">     83113 Татвар хураалт орлого бүрдүүлэ</t>
  </si>
  <si>
    <t xml:space="preserve">     83114 Блүмбергийн мэдээллийн системи</t>
  </si>
  <si>
    <t xml:space="preserve">     83115 Нийгмийн бүлэгт чиглэсэн хөтөл</t>
  </si>
  <si>
    <t xml:space="preserve">     83117 Орон сууцжуулах</t>
  </si>
  <si>
    <t xml:space="preserve">     83201 Ангилагдаагүй бусад зориулалт,</t>
  </si>
  <si>
    <t xml:space="preserve">     83305 Суманд түрийн үйлчилгээний мэдээллийн сан нэвтрүүлэх</t>
  </si>
  <si>
    <t xml:space="preserve">     83302 Дархан арьс ширний цогцолбор зээлийн хүүгийн татаас</t>
  </si>
  <si>
    <t xml:space="preserve">     83303 ЕБС-д Олон улсын стандарт нэвтрүүлэх бэлтгэл хангах арга хэмжээ</t>
  </si>
  <si>
    <t>70101</t>
  </si>
  <si>
    <t>70102</t>
  </si>
  <si>
    <t>70103</t>
  </si>
  <si>
    <t>70104</t>
  </si>
  <si>
    <t>70105</t>
  </si>
  <si>
    <t>70106</t>
  </si>
  <si>
    <t>70201</t>
  </si>
  <si>
    <t>70202</t>
  </si>
  <si>
    <t>70203</t>
  </si>
  <si>
    <t>70204</t>
  </si>
  <si>
    <t>70205</t>
  </si>
  <si>
    <t>70207</t>
  </si>
  <si>
    <t>70301</t>
  </si>
  <si>
    <t>70303</t>
  </si>
  <si>
    <t>70304</t>
  </si>
  <si>
    <t>70305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</si>
  <si>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</si>
  <si>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</si>
  <si>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</si>
  <si>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</si>
  <si>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</si>
  <si>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</si>
  <si>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</si>
  <si>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</si>
  <si>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</si>
  <si>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</si>
  <si>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</si>
  <si>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70413</t>
  </si>
  <si>
    <t>70417</t>
  </si>
  <si>
    <t>70418</t>
  </si>
  <si>
    <t>70420</t>
  </si>
  <si>
    <t>70422</t>
  </si>
  <si>
    <t>70424</t>
  </si>
  <si>
    <t>70425</t>
  </si>
  <si>
    <t>70426</t>
  </si>
  <si>
    <t>70427</t>
  </si>
  <si>
    <t>70428</t>
  </si>
  <si>
    <t>70429</t>
  </si>
  <si>
    <t>70501</t>
  </si>
  <si>
    <t>70502</t>
  </si>
  <si>
    <t>70503</t>
  </si>
  <si>
    <t>70601</t>
  </si>
  <si>
    <t>70602</t>
  </si>
  <si>
    <t>70603</t>
  </si>
  <si>
    <t>70701</t>
  </si>
  <si>
    <t>70702</t>
  </si>
  <si>
    <t>70703</t>
  </si>
  <si>
    <t>70704</t>
  </si>
  <si>
    <t>70705</t>
  </si>
  <si>
    <t>70706</t>
  </si>
  <si>
    <t>70707</t>
  </si>
  <si>
    <t>70708</t>
  </si>
  <si>
    <t>70709</t>
  </si>
  <si>
    <t>70710</t>
  </si>
  <si>
    <t>70711</t>
  </si>
  <si>
    <t>70712</t>
  </si>
  <si>
    <t>70713</t>
  </si>
  <si>
    <t>70801</t>
  </si>
  <si>
    <t>70802</t>
  </si>
  <si>
    <t>70803</t>
  </si>
  <si>
    <t>70804</t>
  </si>
  <si>
    <t>70805</t>
  </si>
  <si>
    <t>70806</t>
  </si>
  <si>
    <t>70901</t>
  </si>
  <si>
    <t>70905</t>
  </si>
  <si>
    <t>70906</t>
  </si>
  <si>
    <t>70907</t>
  </si>
  <si>
    <t>71101</t>
  </si>
  <si>
    <t>71103</t>
  </si>
  <si>
    <t>71104</t>
  </si>
  <si>
    <t>71105</t>
  </si>
  <si>
    <t>71107</t>
  </si>
  <si>
    <t>71201</t>
  </si>
  <si>
    <t>71301</t>
  </si>
  <si>
    <t>71302</t>
  </si>
  <si>
    <t>71401</t>
  </si>
  <si>
    <t>71403</t>
  </si>
  <si>
    <t>71404</t>
  </si>
  <si>
    <t>71405</t>
  </si>
  <si>
    <t>71406</t>
  </si>
  <si>
    <t>71407</t>
  </si>
  <si>
    <t>71408</t>
  </si>
  <si>
    <t>71410</t>
  </si>
  <si>
    <t>71411</t>
  </si>
  <si>
    <t>71412</t>
  </si>
  <si>
    <t>71413</t>
  </si>
  <si>
    <t>71502</t>
  </si>
  <si>
    <t>71503</t>
  </si>
  <si>
    <t>71504</t>
  </si>
  <si>
    <t>71505</t>
  </si>
  <si>
    <t>71506</t>
  </si>
  <si>
    <t>71508</t>
  </si>
  <si>
    <t>71509</t>
  </si>
  <si>
    <t>71601</t>
  </si>
  <si>
    <t>71602</t>
  </si>
  <si>
    <t>71603</t>
  </si>
  <si>
    <t>71605</t>
  </si>
  <si>
    <t>71701</t>
  </si>
  <si>
    <t>71702</t>
  </si>
  <si>
    <t>71703</t>
  </si>
  <si>
    <t>71704</t>
  </si>
  <si>
    <t>71801</t>
  </si>
  <si>
    <t>71802</t>
  </si>
  <si>
    <t>71803</t>
  </si>
  <si>
    <t>71804</t>
  </si>
  <si>
    <t>71805</t>
  </si>
  <si>
    <t>71806</t>
  </si>
  <si>
    <t>71807</t>
  </si>
  <si>
    <t>71808</t>
  </si>
  <si>
    <t>71809</t>
  </si>
  <si>
    <t>71901</t>
  </si>
  <si>
    <t>71902</t>
  </si>
  <si>
    <t>71903</t>
  </si>
  <si>
    <t>72101</t>
  </si>
  <si>
    <t>72102</t>
  </si>
  <si>
    <t>72104</t>
  </si>
  <si>
    <t>72201</t>
  </si>
  <si>
    <t>72203</t>
  </si>
  <si>
    <t>72204</t>
  </si>
  <si>
    <t>72205</t>
  </si>
  <si>
    <t>72206</t>
  </si>
  <si>
    <t>72207</t>
  </si>
  <si>
    <t>72208</t>
  </si>
  <si>
    <t>72209</t>
  </si>
  <si>
    <t>72210</t>
  </si>
  <si>
    <t>72212</t>
  </si>
  <si>
    <t>72301</t>
  </si>
  <si>
    <t xml:space="preserve">М.Батхуяг </t>
  </si>
  <si>
    <t>Н.Мөнхсүх</t>
  </si>
  <si>
    <t>М.Алтанхорол</t>
  </si>
  <si>
    <t>80101</t>
  </si>
  <si>
    <t>80102</t>
  </si>
  <si>
    <t>80103</t>
  </si>
  <si>
    <t>80104</t>
  </si>
  <si>
    <t>80105</t>
  </si>
  <si>
    <t>80106</t>
  </si>
  <si>
    <t>80108</t>
  </si>
  <si>
    <t>80109</t>
  </si>
  <si>
    <t>80110</t>
  </si>
  <si>
    <t>81565</t>
  </si>
  <si>
    <t>80205</t>
  </si>
  <si>
    <t>80211</t>
  </si>
  <si>
    <t>80212</t>
  </si>
  <si>
    <t>80213</t>
  </si>
  <si>
    <t>80214</t>
  </si>
  <si>
    <t>80215</t>
  </si>
  <si>
    <t>80216</t>
  </si>
  <si>
    <t>80218</t>
  </si>
  <si>
    <t>80219</t>
  </si>
  <si>
    <t>80220</t>
  </si>
  <si>
    <t>80221</t>
  </si>
  <si>
    <t>80224</t>
  </si>
  <si>
    <t>80226</t>
  </si>
  <si>
    <t>80227</t>
  </si>
  <si>
    <t>80228</t>
  </si>
  <si>
    <t>80229</t>
  </si>
  <si>
    <t>80231</t>
  </si>
  <si>
    <t>80233</t>
  </si>
  <si>
    <t>80234</t>
  </si>
  <si>
    <t>80235</t>
  </si>
  <si>
    <t>80302</t>
  </si>
  <si>
    <t>80303</t>
  </si>
  <si>
    <t>80305</t>
  </si>
  <si>
    <t>80306</t>
  </si>
  <si>
    <t>80307</t>
  </si>
  <si>
    <t>80309</t>
  </si>
  <si>
    <t>80310</t>
  </si>
  <si>
    <t>80312</t>
  </si>
  <si>
    <t>80313</t>
  </si>
  <si>
    <t>80314</t>
  </si>
  <si>
    <t>80316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</si>
  <si>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</si>
  <si>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</si>
  <si>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</si>
  <si>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</si>
  <si>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</si>
  <si>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</si>
  <si>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</si>
  <si>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</si>
  <si>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80410</t>
  </si>
  <si>
    <t>80411</t>
  </si>
  <si>
    <t>80412</t>
  </si>
  <si>
    <t>80414</t>
  </si>
  <si>
    <t>80415</t>
  </si>
  <si>
    <t>80416</t>
  </si>
  <si>
    <t>80501</t>
  </si>
  <si>
    <t>80502</t>
  </si>
  <si>
    <t>80503</t>
  </si>
  <si>
    <t>80505</t>
  </si>
  <si>
    <t>80506</t>
  </si>
  <si>
    <t>80507</t>
  </si>
  <si>
    <t>80508</t>
  </si>
  <si>
    <t>80509</t>
  </si>
  <si>
    <t>80512</t>
  </si>
  <si>
    <t>80513</t>
  </si>
  <si>
    <t>80515</t>
  </si>
  <si>
    <t>80516</t>
  </si>
  <si>
    <t>80517</t>
  </si>
  <si>
    <t>80519</t>
  </si>
  <si>
    <t>80520</t>
  </si>
  <si>
    <t>80601</t>
  </si>
  <si>
    <t>80602</t>
  </si>
  <si>
    <t>80603</t>
  </si>
  <si>
    <t>80604</t>
  </si>
  <si>
    <t>80605</t>
  </si>
  <si>
    <t>80606</t>
  </si>
  <si>
    <t>80607</t>
  </si>
  <si>
    <t>80608</t>
  </si>
  <si>
    <t>80609</t>
  </si>
  <si>
    <t>80610</t>
  </si>
  <si>
    <t>80613</t>
  </si>
  <si>
    <t>80614</t>
  </si>
  <si>
    <t>80615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</si>
  <si>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</si>
  <si>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</si>
  <si>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</si>
  <si>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</si>
  <si>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</si>
  <si>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</si>
  <si>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</si>
  <si>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</si>
  <si>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</si>
  <si>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</si>
  <si>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</si>
  <si>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80712</t>
  </si>
  <si>
    <t>80713</t>
  </si>
  <si>
    <t>80714</t>
  </si>
  <si>
    <t>80717</t>
  </si>
  <si>
    <t>80718</t>
  </si>
  <si>
    <t>80723</t>
  </si>
  <si>
    <t>80801</t>
  </si>
  <si>
    <t>80802</t>
  </si>
  <si>
    <t>80803</t>
  </si>
  <si>
    <t>80809</t>
  </si>
  <si>
    <t>80811</t>
  </si>
  <si>
    <t>80813</t>
  </si>
  <si>
    <t>80814</t>
  </si>
  <si>
    <t>80815</t>
  </si>
  <si>
    <t>80818</t>
  </si>
  <si>
    <t>80819</t>
  </si>
  <si>
    <t>80820</t>
  </si>
  <si>
    <t>80821</t>
  </si>
  <si>
    <t>80824</t>
  </si>
  <si>
    <t>80825</t>
  </si>
  <si>
    <t>80826</t>
  </si>
  <si>
    <t>80827</t>
  </si>
  <si>
    <t>80828</t>
  </si>
  <si>
    <t>80830</t>
  </si>
  <si>
    <t>80831</t>
  </si>
  <si>
    <t>80832</t>
  </si>
  <si>
    <t>80834</t>
  </si>
  <si>
    <t>80835</t>
  </si>
  <si>
    <t>80902</t>
  </si>
  <si>
    <t>80904</t>
  </si>
  <si>
    <t>80905</t>
  </si>
  <si>
    <t>80906</t>
  </si>
  <si>
    <t>80910</t>
  </si>
  <si>
    <t>80912</t>
  </si>
  <si>
    <t>80914</t>
  </si>
  <si>
    <t>80918</t>
  </si>
  <si>
    <t>80919</t>
  </si>
  <si>
    <t>81101</t>
  </si>
  <si>
    <t>81102</t>
  </si>
  <si>
    <t>81103</t>
  </si>
  <si>
    <t>81104</t>
  </si>
  <si>
    <t>81201</t>
  </si>
  <si>
    <t>81301</t>
  </si>
  <si>
    <t>81302</t>
  </si>
  <si>
    <t>81303</t>
  </si>
  <si>
    <t>81305</t>
  </si>
  <si>
    <t>81308</t>
  </si>
  <si>
    <t>81309</t>
  </si>
  <si>
    <t>81310</t>
  </si>
  <si>
    <t>81403</t>
  </si>
  <si>
    <t>81404</t>
  </si>
  <si>
    <t>81405</t>
  </si>
  <si>
    <t>81409</t>
  </si>
  <si>
    <t>81410</t>
  </si>
  <si>
    <t>81501</t>
  </si>
  <si>
    <t>81504</t>
  </si>
  <si>
    <t>81505</t>
  </si>
  <si>
    <t>81506</t>
  </si>
  <si>
    <t>81507</t>
  </si>
  <si>
    <t>81508</t>
  </si>
  <si>
    <t>81510</t>
  </si>
  <si>
    <t>81512</t>
  </si>
  <si>
    <t>81513</t>
  </si>
  <si>
    <t>81514</t>
  </si>
  <si>
    <t>81515</t>
  </si>
  <si>
    <t>81517</t>
  </si>
  <si>
    <t>81518</t>
  </si>
  <si>
    <t>81519</t>
  </si>
  <si>
    <t>81520</t>
  </si>
  <si>
    <t>81521</t>
  </si>
  <si>
    <t>81522</t>
  </si>
  <si>
    <t>81524</t>
  </si>
  <si>
    <t>81526</t>
  </si>
  <si>
    <t>81529</t>
  </si>
  <si>
    <t>81532</t>
  </si>
  <si>
    <t>81534</t>
  </si>
  <si>
    <t>81537</t>
  </si>
  <si>
    <t>81538</t>
  </si>
  <si>
    <t>81545</t>
  </si>
  <si>
    <t>81547</t>
  </si>
  <si>
    <t>81549</t>
  </si>
  <si>
    <t>81554</t>
  </si>
  <si>
    <t>81557</t>
  </si>
  <si>
    <t>81558</t>
  </si>
  <si>
    <t>81559</t>
  </si>
  <si>
    <t>81560</t>
  </si>
  <si>
    <t>81562</t>
  </si>
  <si>
    <t>81563</t>
  </si>
  <si>
    <t>81564</t>
  </si>
  <si>
    <t>81601</t>
  </si>
  <si>
    <t>81603</t>
  </si>
  <si>
    <t>81605</t>
  </si>
  <si>
    <t>81606</t>
  </si>
  <si>
    <t>81607</t>
  </si>
  <si>
    <t>81609</t>
  </si>
  <si>
    <t>81611</t>
  </si>
  <si>
    <t>81612</t>
  </si>
  <si>
    <t>81613</t>
  </si>
  <si>
    <t>81616</t>
  </si>
  <si>
    <t>81617</t>
  </si>
  <si>
    <t>81701</t>
  </si>
  <si>
    <t>81703</t>
  </si>
  <si>
    <t>81707</t>
  </si>
  <si>
    <t>81708</t>
  </si>
  <si>
    <t>81710</t>
  </si>
  <si>
    <t>81801</t>
  </si>
  <si>
    <t>81803</t>
  </si>
  <si>
    <t>81804</t>
  </si>
  <si>
    <t>81805</t>
  </si>
  <si>
    <t>81806</t>
  </si>
  <si>
    <t>81807</t>
  </si>
  <si>
    <t>81808</t>
  </si>
  <si>
    <t>81809</t>
  </si>
  <si>
    <t>81812</t>
  </si>
  <si>
    <t>81813</t>
  </si>
  <si>
    <t>81817</t>
  </si>
  <si>
    <t>81819</t>
  </si>
  <si>
    <t>81820</t>
  </si>
  <si>
    <t>81821</t>
  </si>
  <si>
    <t>81822</t>
  </si>
  <si>
    <t>81823</t>
  </si>
  <si>
    <t>81827</t>
  </si>
  <si>
    <t>81829</t>
  </si>
  <si>
    <t>81831</t>
  </si>
  <si>
    <t>81832</t>
  </si>
  <si>
    <t>81833</t>
  </si>
  <si>
    <t>81834</t>
  </si>
  <si>
    <t>81835</t>
  </si>
  <si>
    <t>81845</t>
  </si>
  <si>
    <t>81846</t>
  </si>
  <si>
    <t>81847</t>
  </si>
  <si>
    <t>81848</t>
  </si>
  <si>
    <t>81849</t>
  </si>
  <si>
    <t>81851</t>
  </si>
  <si>
    <t>81852</t>
  </si>
  <si>
    <t>81901</t>
  </si>
  <si>
    <t>81902</t>
  </si>
  <si>
    <t>81905</t>
  </si>
  <si>
    <t>81907</t>
  </si>
  <si>
    <t>81908</t>
  </si>
  <si>
    <t>81909</t>
  </si>
  <si>
    <t>81911</t>
  </si>
  <si>
    <t>81914</t>
  </si>
  <si>
    <t>81916</t>
  </si>
  <si>
    <t>81918</t>
  </si>
  <si>
    <t>81919</t>
  </si>
  <si>
    <t>81920</t>
  </si>
  <si>
    <t>81922</t>
  </si>
  <si>
    <t>81931</t>
  </si>
  <si>
    <t>81932</t>
  </si>
  <si>
    <t>81933</t>
  </si>
  <si>
    <t>82101</t>
  </si>
  <si>
    <t>82102</t>
  </si>
  <si>
    <t>82103</t>
  </si>
  <si>
    <t>82104</t>
  </si>
  <si>
    <t>82105</t>
  </si>
  <si>
    <t>82106</t>
  </si>
  <si>
    <t>82201</t>
  </si>
  <si>
    <t>82203</t>
  </si>
  <si>
    <t>82204</t>
  </si>
  <si>
    <t>82205</t>
  </si>
  <si>
    <t>82206</t>
  </si>
  <si>
    <t>82207</t>
  </si>
  <si>
    <t>82208</t>
  </si>
  <si>
    <t>82209</t>
  </si>
  <si>
    <t>82210</t>
  </si>
  <si>
    <t>82211</t>
  </si>
  <si>
    <t>82212</t>
  </si>
  <si>
    <t>82214</t>
  </si>
  <si>
    <t>82307</t>
  </si>
  <si>
    <t>82308</t>
  </si>
  <si>
    <t>82309</t>
  </si>
  <si>
    <t>82310</t>
  </si>
  <si>
    <t>82311</t>
  </si>
  <si>
    <t>82312</t>
  </si>
  <si>
    <t>82313</t>
  </si>
  <si>
    <t>82314</t>
  </si>
  <si>
    <t>82315</t>
  </si>
  <si>
    <t>82317</t>
  </si>
  <si>
    <t>82319</t>
  </si>
  <si>
    <t>82320</t>
  </si>
  <si>
    <t>82321</t>
  </si>
  <si>
    <t>82322</t>
  </si>
  <si>
    <t>82323</t>
  </si>
  <si>
    <t>82324</t>
  </si>
  <si>
    <t>82401</t>
  </si>
  <si>
    <t>82402</t>
  </si>
  <si>
    <t>82403</t>
  </si>
  <si>
    <t>82404</t>
  </si>
  <si>
    <t>82502</t>
  </si>
  <si>
    <t>82503</t>
  </si>
  <si>
    <t>82504</t>
  </si>
  <si>
    <t>82506</t>
  </si>
  <si>
    <t>82507</t>
  </si>
  <si>
    <t>82508</t>
  </si>
  <si>
    <t>82509</t>
  </si>
  <si>
    <t>82510</t>
  </si>
  <si>
    <t>82515</t>
  </si>
  <si>
    <t>82517</t>
  </si>
  <si>
    <t>82519</t>
  </si>
  <si>
    <t>82523</t>
  </si>
  <si>
    <t>82524</t>
  </si>
  <si>
    <t>82525</t>
  </si>
  <si>
    <t>82528</t>
  </si>
  <si>
    <t>82529</t>
  </si>
  <si>
    <t>82533</t>
  </si>
  <si>
    <t>82539</t>
  </si>
  <si>
    <t>82540</t>
  </si>
  <si>
    <t>82542</t>
  </si>
  <si>
    <t>82548</t>
  </si>
  <si>
    <t>82551</t>
  </si>
  <si>
    <t>82601</t>
  </si>
  <si>
    <t>82602</t>
  </si>
  <si>
    <t>82609</t>
  </si>
  <si>
    <t>82611</t>
  </si>
  <si>
    <t>82614</t>
  </si>
  <si>
    <t>82616</t>
  </si>
  <si>
    <t>82704</t>
  </si>
  <si>
    <t>82705</t>
  </si>
  <si>
    <t>82706</t>
  </si>
  <si>
    <t>82801</t>
  </si>
  <si>
    <t>82803</t>
  </si>
  <si>
    <t>82808</t>
  </si>
  <si>
    <t>82810</t>
  </si>
  <si>
    <t>82902</t>
  </si>
  <si>
    <t>82905</t>
  </si>
  <si>
    <t>82907</t>
  </si>
  <si>
    <t>82908</t>
  </si>
  <si>
    <t>83101</t>
  </si>
  <si>
    <t>83105</t>
  </si>
  <si>
    <t>83108</t>
  </si>
  <si>
    <t>83110</t>
  </si>
  <si>
    <t>83111</t>
  </si>
  <si>
    <t>83112</t>
  </si>
  <si>
    <t>83113</t>
  </si>
  <si>
    <t>83114</t>
  </si>
  <si>
    <t>83115</t>
  </si>
  <si>
    <t>83117</t>
  </si>
  <si>
    <t>83201</t>
  </si>
  <si>
    <t>83305</t>
  </si>
  <si>
    <t>83302</t>
  </si>
  <si>
    <t>83303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</si>
  <si>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</si>
  <si>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</si>
  <si>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</si>
  <si>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</si>
  <si>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</si>
  <si>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</si>
  <si>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</si>
  <si>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</si>
  <si>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</si>
  <si>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</si>
  <si>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</si>
  <si>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</si>
  <si>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</si>
  <si>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</si>
  <si>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</si>
  <si>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</si>
  <si>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</si>
  <si>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</si>
  <si>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721</t>
  </si>
  <si>
    <t>722</t>
  </si>
  <si>
    <t>723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</si>
  <si>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</si>
  <si>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</si>
  <si>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</si>
  <si>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</si>
  <si>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</si>
  <si>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</si>
  <si>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</si>
  <si>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</si>
  <si>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</si>
  <si>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</si>
  <si>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</si>
  <si>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</si>
  <si>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</si>
  <si>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</si>
  <si>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</si>
  <si>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</si>
  <si>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</si>
  <si>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</si>
  <si>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</si>
  <si>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</si>
  <si>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</si>
  <si>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</si>
  <si>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</si>
  <si>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</si>
  <si>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</si>
  <si>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</si>
  <si>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</si>
  <si>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831</t>
  </si>
  <si>
    <t>832</t>
  </si>
  <si>
    <t>833</t>
  </si>
  <si>
    <t xml:space="preserve">     100180008300 Хэ.Cпорт ЭШХО</t>
  </si>
  <si>
    <t xml:space="preserve">     100900008024 Тагнуулын ерөнхий газар</t>
  </si>
  <si>
    <t xml:space="preserve">     100200131002 ХУД.ОБЕГ.Агаараас эрэн хайх 111-р анги</t>
  </si>
  <si>
    <t xml:space="preserve">     100900009303 ШӨ,хэрэглэгчийн төлөө газар ХО</t>
  </si>
  <si>
    <t xml:space="preserve">     100900009312 Төрийн худалдан авах ажиллагааны газар Концесс</t>
  </si>
  <si>
    <t xml:space="preserve">     100130010300 Сэ.ЗГХЭГ ЭШХОр</t>
  </si>
  <si>
    <t xml:space="preserve">     100900010305 ЗГБНҮГ ТӨААТҮГ хөрөнгө оруулалт</t>
  </si>
  <si>
    <t xml:space="preserve">     100900011302 Татварын ерөнхий газар ХО</t>
  </si>
  <si>
    <t xml:space="preserve">     100900011306 ГЕГ ХО</t>
  </si>
  <si>
    <t xml:space="preserve">     100900011969 УБОННОСБДЗЧБХШСТөсөл /ТХН/</t>
  </si>
  <si>
    <t xml:space="preserve">     100900011972 Яаралтай үеийн тусламжийн н.с төсөл</t>
  </si>
  <si>
    <t xml:space="preserve">     100900011990 Төсөв, СТББ төсөл - 6084</t>
  </si>
  <si>
    <t xml:space="preserve">     100030015300 БХ.БШУСайдын ЭШХОр</t>
  </si>
  <si>
    <t xml:space="preserve">     100080015300 Ду.БШУСайдын ЭШХОр</t>
  </si>
  <si>
    <t xml:space="preserve">     100090015300 За.БШУСайдын ЭШХОр</t>
  </si>
  <si>
    <t xml:space="preserve">     100130015300 Сэ.БШУСайдын ЭШХОр</t>
  </si>
  <si>
    <t xml:space="preserve">     100170015300 Хө.БШУСайдын ЭШХОр</t>
  </si>
  <si>
    <t xml:space="preserve">     100130020300 Сэ.ЭМССайдын ЭШХОр</t>
  </si>
  <si>
    <t xml:space="preserve">     100180020300 Хэ.ЭМСайдын ЭШХОр</t>
  </si>
  <si>
    <t xml:space="preserve">     100170030300 Хө.ЭХСайд ЭШХО</t>
  </si>
  <si>
    <t xml:space="preserve">     100090034300 За.CСайдын ЭШХО</t>
  </si>
  <si>
    <t xml:space="preserve">     100130034300 Сэ.CСайдын ЭШХО</t>
  </si>
  <si>
    <t xml:space="preserve">     100140034300 Тө.CСайдын ЭШХО</t>
  </si>
  <si>
    <t xml:space="preserve">     100060039300 До.ХНХСайдын ЭШХО</t>
  </si>
  <si>
    <t xml:space="preserve">     100210039300 Ор.ХНХСайд ЭШХО</t>
  </si>
  <si>
    <t xml:space="preserve">     100151915005 Ув.Ул Насан туршийн боловсрол хүүхдийн хөгжлийн төв</t>
  </si>
  <si>
    <t xml:space="preserve">     100190051054 Да.Ахмадын хөгжлийн төв</t>
  </si>
  <si>
    <t xml:space="preserve">     100210134001 Ор.Баян-Өндөр Аялгуу Соёлын төв</t>
  </si>
  <si>
    <t xml:space="preserve">     100200776002 Хоймор хайрхан амралт сувилал</t>
  </si>
  <si>
    <t xml:space="preserve">     100200776003 Хайрхан хөгжил төв</t>
  </si>
  <si>
    <t>198 ЭМДС</t>
  </si>
  <si>
    <t xml:space="preserve">     100101715204 Өв.Хужирт 4-р цэцэрлэг</t>
  </si>
  <si>
    <t xml:space="preserve">     100200315129 БЗД.155-р сургууль</t>
  </si>
  <si>
    <t xml:space="preserve">     100200315130 ДХИС-ийн харьяа ахлах сургууль</t>
  </si>
  <si>
    <t xml:space="preserve">     100200315256 БЗД. 289-р цэцэрлэг</t>
  </si>
  <si>
    <t xml:space="preserve">     100200315257 БЗД. 296-р цэцэрлэг</t>
  </si>
  <si>
    <t xml:space="preserve">     100200715237 ЧД.291-р Цэцэрлэг</t>
  </si>
  <si>
    <t>100900001001</t>
  </si>
  <si>
    <t>100900001002</t>
  </si>
  <si>
    <t>100900001005</t>
  </si>
  <si>
    <t>100900001301</t>
  </si>
  <si>
    <t>100900002001</t>
  </si>
  <si>
    <t>100900002033</t>
  </si>
  <si>
    <t>100900002300</t>
  </si>
  <si>
    <t>100900003001</t>
  </si>
  <si>
    <t>100900004001</t>
  </si>
  <si>
    <t>100010005001</t>
  </si>
  <si>
    <t>100020005001</t>
  </si>
  <si>
    <t>100030005001</t>
  </si>
  <si>
    <t>100040005001</t>
  </si>
  <si>
    <t>100050005001</t>
  </si>
  <si>
    <t>100060005001</t>
  </si>
  <si>
    <t>100061405001</t>
  </si>
  <si>
    <t>100070005001</t>
  </si>
  <si>
    <t>100080005001</t>
  </si>
  <si>
    <t>100090005001</t>
  </si>
  <si>
    <t>100090405001</t>
  </si>
  <si>
    <t>100100005001</t>
  </si>
  <si>
    <t>100101805001</t>
  </si>
  <si>
    <t>100110005001</t>
  </si>
  <si>
    <t>100111005001</t>
  </si>
  <si>
    <t>100120005001</t>
  </si>
  <si>
    <t>100130005001</t>
  </si>
  <si>
    <t>100130405001</t>
  </si>
  <si>
    <t>100130905001</t>
  </si>
  <si>
    <t>100140005001</t>
  </si>
  <si>
    <t>100150005001</t>
  </si>
  <si>
    <t>100160005004</t>
  </si>
  <si>
    <t>100160205001</t>
  </si>
  <si>
    <t>100170005001</t>
  </si>
  <si>
    <t>100180005001</t>
  </si>
  <si>
    <t>100182705001</t>
  </si>
  <si>
    <t>100190005001</t>
  </si>
  <si>
    <t>100190005003</t>
  </si>
  <si>
    <t>100200205001</t>
  </si>
  <si>
    <t>100200405001</t>
  </si>
  <si>
    <t>100210005001</t>
  </si>
  <si>
    <t>100220005001</t>
  </si>
  <si>
    <t>100900005001</t>
  </si>
  <si>
    <t>100900005005</t>
  </si>
  <si>
    <t>100900005006</t>
  </si>
  <si>
    <t>100900005007</t>
  </si>
  <si>
    <t>100900005008</t>
  </si>
  <si>
    <t>100900005009</t>
  </si>
  <si>
    <t>100900005010</t>
  </si>
  <si>
    <t>100900005011</t>
  </si>
  <si>
    <t>100900005012</t>
  </si>
  <si>
    <t>100900005013</t>
  </si>
  <si>
    <t>100900005014</t>
  </si>
  <si>
    <t>100900005300</t>
  </si>
  <si>
    <t>100010006001</t>
  </si>
  <si>
    <t>100020006001</t>
  </si>
  <si>
    <t>100030006001</t>
  </si>
  <si>
    <t>100040006001</t>
  </si>
  <si>
    <t>100050006001</t>
  </si>
  <si>
    <t>100060006001</t>
  </si>
  <si>
    <t>100061406001</t>
  </si>
  <si>
    <t>100070006001</t>
  </si>
  <si>
    <t>100080006001</t>
  </si>
  <si>
    <t>100090006001</t>
  </si>
  <si>
    <t>100090406001</t>
  </si>
  <si>
    <t>100100006001</t>
  </si>
  <si>
    <t>100101806001</t>
  </si>
  <si>
    <t>100110006001</t>
  </si>
  <si>
    <t>100111006001</t>
  </si>
  <si>
    <t>100120006001</t>
  </si>
  <si>
    <t>100130006001</t>
  </si>
  <si>
    <t>100130406001</t>
  </si>
  <si>
    <t>100130906001</t>
  </si>
  <si>
    <t>100140006001</t>
  </si>
  <si>
    <t>100150006001</t>
  </si>
  <si>
    <t>100160006001</t>
  </si>
  <si>
    <t>100160206001</t>
  </si>
  <si>
    <t>100170006001</t>
  </si>
  <si>
    <t>100180006001</t>
  </si>
  <si>
    <t>100182706001</t>
  </si>
  <si>
    <t>100190006001</t>
  </si>
  <si>
    <t>100200206001</t>
  </si>
  <si>
    <t>100200406001</t>
  </si>
  <si>
    <t>100210006001</t>
  </si>
  <si>
    <t>100220006001</t>
  </si>
  <si>
    <t>100900006002</t>
  </si>
  <si>
    <t>100900006004</t>
  </si>
  <si>
    <t>100900006005</t>
  </si>
  <si>
    <t>100900006006</t>
  </si>
  <si>
    <t>100900006007</t>
  </si>
  <si>
    <t>100900006008</t>
  </si>
  <si>
    <t>100900006009</t>
  </si>
  <si>
    <t>100900006010</t>
  </si>
  <si>
    <t>100900006011</t>
  </si>
  <si>
    <t>100900006012</t>
  </si>
  <si>
    <t>100900006300</t>
  </si>
  <si>
    <t>100900007001</t>
  </si>
  <si>
    <t>100900007003</t>
  </si>
  <si>
    <t>100010008001</t>
  </si>
  <si>
    <t>100010008009</t>
  </si>
  <si>
    <t>100020008001</t>
  </si>
  <si>
    <t>100020008009</t>
  </si>
  <si>
    <t>100030008001</t>
  </si>
  <si>
    <t>100030008009</t>
  </si>
  <si>
    <t>100040008001</t>
  </si>
  <si>
    <t>100040008009</t>
  </si>
  <si>
    <t>100050008001</t>
  </si>
  <si>
    <t>100050008009</t>
  </si>
  <si>
    <t>100060008001</t>
  </si>
  <si>
    <t>100060008009</t>
  </si>
  <si>
    <t>100061408001</t>
  </si>
  <si>
    <t>100070008001</t>
  </si>
  <si>
    <t>100070008009</t>
  </si>
  <si>
    <t>100080008001</t>
  </si>
  <si>
    <t>100080008009</t>
  </si>
  <si>
    <t>100090008001</t>
  </si>
  <si>
    <t>100090008009</t>
  </si>
  <si>
    <t>100100008001</t>
  </si>
  <si>
    <t>100100008009</t>
  </si>
  <si>
    <t>100110008001</t>
  </si>
  <si>
    <t>100110008009</t>
  </si>
  <si>
    <t>100120008001</t>
  </si>
  <si>
    <t>100120008009</t>
  </si>
  <si>
    <t>100130008001</t>
  </si>
  <si>
    <t>100130008009</t>
  </si>
  <si>
    <t>100140008001</t>
  </si>
  <si>
    <t>100140008009</t>
  </si>
  <si>
    <t>100150008001</t>
  </si>
  <si>
    <t>100150008009</t>
  </si>
  <si>
    <t>100160008001</t>
  </si>
  <si>
    <t>100160008009</t>
  </si>
  <si>
    <t>100160008300</t>
  </si>
  <si>
    <t>100170008001</t>
  </si>
  <si>
    <t>100170008009</t>
  </si>
  <si>
    <t>100180008001</t>
  </si>
  <si>
    <t>100180008009</t>
  </si>
  <si>
    <t>100180008300</t>
  </si>
  <si>
    <t>100190008001</t>
  </si>
  <si>
    <t>100190008009</t>
  </si>
  <si>
    <t>100200008009</t>
  </si>
  <si>
    <t>100200108009</t>
  </si>
  <si>
    <t>100200208009</t>
  </si>
  <si>
    <t>100200308009</t>
  </si>
  <si>
    <t>100200408009</t>
  </si>
  <si>
    <t>100200508009</t>
  </si>
  <si>
    <t>100200608009</t>
  </si>
  <si>
    <t>100200708009</t>
  </si>
  <si>
    <t>100200808009</t>
  </si>
  <si>
    <t>100200908009</t>
  </si>
  <si>
    <t>100210008001</t>
  </si>
  <si>
    <t>100210008009</t>
  </si>
  <si>
    <t>100220008001</t>
  </si>
  <si>
    <t>100220008009</t>
  </si>
  <si>
    <t>100900008010</t>
  </si>
  <si>
    <t>100900008011</t>
  </si>
  <si>
    <t>100900008012</t>
  </si>
  <si>
    <t>100900008014</t>
  </si>
  <si>
    <t>100900008015</t>
  </si>
  <si>
    <t>100900008017</t>
  </si>
  <si>
    <t>100900008018</t>
  </si>
  <si>
    <t>100900008024</t>
  </si>
  <si>
    <t>100900008037</t>
  </si>
  <si>
    <t>100900008052</t>
  </si>
  <si>
    <t>100900008055</t>
  </si>
  <si>
    <t>100900008057</t>
  </si>
  <si>
    <t>100900008058</t>
  </si>
  <si>
    <t>100900008059</t>
  </si>
  <si>
    <t>100900008060</t>
  </si>
  <si>
    <t>100900008062</t>
  </si>
  <si>
    <t>100900008323</t>
  </si>
  <si>
    <t>100010009001</t>
  </si>
  <si>
    <t>100010031001</t>
  </si>
  <si>
    <t>100010032001</t>
  </si>
  <si>
    <t>100020009001</t>
  </si>
  <si>
    <t>100020031001</t>
  </si>
  <si>
    <t>100020032001</t>
  </si>
  <si>
    <t>100030009001</t>
  </si>
  <si>
    <t>100030031001</t>
  </si>
  <si>
    <t>100030032001</t>
  </si>
  <si>
    <t>100040009001</t>
  </si>
  <si>
    <t>100040031001</t>
  </si>
  <si>
    <t>100040032001</t>
  </si>
  <si>
    <t>100050009001</t>
  </si>
  <si>
    <t>100050031001</t>
  </si>
  <si>
    <t>100050032001</t>
  </si>
  <si>
    <t>100060009001</t>
  </si>
  <si>
    <t>100060031001</t>
  </si>
  <si>
    <t>100060032001</t>
  </si>
  <si>
    <t>100061432001</t>
  </si>
  <si>
    <t>100070009001</t>
  </si>
  <si>
    <t>100070031001</t>
  </si>
  <si>
    <t>100070032001</t>
  </si>
  <si>
    <t>100080009001</t>
  </si>
  <si>
    <t>100080031001</t>
  </si>
  <si>
    <t>100080032001</t>
  </si>
  <si>
    <t>100090009001</t>
  </si>
  <si>
    <t>100090031001</t>
  </si>
  <si>
    <t>100090032001</t>
  </si>
  <si>
    <t>100100009001</t>
  </si>
  <si>
    <t>100100009300</t>
  </si>
  <si>
    <t>100100031001</t>
  </si>
  <si>
    <t>100100032001</t>
  </si>
  <si>
    <t>100110009001</t>
  </si>
  <si>
    <t>100110031001</t>
  </si>
  <si>
    <t>100110032001</t>
  </si>
  <si>
    <t>100120009001</t>
  </si>
  <si>
    <t>100120031001</t>
  </si>
  <si>
    <t>100120032001</t>
  </si>
  <si>
    <t>100130009001</t>
  </si>
  <si>
    <t>100130031001</t>
  </si>
  <si>
    <t>100130032001</t>
  </si>
  <si>
    <t>100130032002</t>
  </si>
  <si>
    <t>100140009001</t>
  </si>
  <si>
    <t>100140031001</t>
  </si>
  <si>
    <t>100140032001</t>
  </si>
  <si>
    <t>100150009001</t>
  </si>
  <si>
    <t>100150031001</t>
  </si>
  <si>
    <t>100150032001</t>
  </si>
  <si>
    <t>100160009001</t>
  </si>
  <si>
    <t>100160031001</t>
  </si>
  <si>
    <t>100160032001</t>
  </si>
  <si>
    <t>100170009001</t>
  </si>
  <si>
    <t>100170031001</t>
  </si>
  <si>
    <t>100170032001</t>
  </si>
  <si>
    <t>100180009001</t>
  </si>
  <si>
    <t>100180031001</t>
  </si>
  <si>
    <t>100180032001</t>
  </si>
  <si>
    <t>100190009001</t>
  </si>
  <si>
    <t>100190031001</t>
  </si>
  <si>
    <t>100190032001</t>
  </si>
  <si>
    <t>100200031001</t>
  </si>
  <si>
    <t>100200031002</t>
  </si>
  <si>
    <t>100200031003</t>
  </si>
  <si>
    <t>100200031004</t>
  </si>
  <si>
    <t>100200031005</t>
  </si>
  <si>
    <t>100200031006</t>
  </si>
  <si>
    <t>100200031007</t>
  </si>
  <si>
    <t>100200032001</t>
  </si>
  <si>
    <t>100200131001</t>
  </si>
  <si>
    <t>100200131002</t>
  </si>
  <si>
    <t>100200231001</t>
  </si>
  <si>
    <t>100200431001</t>
  </si>
  <si>
    <t>100200431002</t>
  </si>
  <si>
    <t>100200431003</t>
  </si>
  <si>
    <t>100200831001</t>
  </si>
  <si>
    <t>100200931002</t>
  </si>
  <si>
    <t>100200931004</t>
  </si>
  <si>
    <t>100200931006</t>
  </si>
  <si>
    <t>100200931007</t>
  </si>
  <si>
    <t>100210009001</t>
  </si>
  <si>
    <t>100210031001</t>
  </si>
  <si>
    <t>100210032001</t>
  </si>
  <si>
    <t>100220031001</t>
  </si>
  <si>
    <t>100220032001</t>
  </si>
  <si>
    <t>100900009009</t>
  </si>
  <si>
    <t>100900009012</t>
  </si>
  <si>
    <t>100900009013</t>
  </si>
  <si>
    <t>100900009014</t>
  </si>
  <si>
    <t>100900009303</t>
  </si>
  <si>
    <t>100900009310</t>
  </si>
  <si>
    <t>100900009311</t>
  </si>
  <si>
    <t>100900009312</t>
  </si>
  <si>
    <t>100900031001</t>
  </si>
  <si>
    <t>100900031005</t>
  </si>
  <si>
    <t>100900031007</t>
  </si>
  <si>
    <t>100900031009</t>
  </si>
  <si>
    <t>100900031013</t>
  </si>
  <si>
    <t>100900031016</t>
  </si>
  <si>
    <t>100900031017</t>
  </si>
  <si>
    <t>100900031018</t>
  </si>
  <si>
    <t>100900031301</t>
  </si>
  <si>
    <t>100900032002</t>
  </si>
  <si>
    <t>100900032003</t>
  </si>
  <si>
    <t>100900032011</t>
  </si>
  <si>
    <t>100900036010</t>
  </si>
  <si>
    <t>100900036011</t>
  </si>
  <si>
    <t>100900036013</t>
  </si>
  <si>
    <t>100010010300</t>
  </si>
  <si>
    <t>100090010300</t>
  </si>
  <si>
    <t>100100010300</t>
  </si>
  <si>
    <t>100130010300</t>
  </si>
  <si>
    <t>100160010300</t>
  </si>
  <si>
    <t>100170010300</t>
  </si>
  <si>
    <t>100900010001</t>
  </si>
  <si>
    <t>100900010002</t>
  </si>
  <si>
    <t>100900010006</t>
  </si>
  <si>
    <t>100900010026</t>
  </si>
  <si>
    <t>100900010028</t>
  </si>
  <si>
    <t>100900010030</t>
  </si>
  <si>
    <t>100900010031</t>
  </si>
  <si>
    <t>100900010032</t>
  </si>
  <si>
    <t>100900010033</t>
  </si>
  <si>
    <t>100900010034</t>
  </si>
  <si>
    <t>100900010035</t>
  </si>
  <si>
    <t>100900010057</t>
  </si>
  <si>
    <t>100900010305</t>
  </si>
  <si>
    <t>100900010307</t>
  </si>
  <si>
    <t>100900010310</t>
  </si>
  <si>
    <t>100010011001</t>
  </si>
  <si>
    <t>100020011001</t>
  </si>
  <si>
    <t>100020011005</t>
  </si>
  <si>
    <t>100030011001</t>
  </si>
  <si>
    <t>100040011001</t>
  </si>
  <si>
    <t>100050011001</t>
  </si>
  <si>
    <t>100050011005</t>
  </si>
  <si>
    <t>100060011001</t>
  </si>
  <si>
    <t>100060011005</t>
  </si>
  <si>
    <t>100061411005</t>
  </si>
  <si>
    <t>100070011001</t>
  </si>
  <si>
    <t>100070011005</t>
  </si>
  <si>
    <t>100080011001</t>
  </si>
  <si>
    <t>100090011001</t>
  </si>
  <si>
    <t>100091411001</t>
  </si>
  <si>
    <t>100100011001</t>
  </si>
  <si>
    <t>100110011001</t>
  </si>
  <si>
    <t>100110411001</t>
  </si>
  <si>
    <t>100111011001</t>
  </si>
  <si>
    <t>100120011001</t>
  </si>
  <si>
    <t>100121211001</t>
  </si>
  <si>
    <t>100130011001</t>
  </si>
  <si>
    <t>100130011005</t>
  </si>
  <si>
    <t>100130011300</t>
  </si>
  <si>
    <t>100140011001</t>
  </si>
  <si>
    <t>100150011001</t>
  </si>
  <si>
    <t>100150011005</t>
  </si>
  <si>
    <t>100160011001</t>
  </si>
  <si>
    <t>100160211005</t>
  </si>
  <si>
    <t>100170011001</t>
  </si>
  <si>
    <t>100170011005</t>
  </si>
  <si>
    <t>100180011001</t>
  </si>
  <si>
    <t>100190011001</t>
  </si>
  <si>
    <t>100190011005</t>
  </si>
  <si>
    <t>100200111001</t>
  </si>
  <si>
    <t>100200211001</t>
  </si>
  <si>
    <t>100200311001</t>
  </si>
  <si>
    <t>100200411001</t>
  </si>
  <si>
    <t>100200511001</t>
  </si>
  <si>
    <t>100200611001</t>
  </si>
  <si>
    <t>100200711001</t>
  </si>
  <si>
    <t>100200811001</t>
  </si>
  <si>
    <t>100200911001</t>
  </si>
  <si>
    <t>100210011001</t>
  </si>
  <si>
    <t>100210011005</t>
  </si>
  <si>
    <t>100220011001</t>
  </si>
  <si>
    <t>100900011001</t>
  </si>
  <si>
    <t>100900011002</t>
  </si>
  <si>
    <t>100900011003</t>
  </si>
  <si>
    <t>100900011009</t>
  </si>
  <si>
    <t>100900011011</t>
  </si>
  <si>
    <t>100900011012</t>
  </si>
  <si>
    <t>100900011015</t>
  </si>
  <si>
    <t>100900011026</t>
  </si>
  <si>
    <t>100900011031</t>
  </si>
  <si>
    <t>100900011032</t>
  </si>
  <si>
    <t>100900011033</t>
  </si>
  <si>
    <t>100900011034</t>
  </si>
  <si>
    <t>100900011042</t>
  </si>
  <si>
    <t>100900011078</t>
  </si>
  <si>
    <t>100900011085</t>
  </si>
  <si>
    <t>100900011086</t>
  </si>
  <si>
    <t>100900011088</t>
  </si>
  <si>
    <t>100900011091</t>
  </si>
  <si>
    <t>100900011093</t>
  </si>
  <si>
    <t>100900011111</t>
  </si>
  <si>
    <t>100900011121</t>
  </si>
  <si>
    <t>100900011124</t>
  </si>
  <si>
    <t>100900011146</t>
  </si>
  <si>
    <t>100900011201</t>
  </si>
  <si>
    <t>100900011202</t>
  </si>
  <si>
    <t>100900011203</t>
  </si>
  <si>
    <t>100900011204</t>
  </si>
  <si>
    <t>100900011205</t>
  </si>
  <si>
    <t>100900011206</t>
  </si>
  <si>
    <t>100900011207</t>
  </si>
  <si>
    <t>100900011208</t>
  </si>
  <si>
    <t>100900011209</t>
  </si>
  <si>
    <t>100900011210</t>
  </si>
  <si>
    <t>100900011211</t>
  </si>
  <si>
    <t>100900011212</t>
  </si>
  <si>
    <t>100900011213</t>
  </si>
  <si>
    <t>100900011214</t>
  </si>
  <si>
    <t>100900011215</t>
  </si>
  <si>
    <t>100900011216</t>
  </si>
  <si>
    <t>100900011217</t>
  </si>
  <si>
    <t>100900011218</t>
  </si>
  <si>
    <t>100900011219</t>
  </si>
  <si>
    <t>100900011220</t>
  </si>
  <si>
    <t>100900011221</t>
  </si>
  <si>
    <t>100900011222</t>
  </si>
  <si>
    <t>100900011250</t>
  </si>
  <si>
    <t>100900011251</t>
  </si>
  <si>
    <t>100900011252</t>
  </si>
  <si>
    <t>100900011253</t>
  </si>
  <si>
    <t>100900011254</t>
  </si>
  <si>
    <t>100900011255</t>
  </si>
  <si>
    <t>100900011256</t>
  </si>
  <si>
    <t>100900011257</t>
  </si>
  <si>
    <t>100900011258</t>
  </si>
  <si>
    <t>100900011259</t>
  </si>
  <si>
    <t>100900011260</t>
  </si>
  <si>
    <t>100900011261</t>
  </si>
  <si>
    <t>100900011262</t>
  </si>
  <si>
    <t>100900011263</t>
  </si>
  <si>
    <t>100900011264</t>
  </si>
  <si>
    <t>100900011265</t>
  </si>
  <si>
    <t>100900011300</t>
  </si>
  <si>
    <t>100900011301</t>
  </si>
  <si>
    <t>100900011302</t>
  </si>
  <si>
    <t>100900011305</t>
  </si>
  <si>
    <t>100900011306</t>
  </si>
  <si>
    <t>100900011601</t>
  </si>
  <si>
    <t>100900011602</t>
  </si>
  <si>
    <t>100900011603</t>
  </si>
  <si>
    <t>100900011606</t>
  </si>
  <si>
    <t>100900011607</t>
  </si>
  <si>
    <t>100900011609</t>
  </si>
  <si>
    <t>100900011610</t>
  </si>
  <si>
    <t>100900011613</t>
  </si>
  <si>
    <t>100900011614</t>
  </si>
  <si>
    <t>100900011615</t>
  </si>
  <si>
    <t>100900011617</t>
  </si>
  <si>
    <t>100900011618</t>
  </si>
  <si>
    <t>100900011622</t>
  </si>
  <si>
    <t>100900011623</t>
  </si>
  <si>
    <t>100900011624</t>
  </si>
  <si>
    <t>100900011625</t>
  </si>
  <si>
    <t>100900011626</t>
  </si>
  <si>
    <t>100900011628</t>
  </si>
  <si>
    <t>100900011630</t>
  </si>
  <si>
    <t>100900011632</t>
  </si>
  <si>
    <t>100900011704</t>
  </si>
  <si>
    <t>100900011710</t>
  </si>
  <si>
    <t>100900011713</t>
  </si>
  <si>
    <t>100900011716</t>
  </si>
  <si>
    <t>100900011719</t>
  </si>
  <si>
    <t>100900011724</t>
  </si>
  <si>
    <t>100900011725</t>
  </si>
  <si>
    <t>100900011730</t>
  </si>
  <si>
    <t>100900011731</t>
  </si>
  <si>
    <t>100900011733</t>
  </si>
  <si>
    <t>100900011734</t>
  </si>
  <si>
    <t>100900011735</t>
  </si>
  <si>
    <t>100900011736</t>
  </si>
  <si>
    <t>100900011737</t>
  </si>
  <si>
    <t>100900011739</t>
  </si>
  <si>
    <t>100900011740</t>
  </si>
  <si>
    <t>100900011741</t>
  </si>
  <si>
    <t>100900011742</t>
  </si>
  <si>
    <t>100900011745</t>
  </si>
  <si>
    <t>100900011747</t>
  </si>
  <si>
    <t>100900011750</t>
  </si>
  <si>
    <t>100900011751</t>
  </si>
  <si>
    <t>100900011752</t>
  </si>
  <si>
    <t>100900011754</t>
  </si>
  <si>
    <t>100900011756</t>
  </si>
  <si>
    <t>100900011757</t>
  </si>
  <si>
    <t>100900011763</t>
  </si>
  <si>
    <t>100900011764</t>
  </si>
  <si>
    <t>100900011765</t>
  </si>
  <si>
    <t>100900011767</t>
  </si>
  <si>
    <t>100900011768</t>
  </si>
  <si>
    <t>100900011769</t>
  </si>
  <si>
    <t>100900011770</t>
  </si>
  <si>
    <t>100900011772</t>
  </si>
  <si>
    <t>100900011774</t>
  </si>
  <si>
    <t>100900011775</t>
  </si>
  <si>
    <t>100900011777</t>
  </si>
  <si>
    <t>100900011779</t>
  </si>
  <si>
    <t>100900011782</t>
  </si>
  <si>
    <t>100900011783</t>
  </si>
  <si>
    <t>100900011785</t>
  </si>
  <si>
    <t>100900011786</t>
  </si>
  <si>
    <t>100900011802</t>
  </si>
  <si>
    <t>100900011803</t>
  </si>
  <si>
    <t>100900011804</t>
  </si>
  <si>
    <t>100900011805</t>
  </si>
  <si>
    <t>100900011806</t>
  </si>
  <si>
    <t>100900011807</t>
  </si>
  <si>
    <t>100900011808</t>
  </si>
  <si>
    <t>100900011809</t>
  </si>
  <si>
    <t>100900011810</t>
  </si>
  <si>
    <t>100900011811</t>
  </si>
  <si>
    <t>100900011813</t>
  </si>
  <si>
    <t>100900011814</t>
  </si>
  <si>
    <t>100900011816</t>
  </si>
  <si>
    <t>100900011817</t>
  </si>
  <si>
    <t>100900011821</t>
  </si>
  <si>
    <t>100900011822</t>
  </si>
  <si>
    <t>100900011823</t>
  </si>
  <si>
    <t>100900011825</t>
  </si>
  <si>
    <t>100900011826</t>
  </si>
  <si>
    <t>100900011827</t>
  </si>
  <si>
    <t>100900011829</t>
  </si>
  <si>
    <t>100900011830</t>
  </si>
  <si>
    <t>100900011831</t>
  </si>
  <si>
    <t>100900011832</t>
  </si>
  <si>
    <t>100900011836</t>
  </si>
  <si>
    <t>100900011837</t>
  </si>
  <si>
    <t>100900011839</t>
  </si>
  <si>
    <t>100900011840</t>
  </si>
  <si>
    <t>100900011843</t>
  </si>
  <si>
    <t>100900011844</t>
  </si>
  <si>
    <t>100900011846</t>
  </si>
  <si>
    <t>100900011847</t>
  </si>
  <si>
    <t>100900011848</t>
  </si>
  <si>
    <t>100900011850</t>
  </si>
  <si>
    <t>100900011851</t>
  </si>
  <si>
    <t>100900011855</t>
  </si>
  <si>
    <t>100900011856</t>
  </si>
  <si>
    <t>100900011857</t>
  </si>
  <si>
    <t>100900011858</t>
  </si>
  <si>
    <t>100900011859</t>
  </si>
  <si>
    <t>100900011860</t>
  </si>
  <si>
    <t>100900011861</t>
  </si>
  <si>
    <t>100900011862</t>
  </si>
  <si>
    <t>100900011864</t>
  </si>
  <si>
    <t>100900011865</t>
  </si>
  <si>
    <t>100900011866</t>
  </si>
  <si>
    <t>100900011868</t>
  </si>
  <si>
    <t>100900011869</t>
  </si>
  <si>
    <t>100900011870</t>
  </si>
  <si>
    <t>100900011871</t>
  </si>
  <si>
    <t>100900011872</t>
  </si>
  <si>
    <t>100900011875</t>
  </si>
  <si>
    <t>100900011877</t>
  </si>
  <si>
    <t>100900011878</t>
  </si>
  <si>
    <t>100900011879</t>
  </si>
  <si>
    <t>100900011882</t>
  </si>
  <si>
    <t>100900011884</t>
  </si>
  <si>
    <t>100900011885</t>
  </si>
  <si>
    <t>100900011887</t>
  </si>
  <si>
    <t>100900011888</t>
  </si>
  <si>
    <t>100900011889</t>
  </si>
  <si>
    <t>100900011891</t>
  </si>
  <si>
    <t>100900011893</t>
  </si>
  <si>
    <t>100900011894</t>
  </si>
  <si>
    <t>100900011895</t>
  </si>
  <si>
    <t>100900011896</t>
  </si>
  <si>
    <t>100900011897</t>
  </si>
  <si>
    <t>100900011898</t>
  </si>
  <si>
    <t>100900011899</t>
  </si>
  <si>
    <t>100900011900</t>
  </si>
  <si>
    <t>100900011901</t>
  </si>
  <si>
    <t>100900011902</t>
  </si>
  <si>
    <t>100900011903</t>
  </si>
  <si>
    <t>100900011904</t>
  </si>
  <si>
    <t>100900011905</t>
  </si>
  <si>
    <t>100900011906</t>
  </si>
  <si>
    <t>100900011907</t>
  </si>
  <si>
    <t>100900011909</t>
  </si>
  <si>
    <t>100900011910</t>
  </si>
  <si>
    <t>100900011911</t>
  </si>
  <si>
    <t>100900011912</t>
  </si>
  <si>
    <t>100900011913</t>
  </si>
  <si>
    <t>100900011914</t>
  </si>
  <si>
    <t>100900011916</t>
  </si>
  <si>
    <t>100900011919</t>
  </si>
  <si>
    <t>100900011920</t>
  </si>
  <si>
    <t>100900011922</t>
  </si>
  <si>
    <t>100900011923</t>
  </si>
  <si>
    <t>100900011924</t>
  </si>
  <si>
    <t>100900011925</t>
  </si>
  <si>
    <t>100900011926</t>
  </si>
  <si>
    <t>100900011927</t>
  </si>
  <si>
    <t>100900011928</t>
  </si>
  <si>
    <t>100900011930</t>
  </si>
  <si>
    <t>100900011931</t>
  </si>
  <si>
    <t>100900011932</t>
  </si>
  <si>
    <t>100900011933</t>
  </si>
  <si>
    <t>100900011934</t>
  </si>
  <si>
    <t>100900011935</t>
  </si>
  <si>
    <t>100900011936</t>
  </si>
  <si>
    <t>100900011937</t>
  </si>
  <si>
    <t>100900011938</t>
  </si>
  <si>
    <t>100900011939</t>
  </si>
  <si>
    <t>100900011940</t>
  </si>
  <si>
    <t>100900011946</t>
  </si>
  <si>
    <t>100900011947</t>
  </si>
  <si>
    <t>100900011949</t>
  </si>
  <si>
    <t>100900011950</t>
  </si>
  <si>
    <t>100900011952</t>
  </si>
  <si>
    <t>100900011953</t>
  </si>
  <si>
    <t>100900011954</t>
  </si>
  <si>
    <t>100900011955</t>
  </si>
  <si>
    <t>100900011956</t>
  </si>
  <si>
    <t>100900011957</t>
  </si>
  <si>
    <t>100900011958</t>
  </si>
  <si>
    <t>100900011959</t>
  </si>
  <si>
    <t>100900011960</t>
  </si>
  <si>
    <t>100900011961</t>
  </si>
  <si>
    <t>100900011962</t>
  </si>
  <si>
    <t>100900011963</t>
  </si>
  <si>
    <t>100900011964</t>
  </si>
  <si>
    <t>100900011966</t>
  </si>
  <si>
    <t>100900011969</t>
  </si>
  <si>
    <t>100900011971</t>
  </si>
  <si>
    <t>100900011972</t>
  </si>
  <si>
    <t>100900011973</t>
  </si>
  <si>
    <t>100900011975</t>
  </si>
  <si>
    <t>100900011976</t>
  </si>
  <si>
    <t>100900011977</t>
  </si>
  <si>
    <t>100900011980</t>
  </si>
  <si>
    <t>100900011981</t>
  </si>
  <si>
    <t>100900011983</t>
  </si>
  <si>
    <t>100900011988</t>
  </si>
  <si>
    <t>100900011990</t>
  </si>
  <si>
    <t>100010012001</t>
  </si>
  <si>
    <t>100010012002</t>
  </si>
  <si>
    <t>100010012006</t>
  </si>
  <si>
    <t>100010012012</t>
  </si>
  <si>
    <t>100020012001</t>
  </si>
  <si>
    <t>100020012002</t>
  </si>
  <si>
    <t>100020012003</t>
  </si>
  <si>
    <t>100020012006</t>
  </si>
  <si>
    <t>100020012012</t>
  </si>
  <si>
    <t>100021412001</t>
  </si>
  <si>
    <t>100030012001</t>
  </si>
  <si>
    <t>100030012002</t>
  </si>
  <si>
    <t>100030012006</t>
  </si>
  <si>
    <t>100030012012</t>
  </si>
  <si>
    <t>100040012001</t>
  </si>
  <si>
    <t>100040012002</t>
  </si>
  <si>
    <t>100040012003</t>
  </si>
  <si>
    <t>100040012006</t>
  </si>
  <si>
    <t>100040012012</t>
  </si>
  <si>
    <t>100041012001</t>
  </si>
  <si>
    <t>100050012001</t>
  </si>
  <si>
    <t>100050012002</t>
  </si>
  <si>
    <t>100050012006</t>
  </si>
  <si>
    <t>100050012012</t>
  </si>
  <si>
    <t>100050212001</t>
  </si>
  <si>
    <t>100060012001</t>
  </si>
  <si>
    <t>100060012002</t>
  </si>
  <si>
    <t>100060012006</t>
  </si>
  <si>
    <t>100060012012</t>
  </si>
  <si>
    <t>100061012001</t>
  </si>
  <si>
    <t>100061212001</t>
  </si>
  <si>
    <t>100061412001</t>
  </si>
  <si>
    <t>100061412002</t>
  </si>
  <si>
    <t>100061412005</t>
  </si>
  <si>
    <t>100061412010</t>
  </si>
  <si>
    <t>100070012001</t>
  </si>
  <si>
    <t>100070012002</t>
  </si>
  <si>
    <t>100070012003</t>
  </si>
  <si>
    <t>100070012004</t>
  </si>
  <si>
    <t>100070012005</t>
  </si>
  <si>
    <t>100070012006</t>
  </si>
  <si>
    <t>100070012012</t>
  </si>
  <si>
    <t>100070712010</t>
  </si>
  <si>
    <t>100071112001</t>
  </si>
  <si>
    <t>100080012001</t>
  </si>
  <si>
    <t>100080012002</t>
  </si>
  <si>
    <t>100080012006</t>
  </si>
  <si>
    <t>100080012012</t>
  </si>
  <si>
    <t>100090012001</t>
  </si>
  <si>
    <t>100090012002</t>
  </si>
  <si>
    <t>100090012006</t>
  </si>
  <si>
    <t>100090012012</t>
  </si>
  <si>
    <t>100090412001</t>
  </si>
  <si>
    <t>100091412001</t>
  </si>
  <si>
    <t>100100012001</t>
  </si>
  <si>
    <t>100100012002</t>
  </si>
  <si>
    <t>100100012006</t>
  </si>
  <si>
    <t>100100012012</t>
  </si>
  <si>
    <t>100101812001</t>
  </si>
  <si>
    <t>100101812002</t>
  </si>
  <si>
    <t>100110012001</t>
  </si>
  <si>
    <t>100110012002</t>
  </si>
  <si>
    <t>100110012003</t>
  </si>
  <si>
    <t>100110012005</t>
  </si>
  <si>
    <t>100110012006</t>
  </si>
  <si>
    <t>100110012012</t>
  </si>
  <si>
    <t>100110412001</t>
  </si>
  <si>
    <t>100111012001</t>
  </si>
  <si>
    <t>100120012001</t>
  </si>
  <si>
    <t>100120012002</t>
  </si>
  <si>
    <t>100120012006</t>
  </si>
  <si>
    <t>100120012012</t>
  </si>
  <si>
    <t>100120612001</t>
  </si>
  <si>
    <t>100121212001</t>
  </si>
  <si>
    <t>100130012001</t>
  </si>
  <si>
    <t>100130012002</t>
  </si>
  <si>
    <t>100130012003</t>
  </si>
  <si>
    <t>100130012004</t>
  </si>
  <si>
    <t>100130012005</t>
  </si>
  <si>
    <t>100130012006</t>
  </si>
  <si>
    <t>100130012012</t>
  </si>
  <si>
    <t>100130412001</t>
  </si>
  <si>
    <t>100130412003</t>
  </si>
  <si>
    <t>100130412004</t>
  </si>
  <si>
    <t>100130912001</t>
  </si>
  <si>
    <t>100130912002</t>
  </si>
  <si>
    <t>100140012001</t>
  </si>
  <si>
    <t>100140012002</t>
  </si>
  <si>
    <t>100140012006</t>
  </si>
  <si>
    <t>100140012012</t>
  </si>
  <si>
    <t>100140312062</t>
  </si>
  <si>
    <t>100140312070</t>
  </si>
  <si>
    <t>100141512001</t>
  </si>
  <si>
    <t>100150012001</t>
  </si>
  <si>
    <t>100150012002</t>
  </si>
  <si>
    <t>100150012003</t>
  </si>
  <si>
    <t>100150012006</t>
  </si>
  <si>
    <t>100150012012</t>
  </si>
  <si>
    <t>100150112001</t>
  </si>
  <si>
    <t>100160012001</t>
  </si>
  <si>
    <t>100160012002</t>
  </si>
  <si>
    <t>100160012005</t>
  </si>
  <si>
    <t>100160012006</t>
  </si>
  <si>
    <t>100160012012</t>
  </si>
  <si>
    <t>100161212001</t>
  </si>
  <si>
    <t>100170012001</t>
  </si>
  <si>
    <t>100170012002</t>
  </si>
  <si>
    <t>100170012003</t>
  </si>
  <si>
    <t>100170012006</t>
  </si>
  <si>
    <t>100170012012</t>
  </si>
  <si>
    <t>100180012001</t>
  </si>
  <si>
    <t>100180012002</t>
  </si>
  <si>
    <t>100180012006</t>
  </si>
  <si>
    <t>100180012012</t>
  </si>
  <si>
    <t>100181212001</t>
  </si>
  <si>
    <t>100190012001</t>
  </si>
  <si>
    <t>100190012002</t>
  </si>
  <si>
    <t>100190012003</t>
  </si>
  <si>
    <t>100190012006</t>
  </si>
  <si>
    <t>100190012012</t>
  </si>
  <si>
    <t>100200012001</t>
  </si>
  <si>
    <t>100200012012</t>
  </si>
  <si>
    <t>100200012018</t>
  </si>
  <si>
    <t>100200012043</t>
  </si>
  <si>
    <t>100200012044</t>
  </si>
  <si>
    <t>100200012045</t>
  </si>
  <si>
    <t>100200012046</t>
  </si>
  <si>
    <t>100200012047</t>
  </si>
  <si>
    <t>100200012048</t>
  </si>
  <si>
    <t>100200112001</t>
  </si>
  <si>
    <t>100200112005</t>
  </si>
  <si>
    <t>100200212001</t>
  </si>
  <si>
    <t>100200212002</t>
  </si>
  <si>
    <t>100200212003</t>
  </si>
  <si>
    <t>100200212004</t>
  </si>
  <si>
    <t>100200312001</t>
  </si>
  <si>
    <t>100200312002</t>
  </si>
  <si>
    <t>100200312003</t>
  </si>
  <si>
    <t>100200312005</t>
  </si>
  <si>
    <t>100200312077</t>
  </si>
  <si>
    <t>100200412001</t>
  </si>
  <si>
    <t>100200412002</t>
  </si>
  <si>
    <t>100200412003</t>
  </si>
  <si>
    <t>100200812001</t>
  </si>
  <si>
    <t>100200912001</t>
  </si>
  <si>
    <t>100200912002</t>
  </si>
  <si>
    <t>100200912003</t>
  </si>
  <si>
    <t>100210012001</t>
  </si>
  <si>
    <t>100210012002</t>
  </si>
  <si>
    <t>100210012006</t>
  </si>
  <si>
    <t>100210012012</t>
  </si>
  <si>
    <t>100220012001</t>
  </si>
  <si>
    <t>100220012002</t>
  </si>
  <si>
    <t>100220012006</t>
  </si>
  <si>
    <t>100220012012</t>
  </si>
  <si>
    <t>100900012002</t>
  </si>
  <si>
    <t>100900012003</t>
  </si>
  <si>
    <t>100900012005</t>
  </si>
  <si>
    <t>100900012006</t>
  </si>
  <si>
    <t>100900012007</t>
  </si>
  <si>
    <t>100900012008</t>
  </si>
  <si>
    <t>100900012009</t>
  </si>
  <si>
    <t>100900012010</t>
  </si>
  <si>
    <t>100900012012</t>
  </si>
  <si>
    <t>100900012016</t>
  </si>
  <si>
    <t>100900012023</t>
  </si>
  <si>
    <t>100900012024</t>
  </si>
  <si>
    <t>100900012025</t>
  </si>
  <si>
    <t>100900012026</t>
  </si>
  <si>
    <t>100900012027</t>
  </si>
  <si>
    <t>100900012028</t>
  </si>
  <si>
    <t>100900012029</t>
  </si>
  <si>
    <t>100900012030</t>
  </si>
  <si>
    <t>100900012032</t>
  </si>
  <si>
    <t>100900012034</t>
  </si>
  <si>
    <t>100900012037</t>
  </si>
  <si>
    <t>100900012038</t>
  </si>
  <si>
    <t>100900012039</t>
  </si>
  <si>
    <t>100900012040</t>
  </si>
  <si>
    <t>100900012041</t>
  </si>
  <si>
    <t>100900012043</t>
  </si>
  <si>
    <t>100900012045</t>
  </si>
  <si>
    <t>100900012047</t>
  </si>
  <si>
    <t>100900012048</t>
  </si>
  <si>
    <t>100900012050</t>
  </si>
  <si>
    <t>100900012051</t>
  </si>
  <si>
    <t>100900012052</t>
  </si>
  <si>
    <t>100900012054</t>
  </si>
  <si>
    <t>100900012057</t>
  </si>
  <si>
    <t>100900012059</t>
  </si>
  <si>
    <t>100900012060</t>
  </si>
  <si>
    <t>100900012067</t>
  </si>
  <si>
    <t>100900012068</t>
  </si>
  <si>
    <t>100900012069</t>
  </si>
  <si>
    <t>100900012071</t>
  </si>
  <si>
    <t>100900012076</t>
  </si>
  <si>
    <t>100900012077</t>
  </si>
  <si>
    <t>100900012080</t>
  </si>
  <si>
    <t>100900012085</t>
  </si>
  <si>
    <t>100900012086</t>
  </si>
  <si>
    <t>100900012087</t>
  </si>
  <si>
    <t>100900012088</t>
  </si>
  <si>
    <t>100900012089</t>
  </si>
  <si>
    <t>100900012090</t>
  </si>
  <si>
    <t>100900012091</t>
  </si>
  <si>
    <t>100900012093</t>
  </si>
  <si>
    <t>100900012099</t>
  </si>
  <si>
    <t>100900012104</t>
  </si>
  <si>
    <t>100900012106</t>
  </si>
  <si>
    <t>100900012300</t>
  </si>
  <si>
    <t>100900012301</t>
  </si>
  <si>
    <t>100900012302</t>
  </si>
  <si>
    <t>100900012303</t>
  </si>
  <si>
    <t>100900012305</t>
  </si>
  <si>
    <t>100010013005</t>
  </si>
  <si>
    <t>100010013010</t>
  </si>
  <si>
    <t>100010013015</t>
  </si>
  <si>
    <t>100010013300</t>
  </si>
  <si>
    <t>100020013005</t>
  </si>
  <si>
    <t>100020013015</t>
  </si>
  <si>
    <t>100020713025</t>
  </si>
  <si>
    <t>100030013006</t>
  </si>
  <si>
    <t>100030013009</t>
  </si>
  <si>
    <t>100030013015</t>
  </si>
  <si>
    <t>100040013015</t>
  </si>
  <si>
    <t>100040913001</t>
  </si>
  <si>
    <t>100041413001</t>
  </si>
  <si>
    <t>100041613001</t>
  </si>
  <si>
    <t>100050013007</t>
  </si>
  <si>
    <t>100050013015</t>
  </si>
  <si>
    <t>100050413001</t>
  </si>
  <si>
    <t>100051213002</t>
  </si>
  <si>
    <t>100052013001</t>
  </si>
  <si>
    <t>100060013002</t>
  </si>
  <si>
    <t>100060013015</t>
  </si>
  <si>
    <t>100070013005</t>
  </si>
  <si>
    <t>100070013009</t>
  </si>
  <si>
    <t>100070013015</t>
  </si>
  <si>
    <t>100070113009</t>
  </si>
  <si>
    <t>100070713001</t>
  </si>
  <si>
    <t>100080013007</t>
  </si>
  <si>
    <t>100080013015</t>
  </si>
  <si>
    <t>100090013005</t>
  </si>
  <si>
    <t>100090013007</t>
  </si>
  <si>
    <t>100090013014</t>
  </si>
  <si>
    <t>100090413001</t>
  </si>
  <si>
    <t>100090413002</t>
  </si>
  <si>
    <t>100100013010</t>
  </si>
  <si>
    <t>100100013018</t>
  </si>
  <si>
    <t>100101813001</t>
  </si>
  <si>
    <t>100110013006</t>
  </si>
  <si>
    <t>100110013015</t>
  </si>
  <si>
    <t>100110013016</t>
  </si>
  <si>
    <t>100111013001</t>
  </si>
  <si>
    <t>100120013015</t>
  </si>
  <si>
    <t>100120313001</t>
  </si>
  <si>
    <t>100130013005</t>
  </si>
  <si>
    <t>100130013015</t>
  </si>
  <si>
    <t>100140013015</t>
  </si>
  <si>
    <t>100150013005</t>
  </si>
  <si>
    <t>100150013007</t>
  </si>
  <si>
    <t>100150013015</t>
  </si>
  <si>
    <t>100151113001</t>
  </si>
  <si>
    <t>100160013005</t>
  </si>
  <si>
    <t>100160013007</t>
  </si>
  <si>
    <t>100160013015</t>
  </si>
  <si>
    <t>100161113001</t>
  </si>
  <si>
    <t>100161213009</t>
  </si>
  <si>
    <t>100161913001</t>
  </si>
  <si>
    <t>100170013008</t>
  </si>
  <si>
    <t>100170013009</t>
  </si>
  <si>
    <t>100170013015</t>
  </si>
  <si>
    <t>100171413001</t>
  </si>
  <si>
    <t>100172113005</t>
  </si>
  <si>
    <t>100180013007</t>
  </si>
  <si>
    <t>100180013015</t>
  </si>
  <si>
    <t>100180013300</t>
  </si>
  <si>
    <t>100181213004</t>
  </si>
  <si>
    <t>100190013015</t>
  </si>
  <si>
    <t>100190113010</t>
  </si>
  <si>
    <t>100210013015</t>
  </si>
  <si>
    <t>100210113007</t>
  </si>
  <si>
    <t>100220013002</t>
  </si>
  <si>
    <t>100220013015</t>
  </si>
  <si>
    <t>100900013003</t>
  </si>
  <si>
    <t>100900013005</t>
  </si>
  <si>
    <t>100900013007</t>
  </si>
  <si>
    <t>100900013013</t>
  </si>
  <si>
    <t>100900013017</t>
  </si>
  <si>
    <t>100900013018</t>
  </si>
  <si>
    <t>100900013020</t>
  </si>
  <si>
    <t>100900013021</t>
  </si>
  <si>
    <t>100900013040</t>
  </si>
  <si>
    <t>100900013043</t>
  </si>
  <si>
    <t>100900013044</t>
  </si>
  <si>
    <t>100900013063</t>
  </si>
  <si>
    <t>100900013072</t>
  </si>
  <si>
    <t>100900013092</t>
  </si>
  <si>
    <t>100900013093</t>
  </si>
  <si>
    <t>100900013304</t>
  </si>
  <si>
    <t>100020014001</t>
  </si>
  <si>
    <t>100020014002</t>
  </si>
  <si>
    <t>100021114001</t>
  </si>
  <si>
    <t>100030014002</t>
  </si>
  <si>
    <t>100030714001</t>
  </si>
  <si>
    <t>100030814001</t>
  </si>
  <si>
    <t>100041714001</t>
  </si>
  <si>
    <t>100050214001</t>
  </si>
  <si>
    <t>100060314001</t>
  </si>
  <si>
    <t>100060914001</t>
  </si>
  <si>
    <t>100061014001</t>
  </si>
  <si>
    <t>100061314001</t>
  </si>
  <si>
    <t>100070014001</t>
  </si>
  <si>
    <t>100070014002</t>
  </si>
  <si>
    <t>100070714010</t>
  </si>
  <si>
    <t>100080014001</t>
  </si>
  <si>
    <t>100090014001</t>
  </si>
  <si>
    <t>100091614001</t>
  </si>
  <si>
    <t>100100014001</t>
  </si>
  <si>
    <t>100100014002</t>
  </si>
  <si>
    <t>100110014001</t>
  </si>
  <si>
    <t>100110014002</t>
  </si>
  <si>
    <t>100110714001</t>
  </si>
  <si>
    <t>100111214001</t>
  </si>
  <si>
    <t>100120014001</t>
  </si>
  <si>
    <t>100120014002</t>
  </si>
  <si>
    <t>100120214010</t>
  </si>
  <si>
    <t>100140014001</t>
  </si>
  <si>
    <t>100140014002</t>
  </si>
  <si>
    <t>100150514001</t>
  </si>
  <si>
    <t>100160014001</t>
  </si>
  <si>
    <t>100160214001</t>
  </si>
  <si>
    <t>100170014001</t>
  </si>
  <si>
    <t>100180514001</t>
  </si>
  <si>
    <t>100190014001</t>
  </si>
  <si>
    <t>100190014002</t>
  </si>
  <si>
    <t>100200414001</t>
  </si>
  <si>
    <t>100200414002</t>
  </si>
  <si>
    <t>100200414003</t>
  </si>
  <si>
    <t>100200414004</t>
  </si>
  <si>
    <t>100200414005</t>
  </si>
  <si>
    <t>100200914001</t>
  </si>
  <si>
    <t>100210014001</t>
  </si>
  <si>
    <t>100210014002</t>
  </si>
  <si>
    <t>100900014001</t>
  </si>
  <si>
    <t>100900014002</t>
  </si>
  <si>
    <t>100900014003</t>
  </si>
  <si>
    <t>100900014004</t>
  </si>
  <si>
    <t>100900014005</t>
  </si>
  <si>
    <t>100900014006</t>
  </si>
  <si>
    <t>100900014007</t>
  </si>
  <si>
    <t>100900014008</t>
  </si>
  <si>
    <t>100900014009</t>
  </si>
  <si>
    <t>100900014010</t>
  </si>
  <si>
    <t>100900014011</t>
  </si>
  <si>
    <t>100900014012</t>
  </si>
  <si>
    <t>100900014013</t>
  </si>
  <si>
    <t>100900014014</t>
  </si>
  <si>
    <t>100900014015</t>
  </si>
  <si>
    <t>100900014016</t>
  </si>
  <si>
    <t>100900014017</t>
  </si>
  <si>
    <t>100900014018</t>
  </si>
  <si>
    <t>100900014019</t>
  </si>
  <si>
    <t>100900014020</t>
  </si>
  <si>
    <t>100900014021</t>
  </si>
  <si>
    <t>100900014022</t>
  </si>
  <si>
    <t>100900014023</t>
  </si>
  <si>
    <t>100900014024</t>
  </si>
  <si>
    <t>100900014025</t>
  </si>
  <si>
    <t>100900014026</t>
  </si>
  <si>
    <t>100900014027</t>
  </si>
  <si>
    <t>100900014028</t>
  </si>
  <si>
    <t>100900014029</t>
  </si>
  <si>
    <t>100900014030</t>
  </si>
  <si>
    <t>100900014040</t>
  </si>
  <si>
    <t>100900014045</t>
  </si>
  <si>
    <t>100900014046</t>
  </si>
  <si>
    <t>100900014047</t>
  </si>
  <si>
    <t>100900014081</t>
  </si>
  <si>
    <t>100900014300</t>
  </si>
  <si>
    <t>100010015005</t>
  </si>
  <si>
    <t>100010015300</t>
  </si>
  <si>
    <t>100020015001</t>
  </si>
  <si>
    <t>100020015300</t>
  </si>
  <si>
    <t>100030015001</t>
  </si>
  <si>
    <t>100030015300</t>
  </si>
  <si>
    <t>100040015001</t>
  </si>
  <si>
    <t>100050015001</t>
  </si>
  <si>
    <t>100060015001</t>
  </si>
  <si>
    <t>100060015300</t>
  </si>
  <si>
    <t>100070015001</t>
  </si>
  <si>
    <t>100080015001</t>
  </si>
  <si>
    <t>100080015300</t>
  </si>
  <si>
    <t>100090015001</t>
  </si>
  <si>
    <t>100090015005</t>
  </si>
  <si>
    <t>100090015300</t>
  </si>
  <si>
    <t>100100015001</t>
  </si>
  <si>
    <t>100100015300</t>
  </si>
  <si>
    <t>100110015001</t>
  </si>
  <si>
    <t>100110015300</t>
  </si>
  <si>
    <t>100120015001</t>
  </si>
  <si>
    <t>100130015001</t>
  </si>
  <si>
    <t>100130015300</t>
  </si>
  <si>
    <t>100140015001</t>
  </si>
  <si>
    <t>100140015300</t>
  </si>
  <si>
    <t>100150015001</t>
  </si>
  <si>
    <t>100150015300</t>
  </si>
  <si>
    <t>100160015001</t>
  </si>
  <si>
    <t>100160015300</t>
  </si>
  <si>
    <t>100170015001</t>
  </si>
  <si>
    <t>100170015300</t>
  </si>
  <si>
    <t>100180015001</t>
  </si>
  <si>
    <t>100180015300</t>
  </si>
  <si>
    <t>100190015001</t>
  </si>
  <si>
    <t>100190015040</t>
  </si>
  <si>
    <t>100200015001</t>
  </si>
  <si>
    <t>100200015300</t>
  </si>
  <si>
    <t>100200115010</t>
  </si>
  <si>
    <t>100200215010</t>
  </si>
  <si>
    <t>100200315010</t>
  </si>
  <si>
    <t>100200415001</t>
  </si>
  <si>
    <t>100200515010</t>
  </si>
  <si>
    <t>100200615010</t>
  </si>
  <si>
    <t>100200715010</t>
  </si>
  <si>
    <t>100200815010</t>
  </si>
  <si>
    <t>100200915010</t>
  </si>
  <si>
    <t>100210015001</t>
  </si>
  <si>
    <t>100220015001</t>
  </si>
  <si>
    <t>100900015003</t>
  </si>
  <si>
    <t>100900015004</t>
  </si>
  <si>
    <t>100900015005</t>
  </si>
  <si>
    <t>100900015006</t>
  </si>
  <si>
    <t>100900015010</t>
  </si>
  <si>
    <t>100900015012</t>
  </si>
  <si>
    <t>100900015040</t>
  </si>
  <si>
    <t>100900015042</t>
  </si>
  <si>
    <t>100900015043</t>
  </si>
  <si>
    <t>100900015044</t>
  </si>
  <si>
    <t>100900015045</t>
  </si>
  <si>
    <t>100900015046</t>
  </si>
  <si>
    <t>100900015078</t>
  </si>
  <si>
    <t>100900015083</t>
  </si>
  <si>
    <t>100900015084</t>
  </si>
  <si>
    <t>100900015094</t>
  </si>
  <si>
    <t>100900015095</t>
  </si>
  <si>
    <t>100900015099</t>
  </si>
  <si>
    <t>100900015101</t>
  </si>
  <si>
    <t>100900015102</t>
  </si>
  <si>
    <t>100900015103</t>
  </si>
  <si>
    <t>100900015104</t>
  </si>
  <si>
    <t>100900015105</t>
  </si>
  <si>
    <t>100900015106</t>
  </si>
  <si>
    <t>100900015107</t>
  </si>
  <si>
    <t>100900015108</t>
  </si>
  <si>
    <t>100900015109</t>
  </si>
  <si>
    <t>100900015110</t>
  </si>
  <si>
    <t>100900015111</t>
  </si>
  <si>
    <t>100900015112</t>
  </si>
  <si>
    <t>100900015113</t>
  </si>
  <si>
    <t>100900015114</t>
  </si>
  <si>
    <t>100900015115</t>
  </si>
  <si>
    <t>100900015116</t>
  </si>
  <si>
    <t>100900015117</t>
  </si>
  <si>
    <t>100900015118</t>
  </si>
  <si>
    <t>100900015119</t>
  </si>
  <si>
    <t>100900015120</t>
  </si>
  <si>
    <t>100900015121</t>
  </si>
  <si>
    <t>100900015122</t>
  </si>
  <si>
    <t>100900015123</t>
  </si>
  <si>
    <t>100900015207</t>
  </si>
  <si>
    <t>100900015210</t>
  </si>
  <si>
    <t>100900015250</t>
  </si>
  <si>
    <t>100900015251</t>
  </si>
  <si>
    <t>100900015252</t>
  </si>
  <si>
    <t>100900015253</t>
  </si>
  <si>
    <t>100900015254</t>
  </si>
  <si>
    <t>100900015256</t>
  </si>
  <si>
    <t>100900015258</t>
  </si>
  <si>
    <t>100900015259</t>
  </si>
  <si>
    <t>100900015261</t>
  </si>
  <si>
    <t>100900015262</t>
  </si>
  <si>
    <t>100900015263</t>
  </si>
  <si>
    <t>100900015265</t>
  </si>
  <si>
    <t>100900015267</t>
  </si>
  <si>
    <t>100900015269</t>
  </si>
  <si>
    <t>100900015270</t>
  </si>
  <si>
    <t>100900015272</t>
  </si>
  <si>
    <t>100900015273</t>
  </si>
  <si>
    <t>100900015274</t>
  </si>
  <si>
    <t>100900015275</t>
  </si>
  <si>
    <t>100900015276</t>
  </si>
  <si>
    <t>100900015277</t>
  </si>
  <si>
    <t>100900015278</t>
  </si>
  <si>
    <t>100900015280</t>
  </si>
  <si>
    <t>100900015283</t>
  </si>
  <si>
    <t>100900015301</t>
  </si>
  <si>
    <t>100900015303</t>
  </si>
  <si>
    <t>100900015501</t>
  </si>
  <si>
    <t>100900015502</t>
  </si>
  <si>
    <t>100900015503</t>
  </si>
  <si>
    <t>100900015504</t>
  </si>
  <si>
    <t>100900015505</t>
  </si>
  <si>
    <t>100900015506</t>
  </si>
  <si>
    <t>100900015507</t>
  </si>
  <si>
    <t>100900015508</t>
  </si>
  <si>
    <t>100900015509</t>
  </si>
  <si>
    <t>100900015510</t>
  </si>
  <si>
    <t>100900015511</t>
  </si>
  <si>
    <t>100900015512</t>
  </si>
  <si>
    <t>100900015513</t>
  </si>
  <si>
    <t>100900015514</t>
  </si>
  <si>
    <t>100900015515</t>
  </si>
  <si>
    <t>100900015516</t>
  </si>
  <si>
    <t>100900015517</t>
  </si>
  <si>
    <t>100900015518</t>
  </si>
  <si>
    <t>100900015519</t>
  </si>
  <si>
    <t>100900015520</t>
  </si>
  <si>
    <t>100900015521</t>
  </si>
  <si>
    <t>100900015522</t>
  </si>
  <si>
    <t>100900016001</t>
  </si>
  <si>
    <t>100900016005</t>
  </si>
  <si>
    <t>100900016006</t>
  </si>
  <si>
    <t>100900016011</t>
  </si>
  <si>
    <t>100900016301</t>
  </si>
  <si>
    <t>100900018001</t>
  </si>
  <si>
    <t>100900018006</t>
  </si>
  <si>
    <t>100900018007</t>
  </si>
  <si>
    <t>100900018019</t>
  </si>
  <si>
    <t>100900018300</t>
  </si>
  <si>
    <t>100010019001</t>
  </si>
  <si>
    <t>100010019005</t>
  </si>
  <si>
    <t>100010019300</t>
  </si>
  <si>
    <t>100020019003</t>
  </si>
  <si>
    <t>100020019005</t>
  </si>
  <si>
    <t>100030019003</t>
  </si>
  <si>
    <t>100030019005</t>
  </si>
  <si>
    <t>100040019003</t>
  </si>
  <si>
    <t>100040019005</t>
  </si>
  <si>
    <t>100050019003</t>
  </si>
  <si>
    <t>100050019005</t>
  </si>
  <si>
    <t>100060019003</t>
  </si>
  <si>
    <t>100060019005</t>
  </si>
  <si>
    <t>100070019003</t>
  </si>
  <si>
    <t>100070019005</t>
  </si>
  <si>
    <t>100080019003</t>
  </si>
  <si>
    <t>100080019005</t>
  </si>
  <si>
    <t>100090019003</t>
  </si>
  <si>
    <t>100090019005</t>
  </si>
  <si>
    <t>100100019003</t>
  </si>
  <si>
    <t>100100019005</t>
  </si>
  <si>
    <t>100110019003</t>
  </si>
  <si>
    <t>100110019005</t>
  </si>
  <si>
    <t>100120019003</t>
  </si>
  <si>
    <t>100120019005</t>
  </si>
  <si>
    <t>100130019003</t>
  </si>
  <si>
    <t>100130019005</t>
  </si>
  <si>
    <t>100140019003</t>
  </si>
  <si>
    <t>100140019005</t>
  </si>
  <si>
    <t>100150019003</t>
  </si>
  <si>
    <t>100150019005</t>
  </si>
  <si>
    <t>100160019003</t>
  </si>
  <si>
    <t>100160019005</t>
  </si>
  <si>
    <t>100170019003</t>
  </si>
  <si>
    <t>100170019005</t>
  </si>
  <si>
    <t>100170019300</t>
  </si>
  <si>
    <t>100180019003</t>
  </si>
  <si>
    <t>100180019005</t>
  </si>
  <si>
    <t>100190019001</t>
  </si>
  <si>
    <t>100190019005</t>
  </si>
  <si>
    <t>100210019003</t>
  </si>
  <si>
    <t>100210019005</t>
  </si>
  <si>
    <t>100220019001</t>
  </si>
  <si>
    <t>100220019005</t>
  </si>
  <si>
    <t>100900019002</t>
  </si>
  <si>
    <t>100900019003</t>
  </si>
  <si>
    <t>100900019029</t>
  </si>
  <si>
    <t>100900019030</t>
  </si>
  <si>
    <t>100900019032</t>
  </si>
  <si>
    <t>100900019033</t>
  </si>
  <si>
    <t>100900019039</t>
  </si>
  <si>
    <t>100900019045</t>
  </si>
  <si>
    <t>100900019046</t>
  </si>
  <si>
    <t>100900019065</t>
  </si>
  <si>
    <t>100900019075</t>
  </si>
  <si>
    <t>100900019076</t>
  </si>
  <si>
    <t>100900019077</t>
  </si>
  <si>
    <t>100900019081</t>
  </si>
  <si>
    <t>100900037019</t>
  </si>
  <si>
    <t>100900037024</t>
  </si>
  <si>
    <t>100010020001</t>
  </si>
  <si>
    <t>100010020005</t>
  </si>
  <si>
    <t>100010020300</t>
  </si>
  <si>
    <t>100020020001</t>
  </si>
  <si>
    <t>100020020005</t>
  </si>
  <si>
    <t>100030020001</t>
  </si>
  <si>
    <t>100030020005</t>
  </si>
  <si>
    <t>100040020001</t>
  </si>
  <si>
    <t>100050020001</t>
  </si>
  <si>
    <t>100050020005</t>
  </si>
  <si>
    <t>100060020001</t>
  </si>
  <si>
    <t>100060020007</t>
  </si>
  <si>
    <t>100070020001</t>
  </si>
  <si>
    <t>100080020001</t>
  </si>
  <si>
    <t>100080020005</t>
  </si>
  <si>
    <t>100090020001</t>
  </si>
  <si>
    <t>100090020006</t>
  </si>
  <si>
    <t>100090020007</t>
  </si>
  <si>
    <t>100100020001</t>
  </si>
  <si>
    <t>100100020005</t>
  </si>
  <si>
    <t>100100020300</t>
  </si>
  <si>
    <t>100110020001</t>
  </si>
  <si>
    <t>100110020005</t>
  </si>
  <si>
    <t>100120020001</t>
  </si>
  <si>
    <t>100130020001</t>
  </si>
  <si>
    <t>100130020003</t>
  </si>
  <si>
    <t>100130020300</t>
  </si>
  <si>
    <t>100140020001</t>
  </si>
  <si>
    <t>100140020300</t>
  </si>
  <si>
    <t>100150020001</t>
  </si>
  <si>
    <t>100150020005</t>
  </si>
  <si>
    <t>100160020001</t>
  </si>
  <si>
    <t>100160020005</t>
  </si>
  <si>
    <t>100170020001</t>
  </si>
  <si>
    <t>100170020020</t>
  </si>
  <si>
    <t>100180020001</t>
  </si>
  <si>
    <t>100180020005</t>
  </si>
  <si>
    <t>100180020300</t>
  </si>
  <si>
    <t>100190020001</t>
  </si>
  <si>
    <t>100200020001</t>
  </si>
  <si>
    <t>100200020002</t>
  </si>
  <si>
    <t>100200020005</t>
  </si>
  <si>
    <t>100200020300</t>
  </si>
  <si>
    <t>100200120005</t>
  </si>
  <si>
    <t>100200220001</t>
  </si>
  <si>
    <t>100200320005</t>
  </si>
  <si>
    <t>100200820001</t>
  </si>
  <si>
    <t>100200920005</t>
  </si>
  <si>
    <t>100210020001</t>
  </si>
  <si>
    <t>100220020005</t>
  </si>
  <si>
    <t>100900020001</t>
  </si>
  <si>
    <t>100900020009</t>
  </si>
  <si>
    <t>100900020017</t>
  </si>
  <si>
    <t>100900020020</t>
  </si>
  <si>
    <t>100900020021</t>
  </si>
  <si>
    <t>100900020027</t>
  </si>
  <si>
    <t>100900020036</t>
  </si>
  <si>
    <t>100900020061</t>
  </si>
  <si>
    <t>100900020091</t>
  </si>
  <si>
    <t>100900020092</t>
  </si>
  <si>
    <t>100900020093</t>
  </si>
  <si>
    <t>100900020302</t>
  </si>
  <si>
    <t>100900021001</t>
  </si>
  <si>
    <t>100900022001</t>
  </si>
  <si>
    <t>100900022004</t>
  </si>
  <si>
    <t>100900023001</t>
  </si>
  <si>
    <t>100010024001</t>
  </si>
  <si>
    <t>100020024001</t>
  </si>
  <si>
    <t>100030024001</t>
  </si>
  <si>
    <t>100040024001</t>
  </si>
  <si>
    <t>100050024001</t>
  </si>
  <si>
    <t>100060024001</t>
  </si>
  <si>
    <t>100070024001</t>
  </si>
  <si>
    <t>100080024001</t>
  </si>
  <si>
    <t>100090024001</t>
  </si>
  <si>
    <t>100100024001</t>
  </si>
  <si>
    <t>100110024001</t>
  </si>
  <si>
    <t>100120024001</t>
  </si>
  <si>
    <t>100130024001</t>
  </si>
  <si>
    <t>100140024001</t>
  </si>
  <si>
    <t>100150024001</t>
  </si>
  <si>
    <t>100160024001</t>
  </si>
  <si>
    <t>100170024001</t>
  </si>
  <si>
    <t>100180024001</t>
  </si>
  <si>
    <t>100190024001</t>
  </si>
  <si>
    <t>100200024001</t>
  </si>
  <si>
    <t>100210024001</t>
  </si>
  <si>
    <t>100220024001</t>
  </si>
  <si>
    <t>100900024001</t>
  </si>
  <si>
    <t>100900024002</t>
  </si>
  <si>
    <t>100900024301</t>
  </si>
  <si>
    <t>100900025001</t>
  </si>
  <si>
    <t>100010026001</t>
  </si>
  <si>
    <t>100020026001</t>
  </si>
  <si>
    <t>100030026001</t>
  </si>
  <si>
    <t>100040026001</t>
  </si>
  <si>
    <t>100050026001</t>
  </si>
  <si>
    <t>100060026001</t>
  </si>
  <si>
    <t>100070026001</t>
  </si>
  <si>
    <t>100080026001</t>
  </si>
  <si>
    <t>100090026001</t>
  </si>
  <si>
    <t>100100026001</t>
  </si>
  <si>
    <t>100110026001</t>
  </si>
  <si>
    <t>100120026001</t>
  </si>
  <si>
    <t>100130026001</t>
  </si>
  <si>
    <t>100140026001</t>
  </si>
  <si>
    <t>100150026001</t>
  </si>
  <si>
    <t>100160026001</t>
  </si>
  <si>
    <t>100170026001</t>
  </si>
  <si>
    <t>100180026001</t>
  </si>
  <si>
    <t>100190026001</t>
  </si>
  <si>
    <t>100200026001</t>
  </si>
  <si>
    <t>100210026001</t>
  </si>
  <si>
    <t>100220026001</t>
  </si>
  <si>
    <t>100900026001</t>
  </si>
  <si>
    <t>100900027001</t>
  </si>
  <si>
    <t>100900028007</t>
  </si>
  <si>
    <t>100900028016</t>
  </si>
  <si>
    <t>100900028020</t>
  </si>
  <si>
    <t>100900028054</t>
  </si>
  <si>
    <t>100900028300</t>
  </si>
  <si>
    <t>100040029300</t>
  </si>
  <si>
    <t>100050029300</t>
  </si>
  <si>
    <t>100070029300</t>
  </si>
  <si>
    <t>100130029300</t>
  </si>
  <si>
    <t>100140029300</t>
  </si>
  <si>
    <t>100160029300</t>
  </si>
  <si>
    <t>100170029300</t>
  </si>
  <si>
    <t>100180029300</t>
  </si>
  <si>
    <t>100190029300</t>
  </si>
  <si>
    <t>100200029300</t>
  </si>
  <si>
    <t>100220029300</t>
  </si>
  <si>
    <t>100900029001</t>
  </si>
  <si>
    <t>100900029003</t>
  </si>
  <si>
    <t>100900029101</t>
  </si>
  <si>
    <t>100900029102</t>
  </si>
  <si>
    <t>100900029103</t>
  </si>
  <si>
    <t>100900029104</t>
  </si>
  <si>
    <t>100900029105</t>
  </si>
  <si>
    <t>100900029106</t>
  </si>
  <si>
    <t>100900029107</t>
  </si>
  <si>
    <t>100900029108</t>
  </si>
  <si>
    <t>100900029109</t>
  </si>
  <si>
    <t>100900029110</t>
  </si>
  <si>
    <t>100900029111</t>
  </si>
  <si>
    <t>100900029112</t>
  </si>
  <si>
    <t>100900029113</t>
  </si>
  <si>
    <t>100900029114</t>
  </si>
  <si>
    <t>100900029115</t>
  </si>
  <si>
    <t>100900029116</t>
  </si>
  <si>
    <t>100900029117</t>
  </si>
  <si>
    <t>100900029118</t>
  </si>
  <si>
    <t>100900029119</t>
  </si>
  <si>
    <t>100900029120</t>
  </si>
  <si>
    <t>100900029121</t>
  </si>
  <si>
    <t>100900029122</t>
  </si>
  <si>
    <t>100900029300</t>
  </si>
  <si>
    <t>100100030300</t>
  </si>
  <si>
    <t>100130030300</t>
  </si>
  <si>
    <t>100170030300</t>
  </si>
  <si>
    <t>100180030300</t>
  </si>
  <si>
    <t>100900030003</t>
  </si>
  <si>
    <t>100900030305</t>
  </si>
  <si>
    <t>100900033001</t>
  </si>
  <si>
    <t>100900033300</t>
  </si>
  <si>
    <t>100020034005</t>
  </si>
  <si>
    <t>100030034300</t>
  </si>
  <si>
    <t>100090034300</t>
  </si>
  <si>
    <t>100100034300</t>
  </si>
  <si>
    <t>100101834005</t>
  </si>
  <si>
    <t>100101834006</t>
  </si>
  <si>
    <t>100110034300</t>
  </si>
  <si>
    <t>100130034300</t>
  </si>
  <si>
    <t>100140034300</t>
  </si>
  <si>
    <t>100200034300</t>
  </si>
  <si>
    <t>100900034001</t>
  </si>
  <si>
    <t>100900034002</t>
  </si>
  <si>
    <t>100900034010</t>
  </si>
  <si>
    <t>100900034011</t>
  </si>
  <si>
    <t>100900034012</t>
  </si>
  <si>
    <t>100900034013</t>
  </si>
  <si>
    <t>100900034014</t>
  </si>
  <si>
    <t>100900034015</t>
  </si>
  <si>
    <t>100900034016</t>
  </si>
  <si>
    <t>100900034017</t>
  </si>
  <si>
    <t>100900034018</t>
  </si>
  <si>
    <t>100900034019</t>
  </si>
  <si>
    <t>100900034020</t>
  </si>
  <si>
    <t>100900034021</t>
  </si>
  <si>
    <t>100900034022</t>
  </si>
  <si>
    <t>100900034023</t>
  </si>
  <si>
    <t>100900034024</t>
  </si>
  <si>
    <t>100900034025</t>
  </si>
  <si>
    <t>100900034026</t>
  </si>
  <si>
    <t>100900034027</t>
  </si>
  <si>
    <t>100900034028</t>
  </si>
  <si>
    <t>100900034029</t>
  </si>
  <si>
    <t>100900034301</t>
  </si>
  <si>
    <t>100900034501</t>
  </si>
  <si>
    <t>100010017001</t>
  </si>
  <si>
    <t>100010037009</t>
  </si>
  <si>
    <t>100010039300</t>
  </si>
  <si>
    <t>100020017001</t>
  </si>
  <si>
    <t>100020037009</t>
  </si>
  <si>
    <t>100030017001</t>
  </si>
  <si>
    <t>100030037009</t>
  </si>
  <si>
    <t>100040017001</t>
  </si>
  <si>
    <t>100040037009</t>
  </si>
  <si>
    <t>100040037021</t>
  </si>
  <si>
    <t>100050017001</t>
  </si>
  <si>
    <t>100050037009</t>
  </si>
  <si>
    <t>100060017001</t>
  </si>
  <si>
    <t>100060037009</t>
  </si>
  <si>
    <t>100060039300</t>
  </si>
  <si>
    <t>100070017001</t>
  </si>
  <si>
    <t>100070037006</t>
  </si>
  <si>
    <t>100070037009</t>
  </si>
  <si>
    <t>100080017001</t>
  </si>
  <si>
    <t>100080037009</t>
  </si>
  <si>
    <t>100090017001</t>
  </si>
  <si>
    <t>100090037009</t>
  </si>
  <si>
    <t>100090437001</t>
  </si>
  <si>
    <t>100100017001</t>
  </si>
  <si>
    <t>100100037005</t>
  </si>
  <si>
    <t>100110017001</t>
  </si>
  <si>
    <t>100110037009</t>
  </si>
  <si>
    <t>100120017001</t>
  </si>
  <si>
    <t>100120037005</t>
  </si>
  <si>
    <t>100130017001</t>
  </si>
  <si>
    <t>100130037008</t>
  </si>
  <si>
    <t>100130037009</t>
  </si>
  <si>
    <t>100130437009</t>
  </si>
  <si>
    <t>100140017001</t>
  </si>
  <si>
    <t>100140037009</t>
  </si>
  <si>
    <t>100140115110</t>
  </si>
  <si>
    <t>100141337009</t>
  </si>
  <si>
    <t>100141915110</t>
  </si>
  <si>
    <t>100150017001</t>
  </si>
  <si>
    <t>100150037005</t>
  </si>
  <si>
    <t>100160017001</t>
  </si>
  <si>
    <t>100160037009</t>
  </si>
  <si>
    <t>100170017001</t>
  </si>
  <si>
    <t>100170037009</t>
  </si>
  <si>
    <t>100170039300</t>
  </si>
  <si>
    <t>100180017001</t>
  </si>
  <si>
    <t>100180037009</t>
  </si>
  <si>
    <t>100182737009</t>
  </si>
  <si>
    <t>100190017001</t>
  </si>
  <si>
    <t>100190037009</t>
  </si>
  <si>
    <t>100190037016</t>
  </si>
  <si>
    <t>100190037017</t>
  </si>
  <si>
    <t>100200017001</t>
  </si>
  <si>
    <t>100200117001</t>
  </si>
  <si>
    <t>100200217001</t>
  </si>
  <si>
    <t>100200317001</t>
  </si>
  <si>
    <t>100200417001</t>
  </si>
  <si>
    <t>100200437009</t>
  </si>
  <si>
    <t>100200517001</t>
  </si>
  <si>
    <t>100200617001</t>
  </si>
  <si>
    <t>100200717001</t>
  </si>
  <si>
    <t>100200817001</t>
  </si>
  <si>
    <t>100200917001</t>
  </si>
  <si>
    <t>100210017001</t>
  </si>
  <si>
    <t>100210037004</t>
  </si>
  <si>
    <t>100210037009</t>
  </si>
  <si>
    <t>100210039300</t>
  </si>
  <si>
    <t>100220017001</t>
  </si>
  <si>
    <t>100220037009</t>
  </si>
  <si>
    <t>100900017002</t>
  </si>
  <si>
    <t>100900017004</t>
  </si>
  <si>
    <t>100900017005</t>
  </si>
  <si>
    <t>100900017007</t>
  </si>
  <si>
    <t>100900017008</t>
  </si>
  <si>
    <t>100900017011</t>
  </si>
  <si>
    <t>100900017020</t>
  </si>
  <si>
    <t>100900017030</t>
  </si>
  <si>
    <t>100900017033</t>
  </si>
  <si>
    <t>100900017101</t>
  </si>
  <si>
    <t>100900017102</t>
  </si>
  <si>
    <t>100900017103</t>
  </si>
  <si>
    <t>100900017104</t>
  </si>
  <si>
    <t>100900017105</t>
  </si>
  <si>
    <t>100900017106</t>
  </si>
  <si>
    <t>100900017107</t>
  </si>
  <si>
    <t>100900017108</t>
  </si>
  <si>
    <t>100900017109</t>
  </si>
  <si>
    <t>100900017110</t>
  </si>
  <si>
    <t>100900017111</t>
  </si>
  <si>
    <t>100900017112</t>
  </si>
  <si>
    <t>100900017113</t>
  </si>
  <si>
    <t>100900017114</t>
  </si>
  <si>
    <t>100900017115</t>
  </si>
  <si>
    <t>100900017116</t>
  </si>
  <si>
    <t>100900017117</t>
  </si>
  <si>
    <t>100900017118</t>
  </si>
  <si>
    <t>100900017119</t>
  </si>
  <si>
    <t>100900017120</t>
  </si>
  <si>
    <t>100900017121</t>
  </si>
  <si>
    <t>100900017122</t>
  </si>
  <si>
    <t>100900037010</t>
  </si>
  <si>
    <t>100900037011</t>
  </si>
  <si>
    <t>100900037012</t>
  </si>
  <si>
    <t>100900037013</t>
  </si>
  <si>
    <t>100900037022</t>
  </si>
  <si>
    <t>100900037023</t>
  </si>
  <si>
    <t>100900037026</t>
  </si>
  <si>
    <t>100900039001</t>
  </si>
  <si>
    <t>100900039009</t>
  </si>
  <si>
    <t>100900039011</t>
  </si>
  <si>
    <t>100900039012</t>
  </si>
  <si>
    <t>100900039013</t>
  </si>
  <si>
    <t>100900039014</t>
  </si>
  <si>
    <t>100900039015</t>
  </si>
  <si>
    <t>100900039110</t>
  </si>
  <si>
    <t>100900039301</t>
  </si>
  <si>
    <t>100900039305</t>
  </si>
  <si>
    <t>100900039307</t>
  </si>
  <si>
    <t>100010013001</t>
  </si>
  <si>
    <t>100010015007</t>
  </si>
  <si>
    <t>100010017002</t>
  </si>
  <si>
    <t>100010020601</t>
  </si>
  <si>
    <t>100010029001</t>
  </si>
  <si>
    <t>100010035009</t>
  </si>
  <si>
    <t>100010035010</t>
  </si>
  <si>
    <t>100010035011</t>
  </si>
  <si>
    <t>100010035012</t>
  </si>
  <si>
    <t>100010050001</t>
  </si>
  <si>
    <t>100010051000</t>
  </si>
  <si>
    <t>100010051001</t>
  </si>
  <si>
    <t>100010051004</t>
  </si>
  <si>
    <t>100010051006</t>
  </si>
  <si>
    <t>100010051007</t>
  </si>
  <si>
    <t>100010051403</t>
  </si>
  <si>
    <t>100010052400</t>
  </si>
  <si>
    <t>100010091005</t>
  </si>
  <si>
    <t>100010115101</t>
  </si>
  <si>
    <t>100010115201</t>
  </si>
  <si>
    <t>100010120001</t>
  </si>
  <si>
    <t>100010135090</t>
  </si>
  <si>
    <t>100010152400</t>
  </si>
  <si>
    <t>100010154001</t>
  </si>
  <si>
    <t>100010155001</t>
  </si>
  <si>
    <t>100010155401</t>
  </si>
  <si>
    <t>100010215101</t>
  </si>
  <si>
    <t>100010215102</t>
  </si>
  <si>
    <t>100010215201</t>
  </si>
  <si>
    <t>100010220001</t>
  </si>
  <si>
    <t>100010235090</t>
  </si>
  <si>
    <t>100010252400</t>
  </si>
  <si>
    <t>100010254001</t>
  </si>
  <si>
    <t>100010255001</t>
  </si>
  <si>
    <t>100010255401</t>
  </si>
  <si>
    <t>100010315101</t>
  </si>
  <si>
    <t>100010315201</t>
  </si>
  <si>
    <t>100010320001</t>
  </si>
  <si>
    <t>100010335090</t>
  </si>
  <si>
    <t>100010352400</t>
  </si>
  <si>
    <t>100010354001</t>
  </si>
  <si>
    <t>100010355001</t>
  </si>
  <si>
    <t>100010355401</t>
  </si>
  <si>
    <t>100010415101</t>
  </si>
  <si>
    <t>100010415102</t>
  </si>
  <si>
    <t>100010415201</t>
  </si>
  <si>
    <t>100010420001</t>
  </si>
  <si>
    <t>100010435090</t>
  </si>
  <si>
    <t>100010452400</t>
  </si>
  <si>
    <t>100010454001</t>
  </si>
  <si>
    <t>100010455001</t>
  </si>
  <si>
    <t>100010455403</t>
  </si>
  <si>
    <t>100010515101</t>
  </si>
  <si>
    <t>100010515102</t>
  </si>
  <si>
    <t>100010515201</t>
  </si>
  <si>
    <t>100010520001</t>
  </si>
  <si>
    <t>100010535090</t>
  </si>
  <si>
    <t>100010552400</t>
  </si>
  <si>
    <t>100010554001</t>
  </si>
  <si>
    <t>100010555001</t>
  </si>
  <si>
    <t>100010555401</t>
  </si>
  <si>
    <t>100010615101</t>
  </si>
  <si>
    <t>100010615201</t>
  </si>
  <si>
    <t>100010620001</t>
  </si>
  <si>
    <t>100010635090</t>
  </si>
  <si>
    <t>100010652400</t>
  </si>
  <si>
    <t>100010654001</t>
  </si>
  <si>
    <t>100010655001</t>
  </si>
  <si>
    <t>100010655401</t>
  </si>
  <si>
    <t>100010715101</t>
  </si>
  <si>
    <t>100010715102</t>
  </si>
  <si>
    <t>100010715201</t>
  </si>
  <si>
    <t>100010720001</t>
  </si>
  <si>
    <t>100010735090</t>
  </si>
  <si>
    <t>100010752400</t>
  </si>
  <si>
    <t>100010754001</t>
  </si>
  <si>
    <t>100010755001</t>
  </si>
  <si>
    <t>100010755401</t>
  </si>
  <si>
    <t>100010815101</t>
  </si>
  <si>
    <t>100010815201</t>
  </si>
  <si>
    <t>100010820001</t>
  </si>
  <si>
    <t>100010835090</t>
  </si>
  <si>
    <t>100010852400</t>
  </si>
  <si>
    <t>100010854001</t>
  </si>
  <si>
    <t>100010855001</t>
  </si>
  <si>
    <t>100010855401</t>
  </si>
  <si>
    <t>100010915101</t>
  </si>
  <si>
    <t>100010915201</t>
  </si>
  <si>
    <t>100010920001</t>
  </si>
  <si>
    <t>100010935090</t>
  </si>
  <si>
    <t>100010952400</t>
  </si>
  <si>
    <t>100010954001</t>
  </si>
  <si>
    <t>100010955001</t>
  </si>
  <si>
    <t>100010955401</t>
  </si>
  <si>
    <t>100011015101</t>
  </si>
  <si>
    <t>100011015201</t>
  </si>
  <si>
    <t>100011020001</t>
  </si>
  <si>
    <t>100011035090</t>
  </si>
  <si>
    <t>100011052400</t>
  </si>
  <si>
    <t>100011054001</t>
  </si>
  <si>
    <t>100011055001</t>
  </si>
  <si>
    <t>100011055401</t>
  </si>
  <si>
    <t>100011115101</t>
  </si>
  <si>
    <t>100011115201</t>
  </si>
  <si>
    <t>100011120001</t>
  </si>
  <si>
    <t>100011135090</t>
  </si>
  <si>
    <t>100011152400</t>
  </si>
  <si>
    <t>100011154001</t>
  </si>
  <si>
    <t>100011155001</t>
  </si>
  <si>
    <t>100011155401</t>
  </si>
  <si>
    <t>100011215101</t>
  </si>
  <si>
    <t>100011215201</t>
  </si>
  <si>
    <t>100011220001</t>
  </si>
  <si>
    <t>100011235090</t>
  </si>
  <si>
    <t>100011252400</t>
  </si>
  <si>
    <t>100011254001</t>
  </si>
  <si>
    <t>100011255001</t>
  </si>
  <si>
    <t>100011255401</t>
  </si>
  <si>
    <t>100011315101</t>
  </si>
  <si>
    <t>100011315201</t>
  </si>
  <si>
    <t>100011320001</t>
  </si>
  <si>
    <t>100011335090</t>
  </si>
  <si>
    <t>100011352400</t>
  </si>
  <si>
    <t>100011354001</t>
  </si>
  <si>
    <t>100011355001</t>
  </si>
  <si>
    <t>100011355401</t>
  </si>
  <si>
    <t>100011415101</t>
  </si>
  <si>
    <t>100011415102</t>
  </si>
  <si>
    <t>100011415201</t>
  </si>
  <si>
    <t>100011415202</t>
  </si>
  <si>
    <t>100011420001</t>
  </si>
  <si>
    <t>100011435090</t>
  </si>
  <si>
    <t>100011452400</t>
  </si>
  <si>
    <t>100011454001</t>
  </si>
  <si>
    <t>100011455001</t>
  </si>
  <si>
    <t>100011455401</t>
  </si>
  <si>
    <t>100011515101</t>
  </si>
  <si>
    <t>100011515201</t>
  </si>
  <si>
    <t>100011520001</t>
  </si>
  <si>
    <t>100011535090</t>
  </si>
  <si>
    <t>100011552400</t>
  </si>
  <si>
    <t>100011554001</t>
  </si>
  <si>
    <t>100011555001</t>
  </si>
  <si>
    <t>100011555401</t>
  </si>
  <si>
    <t>100011615101</t>
  </si>
  <si>
    <t>100011615201</t>
  </si>
  <si>
    <t>100011620001</t>
  </si>
  <si>
    <t>100011635090</t>
  </si>
  <si>
    <t>100011652400</t>
  </si>
  <si>
    <t>100011654001</t>
  </si>
  <si>
    <t>100011655001</t>
  </si>
  <si>
    <t>100011655402</t>
  </si>
  <si>
    <t>100011715101</t>
  </si>
  <si>
    <t>100011715201</t>
  </si>
  <si>
    <t>100011720001</t>
  </si>
  <si>
    <t>100011735090</t>
  </si>
  <si>
    <t>100011752400</t>
  </si>
  <si>
    <t>100011754001</t>
  </si>
  <si>
    <t>100011755001</t>
  </si>
  <si>
    <t>100011755401</t>
  </si>
  <si>
    <t>100011815101</t>
  </si>
  <si>
    <t>100011815102</t>
  </si>
  <si>
    <t>100011815103</t>
  </si>
  <si>
    <t>100011815108</t>
  </si>
  <si>
    <t>100011815109</t>
  </si>
  <si>
    <t>100011815110</t>
  </si>
  <si>
    <t>100011815111</t>
  </si>
  <si>
    <t>100011815201</t>
  </si>
  <si>
    <t>100011815202</t>
  </si>
  <si>
    <t>100011815203</t>
  </si>
  <si>
    <t>100011815204</t>
  </si>
  <si>
    <t>100011815205</t>
  </si>
  <si>
    <t>100011815206</t>
  </si>
  <si>
    <t>100011815208</t>
  </si>
  <si>
    <t>100011815209</t>
  </si>
  <si>
    <t>100011815210</t>
  </si>
  <si>
    <t>100011815211</t>
  </si>
  <si>
    <t>100011815212</t>
  </si>
  <si>
    <t>100011815213</t>
  </si>
  <si>
    <t>100011815214</t>
  </si>
  <si>
    <t>100011815215</t>
  </si>
  <si>
    <t>100011815216</t>
  </si>
  <si>
    <t>100011815217</t>
  </si>
  <si>
    <t>100011815601</t>
  </si>
  <si>
    <t>100011815602</t>
  </si>
  <si>
    <t>100011820001</t>
  </si>
  <si>
    <t>100011852400</t>
  </si>
  <si>
    <t>100011854001</t>
  </si>
  <si>
    <t>100011855001</t>
  </si>
  <si>
    <t>100011855008</t>
  </si>
  <si>
    <t>100011855401</t>
  </si>
  <si>
    <t>100011915101</t>
  </si>
  <si>
    <t>100011915201</t>
  </si>
  <si>
    <t>100011920001</t>
  </si>
  <si>
    <t>100011935090</t>
  </si>
  <si>
    <t>100011952400</t>
  </si>
  <si>
    <t>100011954001</t>
  </si>
  <si>
    <t>100011955001</t>
  </si>
  <si>
    <t>100011955401</t>
  </si>
  <si>
    <t>100020013001</t>
  </si>
  <si>
    <t>100020013016</t>
  </si>
  <si>
    <t>100020015007</t>
  </si>
  <si>
    <t>100020017002</t>
  </si>
  <si>
    <t>100020017013</t>
  </si>
  <si>
    <t>100020029001</t>
  </si>
  <si>
    <t>100020035009</t>
  </si>
  <si>
    <t>100020035010</t>
  </si>
  <si>
    <t>100020035011</t>
  </si>
  <si>
    <t>100020035012</t>
  </si>
  <si>
    <t>100020050001</t>
  </si>
  <si>
    <t>100020051000</t>
  </si>
  <si>
    <t>100020051001</t>
  </si>
  <si>
    <t>100020051004</t>
  </si>
  <si>
    <t>100020051006</t>
  </si>
  <si>
    <t>100020051012</t>
  </si>
  <si>
    <t>100020051401</t>
  </si>
  <si>
    <t>100020052100</t>
  </si>
  <si>
    <t>100020052400</t>
  </si>
  <si>
    <t>100020091005</t>
  </si>
  <si>
    <t>100020091018</t>
  </si>
  <si>
    <t>100020115101</t>
  </si>
  <si>
    <t>100020115102</t>
  </si>
  <si>
    <t>100020115201</t>
  </si>
  <si>
    <t>100020120001</t>
  </si>
  <si>
    <t>100020135090</t>
  </si>
  <si>
    <t>100020152400</t>
  </si>
  <si>
    <t>100020154001</t>
  </si>
  <si>
    <t>100020155001</t>
  </si>
  <si>
    <t>100020155401</t>
  </si>
  <si>
    <t>100020215101</t>
  </si>
  <si>
    <t>100020215201</t>
  </si>
  <si>
    <t>100020220001</t>
  </si>
  <si>
    <t>100020235090</t>
  </si>
  <si>
    <t>100020252400</t>
  </si>
  <si>
    <t>100020254001</t>
  </si>
  <si>
    <t>100020255001</t>
  </si>
  <si>
    <t>100020255401</t>
  </si>
  <si>
    <t>100020315101</t>
  </si>
  <si>
    <t>100020315102</t>
  </si>
  <si>
    <t>100020315103</t>
  </si>
  <si>
    <t>100020315201</t>
  </si>
  <si>
    <t>100020320001</t>
  </si>
  <si>
    <t>100020335090</t>
  </si>
  <si>
    <t>100020352400</t>
  </si>
  <si>
    <t>100020354001</t>
  </si>
  <si>
    <t>100020355001</t>
  </si>
  <si>
    <t>100020355401</t>
  </si>
  <si>
    <t>100020415101</t>
  </si>
  <si>
    <t>100020415201</t>
  </si>
  <si>
    <t>100020415202</t>
  </si>
  <si>
    <t>100020420001</t>
  </si>
  <si>
    <t>100020435090</t>
  </si>
  <si>
    <t>100020452400</t>
  </si>
  <si>
    <t>100020454001</t>
  </si>
  <si>
    <t>100020455001</t>
  </si>
  <si>
    <t>100020515101</t>
  </si>
  <si>
    <t>100020515102</t>
  </si>
  <si>
    <t>100020515103</t>
  </si>
  <si>
    <t>100020515201</t>
  </si>
  <si>
    <t>100020515202</t>
  </si>
  <si>
    <t>100020520001</t>
  </si>
  <si>
    <t>100020535090</t>
  </si>
  <si>
    <t>100020552400</t>
  </si>
  <si>
    <t>100020554001</t>
  </si>
  <si>
    <t>100020555001</t>
  </si>
  <si>
    <t>100020555401</t>
  </si>
  <si>
    <t>100020615101</t>
  </si>
  <si>
    <t>100020615201</t>
  </si>
  <si>
    <t>100020620001</t>
  </si>
  <si>
    <t>100020635090</t>
  </si>
  <si>
    <t>100020652400</t>
  </si>
  <si>
    <t>100020654001</t>
  </si>
  <si>
    <t>100020655001</t>
  </si>
  <si>
    <t>100020655301</t>
  </si>
  <si>
    <t>100020655401</t>
  </si>
  <si>
    <t>100020715101</t>
  </si>
  <si>
    <t>100020715102</t>
  </si>
  <si>
    <t>100020715103</t>
  </si>
  <si>
    <t>100020715201</t>
  </si>
  <si>
    <t>100020715202</t>
  </si>
  <si>
    <t>100020720001</t>
  </si>
  <si>
    <t>100020735090</t>
  </si>
  <si>
    <t>100020752400</t>
  </si>
  <si>
    <t>100020754001</t>
  </si>
  <si>
    <t>100020755001</t>
  </si>
  <si>
    <t>100020755401</t>
  </si>
  <si>
    <t>100020815101</t>
  </si>
  <si>
    <t>100020815102</t>
  </si>
  <si>
    <t>100020815103</t>
  </si>
  <si>
    <t>100020815105</t>
  </si>
  <si>
    <t>100020815201</t>
  </si>
  <si>
    <t>100020815202</t>
  </si>
  <si>
    <t>100020820001</t>
  </si>
  <si>
    <t>100020835090</t>
  </si>
  <si>
    <t>100020852400</t>
  </si>
  <si>
    <t>100020854001</t>
  </si>
  <si>
    <t>100020855001</t>
  </si>
  <si>
    <t>100020855401</t>
  </si>
  <si>
    <t>100020915101</t>
  </si>
  <si>
    <t>100020915102</t>
  </si>
  <si>
    <t>100020915201</t>
  </si>
  <si>
    <t>100020915202</t>
  </si>
  <si>
    <t>100020915203</t>
  </si>
  <si>
    <t>100020920001</t>
  </si>
  <si>
    <t>100020935090</t>
  </si>
  <si>
    <t>100020952400</t>
  </si>
  <si>
    <t>100020954001</t>
  </si>
  <si>
    <t>100020955001</t>
  </si>
  <si>
    <t>100020955301</t>
  </si>
  <si>
    <t>100020955401</t>
  </si>
  <si>
    <t>100021015101</t>
  </si>
  <si>
    <t>100021015201</t>
  </si>
  <si>
    <t>100021020001</t>
  </si>
  <si>
    <t>100021035090</t>
  </si>
  <si>
    <t>100021052400</t>
  </si>
  <si>
    <t>100021054001</t>
  </si>
  <si>
    <t>100021055001</t>
  </si>
  <si>
    <t>100021055301</t>
  </si>
  <si>
    <t>100021055401</t>
  </si>
  <si>
    <t>100021115101</t>
  </si>
  <si>
    <t>100021115102</t>
  </si>
  <si>
    <t>100021115103</t>
  </si>
  <si>
    <t>100021115201</t>
  </si>
  <si>
    <t>100021115202</t>
  </si>
  <si>
    <t>100021115203</t>
  </si>
  <si>
    <t>100021120001</t>
  </si>
  <si>
    <t>100021135090</t>
  </si>
  <si>
    <t>100021152400</t>
  </si>
  <si>
    <t>100021154001</t>
  </si>
  <si>
    <t>100021155001</t>
  </si>
  <si>
    <t>100021155401</t>
  </si>
  <si>
    <t>100021215101</t>
  </si>
  <si>
    <t>100021215102</t>
  </si>
  <si>
    <t>100021215103</t>
  </si>
  <si>
    <t>100021215104</t>
  </si>
  <si>
    <t>100021215201</t>
  </si>
  <si>
    <t>100021215202</t>
  </si>
  <si>
    <t>100021215203</t>
  </si>
  <si>
    <t>100021215204</t>
  </si>
  <si>
    <t>100021220001</t>
  </si>
  <si>
    <t>100021235090</t>
  </si>
  <si>
    <t>100021252400</t>
  </si>
  <si>
    <t>100021254001</t>
  </si>
  <si>
    <t>100021255001</t>
  </si>
  <si>
    <t>100021255401</t>
  </si>
  <si>
    <t>100021315101</t>
  </si>
  <si>
    <t>100021315102</t>
  </si>
  <si>
    <t>100021315103</t>
  </si>
  <si>
    <t>100021315104</t>
  </si>
  <si>
    <t>100021315105</t>
  </si>
  <si>
    <t>100021315106</t>
  </si>
  <si>
    <t>100021315107</t>
  </si>
  <si>
    <t>100021315108</t>
  </si>
  <si>
    <t>100021315109</t>
  </si>
  <si>
    <t>100021315110</t>
  </si>
  <si>
    <t>100021315201</t>
  </si>
  <si>
    <t>100021315202</t>
  </si>
  <si>
    <t>100021315203</t>
  </si>
  <si>
    <t>100021315204</t>
  </si>
  <si>
    <t>100021315205</t>
  </si>
  <si>
    <t>100021315206</t>
  </si>
  <si>
    <t>100021315207</t>
  </si>
  <si>
    <t>100021315208</t>
  </si>
  <si>
    <t>100021315209</t>
  </si>
  <si>
    <t>100021315210</t>
  </si>
  <si>
    <t>100021315211</t>
  </si>
  <si>
    <t>100021315212</t>
  </si>
  <si>
    <t>100021315213</t>
  </si>
  <si>
    <t>100021315214</t>
  </si>
  <si>
    <t>100021315215</t>
  </si>
  <si>
    <t>100021315216</t>
  </si>
  <si>
    <t>100021315217</t>
  </si>
  <si>
    <t>100021315218</t>
  </si>
  <si>
    <t>100021315219</t>
  </si>
  <si>
    <t>100021315220</t>
  </si>
  <si>
    <t>100021315221</t>
  </si>
  <si>
    <t>100021315222</t>
  </si>
  <si>
    <t>100021315223</t>
  </si>
  <si>
    <t>100021315601</t>
  </si>
  <si>
    <t>100021315602</t>
  </si>
  <si>
    <t>100021320006</t>
  </si>
  <si>
    <t>100021320601</t>
  </si>
  <si>
    <t>100021352400</t>
  </si>
  <si>
    <t>100021354001</t>
  </si>
  <si>
    <t>100021355001</t>
  </si>
  <si>
    <t>100021355008</t>
  </si>
  <si>
    <t>100021355401</t>
  </si>
  <si>
    <t>100021415101</t>
  </si>
  <si>
    <t>100021415201</t>
  </si>
  <si>
    <t>100021420001</t>
  </si>
  <si>
    <t>100021435090</t>
  </si>
  <si>
    <t>100021452400</t>
  </si>
  <si>
    <t>100021455001</t>
  </si>
  <si>
    <t>100030013001</t>
  </si>
  <si>
    <t>100030015005</t>
  </si>
  <si>
    <t>100030015080</t>
  </si>
  <si>
    <t>100030015081</t>
  </si>
  <si>
    <t>100030017002</t>
  </si>
  <si>
    <t>100030017005</t>
  </si>
  <si>
    <t>100030029001</t>
  </si>
  <si>
    <t>100030035009</t>
  </si>
  <si>
    <t>100030035010</t>
  </si>
  <si>
    <t>100030035011</t>
  </si>
  <si>
    <t>100030035012</t>
  </si>
  <si>
    <t>100030035013</t>
  </si>
  <si>
    <t>100030050001</t>
  </si>
  <si>
    <t>100030051000</t>
  </si>
  <si>
    <t>100030051001</t>
  </si>
  <si>
    <t>100030051004</t>
  </si>
  <si>
    <t>100030051006</t>
  </si>
  <si>
    <t>100030051014</t>
  </si>
  <si>
    <t>100030051015</t>
  </si>
  <si>
    <t>100030051016</t>
  </si>
  <si>
    <t>100030051404</t>
  </si>
  <si>
    <t>100030052400</t>
  </si>
  <si>
    <t>100030091005</t>
  </si>
  <si>
    <t>100030115101</t>
  </si>
  <si>
    <t>100030115102</t>
  </si>
  <si>
    <t>100030115201</t>
  </si>
  <si>
    <t>100030120001</t>
  </si>
  <si>
    <t>100030135090</t>
  </si>
  <si>
    <t>100030152400</t>
  </si>
  <si>
    <t>100030154001</t>
  </si>
  <si>
    <t>100030155001</t>
  </si>
  <si>
    <t>100030155401</t>
  </si>
  <si>
    <t>100030215101</t>
  </si>
  <si>
    <t>100030215201</t>
  </si>
  <si>
    <t>100030220001</t>
  </si>
  <si>
    <t>100030235090</t>
  </si>
  <si>
    <t>100030252400</t>
  </si>
  <si>
    <t>100030254001</t>
  </si>
  <si>
    <t>100030255001</t>
  </si>
  <si>
    <t>100030255401</t>
  </si>
  <si>
    <t>100030315101</t>
  </si>
  <si>
    <t>100030315201</t>
  </si>
  <si>
    <t>100030320001</t>
  </si>
  <si>
    <t>100030335090</t>
  </si>
  <si>
    <t>100030352400</t>
  </si>
  <si>
    <t>100030354001</t>
  </si>
  <si>
    <t>100030355001</t>
  </si>
  <si>
    <t>100030355401</t>
  </si>
  <si>
    <t>100030415101</t>
  </si>
  <si>
    <t>100030415102</t>
  </si>
  <si>
    <t>100030415201</t>
  </si>
  <si>
    <t>100030415202</t>
  </si>
  <si>
    <t>100030420001</t>
  </si>
  <si>
    <t>100030435090</t>
  </si>
  <si>
    <t>100030452400</t>
  </si>
  <si>
    <t>100030454001</t>
  </si>
  <si>
    <t>100030455001</t>
  </si>
  <si>
    <t>100030455401</t>
  </si>
  <si>
    <t>100030515101</t>
  </si>
  <si>
    <t>100030515201</t>
  </si>
  <si>
    <t>100030520001</t>
  </si>
  <si>
    <t>100030535090</t>
  </si>
  <si>
    <t>100030552400</t>
  </si>
  <si>
    <t>100030554001</t>
  </si>
  <si>
    <t>100030555001</t>
  </si>
  <si>
    <t>100030555401</t>
  </si>
  <si>
    <t>100030615101</t>
  </si>
  <si>
    <t>100030615201</t>
  </si>
  <si>
    <t>100030620001</t>
  </si>
  <si>
    <t>100030635090</t>
  </si>
  <si>
    <t>100030652400</t>
  </si>
  <si>
    <t>100030654001</t>
  </si>
  <si>
    <t>100030655001</t>
  </si>
  <si>
    <t>100030655401</t>
  </si>
  <si>
    <t>100030715101</t>
  </si>
  <si>
    <t>100030715102</t>
  </si>
  <si>
    <t>100030715201</t>
  </si>
  <si>
    <t>100030720001</t>
  </si>
  <si>
    <t>100030735090</t>
  </si>
  <si>
    <t>100030752400</t>
  </si>
  <si>
    <t>100030754001</t>
  </si>
  <si>
    <t>100030755001</t>
  </si>
  <si>
    <t>100030755401</t>
  </si>
  <si>
    <t>100030815101</t>
  </si>
  <si>
    <t>100030815201</t>
  </si>
  <si>
    <t>100030820001</t>
  </si>
  <si>
    <t>100030835090</t>
  </si>
  <si>
    <t>100030852400</t>
  </si>
  <si>
    <t>100030854001</t>
  </si>
  <si>
    <t>100030855001</t>
  </si>
  <si>
    <t>100030855401</t>
  </si>
  <si>
    <t>100030915101</t>
  </si>
  <si>
    <t>100030915201</t>
  </si>
  <si>
    <t>100030920001</t>
  </si>
  <si>
    <t>100030935090</t>
  </si>
  <si>
    <t>100030952400</t>
  </si>
  <si>
    <t>100030954001</t>
  </si>
  <si>
    <t>100030955001</t>
  </si>
  <si>
    <t>100030955401</t>
  </si>
  <si>
    <t>100031015101</t>
  </si>
  <si>
    <t>100031015201</t>
  </si>
  <si>
    <t>100031020001</t>
  </si>
  <si>
    <t>100031035090</t>
  </si>
  <si>
    <t>100031052400</t>
  </si>
  <si>
    <t>100031054001</t>
  </si>
  <si>
    <t>100031055001</t>
  </si>
  <si>
    <t>100031055401</t>
  </si>
  <si>
    <t>100031115101</t>
  </si>
  <si>
    <t>100031115201</t>
  </si>
  <si>
    <t>100031120001</t>
  </si>
  <si>
    <t>100031135090</t>
  </si>
  <si>
    <t>100031152400</t>
  </si>
  <si>
    <t>100031154001</t>
  </si>
  <si>
    <t>100031155001</t>
  </si>
  <si>
    <t>100031155401</t>
  </si>
  <si>
    <t>100031215101</t>
  </si>
  <si>
    <t>100031215201</t>
  </si>
  <si>
    <t>100031220001</t>
  </si>
  <si>
    <t>100031235090</t>
  </si>
  <si>
    <t>100031252400</t>
  </si>
  <si>
    <t>100031254001</t>
  </si>
  <si>
    <t>100031255001</t>
  </si>
  <si>
    <t>100031255401</t>
  </si>
  <si>
    <t>100031315101</t>
  </si>
  <si>
    <t>100031315201</t>
  </si>
  <si>
    <t>100031320001</t>
  </si>
  <si>
    <t>100031335090</t>
  </si>
  <si>
    <t>100031352400</t>
  </si>
  <si>
    <t>100031354001</t>
  </si>
  <si>
    <t>100031355001</t>
  </si>
  <si>
    <t>100031355401</t>
  </si>
  <si>
    <t>100031415101</t>
  </si>
  <si>
    <t>100031415201</t>
  </si>
  <si>
    <t>100031420001</t>
  </si>
  <si>
    <t>100031435090</t>
  </si>
  <si>
    <t>100031452400</t>
  </si>
  <si>
    <t>100031454001</t>
  </si>
  <si>
    <t>100031455001</t>
  </si>
  <si>
    <t>100031455401</t>
  </si>
  <si>
    <t>100031515101</t>
  </si>
  <si>
    <t>100031515201</t>
  </si>
  <si>
    <t>100031520001</t>
  </si>
  <si>
    <t>100031535090</t>
  </si>
  <si>
    <t>100031552400</t>
  </si>
  <si>
    <t>100031554001</t>
  </si>
  <si>
    <t>100031555001</t>
  </si>
  <si>
    <t>100031555401</t>
  </si>
  <si>
    <t>100031615101</t>
  </si>
  <si>
    <t>100031615201</t>
  </si>
  <si>
    <t>100031620001</t>
  </si>
  <si>
    <t>100031635090</t>
  </si>
  <si>
    <t>100031652400</t>
  </si>
  <si>
    <t>100031654001</t>
  </si>
  <si>
    <t>100031655001</t>
  </si>
  <si>
    <t>100031655401</t>
  </si>
  <si>
    <t>100031715101</t>
  </si>
  <si>
    <t>100031715201</t>
  </si>
  <si>
    <t>100031720001</t>
  </si>
  <si>
    <t>100031735090</t>
  </si>
  <si>
    <t>100031752400</t>
  </si>
  <si>
    <t>100031754001</t>
  </si>
  <si>
    <t>100031755001</t>
  </si>
  <si>
    <t>100031755402</t>
  </si>
  <si>
    <t>100031815101</t>
  </si>
  <si>
    <t>100031815201</t>
  </si>
  <si>
    <t>100031820001</t>
  </si>
  <si>
    <t>100031835090</t>
  </si>
  <si>
    <t>100031852400</t>
  </si>
  <si>
    <t>100031854001</t>
  </si>
  <si>
    <t>100031855001</t>
  </si>
  <si>
    <t>100031855401</t>
  </si>
  <si>
    <t>100031915101</t>
  </si>
  <si>
    <t>100031915201</t>
  </si>
  <si>
    <t>100031920001</t>
  </si>
  <si>
    <t>100031935090</t>
  </si>
  <si>
    <t>100031952400</t>
  </si>
  <si>
    <t>100031954001</t>
  </si>
  <si>
    <t>100031955001</t>
  </si>
  <si>
    <t>100031955402</t>
  </si>
  <si>
    <t>100032015101</t>
  </si>
  <si>
    <t>100032015102</t>
  </si>
  <si>
    <t>100032015103</t>
  </si>
  <si>
    <t>100032015104</t>
  </si>
  <si>
    <t>100032015105</t>
  </si>
  <si>
    <t>100032015106</t>
  </si>
  <si>
    <t>100032015107</t>
  </si>
  <si>
    <t>100032015201</t>
  </si>
  <si>
    <t>100032015202</t>
  </si>
  <si>
    <t>100032015203</t>
  </si>
  <si>
    <t>100032015204</t>
  </si>
  <si>
    <t>100032015205</t>
  </si>
  <si>
    <t>100032015206</t>
  </si>
  <si>
    <t>100032015207</t>
  </si>
  <si>
    <t>100032015208</t>
  </si>
  <si>
    <t>100032015209</t>
  </si>
  <si>
    <t>100032015210</t>
  </si>
  <si>
    <t>100032015211</t>
  </si>
  <si>
    <t>100032015212</t>
  </si>
  <si>
    <t>100032015213</t>
  </si>
  <si>
    <t>100032015215</t>
  </si>
  <si>
    <t>100032015216</t>
  </si>
  <si>
    <t>100032015217</t>
  </si>
  <si>
    <t>100032015601</t>
  </si>
  <si>
    <t>100032015602</t>
  </si>
  <si>
    <t>100032020001</t>
  </si>
  <si>
    <t>100032020601</t>
  </si>
  <si>
    <t>100032052400</t>
  </si>
  <si>
    <t>100032054001</t>
  </si>
  <si>
    <t>100032055001</t>
  </si>
  <si>
    <t>100032055006</t>
  </si>
  <si>
    <t>100032055401</t>
  </si>
  <si>
    <t>100040013001</t>
  </si>
  <si>
    <t>100040015080</t>
  </si>
  <si>
    <t>100040015081</t>
  </si>
  <si>
    <t>100040017002</t>
  </si>
  <si>
    <t>100040017017</t>
  </si>
  <si>
    <t>100040029001</t>
  </si>
  <si>
    <t>100040035009</t>
  </si>
  <si>
    <t>100040035010</t>
  </si>
  <si>
    <t>100040035011</t>
  </si>
  <si>
    <t>100040035012</t>
  </si>
  <si>
    <t>100040050001</t>
  </si>
  <si>
    <t>100040051000</t>
  </si>
  <si>
    <t>100040051001</t>
  </si>
  <si>
    <t>100040051004</t>
  </si>
  <si>
    <t>100040051006</t>
  </si>
  <si>
    <t>100040051300</t>
  </si>
  <si>
    <t>100040051404</t>
  </si>
  <si>
    <t>100040051405</t>
  </si>
  <si>
    <t>100040051410</t>
  </si>
  <si>
    <t>100040051411</t>
  </si>
  <si>
    <t>100040052400</t>
  </si>
  <si>
    <t>100040091005</t>
  </si>
  <si>
    <t>100040115101</t>
  </si>
  <si>
    <t>100040115201</t>
  </si>
  <si>
    <t>100040120001</t>
  </si>
  <si>
    <t>100040135090</t>
  </si>
  <si>
    <t>100040152400</t>
  </si>
  <si>
    <t>100040154001</t>
  </si>
  <si>
    <t>100040155001</t>
  </si>
  <si>
    <t>100040155401</t>
  </si>
  <si>
    <t>100040155402</t>
  </si>
  <si>
    <t>100040155404</t>
  </si>
  <si>
    <t>100040215101</t>
  </si>
  <si>
    <t>100040215201</t>
  </si>
  <si>
    <t>100040220001</t>
  </si>
  <si>
    <t>100040235090</t>
  </si>
  <si>
    <t>100040252400</t>
  </si>
  <si>
    <t>100040254001</t>
  </si>
  <si>
    <t>100040255001</t>
  </si>
  <si>
    <t>100040255401</t>
  </si>
  <si>
    <t>100040255402</t>
  </si>
  <si>
    <t>100040255404</t>
  </si>
  <si>
    <t>100040315101</t>
  </si>
  <si>
    <t>100040315201</t>
  </si>
  <si>
    <t>100040320001</t>
  </si>
  <si>
    <t>100040335090</t>
  </si>
  <si>
    <t>100040352400</t>
  </si>
  <si>
    <t>100040354001</t>
  </si>
  <si>
    <t>100040355001</t>
  </si>
  <si>
    <t>100040355401</t>
  </si>
  <si>
    <t>100040355402</t>
  </si>
  <si>
    <t>100040355404</t>
  </si>
  <si>
    <t>100040415101</t>
  </si>
  <si>
    <t>100040415201</t>
  </si>
  <si>
    <t>100040420001</t>
  </si>
  <si>
    <t>100040435090</t>
  </si>
  <si>
    <t>100040452400</t>
  </si>
  <si>
    <t>100040454001</t>
  </si>
  <si>
    <t>100040455001</t>
  </si>
  <si>
    <t>100040455006</t>
  </si>
  <si>
    <t>100040515101</t>
  </si>
  <si>
    <t>100040515201</t>
  </si>
  <si>
    <t>100040520001</t>
  </si>
  <si>
    <t>100040535090</t>
  </si>
  <si>
    <t>100040552400</t>
  </si>
  <si>
    <t>100040554001</t>
  </si>
  <si>
    <t>100040555001</t>
  </si>
  <si>
    <t>100040555401</t>
  </si>
  <si>
    <t>100040555402</t>
  </si>
  <si>
    <t>100040555404</t>
  </si>
  <si>
    <t>100040615101</t>
  </si>
  <si>
    <t>100040615201</t>
  </si>
  <si>
    <t>100040620001</t>
  </si>
  <si>
    <t>100040635090</t>
  </si>
  <si>
    <t>100040652400</t>
  </si>
  <si>
    <t>100040654001</t>
  </si>
  <si>
    <t>100040655001</t>
  </si>
  <si>
    <t>100040655401</t>
  </si>
  <si>
    <t>100040655402</t>
  </si>
  <si>
    <t>100040655404</t>
  </si>
  <si>
    <t>100040715101</t>
  </si>
  <si>
    <t>100040715201</t>
  </si>
  <si>
    <t>100040720001</t>
  </si>
  <si>
    <t>100040735090</t>
  </si>
  <si>
    <t>100040752400</t>
  </si>
  <si>
    <t>100040754001</t>
  </si>
  <si>
    <t>100040755001</t>
  </si>
  <si>
    <t>100040755401</t>
  </si>
  <si>
    <t>100040755402</t>
  </si>
  <si>
    <t>100040755404</t>
  </si>
  <si>
    <t>100040815101</t>
  </si>
  <si>
    <t>100040815201</t>
  </si>
  <si>
    <t>100040820001</t>
  </si>
  <si>
    <t>100040835090</t>
  </si>
  <si>
    <t>100040852400</t>
  </si>
  <si>
    <t>100040854001</t>
  </si>
  <si>
    <t>100040855001</t>
  </si>
  <si>
    <t>100040855401</t>
  </si>
  <si>
    <t>100040855402</t>
  </si>
  <si>
    <t>100040855404</t>
  </si>
  <si>
    <t>100040915101</t>
  </si>
  <si>
    <t>100040915201</t>
  </si>
  <si>
    <t>100040920001</t>
  </si>
  <si>
    <t>100040935090</t>
  </si>
  <si>
    <t>100040952400</t>
  </si>
  <si>
    <t>100040954001</t>
  </si>
  <si>
    <t>100040955001</t>
  </si>
  <si>
    <t>100040955401</t>
  </si>
  <si>
    <t>100040955402</t>
  </si>
  <si>
    <t>100041015101</t>
  </si>
  <si>
    <t>100041015201</t>
  </si>
  <si>
    <t>100041020001</t>
  </si>
  <si>
    <t>100041035090</t>
  </si>
  <si>
    <t>100041052400</t>
  </si>
  <si>
    <t>100041054001</t>
  </si>
  <si>
    <t>100041055001</t>
  </si>
  <si>
    <t>100041055401</t>
  </si>
  <si>
    <t>100041055402</t>
  </si>
  <si>
    <t>100041115101</t>
  </si>
  <si>
    <t>100041115201</t>
  </si>
  <si>
    <t>100041120001</t>
  </si>
  <si>
    <t>100041135090</t>
  </si>
  <si>
    <t>100041152400</t>
  </si>
  <si>
    <t>100041154001</t>
  </si>
  <si>
    <t>100041155001</t>
  </si>
  <si>
    <t>100041155401</t>
  </si>
  <si>
    <t>100041155402</t>
  </si>
  <si>
    <t>100041155404</t>
  </si>
  <si>
    <t>100041215101</t>
  </si>
  <si>
    <t>100041215201</t>
  </si>
  <si>
    <t>100041220001</t>
  </si>
  <si>
    <t>100041235090</t>
  </si>
  <si>
    <t>100041252400</t>
  </si>
  <si>
    <t>100041254001</t>
  </si>
  <si>
    <t>100041255001</t>
  </si>
  <si>
    <t>100041255401</t>
  </si>
  <si>
    <t>100041255402</t>
  </si>
  <si>
    <t>100041315101</t>
  </si>
  <si>
    <t>100041315102</t>
  </si>
  <si>
    <t>100041315103</t>
  </si>
  <si>
    <t>100041315201</t>
  </si>
  <si>
    <t>100041320001</t>
  </si>
  <si>
    <t>100041335090</t>
  </si>
  <si>
    <t>100041351001</t>
  </si>
  <si>
    <t>100041352400</t>
  </si>
  <si>
    <t>100041354001</t>
  </si>
  <si>
    <t>100041355001</t>
  </si>
  <si>
    <t>100041355401</t>
  </si>
  <si>
    <t>100041355402</t>
  </si>
  <si>
    <t>100041355404</t>
  </si>
  <si>
    <t>100041415101</t>
  </si>
  <si>
    <t>100041415102</t>
  </si>
  <si>
    <t>100041415103</t>
  </si>
  <si>
    <t>100041415104</t>
  </si>
  <si>
    <t>100041415105</t>
  </si>
  <si>
    <t>100041415201</t>
  </si>
  <si>
    <t>100041415202</t>
  </si>
  <si>
    <t>100041415203</t>
  </si>
  <si>
    <t>100041415204</t>
  </si>
  <si>
    <t>100041415205</t>
  </si>
  <si>
    <t>100041415206</t>
  </si>
  <si>
    <t>100041415602</t>
  </si>
  <si>
    <t>100041420601</t>
  </si>
  <si>
    <t>100041435090</t>
  </si>
  <si>
    <t>100041452400</t>
  </si>
  <si>
    <t>100041454001</t>
  </si>
  <si>
    <t>100041455001</t>
  </si>
  <si>
    <t>100041455006</t>
  </si>
  <si>
    <t>100041455007</t>
  </si>
  <si>
    <t>100041455401</t>
  </si>
  <si>
    <t>100041515101</t>
  </si>
  <si>
    <t>100041515201</t>
  </si>
  <si>
    <t>100041520001</t>
  </si>
  <si>
    <t>100041535090</t>
  </si>
  <si>
    <t>100041552400</t>
  </si>
  <si>
    <t>100041554001</t>
  </si>
  <si>
    <t>100041555001</t>
  </si>
  <si>
    <t>100041555401</t>
  </si>
  <si>
    <t>100041555404</t>
  </si>
  <si>
    <t>100041615101</t>
  </si>
  <si>
    <t>100041615201</t>
  </si>
  <si>
    <t>100041620001</t>
  </si>
  <si>
    <t>100041635090</t>
  </si>
  <si>
    <t>100041652400</t>
  </si>
  <si>
    <t>100041654001</t>
  </si>
  <si>
    <t>100041655001</t>
  </si>
  <si>
    <t>100041655401</t>
  </si>
  <si>
    <t>100041655404</t>
  </si>
  <si>
    <t>100041715101</t>
  </si>
  <si>
    <t>100041715201</t>
  </si>
  <si>
    <t>100041720001</t>
  </si>
  <si>
    <t>100041735090</t>
  </si>
  <si>
    <t>100041751001</t>
  </si>
  <si>
    <t>100041752400</t>
  </si>
  <si>
    <t>100041755001</t>
  </si>
  <si>
    <t>100041755402</t>
  </si>
  <si>
    <t>100041755404</t>
  </si>
  <si>
    <t>100050013001</t>
  </si>
  <si>
    <t>100050015019</t>
  </si>
  <si>
    <t>100050015101</t>
  </si>
  <si>
    <t>100050017002</t>
  </si>
  <si>
    <t>100050029001</t>
  </si>
  <si>
    <t>100050035009</t>
  </si>
  <si>
    <t>100050035010</t>
  </si>
  <si>
    <t>100050035011</t>
  </si>
  <si>
    <t>100050035012</t>
  </si>
  <si>
    <t>100050050001</t>
  </si>
  <si>
    <t>100050051000</t>
  </si>
  <si>
    <t>100050051001</t>
  </si>
  <si>
    <t>100050051004</t>
  </si>
  <si>
    <t>100050051006</t>
  </si>
  <si>
    <t>100050051010</t>
  </si>
  <si>
    <t>100050051012</t>
  </si>
  <si>
    <t>100050051023</t>
  </si>
  <si>
    <t>100050051300</t>
  </si>
  <si>
    <t>100050051402</t>
  </si>
  <si>
    <t>100050051407</t>
  </si>
  <si>
    <t>100050051410</t>
  </si>
  <si>
    <t>100050052400</t>
  </si>
  <si>
    <t>100050091005</t>
  </si>
  <si>
    <t>100050115101</t>
  </si>
  <si>
    <t>100050115102</t>
  </si>
  <si>
    <t>100050115103</t>
  </si>
  <si>
    <t>100050115104</t>
  </si>
  <si>
    <t>100050115105</t>
  </si>
  <si>
    <t>100050115201</t>
  </si>
  <si>
    <t>100050115202</t>
  </si>
  <si>
    <t>100050115203</t>
  </si>
  <si>
    <t>100050115204</t>
  </si>
  <si>
    <t>100050115205</t>
  </si>
  <si>
    <t>100050115206</t>
  </si>
  <si>
    <t>100050115207</t>
  </si>
  <si>
    <t>100050115209</t>
  </si>
  <si>
    <t>100050115210</t>
  </si>
  <si>
    <t>100050115211</t>
  </si>
  <si>
    <t>100050115212</t>
  </si>
  <si>
    <t>100050120601</t>
  </si>
  <si>
    <t>100050152400</t>
  </si>
  <si>
    <t>100050154001</t>
  </si>
  <si>
    <t>100050155001</t>
  </si>
  <si>
    <t>100050155401</t>
  </si>
  <si>
    <t>100050215101</t>
  </si>
  <si>
    <t>100050215201</t>
  </si>
  <si>
    <t>100050220001</t>
  </si>
  <si>
    <t>100050235090</t>
  </si>
  <si>
    <t>100050252400</t>
  </si>
  <si>
    <t>100050254001</t>
  </si>
  <si>
    <t>100050255001</t>
  </si>
  <si>
    <t>100050255401</t>
  </si>
  <si>
    <t>100050315101</t>
  </si>
  <si>
    <t>100050315201</t>
  </si>
  <si>
    <t>100050320001</t>
  </si>
  <si>
    <t>100050335090</t>
  </si>
  <si>
    <t>100050352400</t>
  </si>
  <si>
    <t>100050354001</t>
  </si>
  <si>
    <t>100050355001</t>
  </si>
  <si>
    <t>100050355401</t>
  </si>
  <si>
    <t>100050415101</t>
  </si>
  <si>
    <t>100050415102</t>
  </si>
  <si>
    <t>100050415201</t>
  </si>
  <si>
    <t>100050420001</t>
  </si>
  <si>
    <t>100050435090</t>
  </si>
  <si>
    <t>100050452400</t>
  </si>
  <si>
    <t>100050454001</t>
  </si>
  <si>
    <t>100050455001</t>
  </si>
  <si>
    <t>100050455401</t>
  </si>
  <si>
    <t>100050515101</t>
  </si>
  <si>
    <t>100050515201</t>
  </si>
  <si>
    <t>100050520001</t>
  </si>
  <si>
    <t>100050535090</t>
  </si>
  <si>
    <t>100050552400</t>
  </si>
  <si>
    <t>100050554001</t>
  </si>
  <si>
    <t>100050555001</t>
  </si>
  <si>
    <t>100050555401</t>
  </si>
  <si>
    <t>100050615101</t>
  </si>
  <si>
    <t>100050615201</t>
  </si>
  <si>
    <t>100050620001</t>
  </si>
  <si>
    <t>100050635090</t>
  </si>
  <si>
    <t>100050652400</t>
  </si>
  <si>
    <t>100050654001</t>
  </si>
  <si>
    <t>100050655001</t>
  </si>
  <si>
    <t>100050655401</t>
  </si>
  <si>
    <t>100050715101</t>
  </si>
  <si>
    <t>100050715201</t>
  </si>
  <si>
    <t>100050720001</t>
  </si>
  <si>
    <t>100050735090</t>
  </si>
  <si>
    <t>100050752400</t>
  </si>
  <si>
    <t>100050754001</t>
  </si>
  <si>
    <t>100050755001</t>
  </si>
  <si>
    <t>100050755401</t>
  </si>
  <si>
    <t>100050815101</t>
  </si>
  <si>
    <t>100050815201</t>
  </si>
  <si>
    <t>100050820001</t>
  </si>
  <si>
    <t>100050835090</t>
  </si>
  <si>
    <t>100050852400</t>
  </si>
  <si>
    <t>100050854001</t>
  </si>
  <si>
    <t>100050855001</t>
  </si>
  <si>
    <t>100050855401</t>
  </si>
  <si>
    <t>100050915101</t>
  </si>
  <si>
    <t>100050915102</t>
  </si>
  <si>
    <t>100050915201</t>
  </si>
  <si>
    <t>100050920001</t>
  </si>
  <si>
    <t>100050935090</t>
  </si>
  <si>
    <t>100050952400</t>
  </si>
  <si>
    <t>100050954001</t>
  </si>
  <si>
    <t>100050955001</t>
  </si>
  <si>
    <t>100050955401</t>
  </si>
  <si>
    <t>100051015101</t>
  </si>
  <si>
    <t>100051015201</t>
  </si>
  <si>
    <t>100051020001</t>
  </si>
  <si>
    <t>100051035090</t>
  </si>
  <si>
    <t>100051052400</t>
  </si>
  <si>
    <t>100051054001</t>
  </si>
  <si>
    <t>100051055001</t>
  </si>
  <si>
    <t>100051055401</t>
  </si>
  <si>
    <t>100051115101</t>
  </si>
  <si>
    <t>100051115102</t>
  </si>
  <si>
    <t>100051115201</t>
  </si>
  <si>
    <t>100051120001</t>
  </si>
  <si>
    <t>100051135090</t>
  </si>
  <si>
    <t>100051152400</t>
  </si>
  <si>
    <t>100051154001</t>
  </si>
  <si>
    <t>100051155001</t>
  </si>
  <si>
    <t>100051155401</t>
  </si>
  <si>
    <t>100051215101</t>
  </si>
  <si>
    <t>100051215201</t>
  </si>
  <si>
    <t>100051220001</t>
  </si>
  <si>
    <t>100051235090</t>
  </si>
  <si>
    <t>100051252400</t>
  </si>
  <si>
    <t>100051254001</t>
  </si>
  <si>
    <t>100051255001</t>
  </si>
  <si>
    <t>100051255401</t>
  </si>
  <si>
    <t>100051315101</t>
  </si>
  <si>
    <t>100051315201</t>
  </si>
  <si>
    <t>100051320001</t>
  </si>
  <si>
    <t>100051335090</t>
  </si>
  <si>
    <t>100051352400</t>
  </si>
  <si>
    <t>100051354001</t>
  </si>
  <si>
    <t>100051355001</t>
  </si>
  <si>
    <t>100051355401</t>
  </si>
  <si>
    <t>100051415101</t>
  </si>
  <si>
    <t>100051415201</t>
  </si>
  <si>
    <t>100051420001</t>
  </si>
  <si>
    <t>100051435090</t>
  </si>
  <si>
    <t>100051452400</t>
  </si>
  <si>
    <t>100051454001</t>
  </si>
  <si>
    <t>100051455001</t>
  </si>
  <si>
    <t>100051455401</t>
  </si>
  <si>
    <t>100051515101</t>
  </si>
  <si>
    <t>100051515201</t>
  </si>
  <si>
    <t>100051520001</t>
  </si>
  <si>
    <t>100051535090</t>
  </si>
  <si>
    <t>100051552400</t>
  </si>
  <si>
    <t>100051554001</t>
  </si>
  <si>
    <t>100051555001</t>
  </si>
  <si>
    <t>100051555401</t>
  </si>
  <si>
    <t>100051615101</t>
  </si>
  <si>
    <t>100051615201</t>
  </si>
  <si>
    <t>100051620001</t>
  </si>
  <si>
    <t>100051635090</t>
  </si>
  <si>
    <t>100051652400</t>
  </si>
  <si>
    <t>100051654001</t>
  </si>
  <si>
    <t>100051655001</t>
  </si>
  <si>
    <t>100051655401</t>
  </si>
  <si>
    <t>100051715101</t>
  </si>
  <si>
    <t>100051715201</t>
  </si>
  <si>
    <t>100051720001</t>
  </si>
  <si>
    <t>100051735090</t>
  </si>
  <si>
    <t>100051752400</t>
  </si>
  <si>
    <t>100051754001</t>
  </si>
  <si>
    <t>100051755001</t>
  </si>
  <si>
    <t>100051755401</t>
  </si>
  <si>
    <t>100051815101</t>
  </si>
  <si>
    <t>100051815201</t>
  </si>
  <si>
    <t>100051820001</t>
  </si>
  <si>
    <t>100051835090</t>
  </si>
  <si>
    <t>100051852400</t>
  </si>
  <si>
    <t>100051854001</t>
  </si>
  <si>
    <t>100051855001</t>
  </si>
  <si>
    <t>100051855401</t>
  </si>
  <si>
    <t>100051915101</t>
  </si>
  <si>
    <t>100051915201</t>
  </si>
  <si>
    <t>100051920001</t>
  </si>
  <si>
    <t>100051935090</t>
  </si>
  <si>
    <t>100051955005</t>
  </si>
  <si>
    <t>100052015101</t>
  </si>
  <si>
    <t>100052015201</t>
  </si>
  <si>
    <t>100052020001</t>
  </si>
  <si>
    <t>100052035090</t>
  </si>
  <si>
    <t>100052055005</t>
  </si>
  <si>
    <t>100060013001</t>
  </si>
  <si>
    <t>100060015005</t>
  </si>
  <si>
    <t>100060017002</t>
  </si>
  <si>
    <t>100060029001</t>
  </si>
  <si>
    <t>100060035009</t>
  </si>
  <si>
    <t>100060035010</t>
  </si>
  <si>
    <t>100060035011</t>
  </si>
  <si>
    <t>100060035012</t>
  </si>
  <si>
    <t>100060050001</t>
  </si>
  <si>
    <t>100060051000</t>
  </si>
  <si>
    <t>100060051001</t>
  </si>
  <si>
    <t>100060051004</t>
  </si>
  <si>
    <t>100060051006</t>
  </si>
  <si>
    <t>100060051007</t>
  </si>
  <si>
    <t>100060051100</t>
  </si>
  <si>
    <t>100060052400</t>
  </si>
  <si>
    <t>100060091005</t>
  </si>
  <si>
    <t>100060115101</t>
  </si>
  <si>
    <t>100060115201</t>
  </si>
  <si>
    <t>100060120001</t>
  </si>
  <si>
    <t>100060135090</t>
  </si>
  <si>
    <t>100060152400</t>
  </si>
  <si>
    <t>100060154001</t>
  </si>
  <si>
    <t>100060155001</t>
  </si>
  <si>
    <t>100060155401</t>
  </si>
  <si>
    <t>100060155403</t>
  </si>
  <si>
    <t>100060215101</t>
  </si>
  <si>
    <t>100060215201</t>
  </si>
  <si>
    <t>100060220001</t>
  </si>
  <si>
    <t>100060235090</t>
  </si>
  <si>
    <t>100060252400</t>
  </si>
  <si>
    <t>100060254001</t>
  </si>
  <si>
    <t>100060255001</t>
  </si>
  <si>
    <t>100060255401</t>
  </si>
  <si>
    <t>100060255403</t>
  </si>
  <si>
    <t>100060315101</t>
  </si>
  <si>
    <t>100060315201</t>
  </si>
  <si>
    <t>100060320001</t>
  </si>
  <si>
    <t>100060335090</t>
  </si>
  <si>
    <t>100060352400</t>
  </si>
  <si>
    <t>100060354001</t>
  </si>
  <si>
    <t>100060355001</t>
  </si>
  <si>
    <t>100060355401</t>
  </si>
  <si>
    <t>100060355403</t>
  </si>
  <si>
    <t>100060415101</t>
  </si>
  <si>
    <t>100060415201</t>
  </si>
  <si>
    <t>100060420001</t>
  </si>
  <si>
    <t>100060435090</t>
  </si>
  <si>
    <t>100060452400</t>
  </si>
  <si>
    <t>100060454001</t>
  </si>
  <si>
    <t>100060455001</t>
  </si>
  <si>
    <t>100060455401</t>
  </si>
  <si>
    <t>100060455403</t>
  </si>
  <si>
    <t>100060515101</t>
  </si>
  <si>
    <t>100060515201</t>
  </si>
  <si>
    <t>100060520001</t>
  </si>
  <si>
    <t>100060535090</t>
  </si>
  <si>
    <t>100060552400</t>
  </si>
  <si>
    <t>100060554001</t>
  </si>
  <si>
    <t>100060555001</t>
  </si>
  <si>
    <t>100060555403</t>
  </si>
  <si>
    <t>100060615101</t>
  </si>
  <si>
    <t>100060615201</t>
  </si>
  <si>
    <t>100060620001</t>
  </si>
  <si>
    <t>100060635090</t>
  </si>
  <si>
    <t>100060652400</t>
  </si>
  <si>
    <t>100060654001</t>
  </si>
  <si>
    <t>100060655001</t>
  </si>
  <si>
    <t>100060655403</t>
  </si>
  <si>
    <t>100060655404</t>
  </si>
  <si>
    <t>100060715101</t>
  </si>
  <si>
    <t>100060715201</t>
  </si>
  <si>
    <t>100060720001</t>
  </si>
  <si>
    <t>100060735090</t>
  </si>
  <si>
    <t>100060752400</t>
  </si>
  <si>
    <t>100060754001</t>
  </si>
  <si>
    <t>100060755001</t>
  </si>
  <si>
    <t>100060755401</t>
  </si>
  <si>
    <t>100060755403</t>
  </si>
  <si>
    <t>100060815101</t>
  </si>
  <si>
    <t>100060815201</t>
  </si>
  <si>
    <t>100060820001</t>
  </si>
  <si>
    <t>100060835090</t>
  </si>
  <si>
    <t>100060852400</t>
  </si>
  <si>
    <t>100060854001</t>
  </si>
  <si>
    <t>100060855001</t>
  </si>
  <si>
    <t>100060855401</t>
  </si>
  <si>
    <t>100060855403</t>
  </si>
  <si>
    <t>100060915101</t>
  </si>
  <si>
    <t>100060915201</t>
  </si>
  <si>
    <t>100060920001</t>
  </si>
  <si>
    <t>100060935090</t>
  </si>
  <si>
    <t>100060952400</t>
  </si>
  <si>
    <t>100060954001</t>
  </si>
  <si>
    <t>100060955001</t>
  </si>
  <si>
    <t>100060955401</t>
  </si>
  <si>
    <t>100060955403</t>
  </si>
  <si>
    <t>100061015101</t>
  </si>
  <si>
    <t>100061015201</t>
  </si>
  <si>
    <t>100061020001</t>
  </si>
  <si>
    <t>100061035090</t>
  </si>
  <si>
    <t>100061052400</t>
  </si>
  <si>
    <t>100061054001</t>
  </si>
  <si>
    <t>100061055001</t>
  </si>
  <si>
    <t>100061055403</t>
  </si>
  <si>
    <t>100061055404</t>
  </si>
  <si>
    <t>100061115101</t>
  </si>
  <si>
    <t>100061115201</t>
  </si>
  <si>
    <t>100061120001</t>
  </si>
  <si>
    <t>100061135090</t>
  </si>
  <si>
    <t>100061152400</t>
  </si>
  <si>
    <t>100061154001</t>
  </si>
  <si>
    <t>100061155001</t>
  </si>
  <si>
    <t>100061155401</t>
  </si>
  <si>
    <t>100061155403</t>
  </si>
  <si>
    <t>100061215101</t>
  </si>
  <si>
    <t>100061215201</t>
  </si>
  <si>
    <t>100061220001</t>
  </si>
  <si>
    <t>100061235090</t>
  </si>
  <si>
    <t>100061252400</t>
  </si>
  <si>
    <t>100061254001</t>
  </si>
  <si>
    <t>100061255001</t>
  </si>
  <si>
    <t>100061255401</t>
  </si>
  <si>
    <t>100061255408</t>
  </si>
  <si>
    <t>100061315101</t>
  </si>
  <si>
    <t>100061315102</t>
  </si>
  <si>
    <t>100061315103</t>
  </si>
  <si>
    <t>100061315106</t>
  </si>
  <si>
    <t>100061315107</t>
  </si>
  <si>
    <t>100061315201</t>
  </si>
  <si>
    <t>100061315202</t>
  </si>
  <si>
    <t>100061315203</t>
  </si>
  <si>
    <t>100061315204</t>
  </si>
  <si>
    <t>100061315205</t>
  </si>
  <si>
    <t>100061315206</t>
  </si>
  <si>
    <t>100061315207</t>
  </si>
  <si>
    <t>100061315208</t>
  </si>
  <si>
    <t>100061315209</t>
  </si>
  <si>
    <t>100061315210</t>
  </si>
  <si>
    <t>100061315211</t>
  </si>
  <si>
    <t>100061315212</t>
  </si>
  <si>
    <t>100061315213</t>
  </si>
  <si>
    <t>100061315214</t>
  </si>
  <si>
    <t>100061320003</t>
  </si>
  <si>
    <t>100061320601</t>
  </si>
  <si>
    <t>100061335091</t>
  </si>
  <si>
    <t>100061352400</t>
  </si>
  <si>
    <t>100061354001</t>
  </si>
  <si>
    <t>100061355001</t>
  </si>
  <si>
    <t>100061355002</t>
  </si>
  <si>
    <t>100061355004</t>
  </si>
  <si>
    <t>100061355005</t>
  </si>
  <si>
    <t>100061355008</t>
  </si>
  <si>
    <t>100061355401</t>
  </si>
  <si>
    <t>100061413001</t>
  </si>
  <si>
    <t>100061415101</t>
  </si>
  <si>
    <t>100061415104</t>
  </si>
  <si>
    <t>100061415105</t>
  </si>
  <si>
    <t>100061415201</t>
  </si>
  <si>
    <t>100061415203</t>
  </si>
  <si>
    <t>100061415204</t>
  </si>
  <si>
    <t>100061415205</t>
  </si>
  <si>
    <t>100061415206</t>
  </si>
  <si>
    <t>100061415207</t>
  </si>
  <si>
    <t>100061415208</t>
  </si>
  <si>
    <t>100061415601</t>
  </si>
  <si>
    <t>100061415602</t>
  </si>
  <si>
    <t>100061420601</t>
  </si>
  <si>
    <t>100061435090</t>
  </si>
  <si>
    <t>100061452400</t>
  </si>
  <si>
    <t>100061454001</t>
  </si>
  <si>
    <t>100061455001</t>
  </si>
  <si>
    <t>100061455002</t>
  </si>
  <si>
    <t>100061455010</t>
  </si>
  <si>
    <t>100061455300</t>
  </si>
  <si>
    <t>100061455401</t>
  </si>
  <si>
    <t>100061455403</t>
  </si>
  <si>
    <t>100070013001</t>
  </si>
  <si>
    <t>100070015101</t>
  </si>
  <si>
    <t>100070017002</t>
  </si>
  <si>
    <t>100070029001</t>
  </si>
  <si>
    <t>100070035009</t>
  </si>
  <si>
    <t>100070035010</t>
  </si>
  <si>
    <t>100070035011</t>
  </si>
  <si>
    <t>100070035012</t>
  </si>
  <si>
    <t>100070050001</t>
  </si>
  <si>
    <t>100070051000</t>
  </si>
  <si>
    <t>100070051001</t>
  </si>
  <si>
    <t>100070051004</t>
  </si>
  <si>
    <t>100070051006</t>
  </si>
  <si>
    <t>100070051100</t>
  </si>
  <si>
    <t>100070051301</t>
  </si>
  <si>
    <t>100070051401</t>
  </si>
  <si>
    <t>100070051402</t>
  </si>
  <si>
    <t>100070052400</t>
  </si>
  <si>
    <t>100070091005</t>
  </si>
  <si>
    <t>100070115101</t>
  </si>
  <si>
    <t>100070115201</t>
  </si>
  <si>
    <t>100070120001</t>
  </si>
  <si>
    <t>100070135090</t>
  </si>
  <si>
    <t>100070151401</t>
  </si>
  <si>
    <t>100070152400</t>
  </si>
  <si>
    <t>100070154001</t>
  </si>
  <si>
    <t>100070155001</t>
  </si>
  <si>
    <t>100070155405</t>
  </si>
  <si>
    <t>100070215101</t>
  </si>
  <si>
    <t>100070215201</t>
  </si>
  <si>
    <t>100070220001</t>
  </si>
  <si>
    <t>100070235090</t>
  </si>
  <si>
    <t>100070251401</t>
  </si>
  <si>
    <t>100070252400</t>
  </si>
  <si>
    <t>100070254001</t>
  </si>
  <si>
    <t>100070255001</t>
  </si>
  <si>
    <t>100070255405</t>
  </si>
  <si>
    <t>100070315101</t>
  </si>
  <si>
    <t>100070315201</t>
  </si>
  <si>
    <t>100070320001</t>
  </si>
  <si>
    <t>100070335090</t>
  </si>
  <si>
    <t>100070351401</t>
  </si>
  <si>
    <t>100070352400</t>
  </si>
  <si>
    <t>100070354001</t>
  </si>
  <si>
    <t>100070355001</t>
  </si>
  <si>
    <t>100070355405</t>
  </si>
  <si>
    <t>100070415101</t>
  </si>
  <si>
    <t>100070415201</t>
  </si>
  <si>
    <t>100070420001</t>
  </si>
  <si>
    <t>100070435090</t>
  </si>
  <si>
    <t>100070451401</t>
  </si>
  <si>
    <t>100070452400</t>
  </si>
  <si>
    <t>100070454001</t>
  </si>
  <si>
    <t>100070455001</t>
  </si>
  <si>
    <t>100070455405</t>
  </si>
  <si>
    <t>100070515101</t>
  </si>
  <si>
    <t>100070515201</t>
  </si>
  <si>
    <t>100070520001</t>
  </si>
  <si>
    <t>100070535090</t>
  </si>
  <si>
    <t>100070551401</t>
  </si>
  <si>
    <t>100070552400</t>
  </si>
  <si>
    <t>100070554001</t>
  </si>
  <si>
    <t>100070555001</t>
  </si>
  <si>
    <t>100070555405</t>
  </si>
  <si>
    <t>100070615101</t>
  </si>
  <si>
    <t>100070615201</t>
  </si>
  <si>
    <t>100070620001</t>
  </si>
  <si>
    <t>100070635090</t>
  </si>
  <si>
    <t>100070651401</t>
  </si>
  <si>
    <t>100070652400</t>
  </si>
  <si>
    <t>100070654001</t>
  </si>
  <si>
    <t>100070655001</t>
  </si>
  <si>
    <t>100070715101</t>
  </si>
  <si>
    <t>100070715102</t>
  </si>
  <si>
    <t>100070715201</t>
  </si>
  <si>
    <t>100070720001</t>
  </si>
  <si>
    <t>100070735010</t>
  </si>
  <si>
    <t>100070735090</t>
  </si>
  <si>
    <t>100070751401</t>
  </si>
  <si>
    <t>100070752400</t>
  </si>
  <si>
    <t>100070754001</t>
  </si>
  <si>
    <t>100070755001</t>
  </si>
  <si>
    <t>100070755405</t>
  </si>
  <si>
    <t>100070815101</t>
  </si>
  <si>
    <t>100070815201</t>
  </si>
  <si>
    <t>100070820001</t>
  </si>
  <si>
    <t>100070835090</t>
  </si>
  <si>
    <t>100070851401</t>
  </si>
  <si>
    <t>100070852400</t>
  </si>
  <si>
    <t>100070854001</t>
  </si>
  <si>
    <t>100070855001</t>
  </si>
  <si>
    <t>100070915101</t>
  </si>
  <si>
    <t>100070915201</t>
  </si>
  <si>
    <t>100070920001</t>
  </si>
  <si>
    <t>100070935090</t>
  </si>
  <si>
    <t>100070951401</t>
  </si>
  <si>
    <t>100070952400</t>
  </si>
  <si>
    <t>100070954001</t>
  </si>
  <si>
    <t>100070955001</t>
  </si>
  <si>
    <t>100070955405</t>
  </si>
  <si>
    <t>100071015101</t>
  </si>
  <si>
    <t>100071015201</t>
  </si>
  <si>
    <t>100071020001</t>
  </si>
  <si>
    <t>100071035090</t>
  </si>
  <si>
    <t>100071051401</t>
  </si>
  <si>
    <t>100071052400</t>
  </si>
  <si>
    <t>100071054001</t>
  </si>
  <si>
    <t>100071055001</t>
  </si>
  <si>
    <t>100071055405</t>
  </si>
  <si>
    <t>100071113002</t>
  </si>
  <si>
    <t>100071115101</t>
  </si>
  <si>
    <t>100071115201</t>
  </si>
  <si>
    <t>100071120001</t>
  </si>
  <si>
    <t>100071135090</t>
  </si>
  <si>
    <t>100071151401</t>
  </si>
  <si>
    <t>100071152400</t>
  </si>
  <si>
    <t>100071154001</t>
  </si>
  <si>
    <t>100071155001</t>
  </si>
  <si>
    <t>100071155405</t>
  </si>
  <si>
    <t>100071215101</t>
  </si>
  <si>
    <t>100071215201</t>
  </si>
  <si>
    <t>100071220001</t>
  </si>
  <si>
    <t>100071235090</t>
  </si>
  <si>
    <t>100071251401</t>
  </si>
  <si>
    <t>100071252400</t>
  </si>
  <si>
    <t>100071254001</t>
  </si>
  <si>
    <t>100071255001</t>
  </si>
  <si>
    <t>100071255405</t>
  </si>
  <si>
    <t>100071315101</t>
  </si>
  <si>
    <t>100071315201</t>
  </si>
  <si>
    <t>100071320001</t>
  </si>
  <si>
    <t>100071335090</t>
  </si>
  <si>
    <t>100071351401</t>
  </si>
  <si>
    <t>100071352400</t>
  </si>
  <si>
    <t>100071354001</t>
  </si>
  <si>
    <t>100071355001</t>
  </si>
  <si>
    <t>100071415101</t>
  </si>
  <si>
    <t>100071415102</t>
  </si>
  <si>
    <t>100071415103</t>
  </si>
  <si>
    <t>100071415104</t>
  </si>
  <si>
    <t>100071415106</t>
  </si>
  <si>
    <t>100071415107</t>
  </si>
  <si>
    <t>100071415108</t>
  </si>
  <si>
    <t>100071415109</t>
  </si>
  <si>
    <t>100071415114</t>
  </si>
  <si>
    <t>100071415201</t>
  </si>
  <si>
    <t>100071415202</t>
  </si>
  <si>
    <t>100071415203</t>
  </si>
  <si>
    <t>100071415204</t>
  </si>
  <si>
    <t>100071415205</t>
  </si>
  <si>
    <t>100071415206</t>
  </si>
  <si>
    <t>100071415207</t>
  </si>
  <si>
    <t>100071415208</t>
  </si>
  <si>
    <t>100071415209</t>
  </si>
  <si>
    <t>100071415210</t>
  </si>
  <si>
    <t>100071415211</t>
  </si>
  <si>
    <t>100071415212</t>
  </si>
  <si>
    <t>100071415213</t>
  </si>
  <si>
    <t>100071415214</t>
  </si>
  <si>
    <t>100071415215</t>
  </si>
  <si>
    <t>100071415216</t>
  </si>
  <si>
    <t>100071415217</t>
  </si>
  <si>
    <t>100071415601</t>
  </si>
  <si>
    <t>100071415602</t>
  </si>
  <si>
    <t>100071420601</t>
  </si>
  <si>
    <t>100071451403</t>
  </si>
  <si>
    <t>100071451601</t>
  </si>
  <si>
    <t>100071452400</t>
  </si>
  <si>
    <t>100071454001</t>
  </si>
  <si>
    <t>100071455001</t>
  </si>
  <si>
    <t>100080013001</t>
  </si>
  <si>
    <t>100080013503</t>
  </si>
  <si>
    <t>100080015081</t>
  </si>
  <si>
    <t>100080017002</t>
  </si>
  <si>
    <t>100080017502</t>
  </si>
  <si>
    <t>100080020601</t>
  </si>
  <si>
    <t>100080029001</t>
  </si>
  <si>
    <t>100080029501</t>
  </si>
  <si>
    <t>100080035009</t>
  </si>
  <si>
    <t>100080035010</t>
  </si>
  <si>
    <t>100080035011</t>
  </si>
  <si>
    <t>100080035012</t>
  </si>
  <si>
    <t>100080035013</t>
  </si>
  <si>
    <t>100080035501</t>
  </si>
  <si>
    <t>100080035502</t>
  </si>
  <si>
    <t>100080035503</t>
  </si>
  <si>
    <t>100080035504</t>
  </si>
  <si>
    <t>100080035505</t>
  </si>
  <si>
    <t>100080050001</t>
  </si>
  <si>
    <t>100080050501</t>
  </si>
  <si>
    <t>100080051000</t>
  </si>
  <si>
    <t>100080051001</t>
  </si>
  <si>
    <t>100080051004</t>
  </si>
  <si>
    <t>100080051006</t>
  </si>
  <si>
    <t>100080051008</t>
  </si>
  <si>
    <t>100080051010</t>
  </si>
  <si>
    <t>100080051023</t>
  </si>
  <si>
    <t>100080051404</t>
  </si>
  <si>
    <t>100080051501</t>
  </si>
  <si>
    <t>100080051502</t>
  </si>
  <si>
    <t>100080051503</t>
  </si>
  <si>
    <t>100080051505</t>
  </si>
  <si>
    <t>100080051506</t>
  </si>
  <si>
    <t>100080052400</t>
  </si>
  <si>
    <t>100080091005</t>
  </si>
  <si>
    <t>100080115101</t>
  </si>
  <si>
    <t>100080115201</t>
  </si>
  <si>
    <t>100080115501</t>
  </si>
  <si>
    <t>100080115502</t>
  </si>
  <si>
    <t>100080120001</t>
  </si>
  <si>
    <t>100080120501</t>
  </si>
  <si>
    <t>100080135090</t>
  </si>
  <si>
    <t>100080135501</t>
  </si>
  <si>
    <t>100080152400</t>
  </si>
  <si>
    <t>100080154001</t>
  </si>
  <si>
    <t>100080154501</t>
  </si>
  <si>
    <t>100080155001</t>
  </si>
  <si>
    <t>100080155405</t>
  </si>
  <si>
    <t>100080155406</t>
  </si>
  <si>
    <t>100080155407</t>
  </si>
  <si>
    <t>100080155501</t>
  </si>
  <si>
    <t>100080215101</t>
  </si>
  <si>
    <t>100080215201</t>
  </si>
  <si>
    <t>100080215501</t>
  </si>
  <si>
    <t>100080215502</t>
  </si>
  <si>
    <t>100080220001</t>
  </si>
  <si>
    <t>100080220501</t>
  </si>
  <si>
    <t>100080235090</t>
  </si>
  <si>
    <t>100080235501</t>
  </si>
  <si>
    <t>100080252400</t>
  </si>
  <si>
    <t>100080254001</t>
  </si>
  <si>
    <t>100080254501</t>
  </si>
  <si>
    <t>100080255001</t>
  </si>
  <si>
    <t>100080255301</t>
  </si>
  <si>
    <t>100080255405</t>
  </si>
  <si>
    <t>100080255406</t>
  </si>
  <si>
    <t>100080255408</t>
  </si>
  <si>
    <t>100080255501</t>
  </si>
  <si>
    <t>100080315101</t>
  </si>
  <si>
    <t>100080315201</t>
  </si>
  <si>
    <t>100080315501</t>
  </si>
  <si>
    <t>100080315502</t>
  </si>
  <si>
    <t>100080320001</t>
  </si>
  <si>
    <t>100080320501</t>
  </si>
  <si>
    <t>100080335090</t>
  </si>
  <si>
    <t>100080335501</t>
  </si>
  <si>
    <t>100080352400</t>
  </si>
  <si>
    <t>100080354001</t>
  </si>
  <si>
    <t>100080354501</t>
  </si>
  <si>
    <t>100080355001</t>
  </si>
  <si>
    <t>100080355405</t>
  </si>
  <si>
    <t>100080355406</t>
  </si>
  <si>
    <t>100080355408</t>
  </si>
  <si>
    <t>100080355501</t>
  </si>
  <si>
    <t>100080415101</t>
  </si>
  <si>
    <t>100080415201</t>
  </si>
  <si>
    <t>100080415501</t>
  </si>
  <si>
    <t>100080415502</t>
  </si>
  <si>
    <t>100080420001</t>
  </si>
  <si>
    <t>100080420501</t>
  </si>
  <si>
    <t>100080435090</t>
  </si>
  <si>
    <t>100080435501</t>
  </si>
  <si>
    <t>100080452400</t>
  </si>
  <si>
    <t>100080454001</t>
  </si>
  <si>
    <t>100080454501</t>
  </si>
  <si>
    <t>100080455001</t>
  </si>
  <si>
    <t>100080455405</t>
  </si>
  <si>
    <t>100080455406</t>
  </si>
  <si>
    <t>100080455408</t>
  </si>
  <si>
    <t>100080455501</t>
  </si>
  <si>
    <t>100080515101</t>
  </si>
  <si>
    <t>100080515201</t>
  </si>
  <si>
    <t>100080515501</t>
  </si>
  <si>
    <t>100080515502</t>
  </si>
  <si>
    <t>100080520001</t>
  </si>
  <si>
    <t>100080520501</t>
  </si>
  <si>
    <t>100080535090</t>
  </si>
  <si>
    <t>100080535501</t>
  </si>
  <si>
    <t>100080552400</t>
  </si>
  <si>
    <t>100080554001</t>
  </si>
  <si>
    <t>100080554501</t>
  </si>
  <si>
    <t>100080555001</t>
  </si>
  <si>
    <t>100080555402</t>
  </si>
  <si>
    <t>100080555405</t>
  </si>
  <si>
    <t>100080555406</t>
  </si>
  <si>
    <t>100080555501</t>
  </si>
  <si>
    <t>100080615101</t>
  </si>
  <si>
    <t>100080615201</t>
  </si>
  <si>
    <t>100080615501</t>
  </si>
  <si>
    <t>100080615502</t>
  </si>
  <si>
    <t>100080620001</t>
  </si>
  <si>
    <t>100080620501</t>
  </si>
  <si>
    <t>100080635090</t>
  </si>
  <si>
    <t>100080635501</t>
  </si>
  <si>
    <t>100080652400</t>
  </si>
  <si>
    <t>100080654001</t>
  </si>
  <si>
    <t>100080654501</t>
  </si>
  <si>
    <t>100080655001</t>
  </si>
  <si>
    <t>100080655405</t>
  </si>
  <si>
    <t>100080655406</t>
  </si>
  <si>
    <t>100080655409</t>
  </si>
  <si>
    <t>100080655501</t>
  </si>
  <si>
    <t>100080715101</t>
  </si>
  <si>
    <t>100080715201</t>
  </si>
  <si>
    <t>100080715501</t>
  </si>
  <si>
    <t>100080715502</t>
  </si>
  <si>
    <t>100080720001</t>
  </si>
  <si>
    <t>100080720501</t>
  </si>
  <si>
    <t>100080735090</t>
  </si>
  <si>
    <t>100080735501</t>
  </si>
  <si>
    <t>100080752400</t>
  </si>
  <si>
    <t>100080754001</t>
  </si>
  <si>
    <t>100080754501</t>
  </si>
  <si>
    <t>100080755001</t>
  </si>
  <si>
    <t>100080755402</t>
  </si>
  <si>
    <t>100080755405</t>
  </si>
  <si>
    <t>100080755406</t>
  </si>
  <si>
    <t>100080755501</t>
  </si>
  <si>
    <t>100080815101</t>
  </si>
  <si>
    <t>100080815201</t>
  </si>
  <si>
    <t>100080815501</t>
  </si>
  <si>
    <t>100080815502</t>
  </si>
  <si>
    <t>100080820001</t>
  </si>
  <si>
    <t>100080820501</t>
  </si>
  <si>
    <t>100080835090</t>
  </si>
  <si>
    <t>100080835501</t>
  </si>
  <si>
    <t>100080852400</t>
  </si>
  <si>
    <t>100080854001</t>
  </si>
  <si>
    <t>100080854501</t>
  </si>
  <si>
    <t>100080855001</t>
  </si>
  <si>
    <t>100080855402</t>
  </si>
  <si>
    <t>100080855405</t>
  </si>
  <si>
    <t>100080855406</t>
  </si>
  <si>
    <t>100080855501</t>
  </si>
  <si>
    <t>100080915101</t>
  </si>
  <si>
    <t>100080915201</t>
  </si>
  <si>
    <t>100080915501</t>
  </si>
  <si>
    <t>100080915502</t>
  </si>
  <si>
    <t>100080920001</t>
  </si>
  <si>
    <t>100080920501</t>
  </si>
  <si>
    <t>100080935090</t>
  </si>
  <si>
    <t>100080935501</t>
  </si>
  <si>
    <t>100080952400</t>
  </si>
  <si>
    <t>100080954001</t>
  </si>
  <si>
    <t>100080954501</t>
  </si>
  <si>
    <t>100080955001</t>
  </si>
  <si>
    <t>100080955301</t>
  </si>
  <si>
    <t>100080955406</t>
  </si>
  <si>
    <t>100080955407</t>
  </si>
  <si>
    <t>100080955408</t>
  </si>
  <si>
    <t>100080955501</t>
  </si>
  <si>
    <t>100081015101</t>
  </si>
  <si>
    <t>100081015201</t>
  </si>
  <si>
    <t>100081015501</t>
  </si>
  <si>
    <t>100081015502</t>
  </si>
  <si>
    <t>100081020001</t>
  </si>
  <si>
    <t>100081020501</t>
  </si>
  <si>
    <t>100081035090</t>
  </si>
  <si>
    <t>100081035501</t>
  </si>
  <si>
    <t>100081052400</t>
  </si>
  <si>
    <t>100081054001</t>
  </si>
  <si>
    <t>100081054501</t>
  </si>
  <si>
    <t>100081055001</t>
  </si>
  <si>
    <t>100081055403</t>
  </si>
  <si>
    <t>100081055405</t>
  </si>
  <si>
    <t>100081055406</t>
  </si>
  <si>
    <t>100081055501</t>
  </si>
  <si>
    <t>100081115101</t>
  </si>
  <si>
    <t>100081115201</t>
  </si>
  <si>
    <t>100081115501</t>
  </si>
  <si>
    <t>100081115502</t>
  </si>
  <si>
    <t>100081120001</t>
  </si>
  <si>
    <t>100081120501</t>
  </si>
  <si>
    <t>100081135090</t>
  </si>
  <si>
    <t>100081135501</t>
  </si>
  <si>
    <t>100081152400</t>
  </si>
  <si>
    <t>100081154001</t>
  </si>
  <si>
    <t>100081154501</t>
  </si>
  <si>
    <t>100081155001</t>
  </si>
  <si>
    <t>100081155405</t>
  </si>
  <si>
    <t>100081155406</t>
  </si>
  <si>
    <t>100081155409</t>
  </si>
  <si>
    <t>100081155501</t>
  </si>
  <si>
    <t>100081215101</t>
  </si>
  <si>
    <t>100081215201</t>
  </si>
  <si>
    <t>100081215501</t>
  </si>
  <si>
    <t>100081215502</t>
  </si>
  <si>
    <t>100081220001</t>
  </si>
  <si>
    <t>100081220501</t>
  </si>
  <si>
    <t>100081235090</t>
  </si>
  <si>
    <t>100081235501</t>
  </si>
  <si>
    <t>100081252400</t>
  </si>
  <si>
    <t>100081254001</t>
  </si>
  <si>
    <t>100081254501</t>
  </si>
  <si>
    <t>100081255001</t>
  </si>
  <si>
    <t>100081255301</t>
  </si>
  <si>
    <t>100081255405</t>
  </si>
  <si>
    <t>100081255406</t>
  </si>
  <si>
    <t>100081255407</t>
  </si>
  <si>
    <t>100081255501</t>
  </si>
  <si>
    <t>100081315101</t>
  </si>
  <si>
    <t>100081315201</t>
  </si>
  <si>
    <t>100081315501</t>
  </si>
  <si>
    <t>100081315502</t>
  </si>
  <si>
    <t>100081320001</t>
  </si>
  <si>
    <t>100081320501</t>
  </si>
  <si>
    <t>100081335090</t>
  </si>
  <si>
    <t>100081335501</t>
  </si>
  <si>
    <t>100081352400</t>
  </si>
  <si>
    <t>100081354001</t>
  </si>
  <si>
    <t>100081354501</t>
  </si>
  <si>
    <t>100081355001</t>
  </si>
  <si>
    <t>100081355301</t>
  </si>
  <si>
    <t>100081355402</t>
  </si>
  <si>
    <t>100081355405</t>
  </si>
  <si>
    <t>100081355406</t>
  </si>
  <si>
    <t>100081355501</t>
  </si>
  <si>
    <t>100081415101</t>
  </si>
  <si>
    <t>100081415102</t>
  </si>
  <si>
    <t>100081415103</t>
  </si>
  <si>
    <t>100081415104</t>
  </si>
  <si>
    <t>100081415105</t>
  </si>
  <si>
    <t>100081415201</t>
  </si>
  <si>
    <t>100081415202</t>
  </si>
  <si>
    <t>100081415203</t>
  </si>
  <si>
    <t>100081415204</t>
  </si>
  <si>
    <t>100081415205</t>
  </si>
  <si>
    <t>100081415206</t>
  </si>
  <si>
    <t>100081415207</t>
  </si>
  <si>
    <t>100081415208</t>
  </si>
  <si>
    <t>100081415501</t>
  </si>
  <si>
    <t>100081415502</t>
  </si>
  <si>
    <t>100081415503</t>
  </si>
  <si>
    <t>100081415504</t>
  </si>
  <si>
    <t>100081415505</t>
  </si>
  <si>
    <t>100081415506</t>
  </si>
  <si>
    <t>100081415507</t>
  </si>
  <si>
    <t>100081415508</t>
  </si>
  <si>
    <t>100081415509</t>
  </si>
  <si>
    <t>100081415510</t>
  </si>
  <si>
    <t>100081415511</t>
  </si>
  <si>
    <t>100081415512</t>
  </si>
  <si>
    <t>100081415513</t>
  </si>
  <si>
    <t>100081420001</t>
  </si>
  <si>
    <t>100081420501</t>
  </si>
  <si>
    <t>100081452400</t>
  </si>
  <si>
    <t>100081454001</t>
  </si>
  <si>
    <t>100081454501</t>
  </si>
  <si>
    <t>100081455001</t>
  </si>
  <si>
    <t>100081455401</t>
  </si>
  <si>
    <t>100081455402</t>
  </si>
  <si>
    <t>100081455403</t>
  </si>
  <si>
    <t>100081455405</t>
  </si>
  <si>
    <t>100081515101</t>
  </si>
  <si>
    <t>100081515201</t>
  </si>
  <si>
    <t>100081515501</t>
  </si>
  <si>
    <t>100081515502</t>
  </si>
  <si>
    <t>100081520001</t>
  </si>
  <si>
    <t>100081520501</t>
  </si>
  <si>
    <t>100081535090</t>
  </si>
  <si>
    <t>100081535501</t>
  </si>
  <si>
    <t>100081552400</t>
  </si>
  <si>
    <t>100081554001</t>
  </si>
  <si>
    <t>100081554501</t>
  </si>
  <si>
    <t>100081555001</t>
  </si>
  <si>
    <t>100081555405</t>
  </si>
  <si>
    <t>100081555406</t>
  </si>
  <si>
    <t>100081555407</t>
  </si>
  <si>
    <t>100081555501</t>
  </si>
  <si>
    <t>100090013001</t>
  </si>
  <si>
    <t>100090015080</t>
  </si>
  <si>
    <t>100090015081</t>
  </si>
  <si>
    <t>100090017002</t>
  </si>
  <si>
    <t>100090020601</t>
  </si>
  <si>
    <t>100090029001</t>
  </si>
  <si>
    <t>100090035009</t>
  </si>
  <si>
    <t>100090035010</t>
  </si>
  <si>
    <t>100090035011</t>
  </si>
  <si>
    <t>100090035012</t>
  </si>
  <si>
    <t>100090050001</t>
  </si>
  <si>
    <t>100090051000</t>
  </si>
  <si>
    <t>100090051001</t>
  </si>
  <si>
    <t>100090051004</t>
  </si>
  <si>
    <t>100090051006</t>
  </si>
  <si>
    <t>100090051008</t>
  </si>
  <si>
    <t>100090052400</t>
  </si>
  <si>
    <t>100090091005</t>
  </si>
  <si>
    <t>100090115101</t>
  </si>
  <si>
    <t>100090115201</t>
  </si>
  <si>
    <t>100090120001</t>
  </si>
  <si>
    <t>100090135090</t>
  </si>
  <si>
    <t>100090152400</t>
  </si>
  <si>
    <t>100090154001</t>
  </si>
  <si>
    <t>100090155001</t>
  </si>
  <si>
    <t>100090155401</t>
  </si>
  <si>
    <t>100090215101</t>
  </si>
  <si>
    <t>100090215201</t>
  </si>
  <si>
    <t>100090215602</t>
  </si>
  <si>
    <t>100090220001</t>
  </si>
  <si>
    <t>100090235090</t>
  </si>
  <si>
    <t>100090252400</t>
  </si>
  <si>
    <t>100090254001</t>
  </si>
  <si>
    <t>100090255001</t>
  </si>
  <si>
    <t>100090255401</t>
  </si>
  <si>
    <t>100090315101</t>
  </si>
  <si>
    <t>100090315201</t>
  </si>
  <si>
    <t>100090320001</t>
  </si>
  <si>
    <t>100090335090</t>
  </si>
  <si>
    <t>100090352400</t>
  </si>
  <si>
    <t>100090354001</t>
  </si>
  <si>
    <t>100090355001</t>
  </si>
  <si>
    <t>100090355401</t>
  </si>
  <si>
    <t>100090415101</t>
  </si>
  <si>
    <t>100090415102</t>
  </si>
  <si>
    <t>100090415201</t>
  </si>
  <si>
    <t>100090415202</t>
  </si>
  <si>
    <t>100090415203</t>
  </si>
  <si>
    <t>100090415204</t>
  </si>
  <si>
    <t>100090415205</t>
  </si>
  <si>
    <t>100090415206</t>
  </si>
  <si>
    <t>100090435090</t>
  </si>
  <si>
    <t>100090452400</t>
  </si>
  <si>
    <t>100090454001</t>
  </si>
  <si>
    <t>100090455001</t>
  </si>
  <si>
    <t>100090455006</t>
  </si>
  <si>
    <t>100090455401</t>
  </si>
  <si>
    <t>100090515101</t>
  </si>
  <si>
    <t>100090515201</t>
  </si>
  <si>
    <t>100090520001</t>
  </si>
  <si>
    <t>100090535090</t>
  </si>
  <si>
    <t>100090552400</t>
  </si>
  <si>
    <t>100090554001</t>
  </si>
  <si>
    <t>100090555001</t>
  </si>
  <si>
    <t>100090555401</t>
  </si>
  <si>
    <t>100090615101</t>
  </si>
  <si>
    <t>100090615201</t>
  </si>
  <si>
    <t>100090620001</t>
  </si>
  <si>
    <t>100090635090</t>
  </si>
  <si>
    <t>100090652400</t>
  </si>
  <si>
    <t>100090654001</t>
  </si>
  <si>
    <t>100090655001</t>
  </si>
  <si>
    <t>100090655401</t>
  </si>
  <si>
    <t>100090715101</t>
  </si>
  <si>
    <t>100090715201</t>
  </si>
  <si>
    <t>100090720001</t>
  </si>
  <si>
    <t>100090735090</t>
  </si>
  <si>
    <t>100090752400</t>
  </si>
  <si>
    <t>100090754001</t>
  </si>
  <si>
    <t>100090755001</t>
  </si>
  <si>
    <t>100090755401</t>
  </si>
  <si>
    <t>100090815101</t>
  </si>
  <si>
    <t>100090815201</t>
  </si>
  <si>
    <t>100090815601</t>
  </si>
  <si>
    <t>100090820001</t>
  </si>
  <si>
    <t>100090835090</t>
  </si>
  <si>
    <t>100090852400</t>
  </si>
  <si>
    <t>100090854001</t>
  </si>
  <si>
    <t>100090855001</t>
  </si>
  <si>
    <t>100090855401</t>
  </si>
  <si>
    <t>100090915101</t>
  </si>
  <si>
    <t>100090915201</t>
  </si>
  <si>
    <t>100090920001</t>
  </si>
  <si>
    <t>100090935090</t>
  </si>
  <si>
    <t>100090952400</t>
  </si>
  <si>
    <t>100090954001</t>
  </si>
  <si>
    <t>100090955001</t>
  </si>
  <si>
    <t>100090955401</t>
  </si>
  <si>
    <t>100091015101</t>
  </si>
  <si>
    <t>100091015201</t>
  </si>
  <si>
    <t>100091020001</t>
  </si>
  <si>
    <t>100091035090</t>
  </si>
  <si>
    <t>100091052400</t>
  </si>
  <si>
    <t>100091054001</t>
  </si>
  <si>
    <t>100091055001</t>
  </si>
  <si>
    <t>100091055401</t>
  </si>
  <si>
    <t>100091115101</t>
  </si>
  <si>
    <t>100091115201</t>
  </si>
  <si>
    <t>100091120001</t>
  </si>
  <si>
    <t>100091135090</t>
  </si>
  <si>
    <t>100091152400</t>
  </si>
  <si>
    <t>100091154001</t>
  </si>
  <si>
    <t>100091155001</t>
  </si>
  <si>
    <t>100091155401</t>
  </si>
  <si>
    <t>100091215101</t>
  </si>
  <si>
    <t>100091215201</t>
  </si>
  <si>
    <t>100091220001</t>
  </si>
  <si>
    <t>100091235090</t>
  </si>
  <si>
    <t>100091252400</t>
  </si>
  <si>
    <t>100091254001</t>
  </si>
  <si>
    <t>100091255001</t>
  </si>
  <si>
    <t>100091255401</t>
  </si>
  <si>
    <t>100091315101</t>
  </si>
  <si>
    <t>100091315201</t>
  </si>
  <si>
    <t>100091320001</t>
  </si>
  <si>
    <t>100091335090</t>
  </si>
  <si>
    <t>100091352400</t>
  </si>
  <si>
    <t>100091354001</t>
  </si>
  <si>
    <t>100091355001</t>
  </si>
  <si>
    <t>100091355006</t>
  </si>
  <si>
    <t>100091355401</t>
  </si>
  <si>
    <t>100091415101</t>
  </si>
  <si>
    <t>100091415201</t>
  </si>
  <si>
    <t>100091420001</t>
  </si>
  <si>
    <t>100091435090</t>
  </si>
  <si>
    <t>100091452400</t>
  </si>
  <si>
    <t>100091454001</t>
  </si>
  <si>
    <t>100091455001</t>
  </si>
  <si>
    <t>100091455401</t>
  </si>
  <si>
    <t>100091515101</t>
  </si>
  <si>
    <t>100091515201</t>
  </si>
  <si>
    <t>100091520001</t>
  </si>
  <si>
    <t>100091535090</t>
  </si>
  <si>
    <t>100091552400</t>
  </si>
  <si>
    <t>100091554001</t>
  </si>
  <si>
    <t>100091555001</t>
  </si>
  <si>
    <t>100091555401</t>
  </si>
  <si>
    <t>100091615101</t>
  </si>
  <si>
    <t>100091615201</t>
  </si>
  <si>
    <t>100091620001</t>
  </si>
  <si>
    <t>100091635090</t>
  </si>
  <si>
    <t>100091652400</t>
  </si>
  <si>
    <t>100091654001</t>
  </si>
  <si>
    <t>100091655001</t>
  </si>
  <si>
    <t>100091655401</t>
  </si>
  <si>
    <t>100091715101</t>
  </si>
  <si>
    <t>100091715102</t>
  </si>
  <si>
    <t>100091715103</t>
  </si>
  <si>
    <t>100091715104</t>
  </si>
  <si>
    <t>100091715105</t>
  </si>
  <si>
    <t>100091715120</t>
  </si>
  <si>
    <t>100091715201</t>
  </si>
  <si>
    <t>100091715202</t>
  </si>
  <si>
    <t>100091715203</t>
  </si>
  <si>
    <t>100091715204</t>
  </si>
  <si>
    <t>100091715205</t>
  </si>
  <si>
    <t>100091715206</t>
  </si>
  <si>
    <t>100091715207</t>
  </si>
  <si>
    <t>100091715208</t>
  </si>
  <si>
    <t>100091715209</t>
  </si>
  <si>
    <t>100091750001</t>
  </si>
  <si>
    <t>100091751001</t>
  </si>
  <si>
    <t>100091752400</t>
  </si>
  <si>
    <t>100091755401</t>
  </si>
  <si>
    <t>100091815101</t>
  </si>
  <si>
    <t>100091815201</t>
  </si>
  <si>
    <t>100091820001</t>
  </si>
  <si>
    <t>100091835090</t>
  </si>
  <si>
    <t>100091852400</t>
  </si>
  <si>
    <t>100091854001</t>
  </si>
  <si>
    <t>100091855001</t>
  </si>
  <si>
    <t>100091855401</t>
  </si>
  <si>
    <t>100091915101</t>
  </si>
  <si>
    <t>100091915201</t>
  </si>
  <si>
    <t>100091920001</t>
  </si>
  <si>
    <t>100091935090</t>
  </si>
  <si>
    <t>100091952400</t>
  </si>
  <si>
    <t>100091954001</t>
  </si>
  <si>
    <t>100091955001</t>
  </si>
  <si>
    <t>100091955401</t>
  </si>
  <si>
    <t>100092015101</t>
  </si>
  <si>
    <t>100092015201</t>
  </si>
  <si>
    <t>100092020001</t>
  </si>
  <si>
    <t>100092035090</t>
  </si>
  <si>
    <t>100092052400</t>
  </si>
  <si>
    <t>100092054001</t>
  </si>
  <si>
    <t>100092055001</t>
  </si>
  <si>
    <t>100092055401</t>
  </si>
  <si>
    <t>100092115101</t>
  </si>
  <si>
    <t>100092115201</t>
  </si>
  <si>
    <t>100092120001</t>
  </si>
  <si>
    <t>100092135090</t>
  </si>
  <si>
    <t>100092152400</t>
  </si>
  <si>
    <t>100092154001</t>
  </si>
  <si>
    <t>100092155001</t>
  </si>
  <si>
    <t>100092155401</t>
  </si>
  <si>
    <t>100092215101</t>
  </si>
  <si>
    <t>100092215201</t>
  </si>
  <si>
    <t>100092220001</t>
  </si>
  <si>
    <t>100092235090</t>
  </si>
  <si>
    <t>100092252400</t>
  </si>
  <si>
    <t>100092254001</t>
  </si>
  <si>
    <t>100092255001</t>
  </si>
  <si>
    <t>100092255401</t>
  </si>
  <si>
    <t>100092315101</t>
  </si>
  <si>
    <t>100092315201</t>
  </si>
  <si>
    <t>100092320001</t>
  </si>
  <si>
    <t>100092335090</t>
  </si>
  <si>
    <t>100092352400</t>
  </si>
  <si>
    <t>100092354001</t>
  </si>
  <si>
    <t>100092355001</t>
  </si>
  <si>
    <t>100092355401</t>
  </si>
  <si>
    <t>100092415101</t>
  </si>
  <si>
    <t>100092415201</t>
  </si>
  <si>
    <t>100092420001</t>
  </si>
  <si>
    <t>100092435090</t>
  </si>
  <si>
    <t>100092452400</t>
  </si>
  <si>
    <t>100092454001</t>
  </si>
  <si>
    <t>100092455001</t>
  </si>
  <si>
    <t>100092455401</t>
  </si>
  <si>
    <t>100100012010</t>
  </si>
  <si>
    <t>100100013001</t>
  </si>
  <si>
    <t>100100013002</t>
  </si>
  <si>
    <t>100100015002</t>
  </si>
  <si>
    <t>100100015101</t>
  </si>
  <si>
    <t>100100017002</t>
  </si>
  <si>
    <t>100100029001</t>
  </si>
  <si>
    <t>100100035009</t>
  </si>
  <si>
    <t>100100035010</t>
  </si>
  <si>
    <t>100100035011</t>
  </si>
  <si>
    <t>100100035012</t>
  </si>
  <si>
    <t>100100049010</t>
  </si>
  <si>
    <t>100100050001</t>
  </si>
  <si>
    <t>100100051000</t>
  </si>
  <si>
    <t>100100051001</t>
  </si>
  <si>
    <t>100100051004</t>
  </si>
  <si>
    <t>100100051006</t>
  </si>
  <si>
    <t>100100051300</t>
  </si>
  <si>
    <t>100100051409</t>
  </si>
  <si>
    <t>100100052400</t>
  </si>
  <si>
    <t>100100091005</t>
  </si>
  <si>
    <t>100100215101</t>
  </si>
  <si>
    <t>100100215201</t>
  </si>
  <si>
    <t>100100220001</t>
  </si>
  <si>
    <t>100100235090</t>
  </si>
  <si>
    <t>100100251404</t>
  </si>
  <si>
    <t>100100252400</t>
  </si>
  <si>
    <t>100100254001</t>
  </si>
  <si>
    <t>100100255001</t>
  </si>
  <si>
    <t>100100255401</t>
  </si>
  <si>
    <t>100100315101</t>
  </si>
  <si>
    <t>100100315201</t>
  </si>
  <si>
    <t>100100315202</t>
  </si>
  <si>
    <t>100100320001</t>
  </si>
  <si>
    <t>100100335090</t>
  </si>
  <si>
    <t>100100351404</t>
  </si>
  <si>
    <t>100100352400</t>
  </si>
  <si>
    <t>100100354001</t>
  </si>
  <si>
    <t>100100355001</t>
  </si>
  <si>
    <t>100100355401</t>
  </si>
  <si>
    <t>100100415101</t>
  </si>
  <si>
    <t>100100415201</t>
  </si>
  <si>
    <t>100100420001</t>
  </si>
  <si>
    <t>100100435090</t>
  </si>
  <si>
    <t>100100451404</t>
  </si>
  <si>
    <t>100100452400</t>
  </si>
  <si>
    <t>100100454001</t>
  </si>
  <si>
    <t>100100455001</t>
  </si>
  <si>
    <t>100100455401</t>
  </si>
  <si>
    <t>100100515101</t>
  </si>
  <si>
    <t>100100515201</t>
  </si>
  <si>
    <t>100100520001</t>
  </si>
  <si>
    <t>100100535090</t>
  </si>
  <si>
    <t>100100552400</t>
  </si>
  <si>
    <t>100100554001</t>
  </si>
  <si>
    <t>100100555001</t>
  </si>
  <si>
    <t>100100555401</t>
  </si>
  <si>
    <t>100100615101</t>
  </si>
  <si>
    <t>100100615201</t>
  </si>
  <si>
    <t>100100620001</t>
  </si>
  <si>
    <t>100100635090</t>
  </si>
  <si>
    <t>100100651404</t>
  </si>
  <si>
    <t>100100652400</t>
  </si>
  <si>
    <t>100100654001</t>
  </si>
  <si>
    <t>100100655001</t>
  </si>
  <si>
    <t>100100655401</t>
  </si>
  <si>
    <t>100100715101</t>
  </si>
  <si>
    <t>100100715201</t>
  </si>
  <si>
    <t>100100720001</t>
  </si>
  <si>
    <t>100100735090</t>
  </si>
  <si>
    <t>100100751404</t>
  </si>
  <si>
    <t>100100752400</t>
  </si>
  <si>
    <t>100100754001</t>
  </si>
  <si>
    <t>100100755001</t>
  </si>
  <si>
    <t>100100755401</t>
  </si>
  <si>
    <t>100100815101</t>
  </si>
  <si>
    <t>100100815201</t>
  </si>
  <si>
    <t>100100820001</t>
  </si>
  <si>
    <t>100100835090</t>
  </si>
  <si>
    <t>100100851404</t>
  </si>
  <si>
    <t>100100852400</t>
  </si>
  <si>
    <t>100100854001</t>
  </si>
  <si>
    <t>100100855001</t>
  </si>
  <si>
    <t>100100855401</t>
  </si>
  <si>
    <t>100100915101</t>
  </si>
  <si>
    <t>100100915201</t>
  </si>
  <si>
    <t>100100920001</t>
  </si>
  <si>
    <t>100100935090</t>
  </si>
  <si>
    <t>100100951404</t>
  </si>
  <si>
    <t>100100952400</t>
  </si>
  <si>
    <t>100100954001</t>
  </si>
  <si>
    <t>100100955001</t>
  </si>
  <si>
    <t>100100955401</t>
  </si>
  <si>
    <t>100101015101</t>
  </si>
  <si>
    <t>100101015201</t>
  </si>
  <si>
    <t>100101020001</t>
  </si>
  <si>
    <t>100101035090</t>
  </si>
  <si>
    <t>100101051404</t>
  </si>
  <si>
    <t>100101052400</t>
  </si>
  <si>
    <t>100101054001</t>
  </si>
  <si>
    <t>100101055001</t>
  </si>
  <si>
    <t>100101055401</t>
  </si>
  <si>
    <t>100101115101</t>
  </si>
  <si>
    <t>100101115102</t>
  </si>
  <si>
    <t>100101115201</t>
  </si>
  <si>
    <t>100101115202</t>
  </si>
  <si>
    <t>100101120001</t>
  </si>
  <si>
    <t>100101120002</t>
  </si>
  <si>
    <t>100101135090</t>
  </si>
  <si>
    <t>100101151404</t>
  </si>
  <si>
    <t>100101152400</t>
  </si>
  <si>
    <t>100101154001</t>
  </si>
  <si>
    <t>100101155001</t>
  </si>
  <si>
    <t>100101155401</t>
  </si>
  <si>
    <t>100101215101</t>
  </si>
  <si>
    <t>100101215201</t>
  </si>
  <si>
    <t>100101220001</t>
  </si>
  <si>
    <t>100101235090</t>
  </si>
  <si>
    <t>100101251404</t>
  </si>
  <si>
    <t>100101252400</t>
  </si>
  <si>
    <t>100101254001</t>
  </si>
  <si>
    <t>100101255001</t>
  </si>
  <si>
    <t>100101255401</t>
  </si>
  <si>
    <t>100101315101</t>
  </si>
  <si>
    <t>100101315102</t>
  </si>
  <si>
    <t>100101315201</t>
  </si>
  <si>
    <t>100101320001</t>
  </si>
  <si>
    <t>100101335090</t>
  </si>
  <si>
    <t>100101351404</t>
  </si>
  <si>
    <t>100101352400</t>
  </si>
  <si>
    <t>100101354001</t>
  </si>
  <si>
    <t>100101355001</t>
  </si>
  <si>
    <t>100101355401</t>
  </si>
  <si>
    <t>100101415101</t>
  </si>
  <si>
    <t>100101415201</t>
  </si>
  <si>
    <t>100101420001</t>
  </si>
  <si>
    <t>100101435090</t>
  </si>
  <si>
    <t>100101451404</t>
  </si>
  <si>
    <t>100101452400</t>
  </si>
  <si>
    <t>100101454001</t>
  </si>
  <si>
    <t>100101455001</t>
  </si>
  <si>
    <t>100101455401</t>
  </si>
  <si>
    <t>100101515101</t>
  </si>
  <si>
    <t>100101515102</t>
  </si>
  <si>
    <t>100101515103</t>
  </si>
  <si>
    <t>100101515201</t>
  </si>
  <si>
    <t>100101515202</t>
  </si>
  <si>
    <t>100101515203</t>
  </si>
  <si>
    <t>100101520001</t>
  </si>
  <si>
    <t>100101520002</t>
  </si>
  <si>
    <t>100101535090</t>
  </si>
  <si>
    <t>100101551404</t>
  </si>
  <si>
    <t>100101552400</t>
  </si>
  <si>
    <t>100101554001</t>
  </si>
  <si>
    <t>100101555001</t>
  </si>
  <si>
    <t>100101555401</t>
  </si>
  <si>
    <t>100101615101</t>
  </si>
  <si>
    <t>100101615201</t>
  </si>
  <si>
    <t>100101615202</t>
  </si>
  <si>
    <t>100101620001</t>
  </si>
  <si>
    <t>100101635090</t>
  </si>
  <si>
    <t>100101651404</t>
  </si>
  <si>
    <t>100101652400</t>
  </si>
  <si>
    <t>100101654001</t>
  </si>
  <si>
    <t>100101655001</t>
  </si>
  <si>
    <t>100101655401</t>
  </si>
  <si>
    <t>100101715101</t>
  </si>
  <si>
    <t>100101715201</t>
  </si>
  <si>
    <t>100101715202</t>
  </si>
  <si>
    <t>100101715203</t>
  </si>
  <si>
    <t>100101715204</t>
  </si>
  <si>
    <t>100101720001</t>
  </si>
  <si>
    <t>100101735090</t>
  </si>
  <si>
    <t>100101751404</t>
  </si>
  <si>
    <t>100101752400</t>
  </si>
  <si>
    <t>100101754001</t>
  </si>
  <si>
    <t>100101755001</t>
  </si>
  <si>
    <t>100101755401</t>
  </si>
  <si>
    <t>100101815101</t>
  </si>
  <si>
    <t>100101815102</t>
  </si>
  <si>
    <t>100101815103</t>
  </si>
  <si>
    <t>100101815106</t>
  </si>
  <si>
    <t>100101815201</t>
  </si>
  <si>
    <t>100101815202</t>
  </si>
  <si>
    <t>100101815203</t>
  </si>
  <si>
    <t>100101815204</t>
  </si>
  <si>
    <t>100101815205</t>
  </si>
  <si>
    <t>100101820601</t>
  </si>
  <si>
    <t>100101835010</t>
  </si>
  <si>
    <t>100101835090</t>
  </si>
  <si>
    <t>100101851404</t>
  </si>
  <si>
    <t>100101852400</t>
  </si>
  <si>
    <t>100101854001</t>
  </si>
  <si>
    <t>100101855001</t>
  </si>
  <si>
    <t>100101855003</t>
  </si>
  <si>
    <t>100101855401</t>
  </si>
  <si>
    <t>100101915102</t>
  </si>
  <si>
    <t>100101915103</t>
  </si>
  <si>
    <t>100101915105</t>
  </si>
  <si>
    <t>100101915106</t>
  </si>
  <si>
    <t>100101915107</t>
  </si>
  <si>
    <t>100101915201</t>
  </si>
  <si>
    <t>100101915202</t>
  </si>
  <si>
    <t>100101915203</t>
  </si>
  <si>
    <t>100101915204</t>
  </si>
  <si>
    <t>100101915205</t>
  </si>
  <si>
    <t>100101915206</t>
  </si>
  <si>
    <t>100101915207</t>
  </si>
  <si>
    <t>100101915208</t>
  </si>
  <si>
    <t>100101915209</t>
  </si>
  <si>
    <t>100101915210</t>
  </si>
  <si>
    <t>100101915211</t>
  </si>
  <si>
    <t>100101915212</t>
  </si>
  <si>
    <t>100101915213</t>
  </si>
  <si>
    <t>100101915214</t>
  </si>
  <si>
    <t>100101915602</t>
  </si>
  <si>
    <t>100101920601</t>
  </si>
  <si>
    <t>100101951404</t>
  </si>
  <si>
    <t>100101952400</t>
  </si>
  <si>
    <t>100101954001</t>
  </si>
  <si>
    <t>100101955001</t>
  </si>
  <si>
    <t>100101955401</t>
  </si>
  <si>
    <t>100102015101</t>
  </si>
  <si>
    <t>100102015201</t>
  </si>
  <si>
    <t>100102020001</t>
  </si>
  <si>
    <t>100102035090</t>
  </si>
  <si>
    <t>100102051404</t>
  </si>
  <si>
    <t>100102052400</t>
  </si>
  <si>
    <t>100102054001</t>
  </si>
  <si>
    <t>100102055001</t>
  </si>
  <si>
    <t>100102055401</t>
  </si>
  <si>
    <t>100110013001</t>
  </si>
  <si>
    <t>100110015021</t>
  </si>
  <si>
    <t>100110015080</t>
  </si>
  <si>
    <t>100110015081</t>
  </si>
  <si>
    <t>100110015105</t>
  </si>
  <si>
    <t>100110015205</t>
  </si>
  <si>
    <t>100110017002</t>
  </si>
  <si>
    <t>100110017003</t>
  </si>
  <si>
    <t>100110020601</t>
  </si>
  <si>
    <t>100110029001</t>
  </si>
  <si>
    <t>100110035009</t>
  </si>
  <si>
    <t>100110035010</t>
  </si>
  <si>
    <t>100110035011</t>
  </si>
  <si>
    <t>100110035012</t>
  </si>
  <si>
    <t>100110050001</t>
  </si>
  <si>
    <t>100110051000</t>
  </si>
  <si>
    <t>100110051001</t>
  </si>
  <si>
    <t>100110051004</t>
  </si>
  <si>
    <t>100110051006</t>
  </si>
  <si>
    <t>100110051009</t>
  </si>
  <si>
    <t>100110051029</t>
  </si>
  <si>
    <t>100110051031</t>
  </si>
  <si>
    <t>100110051081</t>
  </si>
  <si>
    <t>100110051100</t>
  </si>
  <si>
    <t>100110051300</t>
  </si>
  <si>
    <t>100110051407</t>
  </si>
  <si>
    <t>100110052400</t>
  </si>
  <si>
    <t>100110091005</t>
  </si>
  <si>
    <t>100110115101</t>
  </si>
  <si>
    <t>100110115201</t>
  </si>
  <si>
    <t>100110120001</t>
  </si>
  <si>
    <t>100110135090</t>
  </si>
  <si>
    <t>100110152400</t>
  </si>
  <si>
    <t>100110154001</t>
  </si>
  <si>
    <t>100110155001</t>
  </si>
  <si>
    <t>100110155401</t>
  </si>
  <si>
    <t>100110215101</t>
  </si>
  <si>
    <t>100110215201</t>
  </si>
  <si>
    <t>100110220001</t>
  </si>
  <si>
    <t>100110235090</t>
  </si>
  <si>
    <t>100110252400</t>
  </si>
  <si>
    <t>100110254001</t>
  </si>
  <si>
    <t>100110255001</t>
  </si>
  <si>
    <t>100110255403</t>
  </si>
  <si>
    <t>100110315101</t>
  </si>
  <si>
    <t>100110315201</t>
  </si>
  <si>
    <t>100110320001</t>
  </si>
  <si>
    <t>100110335090</t>
  </si>
  <si>
    <t>100110352400</t>
  </si>
  <si>
    <t>100110354001</t>
  </si>
  <si>
    <t>100110355001</t>
  </si>
  <si>
    <t>100110355404</t>
  </si>
  <si>
    <t>100110413010</t>
  </si>
  <si>
    <t>100110415101</t>
  </si>
  <si>
    <t>100110415201</t>
  </si>
  <si>
    <t>100110415202</t>
  </si>
  <si>
    <t>100110420001</t>
  </si>
  <si>
    <t>100110435090</t>
  </si>
  <si>
    <t>100110452400</t>
  </si>
  <si>
    <t>100110454001</t>
  </si>
  <si>
    <t>100110455001</t>
  </si>
  <si>
    <t>100110455401</t>
  </si>
  <si>
    <t>100110515101</t>
  </si>
  <si>
    <t>100110515201</t>
  </si>
  <si>
    <t>100110520001</t>
  </si>
  <si>
    <t>100110535090</t>
  </si>
  <si>
    <t>100110552400</t>
  </si>
  <si>
    <t>100110554001</t>
  </si>
  <si>
    <t>100110555001</t>
  </si>
  <si>
    <t>100110555401</t>
  </si>
  <si>
    <t>100110615101</t>
  </si>
  <si>
    <t>100110615201</t>
  </si>
  <si>
    <t>100110620001</t>
  </si>
  <si>
    <t>100110635090</t>
  </si>
  <si>
    <t>100110652400</t>
  </si>
  <si>
    <t>100110654001</t>
  </si>
  <si>
    <t>100110655001</t>
  </si>
  <si>
    <t>100110655403</t>
  </si>
  <si>
    <t>100110715101</t>
  </si>
  <si>
    <t>100110715201</t>
  </si>
  <si>
    <t>100110720001</t>
  </si>
  <si>
    <t>100110735090</t>
  </si>
  <si>
    <t>100110751401</t>
  </si>
  <si>
    <t>100110752400</t>
  </si>
  <si>
    <t>100110754001</t>
  </si>
  <si>
    <t>100110755001</t>
  </si>
  <si>
    <t>100110815101</t>
  </si>
  <si>
    <t>100110815201</t>
  </si>
  <si>
    <t>100110820001</t>
  </si>
  <si>
    <t>100110835090</t>
  </si>
  <si>
    <t>100110852400</t>
  </si>
  <si>
    <t>100110854001</t>
  </si>
  <si>
    <t>100110855001</t>
  </si>
  <si>
    <t>100110855401</t>
  </si>
  <si>
    <t>100110915101</t>
  </si>
  <si>
    <t>100110915201</t>
  </si>
  <si>
    <t>100110920001</t>
  </si>
  <si>
    <t>100110935090</t>
  </si>
  <si>
    <t>100110952400</t>
  </si>
  <si>
    <t>100110954001</t>
  </si>
  <si>
    <t>100110955001</t>
  </si>
  <si>
    <t>100110955401</t>
  </si>
  <si>
    <t>100111015101</t>
  </si>
  <si>
    <t>100111015102</t>
  </si>
  <si>
    <t>100111015201</t>
  </si>
  <si>
    <t>100111015202</t>
  </si>
  <si>
    <t>100111015203</t>
  </si>
  <si>
    <t>100111020001</t>
  </si>
  <si>
    <t>100111035090</t>
  </si>
  <si>
    <t>100111052400</t>
  </si>
  <si>
    <t>100111054001</t>
  </si>
  <si>
    <t>100111055001</t>
  </si>
  <si>
    <t>100111055403</t>
  </si>
  <si>
    <t>100111115101</t>
  </si>
  <si>
    <t>100111115201</t>
  </si>
  <si>
    <t>100111120001</t>
  </si>
  <si>
    <t>100111135090</t>
  </si>
  <si>
    <t>100111152400</t>
  </si>
  <si>
    <t>100111154001</t>
  </si>
  <si>
    <t>100111155001</t>
  </si>
  <si>
    <t>100111155402</t>
  </si>
  <si>
    <t>100111215101</t>
  </si>
  <si>
    <t>100111215201</t>
  </si>
  <si>
    <t>100111220001</t>
  </si>
  <si>
    <t>100111235090</t>
  </si>
  <si>
    <t>100111252400</t>
  </si>
  <si>
    <t>100111254001</t>
  </si>
  <si>
    <t>100111255001</t>
  </si>
  <si>
    <t>100111255403</t>
  </si>
  <si>
    <t>100111315101</t>
  </si>
  <si>
    <t>100111315201</t>
  </si>
  <si>
    <t>100111320001</t>
  </si>
  <si>
    <t>100111335090</t>
  </si>
  <si>
    <t>100111352400</t>
  </si>
  <si>
    <t>100111354001</t>
  </si>
  <si>
    <t>100111355001</t>
  </si>
  <si>
    <t>100111355401</t>
  </si>
  <si>
    <t>100111415101</t>
  </si>
  <si>
    <t>100111415102</t>
  </si>
  <si>
    <t>100111415201</t>
  </si>
  <si>
    <t>100111415202</t>
  </si>
  <si>
    <t>100111415203</t>
  </si>
  <si>
    <t>100111415204</t>
  </si>
  <si>
    <t>100111420001</t>
  </si>
  <si>
    <t>100111435090</t>
  </si>
  <si>
    <t>100111452400</t>
  </si>
  <si>
    <t>100111454001</t>
  </si>
  <si>
    <t>100111455001</t>
  </si>
  <si>
    <t>100111455401</t>
  </si>
  <si>
    <t>100111615101</t>
  </si>
  <si>
    <t>100111615102</t>
  </si>
  <si>
    <t>100111615103</t>
  </si>
  <si>
    <t>100111615104</t>
  </si>
  <si>
    <t>100111615105</t>
  </si>
  <si>
    <t>100111615106</t>
  </si>
  <si>
    <t>100111615201</t>
  </si>
  <si>
    <t>100111615202</t>
  </si>
  <si>
    <t>100111615203</t>
  </si>
  <si>
    <t>100111615204</t>
  </si>
  <si>
    <t>100111615205</t>
  </si>
  <si>
    <t>100111615206</t>
  </si>
  <si>
    <t>100111615207</t>
  </si>
  <si>
    <t>100111615208</t>
  </si>
  <si>
    <t>100111615209</t>
  </si>
  <si>
    <t>100111615210</t>
  </si>
  <si>
    <t>100111652400</t>
  </si>
  <si>
    <t>100111654001</t>
  </si>
  <si>
    <t>100111655001</t>
  </si>
  <si>
    <t>100111655008</t>
  </si>
  <si>
    <t>100111655401</t>
  </si>
  <si>
    <t>100120013001</t>
  </si>
  <si>
    <t>100120015002</t>
  </si>
  <si>
    <t>100120017002</t>
  </si>
  <si>
    <t>100120020601</t>
  </si>
  <si>
    <t>100120029001</t>
  </si>
  <si>
    <t>100120035009</t>
  </si>
  <si>
    <t>100120035010</t>
  </si>
  <si>
    <t>100120035011</t>
  </si>
  <si>
    <t>100120035012</t>
  </si>
  <si>
    <t>100120050001</t>
  </si>
  <si>
    <t>100120051000</t>
  </si>
  <si>
    <t>100120051001</t>
  </si>
  <si>
    <t>100120051004</t>
  </si>
  <si>
    <t>100120051006</t>
  </si>
  <si>
    <t>100120051010</t>
  </si>
  <si>
    <t>100120051405</t>
  </si>
  <si>
    <t>100120051406</t>
  </si>
  <si>
    <t>100120052400</t>
  </si>
  <si>
    <t>100120091005</t>
  </si>
  <si>
    <t>100120115101</t>
  </si>
  <si>
    <t>100120115201</t>
  </si>
  <si>
    <t>100120120001</t>
  </si>
  <si>
    <t>100120135090</t>
  </si>
  <si>
    <t>100120152400</t>
  </si>
  <si>
    <t>100120154001</t>
  </si>
  <si>
    <t>100120155001</t>
  </si>
  <si>
    <t>100120155406</t>
  </si>
  <si>
    <t>100120215101</t>
  </si>
  <si>
    <t>100120215201</t>
  </si>
  <si>
    <t>100120220001</t>
  </si>
  <si>
    <t>100120235090</t>
  </si>
  <si>
    <t>100120252400</t>
  </si>
  <si>
    <t>100120254001</t>
  </si>
  <si>
    <t>100120255001</t>
  </si>
  <si>
    <t>100120255406</t>
  </si>
  <si>
    <t>100120315101</t>
  </si>
  <si>
    <t>100120315201</t>
  </si>
  <si>
    <t>100120320001</t>
  </si>
  <si>
    <t>100120335090</t>
  </si>
  <si>
    <t>100120352400</t>
  </si>
  <si>
    <t>100120354001</t>
  </si>
  <si>
    <t>100120355001</t>
  </si>
  <si>
    <t>100120355406</t>
  </si>
  <si>
    <t>100120415101</t>
  </si>
  <si>
    <t>100120415201</t>
  </si>
  <si>
    <t>100120420001</t>
  </si>
  <si>
    <t>100120435090</t>
  </si>
  <si>
    <t>100120452400</t>
  </si>
  <si>
    <t>100120454001</t>
  </si>
  <si>
    <t>100120455001</t>
  </si>
  <si>
    <t>100120455406</t>
  </si>
  <si>
    <t>100120515101</t>
  </si>
  <si>
    <t>100120515201</t>
  </si>
  <si>
    <t>100120520001</t>
  </si>
  <si>
    <t>100120535090</t>
  </si>
  <si>
    <t>100120552400</t>
  </si>
  <si>
    <t>100120554001</t>
  </si>
  <si>
    <t>100120555001</t>
  </si>
  <si>
    <t>100120555406</t>
  </si>
  <si>
    <t>100120615101</t>
  </si>
  <si>
    <t>100120615201</t>
  </si>
  <si>
    <t>100120620001</t>
  </si>
  <si>
    <t>100120635090</t>
  </si>
  <si>
    <t>100120652400</t>
  </si>
  <si>
    <t>100120654001</t>
  </si>
  <si>
    <t>100120655001</t>
  </si>
  <si>
    <t>100120655406</t>
  </si>
  <si>
    <t>100120715101</t>
  </si>
  <si>
    <t>100120715201</t>
  </si>
  <si>
    <t>100120720001</t>
  </si>
  <si>
    <t>100120735090</t>
  </si>
  <si>
    <t>100120752400</t>
  </si>
  <si>
    <t>100120754001</t>
  </si>
  <si>
    <t>100120755001</t>
  </si>
  <si>
    <t>100120755402</t>
  </si>
  <si>
    <t>100120755404</t>
  </si>
  <si>
    <t>100120815101</t>
  </si>
  <si>
    <t>100120815201</t>
  </si>
  <si>
    <t>100120820001</t>
  </si>
  <si>
    <t>100120835090</t>
  </si>
  <si>
    <t>100120852400</t>
  </si>
  <si>
    <t>100120854001</t>
  </si>
  <si>
    <t>100120855001</t>
  </si>
  <si>
    <t>100120855406</t>
  </si>
  <si>
    <t>100120915101</t>
  </si>
  <si>
    <t>100120915201</t>
  </si>
  <si>
    <t>100120920001</t>
  </si>
  <si>
    <t>100120935090</t>
  </si>
  <si>
    <t>100120952400</t>
  </si>
  <si>
    <t>100120954001</t>
  </si>
  <si>
    <t>100120955001</t>
  </si>
  <si>
    <t>100120955406</t>
  </si>
  <si>
    <t>100121015101</t>
  </si>
  <si>
    <t>100121015201</t>
  </si>
  <si>
    <t>100121020001</t>
  </si>
  <si>
    <t>100121035090</t>
  </si>
  <si>
    <t>100121052400</t>
  </si>
  <si>
    <t>100121054001</t>
  </si>
  <si>
    <t>100121055001</t>
  </si>
  <si>
    <t>100121055406</t>
  </si>
  <si>
    <t>100121115101</t>
  </si>
  <si>
    <t>100121115201</t>
  </si>
  <si>
    <t>100121120001</t>
  </si>
  <si>
    <t>100121135090</t>
  </si>
  <si>
    <t>100121152400</t>
  </si>
  <si>
    <t>100121154001</t>
  </si>
  <si>
    <t>100121155001</t>
  </si>
  <si>
    <t>100121155406</t>
  </si>
  <si>
    <t>100121215101</t>
  </si>
  <si>
    <t>100121215201</t>
  </si>
  <si>
    <t>100121215202</t>
  </si>
  <si>
    <t>100121220001</t>
  </si>
  <si>
    <t>100121235090</t>
  </si>
  <si>
    <t>100121252400</t>
  </si>
  <si>
    <t>100121254001</t>
  </si>
  <si>
    <t>100121255001</t>
  </si>
  <si>
    <t>100121255406</t>
  </si>
  <si>
    <t>100121315101</t>
  </si>
  <si>
    <t>100121315102</t>
  </si>
  <si>
    <t>100121315104</t>
  </si>
  <si>
    <t>100121315105</t>
  </si>
  <si>
    <t>100121315106</t>
  </si>
  <si>
    <t>100121315201</t>
  </si>
  <si>
    <t>100121315202</t>
  </si>
  <si>
    <t>100121315203</t>
  </si>
  <si>
    <t>100121315204</t>
  </si>
  <si>
    <t>100121315205</t>
  </si>
  <si>
    <t>100121315206</t>
  </si>
  <si>
    <t>100121315207</t>
  </si>
  <si>
    <t>100121315208</t>
  </si>
  <si>
    <t>100121315209</t>
  </si>
  <si>
    <t>100121315210</t>
  </si>
  <si>
    <t>100121315211</t>
  </si>
  <si>
    <t>100121352400</t>
  </si>
  <si>
    <t>100121354001</t>
  </si>
  <si>
    <t>100121355001</t>
  </si>
  <si>
    <t>100121355006</t>
  </si>
  <si>
    <t>100121355406</t>
  </si>
  <si>
    <t>100130013001</t>
  </si>
  <si>
    <t>100130015080</t>
  </si>
  <si>
    <t>100130015081</t>
  </si>
  <si>
    <t>100130017002</t>
  </si>
  <si>
    <t>100130029001</t>
  </si>
  <si>
    <t>100130035009</t>
  </si>
  <si>
    <t>100130035010</t>
  </si>
  <si>
    <t>100130035011</t>
  </si>
  <si>
    <t>100130035012</t>
  </si>
  <si>
    <t>100130050001</t>
  </si>
  <si>
    <t>100130051000</t>
  </si>
  <si>
    <t>100130051004</t>
  </si>
  <si>
    <t>100130051006</t>
  </si>
  <si>
    <t>100130051026</t>
  </si>
  <si>
    <t>100130051300</t>
  </si>
  <si>
    <t>100130052400</t>
  </si>
  <si>
    <t>100130091005</t>
  </si>
  <si>
    <t>100130115101</t>
  </si>
  <si>
    <t>100130115201</t>
  </si>
  <si>
    <t>100130115202</t>
  </si>
  <si>
    <t>100130115203</t>
  </si>
  <si>
    <t>100130120001</t>
  </si>
  <si>
    <t>100130135090</t>
  </si>
  <si>
    <t>100130152400</t>
  </si>
  <si>
    <t>100130154001</t>
  </si>
  <si>
    <t>100130155001</t>
  </si>
  <si>
    <t>100130155401</t>
  </si>
  <si>
    <t>100130213008</t>
  </si>
  <si>
    <t>100130215101</t>
  </si>
  <si>
    <t>100130215200</t>
  </si>
  <si>
    <t>100130220000</t>
  </si>
  <si>
    <t>100130235009</t>
  </si>
  <si>
    <t>100130235090</t>
  </si>
  <si>
    <t>100130252400</t>
  </si>
  <si>
    <t>100130254001</t>
  </si>
  <si>
    <t>100130255001</t>
  </si>
  <si>
    <t>100130255401</t>
  </si>
  <si>
    <t>100130315101</t>
  </si>
  <si>
    <t>100130315201</t>
  </si>
  <si>
    <t>100130320001</t>
  </si>
  <si>
    <t>100130335090</t>
  </si>
  <si>
    <t>100130352400</t>
  </si>
  <si>
    <t>100130354001</t>
  </si>
  <si>
    <t>100130355001</t>
  </si>
  <si>
    <t>100130355401</t>
  </si>
  <si>
    <t>100130413002</t>
  </si>
  <si>
    <t>100130415101</t>
  </si>
  <si>
    <t>100130415102</t>
  </si>
  <si>
    <t>100130415103</t>
  </si>
  <si>
    <t>100130415104</t>
  </si>
  <si>
    <t>100130415106</t>
  </si>
  <si>
    <t>100130415201</t>
  </si>
  <si>
    <t>100130415202</t>
  </si>
  <si>
    <t>100130415205</t>
  </si>
  <si>
    <t>100130415207</t>
  </si>
  <si>
    <t>100130415208</t>
  </si>
  <si>
    <t>100130415601</t>
  </si>
  <si>
    <t>100130415602</t>
  </si>
  <si>
    <t>100130417002</t>
  </si>
  <si>
    <t>100130420601</t>
  </si>
  <si>
    <t>100130435005</t>
  </si>
  <si>
    <t>100130435009</t>
  </si>
  <si>
    <t>100130435094</t>
  </si>
  <si>
    <t>100130452400</t>
  </si>
  <si>
    <t>100130454001</t>
  </si>
  <si>
    <t>100130455001</t>
  </si>
  <si>
    <t>100130455402</t>
  </si>
  <si>
    <t>100130515101</t>
  </si>
  <si>
    <t>100130515201</t>
  </si>
  <si>
    <t>100130520001</t>
  </si>
  <si>
    <t>100130535090</t>
  </si>
  <si>
    <t>100130552400</t>
  </si>
  <si>
    <t>100130554001</t>
  </si>
  <si>
    <t>100130555001</t>
  </si>
  <si>
    <t>100130555401</t>
  </si>
  <si>
    <t>100130615101</t>
  </si>
  <si>
    <t>100130615201</t>
  </si>
  <si>
    <t>100130620001</t>
  </si>
  <si>
    <t>100130635090</t>
  </si>
  <si>
    <t>100130652400</t>
  </si>
  <si>
    <t>100130654001</t>
  </si>
  <si>
    <t>100130655001</t>
  </si>
  <si>
    <t>100130655401</t>
  </si>
  <si>
    <t>100130713002</t>
  </si>
  <si>
    <t>100130715101</t>
  </si>
  <si>
    <t>100130715201</t>
  </si>
  <si>
    <t>100130715202</t>
  </si>
  <si>
    <t>100130720001</t>
  </si>
  <si>
    <t>100130735009</t>
  </si>
  <si>
    <t>100130735090</t>
  </si>
  <si>
    <t>100130752400</t>
  </si>
  <si>
    <t>100130754001</t>
  </si>
  <si>
    <t>100130755001</t>
  </si>
  <si>
    <t>100130755401</t>
  </si>
  <si>
    <t>100130815101</t>
  </si>
  <si>
    <t>100130815201</t>
  </si>
  <si>
    <t>100130815602</t>
  </si>
  <si>
    <t>100130820001</t>
  </si>
  <si>
    <t>100130835009</t>
  </si>
  <si>
    <t>100130835090</t>
  </si>
  <si>
    <t>100130852400</t>
  </si>
  <si>
    <t>100130854001</t>
  </si>
  <si>
    <t>100130855001</t>
  </si>
  <si>
    <t>100130855401</t>
  </si>
  <si>
    <t>100130915101</t>
  </si>
  <si>
    <t>100130915104</t>
  </si>
  <si>
    <t>100130915201</t>
  </si>
  <si>
    <t>100130915202</t>
  </si>
  <si>
    <t>100130915203</t>
  </si>
  <si>
    <t>100130915602</t>
  </si>
  <si>
    <t>100130920002</t>
  </si>
  <si>
    <t>100130935009</t>
  </si>
  <si>
    <t>100130935090</t>
  </si>
  <si>
    <t>100130952400</t>
  </si>
  <si>
    <t>100130954001</t>
  </si>
  <si>
    <t>100130955001</t>
  </si>
  <si>
    <t>100130955401</t>
  </si>
  <si>
    <t>100131015101</t>
  </si>
  <si>
    <t>100131015102</t>
  </si>
  <si>
    <t>100131015201</t>
  </si>
  <si>
    <t>100131020001</t>
  </si>
  <si>
    <t>100131020002</t>
  </si>
  <si>
    <t>100131035090</t>
  </si>
  <si>
    <t>100131035091</t>
  </si>
  <si>
    <t>100131052001</t>
  </si>
  <si>
    <t>100131052400</t>
  </si>
  <si>
    <t>100131054001</t>
  </si>
  <si>
    <t>100131055001</t>
  </si>
  <si>
    <t>100131055401</t>
  </si>
  <si>
    <t>100131113002</t>
  </si>
  <si>
    <t>100131115001</t>
  </si>
  <si>
    <t>100131115101</t>
  </si>
  <si>
    <t>100131115201</t>
  </si>
  <si>
    <t>100131120001</t>
  </si>
  <si>
    <t>100131135090</t>
  </si>
  <si>
    <t>100131152400</t>
  </si>
  <si>
    <t>100131154001</t>
  </si>
  <si>
    <t>100131155001</t>
  </si>
  <si>
    <t>100131155401</t>
  </si>
  <si>
    <t>100131215101</t>
  </si>
  <si>
    <t>100131215201</t>
  </si>
  <si>
    <t>100131215202</t>
  </si>
  <si>
    <t>100131220001</t>
  </si>
  <si>
    <t>100131235090</t>
  </si>
  <si>
    <t>100131252400</t>
  </si>
  <si>
    <t>100131254001</t>
  </si>
  <si>
    <t>100131255001</t>
  </si>
  <si>
    <t>100131255401</t>
  </si>
  <si>
    <t>100131315101</t>
  </si>
  <si>
    <t>100131315201</t>
  </si>
  <si>
    <t>100131320001</t>
  </si>
  <si>
    <t>100131335090</t>
  </si>
  <si>
    <t>100131352400</t>
  </si>
  <si>
    <t>100131354001</t>
  </si>
  <si>
    <t>100131355001</t>
  </si>
  <si>
    <t>100131355401</t>
  </si>
  <si>
    <t>100131413002</t>
  </si>
  <si>
    <t>100131415050</t>
  </si>
  <si>
    <t>100131415101</t>
  </si>
  <si>
    <t>100131415102</t>
  </si>
  <si>
    <t>100131415103</t>
  </si>
  <si>
    <t>100131415104</t>
  </si>
  <si>
    <t>100131415105</t>
  </si>
  <si>
    <t>100131415106</t>
  </si>
  <si>
    <t>100131415107</t>
  </si>
  <si>
    <t>100131415201</t>
  </si>
  <si>
    <t>100131415202</t>
  </si>
  <si>
    <t>100131415203</t>
  </si>
  <si>
    <t>100131415204</t>
  </si>
  <si>
    <t>100131415205</t>
  </si>
  <si>
    <t>100131415207</t>
  </si>
  <si>
    <t>100131420601</t>
  </si>
  <si>
    <t>100131452400</t>
  </si>
  <si>
    <t>100131454001</t>
  </si>
  <si>
    <t>100131455001</t>
  </si>
  <si>
    <t>100131455401</t>
  </si>
  <si>
    <t>100131515101</t>
  </si>
  <si>
    <t>100131515201</t>
  </si>
  <si>
    <t>100131520001</t>
  </si>
  <si>
    <t>100131535090</t>
  </si>
  <si>
    <t>100131552400</t>
  </si>
  <si>
    <t>100131554001</t>
  </si>
  <si>
    <t>100131555001</t>
  </si>
  <si>
    <t>100131555401</t>
  </si>
  <si>
    <t>100131615101</t>
  </si>
  <si>
    <t>100131615201</t>
  </si>
  <si>
    <t>100131620001</t>
  </si>
  <si>
    <t>100131635090</t>
  </si>
  <si>
    <t>100131652400</t>
  </si>
  <si>
    <t>100131654001</t>
  </si>
  <si>
    <t>100131655001</t>
  </si>
  <si>
    <t>100131655401</t>
  </si>
  <si>
    <t>100131715101</t>
  </si>
  <si>
    <t>100131715201</t>
  </si>
  <si>
    <t>100131720001</t>
  </si>
  <si>
    <t>100131735090</t>
  </si>
  <si>
    <t>100131751410</t>
  </si>
  <si>
    <t>100131752400</t>
  </si>
  <si>
    <t>100131754001</t>
  </si>
  <si>
    <t>100131755001</t>
  </si>
  <si>
    <t>100131815101</t>
  </si>
  <si>
    <t>100131815201</t>
  </si>
  <si>
    <t>100131820001</t>
  </si>
  <si>
    <t>100131835090</t>
  </si>
  <si>
    <t>100131855001</t>
  </si>
  <si>
    <t>100131915101</t>
  </si>
  <si>
    <t>100131915201</t>
  </si>
  <si>
    <t>100131920001</t>
  </si>
  <si>
    <t>100131935090</t>
  </si>
  <si>
    <t>100131952009</t>
  </si>
  <si>
    <t>100131955001</t>
  </si>
  <si>
    <t>100132015101</t>
  </si>
  <si>
    <t>100132015201</t>
  </si>
  <si>
    <t>100132020001</t>
  </si>
  <si>
    <t>100132035090</t>
  </si>
  <si>
    <t>100132055001</t>
  </si>
  <si>
    <t>100132115101</t>
  </si>
  <si>
    <t>100132115201</t>
  </si>
  <si>
    <t>100132120001</t>
  </si>
  <si>
    <t>100132135090</t>
  </si>
  <si>
    <t>100132155001</t>
  </si>
  <si>
    <t>100132215101</t>
  </si>
  <si>
    <t>100132215201</t>
  </si>
  <si>
    <t>100132220001</t>
  </si>
  <si>
    <t>100132235090</t>
  </si>
  <si>
    <t>100132255001</t>
  </si>
  <si>
    <t>100140013001</t>
  </si>
  <si>
    <t>100140015010</t>
  </si>
  <si>
    <t>100140015080</t>
  </si>
  <si>
    <t>100140015081</t>
  </si>
  <si>
    <t>100140017002</t>
  </si>
  <si>
    <t>100140020601</t>
  </si>
  <si>
    <t>100140029001</t>
  </si>
  <si>
    <t>100140035010</t>
  </si>
  <si>
    <t>100140035011</t>
  </si>
  <si>
    <t>100140035012</t>
  </si>
  <si>
    <t>100140035013</t>
  </si>
  <si>
    <t>100140050001</t>
  </si>
  <si>
    <t>100140051000</t>
  </si>
  <si>
    <t>100140051001</t>
  </si>
  <si>
    <t>100140051004</t>
  </si>
  <si>
    <t>100140051006</t>
  </si>
  <si>
    <t>100140051415</t>
  </si>
  <si>
    <t>100140052400</t>
  </si>
  <si>
    <t>100140091005</t>
  </si>
  <si>
    <t>100140115101</t>
  </si>
  <si>
    <t>100140115201</t>
  </si>
  <si>
    <t>100140120001</t>
  </si>
  <si>
    <t>100140135090</t>
  </si>
  <si>
    <t>100140152400</t>
  </si>
  <si>
    <t>100140154001</t>
  </si>
  <si>
    <t>100140155001</t>
  </si>
  <si>
    <t>100140155401</t>
  </si>
  <si>
    <t>100140215101</t>
  </si>
  <si>
    <t>100140215201</t>
  </si>
  <si>
    <t>100140215602</t>
  </si>
  <si>
    <t>100140220001</t>
  </si>
  <si>
    <t>100140235090</t>
  </si>
  <si>
    <t>100140252400</t>
  </si>
  <si>
    <t>100140254001</t>
  </si>
  <si>
    <t>100140255001</t>
  </si>
  <si>
    <t>100140255006</t>
  </si>
  <si>
    <t>100140255401</t>
  </si>
  <si>
    <t>100140315101</t>
  </si>
  <si>
    <t>100140315201</t>
  </si>
  <si>
    <t>100140320001</t>
  </si>
  <si>
    <t>100140335090</t>
  </si>
  <si>
    <t>100140352400</t>
  </si>
  <si>
    <t>100140354001</t>
  </si>
  <si>
    <t>100140355001</t>
  </si>
  <si>
    <t>100140355401</t>
  </si>
  <si>
    <t>100140415101</t>
  </si>
  <si>
    <t>100140415201</t>
  </si>
  <si>
    <t>100140420001</t>
  </si>
  <si>
    <t>100140435090</t>
  </si>
  <si>
    <t>100140452400</t>
  </si>
  <si>
    <t>100140454001</t>
  </si>
  <si>
    <t>100140455001</t>
  </si>
  <si>
    <t>100140455401</t>
  </si>
  <si>
    <t>100140515101</t>
  </si>
  <si>
    <t>100140515201</t>
  </si>
  <si>
    <t>100140520001</t>
  </si>
  <si>
    <t>100140535090</t>
  </si>
  <si>
    <t>100140552400</t>
  </si>
  <si>
    <t>100140554001</t>
  </si>
  <si>
    <t>100140555001</t>
  </si>
  <si>
    <t>100140555401</t>
  </si>
  <si>
    <t>100140615101</t>
  </si>
  <si>
    <t>100140615201</t>
  </si>
  <si>
    <t>100140620001</t>
  </si>
  <si>
    <t>100140635090</t>
  </si>
  <si>
    <t>100140652400</t>
  </si>
  <si>
    <t>100140654001</t>
  </si>
  <si>
    <t>100140655001</t>
  </si>
  <si>
    <t>100140655401</t>
  </si>
  <si>
    <t>100140715101</t>
  </si>
  <si>
    <t>100140715201</t>
  </si>
  <si>
    <t>100140720001</t>
  </si>
  <si>
    <t>100140735090</t>
  </si>
  <si>
    <t>100140752400</t>
  </si>
  <si>
    <t>100140754001</t>
  </si>
  <si>
    <t>100140755001</t>
  </si>
  <si>
    <t>100140755401</t>
  </si>
  <si>
    <t>100140815101</t>
  </si>
  <si>
    <t>100140815201</t>
  </si>
  <si>
    <t>100140820001</t>
  </si>
  <si>
    <t>100140835090</t>
  </si>
  <si>
    <t>100140852400</t>
  </si>
  <si>
    <t>100140854001</t>
  </si>
  <si>
    <t>100140855001</t>
  </si>
  <si>
    <t>100140855401</t>
  </si>
  <si>
    <t>100140915101</t>
  </si>
  <si>
    <t>100140915201</t>
  </si>
  <si>
    <t>100140920001</t>
  </si>
  <si>
    <t>100140935090</t>
  </si>
  <si>
    <t>100140952400</t>
  </si>
  <si>
    <t>100140954001</t>
  </si>
  <si>
    <t>100140955001</t>
  </si>
  <si>
    <t>100140955401</t>
  </si>
  <si>
    <t>100141015101</t>
  </si>
  <si>
    <t>100141015201</t>
  </si>
  <si>
    <t>100141020001</t>
  </si>
  <si>
    <t>100141035090</t>
  </si>
  <si>
    <t>100141052400</t>
  </si>
  <si>
    <t>100141054001</t>
  </si>
  <si>
    <t>100141055001</t>
  </si>
  <si>
    <t>100141055401</t>
  </si>
  <si>
    <t>100141115101</t>
  </si>
  <si>
    <t>100141115201</t>
  </si>
  <si>
    <t>100141120001</t>
  </si>
  <si>
    <t>100141135090</t>
  </si>
  <si>
    <t>100141152400</t>
  </si>
  <si>
    <t>100141154001</t>
  </si>
  <si>
    <t>100141155001</t>
  </si>
  <si>
    <t>100141155401</t>
  </si>
  <si>
    <t>100141215101</t>
  </si>
  <si>
    <t>100141215201</t>
  </si>
  <si>
    <t>100141220001</t>
  </si>
  <si>
    <t>100141235090</t>
  </si>
  <si>
    <t>100141252400</t>
  </si>
  <si>
    <t>100141254001</t>
  </si>
  <si>
    <t>100141255001</t>
  </si>
  <si>
    <t>100141255401</t>
  </si>
  <si>
    <t>100141315101</t>
  </si>
  <si>
    <t>100141315102</t>
  </si>
  <si>
    <t>100141315201</t>
  </si>
  <si>
    <t>100141315202</t>
  </si>
  <si>
    <t>100141315602</t>
  </si>
  <si>
    <t>100141320001</t>
  </si>
  <si>
    <t>100141335090</t>
  </si>
  <si>
    <t>100141352400</t>
  </si>
  <si>
    <t>100141354001</t>
  </si>
  <si>
    <t>100141355001</t>
  </si>
  <si>
    <t>100141355401</t>
  </si>
  <si>
    <t>100141413001</t>
  </si>
  <si>
    <t>100141415101</t>
  </si>
  <si>
    <t>100141415201</t>
  </si>
  <si>
    <t>100141420001</t>
  </si>
  <si>
    <t>100141435090</t>
  </si>
  <si>
    <t>100141452400</t>
  </si>
  <si>
    <t>100141454001</t>
  </si>
  <si>
    <t>100141455001</t>
  </si>
  <si>
    <t>100141455401</t>
  </si>
  <si>
    <t>100141515101</t>
  </si>
  <si>
    <t>100141515201</t>
  </si>
  <si>
    <t>100141520001</t>
  </si>
  <si>
    <t>100141535090</t>
  </si>
  <si>
    <t>100141552400</t>
  </si>
  <si>
    <t>100141554001</t>
  </si>
  <si>
    <t>100141555001</t>
  </si>
  <si>
    <t>100141555002</t>
  </si>
  <si>
    <t>100141555401</t>
  </si>
  <si>
    <t>100141615101</t>
  </si>
  <si>
    <t>100141615201</t>
  </si>
  <si>
    <t>100141620001</t>
  </si>
  <si>
    <t>100141635090</t>
  </si>
  <si>
    <t>100141652400</t>
  </si>
  <si>
    <t>100141654001</t>
  </si>
  <si>
    <t>100141655001</t>
  </si>
  <si>
    <t>100141655401</t>
  </si>
  <si>
    <t>100141715100</t>
  </si>
  <si>
    <t>100141715200</t>
  </si>
  <si>
    <t>100141720002</t>
  </si>
  <si>
    <t>100141735090</t>
  </si>
  <si>
    <t>100141750001</t>
  </si>
  <si>
    <t>100141751001</t>
  </si>
  <si>
    <t>100141752400</t>
  </si>
  <si>
    <t>100141755401</t>
  </si>
  <si>
    <t>100141815101</t>
  </si>
  <si>
    <t>100141815201</t>
  </si>
  <si>
    <t>100141820001</t>
  </si>
  <si>
    <t>100141835090</t>
  </si>
  <si>
    <t>100141852400</t>
  </si>
  <si>
    <t>100141854001</t>
  </si>
  <si>
    <t>100141855001</t>
  </si>
  <si>
    <t>100141855401</t>
  </si>
  <si>
    <t>100141915101</t>
  </si>
  <si>
    <t>100141915201</t>
  </si>
  <si>
    <t>100141915602</t>
  </si>
  <si>
    <t>100141920001</t>
  </si>
  <si>
    <t>100141935090</t>
  </si>
  <si>
    <t>100141952400</t>
  </si>
  <si>
    <t>100141954001</t>
  </si>
  <si>
    <t>100141955001</t>
  </si>
  <si>
    <t>100141955401</t>
  </si>
  <si>
    <t>100142015101</t>
  </si>
  <si>
    <t>100142015201</t>
  </si>
  <si>
    <t>100142020001</t>
  </si>
  <si>
    <t>100142035090</t>
  </si>
  <si>
    <t>100142052400</t>
  </si>
  <si>
    <t>100142054001</t>
  </si>
  <si>
    <t>100142055001</t>
  </si>
  <si>
    <t>100142055401</t>
  </si>
  <si>
    <t>100142215101</t>
  </si>
  <si>
    <t>100142215104</t>
  </si>
  <si>
    <t>100142215105</t>
  </si>
  <si>
    <t>100142215201</t>
  </si>
  <si>
    <t>100142215202</t>
  </si>
  <si>
    <t>100142215203</t>
  </si>
  <si>
    <t>100142215204</t>
  </si>
  <si>
    <t>100142215205</t>
  </si>
  <si>
    <t>100142215206</t>
  </si>
  <si>
    <t>100142215601</t>
  </si>
  <si>
    <t>100142215602</t>
  </si>
  <si>
    <t>100142251008</t>
  </si>
  <si>
    <t>100142251601</t>
  </si>
  <si>
    <t>100142252400</t>
  </si>
  <si>
    <t>100142254001</t>
  </si>
  <si>
    <t>100142255001</t>
  </si>
  <si>
    <t>100142255401</t>
  </si>
  <si>
    <t>100142315101</t>
  </si>
  <si>
    <t>100142315201</t>
  </si>
  <si>
    <t>100142320001</t>
  </si>
  <si>
    <t>100142335090</t>
  </si>
  <si>
    <t>100142352400</t>
  </si>
  <si>
    <t>100142354001</t>
  </si>
  <si>
    <t>100142355001</t>
  </si>
  <si>
    <t>100142355401</t>
  </si>
  <si>
    <t>100142415101</t>
  </si>
  <si>
    <t>100142415201</t>
  </si>
  <si>
    <t>100142420001</t>
  </si>
  <si>
    <t>100142435090</t>
  </si>
  <si>
    <t>100142452400</t>
  </si>
  <si>
    <t>100142454001</t>
  </si>
  <si>
    <t>100142455001</t>
  </si>
  <si>
    <t>100142455401</t>
  </si>
  <si>
    <t>100142515101</t>
  </si>
  <si>
    <t>100142515201</t>
  </si>
  <si>
    <t>100142520001</t>
  </si>
  <si>
    <t>100142535090</t>
  </si>
  <si>
    <t>100142552400</t>
  </si>
  <si>
    <t>100142554001</t>
  </si>
  <si>
    <t>100142555001</t>
  </si>
  <si>
    <t>100142555401</t>
  </si>
  <si>
    <t>100142615101</t>
  </si>
  <si>
    <t>100142615201</t>
  </si>
  <si>
    <t>100142620001</t>
  </si>
  <si>
    <t>100142635090</t>
  </si>
  <si>
    <t>100142652400</t>
  </si>
  <si>
    <t>100142654001</t>
  </si>
  <si>
    <t>100142655001</t>
  </si>
  <si>
    <t>100142655401</t>
  </si>
  <si>
    <t>100142715101</t>
  </si>
  <si>
    <t>100142715201</t>
  </si>
  <si>
    <t>100142720001</t>
  </si>
  <si>
    <t>100142735090</t>
  </si>
  <si>
    <t>100142752400</t>
  </si>
  <si>
    <t>100142754001</t>
  </si>
  <si>
    <t>100142755001</t>
  </si>
  <si>
    <t>100142755401</t>
  </si>
  <si>
    <t>100142815101</t>
  </si>
  <si>
    <t>100142815201</t>
  </si>
  <si>
    <t>100142820001</t>
  </si>
  <si>
    <t>100142835090</t>
  </si>
  <si>
    <t>100142852400</t>
  </si>
  <si>
    <t>100142854001</t>
  </si>
  <si>
    <t>100142855001</t>
  </si>
  <si>
    <t>100142855401</t>
  </si>
  <si>
    <t>100150013001</t>
  </si>
  <si>
    <t>100150017002</t>
  </si>
  <si>
    <t>100150029001</t>
  </si>
  <si>
    <t>100150035009</t>
  </si>
  <si>
    <t>100150035011</t>
  </si>
  <si>
    <t>100150035012</t>
  </si>
  <si>
    <t>100150035019</t>
  </si>
  <si>
    <t>100150050001</t>
  </si>
  <si>
    <t>100150051000</t>
  </si>
  <si>
    <t>100150051001</t>
  </si>
  <si>
    <t>100150051004</t>
  </si>
  <si>
    <t>100150051006</t>
  </si>
  <si>
    <t>100150051402</t>
  </si>
  <si>
    <t>100150051406</t>
  </si>
  <si>
    <t>100150052400</t>
  </si>
  <si>
    <t>100150091005</t>
  </si>
  <si>
    <t>100150115101</t>
  </si>
  <si>
    <t>100150115201</t>
  </si>
  <si>
    <t>100150120001</t>
  </si>
  <si>
    <t>100150135090</t>
  </si>
  <si>
    <t>100150152400</t>
  </si>
  <si>
    <t>100150154001</t>
  </si>
  <si>
    <t>100150155001</t>
  </si>
  <si>
    <t>100150155401</t>
  </si>
  <si>
    <t>100150155402</t>
  </si>
  <si>
    <t>100150215101</t>
  </si>
  <si>
    <t>100150215201</t>
  </si>
  <si>
    <t>100150220001</t>
  </si>
  <si>
    <t>100150235090</t>
  </si>
  <si>
    <t>100150252400</t>
  </si>
  <si>
    <t>100150254001</t>
  </si>
  <si>
    <t>100150255001</t>
  </si>
  <si>
    <t>100150255401</t>
  </si>
  <si>
    <t>100150255402</t>
  </si>
  <si>
    <t>100150315101</t>
  </si>
  <si>
    <t>100150315201</t>
  </si>
  <si>
    <t>100150320001</t>
  </si>
  <si>
    <t>100150335090</t>
  </si>
  <si>
    <t>100150352400</t>
  </si>
  <si>
    <t>100150354001</t>
  </si>
  <si>
    <t>100150355001</t>
  </si>
  <si>
    <t>100150355401</t>
  </si>
  <si>
    <t>100150355402</t>
  </si>
  <si>
    <t>100150415101</t>
  </si>
  <si>
    <t>100150415201</t>
  </si>
  <si>
    <t>100150420001</t>
  </si>
  <si>
    <t>100150435090</t>
  </si>
  <si>
    <t>100150452400</t>
  </si>
  <si>
    <t>100150454001</t>
  </si>
  <si>
    <t>100150455001</t>
  </si>
  <si>
    <t>100150455401</t>
  </si>
  <si>
    <t>100150515101</t>
  </si>
  <si>
    <t>100150515201</t>
  </si>
  <si>
    <t>100150520001</t>
  </si>
  <si>
    <t>100150535090</t>
  </si>
  <si>
    <t>100150552400</t>
  </si>
  <si>
    <t>100150554001</t>
  </si>
  <si>
    <t>100150555001</t>
  </si>
  <si>
    <t>100150555401</t>
  </si>
  <si>
    <t>100150555402</t>
  </si>
  <si>
    <t>100150615101</t>
  </si>
  <si>
    <t>100150615201</t>
  </si>
  <si>
    <t>100150620001</t>
  </si>
  <si>
    <t>100150635090</t>
  </si>
  <si>
    <t>100150652400</t>
  </si>
  <si>
    <t>100150654001</t>
  </si>
  <si>
    <t>100150655001</t>
  </si>
  <si>
    <t>100150655401</t>
  </si>
  <si>
    <t>100150655402</t>
  </si>
  <si>
    <t>100150713001</t>
  </si>
  <si>
    <t>100150715101</t>
  </si>
  <si>
    <t>100150715201</t>
  </si>
  <si>
    <t>100150720001</t>
  </si>
  <si>
    <t>100150735090</t>
  </si>
  <si>
    <t>100150752400</t>
  </si>
  <si>
    <t>100150754001</t>
  </si>
  <si>
    <t>100150755001</t>
  </si>
  <si>
    <t>100150755401</t>
  </si>
  <si>
    <t>100150755403</t>
  </si>
  <si>
    <t>100150815101</t>
  </si>
  <si>
    <t>100150815201</t>
  </si>
  <si>
    <t>100150820001</t>
  </si>
  <si>
    <t>100150835090</t>
  </si>
  <si>
    <t>100150852400</t>
  </si>
  <si>
    <t>100150854001</t>
  </si>
  <si>
    <t>100150855001</t>
  </si>
  <si>
    <t>100150855401</t>
  </si>
  <si>
    <t>100150855402</t>
  </si>
  <si>
    <t>100150915101</t>
  </si>
  <si>
    <t>100150915201</t>
  </si>
  <si>
    <t>100150920001</t>
  </si>
  <si>
    <t>100150935090</t>
  </si>
  <si>
    <t>100150952400</t>
  </si>
  <si>
    <t>100150954001</t>
  </si>
  <si>
    <t>100150955001</t>
  </si>
  <si>
    <t>100150955406</t>
  </si>
  <si>
    <t>100151015101</t>
  </si>
  <si>
    <t>100151015201</t>
  </si>
  <si>
    <t>100151015601</t>
  </si>
  <si>
    <t>100151020001</t>
  </si>
  <si>
    <t>100151035090</t>
  </si>
  <si>
    <t>100151052400</t>
  </si>
  <si>
    <t>100151054001</t>
  </si>
  <si>
    <t>100151055001</t>
  </si>
  <si>
    <t>100151055401</t>
  </si>
  <si>
    <t>100151055402</t>
  </si>
  <si>
    <t>100151113002</t>
  </si>
  <si>
    <t>100151115101</t>
  </si>
  <si>
    <t>100151115201</t>
  </si>
  <si>
    <t>100151120001</t>
  </si>
  <si>
    <t>100151135090</t>
  </si>
  <si>
    <t>100151152400</t>
  </si>
  <si>
    <t>100151154001</t>
  </si>
  <si>
    <t>100151155001</t>
  </si>
  <si>
    <t>100151155401</t>
  </si>
  <si>
    <t>100151155402</t>
  </si>
  <si>
    <t>100151215101</t>
  </si>
  <si>
    <t>100151215201</t>
  </si>
  <si>
    <t>100151220001</t>
  </si>
  <si>
    <t>100151235090</t>
  </si>
  <si>
    <t>100151252400</t>
  </si>
  <si>
    <t>100151254001</t>
  </si>
  <si>
    <t>100151255001</t>
  </si>
  <si>
    <t>100151255401</t>
  </si>
  <si>
    <t>100151255402</t>
  </si>
  <si>
    <t>100151315101</t>
  </si>
  <si>
    <t>100151315102</t>
  </si>
  <si>
    <t>100151315201</t>
  </si>
  <si>
    <t>100151320001</t>
  </si>
  <si>
    <t>100151320002</t>
  </si>
  <si>
    <t>100151335090</t>
  </si>
  <si>
    <t>100151352400</t>
  </si>
  <si>
    <t>100151354001</t>
  </si>
  <si>
    <t>100151355001</t>
  </si>
  <si>
    <t>100151355405</t>
  </si>
  <si>
    <t>100151355406</t>
  </si>
  <si>
    <t>100151413002</t>
  </si>
  <si>
    <t>100151415101</t>
  </si>
  <si>
    <t>100151415201</t>
  </si>
  <si>
    <t>100151420001</t>
  </si>
  <si>
    <t>100151435090</t>
  </si>
  <si>
    <t>100151452400</t>
  </si>
  <si>
    <t>100151454001</t>
  </si>
  <si>
    <t>100151455001</t>
  </si>
  <si>
    <t>100151455401</t>
  </si>
  <si>
    <t>100151455402</t>
  </si>
  <si>
    <t>100151515101</t>
  </si>
  <si>
    <t>100151515102</t>
  </si>
  <si>
    <t>100151515103</t>
  </si>
  <si>
    <t>100151515201</t>
  </si>
  <si>
    <t>100151520001</t>
  </si>
  <si>
    <t>100151520002</t>
  </si>
  <si>
    <t>100151520003</t>
  </si>
  <si>
    <t>100151535090</t>
  </si>
  <si>
    <t>100151552400</t>
  </si>
  <si>
    <t>100151554001</t>
  </si>
  <si>
    <t>100151555001</t>
  </si>
  <si>
    <t>100151555401</t>
  </si>
  <si>
    <t>100151615101</t>
  </si>
  <si>
    <t>100151615201</t>
  </si>
  <si>
    <t>100151620001</t>
  </si>
  <si>
    <t>100151635090</t>
  </si>
  <si>
    <t>100151652400</t>
  </si>
  <si>
    <t>100151654001</t>
  </si>
  <si>
    <t>100151655001</t>
  </si>
  <si>
    <t>100151655401</t>
  </si>
  <si>
    <t>100151655402</t>
  </si>
  <si>
    <t>100151715101</t>
  </si>
  <si>
    <t>100151715201</t>
  </si>
  <si>
    <t>100151720001</t>
  </si>
  <si>
    <t>100151735090</t>
  </si>
  <si>
    <t>100151752400</t>
  </si>
  <si>
    <t>100151754001</t>
  </si>
  <si>
    <t>100151755001</t>
  </si>
  <si>
    <t>100151755401</t>
  </si>
  <si>
    <t>100151755402</t>
  </si>
  <si>
    <t>100151815101</t>
  </si>
  <si>
    <t>100151815201</t>
  </si>
  <si>
    <t>100151820001</t>
  </si>
  <si>
    <t>100151835090</t>
  </si>
  <si>
    <t>100151852400</t>
  </si>
  <si>
    <t>100151854001</t>
  </si>
  <si>
    <t>100151855001</t>
  </si>
  <si>
    <t>100151855401</t>
  </si>
  <si>
    <t>100151855402</t>
  </si>
  <si>
    <t>100151915005</t>
  </si>
  <si>
    <t>100151915101</t>
  </si>
  <si>
    <t>100151915102</t>
  </si>
  <si>
    <t>100151915105</t>
  </si>
  <si>
    <t>100151915106</t>
  </si>
  <si>
    <t>100151915107</t>
  </si>
  <si>
    <t>100151915108</t>
  </si>
  <si>
    <t>100151915201</t>
  </si>
  <si>
    <t>100151915202</t>
  </si>
  <si>
    <t>100151915203</t>
  </si>
  <si>
    <t>100151915204</t>
  </si>
  <si>
    <t>100151915205</t>
  </si>
  <si>
    <t>100151915206</t>
  </si>
  <si>
    <t>100151915207</t>
  </si>
  <si>
    <t>100151915208</t>
  </si>
  <si>
    <t>100151915209</t>
  </si>
  <si>
    <t>100151915210</t>
  </si>
  <si>
    <t>100151915211</t>
  </si>
  <si>
    <t>100151915212</t>
  </si>
  <si>
    <t>100151915601</t>
  </si>
  <si>
    <t>100151915602</t>
  </si>
  <si>
    <t>100151920601</t>
  </si>
  <si>
    <t>100151935090</t>
  </si>
  <si>
    <t>100151952400</t>
  </si>
  <si>
    <t>100151954001</t>
  </si>
  <si>
    <t>100151955001</t>
  </si>
  <si>
    <t>100151955009</t>
  </si>
  <si>
    <t>100151955401</t>
  </si>
  <si>
    <t>100160013001</t>
  </si>
  <si>
    <t>100160017002</t>
  </si>
  <si>
    <t>100160017020</t>
  </si>
  <si>
    <t>100160029001</t>
  </si>
  <si>
    <t>100160035009</t>
  </si>
  <si>
    <t>100160035010</t>
  </si>
  <si>
    <t>100160035011</t>
  </si>
  <si>
    <t>100160035012</t>
  </si>
  <si>
    <t>100160050001</t>
  </si>
  <si>
    <t>100160051000</t>
  </si>
  <si>
    <t>100160051001</t>
  </si>
  <si>
    <t>100160051004</t>
  </si>
  <si>
    <t>100160051006</t>
  </si>
  <si>
    <t>100160051008</t>
  </si>
  <si>
    <t>100160051012</t>
  </si>
  <si>
    <t>100160051300</t>
  </si>
  <si>
    <t>100160051425</t>
  </si>
  <si>
    <t>100160052400</t>
  </si>
  <si>
    <t>100160091005</t>
  </si>
  <si>
    <t>100160115101</t>
  </si>
  <si>
    <t>100160115201</t>
  </si>
  <si>
    <t>100160120001</t>
  </si>
  <si>
    <t>100160135090</t>
  </si>
  <si>
    <t>100160152400</t>
  </si>
  <si>
    <t>100160154001</t>
  </si>
  <si>
    <t>100160155001</t>
  </si>
  <si>
    <t>100160155401</t>
  </si>
  <si>
    <t>100160215005</t>
  </si>
  <si>
    <t>100160215101</t>
  </si>
  <si>
    <t>100160215102</t>
  </si>
  <si>
    <t>100160215103</t>
  </si>
  <si>
    <t>100160215201</t>
  </si>
  <si>
    <t>100160215202</t>
  </si>
  <si>
    <t>100160235090</t>
  </si>
  <si>
    <t>100160252400</t>
  </si>
  <si>
    <t>100160254001</t>
  </si>
  <si>
    <t>100160255001</t>
  </si>
  <si>
    <t>100160255401</t>
  </si>
  <si>
    <t>100160315101</t>
  </si>
  <si>
    <t>100160315201</t>
  </si>
  <si>
    <t>100160320001</t>
  </si>
  <si>
    <t>100160335090</t>
  </si>
  <si>
    <t>100160352400</t>
  </si>
  <si>
    <t>100160354001</t>
  </si>
  <si>
    <t>100160355001</t>
  </si>
  <si>
    <t>100160355401</t>
  </si>
  <si>
    <t>100160415101</t>
  </si>
  <si>
    <t>100160415201</t>
  </si>
  <si>
    <t>100160420001</t>
  </si>
  <si>
    <t>100160435090</t>
  </si>
  <si>
    <t>100160452400</t>
  </si>
  <si>
    <t>100160454001</t>
  </si>
  <si>
    <t>100160455001</t>
  </si>
  <si>
    <t>100160455401</t>
  </si>
  <si>
    <t>100160515101</t>
  </si>
  <si>
    <t>100160515201</t>
  </si>
  <si>
    <t>100160520001</t>
  </si>
  <si>
    <t>100160535090</t>
  </si>
  <si>
    <t>100160552400</t>
  </si>
  <si>
    <t>100160554001</t>
  </si>
  <si>
    <t>100160555001</t>
  </si>
  <si>
    <t>100160555401</t>
  </si>
  <si>
    <t>100160615101</t>
  </si>
  <si>
    <t>100160615201</t>
  </si>
  <si>
    <t>100160620001</t>
  </si>
  <si>
    <t>100160635090</t>
  </si>
  <si>
    <t>100160652400</t>
  </si>
  <si>
    <t>100160654001</t>
  </si>
  <si>
    <t>100160655001</t>
  </si>
  <si>
    <t>100160655401</t>
  </si>
  <si>
    <t>100160715101</t>
  </si>
  <si>
    <t>100160715102</t>
  </si>
  <si>
    <t>100160715201</t>
  </si>
  <si>
    <t>100160720001</t>
  </si>
  <si>
    <t>100160735090</t>
  </si>
  <si>
    <t>100160752400</t>
  </si>
  <si>
    <t>100160754001</t>
  </si>
  <si>
    <t>100160755001</t>
  </si>
  <si>
    <t>100160755401</t>
  </si>
  <si>
    <t>100160815101</t>
  </si>
  <si>
    <t>100160815201</t>
  </si>
  <si>
    <t>100160820001</t>
  </si>
  <si>
    <t>100160835090</t>
  </si>
  <si>
    <t>100160852400</t>
  </si>
  <si>
    <t>100160854001</t>
  </si>
  <si>
    <t>100160855001</t>
  </si>
  <si>
    <t>100160855401</t>
  </si>
  <si>
    <t>100160915101</t>
  </si>
  <si>
    <t>100160915201</t>
  </si>
  <si>
    <t>100160920001</t>
  </si>
  <si>
    <t>100160935090</t>
  </si>
  <si>
    <t>100160952400</t>
  </si>
  <si>
    <t>100160954001</t>
  </si>
  <si>
    <t>100160955001</t>
  </si>
  <si>
    <t>100160955401</t>
  </si>
  <si>
    <t>100161115101</t>
  </si>
  <si>
    <t>100161115201</t>
  </si>
  <si>
    <t>100161120001</t>
  </si>
  <si>
    <t>100161135090</t>
  </si>
  <si>
    <t>100161152400</t>
  </si>
  <si>
    <t>100161154001</t>
  </si>
  <si>
    <t>100161155001</t>
  </si>
  <si>
    <t>100161155401</t>
  </si>
  <si>
    <t>100161215101</t>
  </si>
  <si>
    <t>100161215201</t>
  </si>
  <si>
    <t>100161220001</t>
  </si>
  <si>
    <t>100161235090</t>
  </si>
  <si>
    <t>100161252400</t>
  </si>
  <si>
    <t>100161254001</t>
  </si>
  <si>
    <t>100161255001</t>
  </si>
  <si>
    <t>100161255402</t>
  </si>
  <si>
    <t>100161315101</t>
  </si>
  <si>
    <t>100161315201</t>
  </si>
  <si>
    <t>100161320001</t>
  </si>
  <si>
    <t>100161335090</t>
  </si>
  <si>
    <t>100161352400</t>
  </si>
  <si>
    <t>100161354001</t>
  </si>
  <si>
    <t>100161355001</t>
  </si>
  <si>
    <t>100161355401</t>
  </si>
  <si>
    <t>100161515101</t>
  </si>
  <si>
    <t>100161515201</t>
  </si>
  <si>
    <t>100161520001</t>
  </si>
  <si>
    <t>100161535090</t>
  </si>
  <si>
    <t>100161552400</t>
  </si>
  <si>
    <t>100161554001</t>
  </si>
  <si>
    <t>100161555001</t>
  </si>
  <si>
    <t>100161555401</t>
  </si>
  <si>
    <t>100161615101</t>
  </si>
  <si>
    <t>100161615201</t>
  </si>
  <si>
    <t>100161620001</t>
  </si>
  <si>
    <t>100161635090</t>
  </si>
  <si>
    <t>100161652400</t>
  </si>
  <si>
    <t>100161654001</t>
  </si>
  <si>
    <t>100161655001</t>
  </si>
  <si>
    <t>100161655401</t>
  </si>
  <si>
    <t>100161715003</t>
  </si>
  <si>
    <t>100161715101</t>
  </si>
  <si>
    <t>100161715102</t>
  </si>
  <si>
    <t>100161715103</t>
  </si>
  <si>
    <t>100161715104</t>
  </si>
  <si>
    <t>100161715105</t>
  </si>
  <si>
    <t>100161715106</t>
  </si>
  <si>
    <t>100161715108</t>
  </si>
  <si>
    <t>100161715109</t>
  </si>
  <si>
    <t>100161715201</t>
  </si>
  <si>
    <t>100161715202</t>
  </si>
  <si>
    <t>100161715203</t>
  </si>
  <si>
    <t>100161715204</t>
  </si>
  <si>
    <t>100161715205</t>
  </si>
  <si>
    <t>100161715206</t>
  </si>
  <si>
    <t>100161715207</t>
  </si>
  <si>
    <t>100161715208</t>
  </si>
  <si>
    <t>100161715209</t>
  </si>
  <si>
    <t>100161715210</t>
  </si>
  <si>
    <t>100161715211</t>
  </si>
  <si>
    <t>100161715212</t>
  </si>
  <si>
    <t>100161715213</t>
  </si>
  <si>
    <t>100161715214</t>
  </si>
  <si>
    <t>100161715215</t>
  </si>
  <si>
    <t>100161715216</t>
  </si>
  <si>
    <t>100161715602</t>
  </si>
  <si>
    <t>100161720601</t>
  </si>
  <si>
    <t>100161752400</t>
  </si>
  <si>
    <t>100161754001</t>
  </si>
  <si>
    <t>100161755001</t>
  </si>
  <si>
    <t>100161755002</t>
  </si>
  <si>
    <t>100161755004</t>
  </si>
  <si>
    <t>100161755404</t>
  </si>
  <si>
    <t>100161815101</t>
  </si>
  <si>
    <t>100161815201</t>
  </si>
  <si>
    <t>100161820001</t>
  </si>
  <si>
    <t>100161835090</t>
  </si>
  <si>
    <t>100161852400</t>
  </si>
  <si>
    <t>100161854001</t>
  </si>
  <si>
    <t>100161855001</t>
  </si>
  <si>
    <t>100161855401</t>
  </si>
  <si>
    <t>100161915101</t>
  </si>
  <si>
    <t>100161915201</t>
  </si>
  <si>
    <t>100161920001</t>
  </si>
  <si>
    <t>100161935090</t>
  </si>
  <si>
    <t>100161952400</t>
  </si>
  <si>
    <t>100161954001</t>
  </si>
  <si>
    <t>100161955001</t>
  </si>
  <si>
    <t>100161955401</t>
  </si>
  <si>
    <t>100170013001</t>
  </si>
  <si>
    <t>100170015080</t>
  </si>
  <si>
    <t>100170015081</t>
  </si>
  <si>
    <t>100170017002</t>
  </si>
  <si>
    <t>100170017005</t>
  </si>
  <si>
    <t>100170029001</t>
  </si>
  <si>
    <t>100170035009</t>
  </si>
  <si>
    <t>100170035010</t>
  </si>
  <si>
    <t>100170035011</t>
  </si>
  <si>
    <t>100170035012</t>
  </si>
  <si>
    <t>100170050001</t>
  </si>
  <si>
    <t>100170051000</t>
  </si>
  <si>
    <t>100170051004</t>
  </si>
  <si>
    <t>100170051006</t>
  </si>
  <si>
    <t>100170051024</t>
  </si>
  <si>
    <t>100170051300</t>
  </si>
  <si>
    <t>100170051404</t>
  </si>
  <si>
    <t>100170051601</t>
  </si>
  <si>
    <t>100170052400</t>
  </si>
  <si>
    <t>100170091005</t>
  </si>
  <si>
    <t>100170091018</t>
  </si>
  <si>
    <t>100170115101</t>
  </si>
  <si>
    <t>100170115201</t>
  </si>
  <si>
    <t>100170120001</t>
  </si>
  <si>
    <t>100170135090</t>
  </si>
  <si>
    <t>100170152400</t>
  </si>
  <si>
    <t>100170154001</t>
  </si>
  <si>
    <t>100170155001</t>
  </si>
  <si>
    <t>100170155406</t>
  </si>
  <si>
    <t>100170215101</t>
  </si>
  <si>
    <t>100170215201</t>
  </si>
  <si>
    <t>100170220001</t>
  </si>
  <si>
    <t>100170235090</t>
  </si>
  <si>
    <t>100170252400</t>
  </si>
  <si>
    <t>100170254001</t>
  </si>
  <si>
    <t>100170255001</t>
  </si>
  <si>
    <t>100170255406</t>
  </si>
  <si>
    <t>100170315101</t>
  </si>
  <si>
    <t>100170315201</t>
  </si>
  <si>
    <t>100170320001</t>
  </si>
  <si>
    <t>100170335090</t>
  </si>
  <si>
    <t>100170352400</t>
  </si>
  <si>
    <t>100170354001</t>
  </si>
  <si>
    <t>100170355001</t>
  </si>
  <si>
    <t>100170355406</t>
  </si>
  <si>
    <t>100170415101</t>
  </si>
  <si>
    <t>100170415102</t>
  </si>
  <si>
    <t>100170415201</t>
  </si>
  <si>
    <t>100170420001</t>
  </si>
  <si>
    <t>100170435090</t>
  </si>
  <si>
    <t>100170452400</t>
  </si>
  <si>
    <t>100170454001</t>
  </si>
  <si>
    <t>100170455001</t>
  </si>
  <si>
    <t>100170455406</t>
  </si>
  <si>
    <t>100170515101</t>
  </si>
  <si>
    <t>100170515102</t>
  </si>
  <si>
    <t>100170515201</t>
  </si>
  <si>
    <t>100170520001</t>
  </si>
  <si>
    <t>100170535090</t>
  </si>
  <si>
    <t>100170552400</t>
  </si>
  <si>
    <t>100170554001</t>
  </si>
  <si>
    <t>100170555001</t>
  </si>
  <si>
    <t>100170555406</t>
  </si>
  <si>
    <t>100170613001</t>
  </si>
  <si>
    <t>100170615101</t>
  </si>
  <si>
    <t>100170615201</t>
  </si>
  <si>
    <t>100170615602</t>
  </si>
  <si>
    <t>100170620001</t>
  </si>
  <si>
    <t>100170635090</t>
  </si>
  <si>
    <t>100170652400</t>
  </si>
  <si>
    <t>100170654001</t>
  </si>
  <si>
    <t>100170655001</t>
  </si>
  <si>
    <t>100170655406</t>
  </si>
  <si>
    <t>100170715101</t>
  </si>
  <si>
    <t>100170715201</t>
  </si>
  <si>
    <t>100170720001</t>
  </si>
  <si>
    <t>100170735090</t>
  </si>
  <si>
    <t>100170752400</t>
  </si>
  <si>
    <t>100170754001</t>
  </si>
  <si>
    <t>100170755001</t>
  </si>
  <si>
    <t>100170755406</t>
  </si>
  <si>
    <t>100170815101</t>
  </si>
  <si>
    <t>100170815201</t>
  </si>
  <si>
    <t>100170820001</t>
  </si>
  <si>
    <t>100170835090</t>
  </si>
  <si>
    <t>100170852400</t>
  </si>
  <si>
    <t>100170854001</t>
  </si>
  <si>
    <t>100170855001</t>
  </si>
  <si>
    <t>100170855406</t>
  </si>
  <si>
    <t>100170915101</t>
  </si>
  <si>
    <t>100170915201</t>
  </si>
  <si>
    <t>100170920001</t>
  </si>
  <si>
    <t>100170935090</t>
  </si>
  <si>
    <t>100170952400</t>
  </si>
  <si>
    <t>100170954001</t>
  </si>
  <si>
    <t>100170955001</t>
  </si>
  <si>
    <t>100170955401</t>
  </si>
  <si>
    <t>100171015101</t>
  </si>
  <si>
    <t>100171015201</t>
  </si>
  <si>
    <t>100171020001</t>
  </si>
  <si>
    <t>100171035090</t>
  </si>
  <si>
    <t>100171052400</t>
  </si>
  <si>
    <t>100171054001</t>
  </si>
  <si>
    <t>100171055001</t>
  </si>
  <si>
    <t>100171055406</t>
  </si>
  <si>
    <t>100171115101</t>
  </si>
  <si>
    <t>100171115201</t>
  </si>
  <si>
    <t>100171120001</t>
  </si>
  <si>
    <t>100171135090</t>
  </si>
  <si>
    <t>100171152400</t>
  </si>
  <si>
    <t>100171154001</t>
  </si>
  <si>
    <t>100171155001</t>
  </si>
  <si>
    <t>100171155406</t>
  </si>
  <si>
    <t>100171215101</t>
  </si>
  <si>
    <t>100171215201</t>
  </si>
  <si>
    <t>100171220001</t>
  </si>
  <si>
    <t>100171235090</t>
  </si>
  <si>
    <t>100171252400</t>
  </si>
  <si>
    <t>100171254001</t>
  </si>
  <si>
    <t>100171255001</t>
  </si>
  <si>
    <t>100171255406</t>
  </si>
  <si>
    <t>100171315101</t>
  </si>
  <si>
    <t>100171315201</t>
  </si>
  <si>
    <t>100171320001</t>
  </si>
  <si>
    <t>100171335090</t>
  </si>
  <si>
    <t>100171352400</t>
  </si>
  <si>
    <t>100171354001</t>
  </si>
  <si>
    <t>100171355001</t>
  </si>
  <si>
    <t>100171355406</t>
  </si>
  <si>
    <t>100171413002</t>
  </si>
  <si>
    <t>100171415101</t>
  </si>
  <si>
    <t>100171415201</t>
  </si>
  <si>
    <t>100171420001</t>
  </si>
  <si>
    <t>100171435090</t>
  </si>
  <si>
    <t>100171452400</t>
  </si>
  <si>
    <t>100171454001</t>
  </si>
  <si>
    <t>100171455001</t>
  </si>
  <si>
    <t>100171455406</t>
  </si>
  <si>
    <t>100171515101</t>
  </si>
  <si>
    <t>100171515201</t>
  </si>
  <si>
    <t>100171520001</t>
  </si>
  <si>
    <t>100171535090</t>
  </si>
  <si>
    <t>100171552400</t>
  </si>
  <si>
    <t>100171554001</t>
  </si>
  <si>
    <t>100171555001</t>
  </si>
  <si>
    <t>100171555406</t>
  </si>
  <si>
    <t>100171615101</t>
  </si>
  <si>
    <t>100171615201</t>
  </si>
  <si>
    <t>100171615202</t>
  </si>
  <si>
    <t>100171620001</t>
  </si>
  <si>
    <t>100171635090</t>
  </si>
  <si>
    <t>100171652400</t>
  </si>
  <si>
    <t>100171654001</t>
  </si>
  <si>
    <t>100171655001</t>
  </si>
  <si>
    <t>100171655406</t>
  </si>
  <si>
    <t>100171713002</t>
  </si>
  <si>
    <t>100171715101</t>
  </si>
  <si>
    <t>100171715201</t>
  </si>
  <si>
    <t>100171720001</t>
  </si>
  <si>
    <t>100171735090</t>
  </si>
  <si>
    <t>100171752400</t>
  </si>
  <si>
    <t>100171754001</t>
  </si>
  <si>
    <t>100171755001</t>
  </si>
  <si>
    <t>100171755406</t>
  </si>
  <si>
    <t>100171815101</t>
  </si>
  <si>
    <t>100171815102</t>
  </si>
  <si>
    <t>100171815201</t>
  </si>
  <si>
    <t>100171815202</t>
  </si>
  <si>
    <t>100171820001</t>
  </si>
  <si>
    <t>100171820002</t>
  </si>
  <si>
    <t>100171835090</t>
  </si>
  <si>
    <t>100171852400</t>
  </si>
  <si>
    <t>100171854001</t>
  </si>
  <si>
    <t>100171855001</t>
  </si>
  <si>
    <t>100171855406</t>
  </si>
  <si>
    <t>100171915101</t>
  </si>
  <si>
    <t>100171915201</t>
  </si>
  <si>
    <t>100171920001</t>
  </si>
  <si>
    <t>100171935090</t>
  </si>
  <si>
    <t>100171952400</t>
  </si>
  <si>
    <t>100171954001</t>
  </si>
  <si>
    <t>100171955001</t>
  </si>
  <si>
    <t>100171955406</t>
  </si>
  <si>
    <t>100172015101</t>
  </si>
  <si>
    <t>100172015201</t>
  </si>
  <si>
    <t>100172020001</t>
  </si>
  <si>
    <t>100172035090</t>
  </si>
  <si>
    <t>100172052400</t>
  </si>
  <si>
    <t>100172054001</t>
  </si>
  <si>
    <t>100172055001</t>
  </si>
  <si>
    <t>100172055406</t>
  </si>
  <si>
    <t>100172115101</t>
  </si>
  <si>
    <t>100172115201</t>
  </si>
  <si>
    <t>100172120001</t>
  </si>
  <si>
    <t>100172135090</t>
  </si>
  <si>
    <t>100172152400</t>
  </si>
  <si>
    <t>100172155001</t>
  </si>
  <si>
    <t>100172213001</t>
  </si>
  <si>
    <t>100172215001</t>
  </si>
  <si>
    <t>100172215101</t>
  </si>
  <si>
    <t>100172215102</t>
  </si>
  <si>
    <t>100172215103</t>
  </si>
  <si>
    <t>100172215104</t>
  </si>
  <si>
    <t>100172215107</t>
  </si>
  <si>
    <t>100172215108</t>
  </si>
  <si>
    <t>100172215109</t>
  </si>
  <si>
    <t>100172215110</t>
  </si>
  <si>
    <t>100172215201</t>
  </si>
  <si>
    <t>100172215202</t>
  </si>
  <si>
    <t>100172215203</t>
  </si>
  <si>
    <t>100172215204</t>
  </si>
  <si>
    <t>100172215205</t>
  </si>
  <si>
    <t>100172215206</t>
  </si>
  <si>
    <t>100172215207</t>
  </si>
  <si>
    <t>100172215208</t>
  </si>
  <si>
    <t>100172215209</t>
  </si>
  <si>
    <t>100172215210</t>
  </si>
  <si>
    <t>100172215211</t>
  </si>
  <si>
    <t>100172215212</t>
  </si>
  <si>
    <t>100172215213</t>
  </si>
  <si>
    <t>100172215214</t>
  </si>
  <si>
    <t>100172215215</t>
  </si>
  <si>
    <t>100172215601</t>
  </si>
  <si>
    <t>100172215602</t>
  </si>
  <si>
    <t>100172220601</t>
  </si>
  <si>
    <t>100172251002</t>
  </si>
  <si>
    <t>100172251300</t>
  </si>
  <si>
    <t>100172252400</t>
  </si>
  <si>
    <t>100172254001</t>
  </si>
  <si>
    <t>100172255001</t>
  </si>
  <si>
    <t>100172255008</t>
  </si>
  <si>
    <t>100172315101</t>
  </si>
  <si>
    <t>100172315201</t>
  </si>
  <si>
    <t>100172320001</t>
  </si>
  <si>
    <t>100172335090</t>
  </si>
  <si>
    <t>100172352400</t>
  </si>
  <si>
    <t>100172354001</t>
  </si>
  <si>
    <t>100172355001</t>
  </si>
  <si>
    <t>100172355406</t>
  </si>
  <si>
    <t>100172415101</t>
  </si>
  <si>
    <t>100172415201</t>
  </si>
  <si>
    <t>100172420001</t>
  </si>
  <si>
    <t>100172435090</t>
  </si>
  <si>
    <t>100172452400</t>
  </si>
  <si>
    <t>100172454001</t>
  </si>
  <si>
    <t>100172455001</t>
  </si>
  <si>
    <t>100172455405</t>
  </si>
  <si>
    <t>100180013001</t>
  </si>
  <si>
    <t>100180015080</t>
  </si>
  <si>
    <t>100180015081</t>
  </si>
  <si>
    <t>100180017002</t>
  </si>
  <si>
    <t>100180020601</t>
  </si>
  <si>
    <t>100180029001</t>
  </si>
  <si>
    <t>100180035009</t>
  </si>
  <si>
    <t>100180035010</t>
  </si>
  <si>
    <t>100180035011</t>
  </si>
  <si>
    <t>100180035012</t>
  </si>
  <si>
    <t>100180050001</t>
  </si>
  <si>
    <t>100180051000</t>
  </si>
  <si>
    <t>100180051001</t>
  </si>
  <si>
    <t>100180051004</t>
  </si>
  <si>
    <t>100180051006</t>
  </si>
  <si>
    <t>100180051025</t>
  </si>
  <si>
    <t>100180051300</t>
  </si>
  <si>
    <t>100180051412</t>
  </si>
  <si>
    <t>100180051414</t>
  </si>
  <si>
    <t>100180052400</t>
  </si>
  <si>
    <t>100180091005</t>
  </si>
  <si>
    <t>100180115101</t>
  </si>
  <si>
    <t>100180115201</t>
  </si>
  <si>
    <t>100180120001</t>
  </si>
  <si>
    <t>100180135090</t>
  </si>
  <si>
    <t>100180152400</t>
  </si>
  <si>
    <t>100180154001</t>
  </si>
  <si>
    <t>100180155001</t>
  </si>
  <si>
    <t>100180155401</t>
  </si>
  <si>
    <t>100180155402</t>
  </si>
  <si>
    <t>100180155408</t>
  </si>
  <si>
    <t>100180215101</t>
  </si>
  <si>
    <t>100180215201</t>
  </si>
  <si>
    <t>100180220001</t>
  </si>
  <si>
    <t>100180235090</t>
  </si>
  <si>
    <t>100180252400</t>
  </si>
  <si>
    <t>100180254001</t>
  </si>
  <si>
    <t>100180255001</t>
  </si>
  <si>
    <t>100180255401</t>
  </si>
  <si>
    <t>100180255402</t>
  </si>
  <si>
    <t>100180255408</t>
  </si>
  <si>
    <t>100180315101</t>
  </si>
  <si>
    <t>100180315201</t>
  </si>
  <si>
    <t>100180320001</t>
  </si>
  <si>
    <t>100180335090</t>
  </si>
  <si>
    <t>100180352400</t>
  </si>
  <si>
    <t>100180354001</t>
  </si>
  <si>
    <t>100180355001</t>
  </si>
  <si>
    <t>100180355401</t>
  </si>
  <si>
    <t>100180355402</t>
  </si>
  <si>
    <t>100180355408</t>
  </si>
  <si>
    <t>100180415101</t>
  </si>
  <si>
    <t>100180415201</t>
  </si>
  <si>
    <t>100180420001</t>
  </si>
  <si>
    <t>100180435090</t>
  </si>
  <si>
    <t>100180452400</t>
  </si>
  <si>
    <t>100180454001</t>
  </si>
  <si>
    <t>100180455001</t>
  </si>
  <si>
    <t>100180455401</t>
  </si>
  <si>
    <t>100180455402</t>
  </si>
  <si>
    <t>100180455408</t>
  </si>
  <si>
    <t>100180515101</t>
  </si>
  <si>
    <t>100180515201</t>
  </si>
  <si>
    <t>100180520001</t>
  </si>
  <si>
    <t>100180535090</t>
  </si>
  <si>
    <t>100180552400</t>
  </si>
  <si>
    <t>100180554001</t>
  </si>
  <si>
    <t>100180555001</t>
  </si>
  <si>
    <t>100180555401</t>
  </si>
  <si>
    <t>100180555402</t>
  </si>
  <si>
    <t>100180555408</t>
  </si>
  <si>
    <t>100180615101</t>
  </si>
  <si>
    <t>100180615201</t>
  </si>
  <si>
    <t>100180620001</t>
  </si>
  <si>
    <t>100180635090</t>
  </si>
  <si>
    <t>100180652400</t>
  </si>
  <si>
    <t>100180654001</t>
  </si>
  <si>
    <t>100180655001</t>
  </si>
  <si>
    <t>100180655401</t>
  </si>
  <si>
    <t>100180655402</t>
  </si>
  <si>
    <t>100180655408</t>
  </si>
  <si>
    <t>100180715101</t>
  </si>
  <si>
    <t>100180715201</t>
  </si>
  <si>
    <t>100180720001</t>
  </si>
  <si>
    <t>100180735090</t>
  </si>
  <si>
    <t>100180752400</t>
  </si>
  <si>
    <t>100180754001</t>
  </si>
  <si>
    <t>100180755001</t>
  </si>
  <si>
    <t>100180755401</t>
  </si>
  <si>
    <t>100180755402</t>
  </si>
  <si>
    <t>100180755408</t>
  </si>
  <si>
    <t>100180815101</t>
  </si>
  <si>
    <t>100180815201</t>
  </si>
  <si>
    <t>100180820001</t>
  </si>
  <si>
    <t>100180835090</t>
  </si>
  <si>
    <t>100180852400</t>
  </si>
  <si>
    <t>100180854001</t>
  </si>
  <si>
    <t>100180855001</t>
  </si>
  <si>
    <t>100180855010</t>
  </si>
  <si>
    <t>100180855401</t>
  </si>
  <si>
    <t>100180855402</t>
  </si>
  <si>
    <t>100180855408</t>
  </si>
  <si>
    <t>100180913008</t>
  </si>
  <si>
    <t>100180915101</t>
  </si>
  <si>
    <t>100180915201</t>
  </si>
  <si>
    <t>100180920001</t>
  </si>
  <si>
    <t>100180935090</t>
  </si>
  <si>
    <t>100180952400</t>
  </si>
  <si>
    <t>100180954001</t>
  </si>
  <si>
    <t>100180955001</t>
  </si>
  <si>
    <t>100180955401</t>
  </si>
  <si>
    <t>100180955402</t>
  </si>
  <si>
    <t>100180955408</t>
  </si>
  <si>
    <t>100181015101</t>
  </si>
  <si>
    <t>100181015201</t>
  </si>
  <si>
    <t>100181020001</t>
  </si>
  <si>
    <t>100181035090</t>
  </si>
  <si>
    <t>100181051003</t>
  </si>
  <si>
    <t>100181052400</t>
  </si>
  <si>
    <t>100181054001</t>
  </si>
  <si>
    <t>100181055001</t>
  </si>
  <si>
    <t>100181055401</t>
  </si>
  <si>
    <t>100181055402</t>
  </si>
  <si>
    <t>100181055408</t>
  </si>
  <si>
    <t>100181115101</t>
  </si>
  <si>
    <t>100181115201</t>
  </si>
  <si>
    <t>100181120001</t>
  </si>
  <si>
    <t>100181135090</t>
  </si>
  <si>
    <t>100181152400</t>
  </si>
  <si>
    <t>100181154001</t>
  </si>
  <si>
    <t>100181155001</t>
  </si>
  <si>
    <t>100181155401</t>
  </si>
  <si>
    <t>100181155402</t>
  </si>
  <si>
    <t>100181155408</t>
  </si>
  <si>
    <t>100181215101</t>
  </si>
  <si>
    <t>100181215201</t>
  </si>
  <si>
    <t>100181220001</t>
  </si>
  <si>
    <t>100181235090</t>
  </si>
  <si>
    <t>100181252400</t>
  </si>
  <si>
    <t>100181254001</t>
  </si>
  <si>
    <t>100181255001</t>
  </si>
  <si>
    <t>100181255401</t>
  </si>
  <si>
    <t>100181255402</t>
  </si>
  <si>
    <t>100181255408</t>
  </si>
  <si>
    <t>100181315101</t>
  </si>
  <si>
    <t>100181315201</t>
  </si>
  <si>
    <t>100181320001</t>
  </si>
  <si>
    <t>100181335090</t>
  </si>
  <si>
    <t>100181352400</t>
  </si>
  <si>
    <t>100181354001</t>
  </si>
  <si>
    <t>100181355001</t>
  </si>
  <si>
    <t>100181355401</t>
  </si>
  <si>
    <t>100181355402</t>
  </si>
  <si>
    <t>100181415101</t>
  </si>
  <si>
    <t>100181415201</t>
  </si>
  <si>
    <t>100181420001</t>
  </si>
  <si>
    <t>100181435090</t>
  </si>
  <si>
    <t>100181452400</t>
  </si>
  <si>
    <t>100181454001</t>
  </si>
  <si>
    <t>100181455001</t>
  </si>
  <si>
    <t>100181455401</t>
  </si>
  <si>
    <t>100181455402</t>
  </si>
  <si>
    <t>100181455408</t>
  </si>
  <si>
    <t>100181515101</t>
  </si>
  <si>
    <t>100181515201</t>
  </si>
  <si>
    <t>100181520001</t>
  </si>
  <si>
    <t>100181535090</t>
  </si>
  <si>
    <t>100181552400</t>
  </si>
  <si>
    <t>100181554001</t>
  </si>
  <si>
    <t>100181555001</t>
  </si>
  <si>
    <t>100181555401</t>
  </si>
  <si>
    <t>100181555402</t>
  </si>
  <si>
    <t>100181555408</t>
  </si>
  <si>
    <t>100181615101</t>
  </si>
  <si>
    <t>100181615201</t>
  </si>
  <si>
    <t>100181620001</t>
  </si>
  <si>
    <t>100181635090</t>
  </si>
  <si>
    <t>100181652400</t>
  </si>
  <si>
    <t>100181654001</t>
  </si>
  <si>
    <t>100181655001</t>
  </si>
  <si>
    <t>100181655401</t>
  </si>
  <si>
    <t>100181655402</t>
  </si>
  <si>
    <t>100181655408</t>
  </si>
  <si>
    <t>100181715101</t>
  </si>
  <si>
    <t>100181715102</t>
  </si>
  <si>
    <t>100181715103</t>
  </si>
  <si>
    <t>100181715104</t>
  </si>
  <si>
    <t>100181715201</t>
  </si>
  <si>
    <t>100181715202</t>
  </si>
  <si>
    <t>100181715203</t>
  </si>
  <si>
    <t>100181715204</t>
  </si>
  <si>
    <t>100181715205</t>
  </si>
  <si>
    <t>100181715206</t>
  </si>
  <si>
    <t>100181715207</t>
  </si>
  <si>
    <t>100181715208</t>
  </si>
  <si>
    <t>100181715210</t>
  </si>
  <si>
    <t>100181715211</t>
  </si>
  <si>
    <t>100181715212</t>
  </si>
  <si>
    <t>100181715213</t>
  </si>
  <si>
    <t>100181715602</t>
  </si>
  <si>
    <t>100181720001</t>
  </si>
  <si>
    <t>100181735090</t>
  </si>
  <si>
    <t>100181752400</t>
  </si>
  <si>
    <t>100181754001</t>
  </si>
  <si>
    <t>100181755001</t>
  </si>
  <si>
    <t>100181755005</t>
  </si>
  <si>
    <t>100181755006</t>
  </si>
  <si>
    <t>100181755401</t>
  </si>
  <si>
    <t>100181755402</t>
  </si>
  <si>
    <t>100181755408</t>
  </si>
  <si>
    <t>100181815101</t>
  </si>
  <si>
    <t>100181815201</t>
  </si>
  <si>
    <t>100181820001</t>
  </si>
  <si>
    <t>100181835090</t>
  </si>
  <si>
    <t>100181852400</t>
  </si>
  <si>
    <t>100181855001</t>
  </si>
  <si>
    <t>100181855402</t>
  </si>
  <si>
    <t>100181915101</t>
  </si>
  <si>
    <t>100181915201</t>
  </si>
  <si>
    <t>100181920001</t>
  </si>
  <si>
    <t>100181935090</t>
  </si>
  <si>
    <t>100181952400</t>
  </si>
  <si>
    <t>100181955001</t>
  </si>
  <si>
    <t>100181955402</t>
  </si>
  <si>
    <t>100182015101</t>
  </si>
  <si>
    <t>100182015201</t>
  </si>
  <si>
    <t>100182020001</t>
  </si>
  <si>
    <t>100182035090</t>
  </si>
  <si>
    <t>100182052400</t>
  </si>
  <si>
    <t>100182055001</t>
  </si>
  <si>
    <t>100182055402</t>
  </si>
  <si>
    <t>100182715101</t>
  </si>
  <si>
    <t>100182715102</t>
  </si>
  <si>
    <t>100182715201</t>
  </si>
  <si>
    <t>100182715202</t>
  </si>
  <si>
    <t>100182715203</t>
  </si>
  <si>
    <t>100182735090</t>
  </si>
  <si>
    <t>100182752400</t>
  </si>
  <si>
    <t>100182754001</t>
  </si>
  <si>
    <t>100182755001</t>
  </si>
  <si>
    <t>100182755006</t>
  </si>
  <si>
    <t>100182755401</t>
  </si>
  <si>
    <t>100182755402</t>
  </si>
  <si>
    <t>100182755408</t>
  </si>
  <si>
    <t>100182815101</t>
  </si>
  <si>
    <t>100182815201</t>
  </si>
  <si>
    <t>100182820001</t>
  </si>
  <si>
    <t>100182835090</t>
  </si>
  <si>
    <t>100182852400</t>
  </si>
  <si>
    <t>100182855001</t>
  </si>
  <si>
    <t>100182855401</t>
  </si>
  <si>
    <t>100182855402</t>
  </si>
  <si>
    <t>100190013001</t>
  </si>
  <si>
    <t>100190017002</t>
  </si>
  <si>
    <t>100190029001</t>
  </si>
  <si>
    <t>100190035009</t>
  </si>
  <si>
    <t>100190035012</t>
  </si>
  <si>
    <t>100190050001</t>
  </si>
  <si>
    <t>100190051000</t>
  </si>
  <si>
    <t>100190051001</t>
  </si>
  <si>
    <t>100190051004</t>
  </si>
  <si>
    <t>100190051006</t>
  </si>
  <si>
    <t>100190051016</t>
  </si>
  <si>
    <t>100190051031</t>
  </si>
  <si>
    <t>100190051053</t>
  </si>
  <si>
    <t>100190051054</t>
  </si>
  <si>
    <t>100190051100</t>
  </si>
  <si>
    <t>100190051300</t>
  </si>
  <si>
    <t>100190052401</t>
  </si>
  <si>
    <t>100190091005</t>
  </si>
  <si>
    <t>100190115005</t>
  </si>
  <si>
    <t>100190115007</t>
  </si>
  <si>
    <t>100190115020</t>
  </si>
  <si>
    <t>100190115101</t>
  </si>
  <si>
    <t>100190115102</t>
  </si>
  <si>
    <t>100190115103</t>
  </si>
  <si>
    <t>100190115104</t>
  </si>
  <si>
    <t>100190115105</t>
  </si>
  <si>
    <t>100190115106</t>
  </si>
  <si>
    <t>100190115107</t>
  </si>
  <si>
    <t>100190115108</t>
  </si>
  <si>
    <t>100190115109</t>
  </si>
  <si>
    <t>100190115120</t>
  </si>
  <si>
    <t>100190115121</t>
  </si>
  <si>
    <t>100190115201</t>
  </si>
  <si>
    <t>100190115202</t>
  </si>
  <si>
    <t>100190115203</t>
  </si>
  <si>
    <t>100190115204</t>
  </si>
  <si>
    <t>100190115205</t>
  </si>
  <si>
    <t>100190115206</t>
  </si>
  <si>
    <t>100190115207</t>
  </si>
  <si>
    <t>100190115208</t>
  </si>
  <si>
    <t>100190115209</t>
  </si>
  <si>
    <t>100190115210</t>
  </si>
  <si>
    <t>100190115211</t>
  </si>
  <si>
    <t>100190115214</t>
  </si>
  <si>
    <t>100190115215</t>
  </si>
  <si>
    <t>100190115216</t>
  </si>
  <si>
    <t>100190115217</t>
  </si>
  <si>
    <t>100190115218</t>
  </si>
  <si>
    <t>100190115219</t>
  </si>
  <si>
    <t>100190115220</t>
  </si>
  <si>
    <t>100190115221</t>
  </si>
  <si>
    <t>100190115222</t>
  </si>
  <si>
    <t>100190115224</t>
  </si>
  <si>
    <t>100190115225</t>
  </si>
  <si>
    <t>100190115601</t>
  </si>
  <si>
    <t>100190115602</t>
  </si>
  <si>
    <t>100190120601</t>
  </si>
  <si>
    <t>100190135010</t>
  </si>
  <si>
    <t>100190135011</t>
  </si>
  <si>
    <t>100190135032</t>
  </si>
  <si>
    <t>100190151052</t>
  </si>
  <si>
    <t>100190151300</t>
  </si>
  <si>
    <t>100190152400</t>
  </si>
  <si>
    <t>100190154001</t>
  </si>
  <si>
    <t>100190155001</t>
  </si>
  <si>
    <t>100190155021</t>
  </si>
  <si>
    <t>100190215101</t>
  </si>
  <si>
    <t>100190215102</t>
  </si>
  <si>
    <t>100190215201</t>
  </si>
  <si>
    <t>100190220001</t>
  </si>
  <si>
    <t>100190235090</t>
  </si>
  <si>
    <t>100190252400</t>
  </si>
  <si>
    <t>100190254001</t>
  </si>
  <si>
    <t>100190255001</t>
  </si>
  <si>
    <t>100190255401</t>
  </si>
  <si>
    <t>100190315101</t>
  </si>
  <si>
    <t>100190315201</t>
  </si>
  <si>
    <t>100190320001</t>
  </si>
  <si>
    <t>100190335090</t>
  </si>
  <si>
    <t>100190352400</t>
  </si>
  <si>
    <t>100190354001</t>
  </si>
  <si>
    <t>100190355001</t>
  </si>
  <si>
    <t>100190355401</t>
  </si>
  <si>
    <t>100190415101</t>
  </si>
  <si>
    <t>100190415102</t>
  </si>
  <si>
    <t>100190415201</t>
  </si>
  <si>
    <t>100190415202</t>
  </si>
  <si>
    <t>100190415203</t>
  </si>
  <si>
    <t>100190415204</t>
  </si>
  <si>
    <t>100190420001</t>
  </si>
  <si>
    <t>100190435090</t>
  </si>
  <si>
    <t>100190452400</t>
  </si>
  <si>
    <t>100190454001</t>
  </si>
  <si>
    <t>100190455001</t>
  </si>
  <si>
    <t>100190455401</t>
  </si>
  <si>
    <t>100200017002</t>
  </si>
  <si>
    <t>100200017200</t>
  </si>
  <si>
    <t>100200029001</t>
  </si>
  <si>
    <t>100200035009</t>
  </si>
  <si>
    <t>100200035010</t>
  </si>
  <si>
    <t>100200035011</t>
  </si>
  <si>
    <t>100200035012</t>
  </si>
  <si>
    <t>100200050001</t>
  </si>
  <si>
    <t>100200051000</t>
  </si>
  <si>
    <t>100200051001</t>
  </si>
  <si>
    <t>100200051002</t>
  </si>
  <si>
    <t>100200051012</t>
  </si>
  <si>
    <t>100200051013</t>
  </si>
  <si>
    <t>100200051014</t>
  </si>
  <si>
    <t>100200051015</t>
  </si>
  <si>
    <t>100200051019</t>
  </si>
  <si>
    <t>100200051024</t>
  </si>
  <si>
    <t>100200051026</t>
  </si>
  <si>
    <t>100200051027</t>
  </si>
  <si>
    <t>100200051028</t>
  </si>
  <si>
    <t>100200051029</t>
  </si>
  <si>
    <t>100200051030</t>
  </si>
  <si>
    <t>100200051031</t>
  </si>
  <si>
    <t>100200051033</t>
  </si>
  <si>
    <t>100200051034</t>
  </si>
  <si>
    <t>100200051039</t>
  </si>
  <si>
    <t>100200051051</t>
  </si>
  <si>
    <t>100200051052</t>
  </si>
  <si>
    <t>100200051053</t>
  </si>
  <si>
    <t>100200051054</t>
  </si>
  <si>
    <t>100200051055</t>
  </si>
  <si>
    <t>100200051057</t>
  </si>
  <si>
    <t>100200051058</t>
  </si>
  <si>
    <t>100200051059</t>
  </si>
  <si>
    <t>100200051060</t>
  </si>
  <si>
    <t>100200051061</t>
  </si>
  <si>
    <t>100200051065</t>
  </si>
  <si>
    <t>100200051068</t>
  </si>
  <si>
    <t>100200051069</t>
  </si>
  <si>
    <t>100200051070</t>
  </si>
  <si>
    <t>100200051073</t>
  </si>
  <si>
    <t>100200051088</t>
  </si>
  <si>
    <t>100200051092</t>
  </si>
  <si>
    <t>100200051094</t>
  </si>
  <si>
    <t>100200051097</t>
  </si>
  <si>
    <t>100200051098</t>
  </si>
  <si>
    <t>100200051099</t>
  </si>
  <si>
    <t>100200051100</t>
  </si>
  <si>
    <t>100200051114</t>
  </si>
  <si>
    <t>100200051116</t>
  </si>
  <si>
    <t>100200051117</t>
  </si>
  <si>
    <t>100200051120</t>
  </si>
  <si>
    <t>100200051121</t>
  </si>
  <si>
    <t>100200051122</t>
  </si>
  <si>
    <t>100200051123</t>
  </si>
  <si>
    <t>100200051124</t>
  </si>
  <si>
    <t>100200051301</t>
  </si>
  <si>
    <t>100200051326</t>
  </si>
  <si>
    <t>100200052400</t>
  </si>
  <si>
    <t>100210013001</t>
  </si>
  <si>
    <t>100210015045</t>
  </si>
  <si>
    <t>100210015080</t>
  </si>
  <si>
    <t>100210015081</t>
  </si>
  <si>
    <t>100210015101</t>
  </si>
  <si>
    <t>100210015102</t>
  </si>
  <si>
    <t>100210015103</t>
  </si>
  <si>
    <t>100210015104</t>
  </si>
  <si>
    <t>100210015105</t>
  </si>
  <si>
    <t>100210015106</t>
  </si>
  <si>
    <t>100210015107</t>
  </si>
  <si>
    <t>100210015108</t>
  </si>
  <si>
    <t>100210015109</t>
  </si>
  <si>
    <t>100210015111</t>
  </si>
  <si>
    <t>100210015112</t>
  </si>
  <si>
    <t>100210015113</t>
  </si>
  <si>
    <t>100210015114</t>
  </si>
  <si>
    <t>100210015115</t>
  </si>
  <si>
    <t>100210015201</t>
  </si>
  <si>
    <t>100210015202</t>
  </si>
  <si>
    <t>100210015203</t>
  </si>
  <si>
    <t>100210015204</t>
  </si>
  <si>
    <t>100210015205</t>
  </si>
  <si>
    <t>100210015206</t>
  </si>
  <si>
    <t>100210015207</t>
  </si>
  <si>
    <t>100210015208</t>
  </si>
  <si>
    <t>100210015209</t>
  </si>
  <si>
    <t>100210015210</t>
  </si>
  <si>
    <t>100210015211</t>
  </si>
  <si>
    <t>100210015212</t>
  </si>
  <si>
    <t>100210015213</t>
  </si>
  <si>
    <t>100210015214</t>
  </si>
  <si>
    <t>100210015215</t>
  </si>
  <si>
    <t>100210015216</t>
  </si>
  <si>
    <t>100210015217</t>
  </si>
  <si>
    <t>100210015218</t>
  </si>
  <si>
    <t>100210015219</t>
  </si>
  <si>
    <t>100210015220</t>
  </si>
  <si>
    <t>100210015221</t>
  </si>
  <si>
    <t>100210015222</t>
  </si>
  <si>
    <t>100210015223</t>
  </si>
  <si>
    <t>100210015224</t>
  </si>
  <si>
    <t>100210015225</t>
  </si>
  <si>
    <t>100210015250</t>
  </si>
  <si>
    <t>100210017002</t>
  </si>
  <si>
    <t>100210020601</t>
  </si>
  <si>
    <t>100210029001</t>
  </si>
  <si>
    <t>100210035002</t>
  </si>
  <si>
    <t>100210035009</t>
  </si>
  <si>
    <t>100210035010</t>
  </si>
  <si>
    <t>100210035011</t>
  </si>
  <si>
    <t>100210035012</t>
  </si>
  <si>
    <t>100210050001</t>
  </si>
  <si>
    <t>100210051000</t>
  </si>
  <si>
    <t>100210051001</t>
  </si>
  <si>
    <t>100210051004</t>
  </si>
  <si>
    <t>100210051006</t>
  </si>
  <si>
    <t>100210051008</t>
  </si>
  <si>
    <t>100210051017</t>
  </si>
  <si>
    <t>100210051018</t>
  </si>
  <si>
    <t>100210051022</t>
  </si>
  <si>
    <t>100210051023</t>
  </si>
  <si>
    <t>100210051024</t>
  </si>
  <si>
    <t>100210051100</t>
  </si>
  <si>
    <t>100210051300</t>
  </si>
  <si>
    <t>100210051402</t>
  </si>
  <si>
    <t>100210051403</t>
  </si>
  <si>
    <t>100210052400</t>
  </si>
  <si>
    <t>100210091005</t>
  </si>
  <si>
    <t>100210115101</t>
  </si>
  <si>
    <t>100210115102</t>
  </si>
  <si>
    <t>100210115201</t>
  </si>
  <si>
    <t>100210115202</t>
  </si>
  <si>
    <t>100210115203</t>
  </si>
  <si>
    <t>100210134001</t>
  </si>
  <si>
    <t>100210135012</t>
  </si>
  <si>
    <t>100210135013</t>
  </si>
  <si>
    <t>100210135014</t>
  </si>
  <si>
    <t>100210152400</t>
  </si>
  <si>
    <t>100210154001</t>
  </si>
  <si>
    <t>100210155001</t>
  </si>
  <si>
    <t>100210155401</t>
  </si>
  <si>
    <t>100210215101</t>
  </si>
  <si>
    <t>100210215201</t>
  </si>
  <si>
    <t>100210220001</t>
  </si>
  <si>
    <t>100210235090</t>
  </si>
  <si>
    <t>100210252400</t>
  </si>
  <si>
    <t>100210254001</t>
  </si>
  <si>
    <t>100210255001</t>
  </si>
  <si>
    <t>100210255401</t>
  </si>
  <si>
    <t>100220013001</t>
  </si>
  <si>
    <t>100220013016</t>
  </si>
  <si>
    <t>100220017002</t>
  </si>
  <si>
    <t>100220029001</t>
  </si>
  <si>
    <t>100220035009</t>
  </si>
  <si>
    <t>100220035010</t>
  </si>
  <si>
    <t>100220035011</t>
  </si>
  <si>
    <t>100220035012</t>
  </si>
  <si>
    <t>100220050001</t>
  </si>
  <si>
    <t>100220051000</t>
  </si>
  <si>
    <t>100220051001</t>
  </si>
  <si>
    <t>100220051004</t>
  </si>
  <si>
    <t>100220051006</t>
  </si>
  <si>
    <t>100220051020</t>
  </si>
  <si>
    <t>100220051300</t>
  </si>
  <si>
    <t>100220052400</t>
  </si>
  <si>
    <t>100220091005</t>
  </si>
  <si>
    <t>100220315101</t>
  </si>
  <si>
    <t>100220315201</t>
  </si>
  <si>
    <t>100220315601</t>
  </si>
  <si>
    <t>100220320001</t>
  </si>
  <si>
    <t>100220335090</t>
  </si>
  <si>
    <t>100220352400</t>
  </si>
  <si>
    <t>100220354001</t>
  </si>
  <si>
    <t>100220355001</t>
  </si>
  <si>
    <t>100220355406</t>
  </si>
  <si>
    <t>100220415101</t>
  </si>
  <si>
    <t>100220415201</t>
  </si>
  <si>
    <t>100220420001</t>
  </si>
  <si>
    <t>100220435090</t>
  </si>
  <si>
    <t>100220452400</t>
  </si>
  <si>
    <t>100220454001</t>
  </si>
  <si>
    <t>100220455001</t>
  </si>
  <si>
    <t>100220455406</t>
  </si>
  <si>
    <t>100220515101</t>
  </si>
  <si>
    <t>100220515102</t>
  </si>
  <si>
    <t>100220515103</t>
  </si>
  <si>
    <t>100220515201</t>
  </si>
  <si>
    <t>100220515202</t>
  </si>
  <si>
    <t>100220515203</t>
  </si>
  <si>
    <t>100220515204</t>
  </si>
  <si>
    <t>100220515602</t>
  </si>
  <si>
    <t>100220520601</t>
  </si>
  <si>
    <t>100220552400</t>
  </si>
  <si>
    <t>100220554001</t>
  </si>
  <si>
    <t>100220555001</t>
  </si>
  <si>
    <t>100220555401</t>
  </si>
  <si>
    <t>100200115001</t>
  </si>
  <si>
    <t>100200115101</t>
  </si>
  <si>
    <t>100200115102</t>
  </si>
  <si>
    <t>100200115103</t>
  </si>
  <si>
    <t>100200115104</t>
  </si>
  <si>
    <t>100200115105</t>
  </si>
  <si>
    <t>100200115106</t>
  </si>
  <si>
    <t>100200115107</t>
  </si>
  <si>
    <t>100200115108</t>
  </si>
  <si>
    <t>100200115109</t>
  </si>
  <si>
    <t>100200115110</t>
  </si>
  <si>
    <t>100200115111</t>
  </si>
  <si>
    <t>100200115112</t>
  </si>
  <si>
    <t>100200115114</t>
  </si>
  <si>
    <t>100200115116</t>
  </si>
  <si>
    <t>100200115117</t>
  </si>
  <si>
    <t>100200115118</t>
  </si>
  <si>
    <t>100200115119</t>
  </si>
  <si>
    <t>100200115120</t>
  </si>
  <si>
    <t>100200115121</t>
  </si>
  <si>
    <t>100200115201</t>
  </si>
  <si>
    <t>100200115202</t>
  </si>
  <si>
    <t>100200115203</t>
  </si>
  <si>
    <t>100200115204</t>
  </si>
  <si>
    <t>100200115205</t>
  </si>
  <si>
    <t>100200115206</t>
  </si>
  <si>
    <t>100200115207</t>
  </si>
  <si>
    <t>100200115208</t>
  </si>
  <si>
    <t>100200115209</t>
  </si>
  <si>
    <t>100200115210</t>
  </si>
  <si>
    <t>100200115211</t>
  </si>
  <si>
    <t>100200115212</t>
  </si>
  <si>
    <t>100200115213</t>
  </si>
  <si>
    <t>100200115214</t>
  </si>
  <si>
    <t>100200115215</t>
  </si>
  <si>
    <t>100200115216</t>
  </si>
  <si>
    <t>100200115218</t>
  </si>
  <si>
    <t>100200115219</t>
  </si>
  <si>
    <t>100200115220</t>
  </si>
  <si>
    <t>100200115221</t>
  </si>
  <si>
    <t>100200115222</t>
  </si>
  <si>
    <t>100200115223</t>
  </si>
  <si>
    <t>100200115224</t>
  </si>
  <si>
    <t>100200115225</t>
  </si>
  <si>
    <t>100200115226</t>
  </si>
  <si>
    <t>100200115227</t>
  </si>
  <si>
    <t>100200115228</t>
  </si>
  <si>
    <t>100200115229</t>
  </si>
  <si>
    <t>100200115230</t>
  </si>
  <si>
    <t>100200115601</t>
  </si>
  <si>
    <t>100200115602</t>
  </si>
  <si>
    <t>100200117002</t>
  </si>
  <si>
    <t>100200120002</t>
  </si>
  <si>
    <t>100200120601</t>
  </si>
  <si>
    <t>100200135009</t>
  </si>
  <si>
    <t>100200135012</t>
  </si>
  <si>
    <t>100200151009</t>
  </si>
  <si>
    <t>100200151010</t>
  </si>
  <si>
    <t>100200151011</t>
  </si>
  <si>
    <t>100200151601</t>
  </si>
  <si>
    <t>100200152400</t>
  </si>
  <si>
    <t>100200154001</t>
  </si>
  <si>
    <t>100200155001</t>
  </si>
  <si>
    <t>100200155002</t>
  </si>
  <si>
    <t>100200155015</t>
  </si>
  <si>
    <t>100200155300</t>
  </si>
  <si>
    <t>100200215013</t>
  </si>
  <si>
    <t>100200215101</t>
  </si>
  <si>
    <t>100200215102</t>
  </si>
  <si>
    <t>100200215103</t>
  </si>
  <si>
    <t>100200215201</t>
  </si>
  <si>
    <t>100200215202</t>
  </si>
  <si>
    <t>100200215203</t>
  </si>
  <si>
    <t>100200215204</t>
  </si>
  <si>
    <t>100200215205</t>
  </si>
  <si>
    <t>100200215206</t>
  </si>
  <si>
    <t>100200215207</t>
  </si>
  <si>
    <t>100200215208</t>
  </si>
  <si>
    <t>100200215209</t>
  </si>
  <si>
    <t>100200215601</t>
  </si>
  <si>
    <t>100200220601</t>
  </si>
  <si>
    <t>100200235009</t>
  </si>
  <si>
    <t>100200235012</t>
  </si>
  <si>
    <t>100200252400</t>
  </si>
  <si>
    <t>100200254001</t>
  </si>
  <si>
    <t>100200254002</t>
  </si>
  <si>
    <t>100200255001</t>
  </si>
  <si>
    <t>100200255008</t>
  </si>
  <si>
    <t>100200255009</t>
  </si>
  <si>
    <t>100200255022</t>
  </si>
  <si>
    <t>100200255025</t>
  </si>
  <si>
    <t>100200255028</t>
  </si>
  <si>
    <t>100200255030</t>
  </si>
  <si>
    <t>100200255300</t>
  </si>
  <si>
    <t>100200315001</t>
  </si>
  <si>
    <t>100200315022</t>
  </si>
  <si>
    <t>100200315101</t>
  </si>
  <si>
    <t>100200315102</t>
  </si>
  <si>
    <t>100200315103</t>
  </si>
  <si>
    <t>100200315104</t>
  </si>
  <si>
    <t>100200315105</t>
  </si>
  <si>
    <t>100200315106</t>
  </si>
  <si>
    <t>100200315107</t>
  </si>
  <si>
    <t>100200315108</t>
  </si>
  <si>
    <t>100200315109</t>
  </si>
  <si>
    <t>100200315110</t>
  </si>
  <si>
    <t>100200315111</t>
  </si>
  <si>
    <t>100200315112</t>
  </si>
  <si>
    <t>100200315113</t>
  </si>
  <si>
    <t>100200315114</t>
  </si>
  <si>
    <t>100200315115</t>
  </si>
  <si>
    <t>100200315116</t>
  </si>
  <si>
    <t>100200315117</t>
  </si>
  <si>
    <t>100200315118</t>
  </si>
  <si>
    <t>100200315119</t>
  </si>
  <si>
    <t>100200315120</t>
  </si>
  <si>
    <t>100200315121</t>
  </si>
  <si>
    <t>100200315122</t>
  </si>
  <si>
    <t>100200315123</t>
  </si>
  <si>
    <t>100200315124</t>
  </si>
  <si>
    <t>100200315125</t>
  </si>
  <si>
    <t>100200315126</t>
  </si>
  <si>
    <t>100200315127</t>
  </si>
  <si>
    <t>100200315128</t>
  </si>
  <si>
    <t>100200315129</t>
  </si>
  <si>
    <t>100200315130</t>
  </si>
  <si>
    <t>100200315131</t>
  </si>
  <si>
    <t>100200315151</t>
  </si>
  <si>
    <t>100200315152</t>
  </si>
  <si>
    <t>100200315153</t>
  </si>
  <si>
    <t>100200315154</t>
  </si>
  <si>
    <t>100200315155</t>
  </si>
  <si>
    <t>100200315156</t>
  </si>
  <si>
    <t>100200315157</t>
  </si>
  <si>
    <t>100200315158</t>
  </si>
  <si>
    <t>100200315202</t>
  </si>
  <si>
    <t>100200315203</t>
  </si>
  <si>
    <t>100200315205</t>
  </si>
  <si>
    <t>100200315206</t>
  </si>
  <si>
    <t>100200315207</t>
  </si>
  <si>
    <t>100200315208</t>
  </si>
  <si>
    <t>100200315209</t>
  </si>
  <si>
    <t>100200315210</t>
  </si>
  <si>
    <t>100200315211</t>
  </si>
  <si>
    <t>100200315212</t>
  </si>
  <si>
    <t>100200315213</t>
  </si>
  <si>
    <t>100200315214</t>
  </si>
  <si>
    <t>100200315215</t>
  </si>
  <si>
    <t>100200315216</t>
  </si>
  <si>
    <t>100200315217</t>
  </si>
  <si>
    <t>100200315218</t>
  </si>
  <si>
    <t>100200315219</t>
  </si>
  <si>
    <t>100200315220</t>
  </si>
  <si>
    <t>100200315221</t>
  </si>
  <si>
    <t>100200315222</t>
  </si>
  <si>
    <t>100200315223</t>
  </si>
  <si>
    <t>100200315224</t>
  </si>
  <si>
    <t>100200315225</t>
  </si>
  <si>
    <t>100200315226</t>
  </si>
  <si>
    <t>100200315227</t>
  </si>
  <si>
    <t>100200315228</t>
  </si>
  <si>
    <t>100200315229</t>
  </si>
  <si>
    <t>100200315230</t>
  </si>
  <si>
    <t>100200315231</t>
  </si>
  <si>
    <t>100200315232</t>
  </si>
  <si>
    <t>100200315233</t>
  </si>
  <si>
    <t>100200315234</t>
  </si>
  <si>
    <t>100200315235</t>
  </si>
  <si>
    <t>100200315236</t>
  </si>
  <si>
    <t>100200315238</t>
  </si>
  <si>
    <t>100200315239</t>
  </si>
  <si>
    <t>100200315240</t>
  </si>
  <si>
    <t>100200315241</t>
  </si>
  <si>
    <t>100200315242</t>
  </si>
  <si>
    <t>100200315245</t>
  </si>
  <si>
    <t>100200315246</t>
  </si>
  <si>
    <t>100200315247</t>
  </si>
  <si>
    <t>100200315248</t>
  </si>
  <si>
    <t>100200315249</t>
  </si>
  <si>
    <t>100200315250</t>
  </si>
  <si>
    <t>100200315251</t>
  </si>
  <si>
    <t>100200315252</t>
  </si>
  <si>
    <t>100200315254</t>
  </si>
  <si>
    <t>100200315255</t>
  </si>
  <si>
    <t>100200315256</t>
  </si>
  <si>
    <t>100200315257</t>
  </si>
  <si>
    <t>100200315601</t>
  </si>
  <si>
    <t>100200315602</t>
  </si>
  <si>
    <t>100200320003</t>
  </si>
  <si>
    <t>100200320004</t>
  </si>
  <si>
    <t>100200320601</t>
  </si>
  <si>
    <t>100200335009</t>
  </si>
  <si>
    <t>100200335012</t>
  </si>
  <si>
    <t>100200351010</t>
  </si>
  <si>
    <t>100200351601</t>
  </si>
  <si>
    <t>100200352400</t>
  </si>
  <si>
    <t>100200354001</t>
  </si>
  <si>
    <t>100200355001</t>
  </si>
  <si>
    <t>100200355002</t>
  </si>
  <si>
    <t>100200355024</t>
  </si>
  <si>
    <t>100200355026</t>
  </si>
  <si>
    <t>100200355027</t>
  </si>
  <si>
    <t>100200355029</t>
  </si>
  <si>
    <t>100200355300</t>
  </si>
  <si>
    <t>100200415010</t>
  </si>
  <si>
    <t>100200415101</t>
  </si>
  <si>
    <t>100200415102</t>
  </si>
  <si>
    <t>100200415103</t>
  </si>
  <si>
    <t>100200415104</t>
  </si>
  <si>
    <t>100200415105</t>
  </si>
  <si>
    <t>100200415107</t>
  </si>
  <si>
    <t>100200415109</t>
  </si>
  <si>
    <t>100200415201</t>
  </si>
  <si>
    <t>100200415202</t>
  </si>
  <si>
    <t>100200415203</t>
  </si>
  <si>
    <t>100200415204</t>
  </si>
  <si>
    <t>100200415207</t>
  </si>
  <si>
    <t>100200415209</t>
  </si>
  <si>
    <t>100200415210</t>
  </si>
  <si>
    <t>100200415211</t>
  </si>
  <si>
    <t>100200415601</t>
  </si>
  <si>
    <t>100200415602</t>
  </si>
  <si>
    <t>100200420601</t>
  </si>
  <si>
    <t>100200435009</t>
  </si>
  <si>
    <t>100200435012</t>
  </si>
  <si>
    <t>100200452400</t>
  </si>
  <si>
    <t>100200454001</t>
  </si>
  <si>
    <t>100200455001</t>
  </si>
  <si>
    <t>100200455009</t>
  </si>
  <si>
    <t>100200455017</t>
  </si>
  <si>
    <t>100200455021</t>
  </si>
  <si>
    <t>100200455022</t>
  </si>
  <si>
    <t>100200455601</t>
  </si>
  <si>
    <t>100200515002</t>
  </si>
  <si>
    <t>100200515101</t>
  </si>
  <si>
    <t>100200515102</t>
  </si>
  <si>
    <t>100200515103</t>
  </si>
  <si>
    <t>100200515104</t>
  </si>
  <si>
    <t>100200515105</t>
  </si>
  <si>
    <t>100200515106</t>
  </si>
  <si>
    <t>100200515107</t>
  </si>
  <si>
    <t>100200515108</t>
  </si>
  <si>
    <t>100200515109</t>
  </si>
  <si>
    <t>100200515110</t>
  </si>
  <si>
    <t>100200515111</t>
  </si>
  <si>
    <t>100200515112</t>
  </si>
  <si>
    <t>100200515113</t>
  </si>
  <si>
    <t>100200515114</t>
  </si>
  <si>
    <t>100200515115</t>
  </si>
  <si>
    <t>100200515116</t>
  </si>
  <si>
    <t>100200515117</t>
  </si>
  <si>
    <t>100200515118</t>
  </si>
  <si>
    <t>100200515119</t>
  </si>
  <si>
    <t>100200515120</t>
  </si>
  <si>
    <t>100200515201</t>
  </si>
  <si>
    <t>100200515202</t>
  </si>
  <si>
    <t>100200515203</t>
  </si>
  <si>
    <t>100200515204</t>
  </si>
  <si>
    <t>100200515205</t>
  </si>
  <si>
    <t>100200515206</t>
  </si>
  <si>
    <t>100200515207</t>
  </si>
  <si>
    <t>100200515208</t>
  </si>
  <si>
    <t>100200515209</t>
  </si>
  <si>
    <t>100200515210</t>
  </si>
  <si>
    <t>100200515211</t>
  </si>
  <si>
    <t>100200515212</t>
  </si>
  <si>
    <t>100200515213</t>
  </si>
  <si>
    <t>100200515214</t>
  </si>
  <si>
    <t>100200515215</t>
  </si>
  <si>
    <t>100200515216</t>
  </si>
  <si>
    <t>100200515217</t>
  </si>
  <si>
    <t>100200515218</t>
  </si>
  <si>
    <t>100200515219</t>
  </si>
  <si>
    <t>100200515220</t>
  </si>
  <si>
    <t>100200515221</t>
  </si>
  <si>
    <t>100200515222</t>
  </si>
  <si>
    <t>100200515223</t>
  </si>
  <si>
    <t>100200515224</t>
  </si>
  <si>
    <t>100200515225</t>
  </si>
  <si>
    <t>100200515226</t>
  </si>
  <si>
    <t>100200515227</t>
  </si>
  <si>
    <t>100200515228</t>
  </si>
  <si>
    <t>100200515229</t>
  </si>
  <si>
    <t>100200515230</t>
  </si>
  <si>
    <t>100200515233</t>
  </si>
  <si>
    <t>100200515234</t>
  </si>
  <si>
    <t>100200515235</t>
  </si>
  <si>
    <t>100200515236</t>
  </si>
  <si>
    <t>100200515237</t>
  </si>
  <si>
    <t>100200515238</t>
  </si>
  <si>
    <t>100200515239</t>
  </si>
  <si>
    <t>100200515240</t>
  </si>
  <si>
    <t>100200515601</t>
  </si>
  <si>
    <t>100200515602</t>
  </si>
  <si>
    <t>100200520601</t>
  </si>
  <si>
    <t>100200551009</t>
  </si>
  <si>
    <t>100200552400</t>
  </si>
  <si>
    <t>100200554001</t>
  </si>
  <si>
    <t>100200555001</t>
  </si>
  <si>
    <t>100200555013</t>
  </si>
  <si>
    <t>100200555018</t>
  </si>
  <si>
    <t>100200555019</t>
  </si>
  <si>
    <t>100200555020</t>
  </si>
  <si>
    <t>100200555021</t>
  </si>
  <si>
    <t>100200555022</t>
  </si>
  <si>
    <t>100200555023</t>
  </si>
  <si>
    <t>100200555024</t>
  </si>
  <si>
    <t>100200555025</t>
  </si>
  <si>
    <t>100200555300</t>
  </si>
  <si>
    <t>100200615001</t>
  </si>
  <si>
    <t>100200615008</t>
  </si>
  <si>
    <t>100200615011</t>
  </si>
  <si>
    <t>100200615101</t>
  </si>
  <si>
    <t>100200615102</t>
  </si>
  <si>
    <t>100200615103</t>
  </si>
  <si>
    <t>100200615104</t>
  </si>
  <si>
    <t>100200615105</t>
  </si>
  <si>
    <t>100200615106</t>
  </si>
  <si>
    <t>100200615107</t>
  </si>
  <si>
    <t>100200615108</t>
  </si>
  <si>
    <t>100200615109</t>
  </si>
  <si>
    <t>100200615110</t>
  </si>
  <si>
    <t>100200615111</t>
  </si>
  <si>
    <t>100200615112</t>
  </si>
  <si>
    <t>100200615113</t>
  </si>
  <si>
    <t>100200615115</t>
  </si>
  <si>
    <t>100200615116</t>
  </si>
  <si>
    <t>100200615120</t>
  </si>
  <si>
    <t>100200615121</t>
  </si>
  <si>
    <t>100200615201</t>
  </si>
  <si>
    <t>100200615202</t>
  </si>
  <si>
    <t>100200615203</t>
  </si>
  <si>
    <t>100200615204</t>
  </si>
  <si>
    <t>100200615205</t>
  </si>
  <si>
    <t>100200615206</t>
  </si>
  <si>
    <t>100200615207</t>
  </si>
  <si>
    <t>100200615208</t>
  </si>
  <si>
    <t>100200615209</t>
  </si>
  <si>
    <t>100200615210</t>
  </si>
  <si>
    <t>100200615211</t>
  </si>
  <si>
    <t>100200615212</t>
  </si>
  <si>
    <t>100200615213</t>
  </si>
  <si>
    <t>100200615214</t>
  </si>
  <si>
    <t>100200615215</t>
  </si>
  <si>
    <t>100200615216</t>
  </si>
  <si>
    <t>100200615217</t>
  </si>
  <si>
    <t>100200615218</t>
  </si>
  <si>
    <t>100200615219</t>
  </si>
  <si>
    <t>100200615220</t>
  </si>
  <si>
    <t>100200615221</t>
  </si>
  <si>
    <t>100200615222</t>
  </si>
  <si>
    <t>100200615223</t>
  </si>
  <si>
    <t>100200615224</t>
  </si>
  <si>
    <t>100200615225</t>
  </si>
  <si>
    <t>100200615226</t>
  </si>
  <si>
    <t>100200615227</t>
  </si>
  <si>
    <t>100200615228</t>
  </si>
  <si>
    <t>100200615229</t>
  </si>
  <si>
    <t>100200615230</t>
  </si>
  <si>
    <t>100200615231</t>
  </si>
  <si>
    <t>100200615232</t>
  </si>
  <si>
    <t>100200615233</t>
  </si>
  <si>
    <t>100200615235</t>
  </si>
  <si>
    <t>100200615601</t>
  </si>
  <si>
    <t>100200615602</t>
  </si>
  <si>
    <t>100200620601</t>
  </si>
  <si>
    <t>100200651009</t>
  </si>
  <si>
    <t>100200651601</t>
  </si>
  <si>
    <t>100200652400</t>
  </si>
  <si>
    <t>100200654003</t>
  </si>
  <si>
    <t>100200655001</t>
  </si>
  <si>
    <t>100200655023</t>
  </si>
  <si>
    <t>100200655024</t>
  </si>
  <si>
    <t>100200655025</t>
  </si>
  <si>
    <t>100200655300</t>
  </si>
  <si>
    <t>100200715001</t>
  </si>
  <si>
    <t>100200715104</t>
  </si>
  <si>
    <t>100200715105</t>
  </si>
  <si>
    <t>100200715106</t>
  </si>
  <si>
    <t>100200715107</t>
  </si>
  <si>
    <t>100200715108</t>
  </si>
  <si>
    <t>100200715109</t>
  </si>
  <si>
    <t>100200715110</t>
  </si>
  <si>
    <t>100200715111</t>
  </si>
  <si>
    <t>100200715112</t>
  </si>
  <si>
    <t>100200715113</t>
  </si>
  <si>
    <t>100200715114</t>
  </si>
  <si>
    <t>100200715115</t>
  </si>
  <si>
    <t>100200715117</t>
  </si>
  <si>
    <t>100200715118</t>
  </si>
  <si>
    <t>100200715119</t>
  </si>
  <si>
    <t>100200715120</t>
  </si>
  <si>
    <t>100200715121</t>
  </si>
  <si>
    <t>100200715122</t>
  </si>
  <si>
    <t>100200715123</t>
  </si>
  <si>
    <t>100200715124</t>
  </si>
  <si>
    <t>100200715201</t>
  </si>
  <si>
    <t>100200715202</t>
  </si>
  <si>
    <t>100200715203</t>
  </si>
  <si>
    <t>100200715204</t>
  </si>
  <si>
    <t>100200715205</t>
  </si>
  <si>
    <t>100200715206</t>
  </si>
  <si>
    <t>100200715207</t>
  </si>
  <si>
    <t>100200715208</t>
  </si>
  <si>
    <t>100200715209</t>
  </si>
  <si>
    <t>100200715210</t>
  </si>
  <si>
    <t>100200715211</t>
  </si>
  <si>
    <t>100200715212</t>
  </si>
  <si>
    <t>100200715213</t>
  </si>
  <si>
    <t>100200715214</t>
  </si>
  <si>
    <t>100200715215</t>
  </si>
  <si>
    <t>100200715216</t>
  </si>
  <si>
    <t>100200715217</t>
  </si>
  <si>
    <t>100200715218</t>
  </si>
  <si>
    <t>100200715219</t>
  </si>
  <si>
    <t>100200715220</t>
  </si>
  <si>
    <t>100200715221</t>
  </si>
  <si>
    <t>100200715222</t>
  </si>
  <si>
    <t>100200715223</t>
  </si>
  <si>
    <t>100200715224</t>
  </si>
  <si>
    <t>100200715225</t>
  </si>
  <si>
    <t>100200715226</t>
  </si>
  <si>
    <t>100200715227</t>
  </si>
  <si>
    <t>100200715228</t>
  </si>
  <si>
    <t>100200715229</t>
  </si>
  <si>
    <t>100200715230</t>
  </si>
  <si>
    <t>100200715231</t>
  </si>
  <si>
    <t>100200715232</t>
  </si>
  <si>
    <t>100200715233</t>
  </si>
  <si>
    <t>100200715235</t>
  </si>
  <si>
    <t>100200715236</t>
  </si>
  <si>
    <t>100200715237</t>
  </si>
  <si>
    <t>100200715238</t>
  </si>
  <si>
    <t>100200715239</t>
  </si>
  <si>
    <t>100200715240</t>
  </si>
  <si>
    <t>100200715601</t>
  </si>
  <si>
    <t>100200715602</t>
  </si>
  <si>
    <t>100200717002</t>
  </si>
  <si>
    <t>100200717016</t>
  </si>
  <si>
    <t>100200720601</t>
  </si>
  <si>
    <t>100200735009</t>
  </si>
  <si>
    <t>100200735010</t>
  </si>
  <si>
    <t>100200735011</t>
  </si>
  <si>
    <t>100200751009</t>
  </si>
  <si>
    <t>100200751010</t>
  </si>
  <si>
    <t>100200751601</t>
  </si>
  <si>
    <t>100200752400</t>
  </si>
  <si>
    <t>100200754001</t>
  </si>
  <si>
    <t>100200755001</t>
  </si>
  <si>
    <t>100200755062</t>
  </si>
  <si>
    <t>100200755300</t>
  </si>
  <si>
    <t>100200776002</t>
  </si>
  <si>
    <t>100200776003</t>
  </si>
  <si>
    <t>100200815102</t>
  </si>
  <si>
    <t>100200815202</t>
  </si>
  <si>
    <t>100200815203</t>
  </si>
  <si>
    <t>100200835001</t>
  </si>
  <si>
    <t>100200835009</t>
  </si>
  <si>
    <t>100200851009</t>
  </si>
  <si>
    <t>100200851010</t>
  </si>
  <si>
    <t>100200851011</t>
  </si>
  <si>
    <t>100200851012</t>
  </si>
  <si>
    <t>100200851601</t>
  </si>
  <si>
    <t>100200852400</t>
  </si>
  <si>
    <t>100200854001</t>
  </si>
  <si>
    <t>100200855001</t>
  </si>
  <si>
    <t>100200855300</t>
  </si>
  <si>
    <t>100200915001</t>
  </si>
  <si>
    <t>100200915101</t>
  </si>
  <si>
    <t>100200915102</t>
  </si>
  <si>
    <t>100200915103</t>
  </si>
  <si>
    <t>100200915104</t>
  </si>
  <si>
    <t>100200915105</t>
  </si>
  <si>
    <t>100200915106</t>
  </si>
  <si>
    <t>100200915108</t>
  </si>
  <si>
    <t>100200915109</t>
  </si>
  <si>
    <t>100200915110</t>
  </si>
  <si>
    <t>100200915111</t>
  </si>
  <si>
    <t>100200915112</t>
  </si>
  <si>
    <t>100200915113</t>
  </si>
  <si>
    <t>100200915114</t>
  </si>
  <si>
    <t>100200915116</t>
  </si>
  <si>
    <t>100200915117</t>
  </si>
  <si>
    <t>100200915118</t>
  </si>
  <si>
    <t>100200915119</t>
  </si>
  <si>
    <t>100200915120</t>
  </si>
  <si>
    <t>100200915121</t>
  </si>
  <si>
    <t>100200915122</t>
  </si>
  <si>
    <t>100200915123</t>
  </si>
  <si>
    <t>100200915124</t>
  </si>
  <si>
    <t>100200915125</t>
  </si>
  <si>
    <t>100200915126</t>
  </si>
  <si>
    <t>100200915127</t>
  </si>
  <si>
    <t>100200915151</t>
  </si>
  <si>
    <t>100200915152</t>
  </si>
  <si>
    <t>100200915201</t>
  </si>
  <si>
    <t>100200915202</t>
  </si>
  <si>
    <t>100200915203</t>
  </si>
  <si>
    <t>100200915204</t>
  </si>
  <si>
    <t>100200915205</t>
  </si>
  <si>
    <t>100200915206</t>
  </si>
  <si>
    <t>100200915207</t>
  </si>
  <si>
    <t>100200915208</t>
  </si>
  <si>
    <t>100200915209</t>
  </si>
  <si>
    <t>100200915210</t>
  </si>
  <si>
    <t>100200915211</t>
  </si>
  <si>
    <t>100200915212</t>
  </si>
  <si>
    <t>100200915213</t>
  </si>
  <si>
    <t>100200915214</t>
  </si>
  <si>
    <t>100200915215</t>
  </si>
  <si>
    <t>100200915216</t>
  </si>
  <si>
    <t>100200915217</t>
  </si>
  <si>
    <t>100200915218</t>
  </si>
  <si>
    <t>100200915219</t>
  </si>
  <si>
    <t>100200915220</t>
  </si>
  <si>
    <t>100200915221</t>
  </si>
  <si>
    <t>100200915222</t>
  </si>
  <si>
    <t>100200915223</t>
  </si>
  <si>
    <t>100200915224</t>
  </si>
  <si>
    <t>100200915225</t>
  </si>
  <si>
    <t>100200915226</t>
  </si>
  <si>
    <t>100200915227</t>
  </si>
  <si>
    <t>100200915228</t>
  </si>
  <si>
    <t>100200915229</t>
  </si>
  <si>
    <t>100200915230</t>
  </si>
  <si>
    <t>100200915231</t>
  </si>
  <si>
    <t>100200915232</t>
  </si>
  <si>
    <t>100200915233</t>
  </si>
  <si>
    <t>100200915234</t>
  </si>
  <si>
    <t>100200915235</t>
  </si>
  <si>
    <t>100200915236</t>
  </si>
  <si>
    <t>100200915237</t>
  </si>
  <si>
    <t>100200915238</t>
  </si>
  <si>
    <t>100200915239</t>
  </si>
  <si>
    <t>100200915240</t>
  </si>
  <si>
    <t>100200915241</t>
  </si>
  <si>
    <t>100200915242</t>
  </si>
  <si>
    <t>100200915243</t>
  </si>
  <si>
    <t>100200915244</t>
  </si>
  <si>
    <t>100200915252</t>
  </si>
  <si>
    <t>100200915253</t>
  </si>
  <si>
    <t>100200915254</t>
  </si>
  <si>
    <t>100200915256</t>
  </si>
  <si>
    <t>100200915257</t>
  </si>
  <si>
    <t>100200915258</t>
  </si>
  <si>
    <t>100200915259</t>
  </si>
  <si>
    <t>100200915260</t>
  </si>
  <si>
    <t>100200915261</t>
  </si>
  <si>
    <t>100200915262</t>
  </si>
  <si>
    <t>100200915263</t>
  </si>
  <si>
    <t>100200915273</t>
  </si>
  <si>
    <t>100200915285</t>
  </si>
  <si>
    <t>100200915286</t>
  </si>
  <si>
    <t>100200915287</t>
  </si>
  <si>
    <t>100200915288</t>
  </si>
  <si>
    <t>100200915601</t>
  </si>
  <si>
    <t>100200915602</t>
  </si>
  <si>
    <t>100200917014</t>
  </si>
  <si>
    <t>100200920003</t>
  </si>
  <si>
    <t>100200920601</t>
  </si>
  <si>
    <t>100200935009</t>
  </si>
  <si>
    <t>100200935012</t>
  </si>
  <si>
    <t>100200951009</t>
  </si>
  <si>
    <t>100200951010</t>
  </si>
  <si>
    <t>100200951601</t>
  </si>
  <si>
    <t>100200952400</t>
  </si>
  <si>
    <t>100200954001</t>
  </si>
  <si>
    <t>100200955001</t>
  </si>
  <si>
    <t>100200955002</t>
  </si>
  <si>
    <t>100200955012</t>
  </si>
  <si>
    <t>100200955021</t>
  </si>
  <si>
    <t>100200955022</t>
  </si>
  <si>
    <t>100200955300</t>
  </si>
  <si>
    <t>100900094001</t>
  </si>
  <si>
    <t>100900098001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</si>
  <si>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</si>
  <si>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</si>
  <si>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</si>
  <si>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</si>
  <si>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</si>
  <si>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</si>
  <si>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</si>
  <si>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</si>
  <si>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</si>
  <si>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</si>
  <si>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</si>
  <si>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</si>
  <si>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</si>
  <si>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</si>
  <si>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</si>
  <si>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</si>
  <si>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</si>
  <si>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</si>
  <si>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</si>
  <si>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</si>
  <si>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</si>
  <si>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</si>
  <si>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</si>
  <si>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</si>
  <si>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</si>
  <si>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</si>
  <si>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</si>
  <si>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</si>
  <si>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</si>
  <si>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033</t>
  </si>
  <si>
    <t>034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</si>
  <si>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</si>
  <si>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</si>
  <si>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</si>
  <si>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</si>
  <si>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</si>
  <si>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</si>
  <si>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</si>
  <si>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</si>
  <si>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</si>
  <si>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</si>
  <si>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</si>
  <si>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</si>
  <si>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</si>
  <si>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</si>
  <si>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</si>
  <si>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</si>
  <si>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</si>
  <si>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</si>
  <si>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</si>
  <si>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</si>
  <si>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</si>
  <si>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</si>
  <si>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</si>
  <si>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</si>
  <si>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</si>
  <si>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</si>
  <si>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</si>
  <si>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</si>
  <si>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</si>
  <si>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</si>
  <si>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</si>
  <si>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</si>
  <si>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194</t>
  </si>
  <si>
    <t>198</t>
  </si>
  <si>
    <r>
      <rPr>
        <sz val="10"/>
        <color theme="0"/>
        <rFont val="Arial"/>
        <family val="2"/>
      </rPr>
      <t>00310</t>
    </r>
    <r>
      <rPr>
        <sz val="10"/>
        <color indexed="8"/>
        <rFont val="Arial"/>
        <family val="2"/>
      </rPr>
      <t xml:space="preserve">                  Шинээр гаргах</t>
    </r>
  </si>
  <si>
    <t>БАТЛАВ. ТӨРИЙН НАРИЙН БИЧГИЙН ДАРГА</t>
  </si>
  <si>
    <t>С.НАРАНЦОГТ</t>
  </si>
  <si>
    <t>Гүйцэтгэсэн: ТСГ-ын гэрээт ажилтан</t>
  </si>
  <si>
    <r>
      <t xml:space="preserve">Баталгаажуулсан: </t>
    </r>
    <r>
      <rPr>
        <b/>
        <sz val="10"/>
        <color theme="0"/>
        <rFont val="ARIAL"/>
        <family val="2"/>
        <charset val="204"/>
      </rPr>
      <t>ТСГазрын дарга</t>
    </r>
  </si>
  <si>
    <r>
      <t xml:space="preserve">Хянасан: </t>
    </r>
    <r>
      <rPr>
        <b/>
        <sz val="10"/>
        <color theme="0"/>
        <rFont val="ARIAL"/>
        <family val="2"/>
        <charset val="204"/>
      </rPr>
      <t>ТСГ-ын СТБХэлтсийн дарга</t>
    </r>
  </si>
  <si>
    <t>Төсвийн жил сар: 2021-09 сар</t>
  </si>
  <si>
    <t>Системийн огноо: 10/08/2021</t>
  </si>
  <si>
    <t>(2021 ОНЫ 09 ДУГААР САР)</t>
  </si>
  <si>
    <t>Системийн огноо: 10/8/2021</t>
  </si>
  <si>
    <t>ОРОН НУТГИЙН ТӨСВИЙН ГҮЙЦЭТГЭЛ (2021 ОНЫ 09 ДУГААР САР)</t>
  </si>
  <si>
    <t>2021 ОНЫ ЭХНИЙ 3 ДУГААР УЛИРАЛЫН НЭГДСЭН ТӨСВИЙН ГҮЙЦЭТГЭЛ</t>
  </si>
  <si>
    <t>Архангай</t>
  </si>
  <si>
    <t>Баян-Өлгий</t>
  </si>
  <si>
    <t>Баянхонгор</t>
  </si>
  <si>
    <t>Булган</t>
  </si>
  <si>
    <t>Говь-Алтай</t>
  </si>
  <si>
    <t>Говьсүмбэр</t>
  </si>
  <si>
    <t>Дархан-Уул</t>
  </si>
  <si>
    <t>Дорноговь</t>
  </si>
  <si>
    <t>Дорнод</t>
  </si>
  <si>
    <t>Дундговь</t>
  </si>
  <si>
    <t>Завхан</t>
  </si>
  <si>
    <t>Орхон</t>
  </si>
  <si>
    <t>Өвөрхангай</t>
  </si>
  <si>
    <t>Өмнөговь</t>
  </si>
  <si>
    <t>Сүхбаатар</t>
  </si>
  <si>
    <t>Сэлэнгэ</t>
  </si>
  <si>
    <t>Төв</t>
  </si>
  <si>
    <t>Увс</t>
  </si>
  <si>
    <t>Улаанбаатар</t>
  </si>
  <si>
    <t>Ховд</t>
  </si>
  <si>
    <t>Хөвсгөл</t>
  </si>
  <si>
    <t>Хэнтий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</si>
</sst>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#,##0.0,"/>
    <numFmt numFmtId="165" formatCode="#,##0.0"/>
    <numFmt numFmtId="166" formatCode="_(* #,##0.0_);_(* \(#,##0.0\);_(* &quot;-&quot;??_);_(@_)"/>
    <numFmt numFmtId="167" formatCode="0.0"/>
    <numFmt numFmtId="168" formatCode="_(* #,##0.0_);_(* \(#,##0.0\);_(* &quot;-&quot;?_);_(@_)"/>
    <numFmt numFmtId="169" formatCode="_-* #,##0_-;\-* #,##0_-;_-* &quot;-&quot;_-;_-@_-"/>
    <numFmt numFmtId="170" formatCode="_-* #,##0.0_₮_-;\-* #,##0.0_₮_-;_-* &quot;-&quot;??_₮_-;_-@_-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4" tint="-0.249977111117893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rgb="FFFF5050"/>
      <name val="ARIAL"/>
      <family val="2"/>
      <charset val="204"/>
    </font>
    <font>
      <b/>
      <sz val="10"/>
      <color rgb="FF7030A0"/>
      <name val="ARIAL"/>
      <family val="2"/>
      <charset val="204"/>
    </font>
    <font>
      <sz val="10"/>
      <color theme="7" tint="-0.499984740745262"/>
      <name val="Arial"/>
      <family val="2"/>
      <charset val="204"/>
    </font>
    <font>
      <sz val="10"/>
      <color theme="4" tint="-0.499984740745262"/>
      <name val="Arial"/>
      <family val="2"/>
      <charset val="204"/>
    </font>
    <font>
      <sz val="10"/>
      <color theme="9" tint="-0.249977111117893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rgb="FF7030A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3366FF"/>
      <name val="ARIAL"/>
      <family val="2"/>
      <charset val="204"/>
    </font>
    <font>
      <b/>
      <sz val="10"/>
      <color theme="5" tint="-0.249977111117893"/>
      <name val="ARIAL"/>
      <family val="2"/>
      <charset val="204"/>
    </font>
    <font>
      <b/>
      <sz val="10"/>
      <color theme="9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name val="Calibri"/>
      <family val="2"/>
      <scheme val="minor"/>
    </font>
    <font>
      <b/>
      <sz val="11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color rgb="FF002060"/>
      <name val="Arial"/>
      <family val="2"/>
      <charset val="204"/>
    </font>
    <font>
      <sz val="11"/>
      <color rgb="FFC00000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7030A0"/>
      <name val="Arial"/>
      <family val="2"/>
      <charset val="204"/>
    </font>
    <font>
      <b/>
      <sz val="11"/>
      <color theme="9" tint="-0.499984740745262"/>
      <name val="Arial"/>
      <family val="2"/>
      <charset val="204"/>
    </font>
    <font>
      <sz val="11"/>
      <color theme="9" tint="-0.499984740745262"/>
      <name val="Arial"/>
      <family val="2"/>
      <charset val="204"/>
    </font>
    <font>
      <b/>
      <sz val="11"/>
      <color theme="5" tint="-0.49998474074526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5" tint="-0.499984740745262"/>
      <name val="Arial"/>
      <family val="2"/>
      <charset val="204"/>
    </font>
    <font>
      <sz val="11"/>
      <color rgb="FF7030A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7" tint="-0.499984740745262"/>
      <name val="Arial"/>
      <family val="2"/>
    </font>
    <font>
      <sz val="10"/>
      <color theme="0"/>
      <name val="Arial"/>
      <family val="2"/>
    </font>
    <font>
      <b/>
      <sz val="11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scheme val="minor"/>
    </font>
    <font>
      <b/>
      <sz val="10"/>
      <color theme="5" tint="-0.249977111117893"/>
      <name val="Arial"/>
      <family val="2"/>
    </font>
    <font>
      <sz val="10"/>
      <name val="ARIAL"/>
      <family val="2"/>
    </font>
    <font>
      <sz val="10"/>
      <color theme="4" tint="-0.499984740745262"/>
      <name val="Arial"/>
      <family val="2"/>
    </font>
    <font>
      <sz val="11"/>
      <color theme="1"/>
      <name val="Calibri"/>
      <family val="2"/>
      <charset val="1"/>
      <scheme val="minor"/>
    </font>
    <font>
      <b/>
      <sz val="10"/>
      <color theme="4" tint="-0.499984740745262"/>
      <name val="Arial"/>
      <family val="2"/>
    </font>
    <font>
      <b/>
      <sz val="11"/>
      <color theme="0"/>
      <name val="ARIAL"/>
      <family val="2"/>
      <charset val="204"/>
    </font>
    <font>
      <b/>
      <sz val="11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  <font>
      <b/>
      <sz val="10"/>
      <color theme="5" tint="-0.249977111117893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4" tint="-0.499984740745262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1"/>
      <color rgb="FF00206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14" fillId="0" borderId="0">
      <alignment vertical="top"/>
    </xf>
    <xf numFmtId="43" fontId="14" fillId="0" borderId="0" applyFont="0" applyFill="0" applyBorder="0" applyAlignment="0" applyProtection="0">
      <alignment vertical="top"/>
    </xf>
    <xf numFmtId="0" fontId="27" fillId="0" borderId="0"/>
    <xf numFmtId="0" fontId="14" fillId="0" borderId="0">
      <alignment vertical="top"/>
    </xf>
    <xf numFmtId="169" fontId="1" fillId="0" borderId="0" applyFont="0" applyFill="0" applyBorder="0" applyAlignment="0" applyProtection="0"/>
    <xf numFmtId="0" fontId="47" fillId="0" borderId="0"/>
    <xf numFmtId="170" fontId="52" fillId="0" borderId="0" applyFont="0" applyFill="0" applyBorder="0" applyAlignment="0" applyProtection="0"/>
    <xf numFmtId="0" fontId="14" fillId="0" borderId="0">
      <alignment vertical="top"/>
    </xf>
    <xf numFmtId="43" fontId="50" fillId="0" borderId="0" applyFill="0" applyBorder="0" applyAlignment="0" applyProtection="0"/>
    <xf numFmtId="9" fontId="1" fillId="0" borderId="0" applyFont="0" applyFill="0" applyBorder="0" applyAlignment="0" applyProtection="0"/>
  </cellStyleXfs>
  <cellXfs count="352">
    <xf numFmtId="0" fontId="0" fillId="0" borderId="0" xfId="0"/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0" fillId="0" borderId="0" xfId="0" applyAlignment="1">
      <alignment vertical="top"/>
    </xf>
    <xf numFmtId="0" fontId="15" fillId="0" borderId="0" xfId="0" applyFont="1" applyAlignment="1">
      <alignment vertical="top"/>
    </xf>
    <xf numFmtId="0" fontId="16" fillId="0" borderId="0" xfId="0" applyFont="1" applyAlignment="1">
      <alignment vertical="top"/>
    </xf>
    <xf numFmtId="0" fontId="14" fillId="0" borderId="1" xfId="0" applyFont="1" applyBorder="1" applyAlignment="1">
      <alignment vertical="top"/>
    </xf>
    <xf numFmtId="0" fontId="17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1" fillId="0" borderId="0" xfId="0" applyFont="1" applyAlignment="1">
      <alignment horizontal="right" vertical="top"/>
    </xf>
    <xf numFmtId="0" fontId="22" fillId="0" borderId="0" xfId="0" applyFont="1" applyProtection="1">
      <protection locked="0"/>
    </xf>
    <xf numFmtId="43" fontId="0" fillId="0" borderId="0" xfId="1" applyFont="1" applyAlignment="1">
      <alignment vertical="top"/>
    </xf>
    <xf numFmtId="43" fontId="10" fillId="0" borderId="0" xfId="1" applyFont="1" applyAlignment="1">
      <alignment vertical="top"/>
    </xf>
    <xf numFmtId="165" fontId="6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/>
    </xf>
    <xf numFmtId="165" fontId="8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11" fillId="0" borderId="0" xfId="0" applyNumberFormat="1" applyFont="1" applyAlignment="1">
      <alignment vertical="top"/>
    </xf>
    <xf numFmtId="165" fontId="12" fillId="0" borderId="0" xfId="0" applyNumberFormat="1" applyFont="1" applyAlignment="1">
      <alignment vertical="top"/>
    </xf>
    <xf numFmtId="165" fontId="10" fillId="0" borderId="0" xfId="1" applyNumberFormat="1" applyFont="1" applyAlignment="1">
      <alignment vertical="top"/>
    </xf>
    <xf numFmtId="165" fontId="13" fillId="0" borderId="0" xfId="0" applyNumberFormat="1" applyFont="1" applyAlignment="1">
      <alignment vertical="top"/>
    </xf>
    <xf numFmtId="165" fontId="14" fillId="0" borderId="0" xfId="0" applyNumberFormat="1" applyFont="1" applyAlignment="1">
      <alignment vertical="top"/>
    </xf>
    <xf numFmtId="165" fontId="3" fillId="0" borderId="1" xfId="0" applyNumberFormat="1" applyFont="1" applyBorder="1" applyAlignment="1">
      <alignment vertical="top"/>
    </xf>
    <xf numFmtId="165" fontId="4" fillId="0" borderId="2" xfId="0" applyNumberFormat="1" applyFont="1" applyBorder="1" applyAlignment="1">
      <alignment vertical="top"/>
    </xf>
    <xf numFmtId="165" fontId="4" fillId="0" borderId="0" xfId="0" applyNumberFormat="1" applyFont="1" applyAlignment="1">
      <alignment vertical="top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vertical="top"/>
    </xf>
    <xf numFmtId="165" fontId="16" fillId="0" borderId="0" xfId="0" applyNumberFormat="1" applyFont="1" applyAlignment="1">
      <alignment vertical="top"/>
    </xf>
    <xf numFmtId="165" fontId="18" fillId="0" borderId="0" xfId="0" applyNumberFormat="1" applyFont="1" applyAlignment="1">
      <alignment vertical="top"/>
    </xf>
    <xf numFmtId="165" fontId="19" fillId="0" borderId="0" xfId="0" applyNumberFormat="1" applyFont="1" applyAlignment="1">
      <alignment vertical="top"/>
    </xf>
    <xf numFmtId="165" fontId="20" fillId="0" borderId="0" xfId="0" applyNumberFormat="1" applyFont="1" applyAlignment="1">
      <alignment vertical="top"/>
    </xf>
    <xf numFmtId="4" fontId="21" fillId="0" borderId="0" xfId="0" applyNumberFormat="1" applyFont="1" applyAlignment="1">
      <alignment vertical="top"/>
    </xf>
    <xf numFmtId="4" fontId="0" fillId="0" borderId="0" xfId="0" applyNumberFormat="1" applyAlignment="1">
      <alignment vertical="top"/>
    </xf>
    <xf numFmtId="0" fontId="2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center" vertical="center"/>
    </xf>
    <xf numFmtId="43" fontId="23" fillId="0" borderId="0" xfId="1" applyFont="1" applyAlignment="1">
      <alignment vertical="top"/>
    </xf>
    <xf numFmtId="0" fontId="11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165" fontId="11" fillId="0" borderId="0" xfId="0" applyNumberFormat="1" applyFont="1" applyFill="1" applyAlignment="1">
      <alignment vertical="top"/>
    </xf>
    <xf numFmtId="0" fontId="17" fillId="0" borderId="1" xfId="0" applyFont="1" applyBorder="1" applyAlignment="1">
      <alignment vertical="top"/>
    </xf>
    <xf numFmtId="165" fontId="17" fillId="0" borderId="1" xfId="0" applyNumberFormat="1" applyFont="1" applyBorder="1" applyAlignment="1">
      <alignment vertical="top"/>
    </xf>
    <xf numFmtId="43" fontId="17" fillId="0" borderId="1" xfId="1" applyFont="1" applyBorder="1" applyAlignment="1">
      <alignment vertical="top"/>
    </xf>
    <xf numFmtId="0" fontId="14" fillId="0" borderId="0" xfId="0" applyFont="1" applyFill="1" applyAlignment="1">
      <alignment vertical="top"/>
    </xf>
    <xf numFmtId="165" fontId="14" fillId="0" borderId="0" xfId="0" applyNumberFormat="1" applyFont="1" applyFill="1" applyAlignment="1">
      <alignment vertical="top"/>
    </xf>
    <xf numFmtId="165" fontId="0" fillId="0" borderId="0" xfId="0" applyNumberFormat="1" applyFill="1" applyAlignment="1">
      <alignment vertical="top"/>
    </xf>
    <xf numFmtId="0" fontId="4" fillId="0" borderId="0" xfId="0" applyFont="1" applyFill="1" applyAlignment="1">
      <alignment vertical="top"/>
    </xf>
    <xf numFmtId="165" fontId="4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vertical="top"/>
    </xf>
    <xf numFmtId="165" fontId="10" fillId="0" borderId="0" xfId="0" applyNumberFormat="1" applyFont="1" applyFill="1" applyAlignment="1">
      <alignment vertical="top"/>
    </xf>
    <xf numFmtId="165" fontId="25" fillId="0" borderId="0" xfId="0" applyNumberFormat="1" applyFont="1" applyAlignment="1">
      <alignment vertical="top"/>
    </xf>
    <xf numFmtId="165" fontId="12" fillId="0" borderId="0" xfId="0" applyNumberFormat="1" applyFont="1" applyFill="1" applyAlignment="1">
      <alignment vertical="top"/>
    </xf>
    <xf numFmtId="165" fontId="0" fillId="0" borderId="0" xfId="0" applyNumberFormat="1" applyAlignment="1">
      <alignment vertical="top"/>
    </xf>
    <xf numFmtId="165" fontId="10" fillId="0" borderId="0" xfId="0" applyNumberFormat="1" applyFont="1" applyAlignment="1">
      <alignment vertical="top"/>
    </xf>
    <xf numFmtId="0" fontId="26" fillId="0" borderId="0" xfId="0" applyFont="1" applyProtection="1">
      <protection locked="0"/>
    </xf>
    <xf numFmtId="0" fontId="17" fillId="0" borderId="0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top"/>
    </xf>
    <xf numFmtId="43" fontId="25" fillId="0" borderId="0" xfId="1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0" fillId="0" borderId="0" xfId="5" applyFont="1">
      <alignment vertical="top"/>
    </xf>
    <xf numFmtId="0" fontId="32" fillId="0" borderId="0" xfId="5" applyFont="1">
      <alignment vertical="top"/>
    </xf>
    <xf numFmtId="0" fontId="33" fillId="0" borderId="0" xfId="5" applyFont="1">
      <alignment vertical="top"/>
    </xf>
    <xf numFmtId="0" fontId="34" fillId="0" borderId="0" xfId="5" applyFont="1">
      <alignment vertical="top"/>
    </xf>
    <xf numFmtId="0" fontId="22" fillId="0" borderId="0" xfId="5" applyFont="1">
      <alignment vertical="top"/>
    </xf>
    <xf numFmtId="0" fontId="35" fillId="0" borderId="0" xfId="5" applyFont="1">
      <alignment vertical="top"/>
    </xf>
    <xf numFmtId="0" fontId="35" fillId="0" borderId="4" xfId="5" applyFont="1" applyBorder="1">
      <alignment vertical="top"/>
    </xf>
    <xf numFmtId="0" fontId="32" fillId="0" borderId="0" xfId="0" applyFont="1"/>
    <xf numFmtId="0" fontId="33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26" fillId="0" borderId="5" xfId="0" applyFont="1" applyBorder="1"/>
    <xf numFmtId="0" fontId="2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5" fillId="0" borderId="0" xfId="0" applyFont="1" applyFill="1" applyAlignment="1">
      <alignment vertical="top"/>
    </xf>
    <xf numFmtId="165" fontId="25" fillId="0" borderId="0" xfId="0" applyNumberFormat="1" applyFont="1" applyFill="1" applyAlignment="1">
      <alignment vertical="top"/>
    </xf>
    <xf numFmtId="43" fontId="40" fillId="0" borderId="0" xfId="1" applyFont="1" applyAlignment="1">
      <alignment vertical="center"/>
    </xf>
    <xf numFmtId="165" fontId="17" fillId="0" borderId="0" xfId="0" applyNumberFormat="1" applyFont="1" applyAlignment="1">
      <alignment vertical="top"/>
    </xf>
    <xf numFmtId="165" fontId="3" fillId="0" borderId="0" xfId="0" applyNumberFormat="1" applyFont="1" applyAlignment="1">
      <alignment vertical="top"/>
    </xf>
    <xf numFmtId="43" fontId="0" fillId="0" borderId="0" xfId="0" applyNumberFormat="1" applyAlignment="1">
      <alignment vertical="top"/>
    </xf>
    <xf numFmtId="165" fontId="3" fillId="0" borderId="0" xfId="0" applyNumberFormat="1" applyFont="1" applyFill="1" applyAlignment="1">
      <alignment vertical="top"/>
    </xf>
    <xf numFmtId="165" fontId="10" fillId="0" borderId="0" xfId="0" applyNumberFormat="1" applyFont="1" applyFill="1" applyAlignment="1">
      <alignment vertical="top"/>
    </xf>
    <xf numFmtId="165" fontId="17" fillId="0" borderId="0" xfId="0" applyNumberFormat="1" applyFont="1" applyFill="1" applyAlignment="1">
      <alignment vertical="top"/>
    </xf>
    <xf numFmtId="165" fontId="13" fillId="0" borderId="0" xfId="0" applyNumberFormat="1" applyFont="1" applyAlignment="1">
      <alignment vertical="top"/>
    </xf>
    <xf numFmtId="0" fontId="4" fillId="0" borderId="2" xfId="0" applyFont="1" applyBorder="1" applyAlignment="1">
      <alignment vertical="top"/>
    </xf>
    <xf numFmtId="0" fontId="0" fillId="0" borderId="0" xfId="0" applyAlignment="1">
      <alignment vertical="top"/>
    </xf>
    <xf numFmtId="0" fontId="5" fillId="0" borderId="3" xfId="0" applyFont="1" applyBorder="1" applyAlignment="1">
      <alignment horizontal="center" vertical="center" wrapText="1"/>
    </xf>
    <xf numFmtId="165" fontId="6" fillId="0" borderId="0" xfId="0" applyNumberFormat="1" applyFont="1" applyAlignment="1">
      <alignment vertical="top"/>
    </xf>
    <xf numFmtId="165" fontId="7" fillId="0" borderId="0" xfId="0" applyNumberFormat="1" applyFont="1" applyAlignment="1">
      <alignment vertical="top"/>
    </xf>
    <xf numFmtId="165" fontId="8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11" fillId="0" borderId="0" xfId="0" applyNumberFormat="1" applyFont="1" applyAlignment="1">
      <alignment vertical="top"/>
    </xf>
    <xf numFmtId="165" fontId="12" fillId="0" borderId="0" xfId="0" applyNumberFormat="1" applyFont="1" applyAlignment="1">
      <alignment vertical="top"/>
    </xf>
    <xf numFmtId="165" fontId="10" fillId="0" borderId="0" xfId="1" applyNumberFormat="1" applyFont="1" applyAlignment="1">
      <alignment vertical="top"/>
    </xf>
    <xf numFmtId="165" fontId="13" fillId="0" borderId="0" xfId="0" applyNumberFormat="1" applyFont="1" applyAlignment="1">
      <alignment vertical="top"/>
    </xf>
    <xf numFmtId="165" fontId="14" fillId="0" borderId="0" xfId="0" applyNumberFormat="1" applyFont="1" applyAlignment="1">
      <alignment vertical="top"/>
    </xf>
    <xf numFmtId="165" fontId="3" fillId="0" borderId="1" xfId="0" applyNumberFormat="1" applyFont="1" applyBorder="1" applyAlignment="1">
      <alignment vertical="top"/>
    </xf>
    <xf numFmtId="165" fontId="4" fillId="0" borderId="2" xfId="0" applyNumberFormat="1" applyFont="1" applyBorder="1" applyAlignment="1">
      <alignment vertical="top"/>
    </xf>
    <xf numFmtId="165" fontId="4" fillId="0" borderId="0" xfId="0" applyNumberFormat="1" applyFont="1" applyAlignment="1">
      <alignment vertical="top"/>
    </xf>
    <xf numFmtId="165" fontId="5" fillId="0" borderId="3" xfId="0" applyNumberFormat="1" applyFont="1" applyBorder="1" applyAlignment="1">
      <alignment horizontal="center" vertical="center" wrapText="1"/>
    </xf>
    <xf numFmtId="165" fontId="15" fillId="0" borderId="0" xfId="0" applyNumberFormat="1" applyFont="1" applyAlignment="1">
      <alignment vertical="top"/>
    </xf>
    <xf numFmtId="165" fontId="16" fillId="0" borderId="0" xfId="0" applyNumberFormat="1" applyFont="1" applyAlignment="1">
      <alignment vertical="top"/>
    </xf>
    <xf numFmtId="165" fontId="14" fillId="0" borderId="1" xfId="0" applyNumberFormat="1" applyFont="1" applyBorder="1" applyAlignment="1">
      <alignment vertical="top"/>
    </xf>
    <xf numFmtId="165" fontId="18" fillId="0" borderId="0" xfId="0" applyNumberFormat="1" applyFont="1" applyAlignment="1">
      <alignment vertical="top"/>
    </xf>
    <xf numFmtId="165" fontId="19" fillId="0" borderId="0" xfId="0" applyNumberFormat="1" applyFont="1" applyAlignment="1">
      <alignment vertical="top"/>
    </xf>
    <xf numFmtId="165" fontId="20" fillId="0" borderId="0" xfId="0" applyNumberFormat="1" applyFont="1" applyAlignment="1">
      <alignment vertical="top"/>
    </xf>
    <xf numFmtId="0" fontId="25" fillId="0" borderId="0" xfId="0" applyFont="1" applyAlignment="1">
      <alignment vertical="top"/>
    </xf>
    <xf numFmtId="165" fontId="10" fillId="0" borderId="0" xfId="0" applyNumberFormat="1" applyFont="1" applyAlignment="1">
      <alignment vertical="top"/>
    </xf>
    <xf numFmtId="0" fontId="17" fillId="0" borderId="0" xfId="0" applyFont="1" applyProtection="1">
      <protection locked="0"/>
    </xf>
    <xf numFmtId="164" fontId="17" fillId="0" borderId="0" xfId="0" applyNumberFormat="1" applyFont="1" applyProtection="1">
      <protection locked="0"/>
    </xf>
    <xf numFmtId="165" fontId="17" fillId="0" borderId="0" xfId="0" applyNumberFormat="1" applyFont="1" applyAlignment="1">
      <alignment vertical="top"/>
    </xf>
    <xf numFmtId="165" fontId="3" fillId="0" borderId="0" xfId="0" applyNumberFormat="1" applyFont="1" applyAlignment="1">
      <alignment vertical="top"/>
    </xf>
    <xf numFmtId="0" fontId="42" fillId="0" borderId="0" xfId="0" applyFont="1" applyAlignment="1">
      <alignment vertical="top"/>
    </xf>
    <xf numFmtId="43" fontId="17" fillId="0" borderId="0" xfId="1" applyFont="1" applyAlignment="1">
      <alignment vertical="top"/>
    </xf>
    <xf numFmtId="0" fontId="44" fillId="0" borderId="0" xfId="2" applyFont="1">
      <alignment vertical="top"/>
    </xf>
    <xf numFmtId="0" fontId="14" fillId="0" borderId="1" xfId="2" applyBorder="1">
      <alignment vertical="top"/>
    </xf>
    <xf numFmtId="0" fontId="14" fillId="0" borderId="0" xfId="2">
      <alignment vertical="top"/>
    </xf>
    <xf numFmtId="0" fontId="45" fillId="0" borderId="2" xfId="2" applyFont="1" applyBorder="1" applyAlignment="1">
      <alignment horizontal="center" vertical="center" wrapText="1"/>
    </xf>
    <xf numFmtId="0" fontId="45" fillId="0" borderId="0" xfId="2" applyFont="1" applyAlignment="1">
      <alignment horizontal="center" vertical="center"/>
    </xf>
    <xf numFmtId="0" fontId="45" fillId="0" borderId="2" xfId="2" applyFont="1" applyBorder="1" applyAlignment="1">
      <alignment horizontal="center" vertical="center"/>
    </xf>
    <xf numFmtId="0" fontId="5" fillId="0" borderId="0" xfId="2" applyFont="1" applyAlignment="1">
      <alignment horizontal="left" vertical="top"/>
    </xf>
    <xf numFmtId="0" fontId="5" fillId="0" borderId="0" xfId="2" applyFont="1" applyAlignment="1">
      <alignment horizontal="center" vertical="top"/>
    </xf>
    <xf numFmtId="0" fontId="5" fillId="0" borderId="0" xfId="2" applyFont="1">
      <alignment vertical="top"/>
    </xf>
    <xf numFmtId="165" fontId="5" fillId="0" borderId="0" xfId="2" applyNumberFormat="1" applyFont="1">
      <alignment vertical="top"/>
    </xf>
    <xf numFmtId="4" fontId="16" fillId="0" borderId="0" xfId="2" applyNumberFormat="1" applyFont="1">
      <alignment vertical="top"/>
    </xf>
    <xf numFmtId="0" fontId="5" fillId="0" borderId="1" xfId="2" applyFont="1" applyBorder="1">
      <alignment vertical="top"/>
    </xf>
    <xf numFmtId="165" fontId="5" fillId="0" borderId="1" xfId="2" applyNumberFormat="1" applyFont="1" applyBorder="1">
      <alignment vertical="top"/>
    </xf>
    <xf numFmtId="0" fontId="45" fillId="0" borderId="0" xfId="2" applyFont="1">
      <alignment vertical="top"/>
    </xf>
    <xf numFmtId="165" fontId="45" fillId="0" borderId="0" xfId="2" applyNumberFormat="1" applyFont="1">
      <alignment vertical="top"/>
    </xf>
    <xf numFmtId="4" fontId="45" fillId="0" borderId="0" xfId="2" applyNumberFormat="1" applyFont="1">
      <alignment vertical="top"/>
    </xf>
    <xf numFmtId="4" fontId="14" fillId="2" borderId="0" xfId="2" applyNumberFormat="1" applyFill="1">
      <alignment vertical="top"/>
    </xf>
    <xf numFmtId="165" fontId="14" fillId="0" borderId="0" xfId="2" applyNumberFormat="1">
      <alignment vertical="top"/>
    </xf>
    <xf numFmtId="4" fontId="14" fillId="0" borderId="0" xfId="2" applyNumberFormat="1">
      <alignment vertical="top"/>
    </xf>
    <xf numFmtId="0" fontId="4" fillId="0" borderId="0" xfId="2" applyFont="1">
      <alignment vertical="top"/>
    </xf>
    <xf numFmtId="0" fontId="14" fillId="0" borderId="0" xfId="2" applyBorder="1">
      <alignment vertical="top"/>
    </xf>
    <xf numFmtId="0" fontId="45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top"/>
    </xf>
    <xf numFmtId="165" fontId="5" fillId="0" borderId="0" xfId="2" applyNumberFormat="1" applyFont="1" applyBorder="1">
      <alignment vertical="top"/>
    </xf>
    <xf numFmtId="165" fontId="45" fillId="0" borderId="0" xfId="2" applyNumberFormat="1" applyFont="1" applyBorder="1">
      <alignment vertical="top"/>
    </xf>
    <xf numFmtId="165" fontId="12" fillId="0" borderId="0" xfId="0" applyNumberFormat="1" applyFont="1" applyAlignment="1">
      <alignment horizontal="center" vertical="top"/>
    </xf>
    <xf numFmtId="165" fontId="11" fillId="0" borderId="0" xfId="0" applyNumberFormat="1" applyFont="1" applyAlignment="1">
      <alignment horizontal="center" vertical="top"/>
    </xf>
    <xf numFmtId="43" fontId="14" fillId="0" borderId="0" xfId="1" applyFont="1" applyAlignment="1">
      <alignment vertical="top"/>
    </xf>
    <xf numFmtId="43" fontId="5" fillId="0" borderId="0" xfId="1" applyFont="1" applyAlignment="1">
      <alignment vertical="top"/>
    </xf>
    <xf numFmtId="43" fontId="5" fillId="0" borderId="0" xfId="1" applyFont="1" applyBorder="1" applyAlignment="1">
      <alignment vertical="top"/>
    </xf>
    <xf numFmtId="43" fontId="14" fillId="0" borderId="0" xfId="1" applyFont="1" applyBorder="1" applyAlignment="1">
      <alignment vertical="top"/>
    </xf>
    <xf numFmtId="43" fontId="44" fillId="0" borderId="0" xfId="1" applyFont="1" applyBorder="1" applyAlignment="1">
      <alignment vertical="top"/>
    </xf>
    <xf numFmtId="43" fontId="14" fillId="0" borderId="1" xfId="1" applyFont="1" applyBorder="1" applyAlignment="1">
      <alignment vertical="top"/>
    </xf>
    <xf numFmtId="43" fontId="4" fillId="0" borderId="2" xfId="1" applyFont="1" applyBorder="1" applyAlignment="1">
      <alignment vertical="top"/>
    </xf>
    <xf numFmtId="43" fontId="4" fillId="0" borderId="0" xfId="1" applyFont="1" applyBorder="1" applyAlignment="1">
      <alignment vertical="top"/>
    </xf>
    <xf numFmtId="43" fontId="5" fillId="0" borderId="2" xfId="1" applyFont="1" applyBorder="1" applyAlignment="1">
      <alignment horizontal="center" vertical="top"/>
    </xf>
    <xf numFmtId="43" fontId="5" fillId="0" borderId="0" xfId="1" applyFont="1" applyBorder="1" applyAlignment="1">
      <alignment horizontal="center" vertical="top"/>
    </xf>
    <xf numFmtId="166" fontId="46" fillId="0" borderId="0" xfId="1" applyNumberFormat="1" applyFont="1" applyBorder="1" applyAlignment="1">
      <alignment vertical="top"/>
    </xf>
    <xf numFmtId="165" fontId="46" fillId="0" borderId="0" xfId="0" applyNumberFormat="1" applyFont="1" applyAlignment="1">
      <alignment vertical="top"/>
    </xf>
    <xf numFmtId="4" fontId="41" fillId="0" borderId="0" xfId="0" applyNumberFormat="1" applyFont="1" applyAlignment="1">
      <alignment vertical="top"/>
    </xf>
    <xf numFmtId="165" fontId="41" fillId="0" borderId="0" xfId="1" applyNumberFormat="1" applyFont="1"/>
    <xf numFmtId="4" fontId="0" fillId="0" borderId="0" xfId="0" applyNumberFormat="1"/>
    <xf numFmtId="165" fontId="0" fillId="0" borderId="0" xfId="0" applyNumberFormat="1"/>
    <xf numFmtId="4" fontId="0" fillId="2" borderId="0" xfId="0" applyNumberFormat="1" applyFill="1"/>
    <xf numFmtId="166" fontId="41" fillId="0" borderId="0" xfId="1" applyNumberFormat="1" applyFont="1" applyBorder="1" applyAlignment="1">
      <alignment vertical="top"/>
    </xf>
    <xf numFmtId="165" fontId="41" fillId="0" borderId="0" xfId="0" applyNumberFormat="1" applyFont="1" applyAlignment="1">
      <alignment vertical="top"/>
    </xf>
    <xf numFmtId="165" fontId="41" fillId="0" borderId="0" xfId="0" applyNumberFormat="1" applyFont="1" applyBorder="1" applyAlignment="1">
      <alignment vertical="top"/>
    </xf>
    <xf numFmtId="165" fontId="41" fillId="0" borderId="0" xfId="1" applyNumberFormat="1" applyFont="1" applyBorder="1"/>
    <xf numFmtId="0" fontId="48" fillId="0" borderId="0" xfId="0" applyFont="1" applyBorder="1"/>
    <xf numFmtId="4" fontId="48" fillId="0" borderId="0" xfId="0" applyNumberFormat="1" applyFont="1" applyBorder="1"/>
    <xf numFmtId="165" fontId="48" fillId="0" borderId="0" xfId="0" applyNumberFormat="1" applyFont="1" applyBorder="1"/>
    <xf numFmtId="43" fontId="0" fillId="0" borderId="0" xfId="1" applyFont="1"/>
    <xf numFmtId="0" fontId="19" fillId="0" borderId="0" xfId="2" applyFont="1">
      <alignment vertical="top"/>
    </xf>
    <xf numFmtId="43" fontId="0" fillId="0" borderId="0" xfId="3" applyFont="1" applyBorder="1">
      <alignment vertical="top"/>
    </xf>
    <xf numFmtId="43" fontId="0" fillId="0" borderId="0" xfId="3" applyFont="1">
      <alignment vertical="top"/>
    </xf>
    <xf numFmtId="43" fontId="44" fillId="0" borderId="0" xfId="3" applyFont="1" applyBorder="1">
      <alignment vertical="top"/>
    </xf>
    <xf numFmtId="166" fontId="44" fillId="0" borderId="0" xfId="1" applyNumberFormat="1" applyFont="1" applyAlignment="1">
      <alignment vertical="top"/>
    </xf>
    <xf numFmtId="165" fontId="14" fillId="0" borderId="1" xfId="2" applyNumberFormat="1" applyBorder="1">
      <alignment vertical="top"/>
    </xf>
    <xf numFmtId="43" fontId="4" fillId="0" borderId="0" xfId="3" applyFont="1" applyBorder="1">
      <alignment vertical="top"/>
    </xf>
    <xf numFmtId="0" fontId="5" fillId="0" borderId="1" xfId="2" applyFont="1" applyBorder="1" applyAlignment="1">
      <alignment horizontal="center" vertical="top"/>
    </xf>
    <xf numFmtId="43" fontId="5" fillId="0" borderId="0" xfId="3" applyFont="1" applyBorder="1" applyAlignment="1">
      <alignment horizontal="center" vertical="top"/>
    </xf>
    <xf numFmtId="165" fontId="15" fillId="0" borderId="0" xfId="1" applyNumberFormat="1" applyFont="1" applyBorder="1" applyAlignment="1">
      <alignment vertical="top"/>
    </xf>
    <xf numFmtId="166" fontId="41" fillId="0" borderId="0" xfId="1" applyNumberFormat="1" applyFont="1" applyAlignment="1">
      <alignment vertical="top"/>
    </xf>
    <xf numFmtId="165" fontId="41" fillId="0" borderId="0" xfId="1" applyNumberFormat="1" applyFont="1" applyBorder="1" applyAlignment="1">
      <alignment vertical="top"/>
    </xf>
    <xf numFmtId="0" fontId="41" fillId="0" borderId="0" xfId="2" applyFont="1">
      <alignment vertical="top"/>
    </xf>
    <xf numFmtId="39" fontId="17" fillId="2" borderId="0" xfId="1" applyNumberFormat="1" applyFont="1" applyFill="1" applyAlignment="1">
      <alignment vertical="top"/>
    </xf>
    <xf numFmtId="43" fontId="48" fillId="0" borderId="0" xfId="3" applyFont="1" applyBorder="1">
      <alignment vertical="top"/>
    </xf>
    <xf numFmtId="167" fontId="17" fillId="2" borderId="0" xfId="2" applyNumberFormat="1" applyFont="1" applyFill="1">
      <alignment vertical="top"/>
    </xf>
    <xf numFmtId="167" fontId="17" fillId="0" borderId="0" xfId="2" applyNumberFormat="1" applyFont="1">
      <alignment vertical="top"/>
    </xf>
    <xf numFmtId="43" fontId="48" fillId="0" borderId="0" xfId="3" applyFont="1" applyFill="1" applyBorder="1">
      <alignment vertical="top"/>
    </xf>
    <xf numFmtId="166" fontId="41" fillId="0" borderId="0" xfId="2" applyNumberFormat="1" applyFont="1">
      <alignment vertical="top"/>
    </xf>
    <xf numFmtId="0" fontId="4" fillId="0" borderId="6" xfId="2" applyFont="1" applyBorder="1">
      <alignment vertical="top"/>
    </xf>
    <xf numFmtId="0" fontId="5" fillId="0" borderId="6" xfId="2" applyFont="1" applyBorder="1" applyAlignment="1">
      <alignment horizontal="center" vertical="top"/>
    </xf>
    <xf numFmtId="0" fontId="49" fillId="0" borderId="0" xfId="2" applyFont="1">
      <alignment vertical="top"/>
    </xf>
    <xf numFmtId="165" fontId="49" fillId="0" borderId="0" xfId="0" applyNumberFormat="1" applyFont="1" applyAlignment="1">
      <alignment vertical="top"/>
    </xf>
    <xf numFmtId="165" fontId="49" fillId="0" borderId="0" xfId="2" applyNumberFormat="1" applyFont="1">
      <alignment vertical="top"/>
    </xf>
    <xf numFmtId="165" fontId="50" fillId="0" borderId="0" xfId="2" applyNumberFormat="1" applyFont="1">
      <alignment vertical="top"/>
    </xf>
    <xf numFmtId="165" fontId="49" fillId="0" borderId="1" xfId="0" applyNumberFormat="1" applyFont="1" applyBorder="1" applyAlignment="1">
      <alignment vertical="top"/>
    </xf>
    <xf numFmtId="165" fontId="41" fillId="0" borderId="0" xfId="2" applyNumberFormat="1" applyFont="1">
      <alignment vertical="top"/>
    </xf>
    <xf numFmtId="165" fontId="17" fillId="2" borderId="0" xfId="2" applyNumberFormat="1" applyFont="1" applyFill="1">
      <alignment vertical="top"/>
    </xf>
    <xf numFmtId="165" fontId="50" fillId="0" borderId="0" xfId="0" applyNumberFormat="1" applyFont="1" applyBorder="1" applyAlignment="1">
      <alignment vertical="top"/>
    </xf>
    <xf numFmtId="0" fontId="50" fillId="0" borderId="0" xfId="2" applyFont="1" applyBorder="1">
      <alignment vertical="top"/>
    </xf>
    <xf numFmtId="165" fontId="50" fillId="0" borderId="0" xfId="2" applyNumberFormat="1" applyFont="1" applyBorder="1">
      <alignment vertical="top"/>
    </xf>
    <xf numFmtId="4" fontId="41" fillId="0" borderId="1" xfId="0" applyNumberFormat="1" applyFont="1" applyBorder="1" applyAlignment="1">
      <alignment vertical="top"/>
    </xf>
    <xf numFmtId="0" fontId="51" fillId="0" borderId="0" xfId="0" applyFont="1" applyAlignment="1">
      <alignment vertical="top"/>
    </xf>
    <xf numFmtId="43" fontId="8" fillId="0" borderId="0" xfId="1" applyFont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48" fillId="0" borderId="0" xfId="0" applyFont="1" applyAlignment="1">
      <alignment horizontal="left" indent="1"/>
    </xf>
    <xf numFmtId="0" fontId="48" fillId="0" borderId="0" xfId="0" applyFont="1" applyBorder="1" applyAlignment="1">
      <alignment horizontal="left" indent="1"/>
    </xf>
    <xf numFmtId="43" fontId="48" fillId="0" borderId="0" xfId="1" applyFont="1" applyBorder="1"/>
    <xf numFmtId="0" fontId="48" fillId="0" borderId="0" xfId="0" applyFont="1"/>
    <xf numFmtId="0" fontId="48" fillId="0" borderId="6" xfId="0" applyFont="1" applyBorder="1" applyAlignment="1">
      <alignment horizontal="left" indent="1"/>
    </xf>
    <xf numFmtId="0" fontId="41" fillId="0" borderId="0" xfId="2" applyFont="1" applyBorder="1">
      <alignment vertical="top"/>
    </xf>
    <xf numFmtId="0" fontId="50" fillId="0" borderId="0" xfId="2" applyFont="1">
      <alignment vertical="top"/>
    </xf>
    <xf numFmtId="165" fontId="50" fillId="0" borderId="0" xfId="0" applyNumberFormat="1" applyFont="1" applyAlignment="1">
      <alignment vertical="top"/>
    </xf>
    <xf numFmtId="165" fontId="15" fillId="0" borderId="1" xfId="0" applyNumberFormat="1" applyFont="1" applyBorder="1" applyAlignment="1">
      <alignment vertical="top"/>
    </xf>
    <xf numFmtId="165" fontId="41" fillId="0" borderId="1" xfId="0" applyNumberFormat="1" applyFont="1" applyBorder="1" applyAlignment="1">
      <alignment vertical="top"/>
    </xf>
    <xf numFmtId="43" fontId="50" fillId="0" borderId="0" xfId="1" applyFont="1" applyBorder="1" applyAlignment="1">
      <alignment vertical="top"/>
    </xf>
    <xf numFmtId="43" fontId="4" fillId="0" borderId="0" xfId="1" applyFont="1" applyAlignment="1">
      <alignment vertical="top"/>
    </xf>
    <xf numFmtId="43" fontId="5" fillId="0" borderId="0" xfId="1" applyFont="1" applyAlignment="1">
      <alignment horizontal="center" vertical="top"/>
    </xf>
    <xf numFmtId="43" fontId="50" fillId="0" borderId="0" xfId="1" applyFont="1" applyAlignment="1">
      <alignment vertical="top"/>
    </xf>
    <xf numFmtId="43" fontId="41" fillId="0" borderId="0" xfId="1" applyFont="1" applyAlignment="1">
      <alignment vertical="top"/>
    </xf>
    <xf numFmtId="165" fontId="10" fillId="0" borderId="0" xfId="0" applyNumberFormat="1" applyFont="1" applyAlignment="1">
      <alignment vertical="top"/>
    </xf>
    <xf numFmtId="165" fontId="10" fillId="0" borderId="0" xfId="0" applyNumberFormat="1" applyFont="1" applyAlignment="1">
      <alignment vertical="top"/>
    </xf>
    <xf numFmtId="165" fontId="53" fillId="0" borderId="0" xfId="0" applyNumberFormat="1" applyFont="1" applyAlignment="1">
      <alignment vertical="top"/>
    </xf>
    <xf numFmtId="165" fontId="53" fillId="0" borderId="0" xfId="1" applyNumberFormat="1" applyFont="1"/>
    <xf numFmtId="167" fontId="46" fillId="0" borderId="0" xfId="1" applyNumberFormat="1" applyFont="1" applyBorder="1" applyAlignment="1">
      <alignment vertical="top"/>
    </xf>
    <xf numFmtId="165" fontId="14" fillId="0" borderId="0" xfId="0" applyNumberFormat="1" applyFont="1" applyAlignment="1">
      <alignment horizontal="center" vertical="top"/>
    </xf>
    <xf numFmtId="43" fontId="15" fillId="0" borderId="0" xfId="1" applyFont="1" applyAlignment="1">
      <alignment vertical="top"/>
    </xf>
    <xf numFmtId="43" fontId="41" fillId="0" borderId="0" xfId="2" applyNumberFormat="1" applyFont="1">
      <alignment vertical="top"/>
    </xf>
    <xf numFmtId="166" fontId="12" fillId="0" borderId="0" xfId="1" applyNumberFormat="1" applyFont="1" applyBorder="1" applyAlignment="1">
      <alignment vertical="top"/>
    </xf>
    <xf numFmtId="165" fontId="46" fillId="0" borderId="0" xfId="1" applyNumberFormat="1" applyFont="1"/>
    <xf numFmtId="0" fontId="55" fillId="0" borderId="0" xfId="0" applyFont="1" applyBorder="1"/>
    <xf numFmtId="4" fontId="55" fillId="0" borderId="0" xfId="0" applyNumberFormat="1" applyFont="1" applyBorder="1"/>
    <xf numFmtId="165" fontId="46" fillId="0" borderId="0" xfId="0" applyNumberFormat="1" applyFont="1" applyBorder="1" applyAlignment="1">
      <alignment vertical="top"/>
    </xf>
    <xf numFmtId="43" fontId="12" fillId="0" borderId="0" xfId="1" applyFont="1" applyAlignment="1">
      <alignment vertical="top"/>
    </xf>
    <xf numFmtId="43" fontId="46" fillId="0" borderId="2" xfId="1" applyFont="1" applyBorder="1" applyAlignment="1">
      <alignment vertical="top"/>
    </xf>
    <xf numFmtId="43" fontId="46" fillId="0" borderId="2" xfId="1" applyFont="1" applyBorder="1" applyAlignment="1">
      <alignment horizontal="center" vertical="top"/>
    </xf>
    <xf numFmtId="0" fontId="56" fillId="0" borderId="0" xfId="0" applyFont="1" applyBorder="1"/>
    <xf numFmtId="43" fontId="56" fillId="0" borderId="0" xfId="1" applyFont="1" applyBorder="1"/>
    <xf numFmtId="0" fontId="56" fillId="0" borderId="0" xfId="0" applyFont="1"/>
    <xf numFmtId="167" fontId="41" fillId="0" borderId="0" xfId="1" applyNumberFormat="1" applyFont="1" applyBorder="1" applyAlignment="1">
      <alignment vertical="top"/>
    </xf>
    <xf numFmtId="165" fontId="50" fillId="0" borderId="0" xfId="1" applyNumberFormat="1" applyFont="1"/>
    <xf numFmtId="43" fontId="46" fillId="0" borderId="0" xfId="1" applyFont="1" applyBorder="1" applyAlignment="1">
      <alignment horizontal="left" vertical="top" indent="1"/>
    </xf>
    <xf numFmtId="43" fontId="55" fillId="0" borderId="0" xfId="1" applyFont="1" applyAlignment="1">
      <alignment horizontal="left" indent="1"/>
    </xf>
    <xf numFmtId="0" fontId="57" fillId="0" borderId="0" xfId="2" applyFont="1">
      <alignment vertical="top"/>
    </xf>
    <xf numFmtId="0" fontId="58" fillId="0" borderId="0" xfId="2" applyFont="1">
      <alignment vertical="top"/>
    </xf>
    <xf numFmtId="0" fontId="59" fillId="0" borderId="0" xfId="2" applyFont="1">
      <alignment vertical="top"/>
    </xf>
    <xf numFmtId="0" fontId="60" fillId="0" borderId="0" xfId="2" applyFont="1" applyAlignment="1">
      <alignment horizontal="center" vertical="top"/>
    </xf>
    <xf numFmtId="166" fontId="61" fillId="0" borderId="0" xfId="1" applyNumberFormat="1" applyFont="1" applyAlignment="1">
      <alignment vertical="top"/>
    </xf>
    <xf numFmtId="166" fontId="62" fillId="0" borderId="0" xfId="1" applyNumberFormat="1" applyFont="1" applyAlignment="1">
      <alignment vertical="top"/>
    </xf>
    <xf numFmtId="168" fontId="62" fillId="0" borderId="0" xfId="2" applyNumberFormat="1" applyFont="1">
      <alignment vertical="top"/>
    </xf>
    <xf numFmtId="0" fontId="62" fillId="0" borderId="0" xfId="2" applyFont="1">
      <alignment vertical="top"/>
    </xf>
    <xf numFmtId="0" fontId="60" fillId="0" borderId="0" xfId="2" applyFont="1">
      <alignment vertical="top"/>
    </xf>
    <xf numFmtId="0" fontId="63" fillId="0" borderId="0" xfId="2" applyFont="1">
      <alignment vertical="top"/>
    </xf>
    <xf numFmtId="43" fontId="63" fillId="0" borderId="0" xfId="1" applyFont="1" applyAlignment="1">
      <alignment vertical="top"/>
    </xf>
    <xf numFmtId="0" fontId="64" fillId="0" borderId="0" xfId="2" applyFont="1">
      <alignment vertical="top"/>
    </xf>
    <xf numFmtId="43" fontId="56" fillId="0" borderId="0" xfId="0" applyNumberFormat="1" applyFont="1"/>
    <xf numFmtId="43" fontId="56" fillId="0" borderId="0" xfId="1" applyFont="1"/>
    <xf numFmtId="165" fontId="9" fillId="0" borderId="0" xfId="0" applyNumberFormat="1" applyFont="1" applyFill="1" applyAlignment="1">
      <alignment vertical="top"/>
    </xf>
    <xf numFmtId="165" fontId="41" fillId="0" borderId="0" xfId="0" applyNumberFormat="1" applyFont="1" applyFill="1" applyAlignment="1">
      <alignment vertical="top"/>
    </xf>
    <xf numFmtId="43" fontId="65" fillId="0" borderId="0" xfId="1" applyFont="1"/>
    <xf numFmtId="0" fontId="23" fillId="0" borderId="0" xfId="0" applyFont="1" applyFill="1" applyAlignment="1">
      <alignment vertical="center"/>
    </xf>
    <xf numFmtId="0" fontId="66" fillId="0" borderId="0" xfId="0" applyFont="1" applyFill="1" applyAlignment="1">
      <alignment vertical="center"/>
    </xf>
    <xf numFmtId="0" fontId="67" fillId="0" borderId="0" xfId="0" applyFont="1" applyFill="1" applyAlignment="1">
      <alignment vertical="center"/>
    </xf>
    <xf numFmtId="43" fontId="66" fillId="0" borderId="0" xfId="1" applyFont="1" applyFill="1" applyAlignment="1">
      <alignment vertical="top"/>
    </xf>
    <xf numFmtId="166" fontId="68" fillId="0" borderId="0" xfId="1" applyNumberFormat="1" applyFont="1" applyAlignment="1">
      <alignment vertical="top"/>
    </xf>
    <xf numFmtId="166" fontId="25" fillId="0" borderId="0" xfId="1" applyNumberFormat="1" applyFont="1" applyAlignment="1">
      <alignment vertical="top"/>
    </xf>
    <xf numFmtId="4" fontId="70" fillId="0" borderId="0" xfId="0" applyNumberFormat="1" applyFont="1" applyAlignment="1">
      <alignment vertical="top"/>
    </xf>
    <xf numFmtId="0" fontId="69" fillId="0" borderId="0" xfId="0" applyFont="1" applyAlignment="1">
      <alignment horizontal="left" indent="1"/>
    </xf>
    <xf numFmtId="0" fontId="71" fillId="0" borderId="0" xfId="2" applyFont="1" applyBorder="1">
      <alignment vertical="top"/>
    </xf>
    <xf numFmtId="0" fontId="57" fillId="0" borderId="0" xfId="0" applyFont="1" applyAlignment="1">
      <alignment vertical="top"/>
    </xf>
    <xf numFmtId="9" fontId="25" fillId="0" borderId="0" xfId="11" applyFont="1" applyFill="1" applyAlignment="1">
      <alignment vertical="top"/>
    </xf>
    <xf numFmtId="165" fontId="17" fillId="0" borderId="0" xfId="0" applyNumberFormat="1" applyFont="1" applyProtection="1">
      <protection locked="0"/>
    </xf>
    <xf numFmtId="164" fontId="26" fillId="0" borderId="0" xfId="0" applyNumberFormat="1" applyFont="1" applyProtection="1">
      <protection locked="0"/>
    </xf>
    <xf numFmtId="0" fontId="23" fillId="0" borderId="0" xfId="2" applyFont="1">
      <alignment vertical="top"/>
    </xf>
    <xf numFmtId="0" fontId="24" fillId="0" borderId="0" xfId="2" applyFont="1">
      <alignment vertical="top"/>
    </xf>
    <xf numFmtId="0" fontId="54" fillId="0" borderId="0" xfId="2" applyFont="1">
      <alignment vertical="top"/>
    </xf>
    <xf numFmtId="0" fontId="23" fillId="0" borderId="0" xfId="2" applyFont="1" applyAlignment="1">
      <alignment horizontal="center" vertical="top"/>
    </xf>
    <xf numFmtId="165" fontId="23" fillId="0" borderId="0" xfId="0" applyNumberFormat="1" applyFont="1" applyAlignment="1">
      <alignment vertical="top"/>
    </xf>
    <xf numFmtId="0" fontId="43" fillId="0" borderId="0" xfId="2" applyFont="1">
      <alignment vertical="top"/>
    </xf>
    <xf numFmtId="0" fontId="72" fillId="0" borderId="0" xfId="2" applyFont="1">
      <alignment vertical="top"/>
    </xf>
    <xf numFmtId="0" fontId="72" fillId="0" borderId="0" xfId="2" applyFont="1" applyBorder="1">
      <alignment vertical="top"/>
    </xf>
    <xf numFmtId="0" fontId="72" fillId="0" borderId="0" xfId="2" applyFont="1" applyBorder="1" applyAlignment="1">
      <alignment horizontal="center" vertical="top"/>
    </xf>
    <xf numFmtId="0" fontId="43" fillId="0" borderId="0" xfId="2" applyFont="1" applyBorder="1">
      <alignment vertical="top"/>
    </xf>
    <xf numFmtId="0" fontId="23" fillId="0" borderId="0" xfId="0" applyFont="1" applyProtection="1">
      <protection locked="0"/>
    </xf>
    <xf numFmtId="164" fontId="23" fillId="0" borderId="0" xfId="0" applyNumberFormat="1" applyFont="1" applyProtection="1">
      <protection locked="0"/>
    </xf>
    <xf numFmtId="0" fontId="54" fillId="0" borderId="0" xfId="0" applyFont="1" applyProtection="1">
      <protection locked="0"/>
    </xf>
    <xf numFmtId="0" fontId="66" fillId="0" borderId="0" xfId="0" applyFont="1" applyFill="1" applyAlignment="1">
      <alignment vertical="top"/>
    </xf>
    <xf numFmtId="43" fontId="23" fillId="0" borderId="0" xfId="1" applyFont="1" applyFill="1" applyAlignment="1">
      <alignment vertical="top"/>
    </xf>
    <xf numFmtId="165" fontId="23" fillId="0" borderId="0" xfId="0" applyNumberFormat="1" applyFont="1" applyFill="1" applyAlignment="1">
      <alignment vertical="top"/>
    </xf>
    <xf numFmtId="0" fontId="23" fillId="0" borderId="0" xfId="0" applyFont="1" applyFill="1" applyProtection="1">
      <protection locked="0"/>
    </xf>
    <xf numFmtId="164" fontId="23" fillId="0" borderId="0" xfId="0" applyNumberFormat="1" applyFont="1" applyFill="1" applyProtection="1">
      <protection locked="0"/>
    </xf>
    <xf numFmtId="0" fontId="54" fillId="0" borderId="0" xfId="0" applyFont="1" applyFill="1" applyProtection="1">
      <protection locked="0"/>
    </xf>
    <xf numFmtId="0" fontId="66" fillId="0" borderId="0" xfId="0" applyFont="1" applyAlignment="1">
      <alignment vertical="top"/>
    </xf>
    <xf numFmtId="165" fontId="66" fillId="0" borderId="0" xfId="0" applyNumberFormat="1" applyFont="1" applyAlignment="1">
      <alignment vertical="top"/>
    </xf>
    <xf numFmtId="4" fontId="73" fillId="2" borderId="0" xfId="0" applyNumberFormat="1" applyFont="1" applyFill="1" applyAlignment="1">
      <alignment vertical="top"/>
    </xf>
    <xf numFmtId="165" fontId="73" fillId="2" borderId="0" xfId="0" applyNumberFormat="1" applyFont="1" applyFill="1" applyAlignment="1">
      <alignment vertical="top"/>
    </xf>
    <xf numFmtId="0" fontId="50" fillId="0" borderId="0" xfId="2" applyFont="1" applyAlignment="1">
      <alignment horizontal="left" vertical="top" indent="1"/>
    </xf>
    <xf numFmtId="166" fontId="13" fillId="2" borderId="0" xfId="1" applyNumberFormat="1" applyFont="1" applyFill="1" applyAlignment="1">
      <alignment vertical="top"/>
    </xf>
    <xf numFmtId="166" fontId="9" fillId="0" borderId="0" xfId="0" applyNumberFormat="1" applyFont="1" applyAlignment="1">
      <alignment vertical="top"/>
    </xf>
    <xf numFmtId="166" fontId="12" fillId="0" borderId="0" xfId="0" applyNumberFormat="1" applyFont="1" applyAlignment="1">
      <alignment vertical="top"/>
    </xf>
    <xf numFmtId="166" fontId="10" fillId="0" borderId="0" xfId="1" applyNumberFormat="1" applyFont="1" applyAlignment="1">
      <alignment vertical="top"/>
    </xf>
    <xf numFmtId="166" fontId="11" fillId="0" borderId="0" xfId="0" applyNumberFormat="1" applyFont="1" applyAlignment="1">
      <alignment vertical="top"/>
    </xf>
    <xf numFmtId="166" fontId="10" fillId="0" borderId="0" xfId="0" applyNumberFormat="1" applyFont="1" applyAlignment="1">
      <alignment vertical="top"/>
    </xf>
    <xf numFmtId="166" fontId="8" fillId="0" borderId="0" xfId="0" applyNumberFormat="1" applyFont="1" applyAlignment="1">
      <alignment vertical="top"/>
    </xf>
    <xf numFmtId="166" fontId="14" fillId="0" borderId="0" xfId="0" applyNumberFormat="1" applyFont="1" applyAlignment="1">
      <alignment vertical="top"/>
    </xf>
    <xf numFmtId="166" fontId="3" fillId="0" borderId="0" xfId="0" applyNumberFormat="1" applyFont="1" applyBorder="1" applyAlignment="1">
      <alignment vertical="top"/>
    </xf>
    <xf numFmtId="166" fontId="4" fillId="0" borderId="0" xfId="0" applyNumberFormat="1" applyFont="1" applyBorder="1" applyAlignment="1">
      <alignment vertical="top"/>
    </xf>
    <xf numFmtId="166" fontId="5" fillId="0" borderId="0" xfId="0" applyNumberFormat="1" applyFont="1" applyBorder="1" applyAlignment="1">
      <alignment horizontal="center" vertical="center"/>
    </xf>
    <xf numFmtId="166" fontId="15" fillId="0" borderId="0" xfId="0" applyNumberFormat="1" applyFont="1" applyAlignment="1">
      <alignment vertical="top"/>
    </xf>
    <xf numFmtId="166" fontId="4" fillId="0" borderId="0" xfId="0" applyNumberFormat="1" applyFont="1" applyAlignment="1">
      <alignment vertical="top"/>
    </xf>
    <xf numFmtId="166" fontId="14" fillId="0" borderId="0" xfId="0" applyNumberFormat="1" applyFont="1" applyFill="1" applyAlignment="1">
      <alignment vertical="top"/>
    </xf>
    <xf numFmtId="166" fontId="4" fillId="0" borderId="0" xfId="0" applyNumberFormat="1" applyFont="1" applyFill="1" applyAlignment="1">
      <alignment vertical="top"/>
    </xf>
    <xf numFmtId="166" fontId="10" fillId="0" borderId="0" xfId="0" applyNumberFormat="1" applyFont="1" applyFill="1" applyAlignment="1">
      <alignment vertical="top"/>
    </xf>
    <xf numFmtId="43" fontId="24" fillId="0" borderId="0" xfId="1" applyFont="1" applyFill="1" applyAlignment="1">
      <alignment vertical="top"/>
    </xf>
    <xf numFmtId="43" fontId="23" fillId="0" borderId="2" xfId="1" applyFont="1" applyFill="1" applyBorder="1" applyAlignment="1">
      <alignment vertical="top"/>
    </xf>
    <xf numFmtId="43" fontId="23" fillId="0" borderId="2" xfId="1" applyFont="1" applyFill="1" applyBorder="1" applyAlignment="1">
      <alignment horizontal="center" vertical="top"/>
    </xf>
    <xf numFmtId="166" fontId="23" fillId="0" borderId="0" xfId="1" applyNumberFormat="1" applyFont="1" applyFill="1" applyBorder="1" applyAlignment="1">
      <alignment vertical="top"/>
    </xf>
    <xf numFmtId="166" fontId="24" fillId="0" borderId="0" xfId="1" applyNumberFormat="1" applyFont="1" applyFill="1" applyBorder="1" applyAlignment="1">
      <alignment vertical="top"/>
    </xf>
    <xf numFmtId="166" fontId="43" fillId="0" borderId="0" xfId="1" applyNumberFormat="1" applyFont="1" applyAlignment="1">
      <alignment vertical="top"/>
    </xf>
    <xf numFmtId="0" fontId="2" fillId="0" borderId="0" xfId="0" applyFont="1" applyFill="1" applyBorder="1"/>
    <xf numFmtId="0" fontId="2" fillId="0" borderId="0" xfId="0" applyFont="1" applyFill="1"/>
    <xf numFmtId="0" fontId="23" fillId="0" borderId="0" xfId="2" applyFont="1" applyAlignment="1">
      <alignment horizontal="center" vertical="center"/>
    </xf>
    <xf numFmtId="0" fontId="23" fillId="0" borderId="1" xfId="2" applyFont="1" applyBorder="1">
      <alignment vertical="top"/>
    </xf>
    <xf numFmtId="43" fontId="25" fillId="0" borderId="0" xfId="1" applyFont="1" applyAlignment="1">
      <alignment horizontal="center" vertical="top"/>
    </xf>
    <xf numFmtId="0" fontId="44" fillId="0" borderId="0" xfId="2" applyFont="1" applyAlignment="1">
      <alignment horizontal="center" vertical="top"/>
    </xf>
    <xf numFmtId="0" fontId="45" fillId="0" borderId="2" xfId="2" applyFont="1" applyBorder="1" applyAlignment="1">
      <alignment horizontal="center" vertical="center"/>
    </xf>
    <xf numFmtId="0" fontId="45" fillId="0" borderId="2" xfId="2" applyFont="1" applyBorder="1" applyAlignment="1">
      <alignment horizontal="center" vertical="center" wrapText="1"/>
    </xf>
    <xf numFmtId="43" fontId="4" fillId="0" borderId="2" xfId="1" applyFont="1" applyBorder="1" applyAlignment="1">
      <alignment horizontal="center" vertical="top"/>
    </xf>
    <xf numFmtId="43" fontId="4" fillId="0" borderId="2" xfId="1" applyFont="1" applyBorder="1" applyAlignment="1">
      <alignment horizontal="center" vertical="top" wrapText="1"/>
    </xf>
    <xf numFmtId="0" fontId="4" fillId="0" borderId="6" xfId="2" applyFont="1" applyBorder="1" applyAlignment="1">
      <alignment horizontal="center" vertical="top"/>
    </xf>
    <xf numFmtId="0" fontId="4" fillId="0" borderId="2" xfId="2" applyFont="1" applyBorder="1" applyAlignment="1">
      <alignment horizontal="center" vertical="top"/>
    </xf>
  </cellXfs>
  <cellStyles count="12">
    <cellStyle name="Comma" xfId="1" builtinId="3"/>
    <cellStyle name="Comma [0] 2" xfId="6" xr:uid="{26E8296E-04FD-4DD3-B81A-3B6883697D93}"/>
    <cellStyle name="Comma 2" xfId="3" xr:uid="{E41E0338-3141-44DC-B7A1-2E7EFB6A6173}"/>
    <cellStyle name="Comma 2 3" xfId="10" xr:uid="{419FC489-5356-49ED-9428-6B12D1AD4FEC}"/>
    <cellStyle name="Comma 7" xfId="8" xr:uid="{43816864-0394-4F4D-A30C-77931BD9B979}"/>
    <cellStyle name="Normal" xfId="0" builtinId="0"/>
    <cellStyle name="Normal 2" xfId="2" xr:uid="{4120FE08-A4B3-48BD-8CF6-6BA7BB19F703}"/>
    <cellStyle name="Normal 2 2" xfId="5" xr:uid="{C8630223-9A38-4AC2-9743-1EB0E1DD0653}"/>
    <cellStyle name="Normal 2 3" xfId="7" xr:uid="{EABF3D0F-E770-463A-94D3-22F831F09E44}"/>
    <cellStyle name="Normal 3" xfId="9" xr:uid="{3D2095DF-E910-4F0E-B364-1B86F4326E55}"/>
    <cellStyle name="Normal 7" xfId="4" xr:uid="{905BEB83-1B96-4AF8-B5CC-736635159C69}"/>
    <cellStyle name="Percent" xfId="11" builtinId="5"/>
  </cellStyles>
  <dxfs count="3">
    <dxf>
      <fill>
        <patternFill patternType="solid">
          <fgColor rgb="FFC65911"/>
          <bgColor rgb="FFFFFFFF"/>
        </patternFill>
      </fill>
    </dxf>
    <dxf>
      <fill>
        <patternFill patternType="solid">
          <fgColor rgb="FF0070C0"/>
          <bgColor rgb="FFFFFFFF"/>
        </patternFill>
      </fill>
    </dxf>
    <dxf>
      <fill>
        <patternFill patternType="solid">
          <fgColor rgb="FF203764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Алтанхорол Мэндээ" id="{5512D6B1-7BBF-48F0-9CC6-58DA9D3415B6}" userId="S::altankhorol_m@mof.gov.mn::1a855533-7bd5-4706-98a6-58700e8b9a1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R93" dT="2021-05-09T04:57:35.17" personId="{5512D6B1-7BBF-48F0-9CC6-58DA9D3415B6}" id="{49BE483A-61B3-4B3F-9929-42BBBFE80C05}">
    <text>cent rev nemne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DDCFE-8AA9-4765-90E2-73A22886E0E3}">
  <sheetPr>
    <tabColor rgb="FF0070C0"/>
    <outlinePr summaryBelow="0"/>
  </sheetPr>
  <dimension ref="A1:AV240"/>
  <sheetViews>
    <sheetView tabSelected="1" zoomScale="85" zoomScaleNormal="85" workbookViewId="0">
      <pane xSplit="2" ySplit="10" topLeftCell="G11" activePane="bottomRight" state="frozen"/>
      <selection activeCell="P338" sqref="P338"/>
      <selection pane="topRight" activeCell="P338" sqref="P338"/>
      <selection pane="bottomLeft" activeCell="P338" sqref="P338"/>
      <selection pane="bottomRight" activeCell="I26" sqref="I26"/>
    </sheetView>
  </sheetViews>
  <sheetFormatPr defaultRowHeight="14.4" outlineLevelRow="1" outlineLevelCol="1" x14ac:dyDescent="0.3"/>
  <cols>
    <col min="1" max="1" width="1.88671875" style="14" customWidth="1"/>
    <col min="2" max="2" width="71.6640625" style="14" customWidth="1"/>
    <col min="3" max="5" width="13.109375" style="14" hidden="1" customWidth="1" outlineLevel="1"/>
    <col min="6" max="6" width="0.5546875" style="52" hidden="1" customWidth="1" outlineLevel="1"/>
    <col min="7" max="7" width="12.5546875" style="14" customWidth="1" collapsed="1"/>
    <col min="8" max="8" width="12.77734375" style="14" customWidth="1"/>
    <col min="9" max="9" width="12" style="110" customWidth="1"/>
    <col min="10" max="10" width="11.88671875" style="14" customWidth="1"/>
    <col min="11" max="11" width="6" style="14" customWidth="1"/>
    <col min="12" max="12" width="6.88671875" style="14" customWidth="1"/>
    <col min="13" max="13" width="11.6640625" style="14" customWidth="1"/>
    <col min="14" max="14" width="0.6640625" style="14" customWidth="1"/>
    <col min="15" max="15" width="11.33203125" style="14" customWidth="1"/>
    <col min="16" max="16" width="12.44140625" style="14" customWidth="1"/>
    <col min="17" max="17" width="12" style="14" customWidth="1"/>
    <col min="18" max="18" width="11.77734375" style="14" customWidth="1"/>
    <col min="19" max="19" width="6.33203125" style="14" customWidth="1"/>
    <col min="20" max="20" width="5.6640625" style="14" customWidth="1"/>
    <col min="21" max="21" width="11.33203125" style="14" customWidth="1"/>
    <col min="22" max="22" width="0.5546875" style="14" customWidth="1"/>
    <col min="23" max="23" width="12" style="14" customWidth="1"/>
    <col min="24" max="24" width="11.33203125" style="14" customWidth="1"/>
    <col min="25" max="25" width="11.5546875" style="110" customWidth="1"/>
    <col min="26" max="26" width="11.44140625" style="14" customWidth="1"/>
    <col min="27" max="27" width="6.44140625" style="14" customWidth="1"/>
    <col min="28" max="28" width="7.6640625" style="14" customWidth="1"/>
    <col min="29" max="29" width="11.21875" style="14" customWidth="1"/>
    <col min="30" max="30" width="0.5546875" style="14" customWidth="1"/>
    <col min="31" max="31" width="10.33203125" style="14" customWidth="1"/>
    <col min="32" max="32" width="12.109375" style="14" customWidth="1"/>
    <col min="33" max="33" width="10.33203125" style="14" customWidth="1"/>
    <col min="34" max="34" width="10.21875" style="14" customWidth="1"/>
    <col min="35" max="35" width="7.33203125" style="14" bestFit="1" customWidth="1"/>
    <col min="36" max="36" width="7" style="14" customWidth="1"/>
    <col min="37" max="37" width="10.6640625" style="14" customWidth="1"/>
    <col min="38" max="38" width="0.44140625" style="14" customWidth="1"/>
    <col min="39" max="39" width="10.6640625" style="14" customWidth="1"/>
    <col min="40" max="40" width="11.44140625" style="14" customWidth="1"/>
    <col min="41" max="41" width="10.6640625" style="14" customWidth="1"/>
    <col min="42" max="42" width="10.33203125" style="14" customWidth="1"/>
    <col min="43" max="43" width="7.6640625" style="14" bestFit="1" customWidth="1"/>
    <col min="44" max="44" width="7.33203125" style="14" bestFit="1" customWidth="1"/>
    <col min="45" max="45" width="9.6640625" style="14" customWidth="1"/>
    <col min="46" max="46" width="6.6640625" style="14" customWidth="1"/>
    <col min="47" max="47" width="16.6640625" style="14" bestFit="1" customWidth="1"/>
    <col min="48" max="48" width="9.6640625" style="14" bestFit="1" customWidth="1"/>
    <col min="49" max="260" width="6.6640625" style="14" customWidth="1"/>
    <col min="261" max="261" width="61.5546875" style="14" customWidth="1"/>
    <col min="262" max="262" width="1.44140625" style="14" customWidth="1"/>
    <col min="263" max="263" width="11.33203125" style="14" customWidth="1"/>
    <col min="264" max="264" width="12.44140625" style="14" customWidth="1"/>
    <col min="265" max="265" width="11.6640625" style="14" customWidth="1"/>
    <col min="266" max="266" width="10.33203125" style="14" bestFit="1" customWidth="1"/>
    <col min="267" max="268" width="7.33203125" style="14" bestFit="1" customWidth="1"/>
    <col min="269" max="269" width="10.6640625" style="14" bestFit="1" customWidth="1"/>
    <col min="270" max="270" width="1.5546875" style="14" customWidth="1"/>
    <col min="271" max="271" width="12.33203125" style="14" customWidth="1"/>
    <col min="272" max="272" width="14.33203125" style="14" customWidth="1"/>
    <col min="273" max="273" width="13.33203125" style="14" customWidth="1"/>
    <col min="274" max="274" width="10.33203125" style="14" bestFit="1" customWidth="1"/>
    <col min="275" max="276" width="7.33203125" style="14" bestFit="1" customWidth="1"/>
    <col min="277" max="277" width="10.6640625" style="14" bestFit="1" customWidth="1"/>
    <col min="278" max="278" width="1.6640625" style="14" customWidth="1"/>
    <col min="279" max="279" width="12.33203125" style="14" customWidth="1"/>
    <col min="280" max="280" width="14.5546875" style="14" bestFit="1" customWidth="1"/>
    <col min="281" max="281" width="12.33203125" style="14" customWidth="1"/>
    <col min="282" max="282" width="10.33203125" style="14" bestFit="1" customWidth="1"/>
    <col min="283" max="284" width="7.33203125" style="14" bestFit="1" customWidth="1"/>
    <col min="285" max="285" width="10.6640625" style="14" bestFit="1" customWidth="1"/>
    <col min="286" max="286" width="2.44140625" style="14" customWidth="1"/>
    <col min="287" max="287" width="17.6640625" style="14" bestFit="1" customWidth="1"/>
    <col min="288" max="288" width="14.5546875" style="14" bestFit="1" customWidth="1"/>
    <col min="289" max="289" width="10.33203125" style="14" customWidth="1"/>
    <col min="290" max="290" width="10" style="14" bestFit="1" customWidth="1"/>
    <col min="291" max="292" width="7.33203125" style="14" bestFit="1" customWidth="1"/>
    <col min="293" max="293" width="9.6640625" style="14" bestFit="1" customWidth="1"/>
    <col min="294" max="294" width="1.6640625" style="14" customWidth="1"/>
    <col min="295" max="295" width="17.6640625" style="14" bestFit="1" customWidth="1"/>
    <col min="296" max="296" width="14.5546875" style="14" bestFit="1" customWidth="1"/>
    <col min="297" max="297" width="11.44140625" style="14" customWidth="1"/>
    <col min="298" max="298" width="10.33203125" style="14" bestFit="1" customWidth="1"/>
    <col min="299" max="300" width="7.33203125" style="14" bestFit="1" customWidth="1"/>
    <col min="301" max="301" width="9.6640625" style="14" bestFit="1" customWidth="1"/>
    <col min="302" max="516" width="6.6640625" style="14" customWidth="1"/>
    <col min="517" max="517" width="61.5546875" style="14" customWidth="1"/>
    <col min="518" max="518" width="1.44140625" style="14" customWidth="1"/>
    <col min="519" max="519" width="11.33203125" style="14" customWidth="1"/>
    <col min="520" max="520" width="12.44140625" style="14" customWidth="1"/>
    <col min="521" max="521" width="11.6640625" style="14" customWidth="1"/>
    <col min="522" max="522" width="10.33203125" style="14" bestFit="1" customWidth="1"/>
    <col min="523" max="524" width="7.33203125" style="14" bestFit="1" customWidth="1"/>
    <col min="525" max="525" width="10.6640625" style="14" bestFit="1" customWidth="1"/>
    <col min="526" max="526" width="1.5546875" style="14" customWidth="1"/>
    <col min="527" max="527" width="12.33203125" style="14" customWidth="1"/>
    <col min="528" max="528" width="14.33203125" style="14" customWidth="1"/>
    <col min="529" max="529" width="13.33203125" style="14" customWidth="1"/>
    <col min="530" max="530" width="10.33203125" style="14" bestFit="1" customWidth="1"/>
    <col min="531" max="532" width="7.33203125" style="14" bestFit="1" customWidth="1"/>
    <col min="533" max="533" width="10.6640625" style="14" bestFit="1" customWidth="1"/>
    <col min="534" max="534" width="1.6640625" style="14" customWidth="1"/>
    <col min="535" max="535" width="12.33203125" style="14" customWidth="1"/>
    <col min="536" max="536" width="14.5546875" style="14" bestFit="1" customWidth="1"/>
    <col min="537" max="537" width="12.33203125" style="14" customWidth="1"/>
    <col min="538" max="538" width="10.33203125" style="14" bestFit="1" customWidth="1"/>
    <col min="539" max="540" width="7.33203125" style="14" bestFit="1" customWidth="1"/>
    <col min="541" max="541" width="10.6640625" style="14" bestFit="1" customWidth="1"/>
    <col min="542" max="542" width="2.44140625" style="14" customWidth="1"/>
    <col min="543" max="543" width="17.6640625" style="14" bestFit="1" customWidth="1"/>
    <col min="544" max="544" width="14.5546875" style="14" bestFit="1" customWidth="1"/>
    <col min="545" max="545" width="10.33203125" style="14" customWidth="1"/>
    <col min="546" max="546" width="10" style="14" bestFit="1" customWidth="1"/>
    <col min="547" max="548" width="7.33203125" style="14" bestFit="1" customWidth="1"/>
    <col min="549" max="549" width="9.6640625" style="14" bestFit="1" customWidth="1"/>
    <col min="550" max="550" width="1.6640625" style="14" customWidth="1"/>
    <col min="551" max="551" width="17.6640625" style="14" bestFit="1" customWidth="1"/>
    <col min="552" max="552" width="14.5546875" style="14" bestFit="1" customWidth="1"/>
    <col min="553" max="553" width="11.44140625" style="14" customWidth="1"/>
    <col min="554" max="554" width="10.33203125" style="14" bestFit="1" customWidth="1"/>
    <col min="555" max="556" width="7.33203125" style="14" bestFit="1" customWidth="1"/>
    <col min="557" max="557" width="9.6640625" style="14" bestFit="1" customWidth="1"/>
    <col min="558" max="772" width="6.6640625" style="14" customWidth="1"/>
    <col min="773" max="773" width="61.5546875" style="14" customWidth="1"/>
    <col min="774" max="774" width="1.44140625" style="14" customWidth="1"/>
    <col min="775" max="775" width="11.33203125" style="14" customWidth="1"/>
    <col min="776" max="776" width="12.44140625" style="14" customWidth="1"/>
    <col min="777" max="777" width="11.6640625" style="14" customWidth="1"/>
    <col min="778" max="778" width="10.33203125" style="14" bestFit="1" customWidth="1"/>
    <col min="779" max="780" width="7.33203125" style="14" bestFit="1" customWidth="1"/>
    <col min="781" max="781" width="10.6640625" style="14" bestFit="1" customWidth="1"/>
    <col min="782" max="782" width="1.5546875" style="14" customWidth="1"/>
    <col min="783" max="783" width="12.33203125" style="14" customWidth="1"/>
    <col min="784" max="784" width="14.33203125" style="14" customWidth="1"/>
    <col min="785" max="785" width="13.33203125" style="14" customWidth="1"/>
    <col min="786" max="786" width="10.33203125" style="14" bestFit="1" customWidth="1"/>
    <col min="787" max="788" width="7.33203125" style="14" bestFit="1" customWidth="1"/>
    <col min="789" max="789" width="10.6640625" style="14" bestFit="1" customWidth="1"/>
    <col min="790" max="790" width="1.6640625" style="14" customWidth="1"/>
    <col min="791" max="791" width="12.33203125" style="14" customWidth="1"/>
    <col min="792" max="792" width="14.5546875" style="14" bestFit="1" customWidth="1"/>
    <col min="793" max="793" width="12.33203125" style="14" customWidth="1"/>
    <col min="794" max="794" width="10.33203125" style="14" bestFit="1" customWidth="1"/>
    <col min="795" max="796" width="7.33203125" style="14" bestFit="1" customWidth="1"/>
    <col min="797" max="797" width="10.6640625" style="14" bestFit="1" customWidth="1"/>
    <col min="798" max="798" width="2.44140625" style="14" customWidth="1"/>
    <col min="799" max="799" width="17.6640625" style="14" bestFit="1" customWidth="1"/>
    <col min="800" max="800" width="14.5546875" style="14" bestFit="1" customWidth="1"/>
    <col min="801" max="801" width="10.33203125" style="14" customWidth="1"/>
    <col min="802" max="802" width="10" style="14" bestFit="1" customWidth="1"/>
    <col min="803" max="804" width="7.33203125" style="14" bestFit="1" customWidth="1"/>
    <col min="805" max="805" width="9.6640625" style="14" bestFit="1" customWidth="1"/>
    <col min="806" max="806" width="1.6640625" style="14" customWidth="1"/>
    <col min="807" max="807" width="17.6640625" style="14" bestFit="1" customWidth="1"/>
    <col min="808" max="808" width="14.5546875" style="14" bestFit="1" customWidth="1"/>
    <col min="809" max="809" width="11.44140625" style="14" customWidth="1"/>
    <col min="810" max="810" width="10.33203125" style="14" bestFit="1" customWidth="1"/>
    <col min="811" max="812" width="7.33203125" style="14" bestFit="1" customWidth="1"/>
    <col min="813" max="813" width="9.6640625" style="14" bestFit="1" customWidth="1"/>
    <col min="814" max="1028" width="6.6640625" style="14" customWidth="1"/>
    <col min="1029" max="1029" width="61.5546875" style="14" customWidth="1"/>
    <col min="1030" max="1030" width="1.44140625" style="14" customWidth="1"/>
    <col min="1031" max="1031" width="11.33203125" style="14" customWidth="1"/>
    <col min="1032" max="1032" width="12.44140625" style="14" customWidth="1"/>
    <col min="1033" max="1033" width="11.6640625" style="14" customWidth="1"/>
    <col min="1034" max="1034" width="10.33203125" style="14" bestFit="1" customWidth="1"/>
    <col min="1035" max="1036" width="7.33203125" style="14" bestFit="1" customWidth="1"/>
    <col min="1037" max="1037" width="10.6640625" style="14" bestFit="1" customWidth="1"/>
    <col min="1038" max="1038" width="1.5546875" style="14" customWidth="1"/>
    <col min="1039" max="1039" width="12.33203125" style="14" customWidth="1"/>
    <col min="1040" max="1040" width="14.33203125" style="14" customWidth="1"/>
    <col min="1041" max="1041" width="13.33203125" style="14" customWidth="1"/>
    <col min="1042" max="1042" width="10.33203125" style="14" bestFit="1" customWidth="1"/>
    <col min="1043" max="1044" width="7.33203125" style="14" bestFit="1" customWidth="1"/>
    <col min="1045" max="1045" width="10.6640625" style="14" bestFit="1" customWidth="1"/>
    <col min="1046" max="1046" width="1.6640625" style="14" customWidth="1"/>
    <col min="1047" max="1047" width="12.33203125" style="14" customWidth="1"/>
    <col min="1048" max="1048" width="14.5546875" style="14" bestFit="1" customWidth="1"/>
    <col min="1049" max="1049" width="12.33203125" style="14" customWidth="1"/>
    <col min="1050" max="1050" width="10.33203125" style="14" bestFit="1" customWidth="1"/>
    <col min="1051" max="1052" width="7.33203125" style="14" bestFit="1" customWidth="1"/>
    <col min="1053" max="1053" width="10.6640625" style="14" bestFit="1" customWidth="1"/>
    <col min="1054" max="1054" width="2.44140625" style="14" customWidth="1"/>
    <col min="1055" max="1055" width="17.6640625" style="14" bestFit="1" customWidth="1"/>
    <col min="1056" max="1056" width="14.5546875" style="14" bestFit="1" customWidth="1"/>
    <col min="1057" max="1057" width="10.33203125" style="14" customWidth="1"/>
    <col min="1058" max="1058" width="10" style="14" bestFit="1" customWidth="1"/>
    <col min="1059" max="1060" width="7.33203125" style="14" bestFit="1" customWidth="1"/>
    <col min="1061" max="1061" width="9.6640625" style="14" bestFit="1" customWidth="1"/>
    <col min="1062" max="1062" width="1.6640625" style="14" customWidth="1"/>
    <col min="1063" max="1063" width="17.6640625" style="14" bestFit="1" customWidth="1"/>
    <col min="1064" max="1064" width="14.5546875" style="14" bestFit="1" customWidth="1"/>
    <col min="1065" max="1065" width="11.44140625" style="14" customWidth="1"/>
    <col min="1066" max="1066" width="10.33203125" style="14" bestFit="1" customWidth="1"/>
    <col min="1067" max="1068" width="7.33203125" style="14" bestFit="1" customWidth="1"/>
    <col min="1069" max="1069" width="9.6640625" style="14" bestFit="1" customWidth="1"/>
    <col min="1070" max="1284" width="6.6640625" style="14" customWidth="1"/>
    <col min="1285" max="1285" width="61.5546875" style="14" customWidth="1"/>
    <col min="1286" max="1286" width="1.44140625" style="14" customWidth="1"/>
    <col min="1287" max="1287" width="11.33203125" style="14" customWidth="1"/>
    <col min="1288" max="1288" width="12.44140625" style="14" customWidth="1"/>
    <col min="1289" max="1289" width="11.6640625" style="14" customWidth="1"/>
    <col min="1290" max="1290" width="10.33203125" style="14" bestFit="1" customWidth="1"/>
    <col min="1291" max="1292" width="7.33203125" style="14" bestFit="1" customWidth="1"/>
    <col min="1293" max="1293" width="10.6640625" style="14" bestFit="1" customWidth="1"/>
    <col min="1294" max="1294" width="1.5546875" style="14" customWidth="1"/>
    <col min="1295" max="1295" width="12.33203125" style="14" customWidth="1"/>
    <col min="1296" max="1296" width="14.33203125" style="14" customWidth="1"/>
    <col min="1297" max="1297" width="13.33203125" style="14" customWidth="1"/>
    <col min="1298" max="1298" width="10.33203125" style="14" bestFit="1" customWidth="1"/>
    <col min="1299" max="1300" width="7.33203125" style="14" bestFit="1" customWidth="1"/>
    <col min="1301" max="1301" width="10.6640625" style="14" bestFit="1" customWidth="1"/>
    <col min="1302" max="1302" width="1.6640625" style="14" customWidth="1"/>
    <col min="1303" max="1303" width="12.33203125" style="14" customWidth="1"/>
    <col min="1304" max="1304" width="14.5546875" style="14" bestFit="1" customWidth="1"/>
    <col min="1305" max="1305" width="12.33203125" style="14" customWidth="1"/>
    <col min="1306" max="1306" width="10.33203125" style="14" bestFit="1" customWidth="1"/>
    <col min="1307" max="1308" width="7.33203125" style="14" bestFit="1" customWidth="1"/>
    <col min="1309" max="1309" width="10.6640625" style="14" bestFit="1" customWidth="1"/>
    <col min="1310" max="1310" width="2.44140625" style="14" customWidth="1"/>
    <col min="1311" max="1311" width="17.6640625" style="14" bestFit="1" customWidth="1"/>
    <col min="1312" max="1312" width="14.5546875" style="14" bestFit="1" customWidth="1"/>
    <col min="1313" max="1313" width="10.33203125" style="14" customWidth="1"/>
    <col min="1314" max="1314" width="10" style="14" bestFit="1" customWidth="1"/>
    <col min="1315" max="1316" width="7.33203125" style="14" bestFit="1" customWidth="1"/>
    <col min="1317" max="1317" width="9.6640625" style="14" bestFit="1" customWidth="1"/>
    <col min="1318" max="1318" width="1.6640625" style="14" customWidth="1"/>
    <col min="1319" max="1319" width="17.6640625" style="14" bestFit="1" customWidth="1"/>
    <col min="1320" max="1320" width="14.5546875" style="14" bestFit="1" customWidth="1"/>
    <col min="1321" max="1321" width="11.44140625" style="14" customWidth="1"/>
    <col min="1322" max="1322" width="10.33203125" style="14" bestFit="1" customWidth="1"/>
    <col min="1323" max="1324" width="7.33203125" style="14" bestFit="1" customWidth="1"/>
    <col min="1325" max="1325" width="9.6640625" style="14" bestFit="1" customWidth="1"/>
    <col min="1326" max="1540" width="6.6640625" style="14" customWidth="1"/>
    <col min="1541" max="1541" width="61.5546875" style="14" customWidth="1"/>
    <col min="1542" max="1542" width="1.44140625" style="14" customWidth="1"/>
    <col min="1543" max="1543" width="11.33203125" style="14" customWidth="1"/>
    <col min="1544" max="1544" width="12.44140625" style="14" customWidth="1"/>
    <col min="1545" max="1545" width="11.6640625" style="14" customWidth="1"/>
    <col min="1546" max="1546" width="10.33203125" style="14" bestFit="1" customWidth="1"/>
    <col min="1547" max="1548" width="7.33203125" style="14" bestFit="1" customWidth="1"/>
    <col min="1549" max="1549" width="10.6640625" style="14" bestFit="1" customWidth="1"/>
    <col min="1550" max="1550" width="1.5546875" style="14" customWidth="1"/>
    <col min="1551" max="1551" width="12.33203125" style="14" customWidth="1"/>
    <col min="1552" max="1552" width="14.33203125" style="14" customWidth="1"/>
    <col min="1553" max="1553" width="13.33203125" style="14" customWidth="1"/>
    <col min="1554" max="1554" width="10.33203125" style="14" bestFit="1" customWidth="1"/>
    <col min="1555" max="1556" width="7.33203125" style="14" bestFit="1" customWidth="1"/>
    <col min="1557" max="1557" width="10.6640625" style="14" bestFit="1" customWidth="1"/>
    <col min="1558" max="1558" width="1.6640625" style="14" customWidth="1"/>
    <col min="1559" max="1559" width="12.33203125" style="14" customWidth="1"/>
    <col min="1560" max="1560" width="14.5546875" style="14" bestFit="1" customWidth="1"/>
    <col min="1561" max="1561" width="12.33203125" style="14" customWidth="1"/>
    <col min="1562" max="1562" width="10.33203125" style="14" bestFit="1" customWidth="1"/>
    <col min="1563" max="1564" width="7.33203125" style="14" bestFit="1" customWidth="1"/>
    <col min="1565" max="1565" width="10.6640625" style="14" bestFit="1" customWidth="1"/>
    <col min="1566" max="1566" width="2.44140625" style="14" customWidth="1"/>
    <col min="1567" max="1567" width="17.6640625" style="14" bestFit="1" customWidth="1"/>
    <col min="1568" max="1568" width="14.5546875" style="14" bestFit="1" customWidth="1"/>
    <col min="1569" max="1569" width="10.33203125" style="14" customWidth="1"/>
    <col min="1570" max="1570" width="10" style="14" bestFit="1" customWidth="1"/>
    <col min="1571" max="1572" width="7.33203125" style="14" bestFit="1" customWidth="1"/>
    <col min="1573" max="1573" width="9.6640625" style="14" bestFit="1" customWidth="1"/>
    <col min="1574" max="1574" width="1.6640625" style="14" customWidth="1"/>
    <col min="1575" max="1575" width="17.6640625" style="14" bestFit="1" customWidth="1"/>
    <col min="1576" max="1576" width="14.5546875" style="14" bestFit="1" customWidth="1"/>
    <col min="1577" max="1577" width="11.44140625" style="14" customWidth="1"/>
    <col min="1578" max="1578" width="10.33203125" style="14" bestFit="1" customWidth="1"/>
    <col min="1579" max="1580" width="7.33203125" style="14" bestFit="1" customWidth="1"/>
    <col min="1581" max="1581" width="9.6640625" style="14" bestFit="1" customWidth="1"/>
    <col min="1582" max="1796" width="6.6640625" style="14" customWidth="1"/>
    <col min="1797" max="1797" width="61.5546875" style="14" customWidth="1"/>
    <col min="1798" max="1798" width="1.44140625" style="14" customWidth="1"/>
    <col min="1799" max="1799" width="11.33203125" style="14" customWidth="1"/>
    <col min="1800" max="1800" width="12.44140625" style="14" customWidth="1"/>
    <col min="1801" max="1801" width="11.6640625" style="14" customWidth="1"/>
    <col min="1802" max="1802" width="10.33203125" style="14" bestFit="1" customWidth="1"/>
    <col min="1803" max="1804" width="7.33203125" style="14" bestFit="1" customWidth="1"/>
    <col min="1805" max="1805" width="10.6640625" style="14" bestFit="1" customWidth="1"/>
    <col min="1806" max="1806" width="1.5546875" style="14" customWidth="1"/>
    <col min="1807" max="1807" width="12.33203125" style="14" customWidth="1"/>
    <col min="1808" max="1808" width="14.33203125" style="14" customWidth="1"/>
    <col min="1809" max="1809" width="13.33203125" style="14" customWidth="1"/>
    <col min="1810" max="1810" width="10.33203125" style="14" bestFit="1" customWidth="1"/>
    <col min="1811" max="1812" width="7.33203125" style="14" bestFit="1" customWidth="1"/>
    <col min="1813" max="1813" width="10.6640625" style="14" bestFit="1" customWidth="1"/>
    <col min="1814" max="1814" width="1.6640625" style="14" customWidth="1"/>
    <col min="1815" max="1815" width="12.33203125" style="14" customWidth="1"/>
    <col min="1816" max="1816" width="14.5546875" style="14" bestFit="1" customWidth="1"/>
    <col min="1817" max="1817" width="12.33203125" style="14" customWidth="1"/>
    <col min="1818" max="1818" width="10.33203125" style="14" bestFit="1" customWidth="1"/>
    <col min="1819" max="1820" width="7.33203125" style="14" bestFit="1" customWidth="1"/>
    <col min="1821" max="1821" width="10.6640625" style="14" bestFit="1" customWidth="1"/>
    <col min="1822" max="1822" width="2.44140625" style="14" customWidth="1"/>
    <col min="1823" max="1823" width="17.6640625" style="14" bestFit="1" customWidth="1"/>
    <col min="1824" max="1824" width="14.5546875" style="14" bestFit="1" customWidth="1"/>
    <col min="1825" max="1825" width="10.33203125" style="14" customWidth="1"/>
    <col min="1826" max="1826" width="10" style="14" bestFit="1" customWidth="1"/>
    <col min="1827" max="1828" width="7.33203125" style="14" bestFit="1" customWidth="1"/>
    <col min="1829" max="1829" width="9.6640625" style="14" bestFit="1" customWidth="1"/>
    <col min="1830" max="1830" width="1.6640625" style="14" customWidth="1"/>
    <col min="1831" max="1831" width="17.6640625" style="14" bestFit="1" customWidth="1"/>
    <col min="1832" max="1832" width="14.5546875" style="14" bestFit="1" customWidth="1"/>
    <col min="1833" max="1833" width="11.44140625" style="14" customWidth="1"/>
    <col min="1834" max="1834" width="10.33203125" style="14" bestFit="1" customWidth="1"/>
    <col min="1835" max="1836" width="7.33203125" style="14" bestFit="1" customWidth="1"/>
    <col min="1837" max="1837" width="9.6640625" style="14" bestFit="1" customWidth="1"/>
    <col min="1838" max="2052" width="6.6640625" style="14" customWidth="1"/>
    <col min="2053" max="2053" width="61.5546875" style="14" customWidth="1"/>
    <col min="2054" max="2054" width="1.44140625" style="14" customWidth="1"/>
    <col min="2055" max="2055" width="11.33203125" style="14" customWidth="1"/>
    <col min="2056" max="2056" width="12.44140625" style="14" customWidth="1"/>
    <col min="2057" max="2057" width="11.6640625" style="14" customWidth="1"/>
    <col min="2058" max="2058" width="10.33203125" style="14" bestFit="1" customWidth="1"/>
    <col min="2059" max="2060" width="7.33203125" style="14" bestFit="1" customWidth="1"/>
    <col min="2061" max="2061" width="10.6640625" style="14" bestFit="1" customWidth="1"/>
    <col min="2062" max="2062" width="1.5546875" style="14" customWidth="1"/>
    <col min="2063" max="2063" width="12.33203125" style="14" customWidth="1"/>
    <col min="2064" max="2064" width="14.33203125" style="14" customWidth="1"/>
    <col min="2065" max="2065" width="13.33203125" style="14" customWidth="1"/>
    <col min="2066" max="2066" width="10.33203125" style="14" bestFit="1" customWidth="1"/>
    <col min="2067" max="2068" width="7.33203125" style="14" bestFit="1" customWidth="1"/>
    <col min="2069" max="2069" width="10.6640625" style="14" bestFit="1" customWidth="1"/>
    <col min="2070" max="2070" width="1.6640625" style="14" customWidth="1"/>
    <col min="2071" max="2071" width="12.33203125" style="14" customWidth="1"/>
    <col min="2072" max="2072" width="14.5546875" style="14" bestFit="1" customWidth="1"/>
    <col min="2073" max="2073" width="12.33203125" style="14" customWidth="1"/>
    <col min="2074" max="2074" width="10.33203125" style="14" bestFit="1" customWidth="1"/>
    <col min="2075" max="2076" width="7.33203125" style="14" bestFit="1" customWidth="1"/>
    <col min="2077" max="2077" width="10.6640625" style="14" bestFit="1" customWidth="1"/>
    <col min="2078" max="2078" width="2.44140625" style="14" customWidth="1"/>
    <col min="2079" max="2079" width="17.6640625" style="14" bestFit="1" customWidth="1"/>
    <col min="2080" max="2080" width="14.5546875" style="14" bestFit="1" customWidth="1"/>
    <col min="2081" max="2081" width="10.33203125" style="14" customWidth="1"/>
    <col min="2082" max="2082" width="10" style="14" bestFit="1" customWidth="1"/>
    <col min="2083" max="2084" width="7.33203125" style="14" bestFit="1" customWidth="1"/>
    <col min="2085" max="2085" width="9.6640625" style="14" bestFit="1" customWidth="1"/>
    <col min="2086" max="2086" width="1.6640625" style="14" customWidth="1"/>
    <col min="2087" max="2087" width="17.6640625" style="14" bestFit="1" customWidth="1"/>
    <col min="2088" max="2088" width="14.5546875" style="14" bestFit="1" customWidth="1"/>
    <col min="2089" max="2089" width="11.44140625" style="14" customWidth="1"/>
    <col min="2090" max="2090" width="10.33203125" style="14" bestFit="1" customWidth="1"/>
    <col min="2091" max="2092" width="7.33203125" style="14" bestFit="1" customWidth="1"/>
    <col min="2093" max="2093" width="9.6640625" style="14" bestFit="1" customWidth="1"/>
    <col min="2094" max="2308" width="6.6640625" style="14" customWidth="1"/>
    <col min="2309" max="2309" width="61.5546875" style="14" customWidth="1"/>
    <col min="2310" max="2310" width="1.44140625" style="14" customWidth="1"/>
    <col min="2311" max="2311" width="11.33203125" style="14" customWidth="1"/>
    <col min="2312" max="2312" width="12.44140625" style="14" customWidth="1"/>
    <col min="2313" max="2313" width="11.6640625" style="14" customWidth="1"/>
    <col min="2314" max="2314" width="10.33203125" style="14" bestFit="1" customWidth="1"/>
    <col min="2315" max="2316" width="7.33203125" style="14" bestFit="1" customWidth="1"/>
    <col min="2317" max="2317" width="10.6640625" style="14" bestFit="1" customWidth="1"/>
    <col min="2318" max="2318" width="1.5546875" style="14" customWidth="1"/>
    <col min="2319" max="2319" width="12.33203125" style="14" customWidth="1"/>
    <col min="2320" max="2320" width="14.33203125" style="14" customWidth="1"/>
    <col min="2321" max="2321" width="13.33203125" style="14" customWidth="1"/>
    <col min="2322" max="2322" width="10.33203125" style="14" bestFit="1" customWidth="1"/>
    <col min="2323" max="2324" width="7.33203125" style="14" bestFit="1" customWidth="1"/>
    <col min="2325" max="2325" width="10.6640625" style="14" bestFit="1" customWidth="1"/>
    <col min="2326" max="2326" width="1.6640625" style="14" customWidth="1"/>
    <col min="2327" max="2327" width="12.33203125" style="14" customWidth="1"/>
    <col min="2328" max="2328" width="14.5546875" style="14" bestFit="1" customWidth="1"/>
    <col min="2329" max="2329" width="12.33203125" style="14" customWidth="1"/>
    <col min="2330" max="2330" width="10.33203125" style="14" bestFit="1" customWidth="1"/>
    <col min="2331" max="2332" width="7.33203125" style="14" bestFit="1" customWidth="1"/>
    <col min="2333" max="2333" width="10.6640625" style="14" bestFit="1" customWidth="1"/>
    <col min="2334" max="2334" width="2.44140625" style="14" customWidth="1"/>
    <col min="2335" max="2335" width="17.6640625" style="14" bestFit="1" customWidth="1"/>
    <col min="2336" max="2336" width="14.5546875" style="14" bestFit="1" customWidth="1"/>
    <col min="2337" max="2337" width="10.33203125" style="14" customWidth="1"/>
    <col min="2338" max="2338" width="10" style="14" bestFit="1" customWidth="1"/>
    <col min="2339" max="2340" width="7.33203125" style="14" bestFit="1" customWidth="1"/>
    <col min="2341" max="2341" width="9.6640625" style="14" bestFit="1" customWidth="1"/>
    <col min="2342" max="2342" width="1.6640625" style="14" customWidth="1"/>
    <col min="2343" max="2343" width="17.6640625" style="14" bestFit="1" customWidth="1"/>
    <col min="2344" max="2344" width="14.5546875" style="14" bestFit="1" customWidth="1"/>
    <col min="2345" max="2345" width="11.44140625" style="14" customWidth="1"/>
    <col min="2346" max="2346" width="10.33203125" style="14" bestFit="1" customWidth="1"/>
    <col min="2347" max="2348" width="7.33203125" style="14" bestFit="1" customWidth="1"/>
    <col min="2349" max="2349" width="9.6640625" style="14" bestFit="1" customWidth="1"/>
    <col min="2350" max="2564" width="6.6640625" style="14" customWidth="1"/>
    <col min="2565" max="2565" width="61.5546875" style="14" customWidth="1"/>
    <col min="2566" max="2566" width="1.44140625" style="14" customWidth="1"/>
    <col min="2567" max="2567" width="11.33203125" style="14" customWidth="1"/>
    <col min="2568" max="2568" width="12.44140625" style="14" customWidth="1"/>
    <col min="2569" max="2569" width="11.6640625" style="14" customWidth="1"/>
    <col min="2570" max="2570" width="10.33203125" style="14" bestFit="1" customWidth="1"/>
    <col min="2571" max="2572" width="7.33203125" style="14" bestFit="1" customWidth="1"/>
    <col min="2573" max="2573" width="10.6640625" style="14" bestFit="1" customWidth="1"/>
    <col min="2574" max="2574" width="1.5546875" style="14" customWidth="1"/>
    <col min="2575" max="2575" width="12.33203125" style="14" customWidth="1"/>
    <col min="2576" max="2576" width="14.33203125" style="14" customWidth="1"/>
    <col min="2577" max="2577" width="13.33203125" style="14" customWidth="1"/>
    <col min="2578" max="2578" width="10.33203125" style="14" bestFit="1" customWidth="1"/>
    <col min="2579" max="2580" width="7.33203125" style="14" bestFit="1" customWidth="1"/>
    <col min="2581" max="2581" width="10.6640625" style="14" bestFit="1" customWidth="1"/>
    <col min="2582" max="2582" width="1.6640625" style="14" customWidth="1"/>
    <col min="2583" max="2583" width="12.33203125" style="14" customWidth="1"/>
    <col min="2584" max="2584" width="14.5546875" style="14" bestFit="1" customWidth="1"/>
    <col min="2585" max="2585" width="12.33203125" style="14" customWidth="1"/>
    <col min="2586" max="2586" width="10.33203125" style="14" bestFit="1" customWidth="1"/>
    <col min="2587" max="2588" width="7.33203125" style="14" bestFit="1" customWidth="1"/>
    <col min="2589" max="2589" width="10.6640625" style="14" bestFit="1" customWidth="1"/>
    <col min="2590" max="2590" width="2.44140625" style="14" customWidth="1"/>
    <col min="2591" max="2591" width="17.6640625" style="14" bestFit="1" customWidth="1"/>
    <col min="2592" max="2592" width="14.5546875" style="14" bestFit="1" customWidth="1"/>
    <col min="2593" max="2593" width="10.33203125" style="14" customWidth="1"/>
    <col min="2594" max="2594" width="10" style="14" bestFit="1" customWidth="1"/>
    <col min="2595" max="2596" width="7.33203125" style="14" bestFit="1" customWidth="1"/>
    <col min="2597" max="2597" width="9.6640625" style="14" bestFit="1" customWidth="1"/>
    <col min="2598" max="2598" width="1.6640625" style="14" customWidth="1"/>
    <col min="2599" max="2599" width="17.6640625" style="14" bestFit="1" customWidth="1"/>
    <col min="2600" max="2600" width="14.5546875" style="14" bestFit="1" customWidth="1"/>
    <col min="2601" max="2601" width="11.44140625" style="14" customWidth="1"/>
    <col min="2602" max="2602" width="10.33203125" style="14" bestFit="1" customWidth="1"/>
    <col min="2603" max="2604" width="7.33203125" style="14" bestFit="1" customWidth="1"/>
    <col min="2605" max="2605" width="9.6640625" style="14" bestFit="1" customWidth="1"/>
    <col min="2606" max="2820" width="6.6640625" style="14" customWidth="1"/>
    <col min="2821" max="2821" width="61.5546875" style="14" customWidth="1"/>
    <col min="2822" max="2822" width="1.44140625" style="14" customWidth="1"/>
    <col min="2823" max="2823" width="11.33203125" style="14" customWidth="1"/>
    <col min="2824" max="2824" width="12.44140625" style="14" customWidth="1"/>
    <col min="2825" max="2825" width="11.6640625" style="14" customWidth="1"/>
    <col min="2826" max="2826" width="10.33203125" style="14" bestFit="1" customWidth="1"/>
    <col min="2827" max="2828" width="7.33203125" style="14" bestFit="1" customWidth="1"/>
    <col min="2829" max="2829" width="10.6640625" style="14" bestFit="1" customWidth="1"/>
    <col min="2830" max="2830" width="1.5546875" style="14" customWidth="1"/>
    <col min="2831" max="2831" width="12.33203125" style="14" customWidth="1"/>
    <col min="2832" max="2832" width="14.33203125" style="14" customWidth="1"/>
    <col min="2833" max="2833" width="13.33203125" style="14" customWidth="1"/>
    <col min="2834" max="2834" width="10.33203125" style="14" bestFit="1" customWidth="1"/>
    <col min="2835" max="2836" width="7.33203125" style="14" bestFit="1" customWidth="1"/>
    <col min="2837" max="2837" width="10.6640625" style="14" bestFit="1" customWidth="1"/>
    <col min="2838" max="2838" width="1.6640625" style="14" customWidth="1"/>
    <col min="2839" max="2839" width="12.33203125" style="14" customWidth="1"/>
    <col min="2840" max="2840" width="14.5546875" style="14" bestFit="1" customWidth="1"/>
    <col min="2841" max="2841" width="12.33203125" style="14" customWidth="1"/>
    <col min="2842" max="2842" width="10.33203125" style="14" bestFit="1" customWidth="1"/>
    <col min="2843" max="2844" width="7.33203125" style="14" bestFit="1" customWidth="1"/>
    <col min="2845" max="2845" width="10.6640625" style="14" bestFit="1" customWidth="1"/>
    <col min="2846" max="2846" width="2.44140625" style="14" customWidth="1"/>
    <col min="2847" max="2847" width="17.6640625" style="14" bestFit="1" customWidth="1"/>
    <col min="2848" max="2848" width="14.5546875" style="14" bestFit="1" customWidth="1"/>
    <col min="2849" max="2849" width="10.33203125" style="14" customWidth="1"/>
    <col min="2850" max="2850" width="10" style="14" bestFit="1" customWidth="1"/>
    <col min="2851" max="2852" width="7.33203125" style="14" bestFit="1" customWidth="1"/>
    <col min="2853" max="2853" width="9.6640625" style="14" bestFit="1" customWidth="1"/>
    <col min="2854" max="2854" width="1.6640625" style="14" customWidth="1"/>
    <col min="2855" max="2855" width="17.6640625" style="14" bestFit="1" customWidth="1"/>
    <col min="2856" max="2856" width="14.5546875" style="14" bestFit="1" customWidth="1"/>
    <col min="2857" max="2857" width="11.44140625" style="14" customWidth="1"/>
    <col min="2858" max="2858" width="10.33203125" style="14" bestFit="1" customWidth="1"/>
    <col min="2859" max="2860" width="7.33203125" style="14" bestFit="1" customWidth="1"/>
    <col min="2861" max="2861" width="9.6640625" style="14" bestFit="1" customWidth="1"/>
    <col min="2862" max="3076" width="6.6640625" style="14" customWidth="1"/>
    <col min="3077" max="3077" width="61.5546875" style="14" customWidth="1"/>
    <col min="3078" max="3078" width="1.44140625" style="14" customWidth="1"/>
    <col min="3079" max="3079" width="11.33203125" style="14" customWidth="1"/>
    <col min="3080" max="3080" width="12.44140625" style="14" customWidth="1"/>
    <col min="3081" max="3081" width="11.6640625" style="14" customWidth="1"/>
    <col min="3082" max="3082" width="10.33203125" style="14" bestFit="1" customWidth="1"/>
    <col min="3083" max="3084" width="7.33203125" style="14" bestFit="1" customWidth="1"/>
    <col min="3085" max="3085" width="10.6640625" style="14" bestFit="1" customWidth="1"/>
    <col min="3086" max="3086" width="1.5546875" style="14" customWidth="1"/>
    <col min="3087" max="3087" width="12.33203125" style="14" customWidth="1"/>
    <col min="3088" max="3088" width="14.33203125" style="14" customWidth="1"/>
    <col min="3089" max="3089" width="13.33203125" style="14" customWidth="1"/>
    <col min="3090" max="3090" width="10.33203125" style="14" bestFit="1" customWidth="1"/>
    <col min="3091" max="3092" width="7.33203125" style="14" bestFit="1" customWidth="1"/>
    <col min="3093" max="3093" width="10.6640625" style="14" bestFit="1" customWidth="1"/>
    <col min="3094" max="3094" width="1.6640625" style="14" customWidth="1"/>
    <col min="3095" max="3095" width="12.33203125" style="14" customWidth="1"/>
    <col min="3096" max="3096" width="14.5546875" style="14" bestFit="1" customWidth="1"/>
    <col min="3097" max="3097" width="12.33203125" style="14" customWidth="1"/>
    <col min="3098" max="3098" width="10.33203125" style="14" bestFit="1" customWidth="1"/>
    <col min="3099" max="3100" width="7.33203125" style="14" bestFit="1" customWidth="1"/>
    <col min="3101" max="3101" width="10.6640625" style="14" bestFit="1" customWidth="1"/>
    <col min="3102" max="3102" width="2.44140625" style="14" customWidth="1"/>
    <col min="3103" max="3103" width="17.6640625" style="14" bestFit="1" customWidth="1"/>
    <col min="3104" max="3104" width="14.5546875" style="14" bestFit="1" customWidth="1"/>
    <col min="3105" max="3105" width="10.33203125" style="14" customWidth="1"/>
    <col min="3106" max="3106" width="10" style="14" bestFit="1" customWidth="1"/>
    <col min="3107" max="3108" width="7.33203125" style="14" bestFit="1" customWidth="1"/>
    <col min="3109" max="3109" width="9.6640625" style="14" bestFit="1" customWidth="1"/>
    <col min="3110" max="3110" width="1.6640625" style="14" customWidth="1"/>
    <col min="3111" max="3111" width="17.6640625" style="14" bestFit="1" customWidth="1"/>
    <col min="3112" max="3112" width="14.5546875" style="14" bestFit="1" customWidth="1"/>
    <col min="3113" max="3113" width="11.44140625" style="14" customWidth="1"/>
    <col min="3114" max="3114" width="10.33203125" style="14" bestFit="1" customWidth="1"/>
    <col min="3115" max="3116" width="7.33203125" style="14" bestFit="1" customWidth="1"/>
    <col min="3117" max="3117" width="9.6640625" style="14" bestFit="1" customWidth="1"/>
    <col min="3118" max="3332" width="6.6640625" style="14" customWidth="1"/>
    <col min="3333" max="3333" width="61.5546875" style="14" customWidth="1"/>
    <col min="3334" max="3334" width="1.44140625" style="14" customWidth="1"/>
    <col min="3335" max="3335" width="11.33203125" style="14" customWidth="1"/>
    <col min="3336" max="3336" width="12.44140625" style="14" customWidth="1"/>
    <col min="3337" max="3337" width="11.6640625" style="14" customWidth="1"/>
    <col min="3338" max="3338" width="10.33203125" style="14" bestFit="1" customWidth="1"/>
    <col min="3339" max="3340" width="7.33203125" style="14" bestFit="1" customWidth="1"/>
    <col min="3341" max="3341" width="10.6640625" style="14" bestFit="1" customWidth="1"/>
    <col min="3342" max="3342" width="1.5546875" style="14" customWidth="1"/>
    <col min="3343" max="3343" width="12.33203125" style="14" customWidth="1"/>
    <col min="3344" max="3344" width="14.33203125" style="14" customWidth="1"/>
    <col min="3345" max="3345" width="13.33203125" style="14" customWidth="1"/>
    <col min="3346" max="3346" width="10.33203125" style="14" bestFit="1" customWidth="1"/>
    <col min="3347" max="3348" width="7.33203125" style="14" bestFit="1" customWidth="1"/>
    <col min="3349" max="3349" width="10.6640625" style="14" bestFit="1" customWidth="1"/>
    <col min="3350" max="3350" width="1.6640625" style="14" customWidth="1"/>
    <col min="3351" max="3351" width="12.33203125" style="14" customWidth="1"/>
    <col min="3352" max="3352" width="14.5546875" style="14" bestFit="1" customWidth="1"/>
    <col min="3353" max="3353" width="12.33203125" style="14" customWidth="1"/>
    <col min="3354" max="3354" width="10.33203125" style="14" bestFit="1" customWidth="1"/>
    <col min="3355" max="3356" width="7.33203125" style="14" bestFit="1" customWidth="1"/>
    <col min="3357" max="3357" width="10.6640625" style="14" bestFit="1" customWidth="1"/>
    <col min="3358" max="3358" width="2.44140625" style="14" customWidth="1"/>
    <col min="3359" max="3359" width="17.6640625" style="14" bestFit="1" customWidth="1"/>
    <col min="3360" max="3360" width="14.5546875" style="14" bestFit="1" customWidth="1"/>
    <col min="3361" max="3361" width="10.33203125" style="14" customWidth="1"/>
    <col min="3362" max="3362" width="10" style="14" bestFit="1" customWidth="1"/>
    <col min="3363" max="3364" width="7.33203125" style="14" bestFit="1" customWidth="1"/>
    <col min="3365" max="3365" width="9.6640625" style="14" bestFit="1" customWidth="1"/>
    <col min="3366" max="3366" width="1.6640625" style="14" customWidth="1"/>
    <col min="3367" max="3367" width="17.6640625" style="14" bestFit="1" customWidth="1"/>
    <col min="3368" max="3368" width="14.5546875" style="14" bestFit="1" customWidth="1"/>
    <col min="3369" max="3369" width="11.44140625" style="14" customWidth="1"/>
    <col min="3370" max="3370" width="10.33203125" style="14" bestFit="1" customWidth="1"/>
    <col min="3371" max="3372" width="7.33203125" style="14" bestFit="1" customWidth="1"/>
    <col min="3373" max="3373" width="9.6640625" style="14" bestFit="1" customWidth="1"/>
    <col min="3374" max="3588" width="6.6640625" style="14" customWidth="1"/>
    <col min="3589" max="3589" width="61.5546875" style="14" customWidth="1"/>
    <col min="3590" max="3590" width="1.44140625" style="14" customWidth="1"/>
    <col min="3591" max="3591" width="11.33203125" style="14" customWidth="1"/>
    <col min="3592" max="3592" width="12.44140625" style="14" customWidth="1"/>
    <col min="3593" max="3593" width="11.6640625" style="14" customWidth="1"/>
    <col min="3594" max="3594" width="10.33203125" style="14" bestFit="1" customWidth="1"/>
    <col min="3595" max="3596" width="7.33203125" style="14" bestFit="1" customWidth="1"/>
    <col min="3597" max="3597" width="10.6640625" style="14" bestFit="1" customWidth="1"/>
    <col min="3598" max="3598" width="1.5546875" style="14" customWidth="1"/>
    <col min="3599" max="3599" width="12.33203125" style="14" customWidth="1"/>
    <col min="3600" max="3600" width="14.33203125" style="14" customWidth="1"/>
    <col min="3601" max="3601" width="13.33203125" style="14" customWidth="1"/>
    <col min="3602" max="3602" width="10.33203125" style="14" bestFit="1" customWidth="1"/>
    <col min="3603" max="3604" width="7.33203125" style="14" bestFit="1" customWidth="1"/>
    <col min="3605" max="3605" width="10.6640625" style="14" bestFit="1" customWidth="1"/>
    <col min="3606" max="3606" width="1.6640625" style="14" customWidth="1"/>
    <col min="3607" max="3607" width="12.33203125" style="14" customWidth="1"/>
    <col min="3608" max="3608" width="14.5546875" style="14" bestFit="1" customWidth="1"/>
    <col min="3609" max="3609" width="12.33203125" style="14" customWidth="1"/>
    <col min="3610" max="3610" width="10.33203125" style="14" bestFit="1" customWidth="1"/>
    <col min="3611" max="3612" width="7.33203125" style="14" bestFit="1" customWidth="1"/>
    <col min="3613" max="3613" width="10.6640625" style="14" bestFit="1" customWidth="1"/>
    <col min="3614" max="3614" width="2.44140625" style="14" customWidth="1"/>
    <col min="3615" max="3615" width="17.6640625" style="14" bestFit="1" customWidth="1"/>
    <col min="3616" max="3616" width="14.5546875" style="14" bestFit="1" customWidth="1"/>
    <col min="3617" max="3617" width="10.33203125" style="14" customWidth="1"/>
    <col min="3618" max="3618" width="10" style="14" bestFit="1" customWidth="1"/>
    <col min="3619" max="3620" width="7.33203125" style="14" bestFit="1" customWidth="1"/>
    <col min="3621" max="3621" width="9.6640625" style="14" bestFit="1" customWidth="1"/>
    <col min="3622" max="3622" width="1.6640625" style="14" customWidth="1"/>
    <col min="3623" max="3623" width="17.6640625" style="14" bestFit="1" customWidth="1"/>
    <col min="3624" max="3624" width="14.5546875" style="14" bestFit="1" customWidth="1"/>
    <col min="3625" max="3625" width="11.44140625" style="14" customWidth="1"/>
    <col min="3626" max="3626" width="10.33203125" style="14" bestFit="1" customWidth="1"/>
    <col min="3627" max="3628" width="7.33203125" style="14" bestFit="1" customWidth="1"/>
    <col min="3629" max="3629" width="9.6640625" style="14" bestFit="1" customWidth="1"/>
    <col min="3630" max="3844" width="6.6640625" style="14" customWidth="1"/>
    <col min="3845" max="3845" width="61.5546875" style="14" customWidth="1"/>
    <col min="3846" max="3846" width="1.44140625" style="14" customWidth="1"/>
    <col min="3847" max="3847" width="11.33203125" style="14" customWidth="1"/>
    <col min="3848" max="3848" width="12.44140625" style="14" customWidth="1"/>
    <col min="3849" max="3849" width="11.6640625" style="14" customWidth="1"/>
    <col min="3850" max="3850" width="10.33203125" style="14" bestFit="1" customWidth="1"/>
    <col min="3851" max="3852" width="7.33203125" style="14" bestFit="1" customWidth="1"/>
    <col min="3853" max="3853" width="10.6640625" style="14" bestFit="1" customWidth="1"/>
    <col min="3854" max="3854" width="1.5546875" style="14" customWidth="1"/>
    <col min="3855" max="3855" width="12.33203125" style="14" customWidth="1"/>
    <col min="3856" max="3856" width="14.33203125" style="14" customWidth="1"/>
    <col min="3857" max="3857" width="13.33203125" style="14" customWidth="1"/>
    <col min="3858" max="3858" width="10.33203125" style="14" bestFit="1" customWidth="1"/>
    <col min="3859" max="3860" width="7.33203125" style="14" bestFit="1" customWidth="1"/>
    <col min="3861" max="3861" width="10.6640625" style="14" bestFit="1" customWidth="1"/>
    <col min="3862" max="3862" width="1.6640625" style="14" customWidth="1"/>
    <col min="3863" max="3863" width="12.33203125" style="14" customWidth="1"/>
    <col min="3864" max="3864" width="14.5546875" style="14" bestFit="1" customWidth="1"/>
    <col min="3865" max="3865" width="12.33203125" style="14" customWidth="1"/>
    <col min="3866" max="3866" width="10.33203125" style="14" bestFit="1" customWidth="1"/>
    <col min="3867" max="3868" width="7.33203125" style="14" bestFit="1" customWidth="1"/>
    <col min="3869" max="3869" width="10.6640625" style="14" bestFit="1" customWidth="1"/>
    <col min="3870" max="3870" width="2.44140625" style="14" customWidth="1"/>
    <col min="3871" max="3871" width="17.6640625" style="14" bestFit="1" customWidth="1"/>
    <col min="3872" max="3872" width="14.5546875" style="14" bestFit="1" customWidth="1"/>
    <col min="3873" max="3873" width="10.33203125" style="14" customWidth="1"/>
    <col min="3874" max="3874" width="10" style="14" bestFit="1" customWidth="1"/>
    <col min="3875" max="3876" width="7.33203125" style="14" bestFit="1" customWidth="1"/>
    <col min="3877" max="3877" width="9.6640625" style="14" bestFit="1" customWidth="1"/>
    <col min="3878" max="3878" width="1.6640625" style="14" customWidth="1"/>
    <col min="3879" max="3879" width="17.6640625" style="14" bestFit="1" customWidth="1"/>
    <col min="3880" max="3880" width="14.5546875" style="14" bestFit="1" customWidth="1"/>
    <col min="3881" max="3881" width="11.44140625" style="14" customWidth="1"/>
    <col min="3882" max="3882" width="10.33203125" style="14" bestFit="1" customWidth="1"/>
    <col min="3883" max="3884" width="7.33203125" style="14" bestFit="1" customWidth="1"/>
    <col min="3885" max="3885" width="9.6640625" style="14" bestFit="1" customWidth="1"/>
    <col min="3886" max="4100" width="6.6640625" style="14" customWidth="1"/>
    <col min="4101" max="4101" width="61.5546875" style="14" customWidth="1"/>
    <col min="4102" max="4102" width="1.44140625" style="14" customWidth="1"/>
    <col min="4103" max="4103" width="11.33203125" style="14" customWidth="1"/>
    <col min="4104" max="4104" width="12.44140625" style="14" customWidth="1"/>
    <col min="4105" max="4105" width="11.6640625" style="14" customWidth="1"/>
    <col min="4106" max="4106" width="10.33203125" style="14" bestFit="1" customWidth="1"/>
    <col min="4107" max="4108" width="7.33203125" style="14" bestFit="1" customWidth="1"/>
    <col min="4109" max="4109" width="10.6640625" style="14" bestFit="1" customWidth="1"/>
    <col min="4110" max="4110" width="1.5546875" style="14" customWidth="1"/>
    <col min="4111" max="4111" width="12.33203125" style="14" customWidth="1"/>
    <col min="4112" max="4112" width="14.33203125" style="14" customWidth="1"/>
    <col min="4113" max="4113" width="13.33203125" style="14" customWidth="1"/>
    <col min="4114" max="4114" width="10.33203125" style="14" bestFit="1" customWidth="1"/>
    <col min="4115" max="4116" width="7.33203125" style="14" bestFit="1" customWidth="1"/>
    <col min="4117" max="4117" width="10.6640625" style="14" bestFit="1" customWidth="1"/>
    <col min="4118" max="4118" width="1.6640625" style="14" customWidth="1"/>
    <col min="4119" max="4119" width="12.33203125" style="14" customWidth="1"/>
    <col min="4120" max="4120" width="14.5546875" style="14" bestFit="1" customWidth="1"/>
    <col min="4121" max="4121" width="12.33203125" style="14" customWidth="1"/>
    <col min="4122" max="4122" width="10.33203125" style="14" bestFit="1" customWidth="1"/>
    <col min="4123" max="4124" width="7.33203125" style="14" bestFit="1" customWidth="1"/>
    <col min="4125" max="4125" width="10.6640625" style="14" bestFit="1" customWidth="1"/>
    <col min="4126" max="4126" width="2.44140625" style="14" customWidth="1"/>
    <col min="4127" max="4127" width="17.6640625" style="14" bestFit="1" customWidth="1"/>
    <col min="4128" max="4128" width="14.5546875" style="14" bestFit="1" customWidth="1"/>
    <col min="4129" max="4129" width="10.33203125" style="14" customWidth="1"/>
    <col min="4130" max="4130" width="10" style="14" bestFit="1" customWidth="1"/>
    <col min="4131" max="4132" width="7.33203125" style="14" bestFit="1" customWidth="1"/>
    <col min="4133" max="4133" width="9.6640625" style="14" bestFit="1" customWidth="1"/>
    <col min="4134" max="4134" width="1.6640625" style="14" customWidth="1"/>
    <col min="4135" max="4135" width="17.6640625" style="14" bestFit="1" customWidth="1"/>
    <col min="4136" max="4136" width="14.5546875" style="14" bestFit="1" customWidth="1"/>
    <col min="4137" max="4137" width="11.44140625" style="14" customWidth="1"/>
    <col min="4138" max="4138" width="10.33203125" style="14" bestFit="1" customWidth="1"/>
    <col min="4139" max="4140" width="7.33203125" style="14" bestFit="1" customWidth="1"/>
    <col min="4141" max="4141" width="9.6640625" style="14" bestFit="1" customWidth="1"/>
    <col min="4142" max="4356" width="6.6640625" style="14" customWidth="1"/>
    <col min="4357" max="4357" width="61.5546875" style="14" customWidth="1"/>
    <col min="4358" max="4358" width="1.44140625" style="14" customWidth="1"/>
    <col min="4359" max="4359" width="11.33203125" style="14" customWidth="1"/>
    <col min="4360" max="4360" width="12.44140625" style="14" customWidth="1"/>
    <col min="4361" max="4361" width="11.6640625" style="14" customWidth="1"/>
    <col min="4362" max="4362" width="10.33203125" style="14" bestFit="1" customWidth="1"/>
    <col min="4363" max="4364" width="7.33203125" style="14" bestFit="1" customWidth="1"/>
    <col min="4365" max="4365" width="10.6640625" style="14" bestFit="1" customWidth="1"/>
    <col min="4366" max="4366" width="1.5546875" style="14" customWidth="1"/>
    <col min="4367" max="4367" width="12.33203125" style="14" customWidth="1"/>
    <col min="4368" max="4368" width="14.33203125" style="14" customWidth="1"/>
    <col min="4369" max="4369" width="13.33203125" style="14" customWidth="1"/>
    <col min="4370" max="4370" width="10.33203125" style="14" bestFit="1" customWidth="1"/>
    <col min="4371" max="4372" width="7.33203125" style="14" bestFit="1" customWidth="1"/>
    <col min="4373" max="4373" width="10.6640625" style="14" bestFit="1" customWidth="1"/>
    <col min="4374" max="4374" width="1.6640625" style="14" customWidth="1"/>
    <col min="4375" max="4375" width="12.33203125" style="14" customWidth="1"/>
    <col min="4376" max="4376" width="14.5546875" style="14" bestFit="1" customWidth="1"/>
    <col min="4377" max="4377" width="12.33203125" style="14" customWidth="1"/>
    <col min="4378" max="4378" width="10.33203125" style="14" bestFit="1" customWidth="1"/>
    <col min="4379" max="4380" width="7.33203125" style="14" bestFit="1" customWidth="1"/>
    <col min="4381" max="4381" width="10.6640625" style="14" bestFit="1" customWidth="1"/>
    <col min="4382" max="4382" width="2.44140625" style="14" customWidth="1"/>
    <col min="4383" max="4383" width="17.6640625" style="14" bestFit="1" customWidth="1"/>
    <col min="4384" max="4384" width="14.5546875" style="14" bestFit="1" customWidth="1"/>
    <col min="4385" max="4385" width="10.33203125" style="14" customWidth="1"/>
    <col min="4386" max="4386" width="10" style="14" bestFit="1" customWidth="1"/>
    <col min="4387" max="4388" width="7.33203125" style="14" bestFit="1" customWidth="1"/>
    <col min="4389" max="4389" width="9.6640625" style="14" bestFit="1" customWidth="1"/>
    <col min="4390" max="4390" width="1.6640625" style="14" customWidth="1"/>
    <col min="4391" max="4391" width="17.6640625" style="14" bestFit="1" customWidth="1"/>
    <col min="4392" max="4392" width="14.5546875" style="14" bestFit="1" customWidth="1"/>
    <col min="4393" max="4393" width="11.44140625" style="14" customWidth="1"/>
    <col min="4394" max="4394" width="10.33203125" style="14" bestFit="1" customWidth="1"/>
    <col min="4395" max="4396" width="7.33203125" style="14" bestFit="1" customWidth="1"/>
    <col min="4397" max="4397" width="9.6640625" style="14" bestFit="1" customWidth="1"/>
    <col min="4398" max="4612" width="6.6640625" style="14" customWidth="1"/>
    <col min="4613" max="4613" width="61.5546875" style="14" customWidth="1"/>
    <col min="4614" max="4614" width="1.44140625" style="14" customWidth="1"/>
    <col min="4615" max="4615" width="11.33203125" style="14" customWidth="1"/>
    <col min="4616" max="4616" width="12.44140625" style="14" customWidth="1"/>
    <col min="4617" max="4617" width="11.6640625" style="14" customWidth="1"/>
    <col min="4618" max="4618" width="10.33203125" style="14" bestFit="1" customWidth="1"/>
    <col min="4619" max="4620" width="7.33203125" style="14" bestFit="1" customWidth="1"/>
    <col min="4621" max="4621" width="10.6640625" style="14" bestFit="1" customWidth="1"/>
    <col min="4622" max="4622" width="1.5546875" style="14" customWidth="1"/>
    <col min="4623" max="4623" width="12.33203125" style="14" customWidth="1"/>
    <col min="4624" max="4624" width="14.33203125" style="14" customWidth="1"/>
    <col min="4625" max="4625" width="13.33203125" style="14" customWidth="1"/>
    <col min="4626" max="4626" width="10.33203125" style="14" bestFit="1" customWidth="1"/>
    <col min="4627" max="4628" width="7.33203125" style="14" bestFit="1" customWidth="1"/>
    <col min="4629" max="4629" width="10.6640625" style="14" bestFit="1" customWidth="1"/>
    <col min="4630" max="4630" width="1.6640625" style="14" customWidth="1"/>
    <col min="4631" max="4631" width="12.33203125" style="14" customWidth="1"/>
    <col min="4632" max="4632" width="14.5546875" style="14" bestFit="1" customWidth="1"/>
    <col min="4633" max="4633" width="12.33203125" style="14" customWidth="1"/>
    <col min="4634" max="4634" width="10.33203125" style="14" bestFit="1" customWidth="1"/>
    <col min="4635" max="4636" width="7.33203125" style="14" bestFit="1" customWidth="1"/>
    <col min="4637" max="4637" width="10.6640625" style="14" bestFit="1" customWidth="1"/>
    <col min="4638" max="4638" width="2.44140625" style="14" customWidth="1"/>
    <col min="4639" max="4639" width="17.6640625" style="14" bestFit="1" customWidth="1"/>
    <col min="4640" max="4640" width="14.5546875" style="14" bestFit="1" customWidth="1"/>
    <col min="4641" max="4641" width="10.33203125" style="14" customWidth="1"/>
    <col min="4642" max="4642" width="10" style="14" bestFit="1" customWidth="1"/>
    <col min="4643" max="4644" width="7.33203125" style="14" bestFit="1" customWidth="1"/>
    <col min="4645" max="4645" width="9.6640625" style="14" bestFit="1" customWidth="1"/>
    <col min="4646" max="4646" width="1.6640625" style="14" customWidth="1"/>
    <col min="4647" max="4647" width="17.6640625" style="14" bestFit="1" customWidth="1"/>
    <col min="4648" max="4648" width="14.5546875" style="14" bestFit="1" customWidth="1"/>
    <col min="4649" max="4649" width="11.44140625" style="14" customWidth="1"/>
    <col min="4650" max="4650" width="10.33203125" style="14" bestFit="1" customWidth="1"/>
    <col min="4651" max="4652" width="7.33203125" style="14" bestFit="1" customWidth="1"/>
    <col min="4653" max="4653" width="9.6640625" style="14" bestFit="1" customWidth="1"/>
    <col min="4654" max="4868" width="6.6640625" style="14" customWidth="1"/>
    <col min="4869" max="4869" width="61.5546875" style="14" customWidth="1"/>
    <col min="4870" max="4870" width="1.44140625" style="14" customWidth="1"/>
    <col min="4871" max="4871" width="11.33203125" style="14" customWidth="1"/>
    <col min="4872" max="4872" width="12.44140625" style="14" customWidth="1"/>
    <col min="4873" max="4873" width="11.6640625" style="14" customWidth="1"/>
    <col min="4874" max="4874" width="10.33203125" style="14" bestFit="1" customWidth="1"/>
    <col min="4875" max="4876" width="7.33203125" style="14" bestFit="1" customWidth="1"/>
    <col min="4877" max="4877" width="10.6640625" style="14" bestFit="1" customWidth="1"/>
    <col min="4878" max="4878" width="1.5546875" style="14" customWidth="1"/>
    <col min="4879" max="4879" width="12.33203125" style="14" customWidth="1"/>
    <col min="4880" max="4880" width="14.33203125" style="14" customWidth="1"/>
    <col min="4881" max="4881" width="13.33203125" style="14" customWidth="1"/>
    <col min="4882" max="4882" width="10.33203125" style="14" bestFit="1" customWidth="1"/>
    <col min="4883" max="4884" width="7.33203125" style="14" bestFit="1" customWidth="1"/>
    <col min="4885" max="4885" width="10.6640625" style="14" bestFit="1" customWidth="1"/>
    <col min="4886" max="4886" width="1.6640625" style="14" customWidth="1"/>
    <col min="4887" max="4887" width="12.33203125" style="14" customWidth="1"/>
    <col min="4888" max="4888" width="14.5546875" style="14" bestFit="1" customWidth="1"/>
    <col min="4889" max="4889" width="12.33203125" style="14" customWidth="1"/>
    <col min="4890" max="4890" width="10.33203125" style="14" bestFit="1" customWidth="1"/>
    <col min="4891" max="4892" width="7.33203125" style="14" bestFit="1" customWidth="1"/>
    <col min="4893" max="4893" width="10.6640625" style="14" bestFit="1" customWidth="1"/>
    <col min="4894" max="4894" width="2.44140625" style="14" customWidth="1"/>
    <col min="4895" max="4895" width="17.6640625" style="14" bestFit="1" customWidth="1"/>
    <col min="4896" max="4896" width="14.5546875" style="14" bestFit="1" customWidth="1"/>
    <col min="4897" max="4897" width="10.33203125" style="14" customWidth="1"/>
    <col min="4898" max="4898" width="10" style="14" bestFit="1" customWidth="1"/>
    <col min="4899" max="4900" width="7.33203125" style="14" bestFit="1" customWidth="1"/>
    <col min="4901" max="4901" width="9.6640625" style="14" bestFit="1" customWidth="1"/>
    <col min="4902" max="4902" width="1.6640625" style="14" customWidth="1"/>
    <col min="4903" max="4903" width="17.6640625" style="14" bestFit="1" customWidth="1"/>
    <col min="4904" max="4904" width="14.5546875" style="14" bestFit="1" customWidth="1"/>
    <col min="4905" max="4905" width="11.44140625" style="14" customWidth="1"/>
    <col min="4906" max="4906" width="10.33203125" style="14" bestFit="1" customWidth="1"/>
    <col min="4907" max="4908" width="7.33203125" style="14" bestFit="1" customWidth="1"/>
    <col min="4909" max="4909" width="9.6640625" style="14" bestFit="1" customWidth="1"/>
    <col min="4910" max="5124" width="6.6640625" style="14" customWidth="1"/>
    <col min="5125" max="5125" width="61.5546875" style="14" customWidth="1"/>
    <col min="5126" max="5126" width="1.44140625" style="14" customWidth="1"/>
    <col min="5127" max="5127" width="11.33203125" style="14" customWidth="1"/>
    <col min="5128" max="5128" width="12.44140625" style="14" customWidth="1"/>
    <col min="5129" max="5129" width="11.6640625" style="14" customWidth="1"/>
    <col min="5130" max="5130" width="10.33203125" style="14" bestFit="1" customWidth="1"/>
    <col min="5131" max="5132" width="7.33203125" style="14" bestFit="1" customWidth="1"/>
    <col min="5133" max="5133" width="10.6640625" style="14" bestFit="1" customWidth="1"/>
    <col min="5134" max="5134" width="1.5546875" style="14" customWidth="1"/>
    <col min="5135" max="5135" width="12.33203125" style="14" customWidth="1"/>
    <col min="5136" max="5136" width="14.33203125" style="14" customWidth="1"/>
    <col min="5137" max="5137" width="13.33203125" style="14" customWidth="1"/>
    <col min="5138" max="5138" width="10.33203125" style="14" bestFit="1" customWidth="1"/>
    <col min="5139" max="5140" width="7.33203125" style="14" bestFit="1" customWidth="1"/>
    <col min="5141" max="5141" width="10.6640625" style="14" bestFit="1" customWidth="1"/>
    <col min="5142" max="5142" width="1.6640625" style="14" customWidth="1"/>
    <col min="5143" max="5143" width="12.33203125" style="14" customWidth="1"/>
    <col min="5144" max="5144" width="14.5546875" style="14" bestFit="1" customWidth="1"/>
    <col min="5145" max="5145" width="12.33203125" style="14" customWidth="1"/>
    <col min="5146" max="5146" width="10.33203125" style="14" bestFit="1" customWidth="1"/>
    <col min="5147" max="5148" width="7.33203125" style="14" bestFit="1" customWidth="1"/>
    <col min="5149" max="5149" width="10.6640625" style="14" bestFit="1" customWidth="1"/>
    <col min="5150" max="5150" width="2.44140625" style="14" customWidth="1"/>
    <col min="5151" max="5151" width="17.6640625" style="14" bestFit="1" customWidth="1"/>
    <col min="5152" max="5152" width="14.5546875" style="14" bestFit="1" customWidth="1"/>
    <col min="5153" max="5153" width="10.33203125" style="14" customWidth="1"/>
    <col min="5154" max="5154" width="10" style="14" bestFit="1" customWidth="1"/>
    <col min="5155" max="5156" width="7.33203125" style="14" bestFit="1" customWidth="1"/>
    <col min="5157" max="5157" width="9.6640625" style="14" bestFit="1" customWidth="1"/>
    <col min="5158" max="5158" width="1.6640625" style="14" customWidth="1"/>
    <col min="5159" max="5159" width="17.6640625" style="14" bestFit="1" customWidth="1"/>
    <col min="5160" max="5160" width="14.5546875" style="14" bestFit="1" customWidth="1"/>
    <col min="5161" max="5161" width="11.44140625" style="14" customWidth="1"/>
    <col min="5162" max="5162" width="10.33203125" style="14" bestFit="1" customWidth="1"/>
    <col min="5163" max="5164" width="7.33203125" style="14" bestFit="1" customWidth="1"/>
    <col min="5165" max="5165" width="9.6640625" style="14" bestFit="1" customWidth="1"/>
    <col min="5166" max="5380" width="6.6640625" style="14" customWidth="1"/>
    <col min="5381" max="5381" width="61.5546875" style="14" customWidth="1"/>
    <col min="5382" max="5382" width="1.44140625" style="14" customWidth="1"/>
    <col min="5383" max="5383" width="11.33203125" style="14" customWidth="1"/>
    <col min="5384" max="5384" width="12.44140625" style="14" customWidth="1"/>
    <col min="5385" max="5385" width="11.6640625" style="14" customWidth="1"/>
    <col min="5386" max="5386" width="10.33203125" style="14" bestFit="1" customWidth="1"/>
    <col min="5387" max="5388" width="7.33203125" style="14" bestFit="1" customWidth="1"/>
    <col min="5389" max="5389" width="10.6640625" style="14" bestFit="1" customWidth="1"/>
    <col min="5390" max="5390" width="1.5546875" style="14" customWidth="1"/>
    <col min="5391" max="5391" width="12.33203125" style="14" customWidth="1"/>
    <col min="5392" max="5392" width="14.33203125" style="14" customWidth="1"/>
    <col min="5393" max="5393" width="13.33203125" style="14" customWidth="1"/>
    <col min="5394" max="5394" width="10.33203125" style="14" bestFit="1" customWidth="1"/>
    <col min="5395" max="5396" width="7.33203125" style="14" bestFit="1" customWidth="1"/>
    <col min="5397" max="5397" width="10.6640625" style="14" bestFit="1" customWidth="1"/>
    <col min="5398" max="5398" width="1.6640625" style="14" customWidth="1"/>
    <col min="5399" max="5399" width="12.33203125" style="14" customWidth="1"/>
    <col min="5400" max="5400" width="14.5546875" style="14" bestFit="1" customWidth="1"/>
    <col min="5401" max="5401" width="12.33203125" style="14" customWidth="1"/>
    <col min="5402" max="5402" width="10.33203125" style="14" bestFit="1" customWidth="1"/>
    <col min="5403" max="5404" width="7.33203125" style="14" bestFit="1" customWidth="1"/>
    <col min="5405" max="5405" width="10.6640625" style="14" bestFit="1" customWidth="1"/>
    <col min="5406" max="5406" width="2.44140625" style="14" customWidth="1"/>
    <col min="5407" max="5407" width="17.6640625" style="14" bestFit="1" customWidth="1"/>
    <col min="5408" max="5408" width="14.5546875" style="14" bestFit="1" customWidth="1"/>
    <col min="5409" max="5409" width="10.33203125" style="14" customWidth="1"/>
    <col min="5410" max="5410" width="10" style="14" bestFit="1" customWidth="1"/>
    <col min="5411" max="5412" width="7.33203125" style="14" bestFit="1" customWidth="1"/>
    <col min="5413" max="5413" width="9.6640625" style="14" bestFit="1" customWidth="1"/>
    <col min="5414" max="5414" width="1.6640625" style="14" customWidth="1"/>
    <col min="5415" max="5415" width="17.6640625" style="14" bestFit="1" customWidth="1"/>
    <col min="5416" max="5416" width="14.5546875" style="14" bestFit="1" customWidth="1"/>
    <col min="5417" max="5417" width="11.44140625" style="14" customWidth="1"/>
    <col min="5418" max="5418" width="10.33203125" style="14" bestFit="1" customWidth="1"/>
    <col min="5419" max="5420" width="7.33203125" style="14" bestFit="1" customWidth="1"/>
    <col min="5421" max="5421" width="9.6640625" style="14" bestFit="1" customWidth="1"/>
    <col min="5422" max="5636" width="6.6640625" style="14" customWidth="1"/>
    <col min="5637" max="5637" width="61.5546875" style="14" customWidth="1"/>
    <col min="5638" max="5638" width="1.44140625" style="14" customWidth="1"/>
    <col min="5639" max="5639" width="11.33203125" style="14" customWidth="1"/>
    <col min="5640" max="5640" width="12.44140625" style="14" customWidth="1"/>
    <col min="5641" max="5641" width="11.6640625" style="14" customWidth="1"/>
    <col min="5642" max="5642" width="10.33203125" style="14" bestFit="1" customWidth="1"/>
    <col min="5643" max="5644" width="7.33203125" style="14" bestFit="1" customWidth="1"/>
    <col min="5645" max="5645" width="10.6640625" style="14" bestFit="1" customWidth="1"/>
    <col min="5646" max="5646" width="1.5546875" style="14" customWidth="1"/>
    <col min="5647" max="5647" width="12.33203125" style="14" customWidth="1"/>
    <col min="5648" max="5648" width="14.33203125" style="14" customWidth="1"/>
    <col min="5649" max="5649" width="13.33203125" style="14" customWidth="1"/>
    <col min="5650" max="5650" width="10.33203125" style="14" bestFit="1" customWidth="1"/>
    <col min="5651" max="5652" width="7.33203125" style="14" bestFit="1" customWidth="1"/>
    <col min="5653" max="5653" width="10.6640625" style="14" bestFit="1" customWidth="1"/>
    <col min="5654" max="5654" width="1.6640625" style="14" customWidth="1"/>
    <col min="5655" max="5655" width="12.33203125" style="14" customWidth="1"/>
    <col min="5656" max="5656" width="14.5546875" style="14" bestFit="1" customWidth="1"/>
    <col min="5657" max="5657" width="12.33203125" style="14" customWidth="1"/>
    <col min="5658" max="5658" width="10.33203125" style="14" bestFit="1" customWidth="1"/>
    <col min="5659" max="5660" width="7.33203125" style="14" bestFit="1" customWidth="1"/>
    <col min="5661" max="5661" width="10.6640625" style="14" bestFit="1" customWidth="1"/>
    <col min="5662" max="5662" width="2.44140625" style="14" customWidth="1"/>
    <col min="5663" max="5663" width="17.6640625" style="14" bestFit="1" customWidth="1"/>
    <col min="5664" max="5664" width="14.5546875" style="14" bestFit="1" customWidth="1"/>
    <col min="5665" max="5665" width="10.33203125" style="14" customWidth="1"/>
    <col min="5666" max="5666" width="10" style="14" bestFit="1" customWidth="1"/>
    <col min="5667" max="5668" width="7.33203125" style="14" bestFit="1" customWidth="1"/>
    <col min="5669" max="5669" width="9.6640625" style="14" bestFit="1" customWidth="1"/>
    <col min="5670" max="5670" width="1.6640625" style="14" customWidth="1"/>
    <col min="5671" max="5671" width="17.6640625" style="14" bestFit="1" customWidth="1"/>
    <col min="5672" max="5672" width="14.5546875" style="14" bestFit="1" customWidth="1"/>
    <col min="5673" max="5673" width="11.44140625" style="14" customWidth="1"/>
    <col min="5674" max="5674" width="10.33203125" style="14" bestFit="1" customWidth="1"/>
    <col min="5675" max="5676" width="7.33203125" style="14" bestFit="1" customWidth="1"/>
    <col min="5677" max="5677" width="9.6640625" style="14" bestFit="1" customWidth="1"/>
    <col min="5678" max="5892" width="6.6640625" style="14" customWidth="1"/>
    <col min="5893" max="5893" width="61.5546875" style="14" customWidth="1"/>
    <col min="5894" max="5894" width="1.44140625" style="14" customWidth="1"/>
    <col min="5895" max="5895" width="11.33203125" style="14" customWidth="1"/>
    <col min="5896" max="5896" width="12.44140625" style="14" customWidth="1"/>
    <col min="5897" max="5897" width="11.6640625" style="14" customWidth="1"/>
    <col min="5898" max="5898" width="10.33203125" style="14" bestFit="1" customWidth="1"/>
    <col min="5899" max="5900" width="7.33203125" style="14" bestFit="1" customWidth="1"/>
    <col min="5901" max="5901" width="10.6640625" style="14" bestFit="1" customWidth="1"/>
    <col min="5902" max="5902" width="1.5546875" style="14" customWidth="1"/>
    <col min="5903" max="5903" width="12.33203125" style="14" customWidth="1"/>
    <col min="5904" max="5904" width="14.33203125" style="14" customWidth="1"/>
    <col min="5905" max="5905" width="13.33203125" style="14" customWidth="1"/>
    <col min="5906" max="5906" width="10.33203125" style="14" bestFit="1" customWidth="1"/>
    <col min="5907" max="5908" width="7.33203125" style="14" bestFit="1" customWidth="1"/>
    <col min="5909" max="5909" width="10.6640625" style="14" bestFit="1" customWidth="1"/>
    <col min="5910" max="5910" width="1.6640625" style="14" customWidth="1"/>
    <col min="5911" max="5911" width="12.33203125" style="14" customWidth="1"/>
    <col min="5912" max="5912" width="14.5546875" style="14" bestFit="1" customWidth="1"/>
    <col min="5913" max="5913" width="12.33203125" style="14" customWidth="1"/>
    <col min="5914" max="5914" width="10.33203125" style="14" bestFit="1" customWidth="1"/>
    <col min="5915" max="5916" width="7.33203125" style="14" bestFit="1" customWidth="1"/>
    <col min="5917" max="5917" width="10.6640625" style="14" bestFit="1" customWidth="1"/>
    <col min="5918" max="5918" width="2.44140625" style="14" customWidth="1"/>
    <col min="5919" max="5919" width="17.6640625" style="14" bestFit="1" customWidth="1"/>
    <col min="5920" max="5920" width="14.5546875" style="14" bestFit="1" customWidth="1"/>
    <col min="5921" max="5921" width="10.33203125" style="14" customWidth="1"/>
    <col min="5922" max="5922" width="10" style="14" bestFit="1" customWidth="1"/>
    <col min="5923" max="5924" width="7.33203125" style="14" bestFit="1" customWidth="1"/>
    <col min="5925" max="5925" width="9.6640625" style="14" bestFit="1" customWidth="1"/>
    <col min="5926" max="5926" width="1.6640625" style="14" customWidth="1"/>
    <col min="5927" max="5927" width="17.6640625" style="14" bestFit="1" customWidth="1"/>
    <col min="5928" max="5928" width="14.5546875" style="14" bestFit="1" customWidth="1"/>
    <col min="5929" max="5929" width="11.44140625" style="14" customWidth="1"/>
    <col min="5930" max="5930" width="10.33203125" style="14" bestFit="1" customWidth="1"/>
    <col min="5931" max="5932" width="7.33203125" style="14" bestFit="1" customWidth="1"/>
    <col min="5933" max="5933" width="9.6640625" style="14" bestFit="1" customWidth="1"/>
    <col min="5934" max="6148" width="6.6640625" style="14" customWidth="1"/>
    <col min="6149" max="6149" width="61.5546875" style="14" customWidth="1"/>
    <col min="6150" max="6150" width="1.44140625" style="14" customWidth="1"/>
    <col min="6151" max="6151" width="11.33203125" style="14" customWidth="1"/>
    <col min="6152" max="6152" width="12.44140625" style="14" customWidth="1"/>
    <col min="6153" max="6153" width="11.6640625" style="14" customWidth="1"/>
    <col min="6154" max="6154" width="10.33203125" style="14" bestFit="1" customWidth="1"/>
    <col min="6155" max="6156" width="7.33203125" style="14" bestFit="1" customWidth="1"/>
    <col min="6157" max="6157" width="10.6640625" style="14" bestFit="1" customWidth="1"/>
    <col min="6158" max="6158" width="1.5546875" style="14" customWidth="1"/>
    <col min="6159" max="6159" width="12.33203125" style="14" customWidth="1"/>
    <col min="6160" max="6160" width="14.33203125" style="14" customWidth="1"/>
    <col min="6161" max="6161" width="13.33203125" style="14" customWidth="1"/>
    <col min="6162" max="6162" width="10.33203125" style="14" bestFit="1" customWidth="1"/>
    <col min="6163" max="6164" width="7.33203125" style="14" bestFit="1" customWidth="1"/>
    <col min="6165" max="6165" width="10.6640625" style="14" bestFit="1" customWidth="1"/>
    <col min="6166" max="6166" width="1.6640625" style="14" customWidth="1"/>
    <col min="6167" max="6167" width="12.33203125" style="14" customWidth="1"/>
    <col min="6168" max="6168" width="14.5546875" style="14" bestFit="1" customWidth="1"/>
    <col min="6169" max="6169" width="12.33203125" style="14" customWidth="1"/>
    <col min="6170" max="6170" width="10.33203125" style="14" bestFit="1" customWidth="1"/>
    <col min="6171" max="6172" width="7.33203125" style="14" bestFit="1" customWidth="1"/>
    <col min="6173" max="6173" width="10.6640625" style="14" bestFit="1" customWidth="1"/>
    <col min="6174" max="6174" width="2.44140625" style="14" customWidth="1"/>
    <col min="6175" max="6175" width="17.6640625" style="14" bestFit="1" customWidth="1"/>
    <col min="6176" max="6176" width="14.5546875" style="14" bestFit="1" customWidth="1"/>
    <col min="6177" max="6177" width="10.33203125" style="14" customWidth="1"/>
    <col min="6178" max="6178" width="10" style="14" bestFit="1" customWidth="1"/>
    <col min="6179" max="6180" width="7.33203125" style="14" bestFit="1" customWidth="1"/>
    <col min="6181" max="6181" width="9.6640625" style="14" bestFit="1" customWidth="1"/>
    <col min="6182" max="6182" width="1.6640625" style="14" customWidth="1"/>
    <col min="6183" max="6183" width="17.6640625" style="14" bestFit="1" customWidth="1"/>
    <col min="6184" max="6184" width="14.5546875" style="14" bestFit="1" customWidth="1"/>
    <col min="6185" max="6185" width="11.44140625" style="14" customWidth="1"/>
    <col min="6186" max="6186" width="10.33203125" style="14" bestFit="1" customWidth="1"/>
    <col min="6187" max="6188" width="7.33203125" style="14" bestFit="1" customWidth="1"/>
    <col min="6189" max="6189" width="9.6640625" style="14" bestFit="1" customWidth="1"/>
    <col min="6190" max="6404" width="6.6640625" style="14" customWidth="1"/>
    <col min="6405" max="6405" width="61.5546875" style="14" customWidth="1"/>
    <col min="6406" max="6406" width="1.44140625" style="14" customWidth="1"/>
    <col min="6407" max="6407" width="11.33203125" style="14" customWidth="1"/>
    <col min="6408" max="6408" width="12.44140625" style="14" customWidth="1"/>
    <col min="6409" max="6409" width="11.6640625" style="14" customWidth="1"/>
    <col min="6410" max="6410" width="10.33203125" style="14" bestFit="1" customWidth="1"/>
    <col min="6411" max="6412" width="7.33203125" style="14" bestFit="1" customWidth="1"/>
    <col min="6413" max="6413" width="10.6640625" style="14" bestFit="1" customWidth="1"/>
    <col min="6414" max="6414" width="1.5546875" style="14" customWidth="1"/>
    <col min="6415" max="6415" width="12.33203125" style="14" customWidth="1"/>
    <col min="6416" max="6416" width="14.33203125" style="14" customWidth="1"/>
    <col min="6417" max="6417" width="13.33203125" style="14" customWidth="1"/>
    <col min="6418" max="6418" width="10.33203125" style="14" bestFit="1" customWidth="1"/>
    <col min="6419" max="6420" width="7.33203125" style="14" bestFit="1" customWidth="1"/>
    <col min="6421" max="6421" width="10.6640625" style="14" bestFit="1" customWidth="1"/>
    <col min="6422" max="6422" width="1.6640625" style="14" customWidth="1"/>
    <col min="6423" max="6423" width="12.33203125" style="14" customWidth="1"/>
    <col min="6424" max="6424" width="14.5546875" style="14" bestFit="1" customWidth="1"/>
    <col min="6425" max="6425" width="12.33203125" style="14" customWidth="1"/>
    <col min="6426" max="6426" width="10.33203125" style="14" bestFit="1" customWidth="1"/>
    <col min="6427" max="6428" width="7.33203125" style="14" bestFit="1" customWidth="1"/>
    <col min="6429" max="6429" width="10.6640625" style="14" bestFit="1" customWidth="1"/>
    <col min="6430" max="6430" width="2.44140625" style="14" customWidth="1"/>
    <col min="6431" max="6431" width="17.6640625" style="14" bestFit="1" customWidth="1"/>
    <col min="6432" max="6432" width="14.5546875" style="14" bestFit="1" customWidth="1"/>
    <col min="6433" max="6433" width="10.33203125" style="14" customWidth="1"/>
    <col min="6434" max="6434" width="10" style="14" bestFit="1" customWidth="1"/>
    <col min="6435" max="6436" width="7.33203125" style="14" bestFit="1" customWidth="1"/>
    <col min="6437" max="6437" width="9.6640625" style="14" bestFit="1" customWidth="1"/>
    <col min="6438" max="6438" width="1.6640625" style="14" customWidth="1"/>
    <col min="6439" max="6439" width="17.6640625" style="14" bestFit="1" customWidth="1"/>
    <col min="6440" max="6440" width="14.5546875" style="14" bestFit="1" customWidth="1"/>
    <col min="6441" max="6441" width="11.44140625" style="14" customWidth="1"/>
    <col min="6442" max="6442" width="10.33203125" style="14" bestFit="1" customWidth="1"/>
    <col min="6443" max="6444" width="7.33203125" style="14" bestFit="1" customWidth="1"/>
    <col min="6445" max="6445" width="9.6640625" style="14" bestFit="1" customWidth="1"/>
    <col min="6446" max="6660" width="6.6640625" style="14" customWidth="1"/>
    <col min="6661" max="6661" width="61.5546875" style="14" customWidth="1"/>
    <col min="6662" max="6662" width="1.44140625" style="14" customWidth="1"/>
    <col min="6663" max="6663" width="11.33203125" style="14" customWidth="1"/>
    <col min="6664" max="6664" width="12.44140625" style="14" customWidth="1"/>
    <col min="6665" max="6665" width="11.6640625" style="14" customWidth="1"/>
    <col min="6666" max="6666" width="10.33203125" style="14" bestFit="1" customWidth="1"/>
    <col min="6667" max="6668" width="7.33203125" style="14" bestFit="1" customWidth="1"/>
    <col min="6669" max="6669" width="10.6640625" style="14" bestFit="1" customWidth="1"/>
    <col min="6670" max="6670" width="1.5546875" style="14" customWidth="1"/>
    <col min="6671" max="6671" width="12.33203125" style="14" customWidth="1"/>
    <col min="6672" max="6672" width="14.33203125" style="14" customWidth="1"/>
    <col min="6673" max="6673" width="13.33203125" style="14" customWidth="1"/>
    <col min="6674" max="6674" width="10.33203125" style="14" bestFit="1" customWidth="1"/>
    <col min="6675" max="6676" width="7.33203125" style="14" bestFit="1" customWidth="1"/>
    <col min="6677" max="6677" width="10.6640625" style="14" bestFit="1" customWidth="1"/>
    <col min="6678" max="6678" width="1.6640625" style="14" customWidth="1"/>
    <col min="6679" max="6679" width="12.33203125" style="14" customWidth="1"/>
    <col min="6680" max="6680" width="14.5546875" style="14" bestFit="1" customWidth="1"/>
    <col min="6681" max="6681" width="12.33203125" style="14" customWidth="1"/>
    <col min="6682" max="6682" width="10.33203125" style="14" bestFit="1" customWidth="1"/>
    <col min="6683" max="6684" width="7.33203125" style="14" bestFit="1" customWidth="1"/>
    <col min="6685" max="6685" width="10.6640625" style="14" bestFit="1" customWidth="1"/>
    <col min="6686" max="6686" width="2.44140625" style="14" customWidth="1"/>
    <col min="6687" max="6687" width="17.6640625" style="14" bestFit="1" customWidth="1"/>
    <col min="6688" max="6688" width="14.5546875" style="14" bestFit="1" customWidth="1"/>
    <col min="6689" max="6689" width="10.33203125" style="14" customWidth="1"/>
    <col min="6690" max="6690" width="10" style="14" bestFit="1" customWidth="1"/>
    <col min="6691" max="6692" width="7.33203125" style="14" bestFit="1" customWidth="1"/>
    <col min="6693" max="6693" width="9.6640625" style="14" bestFit="1" customWidth="1"/>
    <col min="6694" max="6694" width="1.6640625" style="14" customWidth="1"/>
    <col min="6695" max="6695" width="17.6640625" style="14" bestFit="1" customWidth="1"/>
    <col min="6696" max="6696" width="14.5546875" style="14" bestFit="1" customWidth="1"/>
    <col min="6697" max="6697" width="11.44140625" style="14" customWidth="1"/>
    <col min="6698" max="6698" width="10.33203125" style="14" bestFit="1" customWidth="1"/>
    <col min="6699" max="6700" width="7.33203125" style="14" bestFit="1" customWidth="1"/>
    <col min="6701" max="6701" width="9.6640625" style="14" bestFit="1" customWidth="1"/>
    <col min="6702" max="6916" width="6.6640625" style="14" customWidth="1"/>
    <col min="6917" max="6917" width="61.5546875" style="14" customWidth="1"/>
    <col min="6918" max="6918" width="1.44140625" style="14" customWidth="1"/>
    <col min="6919" max="6919" width="11.33203125" style="14" customWidth="1"/>
    <col min="6920" max="6920" width="12.44140625" style="14" customWidth="1"/>
    <col min="6921" max="6921" width="11.6640625" style="14" customWidth="1"/>
    <col min="6922" max="6922" width="10.33203125" style="14" bestFit="1" customWidth="1"/>
    <col min="6923" max="6924" width="7.33203125" style="14" bestFit="1" customWidth="1"/>
    <col min="6925" max="6925" width="10.6640625" style="14" bestFit="1" customWidth="1"/>
    <col min="6926" max="6926" width="1.5546875" style="14" customWidth="1"/>
    <col min="6927" max="6927" width="12.33203125" style="14" customWidth="1"/>
    <col min="6928" max="6928" width="14.33203125" style="14" customWidth="1"/>
    <col min="6929" max="6929" width="13.33203125" style="14" customWidth="1"/>
    <col min="6930" max="6930" width="10.33203125" style="14" bestFit="1" customWidth="1"/>
    <col min="6931" max="6932" width="7.33203125" style="14" bestFit="1" customWidth="1"/>
    <col min="6933" max="6933" width="10.6640625" style="14" bestFit="1" customWidth="1"/>
    <col min="6934" max="6934" width="1.6640625" style="14" customWidth="1"/>
    <col min="6935" max="6935" width="12.33203125" style="14" customWidth="1"/>
    <col min="6936" max="6936" width="14.5546875" style="14" bestFit="1" customWidth="1"/>
    <col min="6937" max="6937" width="12.33203125" style="14" customWidth="1"/>
    <col min="6938" max="6938" width="10.33203125" style="14" bestFit="1" customWidth="1"/>
    <col min="6939" max="6940" width="7.33203125" style="14" bestFit="1" customWidth="1"/>
    <col min="6941" max="6941" width="10.6640625" style="14" bestFit="1" customWidth="1"/>
    <col min="6942" max="6942" width="2.44140625" style="14" customWidth="1"/>
    <col min="6943" max="6943" width="17.6640625" style="14" bestFit="1" customWidth="1"/>
    <col min="6944" max="6944" width="14.5546875" style="14" bestFit="1" customWidth="1"/>
    <col min="6945" max="6945" width="10.33203125" style="14" customWidth="1"/>
    <col min="6946" max="6946" width="10" style="14" bestFit="1" customWidth="1"/>
    <col min="6947" max="6948" width="7.33203125" style="14" bestFit="1" customWidth="1"/>
    <col min="6949" max="6949" width="9.6640625" style="14" bestFit="1" customWidth="1"/>
    <col min="6950" max="6950" width="1.6640625" style="14" customWidth="1"/>
    <col min="6951" max="6951" width="17.6640625" style="14" bestFit="1" customWidth="1"/>
    <col min="6952" max="6952" width="14.5546875" style="14" bestFit="1" customWidth="1"/>
    <col min="6953" max="6953" width="11.44140625" style="14" customWidth="1"/>
    <col min="6954" max="6954" width="10.33203125" style="14" bestFit="1" customWidth="1"/>
    <col min="6955" max="6956" width="7.33203125" style="14" bestFit="1" customWidth="1"/>
    <col min="6957" max="6957" width="9.6640625" style="14" bestFit="1" customWidth="1"/>
    <col min="6958" max="7172" width="6.6640625" style="14" customWidth="1"/>
    <col min="7173" max="7173" width="61.5546875" style="14" customWidth="1"/>
    <col min="7174" max="7174" width="1.44140625" style="14" customWidth="1"/>
    <col min="7175" max="7175" width="11.33203125" style="14" customWidth="1"/>
    <col min="7176" max="7176" width="12.44140625" style="14" customWidth="1"/>
    <col min="7177" max="7177" width="11.6640625" style="14" customWidth="1"/>
    <col min="7178" max="7178" width="10.33203125" style="14" bestFit="1" customWidth="1"/>
    <col min="7179" max="7180" width="7.33203125" style="14" bestFit="1" customWidth="1"/>
    <col min="7181" max="7181" width="10.6640625" style="14" bestFit="1" customWidth="1"/>
    <col min="7182" max="7182" width="1.5546875" style="14" customWidth="1"/>
    <col min="7183" max="7183" width="12.33203125" style="14" customWidth="1"/>
    <col min="7184" max="7184" width="14.33203125" style="14" customWidth="1"/>
    <col min="7185" max="7185" width="13.33203125" style="14" customWidth="1"/>
    <col min="7186" max="7186" width="10.33203125" style="14" bestFit="1" customWidth="1"/>
    <col min="7187" max="7188" width="7.33203125" style="14" bestFit="1" customWidth="1"/>
    <col min="7189" max="7189" width="10.6640625" style="14" bestFit="1" customWidth="1"/>
    <col min="7190" max="7190" width="1.6640625" style="14" customWidth="1"/>
    <col min="7191" max="7191" width="12.33203125" style="14" customWidth="1"/>
    <col min="7192" max="7192" width="14.5546875" style="14" bestFit="1" customWidth="1"/>
    <col min="7193" max="7193" width="12.33203125" style="14" customWidth="1"/>
    <col min="7194" max="7194" width="10.33203125" style="14" bestFit="1" customWidth="1"/>
    <col min="7195" max="7196" width="7.33203125" style="14" bestFit="1" customWidth="1"/>
    <col min="7197" max="7197" width="10.6640625" style="14" bestFit="1" customWidth="1"/>
    <col min="7198" max="7198" width="2.44140625" style="14" customWidth="1"/>
    <col min="7199" max="7199" width="17.6640625" style="14" bestFit="1" customWidth="1"/>
    <col min="7200" max="7200" width="14.5546875" style="14" bestFit="1" customWidth="1"/>
    <col min="7201" max="7201" width="10.33203125" style="14" customWidth="1"/>
    <col min="7202" max="7202" width="10" style="14" bestFit="1" customWidth="1"/>
    <col min="7203" max="7204" width="7.33203125" style="14" bestFit="1" customWidth="1"/>
    <col min="7205" max="7205" width="9.6640625" style="14" bestFit="1" customWidth="1"/>
    <col min="7206" max="7206" width="1.6640625" style="14" customWidth="1"/>
    <col min="7207" max="7207" width="17.6640625" style="14" bestFit="1" customWidth="1"/>
    <col min="7208" max="7208" width="14.5546875" style="14" bestFit="1" customWidth="1"/>
    <col min="7209" max="7209" width="11.44140625" style="14" customWidth="1"/>
    <col min="7210" max="7210" width="10.33203125" style="14" bestFit="1" customWidth="1"/>
    <col min="7211" max="7212" width="7.33203125" style="14" bestFit="1" customWidth="1"/>
    <col min="7213" max="7213" width="9.6640625" style="14" bestFit="1" customWidth="1"/>
    <col min="7214" max="7428" width="6.6640625" style="14" customWidth="1"/>
    <col min="7429" max="7429" width="61.5546875" style="14" customWidth="1"/>
    <col min="7430" max="7430" width="1.44140625" style="14" customWidth="1"/>
    <col min="7431" max="7431" width="11.33203125" style="14" customWidth="1"/>
    <col min="7432" max="7432" width="12.44140625" style="14" customWidth="1"/>
    <col min="7433" max="7433" width="11.6640625" style="14" customWidth="1"/>
    <col min="7434" max="7434" width="10.33203125" style="14" bestFit="1" customWidth="1"/>
    <col min="7435" max="7436" width="7.33203125" style="14" bestFit="1" customWidth="1"/>
    <col min="7437" max="7437" width="10.6640625" style="14" bestFit="1" customWidth="1"/>
    <col min="7438" max="7438" width="1.5546875" style="14" customWidth="1"/>
    <col min="7439" max="7439" width="12.33203125" style="14" customWidth="1"/>
    <col min="7440" max="7440" width="14.33203125" style="14" customWidth="1"/>
    <col min="7441" max="7441" width="13.33203125" style="14" customWidth="1"/>
    <col min="7442" max="7442" width="10.33203125" style="14" bestFit="1" customWidth="1"/>
    <col min="7443" max="7444" width="7.33203125" style="14" bestFit="1" customWidth="1"/>
    <col min="7445" max="7445" width="10.6640625" style="14" bestFit="1" customWidth="1"/>
    <col min="7446" max="7446" width="1.6640625" style="14" customWidth="1"/>
    <col min="7447" max="7447" width="12.33203125" style="14" customWidth="1"/>
    <col min="7448" max="7448" width="14.5546875" style="14" bestFit="1" customWidth="1"/>
    <col min="7449" max="7449" width="12.33203125" style="14" customWidth="1"/>
    <col min="7450" max="7450" width="10.33203125" style="14" bestFit="1" customWidth="1"/>
    <col min="7451" max="7452" width="7.33203125" style="14" bestFit="1" customWidth="1"/>
    <col min="7453" max="7453" width="10.6640625" style="14" bestFit="1" customWidth="1"/>
    <col min="7454" max="7454" width="2.44140625" style="14" customWidth="1"/>
    <col min="7455" max="7455" width="17.6640625" style="14" bestFit="1" customWidth="1"/>
    <col min="7456" max="7456" width="14.5546875" style="14" bestFit="1" customWidth="1"/>
    <col min="7457" max="7457" width="10.33203125" style="14" customWidth="1"/>
    <col min="7458" max="7458" width="10" style="14" bestFit="1" customWidth="1"/>
    <col min="7459" max="7460" width="7.33203125" style="14" bestFit="1" customWidth="1"/>
    <col min="7461" max="7461" width="9.6640625" style="14" bestFit="1" customWidth="1"/>
    <col min="7462" max="7462" width="1.6640625" style="14" customWidth="1"/>
    <col min="7463" max="7463" width="17.6640625" style="14" bestFit="1" customWidth="1"/>
    <col min="7464" max="7464" width="14.5546875" style="14" bestFit="1" customWidth="1"/>
    <col min="7465" max="7465" width="11.44140625" style="14" customWidth="1"/>
    <col min="7466" max="7466" width="10.33203125" style="14" bestFit="1" customWidth="1"/>
    <col min="7467" max="7468" width="7.33203125" style="14" bestFit="1" customWidth="1"/>
    <col min="7469" max="7469" width="9.6640625" style="14" bestFit="1" customWidth="1"/>
    <col min="7470" max="7684" width="6.6640625" style="14" customWidth="1"/>
    <col min="7685" max="7685" width="61.5546875" style="14" customWidth="1"/>
    <col min="7686" max="7686" width="1.44140625" style="14" customWidth="1"/>
    <col min="7687" max="7687" width="11.33203125" style="14" customWidth="1"/>
    <col min="7688" max="7688" width="12.44140625" style="14" customWidth="1"/>
    <col min="7689" max="7689" width="11.6640625" style="14" customWidth="1"/>
    <col min="7690" max="7690" width="10.33203125" style="14" bestFit="1" customWidth="1"/>
    <col min="7691" max="7692" width="7.33203125" style="14" bestFit="1" customWidth="1"/>
    <col min="7693" max="7693" width="10.6640625" style="14" bestFit="1" customWidth="1"/>
    <col min="7694" max="7694" width="1.5546875" style="14" customWidth="1"/>
    <col min="7695" max="7695" width="12.33203125" style="14" customWidth="1"/>
    <col min="7696" max="7696" width="14.33203125" style="14" customWidth="1"/>
    <col min="7697" max="7697" width="13.33203125" style="14" customWidth="1"/>
    <col min="7698" max="7698" width="10.33203125" style="14" bestFit="1" customWidth="1"/>
    <col min="7699" max="7700" width="7.33203125" style="14" bestFit="1" customWidth="1"/>
    <col min="7701" max="7701" width="10.6640625" style="14" bestFit="1" customWidth="1"/>
    <col min="7702" max="7702" width="1.6640625" style="14" customWidth="1"/>
    <col min="7703" max="7703" width="12.33203125" style="14" customWidth="1"/>
    <col min="7704" max="7704" width="14.5546875" style="14" bestFit="1" customWidth="1"/>
    <col min="7705" max="7705" width="12.33203125" style="14" customWidth="1"/>
    <col min="7706" max="7706" width="10.33203125" style="14" bestFit="1" customWidth="1"/>
    <col min="7707" max="7708" width="7.33203125" style="14" bestFit="1" customWidth="1"/>
    <col min="7709" max="7709" width="10.6640625" style="14" bestFit="1" customWidth="1"/>
    <col min="7710" max="7710" width="2.44140625" style="14" customWidth="1"/>
    <col min="7711" max="7711" width="17.6640625" style="14" bestFit="1" customWidth="1"/>
    <col min="7712" max="7712" width="14.5546875" style="14" bestFit="1" customWidth="1"/>
    <col min="7713" max="7713" width="10.33203125" style="14" customWidth="1"/>
    <col min="7714" max="7714" width="10" style="14" bestFit="1" customWidth="1"/>
    <col min="7715" max="7716" width="7.33203125" style="14" bestFit="1" customWidth="1"/>
    <col min="7717" max="7717" width="9.6640625" style="14" bestFit="1" customWidth="1"/>
    <col min="7718" max="7718" width="1.6640625" style="14" customWidth="1"/>
    <col min="7719" max="7719" width="17.6640625" style="14" bestFit="1" customWidth="1"/>
    <col min="7720" max="7720" width="14.5546875" style="14" bestFit="1" customWidth="1"/>
    <col min="7721" max="7721" width="11.44140625" style="14" customWidth="1"/>
    <col min="7722" max="7722" width="10.33203125" style="14" bestFit="1" customWidth="1"/>
    <col min="7723" max="7724" width="7.33203125" style="14" bestFit="1" customWidth="1"/>
    <col min="7725" max="7725" width="9.6640625" style="14" bestFit="1" customWidth="1"/>
    <col min="7726" max="7940" width="6.6640625" style="14" customWidth="1"/>
    <col min="7941" max="7941" width="61.5546875" style="14" customWidth="1"/>
    <col min="7942" max="7942" width="1.44140625" style="14" customWidth="1"/>
    <col min="7943" max="7943" width="11.33203125" style="14" customWidth="1"/>
    <col min="7944" max="7944" width="12.44140625" style="14" customWidth="1"/>
    <col min="7945" max="7945" width="11.6640625" style="14" customWidth="1"/>
    <col min="7946" max="7946" width="10.33203125" style="14" bestFit="1" customWidth="1"/>
    <col min="7947" max="7948" width="7.33203125" style="14" bestFit="1" customWidth="1"/>
    <col min="7949" max="7949" width="10.6640625" style="14" bestFit="1" customWidth="1"/>
    <col min="7950" max="7950" width="1.5546875" style="14" customWidth="1"/>
    <col min="7951" max="7951" width="12.33203125" style="14" customWidth="1"/>
    <col min="7952" max="7952" width="14.33203125" style="14" customWidth="1"/>
    <col min="7953" max="7953" width="13.33203125" style="14" customWidth="1"/>
    <col min="7954" max="7954" width="10.33203125" style="14" bestFit="1" customWidth="1"/>
    <col min="7955" max="7956" width="7.33203125" style="14" bestFit="1" customWidth="1"/>
    <col min="7957" max="7957" width="10.6640625" style="14" bestFit="1" customWidth="1"/>
    <col min="7958" max="7958" width="1.6640625" style="14" customWidth="1"/>
    <col min="7959" max="7959" width="12.33203125" style="14" customWidth="1"/>
    <col min="7960" max="7960" width="14.5546875" style="14" bestFit="1" customWidth="1"/>
    <col min="7961" max="7961" width="12.33203125" style="14" customWidth="1"/>
    <col min="7962" max="7962" width="10.33203125" style="14" bestFit="1" customWidth="1"/>
    <col min="7963" max="7964" width="7.33203125" style="14" bestFit="1" customWidth="1"/>
    <col min="7965" max="7965" width="10.6640625" style="14" bestFit="1" customWidth="1"/>
    <col min="7966" max="7966" width="2.44140625" style="14" customWidth="1"/>
    <col min="7967" max="7967" width="17.6640625" style="14" bestFit="1" customWidth="1"/>
    <col min="7968" max="7968" width="14.5546875" style="14" bestFit="1" customWidth="1"/>
    <col min="7969" max="7969" width="10.33203125" style="14" customWidth="1"/>
    <col min="7970" max="7970" width="10" style="14" bestFit="1" customWidth="1"/>
    <col min="7971" max="7972" width="7.33203125" style="14" bestFit="1" customWidth="1"/>
    <col min="7973" max="7973" width="9.6640625" style="14" bestFit="1" customWidth="1"/>
    <col min="7974" max="7974" width="1.6640625" style="14" customWidth="1"/>
    <col min="7975" max="7975" width="17.6640625" style="14" bestFit="1" customWidth="1"/>
    <col min="7976" max="7976" width="14.5546875" style="14" bestFit="1" customWidth="1"/>
    <col min="7977" max="7977" width="11.44140625" style="14" customWidth="1"/>
    <col min="7978" max="7978" width="10.33203125" style="14" bestFit="1" customWidth="1"/>
    <col min="7979" max="7980" width="7.33203125" style="14" bestFit="1" customWidth="1"/>
    <col min="7981" max="7981" width="9.6640625" style="14" bestFit="1" customWidth="1"/>
    <col min="7982" max="8196" width="6.6640625" style="14" customWidth="1"/>
    <col min="8197" max="8197" width="61.5546875" style="14" customWidth="1"/>
    <col min="8198" max="8198" width="1.44140625" style="14" customWidth="1"/>
    <col min="8199" max="8199" width="11.33203125" style="14" customWidth="1"/>
    <col min="8200" max="8200" width="12.44140625" style="14" customWidth="1"/>
    <col min="8201" max="8201" width="11.6640625" style="14" customWidth="1"/>
    <col min="8202" max="8202" width="10.33203125" style="14" bestFit="1" customWidth="1"/>
    <col min="8203" max="8204" width="7.33203125" style="14" bestFit="1" customWidth="1"/>
    <col min="8205" max="8205" width="10.6640625" style="14" bestFit="1" customWidth="1"/>
    <col min="8206" max="8206" width="1.5546875" style="14" customWidth="1"/>
    <col min="8207" max="8207" width="12.33203125" style="14" customWidth="1"/>
    <col min="8208" max="8208" width="14.33203125" style="14" customWidth="1"/>
    <col min="8209" max="8209" width="13.33203125" style="14" customWidth="1"/>
    <col min="8210" max="8210" width="10.33203125" style="14" bestFit="1" customWidth="1"/>
    <col min="8211" max="8212" width="7.33203125" style="14" bestFit="1" customWidth="1"/>
    <col min="8213" max="8213" width="10.6640625" style="14" bestFit="1" customWidth="1"/>
    <col min="8214" max="8214" width="1.6640625" style="14" customWidth="1"/>
    <col min="8215" max="8215" width="12.33203125" style="14" customWidth="1"/>
    <col min="8216" max="8216" width="14.5546875" style="14" bestFit="1" customWidth="1"/>
    <col min="8217" max="8217" width="12.33203125" style="14" customWidth="1"/>
    <col min="8218" max="8218" width="10.33203125" style="14" bestFit="1" customWidth="1"/>
    <col min="8219" max="8220" width="7.33203125" style="14" bestFit="1" customWidth="1"/>
    <col min="8221" max="8221" width="10.6640625" style="14" bestFit="1" customWidth="1"/>
    <col min="8222" max="8222" width="2.44140625" style="14" customWidth="1"/>
    <col min="8223" max="8223" width="17.6640625" style="14" bestFit="1" customWidth="1"/>
    <col min="8224" max="8224" width="14.5546875" style="14" bestFit="1" customWidth="1"/>
    <col min="8225" max="8225" width="10.33203125" style="14" customWidth="1"/>
    <col min="8226" max="8226" width="10" style="14" bestFit="1" customWidth="1"/>
    <col min="8227" max="8228" width="7.33203125" style="14" bestFit="1" customWidth="1"/>
    <col min="8229" max="8229" width="9.6640625" style="14" bestFit="1" customWidth="1"/>
    <col min="8230" max="8230" width="1.6640625" style="14" customWidth="1"/>
    <col min="8231" max="8231" width="17.6640625" style="14" bestFit="1" customWidth="1"/>
    <col min="8232" max="8232" width="14.5546875" style="14" bestFit="1" customWidth="1"/>
    <col min="8233" max="8233" width="11.44140625" style="14" customWidth="1"/>
    <col min="8234" max="8234" width="10.33203125" style="14" bestFit="1" customWidth="1"/>
    <col min="8235" max="8236" width="7.33203125" style="14" bestFit="1" customWidth="1"/>
    <col min="8237" max="8237" width="9.6640625" style="14" bestFit="1" customWidth="1"/>
    <col min="8238" max="8452" width="6.6640625" style="14" customWidth="1"/>
    <col min="8453" max="8453" width="61.5546875" style="14" customWidth="1"/>
    <col min="8454" max="8454" width="1.44140625" style="14" customWidth="1"/>
    <col min="8455" max="8455" width="11.33203125" style="14" customWidth="1"/>
    <col min="8456" max="8456" width="12.44140625" style="14" customWidth="1"/>
    <col min="8457" max="8457" width="11.6640625" style="14" customWidth="1"/>
    <col min="8458" max="8458" width="10.33203125" style="14" bestFit="1" customWidth="1"/>
    <col min="8459" max="8460" width="7.33203125" style="14" bestFit="1" customWidth="1"/>
    <col min="8461" max="8461" width="10.6640625" style="14" bestFit="1" customWidth="1"/>
    <col min="8462" max="8462" width="1.5546875" style="14" customWidth="1"/>
    <col min="8463" max="8463" width="12.33203125" style="14" customWidth="1"/>
    <col min="8464" max="8464" width="14.33203125" style="14" customWidth="1"/>
    <col min="8465" max="8465" width="13.33203125" style="14" customWidth="1"/>
    <col min="8466" max="8466" width="10.33203125" style="14" bestFit="1" customWidth="1"/>
    <col min="8467" max="8468" width="7.33203125" style="14" bestFit="1" customWidth="1"/>
    <col min="8469" max="8469" width="10.6640625" style="14" bestFit="1" customWidth="1"/>
    <col min="8470" max="8470" width="1.6640625" style="14" customWidth="1"/>
    <col min="8471" max="8471" width="12.33203125" style="14" customWidth="1"/>
    <col min="8472" max="8472" width="14.5546875" style="14" bestFit="1" customWidth="1"/>
    <col min="8473" max="8473" width="12.33203125" style="14" customWidth="1"/>
    <col min="8474" max="8474" width="10.33203125" style="14" bestFit="1" customWidth="1"/>
    <col min="8475" max="8476" width="7.33203125" style="14" bestFit="1" customWidth="1"/>
    <col min="8477" max="8477" width="10.6640625" style="14" bestFit="1" customWidth="1"/>
    <col min="8478" max="8478" width="2.44140625" style="14" customWidth="1"/>
    <col min="8479" max="8479" width="17.6640625" style="14" bestFit="1" customWidth="1"/>
    <col min="8480" max="8480" width="14.5546875" style="14" bestFit="1" customWidth="1"/>
    <col min="8481" max="8481" width="10.33203125" style="14" customWidth="1"/>
    <col min="8482" max="8482" width="10" style="14" bestFit="1" customWidth="1"/>
    <col min="8483" max="8484" width="7.33203125" style="14" bestFit="1" customWidth="1"/>
    <col min="8485" max="8485" width="9.6640625" style="14" bestFit="1" customWidth="1"/>
    <col min="8486" max="8486" width="1.6640625" style="14" customWidth="1"/>
    <col min="8487" max="8487" width="17.6640625" style="14" bestFit="1" customWidth="1"/>
    <col min="8488" max="8488" width="14.5546875" style="14" bestFit="1" customWidth="1"/>
    <col min="8489" max="8489" width="11.44140625" style="14" customWidth="1"/>
    <col min="8490" max="8490" width="10.33203125" style="14" bestFit="1" customWidth="1"/>
    <col min="8491" max="8492" width="7.33203125" style="14" bestFit="1" customWidth="1"/>
    <col min="8493" max="8493" width="9.6640625" style="14" bestFit="1" customWidth="1"/>
    <col min="8494" max="8708" width="6.6640625" style="14" customWidth="1"/>
    <col min="8709" max="8709" width="61.5546875" style="14" customWidth="1"/>
    <col min="8710" max="8710" width="1.44140625" style="14" customWidth="1"/>
    <col min="8711" max="8711" width="11.33203125" style="14" customWidth="1"/>
    <col min="8712" max="8712" width="12.44140625" style="14" customWidth="1"/>
    <col min="8713" max="8713" width="11.6640625" style="14" customWidth="1"/>
    <col min="8714" max="8714" width="10.33203125" style="14" bestFit="1" customWidth="1"/>
    <col min="8715" max="8716" width="7.33203125" style="14" bestFit="1" customWidth="1"/>
    <col min="8717" max="8717" width="10.6640625" style="14" bestFit="1" customWidth="1"/>
    <col min="8718" max="8718" width="1.5546875" style="14" customWidth="1"/>
    <col min="8719" max="8719" width="12.33203125" style="14" customWidth="1"/>
    <col min="8720" max="8720" width="14.33203125" style="14" customWidth="1"/>
    <col min="8721" max="8721" width="13.33203125" style="14" customWidth="1"/>
    <col min="8722" max="8722" width="10.33203125" style="14" bestFit="1" customWidth="1"/>
    <col min="8723" max="8724" width="7.33203125" style="14" bestFit="1" customWidth="1"/>
    <col min="8725" max="8725" width="10.6640625" style="14" bestFit="1" customWidth="1"/>
    <col min="8726" max="8726" width="1.6640625" style="14" customWidth="1"/>
    <col min="8727" max="8727" width="12.33203125" style="14" customWidth="1"/>
    <col min="8728" max="8728" width="14.5546875" style="14" bestFit="1" customWidth="1"/>
    <col min="8729" max="8729" width="12.33203125" style="14" customWidth="1"/>
    <col min="8730" max="8730" width="10.33203125" style="14" bestFit="1" customWidth="1"/>
    <col min="8731" max="8732" width="7.33203125" style="14" bestFit="1" customWidth="1"/>
    <col min="8733" max="8733" width="10.6640625" style="14" bestFit="1" customWidth="1"/>
    <col min="8734" max="8734" width="2.44140625" style="14" customWidth="1"/>
    <col min="8735" max="8735" width="17.6640625" style="14" bestFit="1" customWidth="1"/>
    <col min="8736" max="8736" width="14.5546875" style="14" bestFit="1" customWidth="1"/>
    <col min="8737" max="8737" width="10.33203125" style="14" customWidth="1"/>
    <col min="8738" max="8738" width="10" style="14" bestFit="1" customWidth="1"/>
    <col min="8739" max="8740" width="7.33203125" style="14" bestFit="1" customWidth="1"/>
    <col min="8741" max="8741" width="9.6640625" style="14" bestFit="1" customWidth="1"/>
    <col min="8742" max="8742" width="1.6640625" style="14" customWidth="1"/>
    <col min="8743" max="8743" width="17.6640625" style="14" bestFit="1" customWidth="1"/>
    <col min="8744" max="8744" width="14.5546875" style="14" bestFit="1" customWidth="1"/>
    <col min="8745" max="8745" width="11.44140625" style="14" customWidth="1"/>
    <col min="8746" max="8746" width="10.33203125" style="14" bestFit="1" customWidth="1"/>
    <col min="8747" max="8748" width="7.33203125" style="14" bestFit="1" customWidth="1"/>
    <col min="8749" max="8749" width="9.6640625" style="14" bestFit="1" customWidth="1"/>
    <col min="8750" max="8964" width="6.6640625" style="14" customWidth="1"/>
    <col min="8965" max="8965" width="61.5546875" style="14" customWidth="1"/>
    <col min="8966" max="8966" width="1.44140625" style="14" customWidth="1"/>
    <col min="8967" max="8967" width="11.33203125" style="14" customWidth="1"/>
    <col min="8968" max="8968" width="12.44140625" style="14" customWidth="1"/>
    <col min="8969" max="8969" width="11.6640625" style="14" customWidth="1"/>
    <col min="8970" max="8970" width="10.33203125" style="14" bestFit="1" customWidth="1"/>
    <col min="8971" max="8972" width="7.33203125" style="14" bestFit="1" customWidth="1"/>
    <col min="8973" max="8973" width="10.6640625" style="14" bestFit="1" customWidth="1"/>
    <col min="8974" max="8974" width="1.5546875" style="14" customWidth="1"/>
    <col min="8975" max="8975" width="12.33203125" style="14" customWidth="1"/>
    <col min="8976" max="8976" width="14.33203125" style="14" customWidth="1"/>
    <col min="8977" max="8977" width="13.33203125" style="14" customWidth="1"/>
    <col min="8978" max="8978" width="10.33203125" style="14" bestFit="1" customWidth="1"/>
    <col min="8979" max="8980" width="7.33203125" style="14" bestFit="1" customWidth="1"/>
    <col min="8981" max="8981" width="10.6640625" style="14" bestFit="1" customWidth="1"/>
    <col min="8982" max="8982" width="1.6640625" style="14" customWidth="1"/>
    <col min="8983" max="8983" width="12.33203125" style="14" customWidth="1"/>
    <col min="8984" max="8984" width="14.5546875" style="14" bestFit="1" customWidth="1"/>
    <col min="8985" max="8985" width="12.33203125" style="14" customWidth="1"/>
    <col min="8986" max="8986" width="10.33203125" style="14" bestFit="1" customWidth="1"/>
    <col min="8987" max="8988" width="7.33203125" style="14" bestFit="1" customWidth="1"/>
    <col min="8989" max="8989" width="10.6640625" style="14" bestFit="1" customWidth="1"/>
    <col min="8990" max="8990" width="2.44140625" style="14" customWidth="1"/>
    <col min="8991" max="8991" width="17.6640625" style="14" bestFit="1" customWidth="1"/>
    <col min="8992" max="8992" width="14.5546875" style="14" bestFit="1" customWidth="1"/>
    <col min="8993" max="8993" width="10.33203125" style="14" customWidth="1"/>
    <col min="8994" max="8994" width="10" style="14" bestFit="1" customWidth="1"/>
    <col min="8995" max="8996" width="7.33203125" style="14" bestFit="1" customWidth="1"/>
    <col min="8997" max="8997" width="9.6640625" style="14" bestFit="1" customWidth="1"/>
    <col min="8998" max="8998" width="1.6640625" style="14" customWidth="1"/>
    <col min="8999" max="8999" width="17.6640625" style="14" bestFit="1" customWidth="1"/>
    <col min="9000" max="9000" width="14.5546875" style="14" bestFit="1" customWidth="1"/>
    <col min="9001" max="9001" width="11.44140625" style="14" customWidth="1"/>
    <col min="9002" max="9002" width="10.33203125" style="14" bestFit="1" customWidth="1"/>
    <col min="9003" max="9004" width="7.33203125" style="14" bestFit="1" customWidth="1"/>
    <col min="9005" max="9005" width="9.6640625" style="14" bestFit="1" customWidth="1"/>
    <col min="9006" max="9220" width="6.6640625" style="14" customWidth="1"/>
    <col min="9221" max="9221" width="61.5546875" style="14" customWidth="1"/>
    <col min="9222" max="9222" width="1.44140625" style="14" customWidth="1"/>
    <col min="9223" max="9223" width="11.33203125" style="14" customWidth="1"/>
    <col min="9224" max="9224" width="12.44140625" style="14" customWidth="1"/>
    <col min="9225" max="9225" width="11.6640625" style="14" customWidth="1"/>
    <col min="9226" max="9226" width="10.33203125" style="14" bestFit="1" customWidth="1"/>
    <col min="9227" max="9228" width="7.33203125" style="14" bestFit="1" customWidth="1"/>
    <col min="9229" max="9229" width="10.6640625" style="14" bestFit="1" customWidth="1"/>
    <col min="9230" max="9230" width="1.5546875" style="14" customWidth="1"/>
    <col min="9231" max="9231" width="12.33203125" style="14" customWidth="1"/>
    <col min="9232" max="9232" width="14.33203125" style="14" customWidth="1"/>
    <col min="9233" max="9233" width="13.33203125" style="14" customWidth="1"/>
    <col min="9234" max="9234" width="10.33203125" style="14" bestFit="1" customWidth="1"/>
    <col min="9235" max="9236" width="7.33203125" style="14" bestFit="1" customWidth="1"/>
    <col min="9237" max="9237" width="10.6640625" style="14" bestFit="1" customWidth="1"/>
    <col min="9238" max="9238" width="1.6640625" style="14" customWidth="1"/>
    <col min="9239" max="9239" width="12.33203125" style="14" customWidth="1"/>
    <col min="9240" max="9240" width="14.5546875" style="14" bestFit="1" customWidth="1"/>
    <col min="9241" max="9241" width="12.33203125" style="14" customWidth="1"/>
    <col min="9242" max="9242" width="10.33203125" style="14" bestFit="1" customWidth="1"/>
    <col min="9243" max="9244" width="7.33203125" style="14" bestFit="1" customWidth="1"/>
    <col min="9245" max="9245" width="10.6640625" style="14" bestFit="1" customWidth="1"/>
    <col min="9246" max="9246" width="2.44140625" style="14" customWidth="1"/>
    <col min="9247" max="9247" width="17.6640625" style="14" bestFit="1" customWidth="1"/>
    <col min="9248" max="9248" width="14.5546875" style="14" bestFit="1" customWidth="1"/>
    <col min="9249" max="9249" width="10.33203125" style="14" customWidth="1"/>
    <col min="9250" max="9250" width="10" style="14" bestFit="1" customWidth="1"/>
    <col min="9251" max="9252" width="7.33203125" style="14" bestFit="1" customWidth="1"/>
    <col min="9253" max="9253" width="9.6640625" style="14" bestFit="1" customWidth="1"/>
    <col min="9254" max="9254" width="1.6640625" style="14" customWidth="1"/>
    <col min="9255" max="9255" width="17.6640625" style="14" bestFit="1" customWidth="1"/>
    <col min="9256" max="9256" width="14.5546875" style="14" bestFit="1" customWidth="1"/>
    <col min="9257" max="9257" width="11.44140625" style="14" customWidth="1"/>
    <col min="9258" max="9258" width="10.33203125" style="14" bestFit="1" customWidth="1"/>
    <col min="9259" max="9260" width="7.33203125" style="14" bestFit="1" customWidth="1"/>
    <col min="9261" max="9261" width="9.6640625" style="14" bestFit="1" customWidth="1"/>
    <col min="9262" max="9476" width="6.6640625" style="14" customWidth="1"/>
    <col min="9477" max="9477" width="61.5546875" style="14" customWidth="1"/>
    <col min="9478" max="9478" width="1.44140625" style="14" customWidth="1"/>
    <col min="9479" max="9479" width="11.33203125" style="14" customWidth="1"/>
    <col min="9480" max="9480" width="12.44140625" style="14" customWidth="1"/>
    <col min="9481" max="9481" width="11.6640625" style="14" customWidth="1"/>
    <col min="9482" max="9482" width="10.33203125" style="14" bestFit="1" customWidth="1"/>
    <col min="9483" max="9484" width="7.33203125" style="14" bestFit="1" customWidth="1"/>
    <col min="9485" max="9485" width="10.6640625" style="14" bestFit="1" customWidth="1"/>
    <col min="9486" max="9486" width="1.5546875" style="14" customWidth="1"/>
    <col min="9487" max="9487" width="12.33203125" style="14" customWidth="1"/>
    <col min="9488" max="9488" width="14.33203125" style="14" customWidth="1"/>
    <col min="9489" max="9489" width="13.33203125" style="14" customWidth="1"/>
    <col min="9490" max="9490" width="10.33203125" style="14" bestFit="1" customWidth="1"/>
    <col min="9491" max="9492" width="7.33203125" style="14" bestFit="1" customWidth="1"/>
    <col min="9493" max="9493" width="10.6640625" style="14" bestFit="1" customWidth="1"/>
    <col min="9494" max="9494" width="1.6640625" style="14" customWidth="1"/>
    <col min="9495" max="9495" width="12.33203125" style="14" customWidth="1"/>
    <col min="9496" max="9496" width="14.5546875" style="14" bestFit="1" customWidth="1"/>
    <col min="9497" max="9497" width="12.33203125" style="14" customWidth="1"/>
    <col min="9498" max="9498" width="10.33203125" style="14" bestFit="1" customWidth="1"/>
    <col min="9499" max="9500" width="7.33203125" style="14" bestFit="1" customWidth="1"/>
    <col min="9501" max="9501" width="10.6640625" style="14" bestFit="1" customWidth="1"/>
    <col min="9502" max="9502" width="2.44140625" style="14" customWidth="1"/>
    <col min="9503" max="9503" width="17.6640625" style="14" bestFit="1" customWidth="1"/>
    <col min="9504" max="9504" width="14.5546875" style="14" bestFit="1" customWidth="1"/>
    <col min="9505" max="9505" width="10.33203125" style="14" customWidth="1"/>
    <col min="9506" max="9506" width="10" style="14" bestFit="1" customWidth="1"/>
    <col min="9507" max="9508" width="7.33203125" style="14" bestFit="1" customWidth="1"/>
    <col min="9509" max="9509" width="9.6640625" style="14" bestFit="1" customWidth="1"/>
    <col min="9510" max="9510" width="1.6640625" style="14" customWidth="1"/>
    <col min="9511" max="9511" width="17.6640625" style="14" bestFit="1" customWidth="1"/>
    <col min="9512" max="9512" width="14.5546875" style="14" bestFit="1" customWidth="1"/>
    <col min="9513" max="9513" width="11.44140625" style="14" customWidth="1"/>
    <col min="9514" max="9514" width="10.33203125" style="14" bestFit="1" customWidth="1"/>
    <col min="9515" max="9516" width="7.33203125" style="14" bestFit="1" customWidth="1"/>
    <col min="9517" max="9517" width="9.6640625" style="14" bestFit="1" customWidth="1"/>
    <col min="9518" max="9732" width="6.6640625" style="14" customWidth="1"/>
    <col min="9733" max="9733" width="61.5546875" style="14" customWidth="1"/>
    <col min="9734" max="9734" width="1.44140625" style="14" customWidth="1"/>
    <col min="9735" max="9735" width="11.33203125" style="14" customWidth="1"/>
    <col min="9736" max="9736" width="12.44140625" style="14" customWidth="1"/>
    <col min="9737" max="9737" width="11.6640625" style="14" customWidth="1"/>
    <col min="9738" max="9738" width="10.33203125" style="14" bestFit="1" customWidth="1"/>
    <col min="9739" max="9740" width="7.33203125" style="14" bestFit="1" customWidth="1"/>
    <col min="9741" max="9741" width="10.6640625" style="14" bestFit="1" customWidth="1"/>
    <col min="9742" max="9742" width="1.5546875" style="14" customWidth="1"/>
    <col min="9743" max="9743" width="12.33203125" style="14" customWidth="1"/>
    <col min="9744" max="9744" width="14.33203125" style="14" customWidth="1"/>
    <col min="9745" max="9745" width="13.33203125" style="14" customWidth="1"/>
    <col min="9746" max="9746" width="10.33203125" style="14" bestFit="1" customWidth="1"/>
    <col min="9747" max="9748" width="7.33203125" style="14" bestFit="1" customWidth="1"/>
    <col min="9749" max="9749" width="10.6640625" style="14" bestFit="1" customWidth="1"/>
    <col min="9750" max="9750" width="1.6640625" style="14" customWidth="1"/>
    <col min="9751" max="9751" width="12.33203125" style="14" customWidth="1"/>
    <col min="9752" max="9752" width="14.5546875" style="14" bestFit="1" customWidth="1"/>
    <col min="9753" max="9753" width="12.33203125" style="14" customWidth="1"/>
    <col min="9754" max="9754" width="10.33203125" style="14" bestFit="1" customWidth="1"/>
    <col min="9755" max="9756" width="7.33203125" style="14" bestFit="1" customWidth="1"/>
    <col min="9757" max="9757" width="10.6640625" style="14" bestFit="1" customWidth="1"/>
    <col min="9758" max="9758" width="2.44140625" style="14" customWidth="1"/>
    <col min="9759" max="9759" width="17.6640625" style="14" bestFit="1" customWidth="1"/>
    <col min="9760" max="9760" width="14.5546875" style="14" bestFit="1" customWidth="1"/>
    <col min="9761" max="9761" width="10.33203125" style="14" customWidth="1"/>
    <col min="9762" max="9762" width="10" style="14" bestFit="1" customWidth="1"/>
    <col min="9763" max="9764" width="7.33203125" style="14" bestFit="1" customWidth="1"/>
    <col min="9765" max="9765" width="9.6640625" style="14" bestFit="1" customWidth="1"/>
    <col min="9766" max="9766" width="1.6640625" style="14" customWidth="1"/>
    <col min="9767" max="9767" width="17.6640625" style="14" bestFit="1" customWidth="1"/>
    <col min="9768" max="9768" width="14.5546875" style="14" bestFit="1" customWidth="1"/>
    <col min="9769" max="9769" width="11.44140625" style="14" customWidth="1"/>
    <col min="9770" max="9770" width="10.33203125" style="14" bestFit="1" customWidth="1"/>
    <col min="9771" max="9772" width="7.33203125" style="14" bestFit="1" customWidth="1"/>
    <col min="9773" max="9773" width="9.6640625" style="14" bestFit="1" customWidth="1"/>
    <col min="9774" max="9988" width="6.6640625" style="14" customWidth="1"/>
    <col min="9989" max="9989" width="61.5546875" style="14" customWidth="1"/>
    <col min="9990" max="9990" width="1.44140625" style="14" customWidth="1"/>
    <col min="9991" max="9991" width="11.33203125" style="14" customWidth="1"/>
    <col min="9992" max="9992" width="12.44140625" style="14" customWidth="1"/>
    <col min="9993" max="9993" width="11.6640625" style="14" customWidth="1"/>
    <col min="9994" max="9994" width="10.33203125" style="14" bestFit="1" customWidth="1"/>
    <col min="9995" max="9996" width="7.33203125" style="14" bestFit="1" customWidth="1"/>
    <col min="9997" max="9997" width="10.6640625" style="14" bestFit="1" customWidth="1"/>
    <col min="9998" max="9998" width="1.5546875" style="14" customWidth="1"/>
    <col min="9999" max="9999" width="12.33203125" style="14" customWidth="1"/>
    <col min="10000" max="10000" width="14.33203125" style="14" customWidth="1"/>
    <col min="10001" max="10001" width="13.33203125" style="14" customWidth="1"/>
    <col min="10002" max="10002" width="10.33203125" style="14" bestFit="1" customWidth="1"/>
    <col min="10003" max="10004" width="7.33203125" style="14" bestFit="1" customWidth="1"/>
    <col min="10005" max="10005" width="10.6640625" style="14" bestFit="1" customWidth="1"/>
    <col min="10006" max="10006" width="1.6640625" style="14" customWidth="1"/>
    <col min="10007" max="10007" width="12.33203125" style="14" customWidth="1"/>
    <col min="10008" max="10008" width="14.5546875" style="14" bestFit="1" customWidth="1"/>
    <col min="10009" max="10009" width="12.33203125" style="14" customWidth="1"/>
    <col min="10010" max="10010" width="10.33203125" style="14" bestFit="1" customWidth="1"/>
    <col min="10011" max="10012" width="7.33203125" style="14" bestFit="1" customWidth="1"/>
    <col min="10013" max="10013" width="10.6640625" style="14" bestFit="1" customWidth="1"/>
    <col min="10014" max="10014" width="2.44140625" style="14" customWidth="1"/>
    <col min="10015" max="10015" width="17.6640625" style="14" bestFit="1" customWidth="1"/>
    <col min="10016" max="10016" width="14.5546875" style="14" bestFit="1" customWidth="1"/>
    <col min="10017" max="10017" width="10.33203125" style="14" customWidth="1"/>
    <col min="10018" max="10018" width="10" style="14" bestFit="1" customWidth="1"/>
    <col min="10019" max="10020" width="7.33203125" style="14" bestFit="1" customWidth="1"/>
    <col min="10021" max="10021" width="9.6640625" style="14" bestFit="1" customWidth="1"/>
    <col min="10022" max="10022" width="1.6640625" style="14" customWidth="1"/>
    <col min="10023" max="10023" width="17.6640625" style="14" bestFit="1" customWidth="1"/>
    <col min="10024" max="10024" width="14.5546875" style="14" bestFit="1" customWidth="1"/>
    <col min="10025" max="10025" width="11.44140625" style="14" customWidth="1"/>
    <col min="10026" max="10026" width="10.33203125" style="14" bestFit="1" customWidth="1"/>
    <col min="10027" max="10028" width="7.33203125" style="14" bestFit="1" customWidth="1"/>
    <col min="10029" max="10029" width="9.6640625" style="14" bestFit="1" customWidth="1"/>
    <col min="10030" max="10244" width="6.6640625" style="14" customWidth="1"/>
    <col min="10245" max="10245" width="61.5546875" style="14" customWidth="1"/>
    <col min="10246" max="10246" width="1.44140625" style="14" customWidth="1"/>
    <col min="10247" max="10247" width="11.33203125" style="14" customWidth="1"/>
    <col min="10248" max="10248" width="12.44140625" style="14" customWidth="1"/>
    <col min="10249" max="10249" width="11.6640625" style="14" customWidth="1"/>
    <col min="10250" max="10250" width="10.33203125" style="14" bestFit="1" customWidth="1"/>
    <col min="10251" max="10252" width="7.33203125" style="14" bestFit="1" customWidth="1"/>
    <col min="10253" max="10253" width="10.6640625" style="14" bestFit="1" customWidth="1"/>
    <col min="10254" max="10254" width="1.5546875" style="14" customWidth="1"/>
    <col min="10255" max="10255" width="12.33203125" style="14" customWidth="1"/>
    <col min="10256" max="10256" width="14.33203125" style="14" customWidth="1"/>
    <col min="10257" max="10257" width="13.33203125" style="14" customWidth="1"/>
    <col min="10258" max="10258" width="10.33203125" style="14" bestFit="1" customWidth="1"/>
    <col min="10259" max="10260" width="7.33203125" style="14" bestFit="1" customWidth="1"/>
    <col min="10261" max="10261" width="10.6640625" style="14" bestFit="1" customWidth="1"/>
    <col min="10262" max="10262" width="1.6640625" style="14" customWidth="1"/>
    <col min="10263" max="10263" width="12.33203125" style="14" customWidth="1"/>
    <col min="10264" max="10264" width="14.5546875" style="14" bestFit="1" customWidth="1"/>
    <col min="10265" max="10265" width="12.33203125" style="14" customWidth="1"/>
    <col min="10266" max="10266" width="10.33203125" style="14" bestFit="1" customWidth="1"/>
    <col min="10267" max="10268" width="7.33203125" style="14" bestFit="1" customWidth="1"/>
    <col min="10269" max="10269" width="10.6640625" style="14" bestFit="1" customWidth="1"/>
    <col min="10270" max="10270" width="2.44140625" style="14" customWidth="1"/>
    <col min="10271" max="10271" width="17.6640625" style="14" bestFit="1" customWidth="1"/>
    <col min="10272" max="10272" width="14.5546875" style="14" bestFit="1" customWidth="1"/>
    <col min="10273" max="10273" width="10.33203125" style="14" customWidth="1"/>
    <col min="10274" max="10274" width="10" style="14" bestFit="1" customWidth="1"/>
    <col min="10275" max="10276" width="7.33203125" style="14" bestFit="1" customWidth="1"/>
    <col min="10277" max="10277" width="9.6640625" style="14" bestFit="1" customWidth="1"/>
    <col min="10278" max="10278" width="1.6640625" style="14" customWidth="1"/>
    <col min="10279" max="10279" width="17.6640625" style="14" bestFit="1" customWidth="1"/>
    <col min="10280" max="10280" width="14.5546875" style="14" bestFit="1" customWidth="1"/>
    <col min="10281" max="10281" width="11.44140625" style="14" customWidth="1"/>
    <col min="10282" max="10282" width="10.33203125" style="14" bestFit="1" customWidth="1"/>
    <col min="10283" max="10284" width="7.33203125" style="14" bestFit="1" customWidth="1"/>
    <col min="10285" max="10285" width="9.6640625" style="14" bestFit="1" customWidth="1"/>
    <col min="10286" max="10500" width="6.6640625" style="14" customWidth="1"/>
    <col min="10501" max="10501" width="61.5546875" style="14" customWidth="1"/>
    <col min="10502" max="10502" width="1.44140625" style="14" customWidth="1"/>
    <col min="10503" max="10503" width="11.33203125" style="14" customWidth="1"/>
    <col min="10504" max="10504" width="12.44140625" style="14" customWidth="1"/>
    <col min="10505" max="10505" width="11.6640625" style="14" customWidth="1"/>
    <col min="10506" max="10506" width="10.33203125" style="14" bestFit="1" customWidth="1"/>
    <col min="10507" max="10508" width="7.33203125" style="14" bestFit="1" customWidth="1"/>
    <col min="10509" max="10509" width="10.6640625" style="14" bestFit="1" customWidth="1"/>
    <col min="10510" max="10510" width="1.5546875" style="14" customWidth="1"/>
    <col min="10511" max="10511" width="12.33203125" style="14" customWidth="1"/>
    <col min="10512" max="10512" width="14.33203125" style="14" customWidth="1"/>
    <col min="10513" max="10513" width="13.33203125" style="14" customWidth="1"/>
    <col min="10514" max="10514" width="10.33203125" style="14" bestFit="1" customWidth="1"/>
    <col min="10515" max="10516" width="7.33203125" style="14" bestFit="1" customWidth="1"/>
    <col min="10517" max="10517" width="10.6640625" style="14" bestFit="1" customWidth="1"/>
    <col min="10518" max="10518" width="1.6640625" style="14" customWidth="1"/>
    <col min="10519" max="10519" width="12.33203125" style="14" customWidth="1"/>
    <col min="10520" max="10520" width="14.5546875" style="14" bestFit="1" customWidth="1"/>
    <col min="10521" max="10521" width="12.33203125" style="14" customWidth="1"/>
    <col min="10522" max="10522" width="10.33203125" style="14" bestFit="1" customWidth="1"/>
    <col min="10523" max="10524" width="7.33203125" style="14" bestFit="1" customWidth="1"/>
    <col min="10525" max="10525" width="10.6640625" style="14" bestFit="1" customWidth="1"/>
    <col min="10526" max="10526" width="2.44140625" style="14" customWidth="1"/>
    <col min="10527" max="10527" width="17.6640625" style="14" bestFit="1" customWidth="1"/>
    <col min="10528" max="10528" width="14.5546875" style="14" bestFit="1" customWidth="1"/>
    <col min="10529" max="10529" width="10.33203125" style="14" customWidth="1"/>
    <col min="10530" max="10530" width="10" style="14" bestFit="1" customWidth="1"/>
    <col min="10531" max="10532" width="7.33203125" style="14" bestFit="1" customWidth="1"/>
    <col min="10533" max="10533" width="9.6640625" style="14" bestFit="1" customWidth="1"/>
    <col min="10534" max="10534" width="1.6640625" style="14" customWidth="1"/>
    <col min="10535" max="10535" width="17.6640625" style="14" bestFit="1" customWidth="1"/>
    <col min="10536" max="10536" width="14.5546875" style="14" bestFit="1" customWidth="1"/>
    <col min="10537" max="10537" width="11.44140625" style="14" customWidth="1"/>
    <col min="10538" max="10538" width="10.33203125" style="14" bestFit="1" customWidth="1"/>
    <col min="10539" max="10540" width="7.33203125" style="14" bestFit="1" customWidth="1"/>
    <col min="10541" max="10541" width="9.6640625" style="14" bestFit="1" customWidth="1"/>
    <col min="10542" max="10756" width="6.6640625" style="14" customWidth="1"/>
    <col min="10757" max="10757" width="61.5546875" style="14" customWidth="1"/>
    <col min="10758" max="10758" width="1.44140625" style="14" customWidth="1"/>
    <col min="10759" max="10759" width="11.33203125" style="14" customWidth="1"/>
    <col min="10760" max="10760" width="12.44140625" style="14" customWidth="1"/>
    <col min="10761" max="10761" width="11.6640625" style="14" customWidth="1"/>
    <col min="10762" max="10762" width="10.33203125" style="14" bestFit="1" customWidth="1"/>
    <col min="10763" max="10764" width="7.33203125" style="14" bestFit="1" customWidth="1"/>
    <col min="10765" max="10765" width="10.6640625" style="14" bestFit="1" customWidth="1"/>
    <col min="10766" max="10766" width="1.5546875" style="14" customWidth="1"/>
    <col min="10767" max="10767" width="12.33203125" style="14" customWidth="1"/>
    <col min="10768" max="10768" width="14.33203125" style="14" customWidth="1"/>
    <col min="10769" max="10769" width="13.33203125" style="14" customWidth="1"/>
    <col min="10770" max="10770" width="10.33203125" style="14" bestFit="1" customWidth="1"/>
    <col min="10771" max="10772" width="7.33203125" style="14" bestFit="1" customWidth="1"/>
    <col min="10773" max="10773" width="10.6640625" style="14" bestFit="1" customWidth="1"/>
    <col min="10774" max="10774" width="1.6640625" style="14" customWidth="1"/>
    <col min="10775" max="10775" width="12.33203125" style="14" customWidth="1"/>
    <col min="10776" max="10776" width="14.5546875" style="14" bestFit="1" customWidth="1"/>
    <col min="10777" max="10777" width="12.33203125" style="14" customWidth="1"/>
    <col min="10778" max="10778" width="10.33203125" style="14" bestFit="1" customWidth="1"/>
    <col min="10779" max="10780" width="7.33203125" style="14" bestFit="1" customWidth="1"/>
    <col min="10781" max="10781" width="10.6640625" style="14" bestFit="1" customWidth="1"/>
    <col min="10782" max="10782" width="2.44140625" style="14" customWidth="1"/>
    <col min="10783" max="10783" width="17.6640625" style="14" bestFit="1" customWidth="1"/>
    <col min="10784" max="10784" width="14.5546875" style="14" bestFit="1" customWidth="1"/>
    <col min="10785" max="10785" width="10.33203125" style="14" customWidth="1"/>
    <col min="10786" max="10786" width="10" style="14" bestFit="1" customWidth="1"/>
    <col min="10787" max="10788" width="7.33203125" style="14" bestFit="1" customWidth="1"/>
    <col min="10789" max="10789" width="9.6640625" style="14" bestFit="1" customWidth="1"/>
    <col min="10790" max="10790" width="1.6640625" style="14" customWidth="1"/>
    <col min="10791" max="10791" width="17.6640625" style="14" bestFit="1" customWidth="1"/>
    <col min="10792" max="10792" width="14.5546875" style="14" bestFit="1" customWidth="1"/>
    <col min="10793" max="10793" width="11.44140625" style="14" customWidth="1"/>
    <col min="10794" max="10794" width="10.33203125" style="14" bestFit="1" customWidth="1"/>
    <col min="10795" max="10796" width="7.33203125" style="14" bestFit="1" customWidth="1"/>
    <col min="10797" max="10797" width="9.6640625" style="14" bestFit="1" customWidth="1"/>
    <col min="10798" max="11012" width="6.6640625" style="14" customWidth="1"/>
    <col min="11013" max="11013" width="61.5546875" style="14" customWidth="1"/>
    <col min="11014" max="11014" width="1.44140625" style="14" customWidth="1"/>
    <col min="11015" max="11015" width="11.33203125" style="14" customWidth="1"/>
    <col min="11016" max="11016" width="12.44140625" style="14" customWidth="1"/>
    <col min="11017" max="11017" width="11.6640625" style="14" customWidth="1"/>
    <col min="11018" max="11018" width="10.33203125" style="14" bestFit="1" customWidth="1"/>
    <col min="11019" max="11020" width="7.33203125" style="14" bestFit="1" customWidth="1"/>
    <col min="11021" max="11021" width="10.6640625" style="14" bestFit="1" customWidth="1"/>
    <col min="11022" max="11022" width="1.5546875" style="14" customWidth="1"/>
    <col min="11023" max="11023" width="12.33203125" style="14" customWidth="1"/>
    <col min="11024" max="11024" width="14.33203125" style="14" customWidth="1"/>
    <col min="11025" max="11025" width="13.33203125" style="14" customWidth="1"/>
    <col min="11026" max="11026" width="10.33203125" style="14" bestFit="1" customWidth="1"/>
    <col min="11027" max="11028" width="7.33203125" style="14" bestFit="1" customWidth="1"/>
    <col min="11029" max="11029" width="10.6640625" style="14" bestFit="1" customWidth="1"/>
    <col min="11030" max="11030" width="1.6640625" style="14" customWidth="1"/>
    <col min="11031" max="11031" width="12.33203125" style="14" customWidth="1"/>
    <col min="11032" max="11032" width="14.5546875" style="14" bestFit="1" customWidth="1"/>
    <col min="11033" max="11033" width="12.33203125" style="14" customWidth="1"/>
    <col min="11034" max="11034" width="10.33203125" style="14" bestFit="1" customWidth="1"/>
    <col min="11035" max="11036" width="7.33203125" style="14" bestFit="1" customWidth="1"/>
    <col min="11037" max="11037" width="10.6640625" style="14" bestFit="1" customWidth="1"/>
    <col min="11038" max="11038" width="2.44140625" style="14" customWidth="1"/>
    <col min="11039" max="11039" width="17.6640625" style="14" bestFit="1" customWidth="1"/>
    <col min="11040" max="11040" width="14.5546875" style="14" bestFit="1" customWidth="1"/>
    <col min="11041" max="11041" width="10.33203125" style="14" customWidth="1"/>
    <col min="11042" max="11042" width="10" style="14" bestFit="1" customWidth="1"/>
    <col min="11043" max="11044" width="7.33203125" style="14" bestFit="1" customWidth="1"/>
    <col min="11045" max="11045" width="9.6640625" style="14" bestFit="1" customWidth="1"/>
    <col min="11046" max="11046" width="1.6640625" style="14" customWidth="1"/>
    <col min="11047" max="11047" width="17.6640625" style="14" bestFit="1" customWidth="1"/>
    <col min="11048" max="11048" width="14.5546875" style="14" bestFit="1" customWidth="1"/>
    <col min="11049" max="11049" width="11.44140625" style="14" customWidth="1"/>
    <col min="11050" max="11050" width="10.33203125" style="14" bestFit="1" customWidth="1"/>
    <col min="11051" max="11052" width="7.33203125" style="14" bestFit="1" customWidth="1"/>
    <col min="11053" max="11053" width="9.6640625" style="14" bestFit="1" customWidth="1"/>
    <col min="11054" max="11268" width="6.6640625" style="14" customWidth="1"/>
    <col min="11269" max="11269" width="61.5546875" style="14" customWidth="1"/>
    <col min="11270" max="11270" width="1.44140625" style="14" customWidth="1"/>
    <col min="11271" max="11271" width="11.33203125" style="14" customWidth="1"/>
    <col min="11272" max="11272" width="12.44140625" style="14" customWidth="1"/>
    <col min="11273" max="11273" width="11.6640625" style="14" customWidth="1"/>
    <col min="11274" max="11274" width="10.33203125" style="14" bestFit="1" customWidth="1"/>
    <col min="11275" max="11276" width="7.33203125" style="14" bestFit="1" customWidth="1"/>
    <col min="11277" max="11277" width="10.6640625" style="14" bestFit="1" customWidth="1"/>
    <col min="11278" max="11278" width="1.5546875" style="14" customWidth="1"/>
    <col min="11279" max="11279" width="12.33203125" style="14" customWidth="1"/>
    <col min="11280" max="11280" width="14.33203125" style="14" customWidth="1"/>
    <col min="11281" max="11281" width="13.33203125" style="14" customWidth="1"/>
    <col min="11282" max="11282" width="10.33203125" style="14" bestFit="1" customWidth="1"/>
    <col min="11283" max="11284" width="7.33203125" style="14" bestFit="1" customWidth="1"/>
    <col min="11285" max="11285" width="10.6640625" style="14" bestFit="1" customWidth="1"/>
    <col min="11286" max="11286" width="1.6640625" style="14" customWidth="1"/>
    <col min="11287" max="11287" width="12.33203125" style="14" customWidth="1"/>
    <col min="11288" max="11288" width="14.5546875" style="14" bestFit="1" customWidth="1"/>
    <col min="11289" max="11289" width="12.33203125" style="14" customWidth="1"/>
    <col min="11290" max="11290" width="10.33203125" style="14" bestFit="1" customWidth="1"/>
    <col min="11291" max="11292" width="7.33203125" style="14" bestFit="1" customWidth="1"/>
    <col min="11293" max="11293" width="10.6640625" style="14" bestFit="1" customWidth="1"/>
    <col min="11294" max="11294" width="2.44140625" style="14" customWidth="1"/>
    <col min="11295" max="11295" width="17.6640625" style="14" bestFit="1" customWidth="1"/>
    <col min="11296" max="11296" width="14.5546875" style="14" bestFit="1" customWidth="1"/>
    <col min="11297" max="11297" width="10.33203125" style="14" customWidth="1"/>
    <col min="11298" max="11298" width="10" style="14" bestFit="1" customWidth="1"/>
    <col min="11299" max="11300" width="7.33203125" style="14" bestFit="1" customWidth="1"/>
    <col min="11301" max="11301" width="9.6640625" style="14" bestFit="1" customWidth="1"/>
    <col min="11302" max="11302" width="1.6640625" style="14" customWidth="1"/>
    <col min="11303" max="11303" width="17.6640625" style="14" bestFit="1" customWidth="1"/>
    <col min="11304" max="11304" width="14.5546875" style="14" bestFit="1" customWidth="1"/>
    <col min="11305" max="11305" width="11.44140625" style="14" customWidth="1"/>
    <col min="11306" max="11306" width="10.33203125" style="14" bestFit="1" customWidth="1"/>
    <col min="11307" max="11308" width="7.33203125" style="14" bestFit="1" customWidth="1"/>
    <col min="11309" max="11309" width="9.6640625" style="14" bestFit="1" customWidth="1"/>
    <col min="11310" max="11524" width="6.6640625" style="14" customWidth="1"/>
    <col min="11525" max="11525" width="61.5546875" style="14" customWidth="1"/>
    <col min="11526" max="11526" width="1.44140625" style="14" customWidth="1"/>
    <col min="11527" max="11527" width="11.33203125" style="14" customWidth="1"/>
    <col min="11528" max="11528" width="12.44140625" style="14" customWidth="1"/>
    <col min="11529" max="11529" width="11.6640625" style="14" customWidth="1"/>
    <col min="11530" max="11530" width="10.33203125" style="14" bestFit="1" customWidth="1"/>
    <col min="11531" max="11532" width="7.33203125" style="14" bestFit="1" customWidth="1"/>
    <col min="11533" max="11533" width="10.6640625" style="14" bestFit="1" customWidth="1"/>
    <col min="11534" max="11534" width="1.5546875" style="14" customWidth="1"/>
    <col min="11535" max="11535" width="12.33203125" style="14" customWidth="1"/>
    <col min="11536" max="11536" width="14.33203125" style="14" customWidth="1"/>
    <col min="11537" max="11537" width="13.33203125" style="14" customWidth="1"/>
    <col min="11538" max="11538" width="10.33203125" style="14" bestFit="1" customWidth="1"/>
    <col min="11539" max="11540" width="7.33203125" style="14" bestFit="1" customWidth="1"/>
    <col min="11541" max="11541" width="10.6640625" style="14" bestFit="1" customWidth="1"/>
    <col min="11542" max="11542" width="1.6640625" style="14" customWidth="1"/>
    <col min="11543" max="11543" width="12.33203125" style="14" customWidth="1"/>
    <col min="11544" max="11544" width="14.5546875" style="14" bestFit="1" customWidth="1"/>
    <col min="11545" max="11545" width="12.33203125" style="14" customWidth="1"/>
    <col min="11546" max="11546" width="10.33203125" style="14" bestFit="1" customWidth="1"/>
    <col min="11547" max="11548" width="7.33203125" style="14" bestFit="1" customWidth="1"/>
    <col min="11549" max="11549" width="10.6640625" style="14" bestFit="1" customWidth="1"/>
    <col min="11550" max="11550" width="2.44140625" style="14" customWidth="1"/>
    <col min="11551" max="11551" width="17.6640625" style="14" bestFit="1" customWidth="1"/>
    <col min="11552" max="11552" width="14.5546875" style="14" bestFit="1" customWidth="1"/>
    <col min="11553" max="11553" width="10.33203125" style="14" customWidth="1"/>
    <col min="11554" max="11554" width="10" style="14" bestFit="1" customWidth="1"/>
    <col min="11555" max="11556" width="7.33203125" style="14" bestFit="1" customWidth="1"/>
    <col min="11557" max="11557" width="9.6640625" style="14" bestFit="1" customWidth="1"/>
    <col min="11558" max="11558" width="1.6640625" style="14" customWidth="1"/>
    <col min="11559" max="11559" width="17.6640625" style="14" bestFit="1" customWidth="1"/>
    <col min="11560" max="11560" width="14.5546875" style="14" bestFit="1" customWidth="1"/>
    <col min="11561" max="11561" width="11.44140625" style="14" customWidth="1"/>
    <col min="11562" max="11562" width="10.33203125" style="14" bestFit="1" customWidth="1"/>
    <col min="11563" max="11564" width="7.33203125" style="14" bestFit="1" customWidth="1"/>
    <col min="11565" max="11565" width="9.6640625" style="14" bestFit="1" customWidth="1"/>
    <col min="11566" max="11780" width="6.6640625" style="14" customWidth="1"/>
    <col min="11781" max="11781" width="61.5546875" style="14" customWidth="1"/>
    <col min="11782" max="11782" width="1.44140625" style="14" customWidth="1"/>
    <col min="11783" max="11783" width="11.33203125" style="14" customWidth="1"/>
    <col min="11784" max="11784" width="12.44140625" style="14" customWidth="1"/>
    <col min="11785" max="11785" width="11.6640625" style="14" customWidth="1"/>
    <col min="11786" max="11786" width="10.33203125" style="14" bestFit="1" customWidth="1"/>
    <col min="11787" max="11788" width="7.33203125" style="14" bestFit="1" customWidth="1"/>
    <col min="11789" max="11789" width="10.6640625" style="14" bestFit="1" customWidth="1"/>
    <col min="11790" max="11790" width="1.5546875" style="14" customWidth="1"/>
    <col min="11791" max="11791" width="12.33203125" style="14" customWidth="1"/>
    <col min="11792" max="11792" width="14.33203125" style="14" customWidth="1"/>
    <col min="11793" max="11793" width="13.33203125" style="14" customWidth="1"/>
    <col min="11794" max="11794" width="10.33203125" style="14" bestFit="1" customWidth="1"/>
    <col min="11795" max="11796" width="7.33203125" style="14" bestFit="1" customWidth="1"/>
    <col min="11797" max="11797" width="10.6640625" style="14" bestFit="1" customWidth="1"/>
    <col min="11798" max="11798" width="1.6640625" style="14" customWidth="1"/>
    <col min="11799" max="11799" width="12.33203125" style="14" customWidth="1"/>
    <col min="11800" max="11800" width="14.5546875" style="14" bestFit="1" customWidth="1"/>
    <col min="11801" max="11801" width="12.33203125" style="14" customWidth="1"/>
    <col min="11802" max="11802" width="10.33203125" style="14" bestFit="1" customWidth="1"/>
    <col min="11803" max="11804" width="7.33203125" style="14" bestFit="1" customWidth="1"/>
    <col min="11805" max="11805" width="10.6640625" style="14" bestFit="1" customWidth="1"/>
    <col min="11806" max="11806" width="2.44140625" style="14" customWidth="1"/>
    <col min="11807" max="11807" width="17.6640625" style="14" bestFit="1" customWidth="1"/>
    <col min="11808" max="11808" width="14.5546875" style="14" bestFit="1" customWidth="1"/>
    <col min="11809" max="11809" width="10.33203125" style="14" customWidth="1"/>
    <col min="11810" max="11810" width="10" style="14" bestFit="1" customWidth="1"/>
    <col min="11811" max="11812" width="7.33203125" style="14" bestFit="1" customWidth="1"/>
    <col min="11813" max="11813" width="9.6640625" style="14" bestFit="1" customWidth="1"/>
    <col min="11814" max="11814" width="1.6640625" style="14" customWidth="1"/>
    <col min="11815" max="11815" width="17.6640625" style="14" bestFit="1" customWidth="1"/>
    <col min="11816" max="11816" width="14.5546875" style="14" bestFit="1" customWidth="1"/>
    <col min="11817" max="11817" width="11.44140625" style="14" customWidth="1"/>
    <col min="11818" max="11818" width="10.33203125" style="14" bestFit="1" customWidth="1"/>
    <col min="11819" max="11820" width="7.33203125" style="14" bestFit="1" customWidth="1"/>
    <col min="11821" max="11821" width="9.6640625" style="14" bestFit="1" customWidth="1"/>
    <col min="11822" max="12036" width="6.6640625" style="14" customWidth="1"/>
    <col min="12037" max="12037" width="61.5546875" style="14" customWidth="1"/>
    <col min="12038" max="12038" width="1.44140625" style="14" customWidth="1"/>
    <col min="12039" max="12039" width="11.33203125" style="14" customWidth="1"/>
    <col min="12040" max="12040" width="12.44140625" style="14" customWidth="1"/>
    <col min="12041" max="12041" width="11.6640625" style="14" customWidth="1"/>
    <col min="12042" max="12042" width="10.33203125" style="14" bestFit="1" customWidth="1"/>
    <col min="12043" max="12044" width="7.33203125" style="14" bestFit="1" customWidth="1"/>
    <col min="12045" max="12045" width="10.6640625" style="14" bestFit="1" customWidth="1"/>
    <col min="12046" max="12046" width="1.5546875" style="14" customWidth="1"/>
    <col min="12047" max="12047" width="12.33203125" style="14" customWidth="1"/>
    <col min="12048" max="12048" width="14.33203125" style="14" customWidth="1"/>
    <col min="12049" max="12049" width="13.33203125" style="14" customWidth="1"/>
    <col min="12050" max="12050" width="10.33203125" style="14" bestFit="1" customWidth="1"/>
    <col min="12051" max="12052" width="7.33203125" style="14" bestFit="1" customWidth="1"/>
    <col min="12053" max="12053" width="10.6640625" style="14" bestFit="1" customWidth="1"/>
    <col min="12054" max="12054" width="1.6640625" style="14" customWidth="1"/>
    <col min="12055" max="12055" width="12.33203125" style="14" customWidth="1"/>
    <col min="12056" max="12056" width="14.5546875" style="14" bestFit="1" customWidth="1"/>
    <col min="12057" max="12057" width="12.33203125" style="14" customWidth="1"/>
    <col min="12058" max="12058" width="10.33203125" style="14" bestFit="1" customWidth="1"/>
    <col min="12059" max="12060" width="7.33203125" style="14" bestFit="1" customWidth="1"/>
    <col min="12061" max="12061" width="10.6640625" style="14" bestFit="1" customWidth="1"/>
    <col min="12062" max="12062" width="2.44140625" style="14" customWidth="1"/>
    <col min="12063" max="12063" width="17.6640625" style="14" bestFit="1" customWidth="1"/>
    <col min="12064" max="12064" width="14.5546875" style="14" bestFit="1" customWidth="1"/>
    <col min="12065" max="12065" width="10.33203125" style="14" customWidth="1"/>
    <col min="12066" max="12066" width="10" style="14" bestFit="1" customWidth="1"/>
    <col min="12067" max="12068" width="7.33203125" style="14" bestFit="1" customWidth="1"/>
    <col min="12069" max="12069" width="9.6640625" style="14" bestFit="1" customWidth="1"/>
    <col min="12070" max="12070" width="1.6640625" style="14" customWidth="1"/>
    <col min="12071" max="12071" width="17.6640625" style="14" bestFit="1" customWidth="1"/>
    <col min="12072" max="12072" width="14.5546875" style="14" bestFit="1" customWidth="1"/>
    <col min="12073" max="12073" width="11.44140625" style="14" customWidth="1"/>
    <col min="12074" max="12074" width="10.33203125" style="14" bestFit="1" customWidth="1"/>
    <col min="12075" max="12076" width="7.33203125" style="14" bestFit="1" customWidth="1"/>
    <col min="12077" max="12077" width="9.6640625" style="14" bestFit="1" customWidth="1"/>
    <col min="12078" max="12292" width="6.6640625" style="14" customWidth="1"/>
    <col min="12293" max="12293" width="61.5546875" style="14" customWidth="1"/>
    <col min="12294" max="12294" width="1.44140625" style="14" customWidth="1"/>
    <col min="12295" max="12295" width="11.33203125" style="14" customWidth="1"/>
    <col min="12296" max="12296" width="12.44140625" style="14" customWidth="1"/>
    <col min="12297" max="12297" width="11.6640625" style="14" customWidth="1"/>
    <col min="12298" max="12298" width="10.33203125" style="14" bestFit="1" customWidth="1"/>
    <col min="12299" max="12300" width="7.33203125" style="14" bestFit="1" customWidth="1"/>
    <col min="12301" max="12301" width="10.6640625" style="14" bestFit="1" customWidth="1"/>
    <col min="12302" max="12302" width="1.5546875" style="14" customWidth="1"/>
    <col min="12303" max="12303" width="12.33203125" style="14" customWidth="1"/>
    <col min="12304" max="12304" width="14.33203125" style="14" customWidth="1"/>
    <col min="12305" max="12305" width="13.33203125" style="14" customWidth="1"/>
    <col min="12306" max="12306" width="10.33203125" style="14" bestFit="1" customWidth="1"/>
    <col min="12307" max="12308" width="7.33203125" style="14" bestFit="1" customWidth="1"/>
    <col min="12309" max="12309" width="10.6640625" style="14" bestFit="1" customWidth="1"/>
    <col min="12310" max="12310" width="1.6640625" style="14" customWidth="1"/>
    <col min="12311" max="12311" width="12.33203125" style="14" customWidth="1"/>
    <col min="12312" max="12312" width="14.5546875" style="14" bestFit="1" customWidth="1"/>
    <col min="12313" max="12313" width="12.33203125" style="14" customWidth="1"/>
    <col min="12314" max="12314" width="10.33203125" style="14" bestFit="1" customWidth="1"/>
    <col min="12315" max="12316" width="7.33203125" style="14" bestFit="1" customWidth="1"/>
    <col min="12317" max="12317" width="10.6640625" style="14" bestFit="1" customWidth="1"/>
    <col min="12318" max="12318" width="2.44140625" style="14" customWidth="1"/>
    <col min="12319" max="12319" width="17.6640625" style="14" bestFit="1" customWidth="1"/>
    <col min="12320" max="12320" width="14.5546875" style="14" bestFit="1" customWidth="1"/>
    <col min="12321" max="12321" width="10.33203125" style="14" customWidth="1"/>
    <col min="12322" max="12322" width="10" style="14" bestFit="1" customWidth="1"/>
    <col min="12323" max="12324" width="7.33203125" style="14" bestFit="1" customWidth="1"/>
    <col min="12325" max="12325" width="9.6640625" style="14" bestFit="1" customWidth="1"/>
    <col min="12326" max="12326" width="1.6640625" style="14" customWidth="1"/>
    <col min="12327" max="12327" width="17.6640625" style="14" bestFit="1" customWidth="1"/>
    <col min="12328" max="12328" width="14.5546875" style="14" bestFit="1" customWidth="1"/>
    <col min="12329" max="12329" width="11.44140625" style="14" customWidth="1"/>
    <col min="12330" max="12330" width="10.33203125" style="14" bestFit="1" customWidth="1"/>
    <col min="12331" max="12332" width="7.33203125" style="14" bestFit="1" customWidth="1"/>
    <col min="12333" max="12333" width="9.6640625" style="14" bestFit="1" customWidth="1"/>
    <col min="12334" max="12548" width="6.6640625" style="14" customWidth="1"/>
    <col min="12549" max="12549" width="61.5546875" style="14" customWidth="1"/>
    <col min="12550" max="12550" width="1.44140625" style="14" customWidth="1"/>
    <col min="12551" max="12551" width="11.33203125" style="14" customWidth="1"/>
    <col min="12552" max="12552" width="12.44140625" style="14" customWidth="1"/>
    <col min="12553" max="12553" width="11.6640625" style="14" customWidth="1"/>
    <col min="12554" max="12554" width="10.33203125" style="14" bestFit="1" customWidth="1"/>
    <col min="12555" max="12556" width="7.33203125" style="14" bestFit="1" customWidth="1"/>
    <col min="12557" max="12557" width="10.6640625" style="14" bestFit="1" customWidth="1"/>
    <col min="12558" max="12558" width="1.5546875" style="14" customWidth="1"/>
    <col min="12559" max="12559" width="12.33203125" style="14" customWidth="1"/>
    <col min="12560" max="12560" width="14.33203125" style="14" customWidth="1"/>
    <col min="12561" max="12561" width="13.33203125" style="14" customWidth="1"/>
    <col min="12562" max="12562" width="10.33203125" style="14" bestFit="1" customWidth="1"/>
    <col min="12563" max="12564" width="7.33203125" style="14" bestFit="1" customWidth="1"/>
    <col min="12565" max="12565" width="10.6640625" style="14" bestFit="1" customWidth="1"/>
    <col min="12566" max="12566" width="1.6640625" style="14" customWidth="1"/>
    <col min="12567" max="12567" width="12.33203125" style="14" customWidth="1"/>
    <col min="12568" max="12568" width="14.5546875" style="14" bestFit="1" customWidth="1"/>
    <col min="12569" max="12569" width="12.33203125" style="14" customWidth="1"/>
    <col min="12570" max="12570" width="10.33203125" style="14" bestFit="1" customWidth="1"/>
    <col min="12571" max="12572" width="7.33203125" style="14" bestFit="1" customWidth="1"/>
    <col min="12573" max="12573" width="10.6640625" style="14" bestFit="1" customWidth="1"/>
    <col min="12574" max="12574" width="2.44140625" style="14" customWidth="1"/>
    <col min="12575" max="12575" width="17.6640625" style="14" bestFit="1" customWidth="1"/>
    <col min="12576" max="12576" width="14.5546875" style="14" bestFit="1" customWidth="1"/>
    <col min="12577" max="12577" width="10.33203125" style="14" customWidth="1"/>
    <col min="12578" max="12578" width="10" style="14" bestFit="1" customWidth="1"/>
    <col min="12579" max="12580" width="7.33203125" style="14" bestFit="1" customWidth="1"/>
    <col min="12581" max="12581" width="9.6640625" style="14" bestFit="1" customWidth="1"/>
    <col min="12582" max="12582" width="1.6640625" style="14" customWidth="1"/>
    <col min="12583" max="12583" width="17.6640625" style="14" bestFit="1" customWidth="1"/>
    <col min="12584" max="12584" width="14.5546875" style="14" bestFit="1" customWidth="1"/>
    <col min="12585" max="12585" width="11.44140625" style="14" customWidth="1"/>
    <col min="12586" max="12586" width="10.33203125" style="14" bestFit="1" customWidth="1"/>
    <col min="12587" max="12588" width="7.33203125" style="14" bestFit="1" customWidth="1"/>
    <col min="12589" max="12589" width="9.6640625" style="14" bestFit="1" customWidth="1"/>
    <col min="12590" max="12804" width="6.6640625" style="14" customWidth="1"/>
    <col min="12805" max="12805" width="61.5546875" style="14" customWidth="1"/>
    <col min="12806" max="12806" width="1.44140625" style="14" customWidth="1"/>
    <col min="12807" max="12807" width="11.33203125" style="14" customWidth="1"/>
    <col min="12808" max="12808" width="12.44140625" style="14" customWidth="1"/>
    <col min="12809" max="12809" width="11.6640625" style="14" customWidth="1"/>
    <col min="12810" max="12810" width="10.33203125" style="14" bestFit="1" customWidth="1"/>
    <col min="12811" max="12812" width="7.33203125" style="14" bestFit="1" customWidth="1"/>
    <col min="12813" max="12813" width="10.6640625" style="14" bestFit="1" customWidth="1"/>
    <col min="12814" max="12814" width="1.5546875" style="14" customWidth="1"/>
    <col min="12815" max="12815" width="12.33203125" style="14" customWidth="1"/>
    <col min="12816" max="12816" width="14.33203125" style="14" customWidth="1"/>
    <col min="12817" max="12817" width="13.33203125" style="14" customWidth="1"/>
    <col min="12818" max="12818" width="10.33203125" style="14" bestFit="1" customWidth="1"/>
    <col min="12819" max="12820" width="7.33203125" style="14" bestFit="1" customWidth="1"/>
    <col min="12821" max="12821" width="10.6640625" style="14" bestFit="1" customWidth="1"/>
    <col min="12822" max="12822" width="1.6640625" style="14" customWidth="1"/>
    <col min="12823" max="12823" width="12.33203125" style="14" customWidth="1"/>
    <col min="12824" max="12824" width="14.5546875" style="14" bestFit="1" customWidth="1"/>
    <col min="12825" max="12825" width="12.33203125" style="14" customWidth="1"/>
    <col min="12826" max="12826" width="10.33203125" style="14" bestFit="1" customWidth="1"/>
    <col min="12827" max="12828" width="7.33203125" style="14" bestFit="1" customWidth="1"/>
    <col min="12829" max="12829" width="10.6640625" style="14" bestFit="1" customWidth="1"/>
    <col min="12830" max="12830" width="2.44140625" style="14" customWidth="1"/>
    <col min="12831" max="12831" width="17.6640625" style="14" bestFit="1" customWidth="1"/>
    <col min="12832" max="12832" width="14.5546875" style="14" bestFit="1" customWidth="1"/>
    <col min="12833" max="12833" width="10.33203125" style="14" customWidth="1"/>
    <col min="12834" max="12834" width="10" style="14" bestFit="1" customWidth="1"/>
    <col min="12835" max="12836" width="7.33203125" style="14" bestFit="1" customWidth="1"/>
    <col min="12837" max="12837" width="9.6640625" style="14" bestFit="1" customWidth="1"/>
    <col min="12838" max="12838" width="1.6640625" style="14" customWidth="1"/>
    <col min="12839" max="12839" width="17.6640625" style="14" bestFit="1" customWidth="1"/>
    <col min="12840" max="12840" width="14.5546875" style="14" bestFit="1" customWidth="1"/>
    <col min="12841" max="12841" width="11.44140625" style="14" customWidth="1"/>
    <col min="12842" max="12842" width="10.33203125" style="14" bestFit="1" customWidth="1"/>
    <col min="12843" max="12844" width="7.33203125" style="14" bestFit="1" customWidth="1"/>
    <col min="12845" max="12845" width="9.6640625" style="14" bestFit="1" customWidth="1"/>
    <col min="12846" max="13060" width="6.6640625" style="14" customWidth="1"/>
    <col min="13061" max="13061" width="61.5546875" style="14" customWidth="1"/>
    <col min="13062" max="13062" width="1.44140625" style="14" customWidth="1"/>
    <col min="13063" max="13063" width="11.33203125" style="14" customWidth="1"/>
    <col min="13064" max="13064" width="12.44140625" style="14" customWidth="1"/>
    <col min="13065" max="13065" width="11.6640625" style="14" customWidth="1"/>
    <col min="13066" max="13066" width="10.33203125" style="14" bestFit="1" customWidth="1"/>
    <col min="13067" max="13068" width="7.33203125" style="14" bestFit="1" customWidth="1"/>
    <col min="13069" max="13069" width="10.6640625" style="14" bestFit="1" customWidth="1"/>
    <col min="13070" max="13070" width="1.5546875" style="14" customWidth="1"/>
    <col min="13071" max="13071" width="12.33203125" style="14" customWidth="1"/>
    <col min="13072" max="13072" width="14.33203125" style="14" customWidth="1"/>
    <col min="13073" max="13073" width="13.33203125" style="14" customWidth="1"/>
    <col min="13074" max="13074" width="10.33203125" style="14" bestFit="1" customWidth="1"/>
    <col min="13075" max="13076" width="7.33203125" style="14" bestFit="1" customWidth="1"/>
    <col min="13077" max="13077" width="10.6640625" style="14" bestFit="1" customWidth="1"/>
    <col min="13078" max="13078" width="1.6640625" style="14" customWidth="1"/>
    <col min="13079" max="13079" width="12.33203125" style="14" customWidth="1"/>
    <col min="13080" max="13080" width="14.5546875" style="14" bestFit="1" customWidth="1"/>
    <col min="13081" max="13081" width="12.33203125" style="14" customWidth="1"/>
    <col min="13082" max="13082" width="10.33203125" style="14" bestFit="1" customWidth="1"/>
    <col min="13083" max="13084" width="7.33203125" style="14" bestFit="1" customWidth="1"/>
    <col min="13085" max="13085" width="10.6640625" style="14" bestFit="1" customWidth="1"/>
    <col min="13086" max="13086" width="2.44140625" style="14" customWidth="1"/>
    <col min="13087" max="13087" width="17.6640625" style="14" bestFit="1" customWidth="1"/>
    <col min="13088" max="13088" width="14.5546875" style="14" bestFit="1" customWidth="1"/>
    <col min="13089" max="13089" width="10.33203125" style="14" customWidth="1"/>
    <col min="13090" max="13090" width="10" style="14" bestFit="1" customWidth="1"/>
    <col min="13091" max="13092" width="7.33203125" style="14" bestFit="1" customWidth="1"/>
    <col min="13093" max="13093" width="9.6640625" style="14" bestFit="1" customWidth="1"/>
    <col min="13094" max="13094" width="1.6640625" style="14" customWidth="1"/>
    <col min="13095" max="13095" width="17.6640625" style="14" bestFit="1" customWidth="1"/>
    <col min="13096" max="13096" width="14.5546875" style="14" bestFit="1" customWidth="1"/>
    <col min="13097" max="13097" width="11.44140625" style="14" customWidth="1"/>
    <col min="13098" max="13098" width="10.33203125" style="14" bestFit="1" customWidth="1"/>
    <col min="13099" max="13100" width="7.33203125" style="14" bestFit="1" customWidth="1"/>
    <col min="13101" max="13101" width="9.6640625" style="14" bestFit="1" customWidth="1"/>
    <col min="13102" max="13316" width="6.6640625" style="14" customWidth="1"/>
    <col min="13317" max="13317" width="61.5546875" style="14" customWidth="1"/>
    <col min="13318" max="13318" width="1.44140625" style="14" customWidth="1"/>
    <col min="13319" max="13319" width="11.33203125" style="14" customWidth="1"/>
    <col min="13320" max="13320" width="12.44140625" style="14" customWidth="1"/>
    <col min="13321" max="13321" width="11.6640625" style="14" customWidth="1"/>
    <col min="13322" max="13322" width="10.33203125" style="14" bestFit="1" customWidth="1"/>
    <col min="13323" max="13324" width="7.33203125" style="14" bestFit="1" customWidth="1"/>
    <col min="13325" max="13325" width="10.6640625" style="14" bestFit="1" customWidth="1"/>
    <col min="13326" max="13326" width="1.5546875" style="14" customWidth="1"/>
    <col min="13327" max="13327" width="12.33203125" style="14" customWidth="1"/>
    <col min="13328" max="13328" width="14.33203125" style="14" customWidth="1"/>
    <col min="13329" max="13329" width="13.33203125" style="14" customWidth="1"/>
    <col min="13330" max="13330" width="10.33203125" style="14" bestFit="1" customWidth="1"/>
    <col min="13331" max="13332" width="7.33203125" style="14" bestFit="1" customWidth="1"/>
    <col min="13333" max="13333" width="10.6640625" style="14" bestFit="1" customWidth="1"/>
    <col min="13334" max="13334" width="1.6640625" style="14" customWidth="1"/>
    <col min="13335" max="13335" width="12.33203125" style="14" customWidth="1"/>
    <col min="13336" max="13336" width="14.5546875" style="14" bestFit="1" customWidth="1"/>
    <col min="13337" max="13337" width="12.33203125" style="14" customWidth="1"/>
    <col min="13338" max="13338" width="10.33203125" style="14" bestFit="1" customWidth="1"/>
    <col min="13339" max="13340" width="7.33203125" style="14" bestFit="1" customWidth="1"/>
    <col min="13341" max="13341" width="10.6640625" style="14" bestFit="1" customWidth="1"/>
    <col min="13342" max="13342" width="2.44140625" style="14" customWidth="1"/>
    <col min="13343" max="13343" width="17.6640625" style="14" bestFit="1" customWidth="1"/>
    <col min="13344" max="13344" width="14.5546875" style="14" bestFit="1" customWidth="1"/>
    <col min="13345" max="13345" width="10.33203125" style="14" customWidth="1"/>
    <col min="13346" max="13346" width="10" style="14" bestFit="1" customWidth="1"/>
    <col min="13347" max="13348" width="7.33203125" style="14" bestFit="1" customWidth="1"/>
    <col min="13349" max="13349" width="9.6640625" style="14" bestFit="1" customWidth="1"/>
    <col min="13350" max="13350" width="1.6640625" style="14" customWidth="1"/>
    <col min="13351" max="13351" width="17.6640625" style="14" bestFit="1" customWidth="1"/>
    <col min="13352" max="13352" width="14.5546875" style="14" bestFit="1" customWidth="1"/>
    <col min="13353" max="13353" width="11.44140625" style="14" customWidth="1"/>
    <col min="13354" max="13354" width="10.33203125" style="14" bestFit="1" customWidth="1"/>
    <col min="13355" max="13356" width="7.33203125" style="14" bestFit="1" customWidth="1"/>
    <col min="13357" max="13357" width="9.6640625" style="14" bestFit="1" customWidth="1"/>
    <col min="13358" max="13572" width="6.6640625" style="14" customWidth="1"/>
    <col min="13573" max="13573" width="61.5546875" style="14" customWidth="1"/>
    <col min="13574" max="13574" width="1.44140625" style="14" customWidth="1"/>
    <col min="13575" max="13575" width="11.33203125" style="14" customWidth="1"/>
    <col min="13576" max="13576" width="12.44140625" style="14" customWidth="1"/>
    <col min="13577" max="13577" width="11.6640625" style="14" customWidth="1"/>
    <col min="13578" max="13578" width="10.33203125" style="14" bestFit="1" customWidth="1"/>
    <col min="13579" max="13580" width="7.33203125" style="14" bestFit="1" customWidth="1"/>
    <col min="13581" max="13581" width="10.6640625" style="14" bestFit="1" customWidth="1"/>
    <col min="13582" max="13582" width="1.5546875" style="14" customWidth="1"/>
    <col min="13583" max="13583" width="12.33203125" style="14" customWidth="1"/>
    <col min="13584" max="13584" width="14.33203125" style="14" customWidth="1"/>
    <col min="13585" max="13585" width="13.33203125" style="14" customWidth="1"/>
    <col min="13586" max="13586" width="10.33203125" style="14" bestFit="1" customWidth="1"/>
    <col min="13587" max="13588" width="7.33203125" style="14" bestFit="1" customWidth="1"/>
    <col min="13589" max="13589" width="10.6640625" style="14" bestFit="1" customWidth="1"/>
    <col min="13590" max="13590" width="1.6640625" style="14" customWidth="1"/>
    <col min="13591" max="13591" width="12.33203125" style="14" customWidth="1"/>
    <col min="13592" max="13592" width="14.5546875" style="14" bestFit="1" customWidth="1"/>
    <col min="13593" max="13593" width="12.33203125" style="14" customWidth="1"/>
    <col min="13594" max="13594" width="10.33203125" style="14" bestFit="1" customWidth="1"/>
    <col min="13595" max="13596" width="7.33203125" style="14" bestFit="1" customWidth="1"/>
    <col min="13597" max="13597" width="10.6640625" style="14" bestFit="1" customWidth="1"/>
    <col min="13598" max="13598" width="2.44140625" style="14" customWidth="1"/>
    <col min="13599" max="13599" width="17.6640625" style="14" bestFit="1" customWidth="1"/>
    <col min="13600" max="13600" width="14.5546875" style="14" bestFit="1" customWidth="1"/>
    <col min="13601" max="13601" width="10.33203125" style="14" customWidth="1"/>
    <col min="13602" max="13602" width="10" style="14" bestFit="1" customWidth="1"/>
    <col min="13603" max="13604" width="7.33203125" style="14" bestFit="1" customWidth="1"/>
    <col min="13605" max="13605" width="9.6640625" style="14" bestFit="1" customWidth="1"/>
    <col min="13606" max="13606" width="1.6640625" style="14" customWidth="1"/>
    <col min="13607" max="13607" width="17.6640625" style="14" bestFit="1" customWidth="1"/>
    <col min="13608" max="13608" width="14.5546875" style="14" bestFit="1" customWidth="1"/>
    <col min="13609" max="13609" width="11.44140625" style="14" customWidth="1"/>
    <col min="13610" max="13610" width="10.33203125" style="14" bestFit="1" customWidth="1"/>
    <col min="13611" max="13612" width="7.33203125" style="14" bestFit="1" customWidth="1"/>
    <col min="13613" max="13613" width="9.6640625" style="14" bestFit="1" customWidth="1"/>
    <col min="13614" max="13828" width="6.6640625" style="14" customWidth="1"/>
    <col min="13829" max="13829" width="61.5546875" style="14" customWidth="1"/>
    <col min="13830" max="13830" width="1.44140625" style="14" customWidth="1"/>
    <col min="13831" max="13831" width="11.33203125" style="14" customWidth="1"/>
    <col min="13832" max="13832" width="12.44140625" style="14" customWidth="1"/>
    <col min="13833" max="13833" width="11.6640625" style="14" customWidth="1"/>
    <col min="13834" max="13834" width="10.33203125" style="14" bestFit="1" customWidth="1"/>
    <col min="13835" max="13836" width="7.33203125" style="14" bestFit="1" customWidth="1"/>
    <col min="13837" max="13837" width="10.6640625" style="14" bestFit="1" customWidth="1"/>
    <col min="13838" max="13838" width="1.5546875" style="14" customWidth="1"/>
    <col min="13839" max="13839" width="12.33203125" style="14" customWidth="1"/>
    <col min="13840" max="13840" width="14.33203125" style="14" customWidth="1"/>
    <col min="13841" max="13841" width="13.33203125" style="14" customWidth="1"/>
    <col min="13842" max="13842" width="10.33203125" style="14" bestFit="1" customWidth="1"/>
    <col min="13843" max="13844" width="7.33203125" style="14" bestFit="1" customWidth="1"/>
    <col min="13845" max="13845" width="10.6640625" style="14" bestFit="1" customWidth="1"/>
    <col min="13846" max="13846" width="1.6640625" style="14" customWidth="1"/>
    <col min="13847" max="13847" width="12.33203125" style="14" customWidth="1"/>
    <col min="13848" max="13848" width="14.5546875" style="14" bestFit="1" customWidth="1"/>
    <col min="13849" max="13849" width="12.33203125" style="14" customWidth="1"/>
    <col min="13850" max="13850" width="10.33203125" style="14" bestFit="1" customWidth="1"/>
    <col min="13851" max="13852" width="7.33203125" style="14" bestFit="1" customWidth="1"/>
    <col min="13853" max="13853" width="10.6640625" style="14" bestFit="1" customWidth="1"/>
    <col min="13854" max="13854" width="2.44140625" style="14" customWidth="1"/>
    <col min="13855" max="13855" width="17.6640625" style="14" bestFit="1" customWidth="1"/>
    <col min="13856" max="13856" width="14.5546875" style="14" bestFit="1" customWidth="1"/>
    <col min="13857" max="13857" width="10.33203125" style="14" customWidth="1"/>
    <col min="13858" max="13858" width="10" style="14" bestFit="1" customWidth="1"/>
    <col min="13859" max="13860" width="7.33203125" style="14" bestFit="1" customWidth="1"/>
    <col min="13861" max="13861" width="9.6640625" style="14" bestFit="1" customWidth="1"/>
    <col min="13862" max="13862" width="1.6640625" style="14" customWidth="1"/>
    <col min="13863" max="13863" width="17.6640625" style="14" bestFit="1" customWidth="1"/>
    <col min="13864" max="13864" width="14.5546875" style="14" bestFit="1" customWidth="1"/>
    <col min="13865" max="13865" width="11.44140625" style="14" customWidth="1"/>
    <col min="13866" max="13866" width="10.33203125" style="14" bestFit="1" customWidth="1"/>
    <col min="13867" max="13868" width="7.33203125" style="14" bestFit="1" customWidth="1"/>
    <col min="13869" max="13869" width="9.6640625" style="14" bestFit="1" customWidth="1"/>
    <col min="13870" max="14084" width="6.6640625" style="14" customWidth="1"/>
    <col min="14085" max="14085" width="61.5546875" style="14" customWidth="1"/>
    <col min="14086" max="14086" width="1.44140625" style="14" customWidth="1"/>
    <col min="14087" max="14087" width="11.33203125" style="14" customWidth="1"/>
    <col min="14088" max="14088" width="12.44140625" style="14" customWidth="1"/>
    <col min="14089" max="14089" width="11.6640625" style="14" customWidth="1"/>
    <col min="14090" max="14090" width="10.33203125" style="14" bestFit="1" customWidth="1"/>
    <col min="14091" max="14092" width="7.33203125" style="14" bestFit="1" customWidth="1"/>
    <col min="14093" max="14093" width="10.6640625" style="14" bestFit="1" customWidth="1"/>
    <col min="14094" max="14094" width="1.5546875" style="14" customWidth="1"/>
    <col min="14095" max="14095" width="12.33203125" style="14" customWidth="1"/>
    <col min="14096" max="14096" width="14.33203125" style="14" customWidth="1"/>
    <col min="14097" max="14097" width="13.33203125" style="14" customWidth="1"/>
    <col min="14098" max="14098" width="10.33203125" style="14" bestFit="1" customWidth="1"/>
    <col min="14099" max="14100" width="7.33203125" style="14" bestFit="1" customWidth="1"/>
    <col min="14101" max="14101" width="10.6640625" style="14" bestFit="1" customWidth="1"/>
    <col min="14102" max="14102" width="1.6640625" style="14" customWidth="1"/>
    <col min="14103" max="14103" width="12.33203125" style="14" customWidth="1"/>
    <col min="14104" max="14104" width="14.5546875" style="14" bestFit="1" customWidth="1"/>
    <col min="14105" max="14105" width="12.33203125" style="14" customWidth="1"/>
    <col min="14106" max="14106" width="10.33203125" style="14" bestFit="1" customWidth="1"/>
    <col min="14107" max="14108" width="7.33203125" style="14" bestFit="1" customWidth="1"/>
    <col min="14109" max="14109" width="10.6640625" style="14" bestFit="1" customWidth="1"/>
    <col min="14110" max="14110" width="2.44140625" style="14" customWidth="1"/>
    <col min="14111" max="14111" width="17.6640625" style="14" bestFit="1" customWidth="1"/>
    <col min="14112" max="14112" width="14.5546875" style="14" bestFit="1" customWidth="1"/>
    <col min="14113" max="14113" width="10.33203125" style="14" customWidth="1"/>
    <col min="14114" max="14114" width="10" style="14" bestFit="1" customWidth="1"/>
    <col min="14115" max="14116" width="7.33203125" style="14" bestFit="1" customWidth="1"/>
    <col min="14117" max="14117" width="9.6640625" style="14" bestFit="1" customWidth="1"/>
    <col min="14118" max="14118" width="1.6640625" style="14" customWidth="1"/>
    <col min="14119" max="14119" width="17.6640625" style="14" bestFit="1" customWidth="1"/>
    <col min="14120" max="14120" width="14.5546875" style="14" bestFit="1" customWidth="1"/>
    <col min="14121" max="14121" width="11.44140625" style="14" customWidth="1"/>
    <col min="14122" max="14122" width="10.33203125" style="14" bestFit="1" customWidth="1"/>
    <col min="14123" max="14124" width="7.33203125" style="14" bestFit="1" customWidth="1"/>
    <col min="14125" max="14125" width="9.6640625" style="14" bestFit="1" customWidth="1"/>
    <col min="14126" max="14340" width="6.6640625" style="14" customWidth="1"/>
    <col min="14341" max="14341" width="61.5546875" style="14" customWidth="1"/>
    <col min="14342" max="14342" width="1.44140625" style="14" customWidth="1"/>
    <col min="14343" max="14343" width="11.33203125" style="14" customWidth="1"/>
    <col min="14344" max="14344" width="12.44140625" style="14" customWidth="1"/>
    <col min="14345" max="14345" width="11.6640625" style="14" customWidth="1"/>
    <col min="14346" max="14346" width="10.33203125" style="14" bestFit="1" customWidth="1"/>
    <col min="14347" max="14348" width="7.33203125" style="14" bestFit="1" customWidth="1"/>
    <col min="14349" max="14349" width="10.6640625" style="14" bestFit="1" customWidth="1"/>
    <col min="14350" max="14350" width="1.5546875" style="14" customWidth="1"/>
    <col min="14351" max="14351" width="12.33203125" style="14" customWidth="1"/>
    <col min="14352" max="14352" width="14.33203125" style="14" customWidth="1"/>
    <col min="14353" max="14353" width="13.33203125" style="14" customWidth="1"/>
    <col min="14354" max="14354" width="10.33203125" style="14" bestFit="1" customWidth="1"/>
    <col min="14355" max="14356" width="7.33203125" style="14" bestFit="1" customWidth="1"/>
    <col min="14357" max="14357" width="10.6640625" style="14" bestFit="1" customWidth="1"/>
    <col min="14358" max="14358" width="1.6640625" style="14" customWidth="1"/>
    <col min="14359" max="14359" width="12.33203125" style="14" customWidth="1"/>
    <col min="14360" max="14360" width="14.5546875" style="14" bestFit="1" customWidth="1"/>
    <col min="14361" max="14361" width="12.33203125" style="14" customWidth="1"/>
    <col min="14362" max="14362" width="10.33203125" style="14" bestFit="1" customWidth="1"/>
    <col min="14363" max="14364" width="7.33203125" style="14" bestFit="1" customWidth="1"/>
    <col min="14365" max="14365" width="10.6640625" style="14" bestFit="1" customWidth="1"/>
    <col min="14366" max="14366" width="2.44140625" style="14" customWidth="1"/>
    <col min="14367" max="14367" width="17.6640625" style="14" bestFit="1" customWidth="1"/>
    <col min="14368" max="14368" width="14.5546875" style="14" bestFit="1" customWidth="1"/>
    <col min="14369" max="14369" width="10.33203125" style="14" customWidth="1"/>
    <col min="14370" max="14370" width="10" style="14" bestFit="1" customWidth="1"/>
    <col min="14371" max="14372" width="7.33203125" style="14" bestFit="1" customWidth="1"/>
    <col min="14373" max="14373" width="9.6640625" style="14" bestFit="1" customWidth="1"/>
    <col min="14374" max="14374" width="1.6640625" style="14" customWidth="1"/>
    <col min="14375" max="14375" width="17.6640625" style="14" bestFit="1" customWidth="1"/>
    <col min="14376" max="14376" width="14.5546875" style="14" bestFit="1" customWidth="1"/>
    <col min="14377" max="14377" width="11.44140625" style="14" customWidth="1"/>
    <col min="14378" max="14378" width="10.33203125" style="14" bestFit="1" customWidth="1"/>
    <col min="14379" max="14380" width="7.33203125" style="14" bestFit="1" customWidth="1"/>
    <col min="14381" max="14381" width="9.6640625" style="14" bestFit="1" customWidth="1"/>
    <col min="14382" max="14596" width="6.6640625" style="14" customWidth="1"/>
    <col min="14597" max="14597" width="61.5546875" style="14" customWidth="1"/>
    <col min="14598" max="14598" width="1.44140625" style="14" customWidth="1"/>
    <col min="14599" max="14599" width="11.33203125" style="14" customWidth="1"/>
    <col min="14600" max="14600" width="12.44140625" style="14" customWidth="1"/>
    <col min="14601" max="14601" width="11.6640625" style="14" customWidth="1"/>
    <col min="14602" max="14602" width="10.33203125" style="14" bestFit="1" customWidth="1"/>
    <col min="14603" max="14604" width="7.33203125" style="14" bestFit="1" customWidth="1"/>
    <col min="14605" max="14605" width="10.6640625" style="14" bestFit="1" customWidth="1"/>
    <col min="14606" max="14606" width="1.5546875" style="14" customWidth="1"/>
    <col min="14607" max="14607" width="12.33203125" style="14" customWidth="1"/>
    <col min="14608" max="14608" width="14.33203125" style="14" customWidth="1"/>
    <col min="14609" max="14609" width="13.33203125" style="14" customWidth="1"/>
    <col min="14610" max="14610" width="10.33203125" style="14" bestFit="1" customWidth="1"/>
    <col min="14611" max="14612" width="7.33203125" style="14" bestFit="1" customWidth="1"/>
    <col min="14613" max="14613" width="10.6640625" style="14" bestFit="1" customWidth="1"/>
    <col min="14614" max="14614" width="1.6640625" style="14" customWidth="1"/>
    <col min="14615" max="14615" width="12.33203125" style="14" customWidth="1"/>
    <col min="14616" max="14616" width="14.5546875" style="14" bestFit="1" customWidth="1"/>
    <col min="14617" max="14617" width="12.33203125" style="14" customWidth="1"/>
    <col min="14618" max="14618" width="10.33203125" style="14" bestFit="1" customWidth="1"/>
    <col min="14619" max="14620" width="7.33203125" style="14" bestFit="1" customWidth="1"/>
    <col min="14621" max="14621" width="10.6640625" style="14" bestFit="1" customWidth="1"/>
    <col min="14622" max="14622" width="2.44140625" style="14" customWidth="1"/>
    <col min="14623" max="14623" width="17.6640625" style="14" bestFit="1" customWidth="1"/>
    <col min="14624" max="14624" width="14.5546875" style="14" bestFit="1" customWidth="1"/>
    <col min="14625" max="14625" width="10.33203125" style="14" customWidth="1"/>
    <col min="14626" max="14626" width="10" style="14" bestFit="1" customWidth="1"/>
    <col min="14627" max="14628" width="7.33203125" style="14" bestFit="1" customWidth="1"/>
    <col min="14629" max="14629" width="9.6640625" style="14" bestFit="1" customWidth="1"/>
    <col min="14630" max="14630" width="1.6640625" style="14" customWidth="1"/>
    <col min="14631" max="14631" width="17.6640625" style="14" bestFit="1" customWidth="1"/>
    <col min="14632" max="14632" width="14.5546875" style="14" bestFit="1" customWidth="1"/>
    <col min="14633" max="14633" width="11.44140625" style="14" customWidth="1"/>
    <col min="14634" max="14634" width="10.33203125" style="14" bestFit="1" customWidth="1"/>
    <col min="14635" max="14636" width="7.33203125" style="14" bestFit="1" customWidth="1"/>
    <col min="14637" max="14637" width="9.6640625" style="14" bestFit="1" customWidth="1"/>
    <col min="14638" max="14852" width="6.6640625" style="14" customWidth="1"/>
    <col min="14853" max="14853" width="61.5546875" style="14" customWidth="1"/>
    <col min="14854" max="14854" width="1.44140625" style="14" customWidth="1"/>
    <col min="14855" max="14855" width="11.33203125" style="14" customWidth="1"/>
    <col min="14856" max="14856" width="12.44140625" style="14" customWidth="1"/>
    <col min="14857" max="14857" width="11.6640625" style="14" customWidth="1"/>
    <col min="14858" max="14858" width="10.33203125" style="14" bestFit="1" customWidth="1"/>
    <col min="14859" max="14860" width="7.33203125" style="14" bestFit="1" customWidth="1"/>
    <col min="14861" max="14861" width="10.6640625" style="14" bestFit="1" customWidth="1"/>
    <col min="14862" max="14862" width="1.5546875" style="14" customWidth="1"/>
    <col min="14863" max="14863" width="12.33203125" style="14" customWidth="1"/>
    <col min="14864" max="14864" width="14.33203125" style="14" customWidth="1"/>
    <col min="14865" max="14865" width="13.33203125" style="14" customWidth="1"/>
    <col min="14866" max="14866" width="10.33203125" style="14" bestFit="1" customWidth="1"/>
    <col min="14867" max="14868" width="7.33203125" style="14" bestFit="1" customWidth="1"/>
    <col min="14869" max="14869" width="10.6640625" style="14" bestFit="1" customWidth="1"/>
    <col min="14870" max="14870" width="1.6640625" style="14" customWidth="1"/>
    <col min="14871" max="14871" width="12.33203125" style="14" customWidth="1"/>
    <col min="14872" max="14872" width="14.5546875" style="14" bestFit="1" customWidth="1"/>
    <col min="14873" max="14873" width="12.33203125" style="14" customWidth="1"/>
    <col min="14874" max="14874" width="10.33203125" style="14" bestFit="1" customWidth="1"/>
    <col min="14875" max="14876" width="7.33203125" style="14" bestFit="1" customWidth="1"/>
    <col min="14877" max="14877" width="10.6640625" style="14" bestFit="1" customWidth="1"/>
    <col min="14878" max="14878" width="2.44140625" style="14" customWidth="1"/>
    <col min="14879" max="14879" width="17.6640625" style="14" bestFit="1" customWidth="1"/>
    <col min="14880" max="14880" width="14.5546875" style="14" bestFit="1" customWidth="1"/>
    <col min="14881" max="14881" width="10.33203125" style="14" customWidth="1"/>
    <col min="14882" max="14882" width="10" style="14" bestFit="1" customWidth="1"/>
    <col min="14883" max="14884" width="7.33203125" style="14" bestFit="1" customWidth="1"/>
    <col min="14885" max="14885" width="9.6640625" style="14" bestFit="1" customWidth="1"/>
    <col min="14886" max="14886" width="1.6640625" style="14" customWidth="1"/>
    <col min="14887" max="14887" width="17.6640625" style="14" bestFit="1" customWidth="1"/>
    <col min="14888" max="14888" width="14.5546875" style="14" bestFit="1" customWidth="1"/>
    <col min="14889" max="14889" width="11.44140625" style="14" customWidth="1"/>
    <col min="14890" max="14890" width="10.33203125" style="14" bestFit="1" customWidth="1"/>
    <col min="14891" max="14892" width="7.33203125" style="14" bestFit="1" customWidth="1"/>
    <col min="14893" max="14893" width="9.6640625" style="14" bestFit="1" customWidth="1"/>
    <col min="14894" max="15108" width="6.6640625" style="14" customWidth="1"/>
    <col min="15109" max="15109" width="61.5546875" style="14" customWidth="1"/>
    <col min="15110" max="15110" width="1.44140625" style="14" customWidth="1"/>
    <col min="15111" max="15111" width="11.33203125" style="14" customWidth="1"/>
    <col min="15112" max="15112" width="12.44140625" style="14" customWidth="1"/>
    <col min="15113" max="15113" width="11.6640625" style="14" customWidth="1"/>
    <col min="15114" max="15114" width="10.33203125" style="14" bestFit="1" customWidth="1"/>
    <col min="15115" max="15116" width="7.33203125" style="14" bestFit="1" customWidth="1"/>
    <col min="15117" max="15117" width="10.6640625" style="14" bestFit="1" customWidth="1"/>
    <col min="15118" max="15118" width="1.5546875" style="14" customWidth="1"/>
    <col min="15119" max="15119" width="12.33203125" style="14" customWidth="1"/>
    <col min="15120" max="15120" width="14.33203125" style="14" customWidth="1"/>
    <col min="15121" max="15121" width="13.33203125" style="14" customWidth="1"/>
    <col min="15122" max="15122" width="10.33203125" style="14" bestFit="1" customWidth="1"/>
    <col min="15123" max="15124" width="7.33203125" style="14" bestFit="1" customWidth="1"/>
    <col min="15125" max="15125" width="10.6640625" style="14" bestFit="1" customWidth="1"/>
    <col min="15126" max="15126" width="1.6640625" style="14" customWidth="1"/>
    <col min="15127" max="15127" width="12.33203125" style="14" customWidth="1"/>
    <col min="15128" max="15128" width="14.5546875" style="14" bestFit="1" customWidth="1"/>
    <col min="15129" max="15129" width="12.33203125" style="14" customWidth="1"/>
    <col min="15130" max="15130" width="10.33203125" style="14" bestFit="1" customWidth="1"/>
    <col min="15131" max="15132" width="7.33203125" style="14" bestFit="1" customWidth="1"/>
    <col min="15133" max="15133" width="10.6640625" style="14" bestFit="1" customWidth="1"/>
    <col min="15134" max="15134" width="2.44140625" style="14" customWidth="1"/>
    <col min="15135" max="15135" width="17.6640625" style="14" bestFit="1" customWidth="1"/>
    <col min="15136" max="15136" width="14.5546875" style="14" bestFit="1" customWidth="1"/>
    <col min="15137" max="15137" width="10.33203125" style="14" customWidth="1"/>
    <col min="15138" max="15138" width="10" style="14" bestFit="1" customWidth="1"/>
    <col min="15139" max="15140" width="7.33203125" style="14" bestFit="1" customWidth="1"/>
    <col min="15141" max="15141" width="9.6640625" style="14" bestFit="1" customWidth="1"/>
    <col min="15142" max="15142" width="1.6640625" style="14" customWidth="1"/>
    <col min="15143" max="15143" width="17.6640625" style="14" bestFit="1" customWidth="1"/>
    <col min="15144" max="15144" width="14.5546875" style="14" bestFit="1" customWidth="1"/>
    <col min="15145" max="15145" width="11.44140625" style="14" customWidth="1"/>
    <col min="15146" max="15146" width="10.33203125" style="14" bestFit="1" customWidth="1"/>
    <col min="15147" max="15148" width="7.33203125" style="14" bestFit="1" customWidth="1"/>
    <col min="15149" max="15149" width="9.6640625" style="14" bestFit="1" customWidth="1"/>
    <col min="15150" max="15364" width="6.6640625" style="14" customWidth="1"/>
    <col min="15365" max="15365" width="61.5546875" style="14" customWidth="1"/>
    <col min="15366" max="15366" width="1.44140625" style="14" customWidth="1"/>
    <col min="15367" max="15367" width="11.33203125" style="14" customWidth="1"/>
    <col min="15368" max="15368" width="12.44140625" style="14" customWidth="1"/>
    <col min="15369" max="15369" width="11.6640625" style="14" customWidth="1"/>
    <col min="15370" max="15370" width="10.33203125" style="14" bestFit="1" customWidth="1"/>
    <col min="15371" max="15372" width="7.33203125" style="14" bestFit="1" customWidth="1"/>
    <col min="15373" max="15373" width="10.6640625" style="14" bestFit="1" customWidth="1"/>
    <col min="15374" max="15374" width="1.5546875" style="14" customWidth="1"/>
    <col min="15375" max="15375" width="12.33203125" style="14" customWidth="1"/>
    <col min="15376" max="15376" width="14.33203125" style="14" customWidth="1"/>
    <col min="15377" max="15377" width="13.33203125" style="14" customWidth="1"/>
    <col min="15378" max="15378" width="10.33203125" style="14" bestFit="1" customWidth="1"/>
    <col min="15379" max="15380" width="7.33203125" style="14" bestFit="1" customWidth="1"/>
    <col min="15381" max="15381" width="10.6640625" style="14" bestFit="1" customWidth="1"/>
    <col min="15382" max="15382" width="1.6640625" style="14" customWidth="1"/>
    <col min="15383" max="15383" width="12.33203125" style="14" customWidth="1"/>
    <col min="15384" max="15384" width="14.5546875" style="14" bestFit="1" customWidth="1"/>
    <col min="15385" max="15385" width="12.33203125" style="14" customWidth="1"/>
    <col min="15386" max="15386" width="10.33203125" style="14" bestFit="1" customWidth="1"/>
    <col min="15387" max="15388" width="7.33203125" style="14" bestFit="1" customWidth="1"/>
    <col min="15389" max="15389" width="10.6640625" style="14" bestFit="1" customWidth="1"/>
    <col min="15390" max="15390" width="2.44140625" style="14" customWidth="1"/>
    <col min="15391" max="15391" width="17.6640625" style="14" bestFit="1" customWidth="1"/>
    <col min="15392" max="15392" width="14.5546875" style="14" bestFit="1" customWidth="1"/>
    <col min="15393" max="15393" width="10.33203125" style="14" customWidth="1"/>
    <col min="15394" max="15394" width="10" style="14" bestFit="1" customWidth="1"/>
    <col min="15395" max="15396" width="7.33203125" style="14" bestFit="1" customWidth="1"/>
    <col min="15397" max="15397" width="9.6640625" style="14" bestFit="1" customWidth="1"/>
    <col min="15398" max="15398" width="1.6640625" style="14" customWidth="1"/>
    <col min="15399" max="15399" width="17.6640625" style="14" bestFit="1" customWidth="1"/>
    <col min="15400" max="15400" width="14.5546875" style="14" bestFit="1" customWidth="1"/>
    <col min="15401" max="15401" width="11.44140625" style="14" customWidth="1"/>
    <col min="15402" max="15402" width="10.33203125" style="14" bestFit="1" customWidth="1"/>
    <col min="15403" max="15404" width="7.33203125" style="14" bestFit="1" customWidth="1"/>
    <col min="15405" max="15405" width="9.6640625" style="14" bestFit="1" customWidth="1"/>
    <col min="15406" max="15620" width="6.6640625" style="14" customWidth="1"/>
    <col min="15621" max="15621" width="61.5546875" style="14" customWidth="1"/>
    <col min="15622" max="15622" width="1.44140625" style="14" customWidth="1"/>
    <col min="15623" max="15623" width="11.33203125" style="14" customWidth="1"/>
    <col min="15624" max="15624" width="12.44140625" style="14" customWidth="1"/>
    <col min="15625" max="15625" width="11.6640625" style="14" customWidth="1"/>
    <col min="15626" max="15626" width="10.33203125" style="14" bestFit="1" customWidth="1"/>
    <col min="15627" max="15628" width="7.33203125" style="14" bestFit="1" customWidth="1"/>
    <col min="15629" max="15629" width="10.6640625" style="14" bestFit="1" customWidth="1"/>
    <col min="15630" max="15630" width="1.5546875" style="14" customWidth="1"/>
    <col min="15631" max="15631" width="12.33203125" style="14" customWidth="1"/>
    <col min="15632" max="15632" width="14.33203125" style="14" customWidth="1"/>
    <col min="15633" max="15633" width="13.33203125" style="14" customWidth="1"/>
    <col min="15634" max="15634" width="10.33203125" style="14" bestFit="1" customWidth="1"/>
    <col min="15635" max="15636" width="7.33203125" style="14" bestFit="1" customWidth="1"/>
    <col min="15637" max="15637" width="10.6640625" style="14" bestFit="1" customWidth="1"/>
    <col min="15638" max="15638" width="1.6640625" style="14" customWidth="1"/>
    <col min="15639" max="15639" width="12.33203125" style="14" customWidth="1"/>
    <col min="15640" max="15640" width="14.5546875" style="14" bestFit="1" customWidth="1"/>
    <col min="15641" max="15641" width="12.33203125" style="14" customWidth="1"/>
    <col min="15642" max="15642" width="10.33203125" style="14" bestFit="1" customWidth="1"/>
    <col min="15643" max="15644" width="7.33203125" style="14" bestFit="1" customWidth="1"/>
    <col min="15645" max="15645" width="10.6640625" style="14" bestFit="1" customWidth="1"/>
    <col min="15646" max="15646" width="2.44140625" style="14" customWidth="1"/>
    <col min="15647" max="15647" width="17.6640625" style="14" bestFit="1" customWidth="1"/>
    <col min="15648" max="15648" width="14.5546875" style="14" bestFit="1" customWidth="1"/>
    <col min="15649" max="15649" width="10.33203125" style="14" customWidth="1"/>
    <col min="15650" max="15650" width="10" style="14" bestFit="1" customWidth="1"/>
    <col min="15651" max="15652" width="7.33203125" style="14" bestFit="1" customWidth="1"/>
    <col min="15653" max="15653" width="9.6640625" style="14" bestFit="1" customWidth="1"/>
    <col min="15654" max="15654" width="1.6640625" style="14" customWidth="1"/>
    <col min="15655" max="15655" width="17.6640625" style="14" bestFit="1" customWidth="1"/>
    <col min="15656" max="15656" width="14.5546875" style="14" bestFit="1" customWidth="1"/>
    <col min="15657" max="15657" width="11.44140625" style="14" customWidth="1"/>
    <col min="15658" max="15658" width="10.33203125" style="14" bestFit="1" customWidth="1"/>
    <col min="15659" max="15660" width="7.33203125" style="14" bestFit="1" customWidth="1"/>
    <col min="15661" max="15661" width="9.6640625" style="14" bestFit="1" customWidth="1"/>
    <col min="15662" max="15876" width="6.6640625" style="14" customWidth="1"/>
    <col min="15877" max="15877" width="61.5546875" style="14" customWidth="1"/>
    <col min="15878" max="15878" width="1.44140625" style="14" customWidth="1"/>
    <col min="15879" max="15879" width="11.33203125" style="14" customWidth="1"/>
    <col min="15880" max="15880" width="12.44140625" style="14" customWidth="1"/>
    <col min="15881" max="15881" width="11.6640625" style="14" customWidth="1"/>
    <col min="15882" max="15882" width="10.33203125" style="14" bestFit="1" customWidth="1"/>
    <col min="15883" max="15884" width="7.33203125" style="14" bestFit="1" customWidth="1"/>
    <col min="15885" max="15885" width="10.6640625" style="14" bestFit="1" customWidth="1"/>
    <col min="15886" max="15886" width="1.5546875" style="14" customWidth="1"/>
    <col min="15887" max="15887" width="12.33203125" style="14" customWidth="1"/>
    <col min="15888" max="15888" width="14.33203125" style="14" customWidth="1"/>
    <col min="15889" max="15889" width="13.33203125" style="14" customWidth="1"/>
    <col min="15890" max="15890" width="10.33203125" style="14" bestFit="1" customWidth="1"/>
    <col min="15891" max="15892" width="7.33203125" style="14" bestFit="1" customWidth="1"/>
    <col min="15893" max="15893" width="10.6640625" style="14" bestFit="1" customWidth="1"/>
    <col min="15894" max="15894" width="1.6640625" style="14" customWidth="1"/>
    <col min="15895" max="15895" width="12.33203125" style="14" customWidth="1"/>
    <col min="15896" max="15896" width="14.5546875" style="14" bestFit="1" customWidth="1"/>
    <col min="15897" max="15897" width="12.33203125" style="14" customWidth="1"/>
    <col min="15898" max="15898" width="10.33203125" style="14" bestFit="1" customWidth="1"/>
    <col min="15899" max="15900" width="7.33203125" style="14" bestFit="1" customWidth="1"/>
    <col min="15901" max="15901" width="10.6640625" style="14" bestFit="1" customWidth="1"/>
    <col min="15902" max="15902" width="2.44140625" style="14" customWidth="1"/>
    <col min="15903" max="15903" width="17.6640625" style="14" bestFit="1" customWidth="1"/>
    <col min="15904" max="15904" width="14.5546875" style="14" bestFit="1" customWidth="1"/>
    <col min="15905" max="15905" width="10.33203125" style="14" customWidth="1"/>
    <col min="15906" max="15906" width="10" style="14" bestFit="1" customWidth="1"/>
    <col min="15907" max="15908" width="7.33203125" style="14" bestFit="1" customWidth="1"/>
    <col min="15909" max="15909" width="9.6640625" style="14" bestFit="1" customWidth="1"/>
    <col min="15910" max="15910" width="1.6640625" style="14" customWidth="1"/>
    <col min="15911" max="15911" width="17.6640625" style="14" bestFit="1" customWidth="1"/>
    <col min="15912" max="15912" width="14.5546875" style="14" bestFit="1" customWidth="1"/>
    <col min="15913" max="15913" width="11.44140625" style="14" customWidth="1"/>
    <col min="15914" max="15914" width="10.33203125" style="14" bestFit="1" customWidth="1"/>
    <col min="15915" max="15916" width="7.33203125" style="14" bestFit="1" customWidth="1"/>
    <col min="15917" max="15917" width="9.6640625" style="14" bestFit="1" customWidth="1"/>
    <col min="15918" max="16132" width="6.6640625" style="14" customWidth="1"/>
    <col min="16133" max="16133" width="61.5546875" style="14" customWidth="1"/>
    <col min="16134" max="16134" width="1.44140625" style="14" customWidth="1"/>
    <col min="16135" max="16135" width="11.33203125" style="14" customWidth="1"/>
    <col min="16136" max="16136" width="12.44140625" style="14" customWidth="1"/>
    <col min="16137" max="16137" width="11.6640625" style="14" customWidth="1"/>
    <col min="16138" max="16138" width="10.33203125" style="14" bestFit="1" customWidth="1"/>
    <col min="16139" max="16140" width="7.33203125" style="14" bestFit="1" customWidth="1"/>
    <col min="16141" max="16141" width="10.6640625" style="14" bestFit="1" customWidth="1"/>
    <col min="16142" max="16142" width="1.5546875" style="14" customWidth="1"/>
    <col min="16143" max="16143" width="12.33203125" style="14" customWidth="1"/>
    <col min="16144" max="16144" width="14.33203125" style="14" customWidth="1"/>
    <col min="16145" max="16145" width="13.33203125" style="14" customWidth="1"/>
    <col min="16146" max="16146" width="10.33203125" style="14" bestFit="1" customWidth="1"/>
    <col min="16147" max="16148" width="7.33203125" style="14" bestFit="1" customWidth="1"/>
    <col min="16149" max="16149" width="10.6640625" style="14" bestFit="1" customWidth="1"/>
    <col min="16150" max="16150" width="1.6640625" style="14" customWidth="1"/>
    <col min="16151" max="16151" width="12.33203125" style="14" customWidth="1"/>
    <col min="16152" max="16152" width="14.5546875" style="14" bestFit="1" customWidth="1"/>
    <col min="16153" max="16153" width="12.33203125" style="14" customWidth="1"/>
    <col min="16154" max="16154" width="10.33203125" style="14" bestFit="1" customWidth="1"/>
    <col min="16155" max="16156" width="7.33203125" style="14" bestFit="1" customWidth="1"/>
    <col min="16157" max="16157" width="10.6640625" style="14" bestFit="1" customWidth="1"/>
    <col min="16158" max="16158" width="2.44140625" style="14" customWidth="1"/>
    <col min="16159" max="16159" width="17.6640625" style="14" bestFit="1" customWidth="1"/>
    <col min="16160" max="16160" width="14.5546875" style="14" bestFit="1" customWidth="1"/>
    <col min="16161" max="16161" width="10.33203125" style="14" customWidth="1"/>
    <col min="16162" max="16162" width="10" style="14" bestFit="1" customWidth="1"/>
    <col min="16163" max="16164" width="7.33203125" style="14" bestFit="1" customWidth="1"/>
    <col min="16165" max="16165" width="9.6640625" style="14" bestFit="1" customWidth="1"/>
    <col min="16166" max="16166" width="1.6640625" style="14" customWidth="1"/>
    <col min="16167" max="16167" width="17.6640625" style="14" bestFit="1" customWidth="1"/>
    <col min="16168" max="16168" width="14.5546875" style="14" bestFit="1" customWidth="1"/>
    <col min="16169" max="16169" width="11.44140625" style="14" customWidth="1"/>
    <col min="16170" max="16170" width="10.33203125" style="14" bestFit="1" customWidth="1"/>
    <col min="16171" max="16172" width="7.33203125" style="14" bestFit="1" customWidth="1"/>
    <col min="16173" max="16173" width="9.6640625" style="14" bestFit="1" customWidth="1"/>
    <col min="16174" max="16384" width="6.6640625" style="14" customWidth="1"/>
  </cols>
  <sheetData>
    <row r="1" spans="1:48" s="97" customFormat="1" x14ac:dyDescent="0.25">
      <c r="B1" s="98"/>
      <c r="C1" s="98"/>
      <c r="D1" s="98"/>
      <c r="E1" s="98"/>
      <c r="J1" s="101"/>
      <c r="S1" s="133"/>
      <c r="T1" s="133"/>
      <c r="U1" s="133"/>
      <c r="V1" s="134"/>
      <c r="W1" s="133"/>
      <c r="X1" s="133"/>
      <c r="Y1" s="133"/>
      <c r="Z1" s="133"/>
      <c r="AA1" s="73"/>
      <c r="AB1" s="73"/>
    </row>
    <row r="2" spans="1:48" s="99" customFormat="1" x14ac:dyDescent="0.25">
      <c r="B2" s="281" t="s">
        <v>13757</v>
      </c>
      <c r="C2" s="281"/>
      <c r="D2" s="281"/>
      <c r="E2" s="281"/>
      <c r="F2" s="282"/>
      <c r="G2" s="282"/>
      <c r="H2" s="283" t="s">
        <v>13758</v>
      </c>
      <c r="I2" s="284"/>
      <c r="J2" s="308"/>
      <c r="K2" s="307"/>
      <c r="L2" s="307"/>
      <c r="M2" s="309"/>
      <c r="N2" s="307"/>
      <c r="O2" s="307"/>
      <c r="P2" s="309"/>
      <c r="Q2" s="307"/>
      <c r="R2" s="282" t="s">
        <v>13760</v>
      </c>
      <c r="S2" s="310"/>
      <c r="T2" s="310"/>
      <c r="U2" s="310"/>
      <c r="V2" s="311"/>
      <c r="W2" s="310"/>
      <c r="X2" s="310"/>
      <c r="Y2" s="310"/>
      <c r="Z2" s="310"/>
      <c r="AA2" s="310" t="s">
        <v>7104</v>
      </c>
      <c r="AB2" s="312"/>
      <c r="AC2" s="307"/>
    </row>
    <row r="3" spans="1:48" s="131" customFormat="1" x14ac:dyDescent="0.25">
      <c r="H3" s="135"/>
      <c r="I3" s="78"/>
      <c r="J3" s="138"/>
      <c r="L3" s="99"/>
      <c r="M3" s="99"/>
      <c r="N3" s="99"/>
      <c r="O3" s="99"/>
      <c r="P3" s="99"/>
      <c r="Q3" s="99"/>
      <c r="S3" s="73"/>
      <c r="T3" s="293"/>
      <c r="U3" s="73"/>
      <c r="V3" s="293"/>
      <c r="W3" s="293"/>
      <c r="X3" s="293"/>
      <c r="Y3" s="293"/>
      <c r="Z3" s="293"/>
      <c r="AA3" s="293"/>
      <c r="AB3" s="73"/>
    </row>
    <row r="4" spans="1:48" s="131" customFormat="1" x14ac:dyDescent="0.25">
      <c r="H4" s="78"/>
      <c r="I4" s="344"/>
      <c r="J4" s="138"/>
      <c r="L4" s="99"/>
      <c r="M4" s="99"/>
      <c r="N4" s="99"/>
      <c r="O4" s="99"/>
      <c r="P4" s="99"/>
      <c r="Q4" s="279"/>
      <c r="R4" s="313" t="s">
        <v>13761</v>
      </c>
      <c r="S4" s="304"/>
      <c r="T4" s="304"/>
      <c r="U4" s="304"/>
      <c r="V4" s="305"/>
      <c r="W4" s="305"/>
      <c r="X4" s="305"/>
      <c r="Y4" s="305"/>
      <c r="Z4" s="305"/>
      <c r="AA4" s="305" t="s">
        <v>7105</v>
      </c>
      <c r="AB4" s="306"/>
      <c r="AC4" s="313"/>
    </row>
    <row r="5" spans="1:48" s="131" customFormat="1" x14ac:dyDescent="0.25">
      <c r="B5" s="18" t="s">
        <v>13767</v>
      </c>
      <c r="C5" s="18"/>
      <c r="D5" s="18"/>
      <c r="E5" s="18"/>
      <c r="H5" s="78"/>
      <c r="I5" s="344"/>
      <c r="J5" s="286"/>
      <c r="M5" s="69"/>
      <c r="P5" s="100"/>
      <c r="Q5" s="279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06"/>
      <c r="AC5" s="313"/>
    </row>
    <row r="6" spans="1:48" s="131" customFormat="1" x14ac:dyDescent="0.25">
      <c r="H6" s="78"/>
      <c r="I6" s="78"/>
      <c r="J6" s="286"/>
      <c r="M6" s="69"/>
      <c r="O6" s="135"/>
      <c r="P6" s="100"/>
      <c r="Q6" s="280"/>
      <c r="R6" s="314" t="s">
        <v>13759</v>
      </c>
      <c r="S6" s="304"/>
      <c r="T6" s="304"/>
      <c r="U6" s="304"/>
      <c r="V6" s="305"/>
      <c r="W6" s="305"/>
      <c r="X6" s="305"/>
      <c r="Y6" s="305"/>
      <c r="Z6" s="305"/>
      <c r="AA6" s="305" t="s">
        <v>7106</v>
      </c>
      <c r="AB6" s="306"/>
      <c r="AC6" s="313"/>
    </row>
    <row r="7" spans="1:48" s="131" customFormat="1" x14ac:dyDescent="0.25">
      <c r="I7" s="69"/>
      <c r="J7" s="135"/>
      <c r="O7" s="135"/>
      <c r="P7" s="100"/>
      <c r="Q7" s="291"/>
      <c r="R7" s="100"/>
      <c r="S7" s="133"/>
      <c r="T7" s="133"/>
      <c r="U7" s="292"/>
      <c r="V7" s="134"/>
      <c r="W7" s="134"/>
      <c r="X7" s="134"/>
      <c r="Y7" s="134"/>
      <c r="Z7" s="134"/>
      <c r="AA7" s="73"/>
      <c r="AB7" s="73"/>
      <c r="AH7" s="69"/>
      <c r="AP7" s="69"/>
    </row>
    <row r="8" spans="1:48" s="18" customFormat="1" ht="12.75" customHeight="1" thickBot="1" x14ac:dyDescent="0.3">
      <c r="B8" s="59" t="s">
        <v>13</v>
      </c>
      <c r="C8" s="74"/>
      <c r="D8" s="74"/>
      <c r="E8" s="74"/>
      <c r="G8" s="60"/>
      <c r="H8" s="59"/>
      <c r="I8" s="60"/>
      <c r="J8" s="135"/>
      <c r="K8" s="59"/>
      <c r="L8" s="59"/>
      <c r="M8" s="59"/>
      <c r="O8" s="61"/>
      <c r="P8" s="135"/>
      <c r="Q8" s="61"/>
      <c r="R8" s="135"/>
      <c r="S8" s="135"/>
      <c r="U8" s="135"/>
      <c r="Y8" s="138"/>
      <c r="Z8" s="135"/>
      <c r="AB8" s="27"/>
      <c r="AC8" s="59" t="s">
        <v>14</v>
      </c>
      <c r="AE8" s="59"/>
      <c r="AF8" s="59"/>
      <c r="AG8" s="59"/>
      <c r="AH8" s="60"/>
      <c r="AI8" s="59"/>
      <c r="AJ8" s="59"/>
      <c r="AK8" s="59"/>
      <c r="AM8" s="59"/>
      <c r="AN8" s="59"/>
      <c r="AO8" s="60"/>
      <c r="AP8" s="60"/>
      <c r="AQ8" s="59"/>
      <c r="AR8" s="59"/>
      <c r="AS8" s="59" t="s">
        <v>14</v>
      </c>
    </row>
    <row r="9" spans="1:48" s="4" customFormat="1" thickTop="1" thickBot="1" x14ac:dyDescent="0.35">
      <c r="B9" s="3" t="s">
        <v>13765</v>
      </c>
      <c r="C9" s="75"/>
      <c r="D9" s="75"/>
      <c r="E9" s="75"/>
      <c r="F9" s="53" t="s">
        <v>0</v>
      </c>
      <c r="G9" s="3"/>
      <c r="H9" s="3"/>
      <c r="I9" s="109" t="s">
        <v>1</v>
      </c>
      <c r="J9" s="3"/>
      <c r="K9" s="40"/>
      <c r="L9" s="3"/>
      <c r="M9" s="3"/>
      <c r="O9" s="3"/>
      <c r="P9" s="3"/>
      <c r="Q9" s="3" t="s">
        <v>2</v>
      </c>
      <c r="R9" s="3"/>
      <c r="S9" s="3"/>
      <c r="T9" s="3"/>
      <c r="U9" s="3"/>
      <c r="W9" s="3"/>
      <c r="X9" s="3"/>
      <c r="Y9" s="109" t="s">
        <v>3</v>
      </c>
      <c r="Z9" s="3"/>
      <c r="AA9" s="3"/>
      <c r="AB9" s="3"/>
      <c r="AC9" s="3"/>
      <c r="AE9" s="3"/>
      <c r="AF9" s="3"/>
      <c r="AG9" s="3" t="s">
        <v>4</v>
      </c>
      <c r="AH9" s="3"/>
      <c r="AI9" s="3"/>
      <c r="AJ9" s="3"/>
      <c r="AK9" s="3"/>
      <c r="AM9" s="3"/>
      <c r="AN9" s="3"/>
      <c r="AO9" s="3" t="s">
        <v>5</v>
      </c>
      <c r="AP9" s="3"/>
      <c r="AQ9" s="3"/>
      <c r="AR9" s="3"/>
      <c r="AS9" s="3"/>
    </row>
    <row r="10" spans="1:48" s="23" customFormat="1" ht="40.200000000000003" thickTop="1" x14ac:dyDescent="0.3">
      <c r="B10" s="22" t="s">
        <v>13762</v>
      </c>
      <c r="C10" s="76"/>
      <c r="D10" s="76"/>
      <c r="E10" s="76"/>
      <c r="F10" s="54" t="s">
        <v>0</v>
      </c>
      <c r="G10" s="24" t="s">
        <v>6</v>
      </c>
      <c r="H10" s="24" t="s">
        <v>15</v>
      </c>
      <c r="I10" s="111" t="s">
        <v>16</v>
      </c>
      <c r="J10" s="24" t="s">
        <v>9</v>
      </c>
      <c r="K10" s="22" t="s">
        <v>10</v>
      </c>
      <c r="L10" s="22" t="s">
        <v>11</v>
      </c>
      <c r="M10" s="22" t="s">
        <v>12</v>
      </c>
      <c r="O10" s="24" t="s">
        <v>6</v>
      </c>
      <c r="P10" s="24" t="s">
        <v>15</v>
      </c>
      <c r="Q10" s="24" t="s">
        <v>16</v>
      </c>
      <c r="R10" s="24" t="s">
        <v>9</v>
      </c>
      <c r="S10" s="22" t="s">
        <v>10</v>
      </c>
      <c r="T10" s="22" t="s">
        <v>11</v>
      </c>
      <c r="U10" s="22" t="s">
        <v>12</v>
      </c>
      <c r="W10" s="24" t="s">
        <v>6</v>
      </c>
      <c r="X10" s="24" t="s">
        <v>15</v>
      </c>
      <c r="Y10" s="111" t="s">
        <v>16</v>
      </c>
      <c r="Z10" s="24" t="s">
        <v>9</v>
      </c>
      <c r="AA10" s="22" t="s">
        <v>10</v>
      </c>
      <c r="AB10" s="22" t="s">
        <v>11</v>
      </c>
      <c r="AC10" s="22" t="s">
        <v>12</v>
      </c>
      <c r="AE10" s="24" t="s">
        <v>6</v>
      </c>
      <c r="AF10" s="24" t="s">
        <v>15</v>
      </c>
      <c r="AG10" s="24" t="s">
        <v>16</v>
      </c>
      <c r="AH10" s="24" t="s">
        <v>9</v>
      </c>
      <c r="AI10" s="22" t="s">
        <v>10</v>
      </c>
      <c r="AJ10" s="22" t="s">
        <v>11</v>
      </c>
      <c r="AK10" s="22" t="s">
        <v>12</v>
      </c>
      <c r="AM10" s="24" t="s">
        <v>6</v>
      </c>
      <c r="AN10" s="24" t="s">
        <v>7</v>
      </c>
      <c r="AO10" s="24" t="s">
        <v>8</v>
      </c>
      <c r="AP10" s="24" t="s">
        <v>9</v>
      </c>
      <c r="AQ10" s="22" t="s">
        <v>10</v>
      </c>
      <c r="AR10" s="22" t="s">
        <v>11</v>
      </c>
      <c r="AS10" s="22" t="s">
        <v>12</v>
      </c>
    </row>
    <row r="11" spans="1:48" s="2" customFormat="1" ht="13.8" x14ac:dyDescent="0.25">
      <c r="A11" s="79"/>
      <c r="B11" s="2" t="s">
        <v>17</v>
      </c>
      <c r="F11" s="53" t="s">
        <v>0</v>
      </c>
      <c r="G11" s="136">
        <v>7318837.43393688</v>
      </c>
      <c r="H11" s="103">
        <f>+SUM(H12,H13,H17)</f>
        <v>13731845.996999683</v>
      </c>
      <c r="I11" s="136">
        <f>+SUM(I12,I13,I17)</f>
        <v>10849336.51804732</v>
      </c>
      <c r="J11" s="103">
        <f>+SUM(J12,J13,J17)</f>
        <v>11134816.535346467</v>
      </c>
      <c r="K11" s="103">
        <f t="shared" ref="K11:K76" si="0">+IF(I11=0,0,J11/I11*100)</f>
        <v>102.63131313905016</v>
      </c>
      <c r="L11" s="103">
        <f>+IF(H11=0,0,J11/H11*100)</f>
        <v>81.08754305706131</v>
      </c>
      <c r="M11" s="103">
        <f t="shared" ref="M11:M76" si="1">+J11-I11</f>
        <v>285480.01729914732</v>
      </c>
      <c r="N11" s="103"/>
      <c r="O11" s="136">
        <v>5274060.7587604206</v>
      </c>
      <c r="P11" s="136">
        <f>+SUM(P12,P13,P17)</f>
        <v>10766999.538965447</v>
      </c>
      <c r="Q11" s="136">
        <f>+SUM(Q12,Q13,Q17)</f>
        <v>8589643.5232502054</v>
      </c>
      <c r="R11" s="136">
        <f>+SUM(R12,R13,R17)</f>
        <v>8356073.9160426501</v>
      </c>
      <c r="S11" s="136">
        <f t="shared" ref="S11:S42" si="2">+IF(Q11=0,0,R11/Q11*100)</f>
        <v>97.28079976106882</v>
      </c>
      <c r="T11" s="103">
        <f t="shared" ref="T11:T42" si="3">+IF(P11=0,0,R11/P11*100)</f>
        <v>77.608194240208434</v>
      </c>
      <c r="U11" s="103">
        <f t="shared" ref="U11:U42" si="4">+R11-Q11</f>
        <v>-233569.60720755532</v>
      </c>
      <c r="V11" s="103"/>
      <c r="W11" s="136">
        <v>2312612.5111184297</v>
      </c>
      <c r="X11" s="136">
        <f>+SUM(X12,X13,X17)</f>
        <v>3413643.6163308639</v>
      </c>
      <c r="Y11" s="136">
        <f>+SUM(Y12,Y13,Y17)</f>
        <v>2644944.8673999999</v>
      </c>
      <c r="Z11" s="136">
        <f>+SUM(Z12,Z13,Z17)</f>
        <v>2621089.13816687</v>
      </c>
      <c r="AA11" s="136">
        <f t="shared" ref="AA11:AA42" si="5">+IF(Y11=0,0,Z11/Y11*100)</f>
        <v>99.098063270536898</v>
      </c>
      <c r="AB11" s="136">
        <f t="shared" ref="AB11:AB42" si="6">+IF(X11=0,0,Z11/X11*100)</f>
        <v>76.782741046182593</v>
      </c>
      <c r="AC11" s="136">
        <f t="shared" ref="AC11:AC42" si="7">+Z11-Y11</f>
        <v>-23855.729233129881</v>
      </c>
      <c r="AD11" s="103"/>
      <c r="AE11" s="136">
        <v>323164.50336039002</v>
      </c>
      <c r="AF11" s="136">
        <f>+SUM(AF12,AF13,AF17)</f>
        <v>951266.49853423412</v>
      </c>
      <c r="AG11" s="136">
        <f>+SUM(AG12,AG13,AG17)</f>
        <v>716357.20951711421</v>
      </c>
      <c r="AH11" s="136">
        <f>+SUM(AH12,AH13,AH17)</f>
        <v>730699.89723651006</v>
      </c>
      <c r="AI11" s="136">
        <f t="shared" ref="AI11:AI76" si="8">+IF(AG11=0,0,AH11/AG11*100)</f>
        <v>102.00216980144083</v>
      </c>
      <c r="AJ11" s="103">
        <f t="shared" ref="AJ11:AJ76" si="9">+IF(AF11=0,0,AH11/AF11*100)</f>
        <v>76.813374418463638</v>
      </c>
      <c r="AK11" s="103">
        <f t="shared" ref="AK11:AK76" si="10">+AH11-AG11</f>
        <v>14342.68771939585</v>
      </c>
      <c r="AL11" s="103"/>
      <c r="AM11" s="136">
        <v>1542699.1290375099</v>
      </c>
      <c r="AN11" s="136">
        <f>+SUM(AN12,AN13,AN17)</f>
        <v>2398687.7974399999</v>
      </c>
      <c r="AO11" s="136">
        <f>+SUM(AO12,AO13,AO17)</f>
        <v>1732969.4482999998</v>
      </c>
      <c r="AP11" s="136">
        <f>+SUM(AP12,AP13,AP17)</f>
        <v>1888258.6594671973</v>
      </c>
      <c r="AQ11" s="103">
        <f t="shared" ref="AQ11:AQ76" si="11">+IF(AO11=0,0,AP11/AO11*100)</f>
        <v>108.96087414117615</v>
      </c>
      <c r="AR11" s="103">
        <f t="shared" ref="AR11:AR76" si="12">+IF(AN11=0,0,AP11/AN11*100)</f>
        <v>78.720484653419334</v>
      </c>
      <c r="AS11" s="103">
        <f t="shared" ref="AS11:AS76" si="13">+AP11-AO11</f>
        <v>155289.21116719744</v>
      </c>
      <c r="AU11" s="105"/>
      <c r="AV11" s="103"/>
    </row>
    <row r="12" spans="1:48" s="5" customFormat="1" ht="13.8" x14ac:dyDescent="0.25">
      <c r="A12" s="80"/>
      <c r="B12" s="5" t="s">
        <v>18</v>
      </c>
      <c r="F12" s="53">
        <v>1</v>
      </c>
      <c r="G12" s="112">
        <v>586475.28017424</v>
      </c>
      <c r="H12" s="30">
        <f>+P12+X12+AF12+AN12</f>
        <v>1062430</v>
      </c>
      <c r="I12" s="112">
        <f>+Q12+Y12+AG12+AO12</f>
        <v>811164.651057148</v>
      </c>
      <c r="J12" s="30">
        <f>+R12+Z12+AH12+AP12</f>
        <v>936372.62241434993</v>
      </c>
      <c r="K12" s="30">
        <f t="shared" si="0"/>
        <v>115.43558033427924</v>
      </c>
      <c r="L12" s="30">
        <f t="shared" ref="L12:L76" si="14">+IF(H12=0,0,J12/H12*100)</f>
        <v>88.134994532755101</v>
      </c>
      <c r="M12" s="30">
        <f t="shared" si="1"/>
        <v>125207.97135720192</v>
      </c>
      <c r="N12" s="30"/>
      <c r="O12" s="112">
        <v>586475.28017424</v>
      </c>
      <c r="P12" s="112">
        <v>1062430</v>
      </c>
      <c r="Q12" s="112">
        <v>811164.651057148</v>
      </c>
      <c r="R12" s="112">
        <v>936372.62241434993</v>
      </c>
      <c r="S12" s="112">
        <f t="shared" si="2"/>
        <v>115.43558033427924</v>
      </c>
      <c r="T12" s="30">
        <f t="shared" si="3"/>
        <v>88.134994532755101</v>
      </c>
      <c r="U12" s="30">
        <f t="shared" si="4"/>
        <v>125207.97135720192</v>
      </c>
      <c r="V12" s="30"/>
      <c r="W12" s="112">
        <v>0</v>
      </c>
      <c r="X12" s="112">
        <v>0</v>
      </c>
      <c r="Y12" s="112">
        <v>0</v>
      </c>
      <c r="Z12" s="112">
        <v>0</v>
      </c>
      <c r="AA12" s="112">
        <f t="shared" si="5"/>
        <v>0</v>
      </c>
      <c r="AB12" s="112">
        <f t="shared" si="6"/>
        <v>0</v>
      </c>
      <c r="AC12" s="112">
        <f t="shared" si="7"/>
        <v>0</v>
      </c>
      <c r="AD12" s="30"/>
      <c r="AE12" s="112">
        <v>0</v>
      </c>
      <c r="AF12" s="112">
        <v>0</v>
      </c>
      <c r="AG12" s="112">
        <v>0</v>
      </c>
      <c r="AH12" s="112">
        <v>0</v>
      </c>
      <c r="AI12" s="112">
        <f t="shared" si="8"/>
        <v>0</v>
      </c>
      <c r="AJ12" s="30">
        <f t="shared" si="9"/>
        <v>0</v>
      </c>
      <c r="AK12" s="30">
        <f t="shared" si="10"/>
        <v>0</v>
      </c>
      <c r="AL12" s="30"/>
      <c r="AM12" s="112">
        <v>0</v>
      </c>
      <c r="AN12" s="112">
        <v>0</v>
      </c>
      <c r="AO12" s="112">
        <v>0</v>
      </c>
      <c r="AP12" s="112">
        <v>0</v>
      </c>
      <c r="AQ12" s="30">
        <f t="shared" si="11"/>
        <v>0</v>
      </c>
      <c r="AR12" s="30">
        <f t="shared" si="12"/>
        <v>0</v>
      </c>
      <c r="AS12" s="30">
        <f t="shared" si="13"/>
        <v>0</v>
      </c>
    </row>
    <row r="13" spans="1:48" s="5" customFormat="1" ht="13.8" x14ac:dyDescent="0.25">
      <c r="A13" s="81"/>
      <c r="B13" s="5" t="s">
        <v>19</v>
      </c>
      <c r="F13" s="53" t="s">
        <v>0</v>
      </c>
      <c r="G13" s="112">
        <v>28689.698495010001</v>
      </c>
      <c r="H13" s="112">
        <f>SUM(H14:H16)</f>
        <v>612800.02323894366</v>
      </c>
      <c r="I13" s="112">
        <f>SUM(I14:I16)</f>
        <v>385867.17023239372</v>
      </c>
      <c r="J13" s="112">
        <f>SUM(J14:J16)</f>
        <v>531741.98259342008</v>
      </c>
      <c r="K13" s="30">
        <f t="shared" si="0"/>
        <v>137.80441136600746</v>
      </c>
      <c r="L13" s="30">
        <f t="shared" si="14"/>
        <v>86.772513451110413</v>
      </c>
      <c r="M13" s="30">
        <f t="shared" si="1"/>
        <v>145874.81236102636</v>
      </c>
      <c r="N13" s="30"/>
      <c r="O13" s="112">
        <v>28689.698495010001</v>
      </c>
      <c r="P13" s="112">
        <f>SUM(P14:P16)</f>
        <v>612800.02323894366</v>
      </c>
      <c r="Q13" s="112">
        <f>SUM(Q14:Q16)</f>
        <v>385867.17023239372</v>
      </c>
      <c r="R13" s="112">
        <f>SUM(R14:R16)</f>
        <v>531741.98259342008</v>
      </c>
      <c r="S13" s="112">
        <f t="shared" si="2"/>
        <v>137.80441136600746</v>
      </c>
      <c r="T13" s="30">
        <f t="shared" si="3"/>
        <v>86.772513451110413</v>
      </c>
      <c r="U13" s="30">
        <f t="shared" si="4"/>
        <v>145874.81236102636</v>
      </c>
      <c r="V13" s="30"/>
      <c r="W13" s="112">
        <v>0</v>
      </c>
      <c r="X13" s="112">
        <f>+SUM(X14,X15,X16)</f>
        <v>0</v>
      </c>
      <c r="Y13" s="112">
        <f>+SUM(Y14,Y15,Y16)</f>
        <v>0</v>
      </c>
      <c r="Z13" s="112">
        <f>+SUM(Z14,Z15,Z16)</f>
        <v>0</v>
      </c>
      <c r="AA13" s="112">
        <f t="shared" si="5"/>
        <v>0</v>
      </c>
      <c r="AB13" s="112">
        <f t="shared" si="6"/>
        <v>0</v>
      </c>
      <c r="AC13" s="112">
        <f t="shared" si="7"/>
        <v>0</v>
      </c>
      <c r="AD13" s="30"/>
      <c r="AE13" s="112">
        <v>0</v>
      </c>
      <c r="AF13" s="112">
        <f>+SUM(AF14,AF15,AF16)</f>
        <v>0</v>
      </c>
      <c r="AG13" s="112">
        <f>+SUM(AG14,AG15,AG16)</f>
        <v>0</v>
      </c>
      <c r="AH13" s="112">
        <f>+SUM(AH14,AH15,AH16)</f>
        <v>0</v>
      </c>
      <c r="AI13" s="112">
        <f t="shared" si="8"/>
        <v>0</v>
      </c>
      <c r="AJ13" s="30">
        <f t="shared" si="9"/>
        <v>0</v>
      </c>
      <c r="AK13" s="30">
        <f t="shared" si="10"/>
        <v>0</v>
      </c>
      <c r="AL13" s="30"/>
      <c r="AM13" s="112">
        <v>0</v>
      </c>
      <c r="AN13" s="112">
        <f>+SUM(AN14,AN15,AN16)</f>
        <v>0</v>
      </c>
      <c r="AO13" s="112">
        <f>+SUM(AO14,AO15,AO16)</f>
        <v>0</v>
      </c>
      <c r="AP13" s="112">
        <f>+SUM(AP14,AP15,AP16)</f>
        <v>0</v>
      </c>
      <c r="AQ13" s="30">
        <f t="shared" si="11"/>
        <v>0</v>
      </c>
      <c r="AR13" s="30">
        <f t="shared" si="12"/>
        <v>0</v>
      </c>
      <c r="AS13" s="30">
        <f t="shared" si="13"/>
        <v>0</v>
      </c>
    </row>
    <row r="14" spans="1:48" s="6" customFormat="1" ht="13.8" outlineLevel="1" x14ac:dyDescent="0.25">
      <c r="A14" s="82"/>
      <c r="B14" s="6" t="s">
        <v>20</v>
      </c>
      <c r="F14" s="53">
        <v>1</v>
      </c>
      <c r="G14" s="113">
        <v>3898.7678658600003</v>
      </c>
      <c r="H14" s="113">
        <f t="shared" ref="H14:H15" si="15">+P14+X14+AF14+AN14</f>
        <v>160000.0232389436</v>
      </c>
      <c r="I14" s="113">
        <f t="shared" ref="H14:J16" si="16">+Q14+Y14+AG14+AO14</f>
        <v>110536.91646797089</v>
      </c>
      <c r="J14" s="113">
        <f t="shared" si="16"/>
        <v>166935.98277222001</v>
      </c>
      <c r="K14" s="31">
        <f t="shared" si="0"/>
        <v>151.02283301035567</v>
      </c>
      <c r="L14" s="31">
        <f t="shared" si="14"/>
        <v>104.33497407867141</v>
      </c>
      <c r="M14" s="31">
        <f t="shared" si="1"/>
        <v>56399.066304249121</v>
      </c>
      <c r="N14" s="31"/>
      <c r="O14" s="113">
        <v>3898.7678658600003</v>
      </c>
      <c r="P14" s="113">
        <v>160000.0232389436</v>
      </c>
      <c r="Q14" s="113">
        <v>110536.91646797089</v>
      </c>
      <c r="R14" s="113">
        <v>166935.98277222001</v>
      </c>
      <c r="S14" s="113">
        <f t="shared" si="2"/>
        <v>151.02283301035567</v>
      </c>
      <c r="T14" s="31">
        <f t="shared" si="3"/>
        <v>104.33497407867141</v>
      </c>
      <c r="U14" s="31">
        <f t="shared" si="4"/>
        <v>56399.066304249121</v>
      </c>
      <c r="V14" s="31"/>
      <c r="W14" s="113">
        <v>0</v>
      </c>
      <c r="X14" s="113">
        <v>0</v>
      </c>
      <c r="Y14" s="113">
        <v>0</v>
      </c>
      <c r="Z14" s="113">
        <v>0</v>
      </c>
      <c r="AA14" s="113">
        <f t="shared" si="5"/>
        <v>0</v>
      </c>
      <c r="AB14" s="113">
        <f t="shared" si="6"/>
        <v>0</v>
      </c>
      <c r="AC14" s="113">
        <f t="shared" si="7"/>
        <v>0</v>
      </c>
      <c r="AD14" s="31"/>
      <c r="AE14" s="113">
        <v>0</v>
      </c>
      <c r="AF14" s="113">
        <v>0</v>
      </c>
      <c r="AG14" s="113">
        <v>0</v>
      </c>
      <c r="AH14" s="113">
        <v>0</v>
      </c>
      <c r="AI14" s="113">
        <f t="shared" si="8"/>
        <v>0</v>
      </c>
      <c r="AJ14" s="31">
        <f t="shared" si="9"/>
        <v>0</v>
      </c>
      <c r="AK14" s="31">
        <f t="shared" si="10"/>
        <v>0</v>
      </c>
      <c r="AL14" s="31"/>
      <c r="AM14" s="113">
        <v>0</v>
      </c>
      <c r="AN14" s="113">
        <v>0</v>
      </c>
      <c r="AO14" s="113">
        <v>0</v>
      </c>
      <c r="AP14" s="113">
        <v>0</v>
      </c>
      <c r="AQ14" s="31">
        <f t="shared" si="11"/>
        <v>0</v>
      </c>
      <c r="AR14" s="31">
        <f t="shared" si="12"/>
        <v>0</v>
      </c>
      <c r="AS14" s="31">
        <f t="shared" si="13"/>
        <v>0</v>
      </c>
    </row>
    <row r="15" spans="1:48" s="6" customFormat="1" ht="13.8" outlineLevel="1" x14ac:dyDescent="0.25">
      <c r="A15" s="82"/>
      <c r="B15" s="6" t="s">
        <v>21</v>
      </c>
      <c r="F15" s="53">
        <v>1</v>
      </c>
      <c r="G15" s="113">
        <v>24790.93062915</v>
      </c>
      <c r="H15" s="113">
        <f t="shared" si="15"/>
        <v>452800</v>
      </c>
      <c r="I15" s="113">
        <f t="shared" si="16"/>
        <v>275330.25376442284</v>
      </c>
      <c r="J15" s="113">
        <f t="shared" si="16"/>
        <v>364805.99982120004</v>
      </c>
      <c r="K15" s="31">
        <f t="shared" si="0"/>
        <v>132.49760781222906</v>
      </c>
      <c r="L15" s="31">
        <f t="shared" si="14"/>
        <v>80.566696073586584</v>
      </c>
      <c r="M15" s="31">
        <f t="shared" si="1"/>
        <v>89475.746056777192</v>
      </c>
      <c r="N15" s="31"/>
      <c r="O15" s="113">
        <v>24790.93062915</v>
      </c>
      <c r="P15" s="113">
        <v>452800</v>
      </c>
      <c r="Q15" s="113">
        <v>275330.25376442284</v>
      </c>
      <c r="R15" s="113">
        <v>364805.99982120004</v>
      </c>
      <c r="S15" s="113">
        <f t="shared" si="2"/>
        <v>132.49760781222906</v>
      </c>
      <c r="T15" s="31">
        <f t="shared" si="3"/>
        <v>80.566696073586584</v>
      </c>
      <c r="U15" s="31">
        <f t="shared" si="4"/>
        <v>89475.746056777192</v>
      </c>
      <c r="V15" s="31"/>
      <c r="W15" s="113">
        <v>0</v>
      </c>
      <c r="X15" s="113">
        <v>0</v>
      </c>
      <c r="Y15" s="113">
        <v>0</v>
      </c>
      <c r="Z15" s="113">
        <v>0</v>
      </c>
      <c r="AA15" s="113">
        <f t="shared" si="5"/>
        <v>0</v>
      </c>
      <c r="AB15" s="113">
        <f t="shared" si="6"/>
        <v>0</v>
      </c>
      <c r="AC15" s="113">
        <f t="shared" si="7"/>
        <v>0</v>
      </c>
      <c r="AD15" s="31"/>
      <c r="AE15" s="113">
        <v>0</v>
      </c>
      <c r="AF15" s="113">
        <v>0</v>
      </c>
      <c r="AG15" s="113">
        <v>0</v>
      </c>
      <c r="AH15" s="113">
        <v>0</v>
      </c>
      <c r="AI15" s="113">
        <f t="shared" si="8"/>
        <v>0</v>
      </c>
      <c r="AJ15" s="31">
        <f t="shared" si="9"/>
        <v>0</v>
      </c>
      <c r="AK15" s="31">
        <f t="shared" si="10"/>
        <v>0</v>
      </c>
      <c r="AL15" s="31"/>
      <c r="AM15" s="113">
        <v>0</v>
      </c>
      <c r="AN15" s="113">
        <v>0</v>
      </c>
      <c r="AO15" s="113">
        <v>0</v>
      </c>
      <c r="AP15" s="113">
        <v>0</v>
      </c>
      <c r="AQ15" s="31">
        <f t="shared" si="11"/>
        <v>0</v>
      </c>
      <c r="AR15" s="31">
        <f t="shared" si="12"/>
        <v>0</v>
      </c>
      <c r="AS15" s="31">
        <f t="shared" si="13"/>
        <v>0</v>
      </c>
    </row>
    <row r="16" spans="1:48" s="6" customFormat="1" ht="13.8" outlineLevel="1" x14ac:dyDescent="0.25">
      <c r="A16" s="82"/>
      <c r="B16" s="6" t="s">
        <v>22</v>
      </c>
      <c r="F16" s="53">
        <v>1</v>
      </c>
      <c r="G16" s="113">
        <v>0</v>
      </c>
      <c r="H16" s="31">
        <f t="shared" si="16"/>
        <v>0</v>
      </c>
      <c r="I16" s="113">
        <f t="shared" si="16"/>
        <v>0</v>
      </c>
      <c r="J16" s="31">
        <f t="shared" si="16"/>
        <v>0</v>
      </c>
      <c r="K16" s="31">
        <f t="shared" si="0"/>
        <v>0</v>
      </c>
      <c r="L16" s="31">
        <f t="shared" si="14"/>
        <v>0</v>
      </c>
      <c r="M16" s="31">
        <f t="shared" si="1"/>
        <v>0</v>
      </c>
      <c r="N16" s="31"/>
      <c r="O16" s="113">
        <v>0</v>
      </c>
      <c r="P16" s="113">
        <v>0</v>
      </c>
      <c r="Q16" s="113">
        <v>0</v>
      </c>
      <c r="R16" s="113">
        <v>0</v>
      </c>
      <c r="S16" s="113">
        <f t="shared" si="2"/>
        <v>0</v>
      </c>
      <c r="T16" s="31">
        <f t="shared" si="3"/>
        <v>0</v>
      </c>
      <c r="U16" s="31">
        <f t="shared" si="4"/>
        <v>0</v>
      </c>
      <c r="V16" s="31"/>
      <c r="W16" s="113">
        <v>0</v>
      </c>
      <c r="X16" s="113">
        <v>0</v>
      </c>
      <c r="Y16" s="113">
        <v>0</v>
      </c>
      <c r="Z16" s="113">
        <v>0</v>
      </c>
      <c r="AA16" s="113">
        <f t="shared" si="5"/>
        <v>0</v>
      </c>
      <c r="AB16" s="113">
        <f t="shared" si="6"/>
        <v>0</v>
      </c>
      <c r="AC16" s="113">
        <f t="shared" si="7"/>
        <v>0</v>
      </c>
      <c r="AD16" s="31"/>
      <c r="AE16" s="113">
        <v>0</v>
      </c>
      <c r="AF16" s="113">
        <v>0</v>
      </c>
      <c r="AG16" s="113">
        <v>0</v>
      </c>
      <c r="AH16" s="113">
        <v>0</v>
      </c>
      <c r="AI16" s="113">
        <f t="shared" si="8"/>
        <v>0</v>
      </c>
      <c r="AJ16" s="31">
        <f t="shared" si="9"/>
        <v>0</v>
      </c>
      <c r="AK16" s="31">
        <f t="shared" si="10"/>
        <v>0</v>
      </c>
      <c r="AL16" s="31"/>
      <c r="AM16" s="113">
        <v>0</v>
      </c>
      <c r="AN16" s="113">
        <v>0</v>
      </c>
      <c r="AO16" s="113">
        <v>0</v>
      </c>
      <c r="AP16" s="113">
        <v>0</v>
      </c>
      <c r="AQ16" s="31">
        <f t="shared" si="11"/>
        <v>0</v>
      </c>
      <c r="AR16" s="31">
        <f t="shared" si="12"/>
        <v>0</v>
      </c>
      <c r="AS16" s="31">
        <f t="shared" si="13"/>
        <v>0</v>
      </c>
    </row>
    <row r="17" spans="1:45" s="5" customFormat="1" ht="13.8" x14ac:dyDescent="0.3">
      <c r="A17" s="83"/>
      <c r="B17" s="5" t="s">
        <v>23</v>
      </c>
      <c r="F17" s="53" t="s">
        <v>0</v>
      </c>
      <c r="G17" s="112">
        <v>6703672.4552676296</v>
      </c>
      <c r="H17" s="30">
        <f>+SUM(H18,H88)</f>
        <v>12056615.973760739</v>
      </c>
      <c r="I17" s="112">
        <f>+SUM(I18,I88)</f>
        <v>9652304.6967577785</v>
      </c>
      <c r="J17" s="30">
        <f>+SUM(J18,J88)</f>
        <v>9666701.9303386975</v>
      </c>
      <c r="K17" s="30">
        <f t="shared" si="0"/>
        <v>100.14915850704294</v>
      </c>
      <c r="L17" s="30">
        <f t="shared" si="14"/>
        <v>80.177571811001528</v>
      </c>
      <c r="M17" s="30">
        <f t="shared" si="1"/>
        <v>14397.233580918983</v>
      </c>
      <c r="N17" s="30"/>
      <c r="O17" s="112">
        <v>4658895.7800911702</v>
      </c>
      <c r="P17" s="112">
        <f>+SUM(P18,P88)</f>
        <v>9091769.515726503</v>
      </c>
      <c r="Q17" s="112">
        <f>+SUM(Q18,Q88)</f>
        <v>7392611.7019606642</v>
      </c>
      <c r="R17" s="112">
        <f>+SUM(R18,R88)</f>
        <v>6887959.3110348806</v>
      </c>
      <c r="S17" s="112">
        <f t="shared" si="2"/>
        <v>93.173557448013398</v>
      </c>
      <c r="T17" s="30">
        <f t="shared" si="3"/>
        <v>75.76038194897508</v>
      </c>
      <c r="U17" s="30">
        <f t="shared" si="4"/>
        <v>-504652.39092578366</v>
      </c>
      <c r="V17" s="30"/>
      <c r="W17" s="112">
        <v>2312612.5111184297</v>
      </c>
      <c r="X17" s="112">
        <f>+SUM(X18,X88)</f>
        <v>3413643.6163308639</v>
      </c>
      <c r="Y17" s="112">
        <f>+SUM(Y18,Y88)</f>
        <v>2644944.8673999999</v>
      </c>
      <c r="Z17" s="112">
        <f>+SUM(Z18,Z88)</f>
        <v>2621089.13816687</v>
      </c>
      <c r="AA17" s="112">
        <f t="shared" si="5"/>
        <v>99.098063270536898</v>
      </c>
      <c r="AB17" s="112">
        <f t="shared" si="6"/>
        <v>76.782741046182593</v>
      </c>
      <c r="AC17" s="112">
        <f t="shared" si="7"/>
        <v>-23855.729233129881</v>
      </c>
      <c r="AD17" s="30"/>
      <c r="AE17" s="112">
        <v>323164.50336039002</v>
      </c>
      <c r="AF17" s="112">
        <f>+SUM(AF18,AF88)</f>
        <v>951266.49853423412</v>
      </c>
      <c r="AG17" s="112">
        <f>+SUM(AG18,AG88)</f>
        <v>716357.20951711421</v>
      </c>
      <c r="AH17" s="112">
        <f>+SUM(AH18,AH88)</f>
        <v>730699.89723651006</v>
      </c>
      <c r="AI17" s="112">
        <f t="shared" si="8"/>
        <v>102.00216980144083</v>
      </c>
      <c r="AJ17" s="30">
        <f t="shared" si="9"/>
        <v>76.813374418463638</v>
      </c>
      <c r="AK17" s="30">
        <f t="shared" si="10"/>
        <v>14342.68771939585</v>
      </c>
      <c r="AL17" s="30"/>
      <c r="AM17" s="112">
        <v>1542699.1290375099</v>
      </c>
      <c r="AN17" s="112">
        <f>+SUM(AN18,AN88)</f>
        <v>2398687.7974399999</v>
      </c>
      <c r="AO17" s="112">
        <f>+SUM(AO18,AO88)</f>
        <v>1732969.4482999998</v>
      </c>
      <c r="AP17" s="112">
        <f>+SUM(AP18,AP88)</f>
        <v>1888258.6594671973</v>
      </c>
      <c r="AQ17" s="30">
        <f t="shared" si="11"/>
        <v>108.96087414117615</v>
      </c>
      <c r="AR17" s="30">
        <f t="shared" si="12"/>
        <v>78.720484653419334</v>
      </c>
      <c r="AS17" s="30">
        <f t="shared" si="13"/>
        <v>155289.21116719744</v>
      </c>
    </row>
    <row r="18" spans="1:45" s="7" customFormat="1" ht="13.8" x14ac:dyDescent="0.3">
      <c r="A18" s="84"/>
      <c r="B18" s="7" t="s">
        <v>24</v>
      </c>
      <c r="F18" s="53" t="s">
        <v>0</v>
      </c>
      <c r="G18" s="114">
        <v>6090680.8445854206</v>
      </c>
      <c r="H18" s="32">
        <f>+SUM(H19,H35,H41,H46,H50,H59,H61,H64)</f>
        <v>10626100.930637201</v>
      </c>
      <c r="I18" s="114">
        <f>+SUM(I19,I35,I41,I46,I50,I59,I61,I64)</f>
        <v>8441298.2232921291</v>
      </c>
      <c r="J18" s="32">
        <f>+SUM(J19,J35,J41,J46,J50,J59,J61,J64)</f>
        <v>8504799.2321286872</v>
      </c>
      <c r="K18" s="32">
        <f t="shared" si="0"/>
        <v>100.75226590930455</v>
      </c>
      <c r="L18" s="32">
        <f t="shared" si="14"/>
        <v>80.036876062485234</v>
      </c>
      <c r="M18" s="32">
        <f t="shared" si="1"/>
        <v>63501.008836558089</v>
      </c>
      <c r="N18" s="32"/>
      <c r="O18" s="114">
        <v>4009189.7116375603</v>
      </c>
      <c r="P18" s="114">
        <f>+SUM(P19,P35,P41,P46,P50,P59,P61,P64)</f>
        <v>7254220.3036629651</v>
      </c>
      <c r="Q18" s="114">
        <f>+SUM(Q19,Q35,Q41,Q46,Q50,Q59,Q61,Q64)</f>
        <v>5974181.7246750155</v>
      </c>
      <c r="R18" s="114">
        <f>+SUM(R19,R35,R41,R46,R50,R59,R61,R64)</f>
        <v>5833883.955828771</v>
      </c>
      <c r="S18" s="114">
        <f t="shared" si="2"/>
        <v>97.651598573461925</v>
      </c>
      <c r="T18" s="32">
        <f t="shared" si="3"/>
        <v>80.420551232542451</v>
      </c>
      <c r="U18" s="32">
        <f t="shared" si="4"/>
        <v>-140297.76884624455</v>
      </c>
      <c r="V18" s="32"/>
      <c r="W18" s="114">
        <v>850661.05990358</v>
      </c>
      <c r="X18" s="114">
        <f>+SUM(X19,X35,X41,X46,X50,X59,X61,X64)</f>
        <v>1475413</v>
      </c>
      <c r="Y18" s="114">
        <f>+SUM(Y19,Y35,Y41,Y46,Y50,Y59,Y61,Y64)</f>
        <v>1122983.2805999999</v>
      </c>
      <c r="Z18" s="114">
        <f>+SUM(Z19,Z35,Z41,Z46,Z50,Z59,Z61,Z64)</f>
        <v>1134446.63280973</v>
      </c>
      <c r="AA18" s="114">
        <f t="shared" si="5"/>
        <v>101.02079455747599</v>
      </c>
      <c r="AB18" s="114">
        <f t="shared" si="6"/>
        <v>76.890106892763583</v>
      </c>
      <c r="AC18" s="114">
        <f t="shared" si="7"/>
        <v>11463.352209730074</v>
      </c>
      <c r="AD18" s="32"/>
      <c r="AE18" s="114">
        <v>323164.50336039002</v>
      </c>
      <c r="AF18" s="114">
        <f>+SUM(AF19,AF35,AF41,AF46,AF50,AF59,AF61,AF64)</f>
        <v>951266.49853423412</v>
      </c>
      <c r="AG18" s="114">
        <f>+SUM(AG19,AG35,AG41,AG46,AG50,AG59,AG61,AG64)</f>
        <v>716357.20951711421</v>
      </c>
      <c r="AH18" s="114">
        <f>+SUM(AH19,AH35,AH41,AH46,AH50,AH59,AH61,AH64)</f>
        <v>730699.89723651006</v>
      </c>
      <c r="AI18" s="114">
        <f t="shared" si="8"/>
        <v>102.00216980144083</v>
      </c>
      <c r="AJ18" s="32">
        <f t="shared" si="9"/>
        <v>76.813374418463638</v>
      </c>
      <c r="AK18" s="32">
        <f t="shared" si="10"/>
        <v>14342.68771939585</v>
      </c>
      <c r="AL18" s="32"/>
      <c r="AM18" s="114">
        <v>1182706.54263751</v>
      </c>
      <c r="AN18" s="114">
        <f>+SUM(AN19,AN35,AN41,AN46,AN50,AN59,AN61,AN64)</f>
        <v>1803735.2384400002</v>
      </c>
      <c r="AO18" s="114">
        <f>+SUM(AO19,AO35,AO41,AO46,AO50,AO59,AO61,AO64)</f>
        <v>1283662.2320999999</v>
      </c>
      <c r="AP18" s="114">
        <f>+SUM(AP19,AP35,AP41,AP46,AP50,AP59,AP61,AP64)</f>
        <v>1438922.8520671972</v>
      </c>
      <c r="AQ18" s="32">
        <f t="shared" si="11"/>
        <v>112.09513032982201</v>
      </c>
      <c r="AR18" s="32">
        <f t="shared" si="12"/>
        <v>79.774615553426841</v>
      </c>
      <c r="AS18" s="32">
        <f t="shared" si="13"/>
        <v>155260.6199671973</v>
      </c>
    </row>
    <row r="19" spans="1:45" s="8" customFormat="1" ht="13.8" x14ac:dyDescent="0.3">
      <c r="A19" s="85"/>
      <c r="B19" s="8" t="s">
        <v>25</v>
      </c>
      <c r="F19" s="53" t="s">
        <v>0</v>
      </c>
      <c r="G19" s="115">
        <v>1454516.4957602001</v>
      </c>
      <c r="H19" s="33">
        <f>+SUM(H20,H28,H30,H32)</f>
        <v>3013309.303662966</v>
      </c>
      <c r="I19" s="115">
        <f>+SUM(I20,I28,I30,I32)</f>
        <v>2708588.1427727728</v>
      </c>
      <c r="J19" s="33">
        <f>+SUM(J20,J28,J30,J32)</f>
        <v>2666257.86841091</v>
      </c>
      <c r="K19" s="33">
        <f t="shared" si="0"/>
        <v>98.437183058826747</v>
      </c>
      <c r="L19" s="33">
        <f t="shared" si="14"/>
        <v>88.482714508259022</v>
      </c>
      <c r="M19" s="33">
        <f t="shared" si="1"/>
        <v>-42330.274361862801</v>
      </c>
      <c r="N19" s="33"/>
      <c r="O19" s="115">
        <v>891647.9005404301</v>
      </c>
      <c r="P19" s="115">
        <f>+SUM(P20,P28,P30,P32)</f>
        <v>2010900.303662966</v>
      </c>
      <c r="Q19" s="115">
        <f>+SUM(Q20,Q28,Q30,Q32)</f>
        <v>1954413.871572773</v>
      </c>
      <c r="R19" s="115">
        <f>+SUM(R20,R28,R30,R32)</f>
        <v>1904838.7849463399</v>
      </c>
      <c r="S19" s="115">
        <f t="shared" si="2"/>
        <v>97.463429453325631</v>
      </c>
      <c r="T19" s="33">
        <f t="shared" si="3"/>
        <v>94.725669963676012</v>
      </c>
      <c r="U19" s="33">
        <f t="shared" si="4"/>
        <v>-49575.086626433069</v>
      </c>
      <c r="V19" s="33"/>
      <c r="W19" s="115">
        <v>562868.59521976998</v>
      </c>
      <c r="X19" s="115">
        <f>+SUM(X20,X28,X30,X32)</f>
        <v>1002409</v>
      </c>
      <c r="Y19" s="115">
        <f>+SUM(Y20,Y28,Y30,Y32)</f>
        <v>754174.27119999996</v>
      </c>
      <c r="Z19" s="115">
        <f>+SUM(Z20,Z28,Z30,Z32)</f>
        <v>761419.08346456999</v>
      </c>
      <c r="AA19" s="115">
        <f t="shared" si="5"/>
        <v>100.96062840396856</v>
      </c>
      <c r="AB19" s="115">
        <f t="shared" si="6"/>
        <v>75.958923300226758</v>
      </c>
      <c r="AC19" s="115">
        <f t="shared" si="7"/>
        <v>7244.812264570035</v>
      </c>
      <c r="AD19" s="33"/>
      <c r="AE19" s="115">
        <v>0</v>
      </c>
      <c r="AF19" s="115">
        <f>+SUM(AF20,AF28,AF30,AF32)</f>
        <v>0</v>
      </c>
      <c r="AG19" s="115">
        <f>+SUM(AG20,AG28,AG30,AG32)</f>
        <v>0</v>
      </c>
      <c r="AH19" s="115">
        <f>+SUM(AH20,AH28,AH30,AH32)</f>
        <v>0</v>
      </c>
      <c r="AI19" s="115">
        <f t="shared" si="8"/>
        <v>0</v>
      </c>
      <c r="AJ19" s="33">
        <f t="shared" si="9"/>
        <v>0</v>
      </c>
      <c r="AK19" s="33">
        <f t="shared" si="10"/>
        <v>0</v>
      </c>
      <c r="AL19" s="33"/>
      <c r="AM19" s="115">
        <v>0</v>
      </c>
      <c r="AN19" s="115">
        <f>+SUM(AN20,AN28,AN30,AN32)</f>
        <v>0</v>
      </c>
      <c r="AO19" s="115">
        <f>+SUM(AO20,AO28,AO30,AO32)</f>
        <v>0</v>
      </c>
      <c r="AP19" s="115">
        <f>+SUM(AP20,AP28,AP30,AP32)</f>
        <v>0</v>
      </c>
      <c r="AQ19" s="33">
        <f t="shared" si="11"/>
        <v>0</v>
      </c>
      <c r="AR19" s="33">
        <f t="shared" si="12"/>
        <v>0</v>
      </c>
      <c r="AS19" s="33">
        <f t="shared" si="13"/>
        <v>0</v>
      </c>
    </row>
    <row r="20" spans="1:45" s="9" customFormat="1" ht="13.8" x14ac:dyDescent="0.3">
      <c r="A20" s="86"/>
      <c r="B20" s="9" t="s">
        <v>26</v>
      </c>
      <c r="F20" s="53" t="s">
        <v>0</v>
      </c>
      <c r="G20" s="242">
        <v>598451.32526567997</v>
      </c>
      <c r="H20" s="72">
        <f>+SUM(H21,H22,H23,H24,H25,H26,H27,)</f>
        <v>1058909</v>
      </c>
      <c r="I20" s="132">
        <f>+SUM(I21,I22,I23,I24,I25,I26,I27,)</f>
        <v>800349.12029999995</v>
      </c>
      <c r="J20" s="72">
        <f>+SUM(J21,J22,J23,J24,J25,J26,J27,)</f>
        <v>793749.03319836</v>
      </c>
      <c r="K20" s="72">
        <f t="shared" si="0"/>
        <v>99.175348990304883</v>
      </c>
      <c r="L20" s="72">
        <f t="shared" si="14"/>
        <v>74.959135600732452</v>
      </c>
      <c r="M20" s="72">
        <f>+J20-I20</f>
        <v>-6600.0871016399469</v>
      </c>
      <c r="N20" s="72"/>
      <c r="O20" s="242">
        <v>1.3919999999999999</v>
      </c>
      <c r="P20" s="242">
        <f>+SUM(P21,P22,P23,P24,P25,P26,P27,)</f>
        <v>0</v>
      </c>
      <c r="Q20" s="242">
        <f>+SUM(Q21,Q22,Q23,Q24,Q25,Q26,Q27,)</f>
        <v>0</v>
      </c>
      <c r="R20" s="242">
        <f>+SUM(R21,R22,R23,R24,R25,R26,R27,)</f>
        <v>0</v>
      </c>
      <c r="S20" s="132">
        <f t="shared" si="2"/>
        <v>0</v>
      </c>
      <c r="T20" s="72">
        <f t="shared" si="3"/>
        <v>0</v>
      </c>
      <c r="U20" s="72">
        <f t="shared" si="4"/>
        <v>0</v>
      </c>
      <c r="V20" s="72"/>
      <c r="W20" s="242">
        <v>598449.93326567998</v>
      </c>
      <c r="X20" s="242">
        <f>+SUM(X21,X22,X23,X24,X25,X26,X27,)</f>
        <v>1058909</v>
      </c>
      <c r="Y20" s="242">
        <f>+SUM(Y21,Y22,Y23,Y24,Y25,Y26,Y27,)</f>
        <v>800349.12029999995</v>
      </c>
      <c r="Z20" s="242">
        <f>+SUM(Z21,Z22,Z23,Z24,Z25,Z26,Z27,)</f>
        <v>793749.03319836</v>
      </c>
      <c r="AA20" s="132">
        <f t="shared" si="5"/>
        <v>99.175348990304883</v>
      </c>
      <c r="AB20" s="132">
        <f t="shared" si="6"/>
        <v>74.959135600732452</v>
      </c>
      <c r="AC20" s="132">
        <f t="shared" si="7"/>
        <v>-6600.0871016399469</v>
      </c>
      <c r="AD20" s="72"/>
      <c r="AE20" s="242">
        <v>0</v>
      </c>
      <c r="AF20" s="132">
        <f>+SUM(AF21,AF22,AF23,AF24,AF25,AF26,AF27,)</f>
        <v>0</v>
      </c>
      <c r="AG20" s="242">
        <f>+SUM(AG21,AG22,AG23,AG24,AG25,AG26,AG27,)</f>
        <v>0</v>
      </c>
      <c r="AH20" s="242">
        <f>+SUM(AH21,AH22,AH23,AH24,AH25,AH26,AH27,)</f>
        <v>0</v>
      </c>
      <c r="AI20" s="132">
        <f t="shared" si="8"/>
        <v>0</v>
      </c>
      <c r="AJ20" s="72">
        <f t="shared" si="9"/>
        <v>0</v>
      </c>
      <c r="AK20" s="72">
        <f t="shared" si="10"/>
        <v>0</v>
      </c>
      <c r="AL20" s="72"/>
      <c r="AM20" s="242">
        <v>0</v>
      </c>
      <c r="AN20" s="132">
        <f>+SUM(AN21,AN22,AN23,AN24,AN25,AN26,AN27,)</f>
        <v>0</v>
      </c>
      <c r="AO20" s="242">
        <f>+SUM(AO21,AO22,AO23,AO24,AO25,AO26,AO27,)</f>
        <v>0</v>
      </c>
      <c r="AP20" s="242">
        <f>+SUM(AP21,AP22,AP23,AP24,AP25,AP26,AP27,)</f>
        <v>0</v>
      </c>
      <c r="AQ20" s="72">
        <f t="shared" si="11"/>
        <v>0</v>
      </c>
      <c r="AR20" s="72">
        <f t="shared" si="12"/>
        <v>0</v>
      </c>
      <c r="AS20" s="72">
        <f t="shared" si="13"/>
        <v>0</v>
      </c>
    </row>
    <row r="21" spans="1:45" s="10" customFormat="1" ht="13.8" outlineLevel="1" x14ac:dyDescent="0.3">
      <c r="A21" s="87"/>
      <c r="B21" s="10" t="s">
        <v>27</v>
      </c>
      <c r="F21" s="53">
        <v>1</v>
      </c>
      <c r="G21" s="116">
        <v>414692.20981765998</v>
      </c>
      <c r="H21" s="34">
        <f t="shared" ref="H21:J27" si="17">+P21+X21+AF21+AN21</f>
        <v>806100</v>
      </c>
      <c r="I21" s="116">
        <f t="shared" si="17"/>
        <v>598237.80630000005</v>
      </c>
      <c r="J21" s="34">
        <f>+R21+Z21+AH21+AP21</f>
        <v>570923.63478943007</v>
      </c>
      <c r="K21" s="34">
        <f t="shared" si="0"/>
        <v>95.434228458494871</v>
      </c>
      <c r="L21" s="34">
        <f>+IF(H21=0,0,J21/H21*100)</f>
        <v>70.825410592907829</v>
      </c>
      <c r="M21" s="34">
        <f t="shared" si="1"/>
        <v>-27314.171510569984</v>
      </c>
      <c r="N21" s="34"/>
      <c r="O21" s="116">
        <v>0</v>
      </c>
      <c r="P21" s="116">
        <v>0</v>
      </c>
      <c r="Q21" s="116">
        <v>0</v>
      </c>
      <c r="R21" s="116">
        <v>0</v>
      </c>
      <c r="S21" s="116">
        <f t="shared" si="2"/>
        <v>0</v>
      </c>
      <c r="T21" s="34">
        <f t="shared" si="3"/>
        <v>0</v>
      </c>
      <c r="U21" s="34">
        <f t="shared" si="4"/>
        <v>0</v>
      </c>
      <c r="V21" s="34"/>
      <c r="W21" s="116">
        <v>414692.20981765998</v>
      </c>
      <c r="X21" s="116">
        <v>806100</v>
      </c>
      <c r="Y21" s="116">
        <v>598237.80630000005</v>
      </c>
      <c r="Z21" s="116">
        <v>570923.63478943007</v>
      </c>
      <c r="AA21" s="116">
        <f t="shared" si="5"/>
        <v>95.434228458494871</v>
      </c>
      <c r="AB21" s="116">
        <f t="shared" si="6"/>
        <v>70.825410592907829</v>
      </c>
      <c r="AC21" s="116">
        <f t="shared" si="7"/>
        <v>-27314.171510569984</v>
      </c>
      <c r="AD21" s="34"/>
      <c r="AE21" s="116">
        <v>0</v>
      </c>
      <c r="AF21" s="116">
        <v>0</v>
      </c>
      <c r="AG21" s="116">
        <v>0</v>
      </c>
      <c r="AH21" s="116">
        <v>0</v>
      </c>
      <c r="AI21" s="116">
        <f t="shared" si="8"/>
        <v>0</v>
      </c>
      <c r="AJ21" s="34">
        <f t="shared" si="9"/>
        <v>0</v>
      </c>
      <c r="AK21" s="34">
        <f t="shared" si="10"/>
        <v>0</v>
      </c>
      <c r="AL21" s="34"/>
      <c r="AM21" s="116">
        <v>0</v>
      </c>
      <c r="AN21" s="116">
        <v>0</v>
      </c>
      <c r="AO21" s="116">
        <v>0</v>
      </c>
      <c r="AP21" s="116">
        <v>0</v>
      </c>
      <c r="AQ21" s="34">
        <f t="shared" si="11"/>
        <v>0</v>
      </c>
      <c r="AR21" s="34">
        <f t="shared" si="12"/>
        <v>0</v>
      </c>
      <c r="AS21" s="34">
        <f t="shared" si="13"/>
        <v>0</v>
      </c>
    </row>
    <row r="22" spans="1:45" s="10" customFormat="1" ht="13.8" outlineLevel="1" x14ac:dyDescent="0.3">
      <c r="A22" s="87"/>
      <c r="B22" s="10" t="s">
        <v>28</v>
      </c>
      <c r="F22" s="53">
        <v>1</v>
      </c>
      <c r="G22" s="116">
        <v>42838.412129240001</v>
      </c>
      <c r="H22" s="34">
        <f t="shared" si="17"/>
        <v>45102.5</v>
      </c>
      <c r="I22" s="116">
        <f t="shared" si="17"/>
        <v>36807.439700000003</v>
      </c>
      <c r="J22" s="34">
        <f>+R22+Z22+AH22+AP22</f>
        <v>37868.702483779998</v>
      </c>
      <c r="K22" s="34">
        <f t="shared" si="0"/>
        <v>102.88328335909762</v>
      </c>
      <c r="L22" s="34">
        <f t="shared" si="14"/>
        <v>83.961426714217609</v>
      </c>
      <c r="M22" s="34">
        <f t="shared" si="1"/>
        <v>1061.2627837799955</v>
      </c>
      <c r="N22" s="34"/>
      <c r="O22" s="116">
        <v>0</v>
      </c>
      <c r="P22" s="116">
        <v>0</v>
      </c>
      <c r="Q22" s="116">
        <v>0</v>
      </c>
      <c r="R22" s="116">
        <v>0</v>
      </c>
      <c r="S22" s="116">
        <f t="shared" si="2"/>
        <v>0</v>
      </c>
      <c r="T22" s="34">
        <f t="shared" si="3"/>
        <v>0</v>
      </c>
      <c r="U22" s="34">
        <f t="shared" si="4"/>
        <v>0</v>
      </c>
      <c r="V22" s="34"/>
      <c r="W22" s="116">
        <v>42838.412129240001</v>
      </c>
      <c r="X22" s="116">
        <v>45102.5</v>
      </c>
      <c r="Y22" s="116">
        <v>36807.439700000003</v>
      </c>
      <c r="Z22" s="116">
        <v>37868.702483779998</v>
      </c>
      <c r="AA22" s="116">
        <f t="shared" si="5"/>
        <v>102.88328335909762</v>
      </c>
      <c r="AB22" s="116">
        <f t="shared" si="6"/>
        <v>83.961426714217609</v>
      </c>
      <c r="AC22" s="116">
        <f t="shared" si="7"/>
        <v>1061.2627837799955</v>
      </c>
      <c r="AD22" s="34"/>
      <c r="AE22" s="116">
        <v>0</v>
      </c>
      <c r="AF22" s="116">
        <v>0</v>
      </c>
      <c r="AG22" s="116">
        <v>0</v>
      </c>
      <c r="AH22" s="116">
        <v>0</v>
      </c>
      <c r="AI22" s="116">
        <f t="shared" si="8"/>
        <v>0</v>
      </c>
      <c r="AJ22" s="34">
        <f t="shared" si="9"/>
        <v>0</v>
      </c>
      <c r="AK22" s="34">
        <f t="shared" si="10"/>
        <v>0</v>
      </c>
      <c r="AL22" s="34"/>
      <c r="AM22" s="116">
        <v>0</v>
      </c>
      <c r="AN22" s="116">
        <v>0</v>
      </c>
      <c r="AO22" s="116">
        <v>0</v>
      </c>
      <c r="AP22" s="116">
        <v>0</v>
      </c>
      <c r="AQ22" s="34">
        <f t="shared" si="11"/>
        <v>0</v>
      </c>
      <c r="AR22" s="34">
        <f t="shared" si="12"/>
        <v>0</v>
      </c>
      <c r="AS22" s="34">
        <f t="shared" si="13"/>
        <v>0</v>
      </c>
    </row>
    <row r="23" spans="1:45" s="10" customFormat="1" ht="13.8" outlineLevel="1" x14ac:dyDescent="0.3">
      <c r="A23" s="87"/>
      <c r="B23" s="10" t="s">
        <v>29</v>
      </c>
      <c r="F23" s="53">
        <v>1</v>
      </c>
      <c r="G23" s="116">
        <v>90343.459973050005</v>
      </c>
      <c r="H23" s="34">
        <f t="shared" si="17"/>
        <v>122440</v>
      </c>
      <c r="I23" s="116">
        <f t="shared" si="17"/>
        <v>93473.407099999997</v>
      </c>
      <c r="J23" s="34">
        <f t="shared" si="17"/>
        <v>101600.83125528999</v>
      </c>
      <c r="K23" s="34">
        <f t="shared" si="0"/>
        <v>108.6949052221827</v>
      </c>
      <c r="L23" s="34">
        <f t="shared" si="14"/>
        <v>82.980097398962755</v>
      </c>
      <c r="M23" s="34">
        <f t="shared" si="1"/>
        <v>8127.4241552899912</v>
      </c>
      <c r="N23" s="34"/>
      <c r="O23" s="116">
        <v>0</v>
      </c>
      <c r="P23" s="116">
        <v>0</v>
      </c>
      <c r="Q23" s="116">
        <v>0</v>
      </c>
      <c r="R23" s="116">
        <v>0</v>
      </c>
      <c r="S23" s="116">
        <f t="shared" si="2"/>
        <v>0</v>
      </c>
      <c r="T23" s="34">
        <f t="shared" si="3"/>
        <v>0</v>
      </c>
      <c r="U23" s="34">
        <f t="shared" si="4"/>
        <v>0</v>
      </c>
      <c r="V23" s="34"/>
      <c r="W23" s="116">
        <v>90343.459973050005</v>
      </c>
      <c r="X23" s="116">
        <v>122440</v>
      </c>
      <c r="Y23" s="116">
        <v>93473.407099999997</v>
      </c>
      <c r="Z23" s="116">
        <v>101600.83125528999</v>
      </c>
      <c r="AA23" s="116">
        <f t="shared" si="5"/>
        <v>108.6949052221827</v>
      </c>
      <c r="AB23" s="116">
        <f t="shared" si="6"/>
        <v>82.980097398962755</v>
      </c>
      <c r="AC23" s="116">
        <f t="shared" si="7"/>
        <v>8127.4241552899912</v>
      </c>
      <c r="AD23" s="34"/>
      <c r="AE23" s="116">
        <v>0</v>
      </c>
      <c r="AF23" s="116">
        <v>0</v>
      </c>
      <c r="AG23" s="116">
        <v>0</v>
      </c>
      <c r="AH23" s="116">
        <v>0</v>
      </c>
      <c r="AI23" s="116">
        <f t="shared" si="8"/>
        <v>0</v>
      </c>
      <c r="AJ23" s="34">
        <f t="shared" si="9"/>
        <v>0</v>
      </c>
      <c r="AK23" s="34">
        <f t="shared" si="10"/>
        <v>0</v>
      </c>
      <c r="AL23" s="34"/>
      <c r="AM23" s="116">
        <v>0</v>
      </c>
      <c r="AN23" s="116">
        <v>0</v>
      </c>
      <c r="AO23" s="116">
        <v>0</v>
      </c>
      <c r="AP23" s="116">
        <v>0</v>
      </c>
      <c r="AQ23" s="34">
        <f t="shared" si="11"/>
        <v>0</v>
      </c>
      <c r="AR23" s="34">
        <f t="shared" si="12"/>
        <v>0</v>
      </c>
      <c r="AS23" s="34">
        <f t="shared" si="13"/>
        <v>0</v>
      </c>
    </row>
    <row r="24" spans="1:45" s="10" customFormat="1" ht="13.8" outlineLevel="1" x14ac:dyDescent="0.3">
      <c r="A24" s="87"/>
      <c r="B24" s="10" t="s">
        <v>30</v>
      </c>
      <c r="F24" s="53">
        <v>1</v>
      </c>
      <c r="G24" s="116">
        <v>11804.895109379999</v>
      </c>
      <c r="H24" s="34">
        <f t="shared" si="17"/>
        <v>10378.5</v>
      </c>
      <c r="I24" s="116">
        <f t="shared" si="17"/>
        <v>14362.9552</v>
      </c>
      <c r="J24" s="34">
        <f t="shared" si="17"/>
        <v>45159.28929311</v>
      </c>
      <c r="K24" s="34">
        <f t="shared" si="0"/>
        <v>314.4150257678865</v>
      </c>
      <c r="L24" s="34">
        <f t="shared" si="14"/>
        <v>435.12346960649415</v>
      </c>
      <c r="M24" s="34">
        <f t="shared" si="1"/>
        <v>30796.334093109999</v>
      </c>
      <c r="N24" s="34"/>
      <c r="O24" s="116">
        <v>0</v>
      </c>
      <c r="P24" s="116">
        <v>0</v>
      </c>
      <c r="Q24" s="116">
        <v>0</v>
      </c>
      <c r="R24" s="116">
        <v>0</v>
      </c>
      <c r="S24" s="116">
        <f t="shared" si="2"/>
        <v>0</v>
      </c>
      <c r="T24" s="34">
        <f t="shared" si="3"/>
        <v>0</v>
      </c>
      <c r="U24" s="34">
        <f t="shared" si="4"/>
        <v>0</v>
      </c>
      <c r="V24" s="34"/>
      <c r="W24" s="116">
        <v>11804.895109379999</v>
      </c>
      <c r="X24" s="116">
        <v>10378.5</v>
      </c>
      <c r="Y24" s="116">
        <v>14362.9552</v>
      </c>
      <c r="Z24" s="116">
        <v>45159.28929311</v>
      </c>
      <c r="AA24" s="116">
        <f t="shared" si="5"/>
        <v>314.4150257678865</v>
      </c>
      <c r="AB24" s="116">
        <f t="shared" si="6"/>
        <v>435.12346960649415</v>
      </c>
      <c r="AC24" s="116">
        <f t="shared" si="7"/>
        <v>30796.334093109999</v>
      </c>
      <c r="AD24" s="34"/>
      <c r="AE24" s="116">
        <v>0</v>
      </c>
      <c r="AF24" s="116">
        <v>0</v>
      </c>
      <c r="AG24" s="116">
        <v>0</v>
      </c>
      <c r="AH24" s="116">
        <v>0</v>
      </c>
      <c r="AI24" s="116">
        <f t="shared" si="8"/>
        <v>0</v>
      </c>
      <c r="AJ24" s="34">
        <f t="shared" si="9"/>
        <v>0</v>
      </c>
      <c r="AK24" s="34">
        <f t="shared" si="10"/>
        <v>0</v>
      </c>
      <c r="AL24" s="34"/>
      <c r="AM24" s="116">
        <v>0</v>
      </c>
      <c r="AN24" s="116">
        <v>0</v>
      </c>
      <c r="AO24" s="116">
        <v>0</v>
      </c>
      <c r="AP24" s="116">
        <v>0</v>
      </c>
      <c r="AQ24" s="34">
        <f t="shared" si="11"/>
        <v>0</v>
      </c>
      <c r="AR24" s="34">
        <f t="shared" si="12"/>
        <v>0</v>
      </c>
      <c r="AS24" s="34">
        <f t="shared" si="13"/>
        <v>0</v>
      </c>
    </row>
    <row r="25" spans="1:45" s="56" customFormat="1" ht="13.8" outlineLevel="1" x14ac:dyDescent="0.3">
      <c r="A25" s="87"/>
      <c r="B25" s="56" t="s">
        <v>31</v>
      </c>
      <c r="F25" s="57">
        <v>1</v>
      </c>
      <c r="G25" s="58">
        <v>0</v>
      </c>
      <c r="H25" s="58">
        <f t="shared" si="17"/>
        <v>0</v>
      </c>
      <c r="I25" s="58">
        <f t="shared" si="17"/>
        <v>0</v>
      </c>
      <c r="J25" s="58">
        <f t="shared" si="17"/>
        <v>3.31009536</v>
      </c>
      <c r="K25" s="58">
        <f t="shared" si="0"/>
        <v>0</v>
      </c>
      <c r="L25" s="58">
        <f t="shared" si="14"/>
        <v>0</v>
      </c>
      <c r="M25" s="58">
        <f t="shared" si="1"/>
        <v>3.31009536</v>
      </c>
      <c r="N25" s="58"/>
      <c r="O25" s="58">
        <v>0</v>
      </c>
      <c r="P25" s="58">
        <v>0</v>
      </c>
      <c r="Q25" s="58">
        <v>0</v>
      </c>
      <c r="R25" s="58">
        <v>0</v>
      </c>
      <c r="S25" s="58">
        <f t="shared" si="2"/>
        <v>0</v>
      </c>
      <c r="T25" s="58">
        <f t="shared" si="3"/>
        <v>0</v>
      </c>
      <c r="U25" s="58">
        <f t="shared" si="4"/>
        <v>0</v>
      </c>
      <c r="V25" s="58"/>
      <c r="W25" s="58">
        <v>0</v>
      </c>
      <c r="X25" s="58">
        <v>0</v>
      </c>
      <c r="Y25" s="58">
        <v>0</v>
      </c>
      <c r="Z25" s="58">
        <v>3.31009536</v>
      </c>
      <c r="AA25" s="58">
        <f t="shared" si="5"/>
        <v>0</v>
      </c>
      <c r="AB25" s="58">
        <f t="shared" si="6"/>
        <v>0</v>
      </c>
      <c r="AC25" s="58">
        <f t="shared" si="7"/>
        <v>3.31009536</v>
      </c>
      <c r="AD25" s="58"/>
      <c r="AE25" s="58">
        <v>0</v>
      </c>
      <c r="AF25" s="58">
        <v>0</v>
      </c>
      <c r="AG25" s="58">
        <v>0</v>
      </c>
      <c r="AH25" s="58">
        <v>0</v>
      </c>
      <c r="AI25" s="58">
        <f t="shared" si="8"/>
        <v>0</v>
      </c>
      <c r="AJ25" s="58">
        <f t="shared" si="9"/>
        <v>0</v>
      </c>
      <c r="AK25" s="58">
        <f t="shared" si="10"/>
        <v>0</v>
      </c>
      <c r="AL25" s="58"/>
      <c r="AM25" s="58">
        <v>0</v>
      </c>
      <c r="AN25" s="58">
        <v>0</v>
      </c>
      <c r="AO25" s="58">
        <v>0</v>
      </c>
      <c r="AP25" s="58">
        <v>0</v>
      </c>
      <c r="AQ25" s="58">
        <f t="shared" si="11"/>
        <v>0</v>
      </c>
      <c r="AR25" s="58">
        <f t="shared" si="12"/>
        <v>0</v>
      </c>
      <c r="AS25" s="58">
        <f t="shared" si="13"/>
        <v>0</v>
      </c>
    </row>
    <row r="26" spans="1:45" s="10" customFormat="1" ht="13.8" outlineLevel="1" x14ac:dyDescent="0.3">
      <c r="A26" s="87"/>
      <c r="B26" s="10" t="s">
        <v>32</v>
      </c>
      <c r="F26" s="53">
        <v>1</v>
      </c>
      <c r="G26" s="116">
        <v>673.81957098999999</v>
      </c>
      <c r="H26" s="34">
        <f t="shared" si="17"/>
        <v>1008</v>
      </c>
      <c r="I26" s="116">
        <f t="shared" si="17"/>
        <v>535.42529999999999</v>
      </c>
      <c r="J26" s="34">
        <f t="shared" si="17"/>
        <v>239.3075101</v>
      </c>
      <c r="K26" s="34">
        <f t="shared" si="0"/>
        <v>44.694845406072517</v>
      </c>
      <c r="L26" s="34">
        <f t="shared" si="14"/>
        <v>23.740824414682539</v>
      </c>
      <c r="M26" s="34">
        <f t="shared" si="1"/>
        <v>-296.11778989999999</v>
      </c>
      <c r="N26" s="34"/>
      <c r="O26" s="116">
        <v>0</v>
      </c>
      <c r="P26" s="116">
        <v>0</v>
      </c>
      <c r="Q26" s="116">
        <v>0</v>
      </c>
      <c r="R26" s="116">
        <v>0</v>
      </c>
      <c r="S26" s="116">
        <f t="shared" si="2"/>
        <v>0</v>
      </c>
      <c r="T26" s="34">
        <f t="shared" si="3"/>
        <v>0</v>
      </c>
      <c r="U26" s="34">
        <f t="shared" si="4"/>
        <v>0</v>
      </c>
      <c r="V26" s="34"/>
      <c r="W26" s="116">
        <v>673.81957098999999</v>
      </c>
      <c r="X26" s="116">
        <v>1008</v>
      </c>
      <c r="Y26" s="116">
        <v>535.42529999999999</v>
      </c>
      <c r="Z26" s="116">
        <v>239.3075101</v>
      </c>
      <c r="AA26" s="116">
        <f t="shared" si="5"/>
        <v>44.694845406072517</v>
      </c>
      <c r="AB26" s="116">
        <f t="shared" si="6"/>
        <v>23.740824414682539</v>
      </c>
      <c r="AC26" s="116">
        <f t="shared" si="7"/>
        <v>-296.11778989999999</v>
      </c>
      <c r="AD26" s="34"/>
      <c r="AE26" s="116">
        <v>0</v>
      </c>
      <c r="AF26" s="116">
        <v>0</v>
      </c>
      <c r="AG26" s="116">
        <v>0</v>
      </c>
      <c r="AH26" s="116">
        <v>0</v>
      </c>
      <c r="AI26" s="116">
        <f t="shared" si="8"/>
        <v>0</v>
      </c>
      <c r="AJ26" s="34">
        <f t="shared" si="9"/>
        <v>0</v>
      </c>
      <c r="AK26" s="34">
        <f t="shared" si="10"/>
        <v>0</v>
      </c>
      <c r="AL26" s="34"/>
      <c r="AM26" s="116">
        <v>0</v>
      </c>
      <c r="AN26" s="116">
        <v>0</v>
      </c>
      <c r="AO26" s="116">
        <v>0</v>
      </c>
      <c r="AP26" s="116">
        <v>0</v>
      </c>
      <c r="AQ26" s="34">
        <f t="shared" si="11"/>
        <v>0</v>
      </c>
      <c r="AR26" s="34">
        <f t="shared" si="12"/>
        <v>0</v>
      </c>
      <c r="AS26" s="34">
        <f t="shared" si="13"/>
        <v>0</v>
      </c>
    </row>
    <row r="27" spans="1:45" s="10" customFormat="1" ht="13.8" outlineLevel="1" x14ac:dyDescent="0.3">
      <c r="A27" s="87"/>
      <c r="B27" s="10" t="s">
        <v>33</v>
      </c>
      <c r="F27" s="53">
        <v>1</v>
      </c>
      <c r="G27" s="116">
        <v>37998.923126959999</v>
      </c>
      <c r="H27" s="34">
        <f t="shared" si="17"/>
        <v>73880</v>
      </c>
      <c r="I27" s="116">
        <f t="shared" si="17"/>
        <v>56932.0867</v>
      </c>
      <c r="J27" s="34">
        <f t="shared" si="17"/>
        <v>37953.957771289999</v>
      </c>
      <c r="K27" s="34">
        <f t="shared" si="0"/>
        <v>66.665319982536303</v>
      </c>
      <c r="L27" s="34">
        <f t="shared" si="14"/>
        <v>51.372438780847318</v>
      </c>
      <c r="M27" s="34">
        <f t="shared" si="1"/>
        <v>-18978.128928710001</v>
      </c>
      <c r="N27" s="34"/>
      <c r="O27" s="116">
        <v>1.3919999999999999</v>
      </c>
      <c r="P27" s="116">
        <v>0</v>
      </c>
      <c r="Q27" s="116">
        <v>0</v>
      </c>
      <c r="R27" s="116">
        <v>0</v>
      </c>
      <c r="S27" s="116">
        <f t="shared" si="2"/>
        <v>0</v>
      </c>
      <c r="T27" s="34">
        <f t="shared" si="3"/>
        <v>0</v>
      </c>
      <c r="U27" s="34">
        <f t="shared" si="4"/>
        <v>0</v>
      </c>
      <c r="V27" s="34"/>
      <c r="W27" s="116">
        <v>37997.531126959999</v>
      </c>
      <c r="X27" s="116">
        <v>73880</v>
      </c>
      <c r="Y27" s="116">
        <v>56932.0867</v>
      </c>
      <c r="Z27" s="116">
        <v>37953.957771289999</v>
      </c>
      <c r="AA27" s="116">
        <f t="shared" si="5"/>
        <v>66.665319982536303</v>
      </c>
      <c r="AB27" s="116">
        <f t="shared" si="6"/>
        <v>51.372438780847318</v>
      </c>
      <c r="AC27" s="116">
        <f t="shared" si="7"/>
        <v>-18978.128928710001</v>
      </c>
      <c r="AD27" s="34"/>
      <c r="AE27" s="116">
        <v>0</v>
      </c>
      <c r="AF27" s="116">
        <v>0</v>
      </c>
      <c r="AG27" s="116">
        <v>0</v>
      </c>
      <c r="AH27" s="116">
        <v>0</v>
      </c>
      <c r="AI27" s="116">
        <f t="shared" si="8"/>
        <v>0</v>
      </c>
      <c r="AJ27" s="34">
        <f t="shared" si="9"/>
        <v>0</v>
      </c>
      <c r="AK27" s="34">
        <f t="shared" si="10"/>
        <v>0</v>
      </c>
      <c r="AL27" s="34"/>
      <c r="AM27" s="116">
        <v>0</v>
      </c>
      <c r="AN27" s="116">
        <v>0</v>
      </c>
      <c r="AO27" s="116">
        <v>0</v>
      </c>
      <c r="AP27" s="116">
        <v>0</v>
      </c>
      <c r="AQ27" s="34">
        <f t="shared" si="11"/>
        <v>0</v>
      </c>
      <c r="AR27" s="34">
        <f t="shared" si="12"/>
        <v>0</v>
      </c>
      <c r="AS27" s="34">
        <f t="shared" si="13"/>
        <v>0</v>
      </c>
    </row>
    <row r="28" spans="1:45" s="9" customFormat="1" ht="13.8" x14ac:dyDescent="0.3">
      <c r="A28" s="86"/>
      <c r="B28" s="9" t="s">
        <v>34</v>
      </c>
      <c r="F28" s="53" t="s">
        <v>0</v>
      </c>
      <c r="G28" s="242">
        <v>-35598.456092910004</v>
      </c>
      <c r="H28" s="72">
        <f>+SUM(H29)</f>
        <v>-56500</v>
      </c>
      <c r="I28" s="132">
        <f>+SUM(I29)</f>
        <v>-46374.821100000001</v>
      </c>
      <c r="J28" s="72">
        <f>+SUM(J29)</f>
        <v>-32333.654533790002</v>
      </c>
      <c r="K28" s="72">
        <f t="shared" si="0"/>
        <v>69.722435077577046</v>
      </c>
      <c r="L28" s="72">
        <f t="shared" si="14"/>
        <v>57.227707139451333</v>
      </c>
      <c r="M28" s="72">
        <f t="shared" si="1"/>
        <v>14041.166566209999</v>
      </c>
      <c r="N28" s="72"/>
      <c r="O28" s="242">
        <v>0</v>
      </c>
      <c r="P28" s="242">
        <f>+SUM(P29)</f>
        <v>0</v>
      </c>
      <c r="Q28" s="242">
        <f>+SUM(Q29)</f>
        <v>0</v>
      </c>
      <c r="R28" s="242">
        <f>+SUM(R29)</f>
        <v>0</v>
      </c>
      <c r="S28" s="132">
        <f t="shared" si="2"/>
        <v>0</v>
      </c>
      <c r="T28" s="72">
        <f t="shared" si="3"/>
        <v>0</v>
      </c>
      <c r="U28" s="72">
        <f t="shared" si="4"/>
        <v>0</v>
      </c>
      <c r="V28" s="72"/>
      <c r="W28" s="242">
        <v>-35598.456092910004</v>
      </c>
      <c r="X28" s="242">
        <f>+SUM(X29)</f>
        <v>-56500</v>
      </c>
      <c r="Y28" s="242">
        <f>+SUM(Y29)</f>
        <v>-46374.821100000001</v>
      </c>
      <c r="Z28" s="242">
        <f>+SUM(Z29)</f>
        <v>-32333.654533790002</v>
      </c>
      <c r="AA28" s="132">
        <f t="shared" si="5"/>
        <v>69.722435077577046</v>
      </c>
      <c r="AB28" s="132">
        <f t="shared" si="6"/>
        <v>57.227707139451333</v>
      </c>
      <c r="AC28" s="132">
        <f t="shared" si="7"/>
        <v>14041.166566209999</v>
      </c>
      <c r="AD28" s="72"/>
      <c r="AE28" s="242">
        <v>0</v>
      </c>
      <c r="AF28" s="132">
        <f>+SUM(AF29)</f>
        <v>0</v>
      </c>
      <c r="AG28" s="242">
        <f>+SUM(AG29)</f>
        <v>0</v>
      </c>
      <c r="AH28" s="242">
        <f>+SUM(AH29)</f>
        <v>0</v>
      </c>
      <c r="AI28" s="132">
        <f t="shared" si="8"/>
        <v>0</v>
      </c>
      <c r="AJ28" s="72">
        <f t="shared" si="9"/>
        <v>0</v>
      </c>
      <c r="AK28" s="72">
        <f t="shared" si="10"/>
        <v>0</v>
      </c>
      <c r="AL28" s="72"/>
      <c r="AM28" s="242">
        <v>0</v>
      </c>
      <c r="AN28" s="132">
        <f>+SUM(AN29)</f>
        <v>0</v>
      </c>
      <c r="AO28" s="242">
        <f>+SUM(AO29)</f>
        <v>0</v>
      </c>
      <c r="AP28" s="242">
        <f>+SUM(AP29)</f>
        <v>0</v>
      </c>
      <c r="AQ28" s="72">
        <f t="shared" si="11"/>
        <v>0</v>
      </c>
      <c r="AR28" s="72">
        <f t="shared" si="12"/>
        <v>0</v>
      </c>
      <c r="AS28" s="72">
        <f t="shared" si="13"/>
        <v>0</v>
      </c>
    </row>
    <row r="29" spans="1:45" s="10" customFormat="1" ht="13.8" outlineLevel="1" x14ac:dyDescent="0.3">
      <c r="A29" s="87"/>
      <c r="B29" s="10" t="s">
        <v>35</v>
      </c>
      <c r="F29" s="53">
        <v>1</v>
      </c>
      <c r="G29" s="116">
        <v>-35598.456092910004</v>
      </c>
      <c r="H29" s="34">
        <f>+P29+X29+AF29+AN29</f>
        <v>-56500</v>
      </c>
      <c r="I29" s="116">
        <f>+Q29+Y29+AG29+AO29</f>
        <v>-46374.821100000001</v>
      </c>
      <c r="J29" s="34">
        <f>+R29+Z29+AH29+AP29</f>
        <v>-32333.654533790002</v>
      </c>
      <c r="K29" s="34">
        <f>+IF(I29=0,0,J29/I29*100)</f>
        <v>69.722435077577046</v>
      </c>
      <c r="L29" s="34">
        <f t="shared" si="14"/>
        <v>57.227707139451333</v>
      </c>
      <c r="M29" s="34">
        <f t="shared" si="1"/>
        <v>14041.166566209999</v>
      </c>
      <c r="N29" s="34"/>
      <c r="O29" s="116">
        <v>0</v>
      </c>
      <c r="P29" s="116">
        <v>0</v>
      </c>
      <c r="Q29" s="116">
        <v>0</v>
      </c>
      <c r="R29" s="116">
        <v>0</v>
      </c>
      <c r="S29" s="116">
        <f t="shared" si="2"/>
        <v>0</v>
      </c>
      <c r="T29" s="34">
        <f t="shared" si="3"/>
        <v>0</v>
      </c>
      <c r="U29" s="34">
        <f t="shared" si="4"/>
        <v>0</v>
      </c>
      <c r="V29" s="34"/>
      <c r="W29" s="116">
        <v>-35598.456092910004</v>
      </c>
      <c r="X29" s="116">
        <v>-56500</v>
      </c>
      <c r="Y29" s="116">
        <v>-46374.821100000001</v>
      </c>
      <c r="Z29" s="116">
        <v>-32333.654533790002</v>
      </c>
      <c r="AA29" s="116">
        <f t="shared" si="5"/>
        <v>69.722435077577046</v>
      </c>
      <c r="AB29" s="116">
        <f t="shared" si="6"/>
        <v>57.227707139451333</v>
      </c>
      <c r="AC29" s="116">
        <f t="shared" si="7"/>
        <v>14041.166566209999</v>
      </c>
      <c r="AD29" s="34"/>
      <c r="AE29" s="116">
        <v>0</v>
      </c>
      <c r="AF29" s="116">
        <v>0</v>
      </c>
      <c r="AG29" s="116">
        <v>0</v>
      </c>
      <c r="AH29" s="116">
        <v>0</v>
      </c>
      <c r="AI29" s="116">
        <f t="shared" si="8"/>
        <v>0</v>
      </c>
      <c r="AJ29" s="34">
        <f t="shared" si="9"/>
        <v>0</v>
      </c>
      <c r="AK29" s="34">
        <f t="shared" si="10"/>
        <v>0</v>
      </c>
      <c r="AL29" s="34"/>
      <c r="AM29" s="116">
        <v>0</v>
      </c>
      <c r="AN29" s="116">
        <v>0</v>
      </c>
      <c r="AO29" s="116">
        <v>0</v>
      </c>
      <c r="AP29" s="116">
        <v>0</v>
      </c>
      <c r="AQ29" s="34">
        <f t="shared" si="11"/>
        <v>0</v>
      </c>
      <c r="AR29" s="34">
        <f t="shared" si="12"/>
        <v>0</v>
      </c>
      <c r="AS29" s="34">
        <f t="shared" si="13"/>
        <v>0</v>
      </c>
    </row>
    <row r="30" spans="1:45" s="9" customFormat="1" ht="13.8" x14ac:dyDescent="0.3">
      <c r="A30" s="86"/>
      <c r="B30" s="9" t="s">
        <v>36</v>
      </c>
      <c r="F30" s="53" t="s">
        <v>0</v>
      </c>
      <c r="G30" s="242">
        <v>17.118047000000001</v>
      </c>
      <c r="H30" s="72">
        <f>+SUM(H31)</f>
        <v>0</v>
      </c>
      <c r="I30" s="132">
        <f>+SUM(I31)</f>
        <v>199.97200000000001</v>
      </c>
      <c r="J30" s="72">
        <f>+SUM(J31)</f>
        <v>3.7048000000000001</v>
      </c>
      <c r="K30" s="72">
        <f t="shared" si="0"/>
        <v>1.8526593723121239</v>
      </c>
      <c r="L30" s="72">
        <f t="shared" si="14"/>
        <v>0</v>
      </c>
      <c r="M30" s="72">
        <f t="shared" si="1"/>
        <v>-196.2672</v>
      </c>
      <c r="N30" s="72"/>
      <c r="O30" s="242">
        <v>0</v>
      </c>
      <c r="P30" s="242">
        <f t="shared" ref="P30:R30" si="18">+SUM(P31)</f>
        <v>0</v>
      </c>
      <c r="Q30" s="242">
        <f t="shared" si="18"/>
        <v>0</v>
      </c>
      <c r="R30" s="242">
        <f t="shared" si="18"/>
        <v>0</v>
      </c>
      <c r="S30" s="132">
        <f t="shared" si="2"/>
        <v>0</v>
      </c>
      <c r="T30" s="72">
        <f t="shared" si="3"/>
        <v>0</v>
      </c>
      <c r="U30" s="72">
        <f t="shared" si="4"/>
        <v>0</v>
      </c>
      <c r="V30" s="72"/>
      <c r="W30" s="242">
        <v>17.118047000000001</v>
      </c>
      <c r="X30" s="242">
        <f t="shared" ref="X30:Z30" si="19">+SUM(X31)</f>
        <v>0</v>
      </c>
      <c r="Y30" s="242">
        <f t="shared" si="19"/>
        <v>199.97200000000001</v>
      </c>
      <c r="Z30" s="242">
        <f t="shared" si="19"/>
        <v>3.7048000000000001</v>
      </c>
      <c r="AA30" s="132">
        <f t="shared" si="5"/>
        <v>1.8526593723121239</v>
      </c>
      <c r="AB30" s="132">
        <f t="shared" si="6"/>
        <v>0</v>
      </c>
      <c r="AC30" s="132">
        <f t="shared" si="7"/>
        <v>-196.2672</v>
      </c>
      <c r="AD30" s="72"/>
      <c r="AE30" s="242">
        <v>0</v>
      </c>
      <c r="AF30" s="132">
        <f t="shared" ref="AF30:AH30" si="20">+SUM(AF31)</f>
        <v>0</v>
      </c>
      <c r="AG30" s="242">
        <f t="shared" si="20"/>
        <v>0</v>
      </c>
      <c r="AH30" s="242">
        <f t="shared" si="20"/>
        <v>0</v>
      </c>
      <c r="AI30" s="132">
        <f t="shared" si="8"/>
        <v>0</v>
      </c>
      <c r="AJ30" s="72">
        <f t="shared" si="9"/>
        <v>0</v>
      </c>
      <c r="AK30" s="72">
        <f t="shared" si="10"/>
        <v>0</v>
      </c>
      <c r="AL30" s="72"/>
      <c r="AM30" s="242">
        <v>0</v>
      </c>
      <c r="AN30" s="132">
        <f t="shared" ref="AN30:AP30" si="21">+SUM(AN31)</f>
        <v>0</v>
      </c>
      <c r="AO30" s="242">
        <f t="shared" si="21"/>
        <v>0</v>
      </c>
      <c r="AP30" s="242">
        <f t="shared" si="21"/>
        <v>0</v>
      </c>
      <c r="AQ30" s="72">
        <f t="shared" si="11"/>
        <v>0</v>
      </c>
      <c r="AR30" s="72">
        <f t="shared" si="12"/>
        <v>0</v>
      </c>
      <c r="AS30" s="72">
        <f t="shared" si="13"/>
        <v>0</v>
      </c>
    </row>
    <row r="31" spans="1:45" s="10" customFormat="1" ht="13.8" outlineLevel="1" x14ac:dyDescent="0.3">
      <c r="A31" s="87"/>
      <c r="B31" s="10" t="s">
        <v>37</v>
      </c>
      <c r="F31" s="53">
        <v>1</v>
      </c>
      <c r="G31" s="116">
        <v>17.118047000000001</v>
      </c>
      <c r="H31" s="34">
        <f>+P31+X31+AF31+AN31</f>
        <v>0</v>
      </c>
      <c r="I31" s="116">
        <f>+Q31+Y31+AG31+AO31</f>
        <v>199.97200000000001</v>
      </c>
      <c r="J31" s="34">
        <f>+R31+Z31+AH31+AP31</f>
        <v>3.7048000000000001</v>
      </c>
      <c r="K31" s="34">
        <f t="shared" si="0"/>
        <v>1.8526593723121239</v>
      </c>
      <c r="L31" s="34">
        <f t="shared" si="14"/>
        <v>0</v>
      </c>
      <c r="M31" s="34">
        <f t="shared" si="1"/>
        <v>-196.2672</v>
      </c>
      <c r="N31" s="34"/>
      <c r="O31" s="116">
        <v>0</v>
      </c>
      <c r="P31" s="116">
        <v>0</v>
      </c>
      <c r="Q31" s="116">
        <v>0</v>
      </c>
      <c r="R31" s="116">
        <v>0</v>
      </c>
      <c r="S31" s="116">
        <f t="shared" si="2"/>
        <v>0</v>
      </c>
      <c r="T31" s="34">
        <f t="shared" si="3"/>
        <v>0</v>
      </c>
      <c r="U31" s="34">
        <f t="shared" si="4"/>
        <v>0</v>
      </c>
      <c r="V31" s="34"/>
      <c r="W31" s="116">
        <v>17.118047000000001</v>
      </c>
      <c r="X31" s="116">
        <v>0</v>
      </c>
      <c r="Y31" s="116">
        <v>199.97200000000001</v>
      </c>
      <c r="Z31" s="116">
        <v>3.7048000000000001</v>
      </c>
      <c r="AA31" s="116">
        <f t="shared" si="5"/>
        <v>1.8526593723121239</v>
      </c>
      <c r="AB31" s="116">
        <f t="shared" si="6"/>
        <v>0</v>
      </c>
      <c r="AC31" s="116">
        <f t="shared" si="7"/>
        <v>-196.2672</v>
      </c>
      <c r="AD31" s="34"/>
      <c r="AE31" s="116">
        <v>0</v>
      </c>
      <c r="AF31" s="116">
        <v>0</v>
      </c>
      <c r="AG31" s="116">
        <v>0</v>
      </c>
      <c r="AH31" s="116">
        <v>0</v>
      </c>
      <c r="AI31" s="116">
        <f t="shared" si="8"/>
        <v>0</v>
      </c>
      <c r="AJ31" s="34">
        <f t="shared" si="9"/>
        <v>0</v>
      </c>
      <c r="AK31" s="34">
        <f t="shared" si="10"/>
        <v>0</v>
      </c>
      <c r="AL31" s="34"/>
      <c r="AM31" s="116">
        <v>0</v>
      </c>
      <c r="AN31" s="116">
        <v>0</v>
      </c>
      <c r="AO31" s="116">
        <v>0</v>
      </c>
      <c r="AP31" s="116">
        <v>0</v>
      </c>
      <c r="AQ31" s="34">
        <f t="shared" si="11"/>
        <v>0</v>
      </c>
      <c r="AR31" s="34">
        <f t="shared" si="12"/>
        <v>0</v>
      </c>
      <c r="AS31" s="34">
        <f t="shared" si="13"/>
        <v>0</v>
      </c>
    </row>
    <row r="32" spans="1:45" s="9" customFormat="1" ht="13.8" x14ac:dyDescent="0.3">
      <c r="A32" s="86"/>
      <c r="B32" s="9" t="s">
        <v>38</v>
      </c>
      <c r="F32" s="53" t="s">
        <v>0</v>
      </c>
      <c r="G32" s="242">
        <v>891646.50854043011</v>
      </c>
      <c r="H32" s="72">
        <f>+SUM(H33,H34)</f>
        <v>2010900.303662966</v>
      </c>
      <c r="I32" s="132">
        <f>+SUM(I33,I34)</f>
        <v>1954413.871572773</v>
      </c>
      <c r="J32" s="132">
        <f>+SUM(J33,J34)</f>
        <v>1904838.7849463399</v>
      </c>
      <c r="K32" s="72">
        <f t="shared" si="0"/>
        <v>97.463429453325631</v>
      </c>
      <c r="L32" s="72">
        <f t="shared" si="14"/>
        <v>94.725669963676012</v>
      </c>
      <c r="M32" s="72">
        <f t="shared" si="1"/>
        <v>-49575.086626433069</v>
      </c>
      <c r="N32" s="72"/>
      <c r="O32" s="242">
        <v>891646.50854043011</v>
      </c>
      <c r="P32" s="242">
        <f t="shared" ref="P32:Q32" si="22">+SUM(P33,P34)</f>
        <v>2010900.303662966</v>
      </c>
      <c r="Q32" s="242">
        <f t="shared" si="22"/>
        <v>1954413.871572773</v>
      </c>
      <c r="R32" s="242">
        <f>+SUM(R33,R34)</f>
        <v>1904838.7849463399</v>
      </c>
      <c r="S32" s="132">
        <f t="shared" si="2"/>
        <v>97.463429453325631</v>
      </c>
      <c r="T32" s="72">
        <f t="shared" si="3"/>
        <v>94.725669963676012</v>
      </c>
      <c r="U32" s="72">
        <f t="shared" si="4"/>
        <v>-49575.086626433069</v>
      </c>
      <c r="V32" s="72"/>
      <c r="W32" s="242">
        <v>0</v>
      </c>
      <c r="X32" s="242">
        <f>+SUM(X33)</f>
        <v>0</v>
      </c>
      <c r="Y32" s="242">
        <f>+SUM(Y33)</f>
        <v>0</v>
      </c>
      <c r="Z32" s="242">
        <f>+SUM(Z33)</f>
        <v>0</v>
      </c>
      <c r="AA32" s="132">
        <f t="shared" si="5"/>
        <v>0</v>
      </c>
      <c r="AB32" s="132">
        <f t="shared" si="6"/>
        <v>0</v>
      </c>
      <c r="AC32" s="132">
        <f t="shared" si="7"/>
        <v>0</v>
      </c>
      <c r="AD32" s="72"/>
      <c r="AE32" s="242">
        <v>0</v>
      </c>
      <c r="AF32" s="132">
        <f>+SUM(AF33)</f>
        <v>0</v>
      </c>
      <c r="AG32" s="242">
        <f>+SUM(AG33)</f>
        <v>0</v>
      </c>
      <c r="AH32" s="242">
        <f>+SUM(AH33)</f>
        <v>0</v>
      </c>
      <c r="AI32" s="132">
        <f t="shared" si="8"/>
        <v>0</v>
      </c>
      <c r="AJ32" s="72">
        <f t="shared" si="9"/>
        <v>0</v>
      </c>
      <c r="AK32" s="72">
        <f t="shared" si="10"/>
        <v>0</v>
      </c>
      <c r="AL32" s="72"/>
      <c r="AM32" s="242">
        <v>0</v>
      </c>
      <c r="AN32" s="132">
        <f>+SUM(AN33)</f>
        <v>0</v>
      </c>
      <c r="AO32" s="242">
        <f>+SUM(AO33)</f>
        <v>0</v>
      </c>
      <c r="AP32" s="242">
        <f>+SUM(AP33)</f>
        <v>0</v>
      </c>
      <c r="AQ32" s="72">
        <f t="shared" si="11"/>
        <v>0</v>
      </c>
      <c r="AR32" s="72">
        <f t="shared" si="12"/>
        <v>0</v>
      </c>
      <c r="AS32" s="72">
        <f t="shared" si="13"/>
        <v>0</v>
      </c>
    </row>
    <row r="33" spans="1:47" s="10" customFormat="1" ht="13.8" outlineLevel="1" x14ac:dyDescent="0.3">
      <c r="A33" s="87"/>
      <c r="B33" s="10" t="s">
        <v>39</v>
      </c>
      <c r="F33" s="53">
        <v>1</v>
      </c>
      <c r="G33" s="116">
        <v>891646.50854043011</v>
      </c>
      <c r="H33" s="34">
        <f t="shared" ref="H33:J34" si="23">+P33+X33+AF33+AN33</f>
        <v>2030900.303662966</v>
      </c>
      <c r="I33" s="116">
        <f t="shared" si="23"/>
        <v>1969413.871572773</v>
      </c>
      <c r="J33" s="34">
        <f t="shared" si="23"/>
        <v>1913239.8858141899</v>
      </c>
      <c r="K33" s="34">
        <f t="shared" si="0"/>
        <v>97.147679999139925</v>
      </c>
      <c r="L33" s="34">
        <f t="shared" si="14"/>
        <v>94.206489721008865</v>
      </c>
      <c r="M33" s="34">
        <f t="shared" si="1"/>
        <v>-56173.985758583061</v>
      </c>
      <c r="N33" s="34"/>
      <c r="O33" s="116">
        <v>891646.50854043011</v>
      </c>
      <c r="P33" s="116">
        <v>2030900.303662966</v>
      </c>
      <c r="Q33" s="116">
        <v>1969413.871572773</v>
      </c>
      <c r="R33" s="116">
        <v>1913239.8858141899</v>
      </c>
      <c r="S33" s="116">
        <f t="shared" si="2"/>
        <v>97.147679999139925</v>
      </c>
      <c r="T33" s="34">
        <f t="shared" si="3"/>
        <v>94.206489721008865</v>
      </c>
      <c r="U33" s="34">
        <f t="shared" si="4"/>
        <v>-56173.985758583061</v>
      </c>
      <c r="V33" s="34"/>
      <c r="W33" s="116">
        <v>0</v>
      </c>
      <c r="X33" s="116">
        <v>0</v>
      </c>
      <c r="Y33" s="116">
        <v>0</v>
      </c>
      <c r="Z33" s="116">
        <v>0</v>
      </c>
      <c r="AA33" s="116">
        <f t="shared" si="5"/>
        <v>0</v>
      </c>
      <c r="AB33" s="116">
        <f t="shared" si="6"/>
        <v>0</v>
      </c>
      <c r="AC33" s="116">
        <f t="shared" si="7"/>
        <v>0</v>
      </c>
      <c r="AD33" s="34"/>
      <c r="AE33" s="116">
        <v>0</v>
      </c>
      <c r="AF33" s="116">
        <v>0</v>
      </c>
      <c r="AG33" s="116">
        <v>0</v>
      </c>
      <c r="AH33" s="116">
        <v>0</v>
      </c>
      <c r="AI33" s="116">
        <f t="shared" si="8"/>
        <v>0</v>
      </c>
      <c r="AJ33" s="34">
        <f t="shared" si="9"/>
        <v>0</v>
      </c>
      <c r="AK33" s="34">
        <f t="shared" si="10"/>
        <v>0</v>
      </c>
      <c r="AL33" s="34"/>
      <c r="AM33" s="116">
        <v>0</v>
      </c>
      <c r="AN33" s="116">
        <v>0</v>
      </c>
      <c r="AO33" s="116">
        <v>0</v>
      </c>
      <c r="AP33" s="116">
        <v>0</v>
      </c>
      <c r="AQ33" s="34">
        <f t="shared" si="11"/>
        <v>0</v>
      </c>
      <c r="AR33" s="34">
        <f t="shared" si="12"/>
        <v>0</v>
      </c>
      <c r="AS33" s="34">
        <f t="shared" si="13"/>
        <v>0</v>
      </c>
    </row>
    <row r="34" spans="1:47" s="10" customFormat="1" ht="13.8" outlineLevel="1" x14ac:dyDescent="0.3">
      <c r="A34" s="87"/>
      <c r="B34" s="137" t="s">
        <v>231</v>
      </c>
      <c r="F34" s="53"/>
      <c r="G34" s="116">
        <v>0</v>
      </c>
      <c r="H34" s="116">
        <f t="shared" si="23"/>
        <v>-20000</v>
      </c>
      <c r="I34" s="116">
        <f t="shared" si="23"/>
        <v>-15000</v>
      </c>
      <c r="J34" s="116">
        <f t="shared" si="23"/>
        <v>-8401.1008678500002</v>
      </c>
      <c r="K34" s="116">
        <f t="shared" ref="K34" si="24">+IF(I34=0,0,J34/I34*100)</f>
        <v>56.007339119000001</v>
      </c>
      <c r="L34" s="116">
        <f t="shared" ref="L34" si="25">+IF(H34=0,0,J34/H34*100)</f>
        <v>42.005504339250002</v>
      </c>
      <c r="M34" s="116">
        <f t="shared" ref="M34" si="26">+J34-I34</f>
        <v>6598.8991321499998</v>
      </c>
      <c r="N34" s="116"/>
      <c r="O34" s="116">
        <v>0</v>
      </c>
      <c r="P34" s="116">
        <v>-20000</v>
      </c>
      <c r="Q34" s="116">
        <v>-15000</v>
      </c>
      <c r="R34" s="116">
        <v>-8401.1008678500002</v>
      </c>
      <c r="S34" s="116">
        <f t="shared" si="2"/>
        <v>56.007339119000001</v>
      </c>
      <c r="T34" s="116">
        <f t="shared" si="3"/>
        <v>42.005504339250002</v>
      </c>
      <c r="U34" s="116">
        <f t="shared" si="4"/>
        <v>6598.8991321499998</v>
      </c>
      <c r="V34" s="116"/>
      <c r="W34" s="116">
        <v>0</v>
      </c>
      <c r="X34" s="116">
        <v>0</v>
      </c>
      <c r="Y34" s="116">
        <v>0</v>
      </c>
      <c r="Z34" s="116">
        <v>0</v>
      </c>
      <c r="AA34" s="116">
        <f t="shared" si="5"/>
        <v>0</v>
      </c>
      <c r="AB34" s="116">
        <f t="shared" si="6"/>
        <v>0</v>
      </c>
      <c r="AC34" s="116">
        <f t="shared" si="7"/>
        <v>0</v>
      </c>
      <c r="AD34" s="116"/>
      <c r="AE34" s="116">
        <v>0</v>
      </c>
      <c r="AF34" s="116">
        <v>0</v>
      </c>
      <c r="AG34" s="116">
        <v>0</v>
      </c>
      <c r="AH34" s="116">
        <v>0</v>
      </c>
      <c r="AI34" s="116">
        <f t="shared" ref="AI34" si="27">+IF(AG34=0,0,AH34/AG34*100)</f>
        <v>0</v>
      </c>
      <c r="AJ34" s="116">
        <f t="shared" ref="AJ34" si="28">+IF(AF34=0,0,AH34/AF34*100)</f>
        <v>0</v>
      </c>
      <c r="AK34" s="116">
        <f t="shared" ref="AK34" si="29">+AH34-AG34</f>
        <v>0</v>
      </c>
      <c r="AL34" s="116"/>
      <c r="AM34" s="116">
        <v>0</v>
      </c>
      <c r="AN34" s="116">
        <v>0</v>
      </c>
      <c r="AO34" s="116">
        <v>0</v>
      </c>
      <c r="AP34" s="116">
        <v>0</v>
      </c>
      <c r="AQ34" s="116">
        <f t="shared" ref="AQ34" si="30">+IF(AO34=0,0,AP34/AO34*100)</f>
        <v>0</v>
      </c>
      <c r="AR34" s="116">
        <f t="shared" ref="AR34" si="31">+IF(AN34=0,0,AP34/AN34*100)</f>
        <v>0</v>
      </c>
      <c r="AS34" s="116">
        <f t="shared" ref="AS34" si="32">+AP34-AO34</f>
        <v>0</v>
      </c>
    </row>
    <row r="35" spans="1:47" s="8" customFormat="1" ht="13.8" x14ac:dyDescent="0.3">
      <c r="A35" s="85"/>
      <c r="B35" s="8" t="s">
        <v>40</v>
      </c>
      <c r="F35" s="53" t="s">
        <v>0</v>
      </c>
      <c r="G35" s="115">
        <v>1230831.1500442801</v>
      </c>
      <c r="H35" s="33">
        <f>+SUM(H36,H37,H38,H39,H40)</f>
        <v>1896467.6269742348</v>
      </c>
      <c r="I35" s="115">
        <f>+SUM(I36,I37,I38,I39,I40)</f>
        <v>1344133.2180171139</v>
      </c>
      <c r="J35" s="33">
        <f>+SUM(J36,J37,J38,J39,J40)</f>
        <v>1536468.6434901871</v>
      </c>
      <c r="K35" s="33">
        <f t="shared" si="0"/>
        <v>114.30925319715031</v>
      </c>
      <c r="L35" s="33">
        <f t="shared" si="14"/>
        <v>81.017393686892675</v>
      </c>
      <c r="M35" s="33">
        <f t="shared" si="1"/>
        <v>192335.42547307326</v>
      </c>
      <c r="N35" s="33"/>
      <c r="O35" s="115">
        <v>0</v>
      </c>
      <c r="P35" s="115">
        <f>+SUM(P36,P37,P38,P39,P40)</f>
        <v>0</v>
      </c>
      <c r="Q35" s="115">
        <f>+SUM(Q36,Q37,Q38,Q39,Q40)</f>
        <v>0</v>
      </c>
      <c r="R35" s="115">
        <f>+SUM(R36,R37,R38,R39,R40)</f>
        <v>0</v>
      </c>
      <c r="S35" s="115">
        <f t="shared" si="2"/>
        <v>0</v>
      </c>
      <c r="T35" s="33">
        <f t="shared" si="3"/>
        <v>0</v>
      </c>
      <c r="U35" s="33">
        <f t="shared" si="4"/>
        <v>0</v>
      </c>
      <c r="V35" s="33"/>
      <c r="W35" s="115">
        <v>1.077</v>
      </c>
      <c r="X35" s="115">
        <f>+SUM(X36,X37,X38,X39,X40)</f>
        <v>0</v>
      </c>
      <c r="Y35" s="115">
        <f>+SUM(Y36,Y37,Y38,Y39,Y40)</f>
        <v>0</v>
      </c>
      <c r="Z35" s="115">
        <f>+SUM(Z36,Z37,Z38,Z39,Z40)</f>
        <v>0</v>
      </c>
      <c r="AA35" s="115">
        <f t="shared" si="5"/>
        <v>0</v>
      </c>
      <c r="AB35" s="115">
        <f t="shared" si="6"/>
        <v>0</v>
      </c>
      <c r="AC35" s="115">
        <f t="shared" si="7"/>
        <v>0</v>
      </c>
      <c r="AD35" s="33"/>
      <c r="AE35" s="115">
        <v>323164.50336039002</v>
      </c>
      <c r="AF35" s="115">
        <f>+SUM(AF36,AF37,AF38,AF39,AF40)</f>
        <v>951266.49853423412</v>
      </c>
      <c r="AG35" s="115">
        <f>+SUM(AG36,AG37,AG38,AG39,AG40)</f>
        <v>716357.20951711421</v>
      </c>
      <c r="AH35" s="115">
        <f>+SUM(AH36,AH37,AH38,AH39,AH40)</f>
        <v>730699.89723651006</v>
      </c>
      <c r="AI35" s="115">
        <f t="shared" si="8"/>
        <v>102.00216980144083</v>
      </c>
      <c r="AJ35" s="33">
        <f t="shared" si="9"/>
        <v>76.813374418463638</v>
      </c>
      <c r="AK35" s="33">
        <f t="shared" si="10"/>
        <v>14342.68771939585</v>
      </c>
      <c r="AL35" s="33"/>
      <c r="AM35" s="115">
        <v>1182706.54263751</v>
      </c>
      <c r="AN35" s="115">
        <f>+SUM(AN36,AN37,AN38,AN39,AN40)</f>
        <v>1803735.2384400002</v>
      </c>
      <c r="AO35" s="115">
        <f>+SUM(AO36,AO37,AO38,AO39,AO40)</f>
        <v>1283662.2320999999</v>
      </c>
      <c r="AP35" s="115">
        <f>+SUM(AP36,AP37,AP38,AP39,AP40)</f>
        <v>1438922.8520671972</v>
      </c>
      <c r="AQ35" s="33">
        <f t="shared" si="11"/>
        <v>112.09513032982201</v>
      </c>
      <c r="AR35" s="33">
        <f t="shared" si="12"/>
        <v>79.774615553426841</v>
      </c>
      <c r="AS35" s="33">
        <f t="shared" si="13"/>
        <v>155260.6199671973</v>
      </c>
    </row>
    <row r="36" spans="1:47" s="11" customFormat="1" ht="13.8" outlineLevel="1" x14ac:dyDescent="0.3">
      <c r="A36" s="88"/>
      <c r="B36" s="11" t="s">
        <v>41</v>
      </c>
      <c r="C36" s="318">
        <v>191671.2591</v>
      </c>
      <c r="D36" s="318">
        <v>152382.56839999999</v>
      </c>
      <c r="E36" s="318">
        <v>137213.09523913002</v>
      </c>
      <c r="F36" s="53">
        <v>1</v>
      </c>
      <c r="G36" s="117">
        <v>779660.76580568007</v>
      </c>
      <c r="H36" s="35">
        <f t="shared" ref="H36:J40" si="33">+P36+X36+AF36+AN36-C36</f>
        <v>1348774.6214400004</v>
      </c>
      <c r="I36" s="117">
        <f t="shared" si="33"/>
        <v>947487.83689999999</v>
      </c>
      <c r="J36" s="35">
        <f t="shared" si="33"/>
        <v>1113546.9087302445</v>
      </c>
      <c r="K36" s="35">
        <f t="shared" si="0"/>
        <v>117.52624839739983</v>
      </c>
      <c r="L36" s="35">
        <f t="shared" si="14"/>
        <v>82.559894813366355</v>
      </c>
      <c r="M36" s="35">
        <f t="shared" si="1"/>
        <v>166059.0718302445</v>
      </c>
      <c r="N36" s="35"/>
      <c r="O36" s="117">
        <v>0</v>
      </c>
      <c r="P36" s="117">
        <v>0</v>
      </c>
      <c r="Q36" s="117">
        <v>0</v>
      </c>
      <c r="R36" s="117">
        <v>0</v>
      </c>
      <c r="S36" s="117">
        <f t="shared" si="2"/>
        <v>0</v>
      </c>
      <c r="T36" s="35">
        <f t="shared" si="3"/>
        <v>0</v>
      </c>
      <c r="U36" s="35">
        <f t="shared" si="4"/>
        <v>0</v>
      </c>
      <c r="V36" s="35"/>
      <c r="W36" s="117">
        <v>0</v>
      </c>
      <c r="X36" s="117">
        <v>0</v>
      </c>
      <c r="Y36" s="117">
        <v>0</v>
      </c>
      <c r="Z36" s="117">
        <v>0</v>
      </c>
      <c r="AA36" s="117">
        <f t="shared" si="5"/>
        <v>0</v>
      </c>
      <c r="AB36" s="117">
        <f t="shared" si="6"/>
        <v>0</v>
      </c>
      <c r="AC36" s="117">
        <f t="shared" si="7"/>
        <v>0</v>
      </c>
      <c r="AD36" s="35"/>
      <c r="AE36" s="117">
        <v>0</v>
      </c>
      <c r="AF36" s="117">
        <v>0</v>
      </c>
      <c r="AG36" s="117">
        <v>0</v>
      </c>
      <c r="AH36" s="117">
        <v>0</v>
      </c>
      <c r="AI36" s="117">
        <f t="shared" si="8"/>
        <v>0</v>
      </c>
      <c r="AJ36" s="35">
        <f t="shared" si="9"/>
        <v>0</v>
      </c>
      <c r="AK36" s="35">
        <f t="shared" si="10"/>
        <v>0</v>
      </c>
      <c r="AL36" s="35"/>
      <c r="AM36" s="70">
        <v>928734.13160269998</v>
      </c>
      <c r="AN36" s="70">
        <v>1540445.8805400003</v>
      </c>
      <c r="AO36" s="70">
        <v>1099870.4053</v>
      </c>
      <c r="AP36" s="70">
        <v>1250760.0039693746</v>
      </c>
      <c r="AQ36" s="35">
        <f t="shared" si="11"/>
        <v>113.71885250682948</v>
      </c>
      <c r="AR36" s="35">
        <f t="shared" si="12"/>
        <v>81.194673553278164</v>
      </c>
      <c r="AS36" s="35">
        <f t="shared" si="13"/>
        <v>150889.59866937459</v>
      </c>
      <c r="AU36" s="117"/>
    </row>
    <row r="37" spans="1:47" s="11" customFormat="1" ht="13.8" outlineLevel="1" x14ac:dyDescent="0.3">
      <c r="A37" s="88"/>
      <c r="B37" s="11" t="s">
        <v>42</v>
      </c>
      <c r="C37" s="318">
        <v>19374.12</v>
      </c>
      <c r="D37" s="318">
        <v>15236.407400000002</v>
      </c>
      <c r="E37" s="318">
        <v>13920.149340459999</v>
      </c>
      <c r="F37" s="53">
        <v>1</v>
      </c>
      <c r="G37" s="117">
        <v>93939.056425620001</v>
      </c>
      <c r="H37" s="35">
        <f t="shared" si="33"/>
        <v>105019.9605</v>
      </c>
      <c r="I37" s="117">
        <f t="shared" si="33"/>
        <v>71892.839399999997</v>
      </c>
      <c r="J37" s="35">
        <f t="shared" si="33"/>
        <v>75276.38935650175</v>
      </c>
      <c r="K37" s="35">
        <f t="shared" si="0"/>
        <v>104.70637964050388</v>
      </c>
      <c r="L37" s="35">
        <f t="shared" si="14"/>
        <v>71.678173366387583</v>
      </c>
      <c r="M37" s="35">
        <f t="shared" si="1"/>
        <v>3383.5499565017526</v>
      </c>
      <c r="N37" s="35"/>
      <c r="O37" s="117">
        <v>0</v>
      </c>
      <c r="P37" s="117">
        <v>0</v>
      </c>
      <c r="Q37" s="117">
        <v>0</v>
      </c>
      <c r="R37" s="117">
        <v>0</v>
      </c>
      <c r="S37" s="117">
        <f t="shared" si="2"/>
        <v>0</v>
      </c>
      <c r="T37" s="35">
        <f t="shared" si="3"/>
        <v>0</v>
      </c>
      <c r="U37" s="35">
        <f t="shared" si="4"/>
        <v>0</v>
      </c>
      <c r="V37" s="35"/>
      <c r="W37" s="117">
        <v>0</v>
      </c>
      <c r="X37" s="117">
        <v>0</v>
      </c>
      <c r="Y37" s="117">
        <v>0</v>
      </c>
      <c r="Z37" s="117">
        <v>0</v>
      </c>
      <c r="AA37" s="117">
        <f t="shared" si="5"/>
        <v>0</v>
      </c>
      <c r="AB37" s="117">
        <f t="shared" si="6"/>
        <v>0</v>
      </c>
      <c r="AC37" s="117">
        <f t="shared" si="7"/>
        <v>0</v>
      </c>
      <c r="AD37" s="35"/>
      <c r="AE37" s="117">
        <v>0</v>
      </c>
      <c r="AF37" s="117">
        <v>0</v>
      </c>
      <c r="AG37" s="117">
        <v>0</v>
      </c>
      <c r="AH37" s="117">
        <v>0</v>
      </c>
      <c r="AI37" s="117">
        <f t="shared" si="8"/>
        <v>0</v>
      </c>
      <c r="AJ37" s="35">
        <f t="shared" si="9"/>
        <v>0</v>
      </c>
      <c r="AK37" s="35">
        <f t="shared" si="10"/>
        <v>0</v>
      </c>
      <c r="AL37" s="35"/>
      <c r="AM37" s="70">
        <v>108101.69941975</v>
      </c>
      <c r="AN37" s="70">
        <v>124394.0805</v>
      </c>
      <c r="AO37" s="70">
        <v>87129.246799999994</v>
      </c>
      <c r="AP37" s="70">
        <v>89196.538696961754</v>
      </c>
      <c r="AQ37" s="35">
        <f t="shared" si="11"/>
        <v>102.37267275098465</v>
      </c>
      <c r="AR37" s="35">
        <f t="shared" si="12"/>
        <v>71.704809697083419</v>
      </c>
      <c r="AS37" s="35">
        <f t="shared" si="13"/>
        <v>2067.2918969617604</v>
      </c>
      <c r="AU37" s="117"/>
    </row>
    <row r="38" spans="1:47" s="11" customFormat="1" ht="13.8" outlineLevel="1" x14ac:dyDescent="0.3">
      <c r="A38" s="88"/>
      <c r="B38" s="11" t="s">
        <v>43</v>
      </c>
      <c r="C38" s="318">
        <v>15429.8133</v>
      </c>
      <c r="D38" s="318">
        <v>12151.59</v>
      </c>
      <c r="E38" s="318">
        <v>10869.935396980001</v>
      </c>
      <c r="F38" s="53">
        <v>1</v>
      </c>
      <c r="G38" s="117">
        <v>112221.17065692</v>
      </c>
      <c r="H38" s="35">
        <f t="shared" si="33"/>
        <v>96814.506399999998</v>
      </c>
      <c r="I38" s="117">
        <f t="shared" si="33"/>
        <v>65927.578199999989</v>
      </c>
      <c r="J38" s="35">
        <f t="shared" si="33"/>
        <v>64336.805638761769</v>
      </c>
      <c r="K38" s="35">
        <f t="shared" si="0"/>
        <v>97.587090858377351</v>
      </c>
      <c r="L38" s="35">
        <f t="shared" si="14"/>
        <v>66.453683472750498</v>
      </c>
      <c r="M38" s="35">
        <f t="shared" si="1"/>
        <v>-1590.7725612382201</v>
      </c>
      <c r="N38" s="35"/>
      <c r="O38" s="117">
        <v>0</v>
      </c>
      <c r="P38" s="117">
        <v>0</v>
      </c>
      <c r="Q38" s="117">
        <v>0</v>
      </c>
      <c r="R38" s="117">
        <v>0</v>
      </c>
      <c r="S38" s="117">
        <f t="shared" si="2"/>
        <v>0</v>
      </c>
      <c r="T38" s="35">
        <f t="shared" si="3"/>
        <v>0</v>
      </c>
      <c r="U38" s="35">
        <f t="shared" si="4"/>
        <v>0</v>
      </c>
      <c r="V38" s="35"/>
      <c r="W38" s="117">
        <v>1.077</v>
      </c>
      <c r="X38" s="117">
        <v>0</v>
      </c>
      <c r="Y38" s="117">
        <v>0</v>
      </c>
      <c r="Z38" s="117">
        <v>0</v>
      </c>
      <c r="AA38" s="117">
        <f t="shared" si="5"/>
        <v>0</v>
      </c>
      <c r="AB38" s="117">
        <f t="shared" si="6"/>
        <v>0</v>
      </c>
      <c r="AC38" s="117">
        <f t="shared" si="7"/>
        <v>0</v>
      </c>
      <c r="AD38" s="35"/>
      <c r="AE38" s="117">
        <v>0</v>
      </c>
      <c r="AF38" s="117">
        <v>0</v>
      </c>
      <c r="AG38" s="117">
        <v>0</v>
      </c>
      <c r="AH38" s="117">
        <v>0</v>
      </c>
      <c r="AI38" s="117">
        <f t="shared" si="8"/>
        <v>0</v>
      </c>
      <c r="AJ38" s="35">
        <f t="shared" si="9"/>
        <v>0</v>
      </c>
      <c r="AK38" s="35">
        <f t="shared" si="10"/>
        <v>0</v>
      </c>
      <c r="AL38" s="35"/>
      <c r="AM38" s="70">
        <v>123446.74156611999</v>
      </c>
      <c r="AN38" s="70">
        <v>112244.31969999999</v>
      </c>
      <c r="AO38" s="70">
        <v>78079.168199999986</v>
      </c>
      <c r="AP38" s="70">
        <v>75206.741035741768</v>
      </c>
      <c r="AQ38" s="35">
        <f t="shared" si="11"/>
        <v>96.321135034506909</v>
      </c>
      <c r="AR38" s="35">
        <f t="shared" si="12"/>
        <v>67.002714468536055</v>
      </c>
      <c r="AS38" s="35">
        <f t="shared" si="13"/>
        <v>-2872.4271642582171</v>
      </c>
      <c r="AU38" s="117"/>
    </row>
    <row r="39" spans="1:47" s="11" customFormat="1" ht="13.8" outlineLevel="1" x14ac:dyDescent="0.3">
      <c r="A39" s="88"/>
      <c r="B39" s="11" t="s">
        <v>44</v>
      </c>
      <c r="C39" s="318">
        <v>3812.6897999999997</v>
      </c>
      <c r="D39" s="318">
        <v>3140.0214000000001</v>
      </c>
      <c r="E39" s="318">
        <v>2822.8893838700001</v>
      </c>
      <c r="F39" s="53">
        <v>1</v>
      </c>
      <c r="G39" s="117">
        <v>19441.616499849999</v>
      </c>
      <c r="H39" s="35">
        <f t="shared" si="33"/>
        <v>22838.267900000003</v>
      </c>
      <c r="I39" s="117">
        <f t="shared" si="33"/>
        <v>15443.390399999998</v>
      </c>
      <c r="J39" s="35">
        <f t="shared" si="33"/>
        <v>20936.678981249275</v>
      </c>
      <c r="K39" s="35">
        <f t="shared" si="0"/>
        <v>135.57048315795527</v>
      </c>
      <c r="L39" s="35">
        <f t="shared" si="14"/>
        <v>91.673672771170502</v>
      </c>
      <c r="M39" s="35">
        <f t="shared" si="1"/>
        <v>5493.2885812492768</v>
      </c>
      <c r="N39" s="35"/>
      <c r="O39" s="117">
        <v>0</v>
      </c>
      <c r="P39" s="117">
        <v>0</v>
      </c>
      <c r="Q39" s="117">
        <v>0</v>
      </c>
      <c r="R39" s="117">
        <v>0</v>
      </c>
      <c r="S39" s="117">
        <f t="shared" si="2"/>
        <v>0</v>
      </c>
      <c r="T39" s="35">
        <f t="shared" si="3"/>
        <v>0</v>
      </c>
      <c r="U39" s="35">
        <f t="shared" si="4"/>
        <v>0</v>
      </c>
      <c r="V39" s="35"/>
      <c r="W39" s="117">
        <v>0</v>
      </c>
      <c r="X39" s="117">
        <v>0</v>
      </c>
      <c r="Y39" s="117">
        <v>0</v>
      </c>
      <c r="Z39" s="117">
        <v>0</v>
      </c>
      <c r="AA39" s="117">
        <f t="shared" si="5"/>
        <v>0</v>
      </c>
      <c r="AB39" s="117">
        <f t="shared" si="6"/>
        <v>0</v>
      </c>
      <c r="AC39" s="117">
        <f t="shared" si="7"/>
        <v>0</v>
      </c>
      <c r="AD39" s="35"/>
      <c r="AE39" s="117">
        <v>0</v>
      </c>
      <c r="AF39" s="117">
        <v>0</v>
      </c>
      <c r="AG39" s="117">
        <v>0</v>
      </c>
      <c r="AH39" s="117">
        <v>0</v>
      </c>
      <c r="AI39" s="117">
        <f t="shared" si="8"/>
        <v>0</v>
      </c>
      <c r="AJ39" s="35">
        <f t="shared" si="9"/>
        <v>0</v>
      </c>
      <c r="AK39" s="35">
        <f t="shared" si="10"/>
        <v>0</v>
      </c>
      <c r="AL39" s="35"/>
      <c r="AM39" s="70">
        <v>22423.970048939998</v>
      </c>
      <c r="AN39" s="70">
        <v>26650.957700000003</v>
      </c>
      <c r="AO39" s="70">
        <v>18583.411799999998</v>
      </c>
      <c r="AP39" s="70">
        <v>23759.568365119274</v>
      </c>
      <c r="AQ39" s="35">
        <f t="shared" si="11"/>
        <v>127.8536396912825</v>
      </c>
      <c r="AR39" s="35">
        <f t="shared" si="12"/>
        <v>89.150898937936745</v>
      </c>
      <c r="AS39" s="35">
        <f t="shared" si="13"/>
        <v>5176.1565651192759</v>
      </c>
      <c r="AU39" s="117"/>
    </row>
    <row r="40" spans="1:47" s="11" customFormat="1" ht="13.8" outlineLevel="1" x14ac:dyDescent="0.3">
      <c r="A40" s="88"/>
      <c r="B40" s="11" t="s">
        <v>45</v>
      </c>
      <c r="C40" s="318">
        <v>628246.22779999999</v>
      </c>
      <c r="D40" s="318">
        <v>472975.63640000002</v>
      </c>
      <c r="E40" s="318">
        <v>468328.03645308001</v>
      </c>
      <c r="F40" s="53">
        <v>1</v>
      </c>
      <c r="G40" s="117">
        <v>225568.54065620998</v>
      </c>
      <c r="H40" s="35">
        <f t="shared" si="33"/>
        <v>323020.27073423413</v>
      </c>
      <c r="I40" s="117">
        <f t="shared" si="33"/>
        <v>243381.5731171142</v>
      </c>
      <c r="J40" s="35">
        <f t="shared" si="33"/>
        <v>262371.86078343005</v>
      </c>
      <c r="K40" s="35">
        <f t="shared" si="0"/>
        <v>107.8026809602294</v>
      </c>
      <c r="L40" s="35">
        <f t="shared" si="14"/>
        <v>81.224580793970432</v>
      </c>
      <c r="M40" s="35">
        <f t="shared" si="1"/>
        <v>18990.287666315853</v>
      </c>
      <c r="N40" s="35"/>
      <c r="O40" s="117">
        <v>0</v>
      </c>
      <c r="P40" s="117">
        <v>0</v>
      </c>
      <c r="Q40" s="117">
        <v>0</v>
      </c>
      <c r="R40" s="117">
        <v>0</v>
      </c>
      <c r="S40" s="117">
        <f t="shared" si="2"/>
        <v>0</v>
      </c>
      <c r="T40" s="35">
        <f t="shared" si="3"/>
        <v>0</v>
      </c>
      <c r="U40" s="35">
        <f t="shared" si="4"/>
        <v>0</v>
      </c>
      <c r="V40" s="35"/>
      <c r="W40" s="117">
        <v>0</v>
      </c>
      <c r="X40" s="117">
        <v>0</v>
      </c>
      <c r="Y40" s="117">
        <v>0</v>
      </c>
      <c r="Z40" s="117">
        <v>0</v>
      </c>
      <c r="AA40" s="117">
        <f t="shared" si="5"/>
        <v>0</v>
      </c>
      <c r="AB40" s="117">
        <f t="shared" si="6"/>
        <v>0</v>
      </c>
      <c r="AC40" s="117">
        <f t="shared" si="7"/>
        <v>0</v>
      </c>
      <c r="AD40" s="35"/>
      <c r="AE40" s="117">
        <v>323164.50336039002</v>
      </c>
      <c r="AF40" s="117">
        <v>951266.49853423412</v>
      </c>
      <c r="AG40" s="117">
        <v>716357.20951711421</v>
      </c>
      <c r="AH40" s="117">
        <v>730699.89723651006</v>
      </c>
      <c r="AI40" s="117">
        <f t="shared" si="8"/>
        <v>102.00216980144083</v>
      </c>
      <c r="AJ40" s="35">
        <f t="shared" si="9"/>
        <v>76.813374418463638</v>
      </c>
      <c r="AK40" s="35">
        <f t="shared" si="10"/>
        <v>14342.68771939585</v>
      </c>
      <c r="AL40" s="35"/>
      <c r="AM40" s="117">
        <v>0</v>
      </c>
      <c r="AN40" s="117">
        <v>0</v>
      </c>
      <c r="AO40" s="117">
        <v>0</v>
      </c>
      <c r="AP40" s="117">
        <v>0</v>
      </c>
      <c r="AQ40" s="35">
        <f t="shared" si="11"/>
        <v>0</v>
      </c>
      <c r="AR40" s="35">
        <f t="shared" si="12"/>
        <v>0</v>
      </c>
      <c r="AS40" s="35">
        <f t="shared" si="13"/>
        <v>0</v>
      </c>
    </row>
    <row r="41" spans="1:47" s="8" customFormat="1" ht="13.8" x14ac:dyDescent="0.3">
      <c r="A41" s="85"/>
      <c r="B41" s="8" t="s">
        <v>46</v>
      </c>
      <c r="C41" s="319"/>
      <c r="D41" s="319"/>
      <c r="E41" s="319"/>
      <c r="F41" s="53" t="s">
        <v>0</v>
      </c>
      <c r="G41" s="115">
        <v>114202.81185437</v>
      </c>
      <c r="H41" s="33">
        <f>+SUM(H42,H43,H44,H45)</f>
        <v>175714</v>
      </c>
      <c r="I41" s="115">
        <f t="shared" ref="I41:J41" si="34">+SUM(I42,I43,I44,I45)</f>
        <v>144120.0895</v>
      </c>
      <c r="J41" s="115">
        <f t="shared" si="34"/>
        <v>136350.92109993001</v>
      </c>
      <c r="K41" s="33">
        <f t="shared" si="0"/>
        <v>94.609239817277526</v>
      </c>
      <c r="L41" s="33">
        <f t="shared" si="14"/>
        <v>77.598211354775387</v>
      </c>
      <c r="M41" s="33">
        <f t="shared" si="1"/>
        <v>-7769.1684000699897</v>
      </c>
      <c r="N41" s="33"/>
      <c r="O41" s="115">
        <v>0</v>
      </c>
      <c r="P41" s="115">
        <f>+SUM(P42,P43,P44)</f>
        <v>0</v>
      </c>
      <c r="Q41" s="115">
        <f>+SUM(Q42,Q43,Q44)</f>
        <v>0</v>
      </c>
      <c r="R41" s="115">
        <f>+SUM(R42,R43,R44)</f>
        <v>0</v>
      </c>
      <c r="S41" s="115">
        <f t="shared" si="2"/>
        <v>0</v>
      </c>
      <c r="T41" s="33">
        <f t="shared" si="3"/>
        <v>0</v>
      </c>
      <c r="U41" s="33">
        <f t="shared" si="4"/>
        <v>0</v>
      </c>
      <c r="V41" s="33"/>
      <c r="W41" s="115">
        <v>114202.81185437</v>
      </c>
      <c r="X41" s="115">
        <f t="shared" ref="X41:Z41" si="35">+SUM(X42,X43,X44,X45)</f>
        <v>175714</v>
      </c>
      <c r="Y41" s="115">
        <f t="shared" si="35"/>
        <v>144120.0895</v>
      </c>
      <c r="Z41" s="115">
        <f t="shared" si="35"/>
        <v>136350.92109993001</v>
      </c>
      <c r="AA41" s="115">
        <f t="shared" si="5"/>
        <v>94.609239817277526</v>
      </c>
      <c r="AB41" s="115">
        <f t="shared" si="6"/>
        <v>77.598211354775387</v>
      </c>
      <c r="AC41" s="115">
        <f t="shared" si="7"/>
        <v>-7769.1684000699897</v>
      </c>
      <c r="AD41" s="33"/>
      <c r="AE41" s="115">
        <v>0</v>
      </c>
      <c r="AF41" s="115">
        <f>+SUM(AF42,AF43,AF44)</f>
        <v>0</v>
      </c>
      <c r="AG41" s="115">
        <f>+SUM(AG42,AG43,AG44)</f>
        <v>0</v>
      </c>
      <c r="AH41" s="115">
        <f>+SUM(AH42,AH43,AH44)</f>
        <v>0</v>
      </c>
      <c r="AI41" s="115">
        <f t="shared" si="8"/>
        <v>0</v>
      </c>
      <c r="AJ41" s="33">
        <f t="shared" si="9"/>
        <v>0</v>
      </c>
      <c r="AK41" s="33">
        <f t="shared" si="10"/>
        <v>0</v>
      </c>
      <c r="AL41" s="33"/>
      <c r="AM41" s="115">
        <v>0</v>
      </c>
      <c r="AN41" s="115">
        <f>+SUM(AN42,AN43,AN44)</f>
        <v>0</v>
      </c>
      <c r="AO41" s="115">
        <f>+SUM(AO42,AO43,AO44)</f>
        <v>0</v>
      </c>
      <c r="AP41" s="115">
        <f>+SUM(AP42,AP43,AP44)</f>
        <v>0</v>
      </c>
      <c r="AQ41" s="33">
        <f t="shared" si="11"/>
        <v>0</v>
      </c>
      <c r="AR41" s="33">
        <f t="shared" si="12"/>
        <v>0</v>
      </c>
      <c r="AS41" s="33">
        <f t="shared" si="13"/>
        <v>0</v>
      </c>
    </row>
    <row r="42" spans="1:47" s="11" customFormat="1" ht="13.8" outlineLevel="1" x14ac:dyDescent="0.3">
      <c r="A42" s="88"/>
      <c r="B42" s="11" t="s">
        <v>47</v>
      </c>
      <c r="C42" s="320"/>
      <c r="D42" s="320"/>
      <c r="E42" s="320"/>
      <c r="F42" s="53">
        <v>1</v>
      </c>
      <c r="G42" s="117">
        <v>74563.5673216</v>
      </c>
      <c r="H42" s="35">
        <f t="shared" ref="H42:J45" si="36">+P42+X42+AF42+AN42</f>
        <v>126590</v>
      </c>
      <c r="I42" s="117">
        <f t="shared" si="36"/>
        <v>94565.337299999999</v>
      </c>
      <c r="J42" s="35">
        <f t="shared" si="36"/>
        <v>87412.360580960012</v>
      </c>
      <c r="K42" s="35">
        <f t="shared" si="0"/>
        <v>92.435942256148451</v>
      </c>
      <c r="L42" s="35">
        <f t="shared" si="14"/>
        <v>69.051552714242831</v>
      </c>
      <c r="M42" s="35">
        <f t="shared" si="1"/>
        <v>-7152.9767190399871</v>
      </c>
      <c r="N42" s="35"/>
      <c r="O42" s="117">
        <v>0</v>
      </c>
      <c r="P42" s="117">
        <v>0</v>
      </c>
      <c r="Q42" s="117">
        <v>0</v>
      </c>
      <c r="R42" s="117">
        <v>0</v>
      </c>
      <c r="S42" s="117">
        <f t="shared" si="2"/>
        <v>0</v>
      </c>
      <c r="T42" s="35">
        <f t="shared" si="3"/>
        <v>0</v>
      </c>
      <c r="U42" s="35">
        <f t="shared" si="4"/>
        <v>0</v>
      </c>
      <c r="V42" s="35"/>
      <c r="W42" s="117">
        <v>74563.5673216</v>
      </c>
      <c r="X42" s="117">
        <v>126590</v>
      </c>
      <c r="Y42" s="117">
        <v>94565.337299999999</v>
      </c>
      <c r="Z42" s="117">
        <v>87412.360580960012</v>
      </c>
      <c r="AA42" s="117">
        <f t="shared" si="5"/>
        <v>92.435942256148451</v>
      </c>
      <c r="AB42" s="117">
        <f t="shared" si="6"/>
        <v>69.051552714242831</v>
      </c>
      <c r="AC42" s="117">
        <f t="shared" si="7"/>
        <v>-7152.9767190399871</v>
      </c>
      <c r="AD42" s="35"/>
      <c r="AE42" s="117">
        <v>0</v>
      </c>
      <c r="AF42" s="117">
        <v>0</v>
      </c>
      <c r="AG42" s="117">
        <v>0</v>
      </c>
      <c r="AH42" s="117">
        <v>0</v>
      </c>
      <c r="AI42" s="117">
        <f t="shared" si="8"/>
        <v>0</v>
      </c>
      <c r="AJ42" s="35">
        <f t="shared" si="9"/>
        <v>0</v>
      </c>
      <c r="AK42" s="35">
        <f t="shared" si="10"/>
        <v>0</v>
      </c>
      <c r="AL42" s="35"/>
      <c r="AM42" s="117">
        <v>0</v>
      </c>
      <c r="AN42" s="117">
        <v>0</v>
      </c>
      <c r="AO42" s="117">
        <v>0</v>
      </c>
      <c r="AP42" s="117">
        <v>0</v>
      </c>
      <c r="AQ42" s="35">
        <f t="shared" si="11"/>
        <v>0</v>
      </c>
      <c r="AR42" s="35">
        <f t="shared" si="12"/>
        <v>0</v>
      </c>
      <c r="AS42" s="35">
        <f t="shared" si="13"/>
        <v>0</v>
      </c>
    </row>
    <row r="43" spans="1:47" s="11" customFormat="1" ht="13.8" outlineLevel="1" x14ac:dyDescent="0.3">
      <c r="A43" s="88"/>
      <c r="B43" s="11" t="s">
        <v>48</v>
      </c>
      <c r="C43" s="320"/>
      <c r="D43" s="320"/>
      <c r="E43" s="320"/>
      <c r="F43" s="53">
        <v>1</v>
      </c>
      <c r="G43" s="117">
        <v>572.39455599999997</v>
      </c>
      <c r="H43" s="35">
        <f t="shared" si="36"/>
        <v>1454</v>
      </c>
      <c r="I43" s="117">
        <f t="shared" si="36"/>
        <v>824.72910000000002</v>
      </c>
      <c r="J43" s="35">
        <f t="shared" si="36"/>
        <v>638.29084174000002</v>
      </c>
      <c r="K43" s="35">
        <f t="shared" si="0"/>
        <v>77.394000252931534</v>
      </c>
      <c r="L43" s="35">
        <f t="shared" si="14"/>
        <v>43.898957478679506</v>
      </c>
      <c r="M43" s="35">
        <f t="shared" si="1"/>
        <v>-186.43825826</v>
      </c>
      <c r="N43" s="35"/>
      <c r="O43" s="117">
        <v>0</v>
      </c>
      <c r="P43" s="117">
        <v>0</v>
      </c>
      <c r="Q43" s="117">
        <v>0</v>
      </c>
      <c r="R43" s="117">
        <v>0</v>
      </c>
      <c r="S43" s="117">
        <f t="shared" ref="S43:S63" si="37">+IF(Q43=0,0,R43/Q43*100)</f>
        <v>0</v>
      </c>
      <c r="T43" s="35">
        <f t="shared" ref="T43:T74" si="38">+IF(P43=0,0,R43/P43*100)</f>
        <v>0</v>
      </c>
      <c r="U43" s="35">
        <f t="shared" ref="U43:U74" si="39">+R43-Q43</f>
        <v>0</v>
      </c>
      <c r="V43" s="35"/>
      <c r="W43" s="117">
        <v>572.39455599999997</v>
      </c>
      <c r="X43" s="117">
        <v>1454</v>
      </c>
      <c r="Y43" s="117">
        <v>824.72910000000002</v>
      </c>
      <c r="Z43" s="117">
        <v>638.29084174000002</v>
      </c>
      <c r="AA43" s="117">
        <f t="shared" ref="AA43:AA74" si="40">+IF(Y43=0,0,Z43/Y43*100)</f>
        <v>77.394000252931534</v>
      </c>
      <c r="AB43" s="117">
        <f t="shared" ref="AB43:AB74" si="41">+IF(X43=0,0,Z43/X43*100)</f>
        <v>43.898957478679506</v>
      </c>
      <c r="AC43" s="117">
        <f t="shared" ref="AC43:AC74" si="42">+Z43-Y43</f>
        <v>-186.43825826</v>
      </c>
      <c r="AD43" s="35"/>
      <c r="AE43" s="117">
        <v>0</v>
      </c>
      <c r="AF43" s="117">
        <v>0</v>
      </c>
      <c r="AG43" s="117">
        <v>0</v>
      </c>
      <c r="AH43" s="117">
        <v>0</v>
      </c>
      <c r="AI43" s="117">
        <f t="shared" si="8"/>
        <v>0</v>
      </c>
      <c r="AJ43" s="35">
        <f t="shared" si="9"/>
        <v>0</v>
      </c>
      <c r="AK43" s="35">
        <f t="shared" si="10"/>
        <v>0</v>
      </c>
      <c r="AL43" s="35"/>
      <c r="AM43" s="117">
        <v>0</v>
      </c>
      <c r="AN43" s="117">
        <v>0</v>
      </c>
      <c r="AO43" s="117">
        <v>0</v>
      </c>
      <c r="AP43" s="117">
        <v>0</v>
      </c>
      <c r="AQ43" s="35">
        <f t="shared" si="11"/>
        <v>0</v>
      </c>
      <c r="AR43" s="35">
        <f t="shared" si="12"/>
        <v>0</v>
      </c>
      <c r="AS43" s="35">
        <f t="shared" si="13"/>
        <v>0</v>
      </c>
    </row>
    <row r="44" spans="1:47" s="11" customFormat="1" ht="13.8" outlineLevel="1" x14ac:dyDescent="0.3">
      <c r="A44" s="88"/>
      <c r="B44" s="11" t="s">
        <v>49</v>
      </c>
      <c r="C44" s="320"/>
      <c r="D44" s="320"/>
      <c r="E44" s="320"/>
      <c r="F44" s="53">
        <v>1</v>
      </c>
      <c r="G44" s="117">
        <v>39066.849976769998</v>
      </c>
      <c r="H44" s="35">
        <f t="shared" si="36"/>
        <v>47670</v>
      </c>
      <c r="I44" s="117">
        <f t="shared" si="36"/>
        <v>46458.096700000002</v>
      </c>
      <c r="J44" s="35">
        <f t="shared" si="36"/>
        <v>46930.47784023</v>
      </c>
      <c r="K44" s="35">
        <f t="shared" si="0"/>
        <v>101.01678969605743</v>
      </c>
      <c r="L44" s="35">
        <f t="shared" si="14"/>
        <v>98.448663394650723</v>
      </c>
      <c r="M44" s="35">
        <f t="shared" si="1"/>
        <v>472.38114022999798</v>
      </c>
      <c r="N44" s="35"/>
      <c r="O44" s="117">
        <v>0</v>
      </c>
      <c r="P44" s="117">
        <v>0</v>
      </c>
      <c r="Q44" s="117">
        <v>0</v>
      </c>
      <c r="R44" s="117">
        <v>0</v>
      </c>
      <c r="S44" s="117">
        <f t="shared" si="37"/>
        <v>0</v>
      </c>
      <c r="T44" s="35">
        <f t="shared" si="38"/>
        <v>0</v>
      </c>
      <c r="U44" s="35">
        <f t="shared" si="39"/>
        <v>0</v>
      </c>
      <c r="V44" s="35"/>
      <c r="W44" s="117">
        <v>39066.849976769998</v>
      </c>
      <c r="X44" s="117">
        <v>47670</v>
      </c>
      <c r="Y44" s="117">
        <v>46458.096700000002</v>
      </c>
      <c r="Z44" s="117">
        <v>46930.47784023</v>
      </c>
      <c r="AA44" s="117">
        <f t="shared" si="40"/>
        <v>101.01678969605743</v>
      </c>
      <c r="AB44" s="117">
        <f t="shared" si="41"/>
        <v>98.448663394650723</v>
      </c>
      <c r="AC44" s="117">
        <f t="shared" si="42"/>
        <v>472.38114022999798</v>
      </c>
      <c r="AD44" s="35"/>
      <c r="AE44" s="117">
        <v>0</v>
      </c>
      <c r="AF44" s="117">
        <v>0</v>
      </c>
      <c r="AG44" s="117">
        <v>0</v>
      </c>
      <c r="AH44" s="117">
        <v>0</v>
      </c>
      <c r="AI44" s="117">
        <f t="shared" si="8"/>
        <v>0</v>
      </c>
      <c r="AJ44" s="35">
        <f t="shared" si="9"/>
        <v>0</v>
      </c>
      <c r="AK44" s="35">
        <f t="shared" si="10"/>
        <v>0</v>
      </c>
      <c r="AL44" s="35"/>
      <c r="AM44" s="117">
        <v>0</v>
      </c>
      <c r="AN44" s="117">
        <v>0</v>
      </c>
      <c r="AO44" s="117">
        <v>0</v>
      </c>
      <c r="AP44" s="117">
        <v>0</v>
      </c>
      <c r="AQ44" s="35">
        <f t="shared" si="11"/>
        <v>0</v>
      </c>
      <c r="AR44" s="35">
        <f t="shared" si="12"/>
        <v>0</v>
      </c>
      <c r="AS44" s="35">
        <f t="shared" si="13"/>
        <v>0</v>
      </c>
    </row>
    <row r="45" spans="1:47" s="11" customFormat="1" ht="13.8" outlineLevel="1" x14ac:dyDescent="0.3">
      <c r="A45" s="88"/>
      <c r="B45" s="223" t="s">
        <v>389</v>
      </c>
      <c r="C45" s="320"/>
      <c r="D45" s="320"/>
      <c r="E45" s="320"/>
      <c r="F45" s="53"/>
      <c r="G45" s="117">
        <v>0</v>
      </c>
      <c r="H45" s="117">
        <f t="shared" si="36"/>
        <v>0</v>
      </c>
      <c r="I45" s="117">
        <f t="shared" si="36"/>
        <v>2271.9263999999998</v>
      </c>
      <c r="J45" s="117">
        <f t="shared" si="36"/>
        <v>1369.791837</v>
      </c>
      <c r="K45" s="117">
        <f t="shared" ref="K45" si="43">+IF(I45=0,0,J45/I45*100)</f>
        <v>60.292086794713072</v>
      </c>
      <c r="L45" s="117">
        <f t="shared" ref="L45" si="44">+IF(H45=0,0,J45/H45*100)</f>
        <v>0</v>
      </c>
      <c r="M45" s="117">
        <f t="shared" ref="M45" si="45">+J45-I45</f>
        <v>-902.13456299999984</v>
      </c>
      <c r="N45" s="117"/>
      <c r="O45" s="117">
        <v>0</v>
      </c>
      <c r="P45" s="117">
        <v>0</v>
      </c>
      <c r="Q45" s="117">
        <v>0</v>
      </c>
      <c r="R45" s="117">
        <v>0</v>
      </c>
      <c r="S45" s="117">
        <f t="shared" si="37"/>
        <v>0</v>
      </c>
      <c r="T45" s="117">
        <f t="shared" si="38"/>
        <v>0</v>
      </c>
      <c r="U45" s="117">
        <f t="shared" si="39"/>
        <v>0</v>
      </c>
      <c r="V45" s="117"/>
      <c r="W45" s="117">
        <v>0</v>
      </c>
      <c r="X45" s="117">
        <v>0</v>
      </c>
      <c r="Y45" s="117">
        <v>2271.9263999999998</v>
      </c>
      <c r="Z45" s="117">
        <v>1369.791837</v>
      </c>
      <c r="AA45" s="117">
        <f t="shared" si="40"/>
        <v>60.292086794713072</v>
      </c>
      <c r="AB45" s="117">
        <f t="shared" si="41"/>
        <v>0</v>
      </c>
      <c r="AC45" s="117">
        <f t="shared" si="42"/>
        <v>-902.13456299999984</v>
      </c>
      <c r="AD45" s="117"/>
      <c r="AE45" s="117">
        <v>0</v>
      </c>
      <c r="AF45" s="117">
        <v>0</v>
      </c>
      <c r="AG45" s="117">
        <v>0</v>
      </c>
      <c r="AH45" s="117">
        <v>0</v>
      </c>
      <c r="AI45" s="117">
        <f t="shared" ref="AI45" si="46">+IF(AG45=0,0,AH45/AG45*100)</f>
        <v>0</v>
      </c>
      <c r="AJ45" s="117">
        <f t="shared" ref="AJ45" si="47">+IF(AF45=0,0,AH45/AF45*100)</f>
        <v>0</v>
      </c>
      <c r="AK45" s="117">
        <f t="shared" ref="AK45" si="48">+AH45-AG45</f>
        <v>0</v>
      </c>
      <c r="AL45" s="117"/>
      <c r="AM45" s="117">
        <v>0</v>
      </c>
      <c r="AN45" s="117">
        <v>0</v>
      </c>
      <c r="AO45" s="117">
        <v>0</v>
      </c>
      <c r="AP45" s="117">
        <v>0</v>
      </c>
      <c r="AQ45" s="117">
        <f t="shared" ref="AQ45" si="49">+IF(AO45=0,0,AP45/AO45*100)</f>
        <v>0</v>
      </c>
      <c r="AR45" s="117">
        <f t="shared" ref="AR45" si="50">+IF(AN45=0,0,AP45/AN45*100)</f>
        <v>0</v>
      </c>
      <c r="AS45" s="117">
        <f t="shared" ref="AS45" si="51">+AP45-AO45</f>
        <v>0</v>
      </c>
    </row>
    <row r="46" spans="1:47" s="8" customFormat="1" ht="13.8" x14ac:dyDescent="0.3">
      <c r="A46" s="85"/>
      <c r="B46" s="8" t="s">
        <v>50</v>
      </c>
      <c r="C46" s="319"/>
      <c r="D46" s="319"/>
      <c r="E46" s="319"/>
      <c r="F46" s="53" t="s">
        <v>0</v>
      </c>
      <c r="G46" s="115">
        <v>1618901.1780664301</v>
      </c>
      <c r="H46" s="33">
        <f>+SUM(H47,H48,H49)</f>
        <v>2804000</v>
      </c>
      <c r="I46" s="115">
        <f>+SUM(I47,I48,I49)</f>
        <v>2037776.9154655701</v>
      </c>
      <c r="J46" s="33">
        <f>+SUM(J47,J48,J49)</f>
        <v>2081298.9449236004</v>
      </c>
      <c r="K46" s="33">
        <f t="shared" si="0"/>
        <v>102.1357602555865</v>
      </c>
      <c r="L46" s="33">
        <f t="shared" si="14"/>
        <v>74.226067935934395</v>
      </c>
      <c r="M46" s="33">
        <f t="shared" si="1"/>
        <v>43522.02945803036</v>
      </c>
      <c r="N46" s="33"/>
      <c r="O46" s="115">
        <v>1618901.1780664301</v>
      </c>
      <c r="P46" s="115">
        <f>+SUM(P47,P48,P49)</f>
        <v>2804000</v>
      </c>
      <c r="Q46" s="115">
        <f>+SUM(Q47,Q48,Q49)</f>
        <v>2037776.9154655701</v>
      </c>
      <c r="R46" s="115">
        <f>+SUM(R47,R48,R49)</f>
        <v>2081298.9449236004</v>
      </c>
      <c r="S46" s="115">
        <f t="shared" si="37"/>
        <v>102.1357602555865</v>
      </c>
      <c r="T46" s="33">
        <f t="shared" si="38"/>
        <v>74.226067935934395</v>
      </c>
      <c r="U46" s="33">
        <f t="shared" si="39"/>
        <v>43522.02945803036</v>
      </c>
      <c r="V46" s="33"/>
      <c r="W46" s="115">
        <v>0</v>
      </c>
      <c r="X46" s="115">
        <f>+SUM(X47,X48,X49)</f>
        <v>0</v>
      </c>
      <c r="Y46" s="115">
        <f>+SUM(Y47,Y48,Y49)</f>
        <v>0</v>
      </c>
      <c r="Z46" s="115">
        <f>+SUM(Z47,Z48,Z49)</f>
        <v>0</v>
      </c>
      <c r="AA46" s="115">
        <f t="shared" si="40"/>
        <v>0</v>
      </c>
      <c r="AB46" s="115">
        <f t="shared" si="41"/>
        <v>0</v>
      </c>
      <c r="AC46" s="115">
        <f t="shared" si="42"/>
        <v>0</v>
      </c>
      <c r="AD46" s="33"/>
      <c r="AE46" s="115">
        <v>0</v>
      </c>
      <c r="AF46" s="115">
        <f>+SUM(AF47,AF48,AF49)</f>
        <v>0</v>
      </c>
      <c r="AG46" s="115">
        <f>+SUM(AG47,AG48,AG49)</f>
        <v>0</v>
      </c>
      <c r="AH46" s="115">
        <f>+SUM(AH47,AH48,AH49)</f>
        <v>0</v>
      </c>
      <c r="AI46" s="115">
        <f t="shared" si="8"/>
        <v>0</v>
      </c>
      <c r="AJ46" s="33">
        <f t="shared" si="9"/>
        <v>0</v>
      </c>
      <c r="AK46" s="33">
        <f t="shared" si="10"/>
        <v>0</v>
      </c>
      <c r="AL46" s="33"/>
      <c r="AM46" s="115">
        <v>0</v>
      </c>
      <c r="AN46" s="115">
        <f>+SUM(AN47,AN48,AN49)</f>
        <v>0</v>
      </c>
      <c r="AO46" s="115">
        <f>+SUM(AO47,AO48,AO49)</f>
        <v>0</v>
      </c>
      <c r="AP46" s="115">
        <f>+SUM(AP47,AP48,AP49)</f>
        <v>0</v>
      </c>
      <c r="AQ46" s="33">
        <f t="shared" si="11"/>
        <v>0</v>
      </c>
      <c r="AR46" s="33">
        <f t="shared" si="12"/>
        <v>0</v>
      </c>
      <c r="AS46" s="33">
        <f t="shared" si="13"/>
        <v>0</v>
      </c>
    </row>
    <row r="47" spans="1:47" s="11" customFormat="1" ht="13.8" outlineLevel="1" x14ac:dyDescent="0.3">
      <c r="A47" s="88"/>
      <c r="B47" s="11" t="s">
        <v>51</v>
      </c>
      <c r="C47" s="320"/>
      <c r="D47" s="320"/>
      <c r="E47" s="320"/>
      <c r="F47" s="53">
        <v>1</v>
      </c>
      <c r="G47" s="117">
        <v>735258.19400000002</v>
      </c>
      <c r="H47" s="35">
        <f t="shared" ref="H47:J49" si="52">+P47+X47+AF47+AN47</f>
        <v>1270000</v>
      </c>
      <c r="I47" s="117">
        <f t="shared" si="52"/>
        <v>896126.91546556994</v>
      </c>
      <c r="J47" s="35">
        <f t="shared" si="52"/>
        <v>897989.83889274998</v>
      </c>
      <c r="K47" s="35">
        <f t="shared" si="0"/>
        <v>100.2078861146819</v>
      </c>
      <c r="L47" s="35">
        <f t="shared" si="14"/>
        <v>70.707861330137789</v>
      </c>
      <c r="M47" s="35">
        <f t="shared" si="1"/>
        <v>1862.9234271800378</v>
      </c>
      <c r="N47" s="35"/>
      <c r="O47" s="117">
        <v>735258.19400000002</v>
      </c>
      <c r="P47" s="117">
        <v>1270000</v>
      </c>
      <c r="Q47" s="117">
        <v>896126.91546556994</v>
      </c>
      <c r="R47" s="117">
        <v>897989.83889274998</v>
      </c>
      <c r="S47" s="117">
        <f t="shared" si="37"/>
        <v>100.2078861146819</v>
      </c>
      <c r="T47" s="35">
        <f t="shared" si="38"/>
        <v>70.707861330137789</v>
      </c>
      <c r="U47" s="35">
        <f t="shared" si="39"/>
        <v>1862.9234271800378</v>
      </c>
      <c r="V47" s="35"/>
      <c r="W47" s="117">
        <v>0</v>
      </c>
      <c r="X47" s="117">
        <v>0</v>
      </c>
      <c r="Y47" s="117">
        <v>0</v>
      </c>
      <c r="Z47" s="117">
        <v>0</v>
      </c>
      <c r="AA47" s="117">
        <f t="shared" si="40"/>
        <v>0</v>
      </c>
      <c r="AB47" s="117">
        <f t="shared" si="41"/>
        <v>0</v>
      </c>
      <c r="AC47" s="117">
        <f t="shared" si="42"/>
        <v>0</v>
      </c>
      <c r="AD47" s="35"/>
      <c r="AE47" s="117">
        <v>0</v>
      </c>
      <c r="AF47" s="117">
        <v>0</v>
      </c>
      <c r="AG47" s="117">
        <v>0</v>
      </c>
      <c r="AH47" s="117">
        <v>0</v>
      </c>
      <c r="AI47" s="117">
        <f t="shared" si="8"/>
        <v>0</v>
      </c>
      <c r="AJ47" s="35">
        <f t="shared" si="9"/>
        <v>0</v>
      </c>
      <c r="AK47" s="35">
        <f t="shared" si="10"/>
        <v>0</v>
      </c>
      <c r="AL47" s="35"/>
      <c r="AM47" s="117">
        <v>0</v>
      </c>
      <c r="AN47" s="117">
        <v>0</v>
      </c>
      <c r="AO47" s="117">
        <v>0</v>
      </c>
      <c r="AP47" s="117">
        <v>0</v>
      </c>
      <c r="AQ47" s="35">
        <f t="shared" si="11"/>
        <v>0</v>
      </c>
      <c r="AR47" s="35">
        <f t="shared" si="12"/>
        <v>0</v>
      </c>
      <c r="AS47" s="35">
        <f t="shared" si="13"/>
        <v>0</v>
      </c>
    </row>
    <row r="48" spans="1:47" s="11" customFormat="1" ht="13.8" outlineLevel="1" x14ac:dyDescent="0.3">
      <c r="A48" s="88"/>
      <c r="B48" s="11" t="s">
        <v>52</v>
      </c>
      <c r="C48" s="320"/>
      <c r="D48" s="320"/>
      <c r="E48" s="320"/>
      <c r="F48" s="53">
        <v>1</v>
      </c>
      <c r="G48" s="117">
        <v>1126357.2103189901</v>
      </c>
      <c r="H48" s="35">
        <f t="shared" si="52"/>
        <v>1914000</v>
      </c>
      <c r="I48" s="117">
        <f t="shared" si="52"/>
        <v>1407650</v>
      </c>
      <c r="J48" s="35">
        <f t="shared" si="52"/>
        <v>1410553.1393838201</v>
      </c>
      <c r="K48" s="35">
        <f t="shared" si="0"/>
        <v>100.20624014377297</v>
      </c>
      <c r="L48" s="35">
        <f t="shared" si="14"/>
        <v>73.696611253073158</v>
      </c>
      <c r="M48" s="35">
        <f t="shared" si="1"/>
        <v>2903.1393838201184</v>
      </c>
      <c r="N48" s="35"/>
      <c r="O48" s="117">
        <v>1126357.2103189901</v>
      </c>
      <c r="P48" s="117">
        <v>1914000</v>
      </c>
      <c r="Q48" s="117">
        <v>1407650</v>
      </c>
      <c r="R48" s="117">
        <v>1410553.1393838201</v>
      </c>
      <c r="S48" s="117">
        <f t="shared" si="37"/>
        <v>100.20624014377297</v>
      </c>
      <c r="T48" s="35">
        <f t="shared" si="38"/>
        <v>73.696611253073158</v>
      </c>
      <c r="U48" s="35">
        <f t="shared" si="39"/>
        <v>2903.1393838201184</v>
      </c>
      <c r="V48" s="35"/>
      <c r="W48" s="117">
        <v>0</v>
      </c>
      <c r="X48" s="117">
        <v>0</v>
      </c>
      <c r="Y48" s="117">
        <v>0</v>
      </c>
      <c r="Z48" s="117">
        <v>0</v>
      </c>
      <c r="AA48" s="117">
        <f t="shared" si="40"/>
        <v>0</v>
      </c>
      <c r="AB48" s="117">
        <f t="shared" si="41"/>
        <v>0</v>
      </c>
      <c r="AC48" s="117">
        <f t="shared" si="42"/>
        <v>0</v>
      </c>
      <c r="AD48" s="35"/>
      <c r="AE48" s="117">
        <v>0</v>
      </c>
      <c r="AF48" s="117">
        <v>0</v>
      </c>
      <c r="AG48" s="117">
        <v>0</v>
      </c>
      <c r="AH48" s="117">
        <v>0</v>
      </c>
      <c r="AI48" s="117">
        <f t="shared" si="8"/>
        <v>0</v>
      </c>
      <c r="AJ48" s="35">
        <f t="shared" si="9"/>
        <v>0</v>
      </c>
      <c r="AK48" s="35">
        <f t="shared" si="10"/>
        <v>0</v>
      </c>
      <c r="AL48" s="35"/>
      <c r="AM48" s="117">
        <v>0</v>
      </c>
      <c r="AN48" s="117">
        <v>0</v>
      </c>
      <c r="AO48" s="117">
        <v>0</v>
      </c>
      <c r="AP48" s="117">
        <v>0</v>
      </c>
      <c r="AQ48" s="35">
        <f t="shared" si="11"/>
        <v>0</v>
      </c>
      <c r="AR48" s="35">
        <f t="shared" si="12"/>
        <v>0</v>
      </c>
      <c r="AS48" s="35">
        <f t="shared" si="13"/>
        <v>0</v>
      </c>
    </row>
    <row r="49" spans="1:45" s="11" customFormat="1" ht="13.8" outlineLevel="1" x14ac:dyDescent="0.3">
      <c r="A49" s="88"/>
      <c r="B49" s="11" t="s">
        <v>53</v>
      </c>
      <c r="C49" s="320"/>
      <c r="D49" s="320"/>
      <c r="E49" s="320"/>
      <c r="F49" s="53">
        <v>1</v>
      </c>
      <c r="G49" s="117">
        <v>-242714.22625256001</v>
      </c>
      <c r="H49" s="35">
        <f t="shared" si="52"/>
        <v>-380000</v>
      </c>
      <c r="I49" s="117">
        <f t="shared" si="52"/>
        <v>-266000</v>
      </c>
      <c r="J49" s="35">
        <f t="shared" si="52"/>
        <v>-227244.03335297</v>
      </c>
      <c r="K49" s="35">
        <f t="shared" si="0"/>
        <v>85.430087726680455</v>
      </c>
      <c r="L49" s="35">
        <f t="shared" si="14"/>
        <v>59.801061408676318</v>
      </c>
      <c r="M49" s="35">
        <f t="shared" si="1"/>
        <v>38755.96664703</v>
      </c>
      <c r="N49" s="35"/>
      <c r="O49" s="117">
        <v>-242714.22625256001</v>
      </c>
      <c r="P49" s="117">
        <v>-380000</v>
      </c>
      <c r="Q49" s="117">
        <v>-266000</v>
      </c>
      <c r="R49" s="117">
        <v>-227244.03335297</v>
      </c>
      <c r="S49" s="117">
        <f t="shared" si="37"/>
        <v>85.430087726680455</v>
      </c>
      <c r="T49" s="35">
        <f t="shared" si="38"/>
        <v>59.801061408676318</v>
      </c>
      <c r="U49" s="35">
        <f t="shared" si="39"/>
        <v>38755.96664703</v>
      </c>
      <c r="V49" s="35"/>
      <c r="W49" s="117">
        <v>0</v>
      </c>
      <c r="X49" s="117">
        <v>0</v>
      </c>
      <c r="Y49" s="117">
        <v>0</v>
      </c>
      <c r="Z49" s="117">
        <v>0</v>
      </c>
      <c r="AA49" s="117">
        <f t="shared" si="40"/>
        <v>0</v>
      </c>
      <c r="AB49" s="117">
        <f t="shared" si="41"/>
        <v>0</v>
      </c>
      <c r="AC49" s="117">
        <f t="shared" si="42"/>
        <v>0</v>
      </c>
      <c r="AD49" s="35"/>
      <c r="AE49" s="117">
        <v>0</v>
      </c>
      <c r="AF49" s="117">
        <v>0</v>
      </c>
      <c r="AG49" s="117">
        <v>0</v>
      </c>
      <c r="AH49" s="117">
        <v>0</v>
      </c>
      <c r="AI49" s="117">
        <f t="shared" si="8"/>
        <v>0</v>
      </c>
      <c r="AJ49" s="35">
        <f t="shared" si="9"/>
        <v>0</v>
      </c>
      <c r="AK49" s="35">
        <f t="shared" si="10"/>
        <v>0</v>
      </c>
      <c r="AL49" s="35"/>
      <c r="AM49" s="117">
        <v>0</v>
      </c>
      <c r="AN49" s="117">
        <v>0</v>
      </c>
      <c r="AO49" s="117">
        <v>0</v>
      </c>
      <c r="AP49" s="117">
        <v>0</v>
      </c>
      <c r="AQ49" s="35">
        <f t="shared" si="11"/>
        <v>0</v>
      </c>
      <c r="AR49" s="35">
        <f t="shared" si="12"/>
        <v>0</v>
      </c>
      <c r="AS49" s="35">
        <f t="shared" si="13"/>
        <v>0</v>
      </c>
    </row>
    <row r="50" spans="1:45" s="8" customFormat="1" ht="13.8" x14ac:dyDescent="0.3">
      <c r="A50" s="85"/>
      <c r="B50" s="8" t="s">
        <v>54</v>
      </c>
      <c r="C50" s="319"/>
      <c r="D50" s="319"/>
      <c r="E50" s="319"/>
      <c r="F50" s="53" t="s">
        <v>0</v>
      </c>
      <c r="G50" s="115">
        <v>580522.32167956</v>
      </c>
      <c r="H50" s="33">
        <f>+SUM(H51:H58)</f>
        <v>879200</v>
      </c>
      <c r="I50" s="115">
        <f>+SUM(I51:I58)</f>
        <v>642022.68809470627</v>
      </c>
      <c r="J50" s="33">
        <f>+SUM(J51:J58)</f>
        <v>637393.35721763002</v>
      </c>
      <c r="K50" s="33">
        <f t="shared" si="0"/>
        <v>99.278945905975007</v>
      </c>
      <c r="L50" s="33">
        <f t="shared" si="14"/>
        <v>72.496969656236359</v>
      </c>
      <c r="M50" s="33">
        <f t="shared" si="1"/>
        <v>-4629.3308770762524</v>
      </c>
      <c r="N50" s="33"/>
      <c r="O50" s="115">
        <v>580522.32167956</v>
      </c>
      <c r="P50" s="115">
        <f>+SUM(P51:P58)</f>
        <v>879200</v>
      </c>
      <c r="Q50" s="115">
        <f>+SUM(Q51:Q58)</f>
        <v>642022.68809470627</v>
      </c>
      <c r="R50" s="115">
        <f>+SUM(R51:R58)</f>
        <v>637393.35721763002</v>
      </c>
      <c r="S50" s="115">
        <f t="shared" si="37"/>
        <v>99.278945905975007</v>
      </c>
      <c r="T50" s="33">
        <f t="shared" si="38"/>
        <v>72.496969656236359</v>
      </c>
      <c r="U50" s="33">
        <f t="shared" si="39"/>
        <v>-4629.3308770762524</v>
      </c>
      <c r="V50" s="33"/>
      <c r="W50" s="115">
        <v>0</v>
      </c>
      <c r="X50" s="115">
        <f>+SUM(X51:X58)</f>
        <v>0</v>
      </c>
      <c r="Y50" s="115">
        <f>+SUM(Y51:Y58)</f>
        <v>0</v>
      </c>
      <c r="Z50" s="115">
        <f>+SUM(Z51:Z58)</f>
        <v>0</v>
      </c>
      <c r="AA50" s="115">
        <f t="shared" si="40"/>
        <v>0</v>
      </c>
      <c r="AB50" s="115">
        <f t="shared" si="41"/>
        <v>0</v>
      </c>
      <c r="AC50" s="115">
        <f t="shared" si="42"/>
        <v>0</v>
      </c>
      <c r="AD50" s="33"/>
      <c r="AE50" s="115">
        <v>0</v>
      </c>
      <c r="AF50" s="115">
        <f>+SUM(AF51:AF58)</f>
        <v>0</v>
      </c>
      <c r="AG50" s="115">
        <f>+SUM(AG51:AG58)</f>
        <v>0</v>
      </c>
      <c r="AH50" s="115">
        <f>+SUM(AH51:AH58)</f>
        <v>0</v>
      </c>
      <c r="AI50" s="115">
        <f t="shared" si="8"/>
        <v>0</v>
      </c>
      <c r="AJ50" s="33">
        <f t="shared" si="9"/>
        <v>0</v>
      </c>
      <c r="AK50" s="33">
        <f t="shared" si="10"/>
        <v>0</v>
      </c>
      <c r="AL50" s="33"/>
      <c r="AM50" s="115">
        <v>0</v>
      </c>
      <c r="AN50" s="115">
        <f>+SUM(AN51:AN58)</f>
        <v>0</v>
      </c>
      <c r="AO50" s="115">
        <f>+SUM(AO51:AO58)</f>
        <v>0</v>
      </c>
      <c r="AP50" s="115">
        <f>+SUM(AP51:AP58)</f>
        <v>0</v>
      </c>
      <c r="AQ50" s="33">
        <f t="shared" si="11"/>
        <v>0</v>
      </c>
      <c r="AR50" s="33">
        <f t="shared" si="12"/>
        <v>0</v>
      </c>
      <c r="AS50" s="33">
        <f t="shared" si="13"/>
        <v>0</v>
      </c>
    </row>
    <row r="51" spans="1:45" s="11" customFormat="1" ht="13.8" outlineLevel="1" x14ac:dyDescent="0.3">
      <c r="A51" s="88"/>
      <c r="B51" s="11" t="s">
        <v>55</v>
      </c>
      <c r="C51" s="320"/>
      <c r="D51" s="320"/>
      <c r="E51" s="320"/>
      <c r="F51" s="53">
        <v>1</v>
      </c>
      <c r="G51" s="117">
        <v>126675.489</v>
      </c>
      <c r="H51" s="35">
        <f t="shared" ref="H51:J58" si="53">+P51+X51+AF51+AN51</f>
        <v>195000</v>
      </c>
      <c r="I51" s="117">
        <f t="shared" si="53"/>
        <v>144375</v>
      </c>
      <c r="J51" s="35">
        <f t="shared" si="53"/>
        <v>146709.45549533001</v>
      </c>
      <c r="K51" s="35">
        <f t="shared" si="0"/>
        <v>101.61693887122425</v>
      </c>
      <c r="L51" s="35">
        <f t="shared" si="14"/>
        <v>75.235618202733335</v>
      </c>
      <c r="M51" s="35">
        <f t="shared" si="1"/>
        <v>2334.4554953300103</v>
      </c>
      <c r="N51" s="35"/>
      <c r="O51" s="117">
        <v>126675.489</v>
      </c>
      <c r="P51" s="117">
        <v>195000</v>
      </c>
      <c r="Q51" s="117">
        <v>144375</v>
      </c>
      <c r="R51" s="117">
        <v>146709.45549533001</v>
      </c>
      <c r="S51" s="117">
        <f t="shared" si="37"/>
        <v>101.61693887122425</v>
      </c>
      <c r="T51" s="35">
        <f t="shared" si="38"/>
        <v>75.235618202733335</v>
      </c>
      <c r="U51" s="35">
        <f t="shared" si="39"/>
        <v>2334.4554953300103</v>
      </c>
      <c r="V51" s="35"/>
      <c r="W51" s="117">
        <v>0</v>
      </c>
      <c r="X51" s="117">
        <v>0</v>
      </c>
      <c r="Y51" s="117">
        <v>0</v>
      </c>
      <c r="Z51" s="117">
        <v>0</v>
      </c>
      <c r="AA51" s="117">
        <f t="shared" si="40"/>
        <v>0</v>
      </c>
      <c r="AB51" s="117">
        <f t="shared" si="41"/>
        <v>0</v>
      </c>
      <c r="AC51" s="117">
        <f t="shared" si="42"/>
        <v>0</v>
      </c>
      <c r="AD51" s="35"/>
      <c r="AE51" s="117">
        <v>0</v>
      </c>
      <c r="AF51" s="117">
        <v>0</v>
      </c>
      <c r="AG51" s="117">
        <v>0</v>
      </c>
      <c r="AH51" s="117">
        <v>0</v>
      </c>
      <c r="AI51" s="117">
        <f t="shared" si="8"/>
        <v>0</v>
      </c>
      <c r="AJ51" s="35">
        <f t="shared" si="9"/>
        <v>0</v>
      </c>
      <c r="AK51" s="35">
        <f t="shared" si="10"/>
        <v>0</v>
      </c>
      <c r="AL51" s="35"/>
      <c r="AM51" s="117">
        <v>0</v>
      </c>
      <c r="AN51" s="117">
        <v>0</v>
      </c>
      <c r="AO51" s="117">
        <v>0</v>
      </c>
      <c r="AP51" s="117">
        <v>0</v>
      </c>
      <c r="AQ51" s="35">
        <f t="shared" si="11"/>
        <v>0</v>
      </c>
      <c r="AR51" s="35">
        <f t="shared" si="12"/>
        <v>0</v>
      </c>
      <c r="AS51" s="35">
        <f t="shared" si="13"/>
        <v>0</v>
      </c>
    </row>
    <row r="52" spans="1:45" s="11" customFormat="1" ht="13.8" outlineLevel="1" x14ac:dyDescent="0.3">
      <c r="A52" s="88"/>
      <c r="B52" s="11" t="s">
        <v>56</v>
      </c>
      <c r="C52" s="320"/>
      <c r="D52" s="320"/>
      <c r="E52" s="320"/>
      <c r="F52" s="53">
        <v>1</v>
      </c>
      <c r="G52" s="117">
        <v>20167.391750080002</v>
      </c>
      <c r="H52" s="35">
        <f t="shared" si="53"/>
        <v>35000</v>
      </c>
      <c r="I52" s="117">
        <f t="shared" si="53"/>
        <v>25445</v>
      </c>
      <c r="J52" s="35">
        <f t="shared" si="53"/>
        <v>19196.566769749999</v>
      </c>
      <c r="K52" s="35">
        <f t="shared" si="0"/>
        <v>75.443375003930043</v>
      </c>
      <c r="L52" s="35">
        <f t="shared" si="14"/>
        <v>54.84733362785714</v>
      </c>
      <c r="M52" s="35">
        <f t="shared" si="1"/>
        <v>-6248.4332302500006</v>
      </c>
      <c r="N52" s="35"/>
      <c r="O52" s="117">
        <v>20167.391750080002</v>
      </c>
      <c r="P52" s="117">
        <v>35000</v>
      </c>
      <c r="Q52" s="117">
        <v>25445</v>
      </c>
      <c r="R52" s="117">
        <v>19196.566769749999</v>
      </c>
      <c r="S52" s="117">
        <f t="shared" si="37"/>
        <v>75.443375003930043</v>
      </c>
      <c r="T52" s="35">
        <f t="shared" si="38"/>
        <v>54.84733362785714</v>
      </c>
      <c r="U52" s="35">
        <f t="shared" si="39"/>
        <v>-6248.4332302500006</v>
      </c>
      <c r="V52" s="35"/>
      <c r="W52" s="117">
        <v>0</v>
      </c>
      <c r="X52" s="117">
        <v>0</v>
      </c>
      <c r="Y52" s="117">
        <v>0</v>
      </c>
      <c r="Z52" s="117">
        <v>0</v>
      </c>
      <c r="AA52" s="117">
        <f t="shared" si="40"/>
        <v>0</v>
      </c>
      <c r="AB52" s="117">
        <f t="shared" si="41"/>
        <v>0</v>
      </c>
      <c r="AC52" s="117">
        <f t="shared" si="42"/>
        <v>0</v>
      </c>
      <c r="AD52" s="35"/>
      <c r="AE52" s="117">
        <v>0</v>
      </c>
      <c r="AF52" s="117">
        <v>0</v>
      </c>
      <c r="AG52" s="117">
        <v>0</v>
      </c>
      <c r="AH52" s="117">
        <v>0</v>
      </c>
      <c r="AI52" s="117">
        <f t="shared" si="8"/>
        <v>0</v>
      </c>
      <c r="AJ52" s="35">
        <f t="shared" si="9"/>
        <v>0</v>
      </c>
      <c r="AK52" s="35">
        <f t="shared" si="10"/>
        <v>0</v>
      </c>
      <c r="AL52" s="35"/>
      <c r="AM52" s="117">
        <v>0</v>
      </c>
      <c r="AN52" s="117">
        <v>0</v>
      </c>
      <c r="AO52" s="117">
        <v>0</v>
      </c>
      <c r="AP52" s="117">
        <v>0</v>
      </c>
      <c r="AQ52" s="35">
        <f t="shared" si="11"/>
        <v>0</v>
      </c>
      <c r="AR52" s="35">
        <f t="shared" si="12"/>
        <v>0</v>
      </c>
      <c r="AS52" s="35">
        <f t="shared" si="13"/>
        <v>0</v>
      </c>
    </row>
    <row r="53" spans="1:45" s="11" customFormat="1" ht="13.8" outlineLevel="1" x14ac:dyDescent="0.3">
      <c r="A53" s="88"/>
      <c r="B53" s="11" t="s">
        <v>57</v>
      </c>
      <c r="C53" s="320"/>
      <c r="D53" s="320"/>
      <c r="E53" s="320"/>
      <c r="F53" s="53">
        <v>1</v>
      </c>
      <c r="G53" s="117">
        <v>20828.961019630002</v>
      </c>
      <c r="H53" s="35">
        <f t="shared" si="53"/>
        <v>35000</v>
      </c>
      <c r="I53" s="117">
        <f t="shared" si="53"/>
        <v>26870</v>
      </c>
      <c r="J53" s="35">
        <f t="shared" si="53"/>
        <v>31203.833001859999</v>
      </c>
      <c r="K53" s="35">
        <f t="shared" si="0"/>
        <v>116.12889096337923</v>
      </c>
      <c r="L53" s="35">
        <f t="shared" si="14"/>
        <v>89.153808576742861</v>
      </c>
      <c r="M53" s="35">
        <f t="shared" si="1"/>
        <v>4333.8330018599991</v>
      </c>
      <c r="N53" s="35"/>
      <c r="O53" s="117">
        <v>20828.961019630002</v>
      </c>
      <c r="P53" s="117">
        <v>35000</v>
      </c>
      <c r="Q53" s="117">
        <v>26870</v>
      </c>
      <c r="R53" s="117">
        <v>31203.833001859999</v>
      </c>
      <c r="S53" s="117">
        <f t="shared" si="37"/>
        <v>116.12889096337923</v>
      </c>
      <c r="T53" s="35">
        <f t="shared" si="38"/>
        <v>89.153808576742861</v>
      </c>
      <c r="U53" s="35">
        <f t="shared" si="39"/>
        <v>4333.8330018599991</v>
      </c>
      <c r="V53" s="35"/>
      <c r="W53" s="117">
        <v>0</v>
      </c>
      <c r="X53" s="117">
        <v>0</v>
      </c>
      <c r="Y53" s="117">
        <v>0</v>
      </c>
      <c r="Z53" s="117">
        <v>0</v>
      </c>
      <c r="AA53" s="117">
        <f t="shared" si="40"/>
        <v>0</v>
      </c>
      <c r="AB53" s="117">
        <f t="shared" si="41"/>
        <v>0</v>
      </c>
      <c r="AC53" s="117">
        <f t="shared" si="42"/>
        <v>0</v>
      </c>
      <c r="AD53" s="35"/>
      <c r="AE53" s="117">
        <v>0</v>
      </c>
      <c r="AF53" s="117">
        <v>0</v>
      </c>
      <c r="AG53" s="117">
        <v>0</v>
      </c>
      <c r="AH53" s="117">
        <v>0</v>
      </c>
      <c r="AI53" s="117">
        <f t="shared" si="8"/>
        <v>0</v>
      </c>
      <c r="AJ53" s="35">
        <f t="shared" si="9"/>
        <v>0</v>
      </c>
      <c r="AK53" s="35">
        <f t="shared" si="10"/>
        <v>0</v>
      </c>
      <c r="AL53" s="35"/>
      <c r="AM53" s="117">
        <v>0</v>
      </c>
      <c r="AN53" s="117">
        <v>0</v>
      </c>
      <c r="AO53" s="117">
        <v>0</v>
      </c>
      <c r="AP53" s="117">
        <v>0</v>
      </c>
      <c r="AQ53" s="35">
        <f t="shared" si="11"/>
        <v>0</v>
      </c>
      <c r="AR53" s="35">
        <f t="shared" si="12"/>
        <v>0</v>
      </c>
      <c r="AS53" s="35">
        <f t="shared" si="13"/>
        <v>0</v>
      </c>
    </row>
    <row r="54" spans="1:45" s="11" customFormat="1" ht="13.8" outlineLevel="1" x14ac:dyDescent="0.3">
      <c r="A54" s="88"/>
      <c r="B54" s="11" t="s">
        <v>58</v>
      </c>
      <c r="C54" s="320"/>
      <c r="D54" s="320"/>
      <c r="E54" s="320"/>
      <c r="F54" s="53">
        <v>1</v>
      </c>
      <c r="G54" s="117">
        <v>7259.0747251000003</v>
      </c>
      <c r="H54" s="35">
        <f t="shared" si="53"/>
        <v>14000</v>
      </c>
      <c r="I54" s="117">
        <f t="shared" si="53"/>
        <v>11188</v>
      </c>
      <c r="J54" s="35">
        <f t="shared" si="53"/>
        <v>12673.071150630001</v>
      </c>
      <c r="K54" s="35">
        <f t="shared" si="0"/>
        <v>113.27378575822311</v>
      </c>
      <c r="L54" s="35">
        <f t="shared" si="14"/>
        <v>90.521936790214298</v>
      </c>
      <c r="M54" s="35">
        <f t="shared" si="1"/>
        <v>1485.0711506300013</v>
      </c>
      <c r="N54" s="35"/>
      <c r="O54" s="117">
        <v>7259.0747251000003</v>
      </c>
      <c r="P54" s="117">
        <v>14000</v>
      </c>
      <c r="Q54" s="117">
        <v>11188</v>
      </c>
      <c r="R54" s="117">
        <v>12673.071150630001</v>
      </c>
      <c r="S54" s="117">
        <f t="shared" si="37"/>
        <v>113.27378575822311</v>
      </c>
      <c r="T54" s="35">
        <f t="shared" si="38"/>
        <v>90.521936790214298</v>
      </c>
      <c r="U54" s="35">
        <f t="shared" si="39"/>
        <v>1485.0711506300013</v>
      </c>
      <c r="V54" s="35"/>
      <c r="W54" s="117">
        <v>0</v>
      </c>
      <c r="X54" s="117">
        <v>0</v>
      </c>
      <c r="Y54" s="117">
        <v>0</v>
      </c>
      <c r="Z54" s="117">
        <v>0</v>
      </c>
      <c r="AA54" s="117">
        <f t="shared" si="40"/>
        <v>0</v>
      </c>
      <c r="AB54" s="117">
        <f t="shared" si="41"/>
        <v>0</v>
      </c>
      <c r="AC54" s="117">
        <f t="shared" si="42"/>
        <v>0</v>
      </c>
      <c r="AD54" s="35"/>
      <c r="AE54" s="117">
        <v>0</v>
      </c>
      <c r="AF54" s="117">
        <v>0</v>
      </c>
      <c r="AG54" s="117">
        <v>0</v>
      </c>
      <c r="AH54" s="117">
        <v>0</v>
      </c>
      <c r="AI54" s="117">
        <f t="shared" si="8"/>
        <v>0</v>
      </c>
      <c r="AJ54" s="35">
        <f t="shared" si="9"/>
        <v>0</v>
      </c>
      <c r="AK54" s="35">
        <f t="shared" si="10"/>
        <v>0</v>
      </c>
      <c r="AL54" s="35"/>
      <c r="AM54" s="117">
        <v>0</v>
      </c>
      <c r="AN54" s="117">
        <v>0</v>
      </c>
      <c r="AO54" s="117">
        <v>0</v>
      </c>
      <c r="AP54" s="117">
        <v>0</v>
      </c>
      <c r="AQ54" s="35">
        <f t="shared" si="11"/>
        <v>0</v>
      </c>
      <c r="AR54" s="35">
        <f t="shared" si="12"/>
        <v>0</v>
      </c>
      <c r="AS54" s="35">
        <f t="shared" si="13"/>
        <v>0</v>
      </c>
    </row>
    <row r="55" spans="1:45" s="11" customFormat="1" ht="13.8" outlineLevel="1" x14ac:dyDescent="0.3">
      <c r="A55" s="88"/>
      <c r="B55" s="11" t="s">
        <v>59</v>
      </c>
      <c r="C55" s="320"/>
      <c r="D55" s="320"/>
      <c r="E55" s="320"/>
      <c r="F55" s="53">
        <v>1</v>
      </c>
      <c r="G55" s="117">
        <v>88864.73506952</v>
      </c>
      <c r="H55" s="35">
        <f t="shared" si="53"/>
        <v>138000</v>
      </c>
      <c r="I55" s="117">
        <f t="shared" si="53"/>
        <v>98774</v>
      </c>
      <c r="J55" s="35">
        <f t="shared" si="53"/>
        <v>99000.130244300002</v>
      </c>
      <c r="K55" s="35">
        <f t="shared" si="0"/>
        <v>100.22893701206796</v>
      </c>
      <c r="L55" s="35">
        <f t="shared" si="14"/>
        <v>71.739224814710141</v>
      </c>
      <c r="M55" s="35">
        <f t="shared" si="1"/>
        <v>226.13024430000223</v>
      </c>
      <c r="N55" s="35"/>
      <c r="O55" s="117">
        <v>88864.73506952</v>
      </c>
      <c r="P55" s="117">
        <v>138000</v>
      </c>
      <c r="Q55" s="117">
        <v>98774</v>
      </c>
      <c r="R55" s="117">
        <v>99000.130244300002</v>
      </c>
      <c r="S55" s="117">
        <f t="shared" si="37"/>
        <v>100.22893701206796</v>
      </c>
      <c r="T55" s="35">
        <f t="shared" si="38"/>
        <v>71.739224814710141</v>
      </c>
      <c r="U55" s="35">
        <f t="shared" si="39"/>
        <v>226.13024430000223</v>
      </c>
      <c r="V55" s="35"/>
      <c r="W55" s="117">
        <v>0</v>
      </c>
      <c r="X55" s="117">
        <v>0</v>
      </c>
      <c r="Y55" s="117">
        <v>0</v>
      </c>
      <c r="Z55" s="117">
        <v>0</v>
      </c>
      <c r="AA55" s="117">
        <f t="shared" si="40"/>
        <v>0</v>
      </c>
      <c r="AB55" s="117">
        <f t="shared" si="41"/>
        <v>0</v>
      </c>
      <c r="AC55" s="117">
        <f t="shared" si="42"/>
        <v>0</v>
      </c>
      <c r="AD55" s="35"/>
      <c r="AE55" s="117">
        <v>0</v>
      </c>
      <c r="AF55" s="117">
        <v>0</v>
      </c>
      <c r="AG55" s="117">
        <v>0</v>
      </c>
      <c r="AH55" s="117">
        <v>0</v>
      </c>
      <c r="AI55" s="117">
        <f t="shared" si="8"/>
        <v>0</v>
      </c>
      <c r="AJ55" s="35">
        <f t="shared" si="9"/>
        <v>0</v>
      </c>
      <c r="AK55" s="35">
        <f t="shared" si="10"/>
        <v>0</v>
      </c>
      <c r="AL55" s="35"/>
      <c r="AM55" s="117">
        <v>0</v>
      </c>
      <c r="AN55" s="117">
        <v>0</v>
      </c>
      <c r="AO55" s="117">
        <v>0</v>
      </c>
      <c r="AP55" s="117">
        <v>0</v>
      </c>
      <c r="AQ55" s="35">
        <f t="shared" si="11"/>
        <v>0</v>
      </c>
      <c r="AR55" s="35">
        <f t="shared" si="12"/>
        <v>0</v>
      </c>
      <c r="AS55" s="35">
        <f t="shared" si="13"/>
        <v>0</v>
      </c>
    </row>
    <row r="56" spans="1:45" s="11" customFormat="1" ht="13.8" outlineLevel="1" x14ac:dyDescent="0.3">
      <c r="A56" s="88"/>
      <c r="B56" s="11" t="s">
        <v>60</v>
      </c>
      <c r="C56" s="320"/>
      <c r="D56" s="320"/>
      <c r="E56" s="320"/>
      <c r="F56" s="53">
        <v>1</v>
      </c>
      <c r="G56" s="117">
        <v>1448.5224709500001</v>
      </c>
      <c r="H56" s="35">
        <f t="shared" si="53"/>
        <v>2200</v>
      </c>
      <c r="I56" s="117">
        <f t="shared" si="53"/>
        <v>1737.8</v>
      </c>
      <c r="J56" s="35">
        <f t="shared" si="53"/>
        <v>3506.4630962800002</v>
      </c>
      <c r="K56" s="35">
        <f t="shared" si="0"/>
        <v>201.77598666589941</v>
      </c>
      <c r="L56" s="35">
        <f t="shared" si="14"/>
        <v>159.38468619454545</v>
      </c>
      <c r="M56" s="35">
        <f t="shared" si="1"/>
        <v>1768.6630962800002</v>
      </c>
      <c r="N56" s="35"/>
      <c r="O56" s="117">
        <v>1448.5224709500001</v>
      </c>
      <c r="P56" s="117">
        <v>2200</v>
      </c>
      <c r="Q56" s="117">
        <v>1737.8</v>
      </c>
      <c r="R56" s="117">
        <v>3506.4630962800002</v>
      </c>
      <c r="S56" s="117">
        <f t="shared" si="37"/>
        <v>201.77598666589941</v>
      </c>
      <c r="T56" s="35">
        <f t="shared" si="38"/>
        <v>159.38468619454545</v>
      </c>
      <c r="U56" s="35">
        <f t="shared" si="39"/>
        <v>1768.6630962800002</v>
      </c>
      <c r="V56" s="35"/>
      <c r="W56" s="117">
        <v>0</v>
      </c>
      <c r="X56" s="117">
        <v>0</v>
      </c>
      <c r="Y56" s="117">
        <v>0</v>
      </c>
      <c r="Z56" s="117">
        <v>0</v>
      </c>
      <c r="AA56" s="117">
        <f t="shared" si="40"/>
        <v>0</v>
      </c>
      <c r="AB56" s="117">
        <f t="shared" si="41"/>
        <v>0</v>
      </c>
      <c r="AC56" s="117">
        <f t="shared" si="42"/>
        <v>0</v>
      </c>
      <c r="AD56" s="35"/>
      <c r="AE56" s="117">
        <v>0</v>
      </c>
      <c r="AF56" s="117">
        <v>0</v>
      </c>
      <c r="AG56" s="117">
        <v>0</v>
      </c>
      <c r="AH56" s="117">
        <v>0</v>
      </c>
      <c r="AI56" s="117">
        <f t="shared" si="8"/>
        <v>0</v>
      </c>
      <c r="AJ56" s="35">
        <f t="shared" si="9"/>
        <v>0</v>
      </c>
      <c r="AK56" s="35">
        <f t="shared" si="10"/>
        <v>0</v>
      </c>
      <c r="AL56" s="35"/>
      <c r="AM56" s="117">
        <v>0</v>
      </c>
      <c r="AN56" s="117">
        <v>0</v>
      </c>
      <c r="AO56" s="117">
        <v>0</v>
      </c>
      <c r="AP56" s="117">
        <v>0</v>
      </c>
      <c r="AQ56" s="35">
        <f t="shared" si="11"/>
        <v>0</v>
      </c>
      <c r="AR56" s="35">
        <f t="shared" si="12"/>
        <v>0</v>
      </c>
      <c r="AS56" s="35">
        <f t="shared" si="13"/>
        <v>0</v>
      </c>
    </row>
    <row r="57" spans="1:45" s="11" customFormat="1" ht="13.8" outlineLevel="1" x14ac:dyDescent="0.3">
      <c r="A57" s="88"/>
      <c r="B57" s="11" t="s">
        <v>61</v>
      </c>
      <c r="C57" s="320"/>
      <c r="D57" s="320"/>
      <c r="E57" s="320"/>
      <c r="F57" s="53">
        <v>1</v>
      </c>
      <c r="G57" s="117">
        <v>132951.44175</v>
      </c>
      <c r="H57" s="35">
        <f t="shared" si="53"/>
        <v>200000</v>
      </c>
      <c r="I57" s="117">
        <f t="shared" si="53"/>
        <v>145000</v>
      </c>
      <c r="J57" s="35">
        <f t="shared" si="53"/>
        <v>149043.80225000001</v>
      </c>
      <c r="K57" s="35">
        <f t="shared" si="0"/>
        <v>102.78882913793103</v>
      </c>
      <c r="L57" s="35">
        <f t="shared" si="14"/>
        <v>74.521901124999999</v>
      </c>
      <c r="M57" s="35">
        <f t="shared" si="1"/>
        <v>4043.8022500000079</v>
      </c>
      <c r="N57" s="35"/>
      <c r="O57" s="117">
        <v>132951.44175</v>
      </c>
      <c r="P57" s="117">
        <v>200000</v>
      </c>
      <c r="Q57" s="117">
        <v>145000</v>
      </c>
      <c r="R57" s="117">
        <v>149043.80225000001</v>
      </c>
      <c r="S57" s="117">
        <f t="shared" si="37"/>
        <v>102.78882913793103</v>
      </c>
      <c r="T57" s="35">
        <f t="shared" si="38"/>
        <v>74.521901124999999</v>
      </c>
      <c r="U57" s="35">
        <f t="shared" si="39"/>
        <v>4043.8022500000079</v>
      </c>
      <c r="V57" s="35"/>
      <c r="W57" s="117">
        <v>0</v>
      </c>
      <c r="X57" s="117">
        <v>0</v>
      </c>
      <c r="Y57" s="117">
        <v>0</v>
      </c>
      <c r="Z57" s="117">
        <v>0</v>
      </c>
      <c r="AA57" s="117">
        <f t="shared" si="40"/>
        <v>0</v>
      </c>
      <c r="AB57" s="117">
        <f t="shared" si="41"/>
        <v>0</v>
      </c>
      <c r="AC57" s="117">
        <f t="shared" si="42"/>
        <v>0</v>
      </c>
      <c r="AD57" s="35"/>
      <c r="AE57" s="117">
        <v>0</v>
      </c>
      <c r="AF57" s="117">
        <v>0</v>
      </c>
      <c r="AG57" s="117">
        <v>0</v>
      </c>
      <c r="AH57" s="117">
        <v>0</v>
      </c>
      <c r="AI57" s="117">
        <f t="shared" si="8"/>
        <v>0</v>
      </c>
      <c r="AJ57" s="35">
        <f t="shared" si="9"/>
        <v>0</v>
      </c>
      <c r="AK57" s="35">
        <f t="shared" si="10"/>
        <v>0</v>
      </c>
      <c r="AL57" s="35"/>
      <c r="AM57" s="117">
        <v>0</v>
      </c>
      <c r="AN57" s="117">
        <v>0</v>
      </c>
      <c r="AO57" s="117">
        <v>0</v>
      </c>
      <c r="AP57" s="117">
        <v>0</v>
      </c>
      <c r="AQ57" s="35">
        <f t="shared" si="11"/>
        <v>0</v>
      </c>
      <c r="AR57" s="35">
        <f t="shared" si="12"/>
        <v>0</v>
      </c>
      <c r="AS57" s="35">
        <f t="shared" si="13"/>
        <v>0</v>
      </c>
    </row>
    <row r="58" spans="1:45" s="11" customFormat="1" ht="13.8" outlineLevel="1" x14ac:dyDescent="0.3">
      <c r="A58" s="88"/>
      <c r="B58" s="11" t="s">
        <v>62</v>
      </c>
      <c r="C58" s="320"/>
      <c r="D58" s="320"/>
      <c r="E58" s="320"/>
      <c r="F58" s="53">
        <v>1</v>
      </c>
      <c r="G58" s="117">
        <v>182326.70589427999</v>
      </c>
      <c r="H58" s="35">
        <f t="shared" si="53"/>
        <v>260000</v>
      </c>
      <c r="I58" s="117">
        <f t="shared" si="53"/>
        <v>188632.88809470629</v>
      </c>
      <c r="J58" s="35">
        <f t="shared" si="53"/>
        <v>176060.03520948</v>
      </c>
      <c r="K58" s="35">
        <f t="shared" si="0"/>
        <v>93.334750364997916</v>
      </c>
      <c r="L58" s="35">
        <f t="shared" si="14"/>
        <v>67.715398157492316</v>
      </c>
      <c r="M58" s="35">
        <f t="shared" si="1"/>
        <v>-12572.852885226283</v>
      </c>
      <c r="N58" s="35"/>
      <c r="O58" s="117">
        <v>182326.70589427999</v>
      </c>
      <c r="P58" s="117">
        <v>260000</v>
      </c>
      <c r="Q58" s="117">
        <v>188632.88809470629</v>
      </c>
      <c r="R58" s="117">
        <v>176060.03520948</v>
      </c>
      <c r="S58" s="117">
        <f t="shared" si="37"/>
        <v>93.334750364997916</v>
      </c>
      <c r="T58" s="35">
        <f t="shared" si="38"/>
        <v>67.715398157492316</v>
      </c>
      <c r="U58" s="35">
        <f t="shared" si="39"/>
        <v>-12572.852885226283</v>
      </c>
      <c r="V58" s="35"/>
      <c r="W58" s="117">
        <v>0</v>
      </c>
      <c r="X58" s="117">
        <v>0</v>
      </c>
      <c r="Y58" s="117">
        <v>0</v>
      </c>
      <c r="Z58" s="117">
        <v>0</v>
      </c>
      <c r="AA58" s="117">
        <f t="shared" si="40"/>
        <v>0</v>
      </c>
      <c r="AB58" s="117">
        <f t="shared" si="41"/>
        <v>0</v>
      </c>
      <c r="AC58" s="117">
        <f t="shared" si="42"/>
        <v>0</v>
      </c>
      <c r="AD58" s="35"/>
      <c r="AE58" s="117">
        <v>0</v>
      </c>
      <c r="AF58" s="117">
        <v>0</v>
      </c>
      <c r="AG58" s="117">
        <v>0</v>
      </c>
      <c r="AH58" s="117">
        <v>0</v>
      </c>
      <c r="AI58" s="117">
        <f t="shared" si="8"/>
        <v>0</v>
      </c>
      <c r="AJ58" s="35">
        <f t="shared" si="9"/>
        <v>0</v>
      </c>
      <c r="AK58" s="35">
        <f t="shared" si="10"/>
        <v>0</v>
      </c>
      <c r="AL58" s="35"/>
      <c r="AM58" s="117">
        <v>0</v>
      </c>
      <c r="AN58" s="117">
        <v>0</v>
      </c>
      <c r="AO58" s="117">
        <v>0</v>
      </c>
      <c r="AP58" s="117">
        <v>0</v>
      </c>
      <c r="AQ58" s="35">
        <f t="shared" si="11"/>
        <v>0</v>
      </c>
      <c r="AR58" s="35">
        <f t="shared" si="12"/>
        <v>0</v>
      </c>
      <c r="AS58" s="35">
        <f t="shared" si="13"/>
        <v>0</v>
      </c>
    </row>
    <row r="59" spans="1:45" s="8" customFormat="1" ht="13.8" x14ac:dyDescent="0.3">
      <c r="A59" s="85"/>
      <c r="B59" s="8" t="s">
        <v>63</v>
      </c>
      <c r="C59" s="319"/>
      <c r="D59" s="319"/>
      <c r="E59" s="319"/>
      <c r="F59" s="53" t="s">
        <v>0</v>
      </c>
      <c r="G59" s="115">
        <v>12272.631544</v>
      </c>
      <c r="H59" s="33">
        <f>+SUM(H60)</f>
        <v>15000</v>
      </c>
      <c r="I59" s="115">
        <f>+SUM(I60)</f>
        <v>11015.834829443447</v>
      </c>
      <c r="J59" s="33">
        <f>+SUM(J60)</f>
        <v>10749.92218634</v>
      </c>
      <c r="K59" s="33">
        <f t="shared" si="0"/>
        <v>97.586087235143467</v>
      </c>
      <c r="L59" s="33">
        <f t="shared" si="14"/>
        <v>71.666147908933326</v>
      </c>
      <c r="M59" s="33">
        <f t="shared" si="1"/>
        <v>-265.91264310344741</v>
      </c>
      <c r="N59" s="33"/>
      <c r="O59" s="115">
        <v>12272.631544</v>
      </c>
      <c r="P59" s="115">
        <f>+SUM(P60)</f>
        <v>15000</v>
      </c>
      <c r="Q59" s="115">
        <f>+SUM(Q60)</f>
        <v>11015.834829443447</v>
      </c>
      <c r="R59" s="115">
        <f>+SUM(R60)</f>
        <v>10749.92218634</v>
      </c>
      <c r="S59" s="115">
        <f t="shared" si="37"/>
        <v>97.586087235143467</v>
      </c>
      <c r="T59" s="33">
        <f t="shared" si="38"/>
        <v>71.666147908933326</v>
      </c>
      <c r="U59" s="33">
        <f t="shared" si="39"/>
        <v>-265.91264310344741</v>
      </c>
      <c r="V59" s="33"/>
      <c r="W59" s="115">
        <v>0</v>
      </c>
      <c r="X59" s="115">
        <f>+SUM(X60)</f>
        <v>0</v>
      </c>
      <c r="Y59" s="115">
        <f>+SUM(Y60)</f>
        <v>0</v>
      </c>
      <c r="Z59" s="115">
        <f>+SUM(Z60)</f>
        <v>0</v>
      </c>
      <c r="AA59" s="115">
        <f t="shared" si="40"/>
        <v>0</v>
      </c>
      <c r="AB59" s="115">
        <f t="shared" si="41"/>
        <v>0</v>
      </c>
      <c r="AC59" s="115">
        <f t="shared" si="42"/>
        <v>0</v>
      </c>
      <c r="AD59" s="33"/>
      <c r="AE59" s="115">
        <v>0</v>
      </c>
      <c r="AF59" s="115">
        <f>+SUM(AF60)</f>
        <v>0</v>
      </c>
      <c r="AG59" s="115">
        <f>+SUM(AG60)</f>
        <v>0</v>
      </c>
      <c r="AH59" s="115">
        <f>+SUM(AH60)</f>
        <v>0</v>
      </c>
      <c r="AI59" s="115">
        <f t="shared" si="8"/>
        <v>0</v>
      </c>
      <c r="AJ59" s="33">
        <f t="shared" si="9"/>
        <v>0</v>
      </c>
      <c r="AK59" s="33">
        <f t="shared" si="10"/>
        <v>0</v>
      </c>
      <c r="AL59" s="33"/>
      <c r="AM59" s="115">
        <v>0</v>
      </c>
      <c r="AN59" s="115">
        <f>+SUM(AN60)</f>
        <v>0</v>
      </c>
      <c r="AO59" s="115">
        <f>+SUM(AO60)</f>
        <v>0</v>
      </c>
      <c r="AP59" s="115">
        <f>+SUM(AP60)</f>
        <v>0</v>
      </c>
      <c r="AQ59" s="33">
        <f t="shared" si="11"/>
        <v>0</v>
      </c>
      <c r="AR59" s="33">
        <f t="shared" si="12"/>
        <v>0</v>
      </c>
      <c r="AS59" s="33">
        <f t="shared" si="13"/>
        <v>0</v>
      </c>
    </row>
    <row r="60" spans="1:45" s="11" customFormat="1" ht="13.8" outlineLevel="1" x14ac:dyDescent="0.3">
      <c r="A60" s="88"/>
      <c r="B60" s="11" t="s">
        <v>64</v>
      </c>
      <c r="C60" s="320"/>
      <c r="D60" s="320"/>
      <c r="E60" s="320"/>
      <c r="F60" s="53">
        <v>1</v>
      </c>
      <c r="G60" s="117">
        <v>12272.631544</v>
      </c>
      <c r="H60" s="35">
        <f>+P60+X60+AF60+AN60</f>
        <v>15000</v>
      </c>
      <c r="I60" s="117">
        <f>+Q60+Y60+AG60+AO60</f>
        <v>11015.834829443447</v>
      </c>
      <c r="J60" s="35">
        <f>+R60+Z60+AH60+AP60</f>
        <v>10749.92218634</v>
      </c>
      <c r="K60" s="35">
        <f t="shared" si="0"/>
        <v>97.586087235143467</v>
      </c>
      <c r="L60" s="35">
        <f t="shared" si="14"/>
        <v>71.666147908933326</v>
      </c>
      <c r="M60" s="35">
        <f t="shared" si="1"/>
        <v>-265.91264310344741</v>
      </c>
      <c r="N60" s="35"/>
      <c r="O60" s="117">
        <v>12272.631544</v>
      </c>
      <c r="P60" s="117">
        <v>15000</v>
      </c>
      <c r="Q60" s="117">
        <v>11015.834829443447</v>
      </c>
      <c r="R60" s="117">
        <v>10749.92218634</v>
      </c>
      <c r="S60" s="117">
        <f t="shared" si="37"/>
        <v>97.586087235143467</v>
      </c>
      <c r="T60" s="35">
        <f t="shared" si="38"/>
        <v>71.666147908933326</v>
      </c>
      <c r="U60" s="35">
        <f t="shared" si="39"/>
        <v>-265.91264310344741</v>
      </c>
      <c r="V60" s="35"/>
      <c r="W60" s="117">
        <v>0</v>
      </c>
      <c r="X60" s="117">
        <v>0</v>
      </c>
      <c r="Y60" s="117">
        <v>0</v>
      </c>
      <c r="Z60" s="117">
        <v>0</v>
      </c>
      <c r="AA60" s="117">
        <f t="shared" si="40"/>
        <v>0</v>
      </c>
      <c r="AB60" s="117">
        <f t="shared" si="41"/>
        <v>0</v>
      </c>
      <c r="AC60" s="117">
        <f t="shared" si="42"/>
        <v>0</v>
      </c>
      <c r="AD60" s="35"/>
      <c r="AE60" s="117">
        <v>0</v>
      </c>
      <c r="AF60" s="117">
        <v>0</v>
      </c>
      <c r="AG60" s="117">
        <v>0</v>
      </c>
      <c r="AH60" s="117">
        <v>0</v>
      </c>
      <c r="AI60" s="117">
        <f t="shared" si="8"/>
        <v>0</v>
      </c>
      <c r="AJ60" s="35">
        <f t="shared" si="9"/>
        <v>0</v>
      </c>
      <c r="AK60" s="35">
        <f t="shared" si="10"/>
        <v>0</v>
      </c>
      <c r="AL60" s="35"/>
      <c r="AM60" s="117">
        <v>0</v>
      </c>
      <c r="AN60" s="117">
        <v>0</v>
      </c>
      <c r="AO60" s="117">
        <v>0</v>
      </c>
      <c r="AP60" s="117">
        <v>0</v>
      </c>
      <c r="AQ60" s="35">
        <f t="shared" si="11"/>
        <v>0</v>
      </c>
      <c r="AR60" s="35">
        <f t="shared" si="12"/>
        <v>0</v>
      </c>
      <c r="AS60" s="35">
        <f t="shared" si="13"/>
        <v>0</v>
      </c>
    </row>
    <row r="61" spans="1:45" s="8" customFormat="1" ht="13.8" x14ac:dyDescent="0.3">
      <c r="A61" s="85"/>
      <c r="B61" s="8" t="s">
        <v>65</v>
      </c>
      <c r="C61" s="319"/>
      <c r="D61" s="319"/>
      <c r="E61" s="319"/>
      <c r="F61" s="53" t="s">
        <v>0</v>
      </c>
      <c r="G61" s="115">
        <v>550147.69560166996</v>
      </c>
      <c r="H61" s="33">
        <f>+SUM(H62:H63)</f>
        <v>935030</v>
      </c>
      <c r="I61" s="115">
        <f>+SUM(I62:I63)</f>
        <v>692283.39140057634</v>
      </c>
      <c r="J61" s="33">
        <f>+SUM(J62:J63)</f>
        <v>699174.31045438</v>
      </c>
      <c r="K61" s="33">
        <f t="shared" si="0"/>
        <v>100.99538991392853</v>
      </c>
      <c r="L61" s="33">
        <f t="shared" si="14"/>
        <v>74.775601900942206</v>
      </c>
      <c r="M61" s="33">
        <f t="shared" si="1"/>
        <v>6890.9190538036637</v>
      </c>
      <c r="N61" s="33"/>
      <c r="O61" s="115">
        <v>550147.69560166996</v>
      </c>
      <c r="P61" s="115">
        <f>+SUM(P62:P63)</f>
        <v>935030</v>
      </c>
      <c r="Q61" s="115">
        <f>+SUM(Q62:Q63)</f>
        <v>692283.39140057634</v>
      </c>
      <c r="R61" s="115">
        <f>+SUM(R62:R63)</f>
        <v>699174.31045438</v>
      </c>
      <c r="S61" s="115">
        <f t="shared" si="37"/>
        <v>100.99538991392853</v>
      </c>
      <c r="T61" s="33">
        <f t="shared" si="38"/>
        <v>74.775601900942206</v>
      </c>
      <c r="U61" s="33">
        <f t="shared" si="39"/>
        <v>6890.9190538036637</v>
      </c>
      <c r="V61" s="33"/>
      <c r="W61" s="115">
        <v>0</v>
      </c>
      <c r="X61" s="115">
        <f>+SUM(X62:X63)</f>
        <v>0</v>
      </c>
      <c r="Y61" s="115">
        <f>+SUM(Y62:Y63)</f>
        <v>0</v>
      </c>
      <c r="Z61" s="115">
        <f>+SUM(Z62:Z63)</f>
        <v>0</v>
      </c>
      <c r="AA61" s="115">
        <f t="shared" si="40"/>
        <v>0</v>
      </c>
      <c r="AB61" s="115">
        <f t="shared" si="41"/>
        <v>0</v>
      </c>
      <c r="AC61" s="115">
        <f t="shared" si="42"/>
        <v>0</v>
      </c>
      <c r="AD61" s="33"/>
      <c r="AE61" s="115">
        <v>0</v>
      </c>
      <c r="AF61" s="115">
        <f>+SUM(AF62:AF63)</f>
        <v>0</v>
      </c>
      <c r="AG61" s="115">
        <f>+SUM(AG62:AG63)</f>
        <v>0</v>
      </c>
      <c r="AH61" s="115">
        <f>+SUM(AH62:AH63)</f>
        <v>0</v>
      </c>
      <c r="AI61" s="115">
        <f t="shared" si="8"/>
        <v>0</v>
      </c>
      <c r="AJ61" s="33">
        <f t="shared" si="9"/>
        <v>0</v>
      </c>
      <c r="AK61" s="33">
        <f t="shared" si="10"/>
        <v>0</v>
      </c>
      <c r="AL61" s="33"/>
      <c r="AM61" s="115">
        <v>0</v>
      </c>
      <c r="AN61" s="115">
        <f>+SUM(AN62:AN63)</f>
        <v>0</v>
      </c>
      <c r="AO61" s="115">
        <f>+SUM(AO62:AO63)</f>
        <v>0</v>
      </c>
      <c r="AP61" s="115">
        <f>+SUM(AP62:AP63)</f>
        <v>0</v>
      </c>
      <c r="AQ61" s="33">
        <f t="shared" si="11"/>
        <v>0</v>
      </c>
      <c r="AR61" s="33">
        <f t="shared" si="12"/>
        <v>0</v>
      </c>
      <c r="AS61" s="33">
        <f t="shared" si="13"/>
        <v>0</v>
      </c>
    </row>
    <row r="62" spans="1:45" s="11" customFormat="1" ht="13.8" outlineLevel="1" x14ac:dyDescent="0.3">
      <c r="A62" s="88"/>
      <c r="B62" s="11" t="s">
        <v>66</v>
      </c>
      <c r="C62" s="320"/>
      <c r="D62" s="320"/>
      <c r="E62" s="320"/>
      <c r="F62" s="53">
        <v>1</v>
      </c>
      <c r="G62" s="117">
        <v>550135.70607706998</v>
      </c>
      <c r="H62" s="35">
        <f t="shared" ref="H62:J63" si="54">+P62+X62+AF62+AN62</f>
        <v>935000</v>
      </c>
      <c r="I62" s="117">
        <f t="shared" si="54"/>
        <v>692265</v>
      </c>
      <c r="J62" s="35">
        <f t="shared" si="54"/>
        <v>699137.65045437997</v>
      </c>
      <c r="K62" s="35">
        <f t="shared" si="0"/>
        <v>100.99277739801664</v>
      </c>
      <c r="L62" s="35">
        <f t="shared" si="14"/>
        <v>74.774080262500533</v>
      </c>
      <c r="M62" s="35">
        <f t="shared" si="1"/>
        <v>6872.6504543799674</v>
      </c>
      <c r="N62" s="35"/>
      <c r="O62" s="117">
        <v>550135.70607706998</v>
      </c>
      <c r="P62" s="117">
        <v>935000</v>
      </c>
      <c r="Q62" s="117">
        <v>692265</v>
      </c>
      <c r="R62" s="117">
        <v>699137.65045437997</v>
      </c>
      <c r="S62" s="117">
        <f t="shared" si="37"/>
        <v>100.99277739801664</v>
      </c>
      <c r="T62" s="35">
        <f t="shared" si="38"/>
        <v>74.774080262500533</v>
      </c>
      <c r="U62" s="35">
        <f t="shared" si="39"/>
        <v>6872.6504543799674</v>
      </c>
      <c r="V62" s="35"/>
      <c r="W62" s="117">
        <v>0</v>
      </c>
      <c r="X62" s="117">
        <v>0</v>
      </c>
      <c r="Y62" s="117">
        <v>0</v>
      </c>
      <c r="Z62" s="117">
        <v>0</v>
      </c>
      <c r="AA62" s="117">
        <f t="shared" si="40"/>
        <v>0</v>
      </c>
      <c r="AB62" s="117">
        <f t="shared" si="41"/>
        <v>0</v>
      </c>
      <c r="AC62" s="117">
        <f t="shared" si="42"/>
        <v>0</v>
      </c>
      <c r="AD62" s="35"/>
      <c r="AE62" s="117">
        <v>0</v>
      </c>
      <c r="AF62" s="117">
        <v>0</v>
      </c>
      <c r="AG62" s="117">
        <v>0</v>
      </c>
      <c r="AH62" s="117">
        <v>0</v>
      </c>
      <c r="AI62" s="117">
        <f t="shared" si="8"/>
        <v>0</v>
      </c>
      <c r="AJ62" s="35">
        <f t="shared" si="9"/>
        <v>0</v>
      </c>
      <c r="AK62" s="35">
        <f t="shared" si="10"/>
        <v>0</v>
      </c>
      <c r="AL62" s="35"/>
      <c r="AM62" s="117">
        <v>0</v>
      </c>
      <c r="AN62" s="117">
        <v>0</v>
      </c>
      <c r="AO62" s="117">
        <v>0</v>
      </c>
      <c r="AP62" s="117">
        <v>0</v>
      </c>
      <c r="AQ62" s="35">
        <f t="shared" si="11"/>
        <v>0</v>
      </c>
      <c r="AR62" s="35">
        <f t="shared" si="12"/>
        <v>0</v>
      </c>
      <c r="AS62" s="35">
        <f t="shared" si="13"/>
        <v>0</v>
      </c>
    </row>
    <row r="63" spans="1:45" s="11" customFormat="1" ht="13.8" outlineLevel="1" x14ac:dyDescent="0.3">
      <c r="A63" s="88"/>
      <c r="B63" s="11" t="s">
        <v>67</v>
      </c>
      <c r="C63" s="320"/>
      <c r="D63" s="320"/>
      <c r="E63" s="320"/>
      <c r="F63" s="53">
        <v>1</v>
      </c>
      <c r="G63" s="117">
        <v>11.989524599999999</v>
      </c>
      <c r="H63" s="35">
        <f t="shared" si="54"/>
        <v>30</v>
      </c>
      <c r="I63" s="117">
        <f t="shared" si="54"/>
        <v>18.391400576368877</v>
      </c>
      <c r="J63" s="35">
        <f t="shared" si="54"/>
        <v>36.659999999999997</v>
      </c>
      <c r="K63" s="164" t="s">
        <v>88</v>
      </c>
      <c r="L63" s="35">
        <f t="shared" si="14"/>
        <v>122.2</v>
      </c>
      <c r="M63" s="35">
        <f t="shared" si="1"/>
        <v>18.26859942363112</v>
      </c>
      <c r="N63" s="35"/>
      <c r="O63" s="117">
        <v>11.989524599999999</v>
      </c>
      <c r="P63" s="117">
        <v>30</v>
      </c>
      <c r="Q63" s="117">
        <v>18.391400576368877</v>
      </c>
      <c r="R63" s="117">
        <v>36.659999999999997</v>
      </c>
      <c r="S63" s="117">
        <f t="shared" si="37"/>
        <v>199.33229037001377</v>
      </c>
      <c r="T63" s="35">
        <f t="shared" si="38"/>
        <v>122.2</v>
      </c>
      <c r="U63" s="35">
        <f t="shared" si="39"/>
        <v>18.26859942363112</v>
      </c>
      <c r="V63" s="35"/>
      <c r="W63" s="117">
        <v>0</v>
      </c>
      <c r="X63" s="117">
        <v>0</v>
      </c>
      <c r="Y63" s="117">
        <v>0</v>
      </c>
      <c r="Z63" s="117">
        <v>0</v>
      </c>
      <c r="AA63" s="117">
        <f t="shared" si="40"/>
        <v>0</v>
      </c>
      <c r="AB63" s="117">
        <f t="shared" si="41"/>
        <v>0</v>
      </c>
      <c r="AC63" s="117">
        <f t="shared" si="42"/>
        <v>0</v>
      </c>
      <c r="AD63" s="35"/>
      <c r="AE63" s="117">
        <v>0</v>
      </c>
      <c r="AF63" s="117">
        <v>0</v>
      </c>
      <c r="AG63" s="117">
        <v>0</v>
      </c>
      <c r="AH63" s="117">
        <v>0</v>
      </c>
      <c r="AI63" s="117">
        <f t="shared" si="8"/>
        <v>0</v>
      </c>
      <c r="AJ63" s="35">
        <f t="shared" si="9"/>
        <v>0</v>
      </c>
      <c r="AK63" s="35">
        <f t="shared" si="10"/>
        <v>0</v>
      </c>
      <c r="AL63" s="35"/>
      <c r="AM63" s="117">
        <v>0</v>
      </c>
      <c r="AN63" s="117">
        <v>0</v>
      </c>
      <c r="AO63" s="117">
        <v>0</v>
      </c>
      <c r="AP63" s="117">
        <v>0</v>
      </c>
      <c r="AQ63" s="35">
        <f t="shared" si="11"/>
        <v>0</v>
      </c>
      <c r="AR63" s="35">
        <f t="shared" si="12"/>
        <v>0</v>
      </c>
      <c r="AS63" s="35">
        <f t="shared" si="13"/>
        <v>0</v>
      </c>
    </row>
    <row r="64" spans="1:45" s="8" customFormat="1" ht="13.8" x14ac:dyDescent="0.3">
      <c r="A64" s="85"/>
      <c r="B64" s="8" t="s">
        <v>68</v>
      </c>
      <c r="C64" s="319"/>
      <c r="D64" s="319"/>
      <c r="E64" s="319"/>
      <c r="F64" s="53" t="s">
        <v>0</v>
      </c>
      <c r="G64" s="115">
        <v>529286.56003490998</v>
      </c>
      <c r="H64" s="33">
        <f>+SUM(H65,H76,H79,H84)</f>
        <v>907379.99999999953</v>
      </c>
      <c r="I64" s="115">
        <f>+SUM(I65,I76,I79,I84)</f>
        <v>861357.9432119464</v>
      </c>
      <c r="J64" s="33">
        <f>+SUM(J65,J76,J79,J84)</f>
        <v>737105.26434571017</v>
      </c>
      <c r="K64" s="33">
        <f t="shared" si="0"/>
        <v>85.574791543349988</v>
      </c>
      <c r="L64" s="33">
        <f t="shared" si="14"/>
        <v>81.234462336144787</v>
      </c>
      <c r="M64" s="33">
        <f t="shared" si="1"/>
        <v>-124252.67886623624</v>
      </c>
      <c r="N64" s="33"/>
      <c r="O64" s="115">
        <v>355697.98420547001</v>
      </c>
      <c r="P64" s="115">
        <f>+SUM(P65,P76,P79,P84)</f>
        <v>610089.99999999953</v>
      </c>
      <c r="Q64" s="115">
        <f>+SUM(Q65,Q76,Q79,Q84)</f>
        <v>636669.02331194631</v>
      </c>
      <c r="R64" s="115">
        <f>+SUM(R65,R76,R79,R84)</f>
        <v>500428.63610047998</v>
      </c>
      <c r="S64" s="115">
        <f t="shared" ref="S64:S71" si="55">+IF(Q64=0,0,R64/Q64*100)</f>
        <v>78.601065510813598</v>
      </c>
      <c r="T64" s="33">
        <f t="shared" si="38"/>
        <v>82.025379222816369</v>
      </c>
      <c r="U64" s="33">
        <f t="shared" si="39"/>
        <v>-136240.38721146632</v>
      </c>
      <c r="V64" s="33"/>
      <c r="W64" s="115">
        <v>173588.57582944</v>
      </c>
      <c r="X64" s="115">
        <f>+SUM(X65,X76,X79,X84)</f>
        <v>297290</v>
      </c>
      <c r="Y64" s="115">
        <f>+SUM(Y65,Y76,Y79,Y84)</f>
        <v>224688.91990000001</v>
      </c>
      <c r="Z64" s="115">
        <f>+SUM(Z65,Z76,Z79,Z84)</f>
        <v>236676.62824522998</v>
      </c>
      <c r="AA64" s="115">
        <f t="shared" si="40"/>
        <v>105.33524677165444</v>
      </c>
      <c r="AB64" s="115">
        <f t="shared" si="41"/>
        <v>79.611365416001206</v>
      </c>
      <c r="AC64" s="115">
        <f t="shared" si="42"/>
        <v>11987.70834522997</v>
      </c>
      <c r="AD64" s="33"/>
      <c r="AE64" s="115">
        <v>0</v>
      </c>
      <c r="AF64" s="115">
        <f>+SUM(AF65,AF76,AF79,AF84)</f>
        <v>0</v>
      </c>
      <c r="AG64" s="115">
        <f>+SUM(AG65,AG76,AG79,AG84)</f>
        <v>0</v>
      </c>
      <c r="AH64" s="115">
        <f>+SUM(AH65,AH76,AH79,AH84)</f>
        <v>0</v>
      </c>
      <c r="AI64" s="115">
        <f t="shared" si="8"/>
        <v>0</v>
      </c>
      <c r="AJ64" s="33">
        <f t="shared" si="9"/>
        <v>0</v>
      </c>
      <c r="AK64" s="33">
        <f t="shared" si="10"/>
        <v>0</v>
      </c>
      <c r="AL64" s="33"/>
      <c r="AM64" s="115">
        <v>0</v>
      </c>
      <c r="AN64" s="115">
        <f>+SUM(AN65,AN76,AN79,AN84)</f>
        <v>0</v>
      </c>
      <c r="AO64" s="115">
        <f>+SUM(AO65,AO76,AO79,AO84)</f>
        <v>0</v>
      </c>
      <c r="AP64" s="115">
        <f>+SUM(AP65,AP76,AP79,AP84)</f>
        <v>0</v>
      </c>
      <c r="AQ64" s="33">
        <f t="shared" si="11"/>
        <v>0</v>
      </c>
      <c r="AR64" s="33">
        <f t="shared" si="12"/>
        <v>0</v>
      </c>
      <c r="AS64" s="33">
        <f t="shared" si="13"/>
        <v>0</v>
      </c>
    </row>
    <row r="65" spans="1:45" s="29" customFormat="1" ht="13.8" x14ac:dyDescent="0.3">
      <c r="A65" s="86"/>
      <c r="B65" s="29" t="s">
        <v>69</v>
      </c>
      <c r="C65" s="321"/>
      <c r="D65" s="321"/>
      <c r="E65" s="321"/>
      <c r="F65" s="55" t="s">
        <v>0</v>
      </c>
      <c r="G65" s="118">
        <v>400979.24190953001</v>
      </c>
      <c r="H65" s="36">
        <f>+SUM(H66:H75)</f>
        <v>678689.99999999953</v>
      </c>
      <c r="I65" s="118">
        <f>+SUM(I66:I75)</f>
        <v>689712.50131194631</v>
      </c>
      <c r="J65" s="36">
        <f>+SUM(J66:J75)</f>
        <v>582548.84301145014</v>
      </c>
      <c r="K65" s="36">
        <f t="shared" si="0"/>
        <v>84.462561125591705</v>
      </c>
      <c r="L65" s="36">
        <f t="shared" si="14"/>
        <v>85.834304765275832</v>
      </c>
      <c r="M65" s="36">
        <f t="shared" si="1"/>
        <v>-107163.65830049617</v>
      </c>
      <c r="N65" s="36"/>
      <c r="O65" s="118">
        <v>355697.98420547001</v>
      </c>
      <c r="P65" s="118">
        <f>+SUM(P66:P75)</f>
        <v>610089.99999999953</v>
      </c>
      <c r="Q65" s="118">
        <f>+SUM(Q66:Q75)</f>
        <v>636669.02331194631</v>
      </c>
      <c r="R65" s="118">
        <f>+SUM(R66:R75)</f>
        <v>500428.63610047998</v>
      </c>
      <c r="S65" s="118">
        <f t="shared" si="55"/>
        <v>78.601065510813598</v>
      </c>
      <c r="T65" s="36">
        <f t="shared" si="38"/>
        <v>82.025379222816369</v>
      </c>
      <c r="U65" s="36">
        <f t="shared" si="39"/>
        <v>-136240.38721146632</v>
      </c>
      <c r="V65" s="36"/>
      <c r="W65" s="118">
        <v>45281.257704060001</v>
      </c>
      <c r="X65" s="118">
        <f>+SUM(X66:X75)</f>
        <v>68600</v>
      </c>
      <c r="Y65" s="118">
        <f>+SUM(Y66:Y75)</f>
        <v>53043.477999999996</v>
      </c>
      <c r="Z65" s="118">
        <f>+SUM(Z66:Z75)</f>
        <v>82120.206910969995</v>
      </c>
      <c r="AA65" s="118">
        <f t="shared" si="40"/>
        <v>154.81678428207516</v>
      </c>
      <c r="AB65" s="118">
        <f t="shared" si="41"/>
        <v>119.70875642998541</v>
      </c>
      <c r="AC65" s="118">
        <f t="shared" si="42"/>
        <v>29076.72891097</v>
      </c>
      <c r="AD65" s="36"/>
      <c r="AE65" s="118">
        <v>0</v>
      </c>
      <c r="AF65" s="118">
        <f>+SUM(AF66:AF75)</f>
        <v>0</v>
      </c>
      <c r="AG65" s="118">
        <f>+SUM(AG66:AG75)</f>
        <v>0</v>
      </c>
      <c r="AH65" s="118">
        <f>+SUM(AH66:AH75)</f>
        <v>0</v>
      </c>
      <c r="AI65" s="118">
        <f t="shared" si="8"/>
        <v>0</v>
      </c>
      <c r="AJ65" s="36">
        <f t="shared" si="9"/>
        <v>0</v>
      </c>
      <c r="AK65" s="36">
        <f t="shared" si="10"/>
        <v>0</v>
      </c>
      <c r="AL65" s="36"/>
      <c r="AM65" s="118">
        <v>0</v>
      </c>
      <c r="AN65" s="118">
        <f>+SUM(AN66:AN75)</f>
        <v>0</v>
      </c>
      <c r="AO65" s="118">
        <f>+SUM(AO66:AO75)</f>
        <v>0</v>
      </c>
      <c r="AP65" s="118">
        <f>+SUM(AP66:AP75)</f>
        <v>0</v>
      </c>
      <c r="AQ65" s="36">
        <f t="shared" si="11"/>
        <v>0</v>
      </c>
      <c r="AR65" s="36">
        <f t="shared" si="12"/>
        <v>0</v>
      </c>
      <c r="AS65" s="36">
        <f t="shared" si="13"/>
        <v>0</v>
      </c>
    </row>
    <row r="66" spans="1:45" s="10" customFormat="1" ht="13.8" outlineLevel="1" collapsed="1" x14ac:dyDescent="0.3">
      <c r="A66" s="87"/>
      <c r="B66" s="10" t="s">
        <v>70</v>
      </c>
      <c r="C66" s="322"/>
      <c r="D66" s="322"/>
      <c r="E66" s="322"/>
      <c r="F66" s="53">
        <v>1</v>
      </c>
      <c r="G66" s="116">
        <v>32695.70892166</v>
      </c>
      <c r="H66" s="34">
        <f t="shared" ref="H66:H75" si="56">+P66+X66+AF66+AN66</f>
        <v>49000</v>
      </c>
      <c r="I66" s="116">
        <f t="shared" ref="I66:I75" si="57">+Q66+Y66+AG66+AO66</f>
        <v>39251.079127025005</v>
      </c>
      <c r="J66" s="34">
        <f>+R66+Z66+AH66+AP66</f>
        <v>71561.930204979988</v>
      </c>
      <c r="K66" s="34">
        <f t="shared" si="0"/>
        <v>182.31837645377865</v>
      </c>
      <c r="L66" s="34">
        <f t="shared" si="14"/>
        <v>146.04475552036732</v>
      </c>
      <c r="M66" s="34">
        <f t="shared" si="1"/>
        <v>32310.851077954983</v>
      </c>
      <c r="N66" s="34"/>
      <c r="O66" s="116">
        <v>4724.6852256700004</v>
      </c>
      <c r="P66" s="116">
        <v>10600</v>
      </c>
      <c r="Q66" s="116">
        <v>7823.003127025001</v>
      </c>
      <c r="R66" s="116">
        <v>4044.3511768799999</v>
      </c>
      <c r="S66" s="116">
        <f t="shared" si="55"/>
        <v>51.698192001337219</v>
      </c>
      <c r="T66" s="34">
        <f t="shared" si="38"/>
        <v>38.154256385660382</v>
      </c>
      <c r="U66" s="34">
        <f t="shared" si="39"/>
        <v>-3778.6519501450011</v>
      </c>
      <c r="V66" s="34"/>
      <c r="W66" s="116">
        <v>27971.023695990003</v>
      </c>
      <c r="X66" s="116">
        <v>38400</v>
      </c>
      <c r="Y66" s="116">
        <v>31428.076000000001</v>
      </c>
      <c r="Z66" s="116">
        <v>67517.579028099994</v>
      </c>
      <c r="AA66" s="116">
        <f t="shared" si="40"/>
        <v>214.83204707822389</v>
      </c>
      <c r="AB66" s="116">
        <f t="shared" si="41"/>
        <v>175.8270287190104</v>
      </c>
      <c r="AC66" s="116">
        <f t="shared" si="42"/>
        <v>36089.503028099993</v>
      </c>
      <c r="AD66" s="34"/>
      <c r="AE66" s="116">
        <v>0</v>
      </c>
      <c r="AF66" s="116">
        <v>0</v>
      </c>
      <c r="AG66" s="116">
        <v>0</v>
      </c>
      <c r="AH66" s="116">
        <v>0</v>
      </c>
      <c r="AI66" s="116">
        <f t="shared" si="8"/>
        <v>0</v>
      </c>
      <c r="AJ66" s="34">
        <f t="shared" si="9"/>
        <v>0</v>
      </c>
      <c r="AK66" s="34">
        <f t="shared" si="10"/>
        <v>0</v>
      </c>
      <c r="AL66" s="34"/>
      <c r="AM66" s="116">
        <v>0</v>
      </c>
      <c r="AN66" s="116">
        <v>0</v>
      </c>
      <c r="AO66" s="116">
        <v>0</v>
      </c>
      <c r="AP66" s="116">
        <v>0</v>
      </c>
      <c r="AQ66" s="34">
        <f t="shared" si="11"/>
        <v>0</v>
      </c>
      <c r="AR66" s="34">
        <f t="shared" si="12"/>
        <v>0</v>
      </c>
      <c r="AS66" s="34">
        <f t="shared" si="13"/>
        <v>0</v>
      </c>
    </row>
    <row r="67" spans="1:45" s="10" customFormat="1" ht="13.8" outlineLevel="1" x14ac:dyDescent="0.3">
      <c r="A67" s="87"/>
      <c r="B67" s="10" t="s">
        <v>71</v>
      </c>
      <c r="C67" s="322"/>
      <c r="D67" s="322"/>
      <c r="E67" s="322"/>
      <c r="F67" s="53">
        <v>1</v>
      </c>
      <c r="G67" s="116">
        <v>25178.342897330003</v>
      </c>
      <c r="H67" s="34">
        <f t="shared" si="56"/>
        <v>31200</v>
      </c>
      <c r="I67" s="116">
        <f t="shared" si="57"/>
        <v>17129.167694545456</v>
      </c>
      <c r="J67" s="34">
        <f t="shared" ref="J67:J75" si="58">+R67+Z67+AH67+AP67</f>
        <v>24526.92894374</v>
      </c>
      <c r="K67" s="34">
        <f t="shared" si="0"/>
        <v>143.18809519011398</v>
      </c>
      <c r="L67" s="34">
        <f t="shared" si="14"/>
        <v>78.611951742756418</v>
      </c>
      <c r="M67" s="34">
        <f t="shared" si="1"/>
        <v>7397.7612491945438</v>
      </c>
      <c r="N67" s="34"/>
      <c r="O67" s="116">
        <v>25176.975387330003</v>
      </c>
      <c r="P67" s="116">
        <v>31200</v>
      </c>
      <c r="Q67" s="116">
        <v>17129.167694545456</v>
      </c>
      <c r="R67" s="116">
        <v>24526.92894374</v>
      </c>
      <c r="S67" s="116">
        <f t="shared" si="55"/>
        <v>143.18809519011398</v>
      </c>
      <c r="T67" s="34">
        <f t="shared" si="38"/>
        <v>78.611951742756418</v>
      </c>
      <c r="U67" s="34">
        <f t="shared" si="39"/>
        <v>7397.7612491945438</v>
      </c>
      <c r="V67" s="34"/>
      <c r="W67" s="116">
        <v>1.36751</v>
      </c>
      <c r="X67" s="116">
        <v>0</v>
      </c>
      <c r="Y67" s="116">
        <v>0</v>
      </c>
      <c r="Z67" s="116">
        <v>0</v>
      </c>
      <c r="AA67" s="116">
        <f t="shared" si="40"/>
        <v>0</v>
      </c>
      <c r="AB67" s="116">
        <f t="shared" si="41"/>
        <v>0</v>
      </c>
      <c r="AC67" s="116">
        <f t="shared" si="42"/>
        <v>0</v>
      </c>
      <c r="AD67" s="34"/>
      <c r="AE67" s="116">
        <v>0</v>
      </c>
      <c r="AF67" s="116">
        <v>0</v>
      </c>
      <c r="AG67" s="116">
        <v>0</v>
      </c>
      <c r="AH67" s="116">
        <v>0</v>
      </c>
      <c r="AI67" s="116">
        <f t="shared" si="8"/>
        <v>0</v>
      </c>
      <c r="AJ67" s="34">
        <f t="shared" si="9"/>
        <v>0</v>
      </c>
      <c r="AK67" s="34">
        <f t="shared" si="10"/>
        <v>0</v>
      </c>
      <c r="AL67" s="34"/>
      <c r="AM67" s="116">
        <v>0</v>
      </c>
      <c r="AN67" s="116">
        <v>0</v>
      </c>
      <c r="AO67" s="116">
        <v>0</v>
      </c>
      <c r="AP67" s="116">
        <v>0</v>
      </c>
      <c r="AQ67" s="34">
        <f t="shared" si="11"/>
        <v>0</v>
      </c>
      <c r="AR67" s="34">
        <f t="shared" si="12"/>
        <v>0</v>
      </c>
      <c r="AS67" s="34">
        <f t="shared" si="13"/>
        <v>0</v>
      </c>
    </row>
    <row r="68" spans="1:45" s="10" customFormat="1" ht="13.8" outlineLevel="1" x14ac:dyDescent="0.3">
      <c r="A68" s="87"/>
      <c r="B68" s="10" t="s">
        <v>72</v>
      </c>
      <c r="C68" s="322"/>
      <c r="D68" s="322"/>
      <c r="E68" s="322"/>
      <c r="F68" s="53">
        <v>1</v>
      </c>
      <c r="G68" s="116">
        <v>6700.0768924599997</v>
      </c>
      <c r="H68" s="34">
        <f t="shared" si="56"/>
        <v>2500</v>
      </c>
      <c r="I68" s="116">
        <f t="shared" si="57"/>
        <v>1064.470086316087</v>
      </c>
      <c r="J68" s="34">
        <f t="shared" si="58"/>
        <v>3153.8414768600001</v>
      </c>
      <c r="K68" s="34">
        <f t="shared" si="0"/>
        <v>296.28277181323148</v>
      </c>
      <c r="L68" s="34">
        <f t="shared" si="14"/>
        <v>126.1536590744</v>
      </c>
      <c r="M68" s="34">
        <f t="shared" si="1"/>
        <v>2089.3713905439131</v>
      </c>
      <c r="N68" s="34"/>
      <c r="O68" s="116">
        <v>6700.0247004599996</v>
      </c>
      <c r="P68" s="116">
        <v>2500</v>
      </c>
      <c r="Q68" s="116">
        <v>1064.470086316087</v>
      </c>
      <c r="R68" s="116">
        <v>3153.8414768600001</v>
      </c>
      <c r="S68" s="116">
        <f t="shared" si="55"/>
        <v>296.28277181323148</v>
      </c>
      <c r="T68" s="34">
        <f t="shared" si="38"/>
        <v>126.1536590744</v>
      </c>
      <c r="U68" s="34">
        <f t="shared" si="39"/>
        <v>2089.3713905439131</v>
      </c>
      <c r="V68" s="34"/>
      <c r="W68" s="116">
        <v>5.2192000000000002E-2</v>
      </c>
      <c r="X68" s="116">
        <v>0</v>
      </c>
      <c r="Y68" s="116">
        <v>0</v>
      </c>
      <c r="Z68" s="116">
        <v>0</v>
      </c>
      <c r="AA68" s="116">
        <f t="shared" si="40"/>
        <v>0</v>
      </c>
      <c r="AB68" s="116">
        <f t="shared" si="41"/>
        <v>0</v>
      </c>
      <c r="AC68" s="116">
        <f t="shared" si="42"/>
        <v>0</v>
      </c>
      <c r="AD68" s="34"/>
      <c r="AE68" s="116">
        <v>0</v>
      </c>
      <c r="AF68" s="116">
        <v>0</v>
      </c>
      <c r="AG68" s="116">
        <v>0</v>
      </c>
      <c r="AH68" s="116">
        <v>0</v>
      </c>
      <c r="AI68" s="116">
        <f t="shared" si="8"/>
        <v>0</v>
      </c>
      <c r="AJ68" s="34">
        <f t="shared" si="9"/>
        <v>0</v>
      </c>
      <c r="AK68" s="34">
        <f t="shared" si="10"/>
        <v>0</v>
      </c>
      <c r="AL68" s="34"/>
      <c r="AM68" s="116">
        <v>0</v>
      </c>
      <c r="AN68" s="116">
        <v>0</v>
      </c>
      <c r="AO68" s="116">
        <v>0</v>
      </c>
      <c r="AP68" s="116">
        <v>0</v>
      </c>
      <c r="AQ68" s="34">
        <f t="shared" si="11"/>
        <v>0</v>
      </c>
      <c r="AR68" s="34">
        <f t="shared" si="12"/>
        <v>0</v>
      </c>
      <c r="AS68" s="34">
        <f t="shared" si="13"/>
        <v>0</v>
      </c>
    </row>
    <row r="69" spans="1:45" s="10" customFormat="1" ht="13.8" outlineLevel="1" x14ac:dyDescent="0.3">
      <c r="A69" s="87"/>
      <c r="B69" s="10" t="s">
        <v>73</v>
      </c>
      <c r="C69" s="322"/>
      <c r="D69" s="322"/>
      <c r="E69" s="322"/>
      <c r="F69" s="53">
        <v>1</v>
      </c>
      <c r="G69" s="116">
        <v>255225.15271676</v>
      </c>
      <c r="H69" s="34">
        <f t="shared" si="56"/>
        <v>469769.99999999959</v>
      </c>
      <c r="I69" s="116">
        <f t="shared" si="57"/>
        <v>530309.49411960377</v>
      </c>
      <c r="J69" s="34">
        <f t="shared" si="58"/>
        <v>394918.37301703001</v>
      </c>
      <c r="K69" s="34">
        <f t="shared" si="0"/>
        <v>74.469414067846543</v>
      </c>
      <c r="L69" s="34">
        <f t="shared" si="14"/>
        <v>84.066324587996334</v>
      </c>
      <c r="M69" s="34">
        <f t="shared" si="1"/>
        <v>-135391.12110257376</v>
      </c>
      <c r="N69" s="34"/>
      <c r="O69" s="116">
        <v>255225.15271676</v>
      </c>
      <c r="P69" s="116">
        <v>469769.99999999959</v>
      </c>
      <c r="Q69" s="116">
        <v>530309.49411960377</v>
      </c>
      <c r="R69" s="116">
        <v>394918.37301703001</v>
      </c>
      <c r="S69" s="116">
        <f t="shared" si="55"/>
        <v>74.469414067846543</v>
      </c>
      <c r="T69" s="34">
        <f t="shared" si="38"/>
        <v>84.066324587996334</v>
      </c>
      <c r="U69" s="34">
        <f t="shared" si="39"/>
        <v>-135391.12110257376</v>
      </c>
      <c r="V69" s="34"/>
      <c r="W69" s="116">
        <v>0</v>
      </c>
      <c r="X69" s="116">
        <v>0</v>
      </c>
      <c r="Y69" s="116">
        <v>0</v>
      </c>
      <c r="Z69" s="116">
        <v>0</v>
      </c>
      <c r="AA69" s="116">
        <f t="shared" si="40"/>
        <v>0</v>
      </c>
      <c r="AB69" s="116">
        <f t="shared" si="41"/>
        <v>0</v>
      </c>
      <c r="AC69" s="116">
        <f t="shared" si="42"/>
        <v>0</v>
      </c>
      <c r="AD69" s="34"/>
      <c r="AE69" s="116">
        <v>0</v>
      </c>
      <c r="AF69" s="116">
        <v>0</v>
      </c>
      <c r="AG69" s="116">
        <v>0</v>
      </c>
      <c r="AH69" s="116">
        <v>0</v>
      </c>
      <c r="AI69" s="116">
        <f t="shared" si="8"/>
        <v>0</v>
      </c>
      <c r="AJ69" s="34">
        <f t="shared" si="9"/>
        <v>0</v>
      </c>
      <c r="AK69" s="34">
        <f t="shared" si="10"/>
        <v>0</v>
      </c>
      <c r="AL69" s="34"/>
      <c r="AM69" s="116">
        <v>0</v>
      </c>
      <c r="AN69" s="116">
        <v>0</v>
      </c>
      <c r="AO69" s="116">
        <v>0</v>
      </c>
      <c r="AP69" s="116">
        <v>0</v>
      </c>
      <c r="AQ69" s="34">
        <f t="shared" si="11"/>
        <v>0</v>
      </c>
      <c r="AR69" s="34">
        <f t="shared" si="12"/>
        <v>0</v>
      </c>
      <c r="AS69" s="34">
        <f t="shared" si="13"/>
        <v>0</v>
      </c>
    </row>
    <row r="70" spans="1:45" s="10" customFormat="1" ht="13.8" outlineLevel="1" x14ac:dyDescent="0.3">
      <c r="A70" s="87"/>
      <c r="B70" s="10" t="s">
        <v>74</v>
      </c>
      <c r="C70" s="322"/>
      <c r="D70" s="322"/>
      <c r="E70" s="322"/>
      <c r="F70" s="53">
        <v>1</v>
      </c>
      <c r="G70" s="116">
        <v>20003.03982242</v>
      </c>
      <c r="H70" s="34">
        <f t="shared" si="56"/>
        <v>36000</v>
      </c>
      <c r="I70" s="116">
        <f t="shared" si="57"/>
        <v>32328.7173</v>
      </c>
      <c r="J70" s="34">
        <f t="shared" si="58"/>
        <v>43427.275919790001</v>
      </c>
      <c r="K70" s="34">
        <f t="shared" si="0"/>
        <v>134.33034016413018</v>
      </c>
      <c r="L70" s="34">
        <f t="shared" si="14"/>
        <v>120.63132199941666</v>
      </c>
      <c r="M70" s="34">
        <f t="shared" si="1"/>
        <v>11098.558619790001</v>
      </c>
      <c r="N70" s="34"/>
      <c r="O70" s="116">
        <v>20003.03982242</v>
      </c>
      <c r="P70" s="116">
        <v>36000</v>
      </c>
      <c r="Q70" s="116">
        <v>32328.7173</v>
      </c>
      <c r="R70" s="116">
        <v>43427.275919790001</v>
      </c>
      <c r="S70" s="116">
        <f t="shared" si="55"/>
        <v>134.33034016413018</v>
      </c>
      <c r="T70" s="34">
        <f t="shared" si="38"/>
        <v>120.63132199941666</v>
      </c>
      <c r="U70" s="34">
        <f t="shared" si="39"/>
        <v>11098.558619790001</v>
      </c>
      <c r="V70" s="34"/>
      <c r="W70" s="116">
        <v>0</v>
      </c>
      <c r="X70" s="116">
        <v>0</v>
      </c>
      <c r="Y70" s="116">
        <v>0</v>
      </c>
      <c r="Z70" s="116">
        <v>0</v>
      </c>
      <c r="AA70" s="116">
        <f t="shared" si="40"/>
        <v>0</v>
      </c>
      <c r="AB70" s="116">
        <f t="shared" si="41"/>
        <v>0</v>
      </c>
      <c r="AC70" s="116">
        <f t="shared" si="42"/>
        <v>0</v>
      </c>
      <c r="AD70" s="34"/>
      <c r="AE70" s="116">
        <v>0</v>
      </c>
      <c r="AF70" s="116">
        <v>0</v>
      </c>
      <c r="AG70" s="116">
        <v>0</v>
      </c>
      <c r="AH70" s="116">
        <v>0</v>
      </c>
      <c r="AI70" s="116">
        <f t="shared" si="8"/>
        <v>0</v>
      </c>
      <c r="AJ70" s="34">
        <f t="shared" si="9"/>
        <v>0</v>
      </c>
      <c r="AK70" s="34">
        <f t="shared" si="10"/>
        <v>0</v>
      </c>
      <c r="AL70" s="34"/>
      <c r="AM70" s="116">
        <v>0</v>
      </c>
      <c r="AN70" s="116">
        <v>0</v>
      </c>
      <c r="AO70" s="116">
        <v>0</v>
      </c>
      <c r="AP70" s="116">
        <v>0</v>
      </c>
      <c r="AQ70" s="34">
        <f t="shared" si="11"/>
        <v>0</v>
      </c>
      <c r="AR70" s="34">
        <f t="shared" si="12"/>
        <v>0</v>
      </c>
      <c r="AS70" s="34">
        <f t="shared" si="13"/>
        <v>0</v>
      </c>
    </row>
    <row r="71" spans="1:45" s="10" customFormat="1" ht="13.8" outlineLevel="1" x14ac:dyDescent="0.3">
      <c r="A71" s="87"/>
      <c r="B71" s="10" t="s">
        <v>75</v>
      </c>
      <c r="C71" s="322"/>
      <c r="D71" s="322"/>
      <c r="E71" s="322"/>
      <c r="F71" s="53">
        <v>1</v>
      </c>
      <c r="G71" s="116">
        <v>2509.7245408899998</v>
      </c>
      <c r="H71" s="34">
        <f t="shared" si="56"/>
        <v>3600</v>
      </c>
      <c r="I71" s="116">
        <f t="shared" si="57"/>
        <v>3939.8793999999998</v>
      </c>
      <c r="J71" s="34">
        <f>+R71+Z71+AH71+AP71</f>
        <v>2899.1121489400002</v>
      </c>
      <c r="K71" s="34">
        <f t="shared" si="0"/>
        <v>73.583778958817874</v>
      </c>
      <c r="L71" s="34">
        <f t="shared" si="14"/>
        <v>80.530893026111116</v>
      </c>
      <c r="M71" s="34">
        <f t="shared" si="1"/>
        <v>-1040.7672510599996</v>
      </c>
      <c r="N71" s="34"/>
      <c r="O71" s="116">
        <v>0</v>
      </c>
      <c r="P71" s="116">
        <v>0</v>
      </c>
      <c r="Q71" s="116">
        <v>0</v>
      </c>
      <c r="R71" s="116">
        <v>0</v>
      </c>
      <c r="S71" s="116">
        <f t="shared" si="55"/>
        <v>0</v>
      </c>
      <c r="T71" s="34">
        <f t="shared" si="38"/>
        <v>0</v>
      </c>
      <c r="U71" s="34">
        <f t="shared" si="39"/>
        <v>0</v>
      </c>
      <c r="V71" s="34"/>
      <c r="W71" s="116">
        <v>2509.7245408899998</v>
      </c>
      <c r="X71" s="116">
        <v>3600</v>
      </c>
      <c r="Y71" s="116">
        <v>3939.8793999999998</v>
      </c>
      <c r="Z71" s="116">
        <v>2899.1121489400002</v>
      </c>
      <c r="AA71" s="116">
        <f t="shared" si="40"/>
        <v>73.583778958817874</v>
      </c>
      <c r="AB71" s="116">
        <f t="shared" si="41"/>
        <v>80.530893026111116</v>
      </c>
      <c r="AC71" s="116">
        <f t="shared" si="42"/>
        <v>-1040.7672510599996</v>
      </c>
      <c r="AD71" s="34"/>
      <c r="AE71" s="116">
        <v>0</v>
      </c>
      <c r="AF71" s="116">
        <v>0</v>
      </c>
      <c r="AG71" s="116">
        <v>0</v>
      </c>
      <c r="AH71" s="116">
        <v>0</v>
      </c>
      <c r="AI71" s="116">
        <f t="shared" si="8"/>
        <v>0</v>
      </c>
      <c r="AJ71" s="34">
        <f t="shared" si="9"/>
        <v>0</v>
      </c>
      <c r="AK71" s="34">
        <f t="shared" si="10"/>
        <v>0</v>
      </c>
      <c r="AL71" s="34"/>
      <c r="AM71" s="116">
        <v>0</v>
      </c>
      <c r="AN71" s="116">
        <v>0</v>
      </c>
      <c r="AO71" s="116">
        <v>0</v>
      </c>
      <c r="AP71" s="116">
        <v>0</v>
      </c>
      <c r="AQ71" s="34">
        <f t="shared" si="11"/>
        <v>0</v>
      </c>
      <c r="AR71" s="34">
        <f t="shared" si="12"/>
        <v>0</v>
      </c>
      <c r="AS71" s="34">
        <f t="shared" si="13"/>
        <v>0</v>
      </c>
    </row>
    <row r="72" spans="1:45" s="10" customFormat="1" ht="13.8" outlineLevel="1" x14ac:dyDescent="0.3">
      <c r="A72" s="87"/>
      <c r="B72" s="10" t="s">
        <v>76</v>
      </c>
      <c r="C72" s="322"/>
      <c r="D72" s="322"/>
      <c r="E72" s="322"/>
      <c r="F72" s="53">
        <v>1</v>
      </c>
      <c r="G72" s="116">
        <v>27.071000000000002</v>
      </c>
      <c r="H72" s="34">
        <f t="shared" si="56"/>
        <v>20</v>
      </c>
      <c r="I72" s="116">
        <f t="shared" si="57"/>
        <v>15</v>
      </c>
      <c r="J72" s="34">
        <f t="shared" si="58"/>
        <v>278.71434883000001</v>
      </c>
      <c r="K72" s="165" t="s">
        <v>88</v>
      </c>
      <c r="L72" s="34">
        <f t="shared" si="14"/>
        <v>1393.5717441499999</v>
      </c>
      <c r="M72" s="34">
        <f t="shared" si="1"/>
        <v>263.71434883000001</v>
      </c>
      <c r="N72" s="34"/>
      <c r="O72" s="116">
        <v>27.071000000000002</v>
      </c>
      <c r="P72" s="116">
        <v>20</v>
      </c>
      <c r="Q72" s="116">
        <v>15</v>
      </c>
      <c r="R72" s="116">
        <v>278.71434883000001</v>
      </c>
      <c r="S72" s="165" t="s">
        <v>88</v>
      </c>
      <c r="T72" s="165" t="s">
        <v>88</v>
      </c>
      <c r="U72" s="34">
        <f t="shared" si="39"/>
        <v>263.71434883000001</v>
      </c>
      <c r="V72" s="34"/>
      <c r="W72" s="116">
        <v>0</v>
      </c>
      <c r="X72" s="116">
        <v>0</v>
      </c>
      <c r="Y72" s="116">
        <v>0</v>
      </c>
      <c r="Z72" s="116">
        <v>0</v>
      </c>
      <c r="AA72" s="116">
        <f t="shared" si="40"/>
        <v>0</v>
      </c>
      <c r="AB72" s="116">
        <f t="shared" si="41"/>
        <v>0</v>
      </c>
      <c r="AC72" s="116">
        <f t="shared" si="42"/>
        <v>0</v>
      </c>
      <c r="AD72" s="34"/>
      <c r="AE72" s="116">
        <v>0</v>
      </c>
      <c r="AF72" s="116">
        <v>0</v>
      </c>
      <c r="AG72" s="116">
        <v>0</v>
      </c>
      <c r="AH72" s="116">
        <v>0</v>
      </c>
      <c r="AI72" s="116">
        <f t="shared" si="8"/>
        <v>0</v>
      </c>
      <c r="AJ72" s="34">
        <f t="shared" si="9"/>
        <v>0</v>
      </c>
      <c r="AK72" s="34">
        <f t="shared" si="10"/>
        <v>0</v>
      </c>
      <c r="AL72" s="34"/>
      <c r="AM72" s="116">
        <v>0</v>
      </c>
      <c r="AN72" s="116">
        <v>0</v>
      </c>
      <c r="AO72" s="116">
        <v>0</v>
      </c>
      <c r="AP72" s="116">
        <v>0</v>
      </c>
      <c r="AQ72" s="34">
        <f t="shared" si="11"/>
        <v>0</v>
      </c>
      <c r="AR72" s="34">
        <f t="shared" si="12"/>
        <v>0</v>
      </c>
      <c r="AS72" s="34">
        <f t="shared" si="13"/>
        <v>0</v>
      </c>
    </row>
    <row r="73" spans="1:45" s="10" customFormat="1" ht="13.8" outlineLevel="1" x14ac:dyDescent="0.3">
      <c r="A73" s="87"/>
      <c r="B73" s="10" t="s">
        <v>77</v>
      </c>
      <c r="C73" s="322"/>
      <c r="D73" s="322"/>
      <c r="E73" s="322"/>
      <c r="F73" s="53">
        <v>1</v>
      </c>
      <c r="G73" s="116">
        <v>13768.12187461</v>
      </c>
      <c r="H73" s="34">
        <f t="shared" si="56"/>
        <v>26600</v>
      </c>
      <c r="I73" s="116">
        <f t="shared" si="57"/>
        <v>17015.930799999998</v>
      </c>
      <c r="J73" s="34">
        <f t="shared" si="58"/>
        <v>11025.488668049999</v>
      </c>
      <c r="K73" s="34">
        <f t="shared" si="0"/>
        <v>64.795095828962829</v>
      </c>
      <c r="L73" s="34">
        <f t="shared" si="14"/>
        <v>41.449205518984954</v>
      </c>
      <c r="M73" s="34">
        <f t="shared" si="1"/>
        <v>-5990.4421319499997</v>
      </c>
      <c r="N73" s="34"/>
      <c r="O73" s="116">
        <v>0</v>
      </c>
      <c r="P73" s="116">
        <v>0</v>
      </c>
      <c r="Q73" s="116">
        <v>0</v>
      </c>
      <c r="R73" s="116">
        <v>0</v>
      </c>
      <c r="S73" s="116">
        <f t="shared" ref="S73:S98" si="59">+IF(Q73=0,0,R73/Q73*100)</f>
        <v>0</v>
      </c>
      <c r="T73" s="34">
        <f t="shared" si="38"/>
        <v>0</v>
      </c>
      <c r="U73" s="34">
        <f t="shared" si="39"/>
        <v>0</v>
      </c>
      <c r="V73" s="34"/>
      <c r="W73" s="116">
        <v>13768.12187461</v>
      </c>
      <c r="X73" s="116">
        <v>26600</v>
      </c>
      <c r="Y73" s="116">
        <v>17015.930799999998</v>
      </c>
      <c r="Z73" s="116">
        <v>11025.488668049999</v>
      </c>
      <c r="AA73" s="116">
        <f t="shared" si="40"/>
        <v>64.795095828962829</v>
      </c>
      <c r="AB73" s="116">
        <f t="shared" si="41"/>
        <v>41.449205518984954</v>
      </c>
      <c r="AC73" s="116">
        <f t="shared" si="42"/>
        <v>-5990.4421319499997</v>
      </c>
      <c r="AD73" s="34"/>
      <c r="AE73" s="116">
        <v>0</v>
      </c>
      <c r="AF73" s="116">
        <v>0</v>
      </c>
      <c r="AG73" s="116">
        <v>0</v>
      </c>
      <c r="AH73" s="116">
        <v>0</v>
      </c>
      <c r="AI73" s="116">
        <f t="shared" si="8"/>
        <v>0</v>
      </c>
      <c r="AJ73" s="34">
        <f t="shared" si="9"/>
        <v>0</v>
      </c>
      <c r="AK73" s="34">
        <f t="shared" si="10"/>
        <v>0</v>
      </c>
      <c r="AL73" s="34"/>
      <c r="AM73" s="116">
        <v>0</v>
      </c>
      <c r="AN73" s="116">
        <v>0</v>
      </c>
      <c r="AO73" s="116">
        <v>0</v>
      </c>
      <c r="AP73" s="116">
        <v>0</v>
      </c>
      <c r="AQ73" s="34">
        <f t="shared" si="11"/>
        <v>0</v>
      </c>
      <c r="AR73" s="34">
        <f t="shared" si="12"/>
        <v>0</v>
      </c>
      <c r="AS73" s="34">
        <f t="shared" si="13"/>
        <v>0</v>
      </c>
    </row>
    <row r="74" spans="1:45" s="10" customFormat="1" ht="13.8" outlineLevel="1" x14ac:dyDescent="0.3">
      <c r="A74" s="87"/>
      <c r="B74" s="10" t="s">
        <v>78</v>
      </c>
      <c r="C74" s="322"/>
      <c r="D74" s="322"/>
      <c r="E74" s="322"/>
      <c r="F74" s="53">
        <v>1</v>
      </c>
      <c r="G74" s="116">
        <v>248.71975871999999</v>
      </c>
      <c r="H74" s="34">
        <f t="shared" si="56"/>
        <v>0</v>
      </c>
      <c r="I74" s="116">
        <f t="shared" si="57"/>
        <v>2.5499999999999998</v>
      </c>
      <c r="J74" s="34">
        <f t="shared" si="58"/>
        <v>6.2772199999999998</v>
      </c>
      <c r="K74" s="34">
        <f t="shared" si="0"/>
        <v>246.16549019607845</v>
      </c>
      <c r="L74" s="34">
        <f t="shared" si="14"/>
        <v>0</v>
      </c>
      <c r="M74" s="34">
        <f t="shared" si="1"/>
        <v>3.72722</v>
      </c>
      <c r="N74" s="34"/>
      <c r="O74" s="116">
        <v>0</v>
      </c>
      <c r="P74" s="116">
        <v>0</v>
      </c>
      <c r="Q74" s="116">
        <v>0</v>
      </c>
      <c r="R74" s="116">
        <v>0</v>
      </c>
      <c r="S74" s="116">
        <f t="shared" si="59"/>
        <v>0</v>
      </c>
      <c r="T74" s="34">
        <f t="shared" si="38"/>
        <v>0</v>
      </c>
      <c r="U74" s="34">
        <f t="shared" si="39"/>
        <v>0</v>
      </c>
      <c r="V74" s="34"/>
      <c r="W74" s="116">
        <v>248.71975871999999</v>
      </c>
      <c r="X74" s="116">
        <v>0</v>
      </c>
      <c r="Y74" s="116">
        <v>2.5499999999999998</v>
      </c>
      <c r="Z74" s="116">
        <v>6.2772199999999998</v>
      </c>
      <c r="AA74" s="116">
        <f t="shared" si="40"/>
        <v>246.16549019607845</v>
      </c>
      <c r="AB74" s="116">
        <f t="shared" si="41"/>
        <v>0</v>
      </c>
      <c r="AC74" s="116">
        <f t="shared" si="42"/>
        <v>3.72722</v>
      </c>
      <c r="AD74" s="34"/>
      <c r="AE74" s="116">
        <v>0</v>
      </c>
      <c r="AF74" s="116">
        <v>0</v>
      </c>
      <c r="AG74" s="116">
        <v>0</v>
      </c>
      <c r="AH74" s="116">
        <v>0</v>
      </c>
      <c r="AI74" s="116">
        <f t="shared" si="8"/>
        <v>0</v>
      </c>
      <c r="AJ74" s="34">
        <f t="shared" si="9"/>
        <v>0</v>
      </c>
      <c r="AK74" s="34">
        <f t="shared" si="10"/>
        <v>0</v>
      </c>
      <c r="AL74" s="34"/>
      <c r="AM74" s="116">
        <v>0</v>
      </c>
      <c r="AN74" s="116">
        <v>0</v>
      </c>
      <c r="AO74" s="116">
        <v>0</v>
      </c>
      <c r="AP74" s="116">
        <v>0</v>
      </c>
      <c r="AQ74" s="34">
        <f t="shared" si="11"/>
        <v>0</v>
      </c>
      <c r="AR74" s="34">
        <f t="shared" si="12"/>
        <v>0</v>
      </c>
      <c r="AS74" s="34">
        <f t="shared" si="13"/>
        <v>0</v>
      </c>
    </row>
    <row r="75" spans="1:45" s="10" customFormat="1" ht="13.8" outlineLevel="1" x14ac:dyDescent="0.3">
      <c r="A75" s="87"/>
      <c r="B75" s="10" t="s">
        <v>79</v>
      </c>
      <c r="C75" s="322"/>
      <c r="D75" s="322"/>
      <c r="E75" s="322"/>
      <c r="F75" s="53">
        <v>1</v>
      </c>
      <c r="G75" s="116">
        <v>44623.283484680003</v>
      </c>
      <c r="H75" s="34">
        <f t="shared" si="56"/>
        <v>60000</v>
      </c>
      <c r="I75" s="116">
        <f t="shared" si="57"/>
        <v>48656.212784455958</v>
      </c>
      <c r="J75" s="34">
        <f t="shared" si="58"/>
        <v>30750.901063230001</v>
      </c>
      <c r="K75" s="34">
        <f t="shared" si="0"/>
        <v>63.200358810198829</v>
      </c>
      <c r="L75" s="34">
        <f t="shared" si="14"/>
        <v>51.251501772049998</v>
      </c>
      <c r="M75" s="34">
        <f t="shared" si="1"/>
        <v>-17905.311721225957</v>
      </c>
      <c r="N75" s="34"/>
      <c r="O75" s="116">
        <v>43841.035352830004</v>
      </c>
      <c r="P75" s="116">
        <v>60000</v>
      </c>
      <c r="Q75" s="116">
        <v>47999.170984455959</v>
      </c>
      <c r="R75" s="116">
        <v>30079.151217350001</v>
      </c>
      <c r="S75" s="116">
        <f t="shared" si="59"/>
        <v>62.665980683480612</v>
      </c>
      <c r="T75" s="34">
        <f t="shared" ref="T75:T108" si="60">+IF(P75=0,0,R75/P75*100)</f>
        <v>50.13191869558333</v>
      </c>
      <c r="U75" s="34">
        <f t="shared" ref="U75:U108" si="61">+R75-Q75</f>
        <v>-17920.019767105958</v>
      </c>
      <c r="V75" s="34"/>
      <c r="W75" s="116">
        <v>782.24813185000005</v>
      </c>
      <c r="X75" s="116">
        <v>0</v>
      </c>
      <c r="Y75" s="116">
        <v>657.04179999999997</v>
      </c>
      <c r="Z75" s="116">
        <v>671.74984587999995</v>
      </c>
      <c r="AA75" s="116">
        <f t="shared" ref="AA75:AA83" si="62">+IF(Y75=0,0,Z75/Y75*100)</f>
        <v>102.23852514101843</v>
      </c>
      <c r="AB75" s="116">
        <f t="shared" ref="AB75:AB108" si="63">+IF(X75=0,0,Z75/X75*100)</f>
        <v>0</v>
      </c>
      <c r="AC75" s="116">
        <f t="shared" ref="AC75:AC108" si="64">+Z75-Y75</f>
        <v>14.708045879999986</v>
      </c>
      <c r="AD75" s="34"/>
      <c r="AE75" s="116">
        <v>0</v>
      </c>
      <c r="AF75" s="116">
        <v>0</v>
      </c>
      <c r="AG75" s="116">
        <v>0</v>
      </c>
      <c r="AH75" s="116">
        <v>0</v>
      </c>
      <c r="AI75" s="116">
        <f t="shared" si="8"/>
        <v>0</v>
      </c>
      <c r="AJ75" s="34">
        <f t="shared" si="9"/>
        <v>0</v>
      </c>
      <c r="AK75" s="34">
        <f t="shared" si="10"/>
        <v>0</v>
      </c>
      <c r="AL75" s="34"/>
      <c r="AM75" s="116">
        <v>0</v>
      </c>
      <c r="AN75" s="116">
        <v>0</v>
      </c>
      <c r="AO75" s="116">
        <v>0</v>
      </c>
      <c r="AP75" s="116">
        <v>0</v>
      </c>
      <c r="AQ75" s="34">
        <f t="shared" si="11"/>
        <v>0</v>
      </c>
      <c r="AR75" s="34">
        <f t="shared" si="12"/>
        <v>0</v>
      </c>
      <c r="AS75" s="34">
        <f t="shared" si="13"/>
        <v>0</v>
      </c>
    </row>
    <row r="76" spans="1:45" s="9" customFormat="1" ht="13.8" x14ac:dyDescent="0.3">
      <c r="A76" s="86"/>
      <c r="B76" s="9" t="s">
        <v>80</v>
      </c>
      <c r="C76" s="323"/>
      <c r="D76" s="323"/>
      <c r="E76" s="323"/>
      <c r="F76" s="53" t="s">
        <v>0</v>
      </c>
      <c r="G76" s="242">
        <v>81574.588428849995</v>
      </c>
      <c r="H76" s="72">
        <f>+SUM(H77,H78)</f>
        <v>165190</v>
      </c>
      <c r="I76" s="132">
        <f>+SUM(I77,I78)</f>
        <v>126031.98920000001</v>
      </c>
      <c r="J76" s="72">
        <f>+SUM(J77,J78)</f>
        <v>97179.631034100006</v>
      </c>
      <c r="K76" s="72">
        <f t="shared" si="0"/>
        <v>77.107115146683725</v>
      </c>
      <c r="L76" s="72">
        <f t="shared" si="14"/>
        <v>58.829003592287677</v>
      </c>
      <c r="M76" s="72">
        <f t="shared" si="1"/>
        <v>-28852.358165900005</v>
      </c>
      <c r="N76" s="72"/>
      <c r="O76" s="242">
        <v>0</v>
      </c>
      <c r="P76" s="242">
        <f>+SUM(P77,P78)</f>
        <v>0</v>
      </c>
      <c r="Q76" s="242">
        <f>+SUM(Q77,Q78)</f>
        <v>0</v>
      </c>
      <c r="R76" s="242">
        <f>+SUM(R77,R78)</f>
        <v>0</v>
      </c>
      <c r="S76" s="132">
        <f t="shared" si="59"/>
        <v>0</v>
      </c>
      <c r="T76" s="72">
        <f t="shared" si="60"/>
        <v>0</v>
      </c>
      <c r="U76" s="72">
        <f t="shared" si="61"/>
        <v>0</v>
      </c>
      <c r="V76" s="72"/>
      <c r="W76" s="242">
        <v>81574.588428849995</v>
      </c>
      <c r="X76" s="242">
        <f>+SUM(X77,X78)</f>
        <v>165190</v>
      </c>
      <c r="Y76" s="242">
        <f>+SUM(Y77,Y78)</f>
        <v>126031.98920000001</v>
      </c>
      <c r="Z76" s="242">
        <f>+SUM(Z77,Z78)</f>
        <v>97179.631034100006</v>
      </c>
      <c r="AA76" s="132">
        <f t="shared" si="62"/>
        <v>77.107115146683725</v>
      </c>
      <c r="AB76" s="132">
        <f t="shared" si="63"/>
        <v>58.829003592287677</v>
      </c>
      <c r="AC76" s="132">
        <f t="shared" si="64"/>
        <v>-28852.358165900005</v>
      </c>
      <c r="AD76" s="72"/>
      <c r="AE76" s="242">
        <v>0</v>
      </c>
      <c r="AF76" s="132">
        <f>+SUM(AF77,AF78)</f>
        <v>0</v>
      </c>
      <c r="AG76" s="242">
        <f>+SUM(AG77,AG78)</f>
        <v>0</v>
      </c>
      <c r="AH76" s="242">
        <f>+SUM(AH77,AH78)</f>
        <v>0</v>
      </c>
      <c r="AI76" s="132">
        <f t="shared" si="8"/>
        <v>0</v>
      </c>
      <c r="AJ76" s="72">
        <f t="shared" si="9"/>
        <v>0</v>
      </c>
      <c r="AK76" s="72">
        <f t="shared" si="10"/>
        <v>0</v>
      </c>
      <c r="AL76" s="72"/>
      <c r="AM76" s="242">
        <v>0</v>
      </c>
      <c r="AN76" s="132">
        <f>+SUM(AN77,AN78)</f>
        <v>0</v>
      </c>
      <c r="AO76" s="242">
        <f>+SUM(AO77,AO78)</f>
        <v>0</v>
      </c>
      <c r="AP76" s="242">
        <f>+SUM(AP77,AP78)</f>
        <v>0</v>
      </c>
      <c r="AQ76" s="72">
        <f t="shared" si="11"/>
        <v>0</v>
      </c>
      <c r="AR76" s="72">
        <f t="shared" si="12"/>
        <v>0</v>
      </c>
      <c r="AS76" s="72">
        <f t="shared" si="13"/>
        <v>0</v>
      </c>
    </row>
    <row r="77" spans="1:45" s="10" customFormat="1" ht="13.8" outlineLevel="1" x14ac:dyDescent="0.3">
      <c r="A77" s="87"/>
      <c r="B77" s="10" t="s">
        <v>81</v>
      </c>
      <c r="C77" s="322"/>
      <c r="D77" s="322"/>
      <c r="E77" s="322"/>
      <c r="F77" s="53">
        <v>1</v>
      </c>
      <c r="G77" s="116">
        <v>67159.893609849998</v>
      </c>
      <c r="H77" s="34">
        <f t="shared" ref="H77:J78" si="65">+P77+X77+AF77+AN77</f>
        <v>162290</v>
      </c>
      <c r="I77" s="116">
        <f t="shared" si="65"/>
        <v>116173.1637</v>
      </c>
      <c r="J77" s="34">
        <f t="shared" si="65"/>
        <v>78875.986167640003</v>
      </c>
      <c r="K77" s="34">
        <f t="shared" ref="K77:K108" si="66">+IF(I77=0,0,J77/I77*100)</f>
        <v>67.89518650910253</v>
      </c>
      <c r="L77" s="34">
        <f t="shared" ref="L77:L108" si="67">+IF(H77=0,0,J77/H77*100)</f>
        <v>48.601876990350604</v>
      </c>
      <c r="M77" s="34">
        <f t="shared" ref="M77:M108" si="68">+J77-I77</f>
        <v>-37297.177532360001</v>
      </c>
      <c r="N77" s="34"/>
      <c r="O77" s="116">
        <v>0</v>
      </c>
      <c r="P77" s="116">
        <v>0</v>
      </c>
      <c r="Q77" s="116">
        <v>0</v>
      </c>
      <c r="R77" s="116">
        <v>0</v>
      </c>
      <c r="S77" s="116">
        <f t="shared" si="59"/>
        <v>0</v>
      </c>
      <c r="T77" s="34">
        <f t="shared" si="60"/>
        <v>0</v>
      </c>
      <c r="U77" s="34">
        <f t="shared" si="61"/>
        <v>0</v>
      </c>
      <c r="V77" s="34"/>
      <c r="W77" s="116">
        <v>67159.893609849998</v>
      </c>
      <c r="X77" s="116">
        <v>162290</v>
      </c>
      <c r="Y77" s="116">
        <v>116173.1637</v>
      </c>
      <c r="Z77" s="116">
        <v>78875.986167640003</v>
      </c>
      <c r="AA77" s="116">
        <f t="shared" si="62"/>
        <v>67.89518650910253</v>
      </c>
      <c r="AB77" s="116">
        <f t="shared" si="63"/>
        <v>48.601876990350604</v>
      </c>
      <c r="AC77" s="116">
        <f t="shared" si="64"/>
        <v>-37297.177532360001</v>
      </c>
      <c r="AD77" s="34"/>
      <c r="AE77" s="116">
        <v>0</v>
      </c>
      <c r="AF77" s="116">
        <v>0</v>
      </c>
      <c r="AG77" s="116">
        <v>0</v>
      </c>
      <c r="AH77" s="116">
        <v>0</v>
      </c>
      <c r="AI77" s="116">
        <f t="shared" ref="AI77:AI108" si="69">+IF(AG77=0,0,AH77/AG77*100)</f>
        <v>0</v>
      </c>
      <c r="AJ77" s="34">
        <f t="shared" ref="AJ77:AJ108" si="70">+IF(AF77=0,0,AH77/AF77*100)</f>
        <v>0</v>
      </c>
      <c r="AK77" s="34">
        <f t="shared" ref="AK77:AK108" si="71">+AH77-AG77</f>
        <v>0</v>
      </c>
      <c r="AL77" s="34"/>
      <c r="AM77" s="116">
        <v>0</v>
      </c>
      <c r="AN77" s="116">
        <v>0</v>
      </c>
      <c r="AO77" s="116">
        <v>0</v>
      </c>
      <c r="AP77" s="116">
        <v>0</v>
      </c>
      <c r="AQ77" s="34">
        <f t="shared" ref="AQ77:AQ108" si="72">+IF(AO77=0,0,AP77/AO77*100)</f>
        <v>0</v>
      </c>
      <c r="AR77" s="34">
        <f t="shared" ref="AR77:AR108" si="73">+IF(AN77=0,0,AP77/AN77*100)</f>
        <v>0</v>
      </c>
      <c r="AS77" s="34">
        <f t="shared" ref="AS77:AS108" si="74">+AP77-AO77</f>
        <v>0</v>
      </c>
    </row>
    <row r="78" spans="1:45" s="10" customFormat="1" ht="13.8" outlineLevel="1" x14ac:dyDescent="0.3">
      <c r="A78" s="87"/>
      <c r="B78" s="10" t="s">
        <v>82</v>
      </c>
      <c r="C78" s="322"/>
      <c r="D78" s="322"/>
      <c r="E78" s="322"/>
      <c r="F78" s="53">
        <v>1</v>
      </c>
      <c r="G78" s="116">
        <v>14414.694819</v>
      </c>
      <c r="H78" s="34">
        <f t="shared" si="65"/>
        <v>2900</v>
      </c>
      <c r="I78" s="116">
        <f t="shared" si="65"/>
        <v>9858.8255000000008</v>
      </c>
      <c r="J78" s="34">
        <f t="shared" si="65"/>
        <v>18303.644866459999</v>
      </c>
      <c r="K78" s="34">
        <f t="shared" si="66"/>
        <v>185.65745855284689</v>
      </c>
      <c r="L78" s="34">
        <f t="shared" si="67"/>
        <v>631.16016780896553</v>
      </c>
      <c r="M78" s="34">
        <f t="shared" si="68"/>
        <v>8444.8193664599985</v>
      </c>
      <c r="N78" s="34"/>
      <c r="O78" s="116">
        <v>0</v>
      </c>
      <c r="P78" s="116">
        <v>0</v>
      </c>
      <c r="Q78" s="116">
        <v>0</v>
      </c>
      <c r="R78" s="116">
        <v>0</v>
      </c>
      <c r="S78" s="116">
        <f t="shared" si="59"/>
        <v>0</v>
      </c>
      <c r="T78" s="34">
        <f t="shared" si="60"/>
        <v>0</v>
      </c>
      <c r="U78" s="34">
        <f t="shared" si="61"/>
        <v>0</v>
      </c>
      <c r="V78" s="34"/>
      <c r="W78" s="116">
        <v>14414.694819</v>
      </c>
      <c r="X78" s="116">
        <v>2900</v>
      </c>
      <c r="Y78" s="116">
        <v>9858.8255000000008</v>
      </c>
      <c r="Z78" s="116">
        <v>18303.644866459999</v>
      </c>
      <c r="AA78" s="116">
        <f t="shared" si="62"/>
        <v>185.65745855284689</v>
      </c>
      <c r="AB78" s="116">
        <f t="shared" si="63"/>
        <v>631.16016780896553</v>
      </c>
      <c r="AC78" s="116">
        <f t="shared" si="64"/>
        <v>8444.8193664599985</v>
      </c>
      <c r="AD78" s="34"/>
      <c r="AE78" s="116">
        <v>0</v>
      </c>
      <c r="AF78" s="116">
        <v>0</v>
      </c>
      <c r="AG78" s="116">
        <v>0</v>
      </c>
      <c r="AH78" s="116">
        <v>0</v>
      </c>
      <c r="AI78" s="116">
        <f t="shared" si="69"/>
        <v>0</v>
      </c>
      <c r="AJ78" s="34">
        <f t="shared" si="70"/>
        <v>0</v>
      </c>
      <c r="AK78" s="34">
        <f t="shared" si="71"/>
        <v>0</v>
      </c>
      <c r="AL78" s="34"/>
      <c r="AM78" s="116">
        <v>0</v>
      </c>
      <c r="AN78" s="116">
        <v>0</v>
      </c>
      <c r="AO78" s="116">
        <v>0</v>
      </c>
      <c r="AP78" s="116">
        <v>0</v>
      </c>
      <c r="AQ78" s="34">
        <f t="shared" si="72"/>
        <v>0</v>
      </c>
      <c r="AR78" s="34">
        <f t="shared" si="73"/>
        <v>0</v>
      </c>
      <c r="AS78" s="34">
        <f t="shared" si="74"/>
        <v>0</v>
      </c>
    </row>
    <row r="79" spans="1:45" s="9" customFormat="1" ht="13.8" x14ac:dyDescent="0.3">
      <c r="A79" s="86"/>
      <c r="B79" s="9" t="s">
        <v>83</v>
      </c>
      <c r="C79" s="323"/>
      <c r="D79" s="323"/>
      <c r="E79" s="323"/>
      <c r="F79" s="53" t="s">
        <v>0</v>
      </c>
      <c r="G79" s="242">
        <v>43054.373463409996</v>
      </c>
      <c r="H79" s="72">
        <f>+SUM(H80:H83)</f>
        <v>54500</v>
      </c>
      <c r="I79" s="132">
        <f>+SUM(I80:I83)</f>
        <v>39761.206899999997</v>
      </c>
      <c r="J79" s="72">
        <f>+SUM(J80:J83)</f>
        <v>53274.154555720001</v>
      </c>
      <c r="K79" s="72">
        <f t="shared" si="66"/>
        <v>133.9852552506901</v>
      </c>
      <c r="L79" s="72">
        <f t="shared" si="67"/>
        <v>97.750742304073384</v>
      </c>
      <c r="M79" s="72">
        <f t="shared" si="68"/>
        <v>13512.947655720003</v>
      </c>
      <c r="N79" s="72"/>
      <c r="O79" s="242">
        <v>0</v>
      </c>
      <c r="P79" s="242">
        <f>+SUM(P80:P83)</f>
        <v>0</v>
      </c>
      <c r="Q79" s="242">
        <f>+SUM(Q80:Q83)</f>
        <v>0</v>
      </c>
      <c r="R79" s="242">
        <f>+SUM(R80:R83)</f>
        <v>0</v>
      </c>
      <c r="S79" s="132">
        <f t="shared" si="59"/>
        <v>0</v>
      </c>
      <c r="T79" s="72">
        <f t="shared" si="60"/>
        <v>0</v>
      </c>
      <c r="U79" s="72">
        <f t="shared" si="61"/>
        <v>0</v>
      </c>
      <c r="V79" s="72"/>
      <c r="W79" s="242">
        <v>43054.373463409996</v>
      </c>
      <c r="X79" s="242">
        <f>+SUM(X80:X83)</f>
        <v>54500</v>
      </c>
      <c r="Y79" s="242">
        <f>+SUM(Y80:Y83)</f>
        <v>39761.206899999997</v>
      </c>
      <c r="Z79" s="242">
        <f>+SUM(Z80:Z83)</f>
        <v>53274.154555720001</v>
      </c>
      <c r="AA79" s="132">
        <f t="shared" si="62"/>
        <v>133.9852552506901</v>
      </c>
      <c r="AB79" s="132">
        <f t="shared" si="63"/>
        <v>97.750742304073384</v>
      </c>
      <c r="AC79" s="132">
        <f t="shared" si="64"/>
        <v>13512.947655720003</v>
      </c>
      <c r="AD79" s="72"/>
      <c r="AE79" s="242">
        <v>0</v>
      </c>
      <c r="AF79" s="132">
        <f>+SUM(AF80:AF83)</f>
        <v>0</v>
      </c>
      <c r="AG79" s="242">
        <f>+SUM(AG80:AG83)</f>
        <v>0</v>
      </c>
      <c r="AH79" s="242">
        <f>+SUM(AH80:AH83)</f>
        <v>0</v>
      </c>
      <c r="AI79" s="132">
        <f t="shared" si="69"/>
        <v>0</v>
      </c>
      <c r="AJ79" s="72">
        <f t="shared" si="70"/>
        <v>0</v>
      </c>
      <c r="AK79" s="72">
        <f t="shared" si="71"/>
        <v>0</v>
      </c>
      <c r="AL79" s="72"/>
      <c r="AM79" s="242">
        <v>0</v>
      </c>
      <c r="AN79" s="132">
        <f>+SUM(AN80:AN83)</f>
        <v>0</v>
      </c>
      <c r="AO79" s="242">
        <f>+SUM(AO80:AO83)</f>
        <v>0</v>
      </c>
      <c r="AP79" s="242">
        <f>+SUM(AP80:AP83)</f>
        <v>0</v>
      </c>
      <c r="AQ79" s="72">
        <f t="shared" si="72"/>
        <v>0</v>
      </c>
      <c r="AR79" s="72">
        <f t="shared" si="73"/>
        <v>0</v>
      </c>
      <c r="AS79" s="72">
        <f t="shared" si="74"/>
        <v>0</v>
      </c>
    </row>
    <row r="80" spans="1:45" s="10" customFormat="1" ht="13.8" outlineLevel="1" x14ac:dyDescent="0.3">
      <c r="A80" s="87"/>
      <c r="B80" s="10" t="s">
        <v>84</v>
      </c>
      <c r="C80" s="322"/>
      <c r="D80" s="322"/>
      <c r="E80" s="322"/>
      <c r="F80" s="53">
        <v>1</v>
      </c>
      <c r="G80" s="116">
        <v>7839.2633251400002</v>
      </c>
      <c r="H80" s="34">
        <f t="shared" ref="H80:J83" si="75">+P80+X80+AF80+AN80</f>
        <v>3690</v>
      </c>
      <c r="I80" s="116">
        <f t="shared" si="75"/>
        <v>3761.8683000000001</v>
      </c>
      <c r="J80" s="34">
        <f t="shared" si="75"/>
        <v>9285.8374410100005</v>
      </c>
      <c r="K80" s="34">
        <f t="shared" si="66"/>
        <v>246.84110927035911</v>
      </c>
      <c r="L80" s="34">
        <f t="shared" si="67"/>
        <v>251.64871113848241</v>
      </c>
      <c r="M80" s="34">
        <f t="shared" si="68"/>
        <v>5523.9691410100004</v>
      </c>
      <c r="N80" s="34"/>
      <c r="O80" s="116">
        <v>0</v>
      </c>
      <c r="P80" s="116">
        <v>0</v>
      </c>
      <c r="Q80" s="116">
        <v>0</v>
      </c>
      <c r="R80" s="116">
        <v>0</v>
      </c>
      <c r="S80" s="116">
        <f t="shared" si="59"/>
        <v>0</v>
      </c>
      <c r="T80" s="34">
        <f t="shared" si="60"/>
        <v>0</v>
      </c>
      <c r="U80" s="34">
        <f t="shared" si="61"/>
        <v>0</v>
      </c>
      <c r="V80" s="34"/>
      <c r="W80" s="116">
        <v>7839.2633251400002</v>
      </c>
      <c r="X80" s="116">
        <v>3690</v>
      </c>
      <c r="Y80" s="116">
        <v>3761.8683000000001</v>
      </c>
      <c r="Z80" s="116">
        <v>9285.8374410100005</v>
      </c>
      <c r="AA80" s="116">
        <f t="shared" si="62"/>
        <v>246.84110927035911</v>
      </c>
      <c r="AB80" s="116">
        <f t="shared" si="63"/>
        <v>251.64871113848241</v>
      </c>
      <c r="AC80" s="116">
        <f t="shared" si="64"/>
        <v>5523.9691410100004</v>
      </c>
      <c r="AD80" s="34"/>
      <c r="AE80" s="116">
        <v>0</v>
      </c>
      <c r="AF80" s="116">
        <v>0</v>
      </c>
      <c r="AG80" s="116">
        <v>0</v>
      </c>
      <c r="AH80" s="116">
        <v>0</v>
      </c>
      <c r="AI80" s="116">
        <f t="shared" si="69"/>
        <v>0</v>
      </c>
      <c r="AJ80" s="34">
        <f t="shared" si="70"/>
        <v>0</v>
      </c>
      <c r="AK80" s="34">
        <f t="shared" si="71"/>
        <v>0</v>
      </c>
      <c r="AL80" s="34"/>
      <c r="AM80" s="116">
        <v>0</v>
      </c>
      <c r="AN80" s="116">
        <v>0</v>
      </c>
      <c r="AO80" s="116">
        <v>0</v>
      </c>
      <c r="AP80" s="116">
        <v>0</v>
      </c>
      <c r="AQ80" s="34">
        <f t="shared" si="72"/>
        <v>0</v>
      </c>
      <c r="AR80" s="34">
        <f t="shared" si="73"/>
        <v>0</v>
      </c>
      <c r="AS80" s="34">
        <f t="shared" si="74"/>
        <v>0</v>
      </c>
    </row>
    <row r="81" spans="1:47" s="10" customFormat="1" ht="13.8" outlineLevel="1" x14ac:dyDescent="0.3">
      <c r="A81" s="87"/>
      <c r="B81" s="10" t="s">
        <v>85</v>
      </c>
      <c r="C81" s="322"/>
      <c r="D81" s="322"/>
      <c r="E81" s="322"/>
      <c r="F81" s="53">
        <v>1</v>
      </c>
      <c r="G81" s="116">
        <v>333.13727672000005</v>
      </c>
      <c r="H81" s="34">
        <f t="shared" si="75"/>
        <v>1380</v>
      </c>
      <c r="I81" s="116">
        <f t="shared" si="75"/>
        <v>949.92930000000001</v>
      </c>
      <c r="J81" s="34">
        <f t="shared" si="75"/>
        <v>9112.7515248999989</v>
      </c>
      <c r="K81" s="165" t="s">
        <v>88</v>
      </c>
      <c r="L81" s="34">
        <f t="shared" si="67"/>
        <v>660.34431339855064</v>
      </c>
      <c r="M81" s="34">
        <f t="shared" si="68"/>
        <v>8162.8222248999991</v>
      </c>
      <c r="N81" s="34"/>
      <c r="O81" s="116">
        <v>0</v>
      </c>
      <c r="P81" s="116">
        <v>0</v>
      </c>
      <c r="Q81" s="116">
        <v>0</v>
      </c>
      <c r="R81" s="116">
        <v>0</v>
      </c>
      <c r="S81" s="116">
        <f t="shared" si="59"/>
        <v>0</v>
      </c>
      <c r="T81" s="34">
        <f t="shared" si="60"/>
        <v>0</v>
      </c>
      <c r="U81" s="34">
        <f t="shared" si="61"/>
        <v>0</v>
      </c>
      <c r="V81" s="34"/>
      <c r="W81" s="116">
        <v>333.13727672000005</v>
      </c>
      <c r="X81" s="116">
        <v>1380</v>
      </c>
      <c r="Y81" s="116">
        <v>949.92930000000001</v>
      </c>
      <c r="Z81" s="116">
        <v>9112.7515248999989</v>
      </c>
      <c r="AA81" s="116">
        <f t="shared" si="62"/>
        <v>959.30839536163364</v>
      </c>
      <c r="AB81" s="116">
        <f t="shared" si="63"/>
        <v>660.34431339855064</v>
      </c>
      <c r="AC81" s="116">
        <f t="shared" si="64"/>
        <v>8162.8222248999991</v>
      </c>
      <c r="AD81" s="34"/>
      <c r="AE81" s="116">
        <v>0</v>
      </c>
      <c r="AF81" s="116">
        <v>0</v>
      </c>
      <c r="AG81" s="116">
        <v>0</v>
      </c>
      <c r="AH81" s="116">
        <v>0</v>
      </c>
      <c r="AI81" s="116">
        <f t="shared" si="69"/>
        <v>0</v>
      </c>
      <c r="AJ81" s="34">
        <f t="shared" si="70"/>
        <v>0</v>
      </c>
      <c r="AK81" s="34">
        <f t="shared" si="71"/>
        <v>0</v>
      </c>
      <c r="AL81" s="34"/>
      <c r="AM81" s="116">
        <v>0</v>
      </c>
      <c r="AN81" s="116">
        <v>0</v>
      </c>
      <c r="AO81" s="116">
        <v>0</v>
      </c>
      <c r="AP81" s="116">
        <v>0</v>
      </c>
      <c r="AQ81" s="34">
        <f t="shared" si="72"/>
        <v>0</v>
      </c>
      <c r="AR81" s="34">
        <f t="shared" si="73"/>
        <v>0</v>
      </c>
      <c r="AS81" s="34">
        <f t="shared" si="74"/>
        <v>0</v>
      </c>
    </row>
    <row r="82" spans="1:47" s="10" customFormat="1" ht="13.8" outlineLevel="1" x14ac:dyDescent="0.3">
      <c r="A82" s="87"/>
      <c r="B82" s="10" t="s">
        <v>86</v>
      </c>
      <c r="C82" s="322"/>
      <c r="D82" s="322"/>
      <c r="E82" s="322"/>
      <c r="F82" s="53">
        <v>1</v>
      </c>
      <c r="G82" s="116">
        <v>31364.49328255</v>
      </c>
      <c r="H82" s="34">
        <f t="shared" si="75"/>
        <v>49260</v>
      </c>
      <c r="I82" s="116">
        <f t="shared" si="75"/>
        <v>34342.807999999997</v>
      </c>
      <c r="J82" s="34">
        <f t="shared" si="75"/>
        <v>33789.55535681</v>
      </c>
      <c r="K82" s="34">
        <f t="shared" si="66"/>
        <v>98.389029099804546</v>
      </c>
      <c r="L82" s="34">
        <f t="shared" si="67"/>
        <v>68.594306449066181</v>
      </c>
      <c r="M82" s="34">
        <f t="shared" si="68"/>
        <v>-553.25264318999689</v>
      </c>
      <c r="N82" s="34"/>
      <c r="O82" s="116">
        <v>0</v>
      </c>
      <c r="P82" s="116">
        <v>0</v>
      </c>
      <c r="Q82" s="116">
        <v>0</v>
      </c>
      <c r="R82" s="116">
        <v>0</v>
      </c>
      <c r="S82" s="116">
        <f t="shared" si="59"/>
        <v>0</v>
      </c>
      <c r="T82" s="34">
        <f t="shared" si="60"/>
        <v>0</v>
      </c>
      <c r="U82" s="34">
        <f t="shared" si="61"/>
        <v>0</v>
      </c>
      <c r="V82" s="34"/>
      <c r="W82" s="116">
        <v>31364.49328255</v>
      </c>
      <c r="X82" s="116">
        <v>49260</v>
      </c>
      <c r="Y82" s="116">
        <v>34342.807999999997</v>
      </c>
      <c r="Z82" s="116">
        <v>33789.55535681</v>
      </c>
      <c r="AA82" s="116">
        <f t="shared" si="62"/>
        <v>98.389029099804546</v>
      </c>
      <c r="AB82" s="116">
        <f t="shared" si="63"/>
        <v>68.594306449066181</v>
      </c>
      <c r="AC82" s="116">
        <f t="shared" si="64"/>
        <v>-553.25264318999689</v>
      </c>
      <c r="AD82" s="34"/>
      <c r="AE82" s="116">
        <v>0</v>
      </c>
      <c r="AF82" s="116">
        <v>0</v>
      </c>
      <c r="AG82" s="116">
        <v>0</v>
      </c>
      <c r="AH82" s="116">
        <v>0</v>
      </c>
      <c r="AI82" s="116">
        <f t="shared" si="69"/>
        <v>0</v>
      </c>
      <c r="AJ82" s="34">
        <f t="shared" si="70"/>
        <v>0</v>
      </c>
      <c r="AK82" s="34">
        <f t="shared" si="71"/>
        <v>0</v>
      </c>
      <c r="AL82" s="34"/>
      <c r="AM82" s="116">
        <v>0</v>
      </c>
      <c r="AN82" s="116">
        <v>0</v>
      </c>
      <c r="AO82" s="116">
        <v>0</v>
      </c>
      <c r="AP82" s="116">
        <v>0</v>
      </c>
      <c r="AQ82" s="34">
        <f t="shared" si="72"/>
        <v>0</v>
      </c>
      <c r="AR82" s="34">
        <f t="shared" si="73"/>
        <v>0</v>
      </c>
      <c r="AS82" s="34">
        <f t="shared" si="74"/>
        <v>0</v>
      </c>
    </row>
    <row r="83" spans="1:47" s="10" customFormat="1" ht="13.8" outlineLevel="1" x14ac:dyDescent="0.3">
      <c r="A83" s="87"/>
      <c r="B83" s="10" t="s">
        <v>87</v>
      </c>
      <c r="C83" s="322"/>
      <c r="D83" s="322"/>
      <c r="E83" s="322"/>
      <c r="F83" s="53">
        <v>1</v>
      </c>
      <c r="G83" s="116">
        <v>3517.4795789999998</v>
      </c>
      <c r="H83" s="34">
        <f t="shared" si="75"/>
        <v>170</v>
      </c>
      <c r="I83" s="116">
        <f t="shared" si="75"/>
        <v>706.60130000000004</v>
      </c>
      <c r="J83" s="34">
        <f t="shared" si="75"/>
        <v>1086.010233</v>
      </c>
      <c r="K83" s="34">
        <f t="shared" si="66"/>
        <v>153.69491012824346</v>
      </c>
      <c r="L83" s="34">
        <f t="shared" si="67"/>
        <v>638.82954882352942</v>
      </c>
      <c r="M83" s="34">
        <f t="shared" si="68"/>
        <v>379.40893299999993</v>
      </c>
      <c r="N83" s="34"/>
      <c r="O83" s="116">
        <v>0</v>
      </c>
      <c r="P83" s="116">
        <v>0</v>
      </c>
      <c r="Q83" s="116">
        <v>0</v>
      </c>
      <c r="R83" s="116">
        <v>0</v>
      </c>
      <c r="S83" s="116">
        <f t="shared" si="59"/>
        <v>0</v>
      </c>
      <c r="T83" s="34">
        <f t="shared" si="60"/>
        <v>0</v>
      </c>
      <c r="U83" s="34">
        <f t="shared" si="61"/>
        <v>0</v>
      </c>
      <c r="V83" s="34"/>
      <c r="W83" s="116">
        <v>3517.4795789999998</v>
      </c>
      <c r="X83" s="116">
        <v>170</v>
      </c>
      <c r="Y83" s="116">
        <v>706.60130000000004</v>
      </c>
      <c r="Z83" s="116">
        <v>1086.010233</v>
      </c>
      <c r="AA83" s="116">
        <f t="shared" si="62"/>
        <v>153.69491012824346</v>
      </c>
      <c r="AB83" s="116">
        <f t="shared" si="63"/>
        <v>638.82954882352942</v>
      </c>
      <c r="AC83" s="116">
        <f t="shared" si="64"/>
        <v>379.40893299999993</v>
      </c>
      <c r="AD83" s="34"/>
      <c r="AE83" s="116">
        <v>0</v>
      </c>
      <c r="AF83" s="116">
        <v>0</v>
      </c>
      <c r="AG83" s="116">
        <v>0</v>
      </c>
      <c r="AH83" s="116">
        <v>0</v>
      </c>
      <c r="AI83" s="116">
        <f t="shared" si="69"/>
        <v>0</v>
      </c>
      <c r="AJ83" s="34">
        <f t="shared" si="70"/>
        <v>0</v>
      </c>
      <c r="AK83" s="34">
        <f t="shared" si="71"/>
        <v>0</v>
      </c>
      <c r="AL83" s="34"/>
      <c r="AM83" s="116">
        <v>0</v>
      </c>
      <c r="AN83" s="116">
        <v>0</v>
      </c>
      <c r="AO83" s="116">
        <v>0</v>
      </c>
      <c r="AP83" s="116">
        <v>0</v>
      </c>
      <c r="AQ83" s="34">
        <f t="shared" si="72"/>
        <v>0</v>
      </c>
      <c r="AR83" s="34">
        <f t="shared" si="73"/>
        <v>0</v>
      </c>
      <c r="AS83" s="34">
        <f t="shared" si="74"/>
        <v>0</v>
      </c>
    </row>
    <row r="84" spans="1:47" s="9" customFormat="1" ht="13.8" x14ac:dyDescent="0.3">
      <c r="A84" s="86"/>
      <c r="B84" s="9" t="s">
        <v>89</v>
      </c>
      <c r="C84" s="323"/>
      <c r="D84" s="323"/>
      <c r="E84" s="323"/>
      <c r="F84" s="53" t="s">
        <v>0</v>
      </c>
      <c r="G84" s="242">
        <v>3678.3562331200001</v>
      </c>
      <c r="H84" s="72">
        <f>+SUM(H85:H87)</f>
        <v>9000</v>
      </c>
      <c r="I84" s="132">
        <f>+SUM(I85:I87)</f>
        <v>5852.2457999999997</v>
      </c>
      <c r="J84" s="72">
        <f>+SUM(J85:J87)</f>
        <v>4102.6357444400001</v>
      </c>
      <c r="K84" s="72">
        <f t="shared" si="66"/>
        <v>70.103612948724745</v>
      </c>
      <c r="L84" s="72">
        <f t="shared" si="67"/>
        <v>45.584841604888886</v>
      </c>
      <c r="M84" s="72">
        <f t="shared" si="68"/>
        <v>-1749.6100555599996</v>
      </c>
      <c r="N84" s="72"/>
      <c r="O84" s="242">
        <v>0</v>
      </c>
      <c r="P84" s="242">
        <f>+SUM(P85:P87)</f>
        <v>0</v>
      </c>
      <c r="Q84" s="242">
        <f>+SUM(Q85:Q87)</f>
        <v>0</v>
      </c>
      <c r="R84" s="242">
        <f>+SUM(R85:R87)</f>
        <v>0</v>
      </c>
      <c r="S84" s="132">
        <f t="shared" si="59"/>
        <v>0</v>
      </c>
      <c r="T84" s="72">
        <f t="shared" si="60"/>
        <v>0</v>
      </c>
      <c r="U84" s="72">
        <f t="shared" si="61"/>
        <v>0</v>
      </c>
      <c r="V84" s="72"/>
      <c r="W84" s="242">
        <v>3678.3562331200001</v>
      </c>
      <c r="X84" s="242">
        <f>+SUM(X85:X87)</f>
        <v>9000</v>
      </c>
      <c r="Y84" s="242">
        <f>+SUM(Y85:Y87)</f>
        <v>5852.2457999999997</v>
      </c>
      <c r="Z84" s="242">
        <f>+SUM(Z85:Z87)</f>
        <v>4102.6357444400001</v>
      </c>
      <c r="AA84" s="132">
        <f t="shared" ref="AA84:AA90" si="76">+IF(Y84=0,0,Z84/Y84*100)</f>
        <v>70.103612948724745</v>
      </c>
      <c r="AB84" s="132">
        <f t="shared" si="63"/>
        <v>45.584841604888886</v>
      </c>
      <c r="AC84" s="132">
        <f t="shared" si="64"/>
        <v>-1749.6100555599996</v>
      </c>
      <c r="AD84" s="72"/>
      <c r="AE84" s="242">
        <v>0</v>
      </c>
      <c r="AF84" s="132">
        <f>+SUM(AF85:AF87)</f>
        <v>0</v>
      </c>
      <c r="AG84" s="242">
        <f>+SUM(AG85:AG87)</f>
        <v>0</v>
      </c>
      <c r="AH84" s="242">
        <f>+SUM(AH85:AH87)</f>
        <v>0</v>
      </c>
      <c r="AI84" s="132">
        <f t="shared" si="69"/>
        <v>0</v>
      </c>
      <c r="AJ84" s="72">
        <f t="shared" si="70"/>
        <v>0</v>
      </c>
      <c r="AK84" s="72">
        <f t="shared" si="71"/>
        <v>0</v>
      </c>
      <c r="AL84" s="72"/>
      <c r="AM84" s="242">
        <v>0</v>
      </c>
      <c r="AN84" s="132">
        <f>+SUM(AN85:AN87)</f>
        <v>0</v>
      </c>
      <c r="AO84" s="242">
        <f>+SUM(AO85:AO87)</f>
        <v>0</v>
      </c>
      <c r="AP84" s="242">
        <f>+SUM(AP85:AP87)</f>
        <v>0</v>
      </c>
      <c r="AQ84" s="72">
        <f t="shared" si="72"/>
        <v>0</v>
      </c>
      <c r="AR84" s="72">
        <f t="shared" si="73"/>
        <v>0</v>
      </c>
      <c r="AS84" s="72">
        <f t="shared" si="74"/>
        <v>0</v>
      </c>
    </row>
    <row r="85" spans="1:47" s="10" customFormat="1" ht="13.8" outlineLevel="1" x14ac:dyDescent="0.3">
      <c r="A85" s="87"/>
      <c r="B85" s="10" t="s">
        <v>90</v>
      </c>
      <c r="C85" s="322"/>
      <c r="D85" s="322"/>
      <c r="E85" s="322"/>
      <c r="F85" s="53">
        <v>1</v>
      </c>
      <c r="G85" s="116">
        <v>345.19805014999997</v>
      </c>
      <c r="H85" s="34">
        <f t="shared" ref="H85:J87" si="77">+P85+X85+AF85+AN85</f>
        <v>0</v>
      </c>
      <c r="I85" s="116">
        <f t="shared" si="77"/>
        <v>344.75979999999998</v>
      </c>
      <c r="J85" s="34">
        <f t="shared" si="77"/>
        <v>488.80867899999998</v>
      </c>
      <c r="K85" s="34">
        <f t="shared" si="66"/>
        <v>141.78238849192974</v>
      </c>
      <c r="L85" s="34">
        <f t="shared" si="67"/>
        <v>0</v>
      </c>
      <c r="M85" s="34">
        <f t="shared" si="68"/>
        <v>144.048879</v>
      </c>
      <c r="N85" s="34"/>
      <c r="O85" s="116">
        <v>0</v>
      </c>
      <c r="P85" s="116">
        <v>0</v>
      </c>
      <c r="Q85" s="116">
        <v>0</v>
      </c>
      <c r="R85" s="116">
        <v>0</v>
      </c>
      <c r="S85" s="116">
        <f t="shared" si="59"/>
        <v>0</v>
      </c>
      <c r="T85" s="34">
        <f t="shared" si="60"/>
        <v>0</v>
      </c>
      <c r="U85" s="34">
        <f t="shared" si="61"/>
        <v>0</v>
      </c>
      <c r="V85" s="34"/>
      <c r="W85" s="116">
        <v>345.19805014999997</v>
      </c>
      <c r="X85" s="116">
        <v>0</v>
      </c>
      <c r="Y85" s="116">
        <v>344.75979999999998</v>
      </c>
      <c r="Z85" s="116">
        <v>488.80867899999998</v>
      </c>
      <c r="AA85" s="116">
        <f t="shared" si="76"/>
        <v>141.78238849192974</v>
      </c>
      <c r="AB85" s="116">
        <f t="shared" si="63"/>
        <v>0</v>
      </c>
      <c r="AC85" s="116">
        <f t="shared" si="64"/>
        <v>144.048879</v>
      </c>
      <c r="AD85" s="34"/>
      <c r="AE85" s="116">
        <v>0</v>
      </c>
      <c r="AF85" s="116">
        <v>0</v>
      </c>
      <c r="AG85" s="116">
        <v>0</v>
      </c>
      <c r="AH85" s="116">
        <v>0</v>
      </c>
      <c r="AI85" s="116">
        <f t="shared" si="69"/>
        <v>0</v>
      </c>
      <c r="AJ85" s="34">
        <f t="shared" si="70"/>
        <v>0</v>
      </c>
      <c r="AK85" s="34">
        <f t="shared" si="71"/>
        <v>0</v>
      </c>
      <c r="AL85" s="34"/>
      <c r="AM85" s="116">
        <v>0</v>
      </c>
      <c r="AN85" s="116">
        <v>0</v>
      </c>
      <c r="AO85" s="116">
        <v>0</v>
      </c>
      <c r="AP85" s="116">
        <v>0</v>
      </c>
      <c r="AQ85" s="34">
        <f t="shared" si="72"/>
        <v>0</v>
      </c>
      <c r="AR85" s="34">
        <f t="shared" si="73"/>
        <v>0</v>
      </c>
      <c r="AS85" s="34">
        <f t="shared" si="74"/>
        <v>0</v>
      </c>
    </row>
    <row r="86" spans="1:47" s="10" customFormat="1" ht="13.8" outlineLevel="1" x14ac:dyDescent="0.3">
      <c r="A86" s="87"/>
      <c r="B86" s="10" t="s">
        <v>91</v>
      </c>
      <c r="C86" s="322"/>
      <c r="D86" s="322"/>
      <c r="E86" s="322"/>
      <c r="F86" s="53">
        <v>1</v>
      </c>
      <c r="G86" s="116">
        <v>3331.6801829699998</v>
      </c>
      <c r="H86" s="34">
        <f t="shared" si="77"/>
        <v>9000</v>
      </c>
      <c r="I86" s="116">
        <f t="shared" si="77"/>
        <v>5505</v>
      </c>
      <c r="J86" s="34">
        <f t="shared" si="77"/>
        <v>3613.66706544</v>
      </c>
      <c r="K86" s="34">
        <f t="shared" si="66"/>
        <v>65.643361770027255</v>
      </c>
      <c r="L86" s="34">
        <f t="shared" si="67"/>
        <v>40.151856282666664</v>
      </c>
      <c r="M86" s="34">
        <f t="shared" si="68"/>
        <v>-1891.33293456</v>
      </c>
      <c r="N86" s="34"/>
      <c r="O86" s="116">
        <v>0</v>
      </c>
      <c r="P86" s="116">
        <v>0</v>
      </c>
      <c r="Q86" s="116">
        <v>0</v>
      </c>
      <c r="R86" s="116">
        <v>0</v>
      </c>
      <c r="S86" s="116">
        <f t="shared" si="59"/>
        <v>0</v>
      </c>
      <c r="T86" s="34">
        <f t="shared" si="60"/>
        <v>0</v>
      </c>
      <c r="U86" s="34">
        <f t="shared" si="61"/>
        <v>0</v>
      </c>
      <c r="V86" s="34"/>
      <c r="W86" s="116">
        <v>3331.6801829699998</v>
      </c>
      <c r="X86" s="116">
        <v>9000</v>
      </c>
      <c r="Y86" s="116">
        <v>5505</v>
      </c>
      <c r="Z86" s="116">
        <v>3613.66706544</v>
      </c>
      <c r="AA86" s="116">
        <f t="shared" si="76"/>
        <v>65.643361770027255</v>
      </c>
      <c r="AB86" s="116">
        <f t="shared" si="63"/>
        <v>40.151856282666664</v>
      </c>
      <c r="AC86" s="116">
        <f t="shared" si="64"/>
        <v>-1891.33293456</v>
      </c>
      <c r="AD86" s="34"/>
      <c r="AE86" s="116">
        <v>0</v>
      </c>
      <c r="AF86" s="116">
        <v>0</v>
      </c>
      <c r="AG86" s="116">
        <v>0</v>
      </c>
      <c r="AH86" s="116">
        <v>0</v>
      </c>
      <c r="AI86" s="116">
        <f t="shared" si="69"/>
        <v>0</v>
      </c>
      <c r="AJ86" s="34">
        <f t="shared" si="70"/>
        <v>0</v>
      </c>
      <c r="AK86" s="34">
        <f t="shared" si="71"/>
        <v>0</v>
      </c>
      <c r="AL86" s="34"/>
      <c r="AM86" s="116">
        <v>0</v>
      </c>
      <c r="AN86" s="116">
        <v>0</v>
      </c>
      <c r="AO86" s="116">
        <v>0</v>
      </c>
      <c r="AP86" s="116">
        <v>0</v>
      </c>
      <c r="AQ86" s="34">
        <f t="shared" si="72"/>
        <v>0</v>
      </c>
      <c r="AR86" s="34">
        <f t="shared" si="73"/>
        <v>0</v>
      </c>
      <c r="AS86" s="34">
        <f t="shared" si="74"/>
        <v>0</v>
      </c>
    </row>
    <row r="87" spans="1:47" s="10" customFormat="1" ht="13.8" outlineLevel="1" x14ac:dyDescent="0.3">
      <c r="A87" s="87"/>
      <c r="B87" s="10" t="s">
        <v>92</v>
      </c>
      <c r="C87" s="322"/>
      <c r="D87" s="322"/>
      <c r="E87" s="322"/>
      <c r="F87" s="53">
        <v>1</v>
      </c>
      <c r="G87" s="116">
        <v>1.478</v>
      </c>
      <c r="H87" s="34">
        <f t="shared" si="77"/>
        <v>0</v>
      </c>
      <c r="I87" s="116">
        <f t="shared" si="77"/>
        <v>2.4860000000000002</v>
      </c>
      <c r="J87" s="34">
        <f t="shared" si="77"/>
        <v>0.16</v>
      </c>
      <c r="K87" s="34">
        <f t="shared" si="66"/>
        <v>6.4360418342719221</v>
      </c>
      <c r="L87" s="34">
        <f t="shared" si="67"/>
        <v>0</v>
      </c>
      <c r="M87" s="34">
        <f t="shared" si="68"/>
        <v>-2.3260000000000001</v>
      </c>
      <c r="N87" s="34"/>
      <c r="O87" s="116">
        <v>0</v>
      </c>
      <c r="P87" s="116">
        <v>0</v>
      </c>
      <c r="Q87" s="116">
        <v>0</v>
      </c>
      <c r="R87" s="116">
        <v>0</v>
      </c>
      <c r="S87" s="116">
        <f t="shared" si="59"/>
        <v>0</v>
      </c>
      <c r="T87" s="34">
        <f t="shared" si="60"/>
        <v>0</v>
      </c>
      <c r="U87" s="34">
        <f t="shared" si="61"/>
        <v>0</v>
      </c>
      <c r="V87" s="34"/>
      <c r="W87" s="116">
        <v>1.478</v>
      </c>
      <c r="X87" s="116">
        <v>0</v>
      </c>
      <c r="Y87" s="116">
        <v>2.4860000000000002</v>
      </c>
      <c r="Z87" s="116">
        <v>0.16</v>
      </c>
      <c r="AA87" s="116">
        <f t="shared" si="76"/>
        <v>6.4360418342719221</v>
      </c>
      <c r="AB87" s="116">
        <f t="shared" si="63"/>
        <v>0</v>
      </c>
      <c r="AC87" s="116">
        <f t="shared" si="64"/>
        <v>-2.3260000000000001</v>
      </c>
      <c r="AD87" s="34"/>
      <c r="AE87" s="116">
        <v>0</v>
      </c>
      <c r="AF87" s="116">
        <v>0</v>
      </c>
      <c r="AG87" s="116">
        <v>0</v>
      </c>
      <c r="AH87" s="116">
        <v>0</v>
      </c>
      <c r="AI87" s="116">
        <f t="shared" si="69"/>
        <v>0</v>
      </c>
      <c r="AJ87" s="34">
        <f t="shared" si="70"/>
        <v>0</v>
      </c>
      <c r="AK87" s="34">
        <f t="shared" si="71"/>
        <v>0</v>
      </c>
      <c r="AL87" s="34"/>
      <c r="AM87" s="116">
        <v>0</v>
      </c>
      <c r="AN87" s="116">
        <v>0</v>
      </c>
      <c r="AO87" s="116">
        <v>0</v>
      </c>
      <c r="AP87" s="116">
        <v>0</v>
      </c>
      <c r="AQ87" s="34">
        <f t="shared" si="72"/>
        <v>0</v>
      </c>
      <c r="AR87" s="34">
        <f t="shared" si="73"/>
        <v>0</v>
      </c>
      <c r="AS87" s="34">
        <f t="shared" si="74"/>
        <v>0</v>
      </c>
    </row>
    <row r="88" spans="1:47" s="7" customFormat="1" ht="13.8" x14ac:dyDescent="0.3">
      <c r="A88" s="84"/>
      <c r="B88" s="7" t="s">
        <v>93</v>
      </c>
      <c r="C88" s="324"/>
      <c r="D88" s="324"/>
      <c r="E88" s="324"/>
      <c r="F88" s="53" t="s">
        <v>0</v>
      </c>
      <c r="G88" s="114">
        <v>612991.61068220926</v>
      </c>
      <c r="H88" s="32">
        <f>+SUM(H89,H99,H101,H104)</f>
        <v>1430515.0431235384</v>
      </c>
      <c r="I88" s="114">
        <f>+SUM(I89,I99,I101,I104)</f>
        <v>1211006.4734656492</v>
      </c>
      <c r="J88" s="32">
        <f>+SUM(J89,J99,J101,J104)</f>
        <v>1161902.6982100103</v>
      </c>
      <c r="K88" s="32">
        <f t="shared" si="66"/>
        <v>95.945209515262619</v>
      </c>
      <c r="L88" s="32">
        <f t="shared" si="67"/>
        <v>81.222682962703317</v>
      </c>
      <c r="M88" s="32">
        <f t="shared" si="68"/>
        <v>-49103.775255638873</v>
      </c>
      <c r="N88" s="32"/>
      <c r="O88" s="114">
        <v>649706.06845361006</v>
      </c>
      <c r="P88" s="114">
        <f>+SUM(P89,P99,P101,P104)</f>
        <v>1837549.2120635384</v>
      </c>
      <c r="Q88" s="114">
        <f>+SUM(Q89,Q99,Q101,Q104)</f>
        <v>1418429.9772856492</v>
      </c>
      <c r="R88" s="114">
        <f>+SUM(R89,R99,R101,R104)</f>
        <v>1054075.35520611</v>
      </c>
      <c r="S88" s="114">
        <f t="shared" si="59"/>
        <v>74.31282277488387</v>
      </c>
      <c r="T88" s="32">
        <f t="shared" si="60"/>
        <v>57.363108878178025</v>
      </c>
      <c r="U88" s="32">
        <f t="shared" si="61"/>
        <v>-364354.62207953911</v>
      </c>
      <c r="V88" s="32"/>
      <c r="W88" s="114">
        <v>1461951.4512148499</v>
      </c>
      <c r="X88" s="114">
        <f>+SUM(X89,X99,X101,X104)</f>
        <v>1938230.6163308641</v>
      </c>
      <c r="Y88" s="114">
        <f>+SUM(Y89,Y99,Y101,Y104)</f>
        <v>1521961.5867999999</v>
      </c>
      <c r="Z88" s="114">
        <f>+SUM(Z89,Z99,Z101,Z104)</f>
        <v>1486642.50535714</v>
      </c>
      <c r="AA88" s="114">
        <f t="shared" si="76"/>
        <v>97.679371033462147</v>
      </c>
      <c r="AB88" s="114">
        <f t="shared" si="63"/>
        <v>76.701012399205851</v>
      </c>
      <c r="AC88" s="114">
        <f t="shared" si="64"/>
        <v>-35319.081442859955</v>
      </c>
      <c r="AD88" s="32"/>
      <c r="AE88" s="114">
        <v>0</v>
      </c>
      <c r="AF88" s="114">
        <f>+SUM(AF89,AF99,AF101,AF104)</f>
        <v>0</v>
      </c>
      <c r="AG88" s="114">
        <f>+SUM(AG89,AG99,AG101,AG104)</f>
        <v>0</v>
      </c>
      <c r="AH88" s="114">
        <f>+SUM(AH89,AH99,AH101,AH104)</f>
        <v>0</v>
      </c>
      <c r="AI88" s="114">
        <f t="shared" si="69"/>
        <v>0</v>
      </c>
      <c r="AJ88" s="32">
        <f t="shared" si="70"/>
        <v>0</v>
      </c>
      <c r="AK88" s="32">
        <f t="shared" si="71"/>
        <v>0</v>
      </c>
      <c r="AL88" s="32"/>
      <c r="AM88" s="114">
        <v>359992.58639999997</v>
      </c>
      <c r="AN88" s="114">
        <f>+SUM(AN89,AN99,AN101,AN104)</f>
        <v>594952.55899999989</v>
      </c>
      <c r="AO88" s="114">
        <f>+SUM(AO89,AO99,AO101,AO104)</f>
        <v>449307.21620000002</v>
      </c>
      <c r="AP88" s="114">
        <f>+SUM(AP89,AP99,AP101,AP104)</f>
        <v>449335.80739999999</v>
      </c>
      <c r="AQ88" s="32">
        <f t="shared" si="72"/>
        <v>100.00636339657345</v>
      </c>
      <c r="AR88" s="32">
        <f t="shared" si="73"/>
        <v>75.524644881811511</v>
      </c>
      <c r="AS88" s="32">
        <f t="shared" si="74"/>
        <v>28.591199999966193</v>
      </c>
      <c r="AU88" s="224"/>
    </row>
    <row r="89" spans="1:47" s="8" customFormat="1" ht="13.8" x14ac:dyDescent="0.3">
      <c r="A89" s="85"/>
      <c r="B89" s="8" t="s">
        <v>94</v>
      </c>
      <c r="C89" s="319"/>
      <c r="D89" s="319"/>
      <c r="E89" s="319"/>
      <c r="F89" s="53" t="s">
        <v>0</v>
      </c>
      <c r="G89" s="115">
        <v>529300.18009390915</v>
      </c>
      <c r="H89" s="33">
        <f>+SUM(H90:H98)</f>
        <v>1279814.8431235384</v>
      </c>
      <c r="I89" s="115">
        <f>+SUM(I90:I98)</f>
        <v>1080721.6130656491</v>
      </c>
      <c r="J89" s="33">
        <f>+SUM(J90:J98)</f>
        <v>1032106.2609545102</v>
      </c>
      <c r="K89" s="33">
        <f t="shared" si="66"/>
        <v>95.50158417085477</v>
      </c>
      <c r="L89" s="33">
        <f t="shared" si="67"/>
        <v>80.644967238818211</v>
      </c>
      <c r="M89" s="33">
        <f t="shared" si="68"/>
        <v>-48615.352111138869</v>
      </c>
      <c r="N89" s="33"/>
      <c r="O89" s="115">
        <v>387676.28614401998</v>
      </c>
      <c r="P89" s="115">
        <f>+SUM(P90:P98)</f>
        <v>1137468.1445235384</v>
      </c>
      <c r="Q89" s="115">
        <f>+SUM(Q90:Q98)</f>
        <v>894247.86896564905</v>
      </c>
      <c r="R89" s="115">
        <f>+SUM(R90:R98)</f>
        <v>856122.81945661001</v>
      </c>
      <c r="S89" s="115">
        <f t="shared" si="59"/>
        <v>95.736635128564842</v>
      </c>
      <c r="T89" s="33">
        <f t="shared" si="60"/>
        <v>75.26565236824473</v>
      </c>
      <c r="U89" s="33">
        <f t="shared" si="61"/>
        <v>-38125.049509039032</v>
      </c>
      <c r="V89" s="33"/>
      <c r="W89" s="115">
        <v>141621.89394988999</v>
      </c>
      <c r="X89" s="115">
        <f>+SUM(X90:X98)</f>
        <v>142346.6986</v>
      </c>
      <c r="Y89" s="115">
        <f>+SUM(Y90:Y98)</f>
        <v>186473.74410000001</v>
      </c>
      <c r="Z89" s="115">
        <f>+SUM(Z90:Z98)</f>
        <v>175983.44149789997</v>
      </c>
      <c r="AA89" s="115">
        <f t="shared" si="76"/>
        <v>94.374380879876355</v>
      </c>
      <c r="AB89" s="115">
        <f t="shared" si="63"/>
        <v>123.63015316036277</v>
      </c>
      <c r="AC89" s="115">
        <f t="shared" si="64"/>
        <v>-10490.302602100041</v>
      </c>
      <c r="AD89" s="33"/>
      <c r="AE89" s="115">
        <v>0</v>
      </c>
      <c r="AF89" s="115">
        <f>+SUM(AF90:AF98)</f>
        <v>0</v>
      </c>
      <c r="AG89" s="115">
        <f>+SUM(AG90:AG98)</f>
        <v>0</v>
      </c>
      <c r="AH89" s="115">
        <f>+SUM(AH90:AH98)</f>
        <v>0</v>
      </c>
      <c r="AI89" s="115">
        <f t="shared" si="69"/>
        <v>0</v>
      </c>
      <c r="AJ89" s="33">
        <f t="shared" si="70"/>
        <v>0</v>
      </c>
      <c r="AK89" s="33">
        <f t="shared" si="71"/>
        <v>0</v>
      </c>
      <c r="AL89" s="33"/>
      <c r="AM89" s="115">
        <v>0</v>
      </c>
      <c r="AN89" s="115">
        <f>+SUM(AN90:AN98)</f>
        <v>0</v>
      </c>
      <c r="AO89" s="115">
        <f>+SUM(AO90:AO98)</f>
        <v>0</v>
      </c>
      <c r="AP89" s="115">
        <f>+SUM(AP90:AP98)</f>
        <v>0</v>
      </c>
      <c r="AQ89" s="33">
        <f t="shared" si="72"/>
        <v>0</v>
      </c>
      <c r="AR89" s="33">
        <f t="shared" si="73"/>
        <v>0</v>
      </c>
      <c r="AS89" s="33">
        <f t="shared" si="74"/>
        <v>0</v>
      </c>
    </row>
    <row r="90" spans="1:47" s="11" customFormat="1" ht="13.8" x14ac:dyDescent="0.3">
      <c r="A90" s="88"/>
      <c r="B90" s="11" t="s">
        <v>95</v>
      </c>
      <c r="C90" s="320"/>
      <c r="D90" s="320"/>
      <c r="E90" s="320"/>
      <c r="F90" s="53">
        <v>1</v>
      </c>
      <c r="G90" s="117">
        <v>8733.2118751200014</v>
      </c>
      <c r="H90" s="35">
        <f t="shared" ref="H90:H98" si="78">+P90+X90+AF90+AN90</f>
        <v>54823.336800000005</v>
      </c>
      <c r="I90" s="117">
        <f t="shared" ref="I90:I98" si="79">+Q90+Y90+AG90+AO90</f>
        <v>38821.421752265858</v>
      </c>
      <c r="J90" s="35">
        <f t="shared" ref="J90:J98" si="80">+R90+Z90+AH90+AP90</f>
        <v>23273.790185869999</v>
      </c>
      <c r="K90" s="117">
        <f t="shared" si="66"/>
        <v>59.950896014032764</v>
      </c>
      <c r="L90" s="35">
        <f t="shared" si="67"/>
        <v>42.45234154713107</v>
      </c>
      <c r="M90" s="35">
        <f t="shared" si="68"/>
        <v>-15547.631566395859</v>
      </c>
      <c r="N90" s="35"/>
      <c r="O90" s="117">
        <v>3476.4926223000002</v>
      </c>
      <c r="P90" s="117">
        <v>28000</v>
      </c>
      <c r="Q90" s="117">
        <v>12688.821752265863</v>
      </c>
      <c r="R90" s="117">
        <v>4455.2578683599995</v>
      </c>
      <c r="S90" s="117">
        <f t="shared" si="59"/>
        <v>35.111675105408565</v>
      </c>
      <c r="T90" s="35">
        <f t="shared" si="60"/>
        <v>15.911635244142856</v>
      </c>
      <c r="U90" s="35">
        <f t="shared" si="61"/>
        <v>-8233.5638839058629</v>
      </c>
      <c r="V90" s="35"/>
      <c r="W90" s="117">
        <v>5256.7192528199994</v>
      </c>
      <c r="X90" s="117">
        <v>26823.336800000001</v>
      </c>
      <c r="Y90" s="117">
        <v>26132.6</v>
      </c>
      <c r="Z90" s="117">
        <v>18818.532317509998</v>
      </c>
      <c r="AA90" s="117">
        <f t="shared" si="76"/>
        <v>72.011710727252549</v>
      </c>
      <c r="AB90" s="117">
        <f t="shared" si="63"/>
        <v>70.15731285717591</v>
      </c>
      <c r="AC90" s="117">
        <f t="shared" si="64"/>
        <v>-7314.0676824900002</v>
      </c>
      <c r="AD90" s="35"/>
      <c r="AE90" s="117">
        <v>0</v>
      </c>
      <c r="AF90" s="117">
        <v>0</v>
      </c>
      <c r="AG90" s="117">
        <v>0</v>
      </c>
      <c r="AH90" s="117">
        <v>0</v>
      </c>
      <c r="AI90" s="117">
        <f t="shared" si="69"/>
        <v>0</v>
      </c>
      <c r="AJ90" s="35">
        <f t="shared" si="70"/>
        <v>0</v>
      </c>
      <c r="AK90" s="35">
        <f t="shared" si="71"/>
        <v>0</v>
      </c>
      <c r="AL90" s="35"/>
      <c r="AM90" s="117">
        <v>0</v>
      </c>
      <c r="AN90" s="117">
        <v>0</v>
      </c>
      <c r="AO90" s="117">
        <v>0</v>
      </c>
      <c r="AP90" s="117">
        <v>0</v>
      </c>
      <c r="AQ90" s="35">
        <f t="shared" si="72"/>
        <v>0</v>
      </c>
      <c r="AR90" s="35">
        <f t="shared" si="73"/>
        <v>0</v>
      </c>
      <c r="AS90" s="35">
        <f t="shared" si="74"/>
        <v>0</v>
      </c>
    </row>
    <row r="91" spans="1:47" s="11" customFormat="1" ht="13.8" x14ac:dyDescent="0.3">
      <c r="A91" s="88"/>
      <c r="B91" s="11" t="s">
        <v>96</v>
      </c>
      <c r="C91" s="320"/>
      <c r="D91" s="320"/>
      <c r="E91" s="320"/>
      <c r="F91" s="53">
        <v>1</v>
      </c>
      <c r="G91" s="117">
        <v>66999.401450029996</v>
      </c>
      <c r="H91" s="35">
        <f t="shared" si="78"/>
        <v>61599.956295195516</v>
      </c>
      <c r="I91" s="117">
        <f t="shared" si="79"/>
        <v>47918.454451061378</v>
      </c>
      <c r="J91" s="35">
        <f t="shared" si="80"/>
        <v>40468.804273589994</v>
      </c>
      <c r="K91" s="117">
        <f t="shared" si="66"/>
        <v>84.453484022362119</v>
      </c>
      <c r="L91" s="35">
        <f t="shared" si="67"/>
        <v>65.696157444751876</v>
      </c>
      <c r="M91" s="35">
        <f t="shared" si="68"/>
        <v>-7449.6501774713834</v>
      </c>
      <c r="N91" s="35"/>
      <c r="O91" s="117">
        <v>62291.822463140001</v>
      </c>
      <c r="P91" s="117">
        <v>61599.956295195516</v>
      </c>
      <c r="Q91" s="117">
        <v>44837.393251061381</v>
      </c>
      <c r="R91" s="117">
        <v>36204.747419849999</v>
      </c>
      <c r="S91" s="117">
        <f t="shared" si="59"/>
        <v>80.746771377020153</v>
      </c>
      <c r="T91" s="117">
        <f t="shared" si="60"/>
        <v>58.773982316402694</v>
      </c>
      <c r="U91" s="35">
        <f t="shared" si="61"/>
        <v>-8632.6458312113828</v>
      </c>
      <c r="V91" s="35"/>
      <c r="W91" s="117">
        <v>4707.5789868900001</v>
      </c>
      <c r="X91" s="117">
        <v>0</v>
      </c>
      <c r="Y91" s="117">
        <v>3081.0612000000001</v>
      </c>
      <c r="Z91" s="117">
        <v>4264.0568537399995</v>
      </c>
      <c r="AA91" s="117">
        <f t="shared" ref="AA91:AA108" si="81">+IF(Y91=0,0,Z91/Y91*100)</f>
        <v>138.3957207257032</v>
      </c>
      <c r="AB91" s="117">
        <f t="shared" si="63"/>
        <v>0</v>
      </c>
      <c r="AC91" s="117">
        <f t="shared" si="64"/>
        <v>1182.9956537399994</v>
      </c>
      <c r="AD91" s="35"/>
      <c r="AE91" s="117">
        <v>0</v>
      </c>
      <c r="AF91" s="117">
        <v>0</v>
      </c>
      <c r="AG91" s="117">
        <v>0</v>
      </c>
      <c r="AH91" s="117">
        <v>0</v>
      </c>
      <c r="AI91" s="117">
        <f t="shared" si="69"/>
        <v>0</v>
      </c>
      <c r="AJ91" s="35">
        <f t="shared" si="70"/>
        <v>0</v>
      </c>
      <c r="AK91" s="35">
        <f t="shared" si="71"/>
        <v>0</v>
      </c>
      <c r="AL91" s="35"/>
      <c r="AM91" s="117">
        <v>0</v>
      </c>
      <c r="AN91" s="117">
        <v>0</v>
      </c>
      <c r="AO91" s="117">
        <v>0</v>
      </c>
      <c r="AP91" s="117">
        <v>0</v>
      </c>
      <c r="AQ91" s="35">
        <f t="shared" si="72"/>
        <v>0</v>
      </c>
      <c r="AR91" s="35">
        <f t="shared" si="73"/>
        <v>0</v>
      </c>
      <c r="AS91" s="35">
        <f t="shared" si="74"/>
        <v>0</v>
      </c>
    </row>
    <row r="92" spans="1:47" s="11" customFormat="1" ht="13.8" x14ac:dyDescent="0.3">
      <c r="A92" s="88"/>
      <c r="B92" s="11" t="s">
        <v>97</v>
      </c>
      <c r="C92" s="320"/>
      <c r="D92" s="320"/>
      <c r="E92" s="320"/>
      <c r="F92" s="53">
        <v>1</v>
      </c>
      <c r="G92" s="117">
        <v>55350.222702010004</v>
      </c>
      <c r="H92" s="35">
        <f t="shared" si="78"/>
        <v>77060</v>
      </c>
      <c r="I92" s="117">
        <f t="shared" si="79"/>
        <v>55597.166100000002</v>
      </c>
      <c r="J92" s="35">
        <f t="shared" si="80"/>
        <v>74897.546092479999</v>
      </c>
      <c r="K92" s="35">
        <f t="shared" si="66"/>
        <v>134.71468304295459</v>
      </c>
      <c r="L92" s="35">
        <f t="shared" si="67"/>
        <v>97.19380494741759</v>
      </c>
      <c r="M92" s="35">
        <f t="shared" si="68"/>
        <v>19300.379992479997</v>
      </c>
      <c r="N92" s="35"/>
      <c r="O92" s="117">
        <v>0</v>
      </c>
      <c r="P92" s="117">
        <v>0</v>
      </c>
      <c r="Q92" s="117">
        <v>0</v>
      </c>
      <c r="R92" s="117">
        <v>0</v>
      </c>
      <c r="S92" s="117">
        <f t="shared" si="59"/>
        <v>0</v>
      </c>
      <c r="T92" s="35">
        <f t="shared" si="60"/>
        <v>0</v>
      </c>
      <c r="U92" s="35">
        <f t="shared" si="61"/>
        <v>0</v>
      </c>
      <c r="V92" s="35"/>
      <c r="W92" s="117">
        <v>55350.222702010004</v>
      </c>
      <c r="X92" s="117">
        <v>77060</v>
      </c>
      <c r="Y92" s="117">
        <v>55597.166100000002</v>
      </c>
      <c r="Z92" s="117">
        <v>74897.546092479999</v>
      </c>
      <c r="AA92" s="117">
        <f t="shared" si="81"/>
        <v>134.71468304295459</v>
      </c>
      <c r="AB92" s="117">
        <f t="shared" si="63"/>
        <v>97.19380494741759</v>
      </c>
      <c r="AC92" s="117">
        <f t="shared" si="64"/>
        <v>19300.379992479997</v>
      </c>
      <c r="AD92" s="35"/>
      <c r="AE92" s="117">
        <v>0</v>
      </c>
      <c r="AF92" s="117">
        <v>0</v>
      </c>
      <c r="AG92" s="117">
        <v>0</v>
      </c>
      <c r="AH92" s="117">
        <v>0</v>
      </c>
      <c r="AI92" s="117">
        <f t="shared" si="69"/>
        <v>0</v>
      </c>
      <c r="AJ92" s="35">
        <f t="shared" si="70"/>
        <v>0</v>
      </c>
      <c r="AK92" s="35">
        <f t="shared" si="71"/>
        <v>0</v>
      </c>
      <c r="AL92" s="35"/>
      <c r="AM92" s="117">
        <v>0</v>
      </c>
      <c r="AN92" s="117">
        <v>0</v>
      </c>
      <c r="AO92" s="117">
        <v>0</v>
      </c>
      <c r="AP92" s="117">
        <v>0</v>
      </c>
      <c r="AQ92" s="35">
        <f t="shared" si="72"/>
        <v>0</v>
      </c>
      <c r="AR92" s="35">
        <f t="shared" si="73"/>
        <v>0</v>
      </c>
      <c r="AS92" s="35">
        <f t="shared" si="74"/>
        <v>0</v>
      </c>
    </row>
    <row r="93" spans="1:47" s="11" customFormat="1" ht="13.8" x14ac:dyDescent="0.3">
      <c r="A93" s="88"/>
      <c r="B93" s="11" t="s">
        <v>98</v>
      </c>
      <c r="C93" s="320"/>
      <c r="D93" s="320"/>
      <c r="E93" s="320"/>
      <c r="F93" s="53">
        <v>1</v>
      </c>
      <c r="G93" s="117">
        <v>170949.44962682918</v>
      </c>
      <c r="H93" s="35">
        <f t="shared" si="78"/>
        <v>254633.99980000002</v>
      </c>
      <c r="I93" s="117">
        <f t="shared" si="79"/>
        <v>225542.48810000002</v>
      </c>
      <c r="J93" s="35">
        <f t="shared" si="80"/>
        <v>174491.10459969001</v>
      </c>
      <c r="K93" s="35">
        <f t="shared" si="66"/>
        <v>77.365070355313676</v>
      </c>
      <c r="L93" s="35">
        <f t="shared" si="67"/>
        <v>68.526239518973298</v>
      </c>
      <c r="M93" s="35">
        <f t="shared" si="68"/>
        <v>-51051.38350031001</v>
      </c>
      <c r="N93" s="35"/>
      <c r="O93" s="70">
        <v>125043.86479108001</v>
      </c>
      <c r="P93" s="70">
        <v>244420.63800000001</v>
      </c>
      <c r="Q93" s="70">
        <v>172716.8475</v>
      </c>
      <c r="R93" s="70">
        <v>136827.90471807</v>
      </c>
      <c r="S93" s="70">
        <f t="shared" si="59"/>
        <v>79.220936867823497</v>
      </c>
      <c r="T93" s="35">
        <f t="shared" si="60"/>
        <v>55.980503871391576</v>
      </c>
      <c r="U93" s="35">
        <f t="shared" si="61"/>
        <v>-35888.942781930004</v>
      </c>
      <c r="V93" s="35"/>
      <c r="W93" s="70">
        <v>45903.58483575</v>
      </c>
      <c r="X93" s="70">
        <v>10213.361800000001</v>
      </c>
      <c r="Y93" s="70">
        <v>52825.640599999999</v>
      </c>
      <c r="Z93" s="70">
        <v>37663.199881619999</v>
      </c>
      <c r="AA93" s="117">
        <f t="shared" si="81"/>
        <v>71.297194797520362</v>
      </c>
      <c r="AB93" s="117">
        <f t="shared" si="63"/>
        <v>368.76398407446993</v>
      </c>
      <c r="AC93" s="117">
        <f t="shared" si="64"/>
        <v>-15162.440718379999</v>
      </c>
      <c r="AD93" s="35"/>
      <c r="AE93" s="117">
        <v>0</v>
      </c>
      <c r="AF93" s="117">
        <v>0</v>
      </c>
      <c r="AG93" s="117">
        <v>0</v>
      </c>
      <c r="AH93" s="117">
        <v>0</v>
      </c>
      <c r="AI93" s="117">
        <f t="shared" si="69"/>
        <v>0</v>
      </c>
      <c r="AJ93" s="35">
        <f t="shared" si="70"/>
        <v>0</v>
      </c>
      <c r="AK93" s="35">
        <f t="shared" si="71"/>
        <v>0</v>
      </c>
      <c r="AL93" s="35"/>
      <c r="AM93" s="117">
        <v>0</v>
      </c>
      <c r="AN93" s="117">
        <v>0</v>
      </c>
      <c r="AO93" s="117">
        <v>0</v>
      </c>
      <c r="AP93" s="117">
        <v>0</v>
      </c>
      <c r="AQ93" s="35">
        <f t="shared" si="72"/>
        <v>0</v>
      </c>
      <c r="AR93" s="35">
        <f t="shared" si="73"/>
        <v>0</v>
      </c>
      <c r="AS93" s="35">
        <f t="shared" si="74"/>
        <v>0</v>
      </c>
    </row>
    <row r="94" spans="1:47" s="11" customFormat="1" ht="13.8" x14ac:dyDescent="0.3">
      <c r="A94" s="88"/>
      <c r="B94" s="11" t="s">
        <v>99</v>
      </c>
      <c r="C94" s="320"/>
      <c r="D94" s="320"/>
      <c r="E94" s="320"/>
      <c r="F94" s="53">
        <v>1</v>
      </c>
      <c r="G94" s="117">
        <v>43185.37589191</v>
      </c>
      <c r="H94" s="35">
        <f t="shared" si="78"/>
        <v>54881.437700000002</v>
      </c>
      <c r="I94" s="117">
        <f t="shared" si="79"/>
        <v>61655.784200000009</v>
      </c>
      <c r="J94" s="35">
        <f t="shared" si="80"/>
        <v>59001.266758049998</v>
      </c>
      <c r="K94" s="35">
        <f t="shared" si="66"/>
        <v>95.694617339811543</v>
      </c>
      <c r="L94" s="35">
        <f t="shared" si="67"/>
        <v>107.50678049028224</v>
      </c>
      <c r="M94" s="35">
        <f t="shared" si="68"/>
        <v>-2654.5174419500108</v>
      </c>
      <c r="N94" s="35"/>
      <c r="O94" s="70">
        <v>35764.73141257</v>
      </c>
      <c r="P94" s="70">
        <v>54881.437700000002</v>
      </c>
      <c r="Q94" s="70">
        <v>43427.633200000004</v>
      </c>
      <c r="R94" s="70">
        <v>48582.131317990003</v>
      </c>
      <c r="S94" s="70">
        <f t="shared" si="59"/>
        <v>111.86916656095825</v>
      </c>
      <c r="T94" s="35">
        <f t="shared" si="60"/>
        <v>88.521972736129683</v>
      </c>
      <c r="U94" s="35">
        <f t="shared" si="61"/>
        <v>5154.4981179899987</v>
      </c>
      <c r="V94" s="35"/>
      <c r="W94" s="70">
        <v>7420.6444793400005</v>
      </c>
      <c r="X94" s="70">
        <v>0</v>
      </c>
      <c r="Y94" s="70">
        <v>18228.151000000002</v>
      </c>
      <c r="Z94" s="70">
        <v>10419.135440059999</v>
      </c>
      <c r="AA94" s="117">
        <f t="shared" si="81"/>
        <v>57.159584864422065</v>
      </c>
      <c r="AB94" s="117">
        <f t="shared" si="63"/>
        <v>0</v>
      </c>
      <c r="AC94" s="117">
        <f t="shared" si="64"/>
        <v>-7809.0155599400023</v>
      </c>
      <c r="AD94" s="35"/>
      <c r="AE94" s="117">
        <v>0</v>
      </c>
      <c r="AF94" s="117">
        <v>0</v>
      </c>
      <c r="AG94" s="117">
        <v>0</v>
      </c>
      <c r="AH94" s="117">
        <v>0</v>
      </c>
      <c r="AI94" s="117">
        <f t="shared" si="69"/>
        <v>0</v>
      </c>
      <c r="AJ94" s="35">
        <f t="shared" si="70"/>
        <v>0</v>
      </c>
      <c r="AK94" s="35">
        <f t="shared" si="71"/>
        <v>0</v>
      </c>
      <c r="AL94" s="35"/>
      <c r="AM94" s="117">
        <v>0</v>
      </c>
      <c r="AN94" s="117">
        <v>0</v>
      </c>
      <c r="AO94" s="117">
        <v>0</v>
      </c>
      <c r="AP94" s="117">
        <v>0</v>
      </c>
      <c r="AQ94" s="35">
        <f t="shared" si="72"/>
        <v>0</v>
      </c>
      <c r="AR94" s="35">
        <f t="shared" si="73"/>
        <v>0</v>
      </c>
      <c r="AS94" s="35">
        <f t="shared" si="74"/>
        <v>0</v>
      </c>
    </row>
    <row r="95" spans="1:47" s="11" customFormat="1" ht="13.8" x14ac:dyDescent="0.3">
      <c r="A95" s="88"/>
      <c r="B95" s="11" t="s">
        <v>100</v>
      </c>
      <c r="C95" s="320"/>
      <c r="D95" s="320"/>
      <c r="E95" s="320"/>
      <c r="F95" s="53">
        <v>1</v>
      </c>
      <c r="G95" s="117">
        <v>3042.5033139499997</v>
      </c>
      <c r="H95" s="35">
        <f t="shared" si="78"/>
        <v>3840</v>
      </c>
      <c r="I95" s="117">
        <f t="shared" si="79"/>
        <v>2902.0846000000001</v>
      </c>
      <c r="J95" s="35">
        <f t="shared" si="80"/>
        <v>2923.1505123400002</v>
      </c>
      <c r="K95" s="35">
        <f t="shared" si="66"/>
        <v>100.72588898132054</v>
      </c>
      <c r="L95" s="35">
        <f t="shared" si="67"/>
        <v>76.123711258854172</v>
      </c>
      <c r="M95" s="35">
        <f t="shared" si="68"/>
        <v>21.065912340000068</v>
      </c>
      <c r="N95" s="35"/>
      <c r="O95" s="117">
        <v>1126.53906977</v>
      </c>
      <c r="P95" s="117">
        <v>1599.9999999999998</v>
      </c>
      <c r="Q95" s="117">
        <v>1200</v>
      </c>
      <c r="R95" s="70">
        <v>1308.17913518</v>
      </c>
      <c r="S95" s="117">
        <f t="shared" si="59"/>
        <v>109.01492793166668</v>
      </c>
      <c r="T95" s="35">
        <f t="shared" si="60"/>
        <v>81.761195948750014</v>
      </c>
      <c r="U95" s="35">
        <f t="shared" si="61"/>
        <v>108.17913518</v>
      </c>
      <c r="V95" s="35"/>
      <c r="W95" s="117">
        <v>1915.9642441800002</v>
      </c>
      <c r="X95" s="117">
        <v>2240</v>
      </c>
      <c r="Y95" s="117">
        <v>1702.0845999999999</v>
      </c>
      <c r="Z95" s="117">
        <v>1614.97137716</v>
      </c>
      <c r="AA95" s="117">
        <f t="shared" si="81"/>
        <v>94.881968684752806</v>
      </c>
      <c r="AB95" s="117">
        <f t="shared" si="63"/>
        <v>72.096936480357144</v>
      </c>
      <c r="AC95" s="117">
        <f t="shared" si="64"/>
        <v>-87.113222839999935</v>
      </c>
      <c r="AD95" s="35"/>
      <c r="AE95" s="117">
        <v>0</v>
      </c>
      <c r="AF95" s="117">
        <v>0</v>
      </c>
      <c r="AG95" s="117">
        <v>0</v>
      </c>
      <c r="AH95" s="117">
        <v>0</v>
      </c>
      <c r="AI95" s="117">
        <f t="shared" si="69"/>
        <v>0</v>
      </c>
      <c r="AJ95" s="35">
        <f t="shared" si="70"/>
        <v>0</v>
      </c>
      <c r="AK95" s="35">
        <f t="shared" si="71"/>
        <v>0</v>
      </c>
      <c r="AL95" s="35"/>
      <c r="AM95" s="117">
        <v>0</v>
      </c>
      <c r="AN95" s="117">
        <v>0</v>
      </c>
      <c r="AO95" s="117">
        <v>0</v>
      </c>
      <c r="AP95" s="117">
        <v>0</v>
      </c>
      <c r="AQ95" s="35">
        <f t="shared" si="72"/>
        <v>0</v>
      </c>
      <c r="AR95" s="35">
        <f t="shared" si="73"/>
        <v>0</v>
      </c>
      <c r="AS95" s="35">
        <f t="shared" si="74"/>
        <v>0</v>
      </c>
    </row>
    <row r="96" spans="1:47" s="11" customFormat="1" ht="13.8" x14ac:dyDescent="0.3">
      <c r="A96" s="88"/>
      <c r="B96" s="11" t="s">
        <v>101</v>
      </c>
      <c r="C96" s="320"/>
      <c r="D96" s="320"/>
      <c r="E96" s="320"/>
      <c r="F96" s="53">
        <v>1</v>
      </c>
      <c r="G96" s="117">
        <v>61816.889204800005</v>
      </c>
      <c r="H96" s="35">
        <f t="shared" si="78"/>
        <v>213200.00000000006</v>
      </c>
      <c r="I96" s="117">
        <f t="shared" si="79"/>
        <v>131014.9863263006</v>
      </c>
      <c r="J96" s="35">
        <f t="shared" si="80"/>
        <v>161552.20119608002</v>
      </c>
      <c r="K96" s="35">
        <f t="shared" si="66"/>
        <v>123.3081846024276</v>
      </c>
      <c r="L96" s="35">
        <f t="shared" si="67"/>
        <v>75.774953656697917</v>
      </c>
      <c r="M96" s="35">
        <f t="shared" si="68"/>
        <v>30537.214869779418</v>
      </c>
      <c r="N96" s="35"/>
      <c r="O96" s="117">
        <v>61808.453032569996</v>
      </c>
      <c r="P96" s="117">
        <v>213200.00000000006</v>
      </c>
      <c r="Q96" s="117">
        <v>131014.9863263006</v>
      </c>
      <c r="R96" s="70">
        <v>161552.20119608002</v>
      </c>
      <c r="S96" s="117">
        <f t="shared" si="59"/>
        <v>123.3081846024276</v>
      </c>
      <c r="T96" s="35">
        <f t="shared" si="60"/>
        <v>75.774953656697917</v>
      </c>
      <c r="U96" s="35">
        <f t="shared" si="61"/>
        <v>30537.214869779418</v>
      </c>
      <c r="V96" s="35"/>
      <c r="W96" s="117">
        <v>8.4361722300000004</v>
      </c>
      <c r="X96" s="117">
        <v>0</v>
      </c>
      <c r="Y96" s="117">
        <v>0</v>
      </c>
      <c r="Z96" s="117">
        <v>0</v>
      </c>
      <c r="AA96" s="117">
        <f t="shared" si="81"/>
        <v>0</v>
      </c>
      <c r="AB96" s="117">
        <f t="shared" si="63"/>
        <v>0</v>
      </c>
      <c r="AC96" s="117">
        <f t="shared" si="64"/>
        <v>0</v>
      </c>
      <c r="AD96" s="35"/>
      <c r="AE96" s="117">
        <v>0</v>
      </c>
      <c r="AF96" s="117">
        <v>0</v>
      </c>
      <c r="AG96" s="117">
        <v>0</v>
      </c>
      <c r="AH96" s="117">
        <v>0</v>
      </c>
      <c r="AI96" s="117">
        <f t="shared" si="69"/>
        <v>0</v>
      </c>
      <c r="AJ96" s="35">
        <f t="shared" si="70"/>
        <v>0</v>
      </c>
      <c r="AK96" s="35">
        <f t="shared" si="71"/>
        <v>0</v>
      </c>
      <c r="AL96" s="35"/>
      <c r="AM96" s="117">
        <v>0</v>
      </c>
      <c r="AN96" s="117">
        <v>0</v>
      </c>
      <c r="AO96" s="117">
        <v>0</v>
      </c>
      <c r="AP96" s="117">
        <v>0</v>
      </c>
      <c r="AQ96" s="35">
        <f t="shared" si="72"/>
        <v>0</v>
      </c>
      <c r="AR96" s="35">
        <f t="shared" si="73"/>
        <v>0</v>
      </c>
      <c r="AS96" s="35">
        <f t="shared" si="74"/>
        <v>0</v>
      </c>
    </row>
    <row r="97" spans="1:47" s="11" customFormat="1" ht="13.8" x14ac:dyDescent="0.3">
      <c r="A97" s="88"/>
      <c r="B97" s="11" t="s">
        <v>102</v>
      </c>
      <c r="C97" s="320"/>
      <c r="D97" s="320"/>
      <c r="E97" s="320"/>
      <c r="F97" s="53">
        <v>1</v>
      </c>
      <c r="G97" s="117">
        <v>62650</v>
      </c>
      <c r="H97" s="35">
        <f t="shared" si="78"/>
        <v>122878.43609999999</v>
      </c>
      <c r="I97" s="117">
        <f t="shared" si="79"/>
        <v>92158.8</v>
      </c>
      <c r="J97" s="35">
        <f t="shared" si="80"/>
        <v>65177.256000000001</v>
      </c>
      <c r="K97" s="35">
        <f t="shared" si="66"/>
        <v>70.722769827732137</v>
      </c>
      <c r="L97" s="35">
        <f t="shared" si="67"/>
        <v>53.042061787763913</v>
      </c>
      <c r="M97" s="35">
        <f t="shared" si="68"/>
        <v>-26981.544000000002</v>
      </c>
      <c r="N97" s="35"/>
      <c r="O97" s="117">
        <v>62650</v>
      </c>
      <c r="P97" s="117">
        <v>122878.43609999999</v>
      </c>
      <c r="Q97" s="117">
        <v>92158.8</v>
      </c>
      <c r="R97" s="70">
        <v>65177.256000000001</v>
      </c>
      <c r="S97" s="117">
        <f t="shared" si="59"/>
        <v>70.722769827732137</v>
      </c>
      <c r="T97" s="35">
        <f t="shared" si="60"/>
        <v>53.042061787763913</v>
      </c>
      <c r="U97" s="35">
        <f t="shared" si="61"/>
        <v>-26981.544000000002</v>
      </c>
      <c r="V97" s="35"/>
      <c r="W97" s="117">
        <v>0</v>
      </c>
      <c r="X97" s="117">
        <v>0</v>
      </c>
      <c r="Y97" s="117">
        <v>0</v>
      </c>
      <c r="Z97" s="117">
        <v>0</v>
      </c>
      <c r="AA97" s="117">
        <f t="shared" si="81"/>
        <v>0</v>
      </c>
      <c r="AB97" s="117">
        <f t="shared" si="63"/>
        <v>0</v>
      </c>
      <c r="AC97" s="117">
        <f t="shared" si="64"/>
        <v>0</v>
      </c>
      <c r="AD97" s="35"/>
      <c r="AE97" s="117">
        <v>0</v>
      </c>
      <c r="AF97" s="117">
        <v>0</v>
      </c>
      <c r="AG97" s="117">
        <v>0</v>
      </c>
      <c r="AH97" s="117">
        <v>0</v>
      </c>
      <c r="AI97" s="117">
        <f t="shared" si="69"/>
        <v>0</v>
      </c>
      <c r="AJ97" s="35">
        <f t="shared" si="70"/>
        <v>0</v>
      </c>
      <c r="AK97" s="35">
        <f t="shared" si="71"/>
        <v>0</v>
      </c>
      <c r="AL97" s="35"/>
      <c r="AM97" s="117">
        <v>0</v>
      </c>
      <c r="AN97" s="117">
        <v>0</v>
      </c>
      <c r="AO97" s="117">
        <v>0</v>
      </c>
      <c r="AP97" s="117">
        <v>0</v>
      </c>
      <c r="AQ97" s="35">
        <f t="shared" si="72"/>
        <v>0</v>
      </c>
      <c r="AR97" s="35">
        <f t="shared" si="73"/>
        <v>0</v>
      </c>
      <c r="AS97" s="35">
        <f t="shared" si="74"/>
        <v>0</v>
      </c>
    </row>
    <row r="98" spans="1:47" s="11" customFormat="1" ht="13.8" x14ac:dyDescent="0.3">
      <c r="A98" s="88"/>
      <c r="B98" s="11" t="s">
        <v>103</v>
      </c>
      <c r="C98" s="320"/>
      <c r="D98" s="320"/>
      <c r="E98" s="320"/>
      <c r="F98" s="53">
        <v>1</v>
      </c>
      <c r="G98" s="117">
        <v>56573.126029260005</v>
      </c>
      <c r="H98" s="35">
        <f t="shared" si="78"/>
        <v>436897.6764283427</v>
      </c>
      <c r="I98" s="117">
        <f t="shared" si="79"/>
        <v>425110.42753602122</v>
      </c>
      <c r="J98" s="35">
        <f t="shared" si="80"/>
        <v>430321.14133641002</v>
      </c>
      <c r="K98" s="117">
        <f t="shared" si="66"/>
        <v>101.22573182469094</v>
      </c>
      <c r="L98" s="35">
        <f t="shared" si="67"/>
        <v>98.49471959986235</v>
      </c>
      <c r="M98" s="35">
        <f t="shared" si="68"/>
        <v>5210.7138003887958</v>
      </c>
      <c r="N98" s="35"/>
      <c r="O98" s="117">
        <v>35514.382752589998</v>
      </c>
      <c r="P98" s="117">
        <v>410887.6764283427</v>
      </c>
      <c r="Q98" s="117">
        <v>396203.38693602121</v>
      </c>
      <c r="R98" s="70">
        <v>402015.14180108003</v>
      </c>
      <c r="S98" s="117">
        <f t="shared" si="59"/>
        <v>101.46686147990889</v>
      </c>
      <c r="T98" s="35">
        <f t="shared" si="60"/>
        <v>97.840642312666191</v>
      </c>
      <c r="U98" s="35">
        <f t="shared" si="61"/>
        <v>5811.7548650588142</v>
      </c>
      <c r="V98" s="35"/>
      <c r="W98" s="117">
        <v>21058.743276669997</v>
      </c>
      <c r="X98" s="117">
        <v>26010</v>
      </c>
      <c r="Y98" s="117">
        <v>28907.0406</v>
      </c>
      <c r="Z98" s="117">
        <v>28305.99953533</v>
      </c>
      <c r="AA98" s="117">
        <f t="shared" si="81"/>
        <v>97.920779670991294</v>
      </c>
      <c r="AB98" s="117">
        <f t="shared" si="63"/>
        <v>108.82737230038447</v>
      </c>
      <c r="AC98" s="117">
        <f t="shared" si="64"/>
        <v>-601.0410646700002</v>
      </c>
      <c r="AD98" s="35"/>
      <c r="AE98" s="117">
        <v>0</v>
      </c>
      <c r="AF98" s="117">
        <v>0</v>
      </c>
      <c r="AG98" s="117">
        <v>0</v>
      </c>
      <c r="AH98" s="117">
        <v>0</v>
      </c>
      <c r="AI98" s="117">
        <f t="shared" si="69"/>
        <v>0</v>
      </c>
      <c r="AJ98" s="35">
        <f t="shared" si="70"/>
        <v>0</v>
      </c>
      <c r="AK98" s="35">
        <f t="shared" si="71"/>
        <v>0</v>
      </c>
      <c r="AL98" s="35"/>
      <c r="AM98" s="117">
        <v>0</v>
      </c>
      <c r="AN98" s="117">
        <v>0</v>
      </c>
      <c r="AO98" s="117">
        <v>0</v>
      </c>
      <c r="AP98" s="117">
        <v>0</v>
      </c>
      <c r="AQ98" s="35">
        <f t="shared" si="72"/>
        <v>0</v>
      </c>
      <c r="AR98" s="35">
        <f t="shared" si="73"/>
        <v>0</v>
      </c>
      <c r="AS98" s="35">
        <f t="shared" si="74"/>
        <v>0</v>
      </c>
    </row>
    <row r="99" spans="1:47" s="8" customFormat="1" ht="13.8" x14ac:dyDescent="0.3">
      <c r="A99" s="85"/>
      <c r="B99" s="8" t="s">
        <v>104</v>
      </c>
      <c r="C99" s="319"/>
      <c r="D99" s="319"/>
      <c r="E99" s="319"/>
      <c r="F99" s="53" t="s">
        <v>0</v>
      </c>
      <c r="G99" s="115">
        <v>581.37372686000003</v>
      </c>
      <c r="H99" s="33">
        <f>+H100</f>
        <v>400</v>
      </c>
      <c r="I99" s="115">
        <f>+I100</f>
        <v>960.17759999999998</v>
      </c>
      <c r="J99" s="33">
        <f>+J100</f>
        <v>670.06014700000003</v>
      </c>
      <c r="K99" s="33">
        <f t="shared" si="66"/>
        <v>69.785021750142889</v>
      </c>
      <c r="L99" s="33">
        <f t="shared" si="67"/>
        <v>167.51503675000001</v>
      </c>
      <c r="M99" s="33">
        <f t="shared" si="68"/>
        <v>-290.11745299999995</v>
      </c>
      <c r="N99" s="33"/>
      <c r="O99" s="115">
        <v>0</v>
      </c>
      <c r="P99" s="115">
        <f>+P100</f>
        <v>0</v>
      </c>
      <c r="Q99" s="115">
        <f>+Q100</f>
        <v>0</v>
      </c>
      <c r="R99" s="278">
        <f>+R100</f>
        <v>0</v>
      </c>
      <c r="S99" s="115">
        <f t="shared" ref="S99:S108" si="82">+IF(Q99=0,0,R99/Q99*100)</f>
        <v>0</v>
      </c>
      <c r="T99" s="33">
        <f t="shared" si="60"/>
        <v>0</v>
      </c>
      <c r="U99" s="33">
        <f t="shared" si="61"/>
        <v>0</v>
      </c>
      <c r="V99" s="33"/>
      <c r="W99" s="115">
        <v>581.37372686000003</v>
      </c>
      <c r="X99" s="115">
        <f>+X100</f>
        <v>400</v>
      </c>
      <c r="Y99" s="115">
        <f>+Y100</f>
        <v>960.17759999999998</v>
      </c>
      <c r="Z99" s="115">
        <f>+Z100</f>
        <v>670.06014700000003</v>
      </c>
      <c r="AA99" s="115">
        <f t="shared" si="81"/>
        <v>69.785021750142889</v>
      </c>
      <c r="AB99" s="115">
        <f t="shared" si="63"/>
        <v>167.51503675000001</v>
      </c>
      <c r="AC99" s="115">
        <f t="shared" si="64"/>
        <v>-290.11745299999995</v>
      </c>
      <c r="AD99" s="33"/>
      <c r="AE99" s="115">
        <v>0</v>
      </c>
      <c r="AF99" s="115">
        <f>+AF100</f>
        <v>0</v>
      </c>
      <c r="AG99" s="115">
        <f>+AG100</f>
        <v>0</v>
      </c>
      <c r="AH99" s="115">
        <f>+AH100</f>
        <v>0</v>
      </c>
      <c r="AI99" s="115">
        <f t="shared" si="69"/>
        <v>0</v>
      </c>
      <c r="AJ99" s="33">
        <f t="shared" si="70"/>
        <v>0</v>
      </c>
      <c r="AK99" s="33">
        <f t="shared" si="71"/>
        <v>0</v>
      </c>
      <c r="AL99" s="33"/>
      <c r="AM99" s="115">
        <v>0</v>
      </c>
      <c r="AN99" s="115">
        <f>+AN100</f>
        <v>0</v>
      </c>
      <c r="AO99" s="115">
        <f>+AO100</f>
        <v>0</v>
      </c>
      <c r="AP99" s="115">
        <f>+AP100</f>
        <v>0</v>
      </c>
      <c r="AQ99" s="33">
        <f t="shared" si="72"/>
        <v>0</v>
      </c>
      <c r="AR99" s="33">
        <f t="shared" si="73"/>
        <v>0</v>
      </c>
      <c r="AS99" s="33">
        <f t="shared" si="74"/>
        <v>0</v>
      </c>
    </row>
    <row r="100" spans="1:47" s="11" customFormat="1" ht="13.8" x14ac:dyDescent="0.3">
      <c r="A100" s="88"/>
      <c r="B100" s="11" t="s">
        <v>105</v>
      </c>
      <c r="C100" s="320"/>
      <c r="D100" s="320"/>
      <c r="E100" s="320"/>
      <c r="F100" s="53">
        <v>1</v>
      </c>
      <c r="G100" s="117">
        <v>581.37372686000003</v>
      </c>
      <c r="H100" s="35">
        <f>+P100+X100+AF100+AN100</f>
        <v>400</v>
      </c>
      <c r="I100" s="117">
        <f>+Q100+Y100+AG100+AO100</f>
        <v>960.17759999999998</v>
      </c>
      <c r="J100" s="35">
        <f>+R100+Z100+AH100+AP100</f>
        <v>670.06014700000003</v>
      </c>
      <c r="K100" s="35">
        <f t="shared" si="66"/>
        <v>69.785021750142889</v>
      </c>
      <c r="L100" s="35">
        <f t="shared" si="67"/>
        <v>167.51503675000001</v>
      </c>
      <c r="M100" s="35">
        <f t="shared" si="68"/>
        <v>-290.11745299999995</v>
      </c>
      <c r="N100" s="35"/>
      <c r="O100" s="117">
        <v>0</v>
      </c>
      <c r="P100" s="117">
        <v>0</v>
      </c>
      <c r="Q100" s="117">
        <v>0</v>
      </c>
      <c r="R100" s="70">
        <v>0</v>
      </c>
      <c r="S100" s="117">
        <f t="shared" si="82"/>
        <v>0</v>
      </c>
      <c r="T100" s="35">
        <f t="shared" si="60"/>
        <v>0</v>
      </c>
      <c r="U100" s="35">
        <f t="shared" si="61"/>
        <v>0</v>
      </c>
      <c r="V100" s="35"/>
      <c r="W100" s="117">
        <v>581.37372686000003</v>
      </c>
      <c r="X100" s="117">
        <v>400</v>
      </c>
      <c r="Y100" s="117">
        <v>960.17759999999998</v>
      </c>
      <c r="Z100" s="117">
        <v>670.06014700000003</v>
      </c>
      <c r="AA100" s="117">
        <f t="shared" si="81"/>
        <v>69.785021750142889</v>
      </c>
      <c r="AB100" s="117">
        <f t="shared" si="63"/>
        <v>167.51503675000001</v>
      </c>
      <c r="AC100" s="117">
        <f t="shared" si="64"/>
        <v>-290.11745299999995</v>
      </c>
      <c r="AD100" s="35"/>
      <c r="AE100" s="117">
        <v>0</v>
      </c>
      <c r="AF100" s="117">
        <v>0</v>
      </c>
      <c r="AG100" s="117">
        <v>0</v>
      </c>
      <c r="AH100" s="117">
        <v>0</v>
      </c>
      <c r="AI100" s="117">
        <f t="shared" si="69"/>
        <v>0</v>
      </c>
      <c r="AJ100" s="35">
        <f t="shared" si="70"/>
        <v>0</v>
      </c>
      <c r="AK100" s="35">
        <f t="shared" si="71"/>
        <v>0</v>
      </c>
      <c r="AL100" s="35"/>
      <c r="AM100" s="117">
        <v>0</v>
      </c>
      <c r="AN100" s="117">
        <v>0</v>
      </c>
      <c r="AO100" s="117">
        <v>0</v>
      </c>
      <c r="AP100" s="117">
        <v>0</v>
      </c>
      <c r="AQ100" s="35">
        <f t="shared" si="72"/>
        <v>0</v>
      </c>
      <c r="AR100" s="35">
        <f t="shared" si="73"/>
        <v>0</v>
      </c>
      <c r="AS100" s="35">
        <f t="shared" si="74"/>
        <v>0</v>
      </c>
    </row>
    <row r="101" spans="1:47" s="8" customFormat="1" ht="13.8" x14ac:dyDescent="0.3">
      <c r="A101" s="85"/>
      <c r="B101" s="8" t="s">
        <v>106</v>
      </c>
      <c r="C101" s="319"/>
      <c r="D101" s="319"/>
      <c r="E101" s="319"/>
      <c r="F101" s="53" t="s">
        <v>0</v>
      </c>
      <c r="G101" s="115">
        <v>83110.055861440007</v>
      </c>
      <c r="H101" s="33">
        <f>+SUM(H102:H103)</f>
        <v>150300.20000000001</v>
      </c>
      <c r="I101" s="115">
        <f>+SUM(I102:I103)</f>
        <v>129324.6828</v>
      </c>
      <c r="J101" s="33">
        <f>+SUM(J102:J103)</f>
        <v>129126.3771085</v>
      </c>
      <c r="K101" s="33">
        <f t="shared" si="66"/>
        <v>99.846660600894978</v>
      </c>
      <c r="L101" s="33">
        <f t="shared" si="67"/>
        <v>85.912312231454109</v>
      </c>
      <c r="M101" s="33">
        <f t="shared" si="68"/>
        <v>-198.30569149999064</v>
      </c>
      <c r="N101" s="33"/>
      <c r="O101" s="115">
        <v>238009.56570958998</v>
      </c>
      <c r="P101" s="115">
        <f>+SUM(P102:P103)</f>
        <v>171250.80020000003</v>
      </c>
      <c r="Q101" s="115">
        <f>+SUM(Q102:Q103)</f>
        <v>139646.59229999999</v>
      </c>
      <c r="R101" s="278">
        <f>+SUM(R102:R103)</f>
        <v>144263.31724950002</v>
      </c>
      <c r="S101" s="115">
        <f t="shared" si="82"/>
        <v>103.30600616417622</v>
      </c>
      <c r="T101" s="33">
        <f t="shared" si="60"/>
        <v>84.240959505601182</v>
      </c>
      <c r="U101" s="33">
        <f t="shared" si="61"/>
        <v>4616.7249495000287</v>
      </c>
      <c r="V101" s="33"/>
      <c r="W101" s="115">
        <v>4665.1353850999994</v>
      </c>
      <c r="X101" s="115">
        <f>+SUM(X102:X103)</f>
        <v>10359.717500000001</v>
      </c>
      <c r="Y101" s="115">
        <f t="shared" ref="Y101:Z101" si="83">+SUM(Y102:Y103)</f>
        <v>12262.644499999999</v>
      </c>
      <c r="Z101" s="115">
        <f t="shared" si="83"/>
        <v>5372.0817372399997</v>
      </c>
      <c r="AA101" s="115">
        <f t="shared" si="81"/>
        <v>43.80850914531527</v>
      </c>
      <c r="AB101" s="115">
        <f t="shared" si="63"/>
        <v>51.85548483575927</v>
      </c>
      <c r="AC101" s="115">
        <f t="shared" si="64"/>
        <v>-6890.5627627599988</v>
      </c>
      <c r="AD101" s="33"/>
      <c r="AE101" s="115">
        <v>0</v>
      </c>
      <c r="AF101" s="115">
        <f>+SUM(AF102:AF103)</f>
        <v>0</v>
      </c>
      <c r="AG101" s="115">
        <f>+SUM(AG102:AG103)</f>
        <v>0</v>
      </c>
      <c r="AH101" s="115">
        <f>+SUM(AH102:AH103)</f>
        <v>0</v>
      </c>
      <c r="AI101" s="115">
        <f t="shared" si="69"/>
        <v>0</v>
      </c>
      <c r="AJ101" s="33">
        <f t="shared" si="70"/>
        <v>0</v>
      </c>
      <c r="AK101" s="33">
        <f t="shared" si="71"/>
        <v>0</v>
      </c>
      <c r="AL101" s="33"/>
      <c r="AM101" s="115">
        <v>359992.58639999997</v>
      </c>
      <c r="AN101" s="115">
        <f>+SUM(AN102:AN103)</f>
        <v>594952.55899999989</v>
      </c>
      <c r="AO101" s="115">
        <f>+SUM(AO102:AO103)</f>
        <v>449307.21620000002</v>
      </c>
      <c r="AP101" s="115">
        <f>+SUM(AP102:AP103)</f>
        <v>449335.80739999999</v>
      </c>
      <c r="AQ101" s="33">
        <f t="shared" si="72"/>
        <v>100.00636339657345</v>
      </c>
      <c r="AR101" s="33">
        <f t="shared" si="73"/>
        <v>75.524644881811511</v>
      </c>
      <c r="AS101" s="33">
        <f t="shared" si="74"/>
        <v>28.591199999966193</v>
      </c>
    </row>
    <row r="102" spans="1:47" s="11" customFormat="1" ht="13.8" x14ac:dyDescent="0.3">
      <c r="A102" s="88"/>
      <c r="B102" s="11" t="s">
        <v>107</v>
      </c>
      <c r="C102" s="318">
        <v>626262.87669999991</v>
      </c>
      <c r="D102" s="318">
        <v>471891.77020000003</v>
      </c>
      <c r="E102" s="318">
        <v>469844.82927823998</v>
      </c>
      <c r="F102" s="53">
        <v>1</v>
      </c>
      <c r="G102" s="117">
        <v>0</v>
      </c>
      <c r="H102" s="35">
        <f>+P102+X102+AF102+AN102-C102</f>
        <v>0</v>
      </c>
      <c r="I102" s="117">
        <f>+Q102+Y102+AG102+AO102-D102</f>
        <v>0</v>
      </c>
      <c r="J102" s="35">
        <f>+R102+Z102+AH102+AP102+-E102</f>
        <v>0</v>
      </c>
      <c r="K102" s="35">
        <f t="shared" si="66"/>
        <v>0</v>
      </c>
      <c r="L102" s="35">
        <f t="shared" si="67"/>
        <v>0</v>
      </c>
      <c r="M102" s="35">
        <f t="shared" si="68"/>
        <v>0</v>
      </c>
      <c r="N102" s="35"/>
      <c r="O102" s="117">
        <v>154899.61040614999</v>
      </c>
      <c r="P102" s="117">
        <v>20950.600200000004</v>
      </c>
      <c r="Q102" s="117">
        <v>14826.5339</v>
      </c>
      <c r="R102" s="70">
        <v>15136.940140999999</v>
      </c>
      <c r="S102" s="117">
        <f t="shared" si="82"/>
        <v>102.09358602012841</v>
      </c>
      <c r="T102" s="35">
        <f t="shared" si="60"/>
        <v>72.250627650276073</v>
      </c>
      <c r="U102" s="35">
        <f t="shared" si="61"/>
        <v>310.40624099999877</v>
      </c>
      <c r="V102" s="35"/>
      <c r="W102" s="117">
        <v>4665.0348270999993</v>
      </c>
      <c r="X102" s="117">
        <v>10359.717500000001</v>
      </c>
      <c r="Y102" s="117">
        <v>7758.0200999999997</v>
      </c>
      <c r="Z102" s="117">
        <v>5372.0817372399997</v>
      </c>
      <c r="AA102" s="117">
        <f t="shared" si="81"/>
        <v>69.245524863231537</v>
      </c>
      <c r="AB102" s="117">
        <f t="shared" si="63"/>
        <v>51.85548483575927</v>
      </c>
      <c r="AC102" s="117">
        <f t="shared" si="64"/>
        <v>-2385.93836276</v>
      </c>
      <c r="AD102" s="35"/>
      <c r="AE102" s="117">
        <v>0</v>
      </c>
      <c r="AF102" s="117">
        <v>0</v>
      </c>
      <c r="AG102" s="117">
        <v>0</v>
      </c>
      <c r="AH102" s="117">
        <v>0</v>
      </c>
      <c r="AI102" s="117">
        <f t="shared" si="69"/>
        <v>0</v>
      </c>
      <c r="AJ102" s="35">
        <f t="shared" si="70"/>
        <v>0</v>
      </c>
      <c r="AK102" s="35">
        <f t="shared" si="71"/>
        <v>0</v>
      </c>
      <c r="AL102" s="35"/>
      <c r="AM102" s="117">
        <v>359992.58639999997</v>
      </c>
      <c r="AN102" s="117">
        <v>594952.55899999989</v>
      </c>
      <c r="AO102" s="117">
        <v>449307.21620000002</v>
      </c>
      <c r="AP102" s="117">
        <v>449335.80739999999</v>
      </c>
      <c r="AQ102" s="35">
        <f t="shared" si="72"/>
        <v>100.00636339657345</v>
      </c>
      <c r="AR102" s="35">
        <f t="shared" si="73"/>
        <v>75.524644881811511</v>
      </c>
      <c r="AS102" s="35">
        <f t="shared" si="74"/>
        <v>28.591199999966193</v>
      </c>
      <c r="AU102" s="117"/>
    </row>
    <row r="103" spans="1:47" s="11" customFormat="1" ht="13.8" x14ac:dyDescent="0.3">
      <c r="A103" s="88"/>
      <c r="B103" s="11" t="s">
        <v>108</v>
      </c>
      <c r="C103" s="320"/>
      <c r="D103" s="320"/>
      <c r="E103" s="320"/>
      <c r="F103" s="53">
        <v>1</v>
      </c>
      <c r="G103" s="117">
        <v>83110.055861440007</v>
      </c>
      <c r="H103" s="35">
        <f>+P103+X103+AF103+AN103</f>
        <v>150300.20000000001</v>
      </c>
      <c r="I103" s="117">
        <f>+Q103+Y103+AG103+AO103</f>
        <v>129324.6828</v>
      </c>
      <c r="J103" s="35">
        <f>+R103+Z103+AH103+AP103</f>
        <v>129126.3771085</v>
      </c>
      <c r="K103" s="35">
        <f t="shared" si="66"/>
        <v>99.846660600894978</v>
      </c>
      <c r="L103" s="35">
        <f t="shared" si="67"/>
        <v>85.912312231454109</v>
      </c>
      <c r="M103" s="35">
        <f t="shared" si="68"/>
        <v>-198.30569149999064</v>
      </c>
      <c r="N103" s="35"/>
      <c r="O103" s="117">
        <v>83109.955303440001</v>
      </c>
      <c r="P103" s="117">
        <v>150300.20000000001</v>
      </c>
      <c r="Q103" s="117">
        <v>124820.05839999999</v>
      </c>
      <c r="R103" s="70">
        <v>129126.3771085</v>
      </c>
      <c r="S103" s="117">
        <f t="shared" si="82"/>
        <v>103.45002138574549</v>
      </c>
      <c r="T103" s="35">
        <f t="shared" si="60"/>
        <v>85.912312231454109</v>
      </c>
      <c r="U103" s="35">
        <f t="shared" si="61"/>
        <v>4306.31870850001</v>
      </c>
      <c r="V103" s="35"/>
      <c r="W103" s="117">
        <v>0.10055799999999999</v>
      </c>
      <c r="X103" s="117">
        <v>0</v>
      </c>
      <c r="Y103" s="117">
        <v>4504.6243999999997</v>
      </c>
      <c r="Z103" s="117">
        <v>0</v>
      </c>
      <c r="AA103" s="117">
        <f t="shared" si="81"/>
        <v>0</v>
      </c>
      <c r="AB103" s="117">
        <f t="shared" si="63"/>
        <v>0</v>
      </c>
      <c r="AC103" s="117">
        <f t="shared" si="64"/>
        <v>-4504.6243999999997</v>
      </c>
      <c r="AD103" s="35"/>
      <c r="AE103" s="117">
        <v>0</v>
      </c>
      <c r="AF103" s="117">
        <v>0</v>
      </c>
      <c r="AG103" s="117">
        <v>0</v>
      </c>
      <c r="AH103" s="117">
        <v>0</v>
      </c>
      <c r="AI103" s="117">
        <f t="shared" si="69"/>
        <v>0</v>
      </c>
      <c r="AJ103" s="35">
        <f t="shared" si="70"/>
        <v>0</v>
      </c>
      <c r="AK103" s="35">
        <f t="shared" si="71"/>
        <v>0</v>
      </c>
      <c r="AL103" s="35"/>
      <c r="AM103" s="117">
        <v>0</v>
      </c>
      <c r="AN103" s="117">
        <v>0</v>
      </c>
      <c r="AO103" s="117">
        <v>0</v>
      </c>
      <c r="AP103" s="117">
        <v>0</v>
      </c>
      <c r="AQ103" s="35">
        <f t="shared" si="72"/>
        <v>0</v>
      </c>
      <c r="AR103" s="35">
        <f t="shared" si="73"/>
        <v>0</v>
      </c>
      <c r="AS103" s="35">
        <f t="shared" si="74"/>
        <v>0</v>
      </c>
    </row>
    <row r="104" spans="1:47" s="8" customFormat="1" ht="13.8" x14ac:dyDescent="0.3">
      <c r="A104" s="85"/>
      <c r="B104" s="8" t="s">
        <v>109</v>
      </c>
      <c r="C104" s="319"/>
      <c r="D104" s="319"/>
      <c r="E104" s="319"/>
      <c r="F104" s="53" t="s">
        <v>0</v>
      </c>
      <c r="G104" s="115">
        <v>1E-3</v>
      </c>
      <c r="H104" s="33">
        <f>+SUM(H105:H108)</f>
        <v>0</v>
      </c>
      <c r="I104" s="115">
        <f>+SUM(I105:I108)</f>
        <v>0</v>
      </c>
      <c r="J104" s="33">
        <f>+SUM(J105:J108)</f>
        <v>0</v>
      </c>
      <c r="K104" s="33">
        <f t="shared" si="66"/>
        <v>0</v>
      </c>
      <c r="L104" s="33">
        <f t="shared" si="67"/>
        <v>0</v>
      </c>
      <c r="M104" s="33">
        <f t="shared" si="68"/>
        <v>0</v>
      </c>
      <c r="N104" s="33"/>
      <c r="O104" s="115">
        <v>24020.2166</v>
      </c>
      <c r="P104" s="115">
        <f>+SUM(P105:P108)</f>
        <v>528830.26734000002</v>
      </c>
      <c r="Q104" s="115">
        <f>+SUM(Q105:Q108)</f>
        <v>384535.51601999998</v>
      </c>
      <c r="R104" s="278">
        <f>+SUM(R105:R108)</f>
        <v>53689.218500000003</v>
      </c>
      <c r="S104" s="115">
        <f t="shared" si="82"/>
        <v>13.962096155822337</v>
      </c>
      <c r="T104" s="33">
        <f t="shared" si="60"/>
        <v>10.152448113466562</v>
      </c>
      <c r="U104" s="33">
        <f t="shared" si="61"/>
        <v>-330846.29751999996</v>
      </c>
      <c r="V104" s="33"/>
      <c r="W104" s="115">
        <v>1315083.048153</v>
      </c>
      <c r="X104" s="115">
        <f>+SUM(X105:X108)</f>
        <v>1785124.2002308641</v>
      </c>
      <c r="Y104" s="115">
        <f>+SUM(Y105:Y108)</f>
        <v>1322265.0205999999</v>
      </c>
      <c r="Z104" s="115">
        <f>+SUM(Z105:Z108)</f>
        <v>1304616.9219750001</v>
      </c>
      <c r="AA104" s="115">
        <f t="shared" si="81"/>
        <v>98.665313053733229</v>
      </c>
      <c r="AB104" s="115">
        <f t="shared" si="63"/>
        <v>73.082697652425438</v>
      </c>
      <c r="AC104" s="115">
        <f t="shared" si="64"/>
        <v>-17648.098624999868</v>
      </c>
      <c r="AD104" s="33"/>
      <c r="AE104" s="115">
        <v>0</v>
      </c>
      <c r="AF104" s="115">
        <f>+SUM(AF105:AF108)</f>
        <v>0</v>
      </c>
      <c r="AG104" s="115">
        <f>+SUM(AG105:AG108)</f>
        <v>0</v>
      </c>
      <c r="AH104" s="115">
        <f>+SUM(AH105:AH108)</f>
        <v>0</v>
      </c>
      <c r="AI104" s="115">
        <f t="shared" si="69"/>
        <v>0</v>
      </c>
      <c r="AJ104" s="33">
        <f t="shared" si="70"/>
        <v>0</v>
      </c>
      <c r="AK104" s="33">
        <f t="shared" si="71"/>
        <v>0</v>
      </c>
      <c r="AL104" s="33"/>
      <c r="AM104" s="115">
        <v>0</v>
      </c>
      <c r="AN104" s="115">
        <f>+SUM(AN105:AN108)</f>
        <v>0</v>
      </c>
      <c r="AO104" s="115">
        <f>+SUM(AO105:AO108)</f>
        <v>0</v>
      </c>
      <c r="AP104" s="115">
        <f>+SUM(AP105:AP108)</f>
        <v>0</v>
      </c>
      <c r="AQ104" s="33">
        <f t="shared" si="72"/>
        <v>0</v>
      </c>
      <c r="AR104" s="33">
        <f t="shared" si="73"/>
        <v>0</v>
      </c>
      <c r="AS104" s="33">
        <f t="shared" si="74"/>
        <v>0</v>
      </c>
    </row>
    <row r="105" spans="1:47" s="12" customFormat="1" ht="13.8" x14ac:dyDescent="0.3">
      <c r="A105" s="88"/>
      <c r="B105" s="12" t="s">
        <v>110</v>
      </c>
      <c r="C105" s="318">
        <v>1377681.7120999999</v>
      </c>
      <c r="D105" s="318">
        <v>1025633.8197000001</v>
      </c>
      <c r="E105" s="318">
        <v>1025633.8197000001</v>
      </c>
      <c r="F105" s="53">
        <v>1</v>
      </c>
      <c r="G105" s="119">
        <v>0</v>
      </c>
      <c r="H105" s="37">
        <f t="shared" ref="H105:J108" si="84">+P105+X105+AF105+AN105-C105</f>
        <v>0</v>
      </c>
      <c r="I105" s="119">
        <f t="shared" si="84"/>
        <v>0</v>
      </c>
      <c r="J105" s="37">
        <f t="shared" si="84"/>
        <v>0</v>
      </c>
      <c r="K105" s="37">
        <f t="shared" si="66"/>
        <v>0</v>
      </c>
      <c r="L105" s="37">
        <f t="shared" si="67"/>
        <v>0</v>
      </c>
      <c r="M105" s="37">
        <f t="shared" si="68"/>
        <v>0</v>
      </c>
      <c r="N105" s="37"/>
      <c r="O105" s="119">
        <v>0</v>
      </c>
      <c r="P105" s="119">
        <v>0</v>
      </c>
      <c r="Q105" s="119">
        <v>0</v>
      </c>
      <c r="R105" s="119">
        <v>0</v>
      </c>
      <c r="S105" s="119">
        <f t="shared" si="82"/>
        <v>0</v>
      </c>
      <c r="T105" s="37">
        <f t="shared" si="60"/>
        <v>0</v>
      </c>
      <c r="U105" s="37">
        <f t="shared" si="61"/>
        <v>0</v>
      </c>
      <c r="V105" s="37"/>
      <c r="W105" s="119">
        <v>1051453.5852999999</v>
      </c>
      <c r="X105" s="119">
        <v>1377681.7120999999</v>
      </c>
      <c r="Y105" s="119">
        <v>1025633.8197000001</v>
      </c>
      <c r="Z105" s="119">
        <v>1025633.8197000001</v>
      </c>
      <c r="AA105" s="119">
        <f t="shared" si="81"/>
        <v>100</v>
      </c>
      <c r="AB105" s="119">
        <f t="shared" si="63"/>
        <v>74.4463551117788</v>
      </c>
      <c r="AC105" s="119">
        <f t="shared" si="64"/>
        <v>0</v>
      </c>
      <c r="AD105" s="37"/>
      <c r="AE105" s="119">
        <v>0</v>
      </c>
      <c r="AF105" s="119">
        <v>0</v>
      </c>
      <c r="AG105" s="119">
        <v>0</v>
      </c>
      <c r="AH105" s="119">
        <v>0</v>
      </c>
      <c r="AI105" s="119">
        <f t="shared" si="69"/>
        <v>0</v>
      </c>
      <c r="AJ105" s="37">
        <f t="shared" si="70"/>
        <v>0</v>
      </c>
      <c r="AK105" s="37">
        <f t="shared" si="71"/>
        <v>0</v>
      </c>
      <c r="AL105" s="37"/>
      <c r="AM105" s="119">
        <v>0</v>
      </c>
      <c r="AN105" s="119">
        <v>0</v>
      </c>
      <c r="AO105" s="119">
        <v>0</v>
      </c>
      <c r="AP105" s="119">
        <v>0</v>
      </c>
      <c r="AQ105" s="37">
        <f t="shared" si="72"/>
        <v>0</v>
      </c>
      <c r="AR105" s="37">
        <f t="shared" si="73"/>
        <v>0</v>
      </c>
      <c r="AS105" s="37">
        <f t="shared" si="74"/>
        <v>0</v>
      </c>
    </row>
    <row r="106" spans="1:47" s="12" customFormat="1" ht="13.8" x14ac:dyDescent="0.3">
      <c r="A106" s="88"/>
      <c r="B106" s="12" t="s">
        <v>111</v>
      </c>
      <c r="C106" s="318">
        <v>228260.84633086412</v>
      </c>
      <c r="D106" s="318">
        <v>162345.99620000002</v>
      </c>
      <c r="E106" s="318">
        <v>144697.89757499998</v>
      </c>
      <c r="F106" s="53">
        <v>1</v>
      </c>
      <c r="G106" s="119">
        <v>0</v>
      </c>
      <c r="H106" s="37">
        <f t="shared" si="84"/>
        <v>0</v>
      </c>
      <c r="I106" s="119">
        <f t="shared" si="84"/>
        <v>0</v>
      </c>
      <c r="J106" s="37">
        <f t="shared" si="84"/>
        <v>0</v>
      </c>
      <c r="K106" s="37">
        <f t="shared" si="66"/>
        <v>0</v>
      </c>
      <c r="L106" s="37">
        <f t="shared" si="67"/>
        <v>0</v>
      </c>
      <c r="M106" s="37">
        <f t="shared" si="68"/>
        <v>0</v>
      </c>
      <c r="N106" s="37"/>
      <c r="O106" s="119">
        <v>0</v>
      </c>
      <c r="P106" s="119">
        <v>0</v>
      </c>
      <c r="Q106" s="119">
        <v>0</v>
      </c>
      <c r="R106" s="119">
        <v>0</v>
      </c>
      <c r="S106" s="119">
        <f t="shared" si="82"/>
        <v>0</v>
      </c>
      <c r="T106" s="37">
        <f t="shared" si="60"/>
        <v>0</v>
      </c>
      <c r="U106" s="37">
        <f t="shared" si="61"/>
        <v>0</v>
      </c>
      <c r="V106" s="37"/>
      <c r="W106" s="119">
        <v>85496.035352999999</v>
      </c>
      <c r="X106" s="119">
        <v>228260.84633086412</v>
      </c>
      <c r="Y106" s="119">
        <v>162345.99620000002</v>
      </c>
      <c r="Z106" s="119">
        <v>144697.89757499998</v>
      </c>
      <c r="AA106" s="119">
        <f t="shared" si="81"/>
        <v>89.129329310185952</v>
      </c>
      <c r="AB106" s="119">
        <f t="shared" si="63"/>
        <v>63.391466342528304</v>
      </c>
      <c r="AC106" s="119">
        <f t="shared" si="64"/>
        <v>-17648.098625000042</v>
      </c>
      <c r="AD106" s="37"/>
      <c r="AE106" s="119">
        <v>0</v>
      </c>
      <c r="AF106" s="119">
        <v>0</v>
      </c>
      <c r="AG106" s="119">
        <v>0</v>
      </c>
      <c r="AH106" s="119">
        <v>0</v>
      </c>
      <c r="AI106" s="119">
        <f t="shared" si="69"/>
        <v>0</v>
      </c>
      <c r="AJ106" s="37">
        <f t="shared" si="70"/>
        <v>0</v>
      </c>
      <c r="AK106" s="37">
        <f t="shared" si="71"/>
        <v>0</v>
      </c>
      <c r="AL106" s="37"/>
      <c r="AM106" s="119">
        <v>0</v>
      </c>
      <c r="AN106" s="119">
        <v>0</v>
      </c>
      <c r="AO106" s="119">
        <v>0</v>
      </c>
      <c r="AP106" s="119">
        <v>0</v>
      </c>
      <c r="AQ106" s="37">
        <f t="shared" si="72"/>
        <v>0</v>
      </c>
      <c r="AR106" s="37">
        <f t="shared" si="73"/>
        <v>0</v>
      </c>
      <c r="AS106" s="37">
        <f t="shared" si="74"/>
        <v>0</v>
      </c>
    </row>
    <row r="107" spans="1:47" s="12" customFormat="1" ht="13.8" x14ac:dyDescent="0.3">
      <c r="A107" s="88"/>
      <c r="B107" s="12" t="s">
        <v>112</v>
      </c>
      <c r="C107" s="318">
        <v>179181.64180000001</v>
      </c>
      <c r="D107" s="318">
        <v>134285.20469999997</v>
      </c>
      <c r="E107" s="318">
        <v>134285.20469999997</v>
      </c>
      <c r="F107" s="53">
        <v>1</v>
      </c>
      <c r="G107" s="119">
        <v>0</v>
      </c>
      <c r="H107" s="37">
        <f t="shared" si="84"/>
        <v>0</v>
      </c>
      <c r="I107" s="119">
        <f t="shared" si="84"/>
        <v>0</v>
      </c>
      <c r="J107" s="37">
        <f t="shared" si="84"/>
        <v>0</v>
      </c>
      <c r="K107" s="37">
        <f t="shared" si="66"/>
        <v>0</v>
      </c>
      <c r="L107" s="37">
        <f t="shared" si="67"/>
        <v>0</v>
      </c>
      <c r="M107" s="37">
        <f t="shared" si="68"/>
        <v>0</v>
      </c>
      <c r="N107" s="37"/>
      <c r="O107" s="119">
        <v>0</v>
      </c>
      <c r="P107" s="119">
        <v>0</v>
      </c>
      <c r="Q107" s="119">
        <v>0</v>
      </c>
      <c r="R107" s="119">
        <v>0</v>
      </c>
      <c r="S107" s="119">
        <f t="shared" si="82"/>
        <v>0</v>
      </c>
      <c r="T107" s="37">
        <f t="shared" si="60"/>
        <v>0</v>
      </c>
      <c r="U107" s="37">
        <f t="shared" si="61"/>
        <v>0</v>
      </c>
      <c r="V107" s="37"/>
      <c r="W107" s="119">
        <v>178133.42749999999</v>
      </c>
      <c r="X107" s="119">
        <v>179181.64180000001</v>
      </c>
      <c r="Y107" s="119">
        <v>134285.20469999997</v>
      </c>
      <c r="Z107" s="119">
        <v>134285.20469999997</v>
      </c>
      <c r="AA107" s="119">
        <f t="shared" si="81"/>
        <v>100</v>
      </c>
      <c r="AB107" s="119">
        <f t="shared" si="63"/>
        <v>74.943617745107616</v>
      </c>
      <c r="AC107" s="119">
        <f t="shared" si="64"/>
        <v>0</v>
      </c>
      <c r="AD107" s="37"/>
      <c r="AE107" s="119">
        <v>0</v>
      </c>
      <c r="AF107" s="119">
        <v>0</v>
      </c>
      <c r="AG107" s="119">
        <v>0</v>
      </c>
      <c r="AH107" s="119">
        <v>0</v>
      </c>
      <c r="AI107" s="119">
        <f t="shared" si="69"/>
        <v>0</v>
      </c>
      <c r="AJ107" s="37">
        <f t="shared" si="70"/>
        <v>0</v>
      </c>
      <c r="AK107" s="37">
        <f t="shared" si="71"/>
        <v>0</v>
      </c>
      <c r="AL107" s="37"/>
      <c r="AM107" s="119">
        <v>0</v>
      </c>
      <c r="AN107" s="119">
        <v>0</v>
      </c>
      <c r="AO107" s="119">
        <v>0</v>
      </c>
      <c r="AP107" s="119">
        <v>0</v>
      </c>
      <c r="AQ107" s="37">
        <f t="shared" si="72"/>
        <v>0</v>
      </c>
      <c r="AR107" s="37">
        <f t="shared" si="73"/>
        <v>0</v>
      </c>
      <c r="AS107" s="37">
        <f t="shared" si="74"/>
        <v>0</v>
      </c>
    </row>
    <row r="108" spans="1:47" s="12" customFormat="1" ht="13.8" x14ac:dyDescent="0.3">
      <c r="A108" s="89"/>
      <c r="B108" s="12" t="s">
        <v>113</v>
      </c>
      <c r="C108" s="318">
        <v>528830.26734000002</v>
      </c>
      <c r="D108" s="318">
        <v>384535.51601999998</v>
      </c>
      <c r="E108" s="318">
        <v>53689.218500000003</v>
      </c>
      <c r="F108" s="53">
        <v>1</v>
      </c>
      <c r="G108" s="119">
        <v>1E-3</v>
      </c>
      <c r="H108" s="37">
        <f t="shared" si="84"/>
        <v>0</v>
      </c>
      <c r="I108" s="119">
        <f t="shared" si="84"/>
        <v>0</v>
      </c>
      <c r="J108" s="37">
        <f t="shared" si="84"/>
        <v>0</v>
      </c>
      <c r="K108" s="37">
        <f t="shared" si="66"/>
        <v>0</v>
      </c>
      <c r="L108" s="37">
        <f t="shared" si="67"/>
        <v>0</v>
      </c>
      <c r="M108" s="37">
        <f t="shared" si="68"/>
        <v>0</v>
      </c>
      <c r="N108" s="37"/>
      <c r="O108" s="119">
        <v>24020.2166</v>
      </c>
      <c r="P108" s="119">
        <v>528830.26734000002</v>
      </c>
      <c r="Q108" s="119">
        <v>384535.51601999998</v>
      </c>
      <c r="R108" s="119">
        <v>53689.218500000003</v>
      </c>
      <c r="S108" s="119">
        <f t="shared" si="82"/>
        <v>13.962096155822337</v>
      </c>
      <c r="T108" s="37">
        <f t="shared" si="60"/>
        <v>10.152448113466562</v>
      </c>
      <c r="U108" s="37">
        <f t="shared" si="61"/>
        <v>-330846.29751999996</v>
      </c>
      <c r="V108" s="37"/>
      <c r="W108" s="119">
        <v>0</v>
      </c>
      <c r="X108" s="119">
        <v>0</v>
      </c>
      <c r="Y108" s="119">
        <v>0</v>
      </c>
      <c r="Z108" s="119">
        <v>0</v>
      </c>
      <c r="AA108" s="119">
        <f t="shared" si="81"/>
        <v>0</v>
      </c>
      <c r="AB108" s="119">
        <f t="shared" si="63"/>
        <v>0</v>
      </c>
      <c r="AC108" s="119">
        <f t="shared" si="64"/>
        <v>0</v>
      </c>
      <c r="AD108" s="37"/>
      <c r="AE108" s="119">
        <v>0</v>
      </c>
      <c r="AF108" s="119">
        <v>0</v>
      </c>
      <c r="AG108" s="119">
        <v>0</v>
      </c>
      <c r="AH108" s="119">
        <v>0</v>
      </c>
      <c r="AI108" s="119">
        <f t="shared" si="69"/>
        <v>0</v>
      </c>
      <c r="AJ108" s="37">
        <f t="shared" si="70"/>
        <v>0</v>
      </c>
      <c r="AK108" s="37">
        <f t="shared" si="71"/>
        <v>0</v>
      </c>
      <c r="AL108" s="37"/>
      <c r="AM108" s="119">
        <v>0</v>
      </c>
      <c r="AN108" s="119">
        <v>0</v>
      </c>
      <c r="AO108" s="119">
        <v>0</v>
      </c>
      <c r="AP108" s="119">
        <v>0</v>
      </c>
      <c r="AQ108" s="37">
        <f t="shared" si="72"/>
        <v>0</v>
      </c>
      <c r="AR108" s="37">
        <f t="shared" si="73"/>
        <v>0</v>
      </c>
      <c r="AS108" s="37">
        <f t="shared" si="74"/>
        <v>0</v>
      </c>
    </row>
    <row r="109" spans="1:47" x14ac:dyDescent="0.3">
      <c r="A109" s="4"/>
      <c r="B109" s="13"/>
      <c r="C109" s="325">
        <f>SUM(C105:C108)</f>
        <v>2313954.4675708641</v>
      </c>
      <c r="D109" s="325">
        <f t="shared" ref="D109:E109" si="85">SUM(D105:D108)</f>
        <v>1706800.5366199999</v>
      </c>
      <c r="E109" s="325">
        <f t="shared" si="85"/>
        <v>1358306.140475</v>
      </c>
      <c r="G109" s="38"/>
      <c r="H109" s="38"/>
      <c r="I109" s="120"/>
      <c r="J109" s="38"/>
      <c r="K109" s="38"/>
      <c r="L109" s="38"/>
      <c r="M109" s="38"/>
      <c r="N109" s="71"/>
      <c r="O109" s="38"/>
      <c r="P109" s="38"/>
      <c r="Q109" s="38"/>
      <c r="R109" s="108"/>
      <c r="S109" s="38"/>
      <c r="T109" s="38"/>
      <c r="U109" s="38"/>
      <c r="V109" s="71"/>
      <c r="W109" s="38"/>
      <c r="X109" s="38"/>
      <c r="Y109" s="120"/>
      <c r="Z109" s="38"/>
      <c r="AA109" s="38"/>
      <c r="AB109" s="38"/>
      <c r="AC109" s="38"/>
      <c r="AD109" s="71"/>
      <c r="AE109" s="38"/>
      <c r="AF109" s="38"/>
      <c r="AG109" s="38"/>
      <c r="AH109" s="38"/>
      <c r="AI109" s="38"/>
      <c r="AJ109" s="38"/>
      <c r="AK109" s="38"/>
      <c r="AL109" s="71"/>
      <c r="AM109" s="38"/>
      <c r="AN109" s="38"/>
      <c r="AO109" s="38"/>
      <c r="AP109" s="38"/>
      <c r="AQ109" s="38"/>
      <c r="AR109" s="38"/>
      <c r="AS109" s="38"/>
    </row>
    <row r="110" spans="1:47" ht="15" thickBot="1" x14ac:dyDescent="0.35">
      <c r="A110" s="9"/>
      <c r="B110" s="1" t="s">
        <v>114</v>
      </c>
      <c r="C110" s="326"/>
      <c r="D110" s="326"/>
      <c r="E110" s="326"/>
      <c r="F110" s="53"/>
      <c r="G110" s="39"/>
      <c r="H110" s="39"/>
      <c r="I110" s="121"/>
      <c r="J110" s="72"/>
      <c r="K110" s="39"/>
      <c r="L110" s="39"/>
      <c r="M110" s="39"/>
      <c r="N110" s="103"/>
      <c r="O110" s="39"/>
      <c r="P110" s="39"/>
      <c r="Q110" s="39"/>
      <c r="R110" s="39"/>
      <c r="S110" s="39"/>
      <c r="T110" s="39"/>
      <c r="U110" s="39"/>
      <c r="V110" s="103"/>
      <c r="W110" s="39"/>
      <c r="X110" s="39"/>
      <c r="Y110" s="242"/>
      <c r="Z110" s="241"/>
      <c r="AA110" s="39"/>
      <c r="AB110" s="39"/>
      <c r="AC110" s="39" t="s">
        <v>14</v>
      </c>
      <c r="AD110" s="103"/>
      <c r="AE110" s="39"/>
      <c r="AF110" s="39"/>
      <c r="AG110" s="39"/>
      <c r="AH110" s="39"/>
      <c r="AI110" s="39"/>
      <c r="AJ110" s="39"/>
      <c r="AK110" s="39"/>
      <c r="AL110" s="103"/>
      <c r="AM110" s="39"/>
      <c r="AN110" s="39"/>
      <c r="AO110" s="39"/>
      <c r="AP110" s="39"/>
      <c r="AQ110" s="39"/>
      <c r="AR110" s="39"/>
      <c r="AS110" s="39" t="s">
        <v>14</v>
      </c>
    </row>
    <row r="111" spans="1:47" ht="15.6" thickTop="1" thickBot="1" x14ac:dyDescent="0.35">
      <c r="B111" s="3" t="s">
        <v>13765</v>
      </c>
      <c r="C111" s="327"/>
      <c r="D111" s="327"/>
      <c r="E111" s="327"/>
      <c r="F111" s="53" t="s">
        <v>0</v>
      </c>
      <c r="G111" s="40"/>
      <c r="H111" s="40"/>
      <c r="I111" s="122" t="s">
        <v>1</v>
      </c>
      <c r="J111" s="40"/>
      <c r="K111" s="40"/>
      <c r="L111" s="40"/>
      <c r="M111" s="40"/>
      <c r="N111" s="41"/>
      <c r="O111" s="40"/>
      <c r="P111" s="40"/>
      <c r="Q111" s="40" t="s">
        <v>2</v>
      </c>
      <c r="R111" s="40"/>
      <c r="S111" s="40"/>
      <c r="T111" s="40"/>
      <c r="U111" s="40"/>
      <c r="V111" s="41"/>
      <c r="W111" s="40"/>
      <c r="X111" s="40"/>
      <c r="Y111" s="122" t="s">
        <v>3</v>
      </c>
      <c r="Z111" s="40"/>
      <c r="AA111" s="40"/>
      <c r="AB111" s="40"/>
      <c r="AC111" s="40"/>
      <c r="AD111" s="41"/>
      <c r="AE111" s="40"/>
      <c r="AF111" s="40"/>
      <c r="AG111" s="40" t="s">
        <v>4</v>
      </c>
      <c r="AH111" s="40"/>
      <c r="AI111" s="40"/>
      <c r="AJ111" s="40"/>
      <c r="AK111" s="40"/>
      <c r="AL111" s="41"/>
      <c r="AM111" s="40"/>
      <c r="AN111" s="40"/>
      <c r="AO111" s="40" t="s">
        <v>5</v>
      </c>
      <c r="AP111" s="40"/>
      <c r="AQ111" s="40"/>
      <c r="AR111" s="40"/>
      <c r="AS111" s="40"/>
    </row>
    <row r="112" spans="1:47" s="25" customFormat="1" ht="40.200000000000003" thickTop="1" x14ac:dyDescent="0.3">
      <c r="A112" s="14"/>
      <c r="B112" s="22" t="s">
        <v>13762</v>
      </c>
      <c r="C112" s="328"/>
      <c r="D112" s="328"/>
      <c r="E112" s="328"/>
      <c r="F112" s="54" t="s">
        <v>0</v>
      </c>
      <c r="G112" s="42" t="s">
        <v>6</v>
      </c>
      <c r="H112" s="42" t="s">
        <v>7</v>
      </c>
      <c r="I112" s="124" t="s">
        <v>8</v>
      </c>
      <c r="J112" s="42" t="s">
        <v>9</v>
      </c>
      <c r="K112" s="43" t="s">
        <v>10</v>
      </c>
      <c r="L112" s="43" t="s">
        <v>11</v>
      </c>
      <c r="M112" s="43" t="s">
        <v>12</v>
      </c>
      <c r="N112" s="44"/>
      <c r="O112" s="42" t="s">
        <v>6</v>
      </c>
      <c r="P112" s="42" t="s">
        <v>7</v>
      </c>
      <c r="Q112" s="42" t="s">
        <v>8</v>
      </c>
      <c r="R112" s="42" t="s">
        <v>9</v>
      </c>
      <c r="S112" s="43" t="s">
        <v>10</v>
      </c>
      <c r="T112" s="43" t="s">
        <v>11</v>
      </c>
      <c r="U112" s="43" t="s">
        <v>12</v>
      </c>
      <c r="V112" s="44"/>
      <c r="W112" s="42" t="s">
        <v>6</v>
      </c>
      <c r="X112" s="42" t="s">
        <v>7</v>
      </c>
      <c r="Y112" s="124" t="s">
        <v>8</v>
      </c>
      <c r="Z112" s="42" t="s">
        <v>9</v>
      </c>
      <c r="AA112" s="43" t="s">
        <v>10</v>
      </c>
      <c r="AB112" s="43" t="s">
        <v>11</v>
      </c>
      <c r="AC112" s="43" t="s">
        <v>12</v>
      </c>
      <c r="AD112" s="44"/>
      <c r="AE112" s="42" t="s">
        <v>6</v>
      </c>
      <c r="AF112" s="42" t="s">
        <v>7</v>
      </c>
      <c r="AG112" s="42" t="s">
        <v>8</v>
      </c>
      <c r="AH112" s="42" t="s">
        <v>9</v>
      </c>
      <c r="AI112" s="43" t="s">
        <v>10</v>
      </c>
      <c r="AJ112" s="43" t="s">
        <v>11</v>
      </c>
      <c r="AK112" s="43" t="s">
        <v>12</v>
      </c>
      <c r="AL112" s="44"/>
      <c r="AM112" s="42" t="s">
        <v>6</v>
      </c>
      <c r="AN112" s="42" t="s">
        <v>7</v>
      </c>
      <c r="AO112" s="42" t="s">
        <v>8</v>
      </c>
      <c r="AP112" s="42" t="s">
        <v>9</v>
      </c>
      <c r="AQ112" s="43" t="s">
        <v>10</v>
      </c>
      <c r="AR112" s="43" t="s">
        <v>11</v>
      </c>
      <c r="AS112" s="43" t="s">
        <v>12</v>
      </c>
    </row>
    <row r="113" spans="1:48" s="9" customFormat="1" ht="13.8" x14ac:dyDescent="0.25">
      <c r="A113" s="79"/>
      <c r="B113" s="9" t="s">
        <v>115</v>
      </c>
      <c r="C113" s="323"/>
      <c r="D113" s="323"/>
      <c r="E113" s="323"/>
      <c r="F113" s="53" t="s">
        <v>0</v>
      </c>
      <c r="G113" s="242">
        <v>9440722.7340695392</v>
      </c>
      <c r="H113" s="132">
        <f>+SUM(H114,H192)</f>
        <v>15748461.752229135</v>
      </c>
      <c r="I113" s="132">
        <f>+SUM(I114,I192)</f>
        <v>12579383.79788</v>
      </c>
      <c r="J113" s="132">
        <f>+SUM(J114,J192)</f>
        <v>10944579.291823737</v>
      </c>
      <c r="K113" s="132">
        <f t="shared" ref="K113:K176" si="86">+IF(I113=0,0,J113/I113*100)</f>
        <v>87.004097081990807</v>
      </c>
      <c r="L113" s="132">
        <f t="shared" ref="L113:L176" si="87">+IF(H113=0,0,J113/H113*100)</f>
        <v>69.496179779428772</v>
      </c>
      <c r="M113" s="132">
        <f>+J113-I113</f>
        <v>-1634804.5060562622</v>
      </c>
      <c r="N113" s="72"/>
      <c r="O113" s="242">
        <v>7395897.5143496599</v>
      </c>
      <c r="P113" s="242">
        <f>+SUM(P114,P192)</f>
        <v>12568721.7947</v>
      </c>
      <c r="Q113" s="242">
        <f>+SUM(Q114,Q192)</f>
        <v>9788522.650799999</v>
      </c>
      <c r="R113" s="242">
        <f>+SUM(R114,R192)</f>
        <v>8676216.216695128</v>
      </c>
      <c r="S113" s="132">
        <f t="shared" ref="S113:S118" si="88">+IF(Q113=0,0,R113/Q113*100)</f>
        <v>88.636626038619184</v>
      </c>
      <c r="T113" s="132">
        <f t="shared" ref="T113:T144" si="89">+IF(P113=0,0,R113/P113*100)</f>
        <v>69.030219288915518</v>
      </c>
      <c r="U113" s="132">
        <f t="shared" ref="U113:U144" si="90">+R113-Q113</f>
        <v>-1112306.434104871</v>
      </c>
      <c r="V113" s="72"/>
      <c r="W113" s="242">
        <v>2058078.2538957298</v>
      </c>
      <c r="X113" s="242">
        <f>+SUM(X114,X192)</f>
        <v>3413643.6165</v>
      </c>
      <c r="Y113" s="242">
        <f>+SUM(Y114,Y192)</f>
        <v>2954165.8828000003</v>
      </c>
      <c r="Z113" s="242">
        <f>+SUM(Z114,Z192)</f>
        <v>1939382.86273067</v>
      </c>
      <c r="AA113" s="242">
        <f t="shared" ref="AA113:AA144" si="91">+IF(Y113=0,0,Z113/Y113*100)</f>
        <v>65.649084705172186</v>
      </c>
      <c r="AB113" s="132">
        <f t="shared" ref="AB113:AB138" si="92">+IF(X113=0,0,Z113/X113*100)</f>
        <v>56.812692846920974</v>
      </c>
      <c r="AC113" s="132">
        <f t="shared" ref="AC113:AC144" si="93">+Z113-Y113</f>
        <v>-1014783.0200693302</v>
      </c>
      <c r="AD113" s="72"/>
      <c r="AE113" s="242">
        <v>289856.99245702004</v>
      </c>
      <c r="AF113" s="132">
        <f>+SUM(AF114,AF192)</f>
        <v>1074303.3400000001</v>
      </c>
      <c r="AG113" s="242">
        <f>+SUM(AG114,AG192)</f>
        <v>826853.96909999999</v>
      </c>
      <c r="AH113" s="242">
        <f>+SUM(AH114,AH192)</f>
        <v>893833.07271470013</v>
      </c>
      <c r="AI113" s="132">
        <f t="shared" ref="AI113:AI176" si="94">+IF(AG113=0,0,AH113/AG113*100)</f>
        <v>108.10047555163875</v>
      </c>
      <c r="AJ113" s="132">
        <f t="shared" ref="AJ113:AJ176" si="95">+IF(AF113=0,0,AH113/AF113*100)</f>
        <v>83.201181587567248</v>
      </c>
      <c r="AK113" s="132">
        <f t="shared" ref="AK113:AK176" si="96">+AH113-AG113</f>
        <v>66979.103614700143</v>
      </c>
      <c r="AL113" s="72"/>
      <c r="AM113" s="242">
        <v>1830589.4417069997</v>
      </c>
      <c r="AN113" s="132">
        <f>+SUM(AN114,AN192)</f>
        <v>2490544.4553</v>
      </c>
      <c r="AO113" s="242">
        <f>+SUM(AO114,AO192)</f>
        <v>1844419.8255999999</v>
      </c>
      <c r="AP113" s="242">
        <f>+SUM(AP114,AP192)</f>
        <v>1896452.2152500001</v>
      </c>
      <c r="AQ113" s="132">
        <f t="shared" ref="AQ113:AQ176" si="97">+IF(AO113=0,0,AP113/AO113*100)</f>
        <v>102.821070828225</v>
      </c>
      <c r="AR113" s="132">
        <f t="shared" ref="AR113:AR176" si="98">+IF(AN113=0,0,AP113/AN113*100)</f>
        <v>76.146089712000816</v>
      </c>
      <c r="AS113" s="132">
        <f t="shared" ref="AS113:AS176" si="99">+AP113-AO113</f>
        <v>52032.389650000259</v>
      </c>
      <c r="AU113" s="106"/>
      <c r="AV113" s="72"/>
    </row>
    <row r="114" spans="1:48" s="15" customFormat="1" ht="13.8" x14ac:dyDescent="0.25">
      <c r="A114" s="81"/>
      <c r="B114" s="15" t="s">
        <v>116</v>
      </c>
      <c r="C114" s="329"/>
      <c r="D114" s="329"/>
      <c r="E114" s="329"/>
      <c r="F114" s="53" t="s">
        <v>0</v>
      </c>
      <c r="G114" s="125">
        <v>9427257.9410462398</v>
      </c>
      <c r="H114" s="125">
        <f>+SUM(H115,H186)</f>
        <v>16347370.424129136</v>
      </c>
      <c r="I114" s="125">
        <f>+SUM(I115,I186)</f>
        <v>12878341.42348</v>
      </c>
      <c r="J114" s="125">
        <f>+SUM(J115,J186)</f>
        <v>10842249.190460578</v>
      </c>
      <c r="K114" s="125">
        <f t="shared" si="86"/>
        <v>84.189794585604119</v>
      </c>
      <c r="L114" s="125">
        <f t="shared" si="87"/>
        <v>66.324117635807283</v>
      </c>
      <c r="M114" s="125">
        <f t="shared" ref="M114:M177" si="100">+J114-I114</f>
        <v>-2036092.2330194227</v>
      </c>
      <c r="N114" s="45"/>
      <c r="O114" s="125">
        <v>7395466.2313494598</v>
      </c>
      <c r="P114" s="125">
        <f>+SUM(P115,P186)</f>
        <v>12927494.4431</v>
      </c>
      <c r="Q114" s="125">
        <f>+SUM(Q115,Q186)</f>
        <v>9880532.7085999995</v>
      </c>
      <c r="R114" s="125">
        <f>+SUM(R115,R186)</f>
        <v>8574494.1901607886</v>
      </c>
      <c r="S114" s="125">
        <f t="shared" si="88"/>
        <v>86.7816993581486</v>
      </c>
      <c r="T114" s="125">
        <f t="shared" si="89"/>
        <v>66.327579778905971</v>
      </c>
      <c r="U114" s="125">
        <f t="shared" si="90"/>
        <v>-1306038.518439211</v>
      </c>
      <c r="V114" s="45"/>
      <c r="W114" s="125">
        <v>2045044.7438726297</v>
      </c>
      <c r="X114" s="125">
        <f>+SUM(X115,X186)</f>
        <v>3413643.6165</v>
      </c>
      <c r="Y114" s="125">
        <f>+SUM(Y115,Y186)</f>
        <v>2920977.4271000004</v>
      </c>
      <c r="Z114" s="125">
        <f>+SUM(Z115,Z186)</f>
        <v>1925084.7837118499</v>
      </c>
      <c r="AA114" s="125">
        <f t="shared" si="91"/>
        <v>65.905500188103446</v>
      </c>
      <c r="AB114" s="125">
        <f t="shared" si="92"/>
        <v>56.3938418880889</v>
      </c>
      <c r="AC114" s="125">
        <f t="shared" si="93"/>
        <v>-995892.64338815049</v>
      </c>
      <c r="AD114" s="45"/>
      <c r="AE114" s="125">
        <v>289856.99245702004</v>
      </c>
      <c r="AF114" s="125">
        <f>+SUM(AF115,AF186)</f>
        <v>1210703.3400000001</v>
      </c>
      <c r="AG114" s="125">
        <f>+SUM(AG115,AG186)</f>
        <v>963253.96909999999</v>
      </c>
      <c r="AH114" s="125">
        <f>+SUM(AH115,AH186)</f>
        <v>900423.07271470013</v>
      </c>
      <c r="AI114" s="125">
        <f t="shared" si="94"/>
        <v>93.477224241909454</v>
      </c>
      <c r="AJ114" s="125">
        <f t="shared" si="95"/>
        <v>74.371899619497214</v>
      </c>
      <c r="AK114" s="125">
        <f t="shared" si="96"/>
        <v>-62830.896385299857</v>
      </c>
      <c r="AL114" s="45"/>
      <c r="AM114" s="125">
        <v>1830589.4417069997</v>
      </c>
      <c r="AN114" s="125">
        <f>+SUM(AN115,AN186)</f>
        <v>2594280.4788000002</v>
      </c>
      <c r="AO114" s="125">
        <f>+SUM(AO115,AO186)</f>
        <v>1948155.8490999998</v>
      </c>
      <c r="AP114" s="125">
        <f>+SUM(AP115,AP186)</f>
        <v>1903552.2194400001</v>
      </c>
      <c r="AQ114" s="125">
        <f t="shared" si="97"/>
        <v>97.710469124910844</v>
      </c>
      <c r="AR114" s="125">
        <f t="shared" si="98"/>
        <v>73.374958297512208</v>
      </c>
      <c r="AS114" s="125">
        <f t="shared" si="99"/>
        <v>-44603.629659999628</v>
      </c>
      <c r="AU114" s="247"/>
    </row>
    <row r="115" spans="1:48" s="15" customFormat="1" ht="13.8" x14ac:dyDescent="0.25">
      <c r="A115" s="90"/>
      <c r="B115" s="15" t="s">
        <v>117</v>
      </c>
      <c r="C115" s="329"/>
      <c r="D115" s="329"/>
      <c r="E115" s="329"/>
      <c r="F115" s="53" t="s">
        <v>0</v>
      </c>
      <c r="G115" s="125">
        <v>7496950.8067300599</v>
      </c>
      <c r="H115" s="125">
        <f>+SUM(H116,H167,H170,H173)</f>
        <v>12983854.254729137</v>
      </c>
      <c r="I115" s="125">
        <f>+SUM(I116,I167,I170,I173)</f>
        <v>10608706.299080001</v>
      </c>
      <c r="J115" s="125">
        <f>+SUM(J116,J167,J170,J173)</f>
        <v>9270719.8282122184</v>
      </c>
      <c r="K115" s="125">
        <f t="shared" si="86"/>
        <v>87.38784510431951</v>
      </c>
      <c r="L115" s="125">
        <f t="shared" si="87"/>
        <v>71.40190921994926</v>
      </c>
      <c r="M115" s="125">
        <f t="shared" si="100"/>
        <v>-1337986.4708677828</v>
      </c>
      <c r="N115" s="45"/>
      <c r="O115" s="125">
        <v>5840303.6241415599</v>
      </c>
      <c r="P115" s="125">
        <f>+SUM(P116,P167,P170,P173)</f>
        <v>10256942.6326</v>
      </c>
      <c r="Q115" s="125">
        <f>+SUM(Q116,Q167,Q170,Q173)</f>
        <v>8077947.2034999998</v>
      </c>
      <c r="R115" s="125">
        <f>+SUM(R116,R167,R170,R173)</f>
        <v>7232434.7182107288</v>
      </c>
      <c r="S115" s="125">
        <f t="shared" si="88"/>
        <v>89.533077352586204</v>
      </c>
      <c r="T115" s="125">
        <f t="shared" si="89"/>
        <v>70.5125784288159</v>
      </c>
      <c r="U115" s="125">
        <f t="shared" si="90"/>
        <v>-845512.48528927099</v>
      </c>
      <c r="V115" s="45"/>
      <c r="W115" s="125">
        <v>1669900.2167643497</v>
      </c>
      <c r="X115" s="125">
        <f>+SUM(X116,X167,X170,X173)</f>
        <v>2720679.2576000001</v>
      </c>
      <c r="Y115" s="125">
        <f>+SUM(Y116,Y167,Y170,Y173)</f>
        <v>2453927.8078000005</v>
      </c>
      <c r="Z115" s="125">
        <f>+SUM(Z116,Z167,Z170,Z173)</f>
        <v>1695614.89341355</v>
      </c>
      <c r="AA115" s="125">
        <f t="shared" si="91"/>
        <v>69.097994163638646</v>
      </c>
      <c r="AB115" s="125">
        <f t="shared" si="92"/>
        <v>62.323219051896153</v>
      </c>
      <c r="AC115" s="125">
        <f t="shared" si="93"/>
        <v>-758312.91438645055</v>
      </c>
      <c r="AD115" s="45"/>
      <c r="AE115" s="125">
        <v>289856.99245702004</v>
      </c>
      <c r="AF115" s="125">
        <f>+SUM(AF116,AF167,AF170,AF173)</f>
        <v>1210703.3400000001</v>
      </c>
      <c r="AG115" s="125">
        <f>+SUM(AG116,AG167,AG170,AG173)</f>
        <v>963253.96909999999</v>
      </c>
      <c r="AH115" s="125">
        <f>+SUM(AH116,AH167,AH170,AH173)</f>
        <v>900423.07271470013</v>
      </c>
      <c r="AI115" s="125">
        <f t="shared" si="94"/>
        <v>93.477224241909454</v>
      </c>
      <c r="AJ115" s="125">
        <f t="shared" si="95"/>
        <v>74.371899619497214</v>
      </c>
      <c r="AK115" s="125">
        <f t="shared" si="96"/>
        <v>-62830.896385299857</v>
      </c>
      <c r="AL115" s="45"/>
      <c r="AM115" s="125">
        <v>1830589.4417069997</v>
      </c>
      <c r="AN115" s="125">
        <f>+SUM(AN116,AN167,AN170,AN173)</f>
        <v>2594280.4788000002</v>
      </c>
      <c r="AO115" s="125">
        <f>+SUM(AO116,AO167,AO170,AO173)</f>
        <v>1948155.8490999998</v>
      </c>
      <c r="AP115" s="125">
        <f>+SUM(AP116,AP167,AP170,AP173)</f>
        <v>1903552.2194400001</v>
      </c>
      <c r="AQ115" s="125">
        <f t="shared" si="97"/>
        <v>97.710469124910844</v>
      </c>
      <c r="AR115" s="125">
        <f t="shared" si="98"/>
        <v>73.374958297512208</v>
      </c>
      <c r="AS115" s="125">
        <f t="shared" si="99"/>
        <v>-44603.629659999628</v>
      </c>
    </row>
    <row r="116" spans="1:48" s="4" customFormat="1" ht="13.8" x14ac:dyDescent="0.25">
      <c r="A116" s="91"/>
      <c r="B116" s="4" t="s">
        <v>118</v>
      </c>
      <c r="C116" s="330"/>
      <c r="D116" s="330"/>
      <c r="E116" s="330"/>
      <c r="F116" s="53" t="s">
        <v>0</v>
      </c>
      <c r="G116" s="123">
        <v>3181846.85006885</v>
      </c>
      <c r="H116" s="123">
        <f>+SUM(H117,H123,H129,H134,H141,H145,H150,H154,H164)</f>
        <v>4685188.8252000008</v>
      </c>
      <c r="I116" s="123">
        <f>+SUM(I117,I123,I129,I134,I141,I145,I150,I154,I164)</f>
        <v>3815629.6288000005</v>
      </c>
      <c r="J116" s="123">
        <f>+SUM(J117,J123,J129,J134,J141,J145,J150,J154,J164)</f>
        <v>2972073.8445414691</v>
      </c>
      <c r="K116" s="123">
        <f t="shared" si="86"/>
        <v>77.89209471769864</v>
      </c>
      <c r="L116" s="123">
        <f t="shared" si="87"/>
        <v>63.435518939081334</v>
      </c>
      <c r="M116" s="123">
        <f t="shared" si="100"/>
        <v>-843555.78425853141</v>
      </c>
      <c r="N116" s="41"/>
      <c r="O116" s="123">
        <v>1876219.8808732398</v>
      </c>
      <c r="P116" s="123">
        <f>+SUM(P117,P123,P129,P134,P141,P145,P150,P154,P164)</f>
        <v>2796893.4479</v>
      </c>
      <c r="Q116" s="123">
        <f>+SUM(Q117,Q123,Q129,Q134,Q141,Q145,Q150,Q154,Q164)</f>
        <v>2176522.5015000002</v>
      </c>
      <c r="R116" s="123">
        <f>+SUM(R117,R123,R129,R134,R141,R145,R150,R154,R164)</f>
        <v>1642121.6199086199</v>
      </c>
      <c r="S116" s="123">
        <f t="shared" si="88"/>
        <v>75.447031619333799</v>
      </c>
      <c r="T116" s="123">
        <f t="shared" si="89"/>
        <v>58.712341049015613</v>
      </c>
      <c r="U116" s="123">
        <f t="shared" si="90"/>
        <v>-534400.88159138034</v>
      </c>
      <c r="V116" s="41"/>
      <c r="W116" s="123">
        <v>1486644.7207823999</v>
      </c>
      <c r="X116" s="123">
        <f>+SUM(X117,X123,X129,X134,X141,X145,X150,X154,X164)</f>
        <v>2055175.7021000003</v>
      </c>
      <c r="Y116" s="123">
        <f>+SUM(Y117,Y123,Y129,Y134,Y141,Y145,Y150,Y154,Y164)</f>
        <v>1766326.6284000003</v>
      </c>
      <c r="Z116" s="123">
        <f>+SUM(Z117,Z123,Z129,Z134,Z141,Z145,Z150,Z154,Z164)</f>
        <v>1492944.8025666201</v>
      </c>
      <c r="AA116" s="123">
        <f t="shared" si="91"/>
        <v>84.522578019388234</v>
      </c>
      <c r="AB116" s="123">
        <f t="shared" si="92"/>
        <v>72.643171143037222</v>
      </c>
      <c r="AC116" s="123">
        <f t="shared" si="93"/>
        <v>-273381.82583338022</v>
      </c>
      <c r="AD116" s="41"/>
      <c r="AE116" s="123">
        <v>2584.65483683</v>
      </c>
      <c r="AF116" s="123">
        <f>+SUM(AF117,AF123,AF129,AF134,AF141,AF145,AF150,AF154,AF164)</f>
        <v>76277.952699999994</v>
      </c>
      <c r="AG116" s="123">
        <f>+SUM(AG117,AG123,AG129,AG134,AG141,AG145,AG150,AG154,AG164)</f>
        <v>67378.877999999968</v>
      </c>
      <c r="AH116" s="123">
        <f>+SUM(AH117,AH123,AH129,AH134,AH141,AH145,AH150,AH154,AH164)</f>
        <v>12719.982079749998</v>
      </c>
      <c r="AI116" s="123">
        <f t="shared" si="94"/>
        <v>18.878293105073677</v>
      </c>
      <c r="AJ116" s="123">
        <f t="shared" si="95"/>
        <v>16.67583047198119</v>
      </c>
      <c r="AK116" s="123">
        <f t="shared" si="96"/>
        <v>-54658.895920249968</v>
      </c>
      <c r="AL116" s="41"/>
      <c r="AM116" s="123">
        <v>18157.97363</v>
      </c>
      <c r="AN116" s="123">
        <f>+SUM(AN117,AN123,AN129,AN134,AN141,AN145,AN150,AN154,AN164)</f>
        <v>26380.010400000003</v>
      </c>
      <c r="AO116" s="123">
        <f>+SUM(AO117,AO123,AO129,AO134,AO141,AO145,AO150,AO154,AO164)</f>
        <v>19613.447399999997</v>
      </c>
      <c r="AP116" s="123">
        <f>+SUM(AP117,AP123,AP129,AP134,AP141,AP145,AP150,AP154,AP164)</f>
        <v>17893.396899999996</v>
      </c>
      <c r="AQ116" s="123">
        <f t="shared" si="97"/>
        <v>91.230248997430195</v>
      </c>
      <c r="AR116" s="123">
        <f t="shared" si="98"/>
        <v>67.829377732163422</v>
      </c>
      <c r="AS116" s="123">
        <f t="shared" si="99"/>
        <v>-1720.0505000000012</v>
      </c>
    </row>
    <row r="117" spans="1:48" s="9" customFormat="1" ht="13.8" x14ac:dyDescent="0.25">
      <c r="A117" s="92"/>
      <c r="B117" s="9" t="s">
        <v>119</v>
      </c>
      <c r="C117" s="323"/>
      <c r="D117" s="323"/>
      <c r="E117" s="323"/>
      <c r="F117" s="53" t="s">
        <v>0</v>
      </c>
      <c r="G117" s="242">
        <v>1898219.2074416198</v>
      </c>
      <c r="H117" s="132">
        <f>+SUM(H118:H122)</f>
        <v>2496051.0863000001</v>
      </c>
      <c r="I117" s="132">
        <f>+SUM(I118:I122)</f>
        <v>1961266.6089000001</v>
      </c>
      <c r="J117" s="132">
        <f>+SUM(J118:J122)</f>
        <v>1828010.0858698394</v>
      </c>
      <c r="K117" s="132">
        <f t="shared" si="86"/>
        <v>93.205588550508224</v>
      </c>
      <c r="L117" s="132">
        <f t="shared" si="87"/>
        <v>73.236084625959094</v>
      </c>
      <c r="M117" s="132">
        <f t="shared" si="100"/>
        <v>-133256.52303016069</v>
      </c>
      <c r="N117" s="72"/>
      <c r="O117" s="242">
        <v>1003670.57482367</v>
      </c>
      <c r="P117" s="242">
        <f>+SUM(P118:P122)</f>
        <v>1260864.9846000001</v>
      </c>
      <c r="Q117" s="242">
        <f>+SUM(Q118:Q122)</f>
        <v>949547.87290000007</v>
      </c>
      <c r="R117" s="242">
        <f>+SUM(R118:R122)</f>
        <v>888525.82679801993</v>
      </c>
      <c r="S117" s="132">
        <f t="shared" si="88"/>
        <v>93.573568237732601</v>
      </c>
      <c r="T117" s="132">
        <f t="shared" si="89"/>
        <v>70.469545720622733</v>
      </c>
      <c r="U117" s="132">
        <f t="shared" si="90"/>
        <v>-61022.046101980144</v>
      </c>
      <c r="V117" s="72"/>
      <c r="W117" s="242">
        <v>879700.21608595003</v>
      </c>
      <c r="X117" s="242">
        <f t="shared" ref="X117:Z117" si="101">+SUM(X118:X122)</f>
        <v>1211225.4823000003</v>
      </c>
      <c r="Y117" s="242">
        <f t="shared" si="101"/>
        <v>993980.53610000014</v>
      </c>
      <c r="Z117" s="242">
        <f t="shared" si="101"/>
        <v>923377.93111766991</v>
      </c>
      <c r="AA117" s="132">
        <f t="shared" si="91"/>
        <v>92.896983148246761</v>
      </c>
      <c r="AB117" s="132">
        <f t="shared" si="92"/>
        <v>76.235015247884675</v>
      </c>
      <c r="AC117" s="132">
        <f t="shared" si="93"/>
        <v>-70602.604982330231</v>
      </c>
      <c r="AD117" s="72"/>
      <c r="AE117" s="242">
        <v>1349.0499320000001</v>
      </c>
      <c r="AF117" s="132">
        <f>+SUM(AF118:AF122)</f>
        <v>4894.1846999999998</v>
      </c>
      <c r="AG117" s="242">
        <f>+SUM(AG118:AG122)</f>
        <v>3571.4922000000001</v>
      </c>
      <c r="AH117" s="242">
        <f>+SUM(AH118:AH122)</f>
        <v>2502.9407541499995</v>
      </c>
      <c r="AI117" s="132">
        <f t="shared" si="94"/>
        <v>70.081092551455086</v>
      </c>
      <c r="AJ117" s="132">
        <f t="shared" si="95"/>
        <v>51.141117623738218</v>
      </c>
      <c r="AK117" s="132">
        <f t="shared" si="96"/>
        <v>-1068.5514458500006</v>
      </c>
      <c r="AL117" s="72"/>
      <c r="AM117" s="242">
        <v>13499.366599999999</v>
      </c>
      <c r="AN117" s="132">
        <f>+SUM(AN118:AN122)</f>
        <v>19066.434700000002</v>
      </c>
      <c r="AO117" s="242">
        <f>+SUM(AO118:AO122)</f>
        <v>14166.707699999999</v>
      </c>
      <c r="AP117" s="242">
        <f>+SUM(AP118:AP122)</f>
        <v>13603.387199999997</v>
      </c>
      <c r="AQ117" s="132">
        <f t="shared" si="97"/>
        <v>96.023631517434353</v>
      </c>
      <c r="AR117" s="132">
        <f t="shared" si="98"/>
        <v>71.347304380928634</v>
      </c>
      <c r="AS117" s="132">
        <f t="shared" si="99"/>
        <v>-563.32050000000163</v>
      </c>
      <c r="AU117" s="242"/>
    </row>
    <row r="118" spans="1:48" outlineLevel="1" x14ac:dyDescent="0.25">
      <c r="A118" s="93"/>
      <c r="B118" s="13" t="s">
        <v>120</v>
      </c>
      <c r="C118" s="325"/>
      <c r="D118" s="325"/>
      <c r="E118" s="325"/>
      <c r="F118" s="53">
        <v>1</v>
      </c>
      <c r="G118" s="120">
        <v>1335838.26034252</v>
      </c>
      <c r="H118" s="120">
        <f t="shared" ref="H118:J122" si="102">+P118+X118+AF118+AN118</f>
        <v>1591677.8958000001</v>
      </c>
      <c r="I118" s="120">
        <f t="shared" si="102"/>
        <v>1334081.8596000001</v>
      </c>
      <c r="J118" s="120">
        <f t="shared" si="102"/>
        <v>1286160.0453533097</v>
      </c>
      <c r="K118" s="120">
        <f t="shared" si="86"/>
        <v>96.407880528331376</v>
      </c>
      <c r="L118" s="120">
        <f t="shared" si="87"/>
        <v>80.805296646207893</v>
      </c>
      <c r="M118" s="120">
        <f t="shared" si="100"/>
        <v>-47921.814246690366</v>
      </c>
      <c r="N118" s="71"/>
      <c r="O118" s="120">
        <v>655784.20747854002</v>
      </c>
      <c r="P118" s="120">
        <v>769601.70270000002</v>
      </c>
      <c r="Q118" s="120">
        <v>580852.88040000002</v>
      </c>
      <c r="R118" s="120">
        <v>585120.43002525996</v>
      </c>
      <c r="S118" s="120">
        <f t="shared" si="88"/>
        <v>100.73470404800628</v>
      </c>
      <c r="T118" s="120">
        <f t="shared" si="89"/>
        <v>76.028993695372179</v>
      </c>
      <c r="U118" s="120">
        <f t="shared" si="90"/>
        <v>4267.5496252599405</v>
      </c>
      <c r="V118" s="71"/>
      <c r="W118" s="120">
        <v>669297.07683198003</v>
      </c>
      <c r="X118" s="120">
        <v>805185.87950000004</v>
      </c>
      <c r="Y118" s="120">
        <v>740587.62450000003</v>
      </c>
      <c r="Z118" s="120">
        <v>688968.08731718</v>
      </c>
      <c r="AA118" s="120">
        <f t="shared" si="91"/>
        <v>93.029921716870376</v>
      </c>
      <c r="AB118" s="120">
        <f t="shared" si="92"/>
        <v>85.566340004001518</v>
      </c>
      <c r="AC118" s="120">
        <f t="shared" si="93"/>
        <v>-51619.53718282003</v>
      </c>
      <c r="AD118" s="71"/>
      <c r="AE118" s="120">
        <v>840.954432</v>
      </c>
      <c r="AF118" s="120">
        <v>3237.1378999999997</v>
      </c>
      <c r="AG118" s="120">
        <v>2425.9634999999998</v>
      </c>
      <c r="AH118" s="120">
        <v>1899.9330108699999</v>
      </c>
      <c r="AI118" s="120">
        <f t="shared" si="94"/>
        <v>78.316636291931019</v>
      </c>
      <c r="AJ118" s="120">
        <f>+IF(AF118=0,0,AH118/AF118*100)</f>
        <v>58.691753937019485</v>
      </c>
      <c r="AK118" s="120">
        <f t="shared" si="96"/>
        <v>-526.03048912999998</v>
      </c>
      <c r="AL118" s="71"/>
      <c r="AM118" s="120">
        <v>9916.0216</v>
      </c>
      <c r="AN118" s="120">
        <v>13653.1757</v>
      </c>
      <c r="AO118" s="120">
        <v>10215.3912</v>
      </c>
      <c r="AP118" s="120">
        <v>10171.594999999999</v>
      </c>
      <c r="AQ118" s="120">
        <f t="shared" si="97"/>
        <v>99.571272414902708</v>
      </c>
      <c r="AR118" s="120">
        <f t="shared" si="98"/>
        <v>74.499846947695829</v>
      </c>
      <c r="AS118" s="120">
        <f t="shared" si="99"/>
        <v>-43.796200000000681</v>
      </c>
    </row>
    <row r="119" spans="1:48" outlineLevel="1" x14ac:dyDescent="0.25">
      <c r="A119" s="93"/>
      <c r="B119" s="13" t="s">
        <v>121</v>
      </c>
      <c r="C119" s="325"/>
      <c r="D119" s="325"/>
      <c r="E119" s="325"/>
      <c r="F119" s="53">
        <v>1</v>
      </c>
      <c r="G119" s="120">
        <v>419168.81125008001</v>
      </c>
      <c r="H119" s="120">
        <f t="shared" si="102"/>
        <v>729627.87969999993</v>
      </c>
      <c r="I119" s="120">
        <f t="shared" si="102"/>
        <v>480434.20299999992</v>
      </c>
      <c r="J119" s="120">
        <f t="shared" si="102"/>
        <v>419554.18751952995</v>
      </c>
      <c r="K119" s="120">
        <f t="shared" si="86"/>
        <v>87.328126286531273</v>
      </c>
      <c r="L119" s="120">
        <f t="shared" si="87"/>
        <v>57.502488486601891</v>
      </c>
      <c r="M119" s="120">
        <f t="shared" si="100"/>
        <v>-60880.01548046997</v>
      </c>
      <c r="N119" s="71"/>
      <c r="O119" s="120">
        <v>285347.91457169002</v>
      </c>
      <c r="P119" s="120">
        <v>413845.9583</v>
      </c>
      <c r="Q119" s="120">
        <v>312879.61379999999</v>
      </c>
      <c r="R119" s="120">
        <v>256112.71361460001</v>
      </c>
      <c r="S119" s="120">
        <f t="shared" ref="S119:S144" si="103">+IF(Q119=0,0,R119/Q119*100)</f>
        <v>81.856631854037403</v>
      </c>
      <c r="T119" s="120">
        <f t="shared" si="89"/>
        <v>61.886000932970816</v>
      </c>
      <c r="U119" s="120">
        <f t="shared" si="90"/>
        <v>-56766.90018539998</v>
      </c>
      <c r="V119" s="71"/>
      <c r="W119" s="120">
        <v>130793.02831639</v>
      </c>
      <c r="X119" s="120">
        <v>311201.26980000001</v>
      </c>
      <c r="Y119" s="120">
        <v>164110.7101</v>
      </c>
      <c r="Z119" s="120">
        <v>160435.52191374</v>
      </c>
      <c r="AA119" s="120">
        <f t="shared" si="91"/>
        <v>97.760543364890367</v>
      </c>
      <c r="AB119" s="120">
        <f t="shared" si="92"/>
        <v>51.553620593144501</v>
      </c>
      <c r="AC119" s="120">
        <f t="shared" si="93"/>
        <v>-3675.1881862599985</v>
      </c>
      <c r="AD119" s="71"/>
      <c r="AE119" s="120">
        <v>309.33996200000001</v>
      </c>
      <c r="AF119" s="120">
        <v>597.30459999999994</v>
      </c>
      <c r="AG119" s="120">
        <v>447.97860000000009</v>
      </c>
      <c r="AH119" s="120">
        <v>427.34719118999999</v>
      </c>
      <c r="AI119" s="120">
        <f t="shared" si="94"/>
        <v>95.394554826949303</v>
      </c>
      <c r="AJ119" s="120">
        <f t="shared" si="95"/>
        <v>71.545940076470202</v>
      </c>
      <c r="AK119" s="120">
        <f t="shared" si="96"/>
        <v>-20.631408810000096</v>
      </c>
      <c r="AL119" s="71"/>
      <c r="AM119" s="120">
        <v>2718.5284000000001</v>
      </c>
      <c r="AN119" s="120">
        <v>3983.3470000000002</v>
      </c>
      <c r="AO119" s="120">
        <v>2995.9005000000002</v>
      </c>
      <c r="AP119" s="120">
        <v>2578.6047999999996</v>
      </c>
      <c r="AQ119" s="120">
        <f t="shared" si="97"/>
        <v>86.071109504471181</v>
      </c>
      <c r="AR119" s="120">
        <f t="shared" si="98"/>
        <v>64.734626433499258</v>
      </c>
      <c r="AS119" s="120">
        <f t="shared" si="99"/>
        <v>-417.29570000000058</v>
      </c>
    </row>
    <row r="120" spans="1:48" outlineLevel="1" x14ac:dyDescent="0.25">
      <c r="A120" s="93"/>
      <c r="B120" s="13" t="s">
        <v>122</v>
      </c>
      <c r="C120" s="325"/>
      <c r="D120" s="325"/>
      <c r="E120" s="325"/>
      <c r="F120" s="53">
        <v>1</v>
      </c>
      <c r="G120" s="120">
        <v>43495.681956619999</v>
      </c>
      <c r="H120" s="120">
        <f t="shared" si="102"/>
        <v>56155.734200000006</v>
      </c>
      <c r="I120" s="120">
        <f t="shared" si="102"/>
        <v>43319.749100000001</v>
      </c>
      <c r="J120" s="120">
        <f t="shared" si="102"/>
        <v>38843.52703936</v>
      </c>
      <c r="K120" s="120">
        <f t="shared" si="86"/>
        <v>89.667017575962831</v>
      </c>
      <c r="L120" s="120">
        <f t="shared" si="87"/>
        <v>69.171078595496311</v>
      </c>
      <c r="M120" s="120">
        <f t="shared" si="100"/>
        <v>-4476.2220606400006</v>
      </c>
      <c r="N120" s="71"/>
      <c r="O120" s="120">
        <v>32799.869782479997</v>
      </c>
      <c r="P120" s="120">
        <v>40675.688800000004</v>
      </c>
      <c r="Q120" s="120">
        <v>29108.186900000001</v>
      </c>
      <c r="R120" s="120">
        <v>27894.92530472</v>
      </c>
      <c r="S120" s="120">
        <f t="shared" si="103"/>
        <v>95.831888810360766</v>
      </c>
      <c r="T120" s="120">
        <f t="shared" si="89"/>
        <v>68.578864003699422</v>
      </c>
      <c r="U120" s="120">
        <f t="shared" si="90"/>
        <v>-1213.2615952800006</v>
      </c>
      <c r="V120" s="71"/>
      <c r="W120" s="120">
        <v>9770.9619741400002</v>
      </c>
      <c r="X120" s="120">
        <v>13645.4591</v>
      </c>
      <c r="Y120" s="120">
        <v>12826.5501</v>
      </c>
      <c r="Z120" s="120">
        <v>10090.55692852</v>
      </c>
      <c r="AA120" s="120">
        <f t="shared" si="91"/>
        <v>78.669298056380725</v>
      </c>
      <c r="AB120" s="120">
        <f t="shared" si="92"/>
        <v>73.948094047784735</v>
      </c>
      <c r="AC120" s="120">
        <f t="shared" si="93"/>
        <v>-2735.9931714800005</v>
      </c>
      <c r="AD120" s="71"/>
      <c r="AE120" s="120">
        <v>94.66</v>
      </c>
      <c r="AF120" s="120">
        <v>625.35430000000008</v>
      </c>
      <c r="AG120" s="120">
        <v>469.01610000000011</v>
      </c>
      <c r="AH120" s="120">
        <v>39.656906119999995</v>
      </c>
      <c r="AI120" s="120">
        <f t="shared" si="94"/>
        <v>8.4553400448300149</v>
      </c>
      <c r="AJ120" s="120">
        <f t="shared" si="95"/>
        <v>6.3415101039522703</v>
      </c>
      <c r="AK120" s="120">
        <f t="shared" si="96"/>
        <v>-429.35919388000013</v>
      </c>
      <c r="AL120" s="71"/>
      <c r="AM120" s="120">
        <v>830.1902</v>
      </c>
      <c r="AN120" s="120">
        <v>1209.232</v>
      </c>
      <c r="AO120" s="120">
        <v>915.99599999999998</v>
      </c>
      <c r="AP120" s="120">
        <v>818.38790000000006</v>
      </c>
      <c r="AQ120" s="120">
        <f t="shared" si="97"/>
        <v>89.344047353918583</v>
      </c>
      <c r="AR120" s="120">
        <f t="shared" si="98"/>
        <v>67.678319793058733</v>
      </c>
      <c r="AS120" s="120">
        <f t="shared" si="99"/>
        <v>-97.608099999999922</v>
      </c>
    </row>
    <row r="121" spans="1:48" outlineLevel="1" x14ac:dyDescent="0.25">
      <c r="A121" s="93"/>
      <c r="B121" s="13" t="s">
        <v>123</v>
      </c>
      <c r="C121" s="325"/>
      <c r="D121" s="325"/>
      <c r="E121" s="325"/>
      <c r="F121" s="53">
        <v>1</v>
      </c>
      <c r="G121" s="120">
        <v>79247.244796740008</v>
      </c>
      <c r="H121" s="120">
        <f t="shared" si="102"/>
        <v>108298.4509</v>
      </c>
      <c r="I121" s="120">
        <f t="shared" si="102"/>
        <v>80476.412100000001</v>
      </c>
      <c r="J121" s="120">
        <f t="shared" si="102"/>
        <v>63055.669451000002</v>
      </c>
      <c r="K121" s="120">
        <f t="shared" si="86"/>
        <v>78.352982949397671</v>
      </c>
      <c r="L121" s="120">
        <f t="shared" si="87"/>
        <v>58.223980977552472</v>
      </c>
      <c r="M121" s="120">
        <f t="shared" si="100"/>
        <v>-17420.742649</v>
      </c>
      <c r="N121" s="71"/>
      <c r="O121" s="120">
        <v>22872.49610113</v>
      </c>
      <c r="P121" s="120">
        <v>26847.969000000001</v>
      </c>
      <c r="Q121" s="120">
        <v>19297.075099999998</v>
      </c>
      <c r="R121" s="120">
        <v>12104.36977634</v>
      </c>
      <c r="S121" s="120">
        <f t="shared" si="103"/>
        <v>62.72644799076312</v>
      </c>
      <c r="T121" s="120">
        <f t="shared" si="89"/>
        <v>45.084862010753959</v>
      </c>
      <c r="U121" s="120">
        <f t="shared" si="90"/>
        <v>-7192.7053236599986</v>
      </c>
      <c r="V121" s="71"/>
      <c r="W121" s="120">
        <v>56236.026757610001</v>
      </c>
      <c r="X121" s="120">
        <v>80795.414000000004</v>
      </c>
      <c r="Y121" s="120">
        <v>60911.383000000002</v>
      </c>
      <c r="Z121" s="120">
        <v>50780.496528690004</v>
      </c>
      <c r="AA121" s="120">
        <f t="shared" si="91"/>
        <v>83.36782720676365</v>
      </c>
      <c r="AB121" s="120">
        <f t="shared" si="92"/>
        <v>62.850716414040534</v>
      </c>
      <c r="AC121" s="120">
        <f t="shared" si="93"/>
        <v>-10130.886471309997</v>
      </c>
      <c r="AD121" s="71"/>
      <c r="AE121" s="120">
        <v>104.095538</v>
      </c>
      <c r="AF121" s="120">
        <v>434.3879</v>
      </c>
      <c r="AG121" s="120">
        <v>228.53399999999999</v>
      </c>
      <c r="AH121" s="120">
        <v>136.00364597000001</v>
      </c>
      <c r="AI121" s="120">
        <f t="shared" si="94"/>
        <v>59.51134009381537</v>
      </c>
      <c r="AJ121" s="120">
        <f t="shared" si="95"/>
        <v>31.30926206047636</v>
      </c>
      <c r="AK121" s="120">
        <f t="shared" si="96"/>
        <v>-92.530354029999984</v>
      </c>
      <c r="AL121" s="71"/>
      <c r="AM121" s="120">
        <v>34.626399999999997</v>
      </c>
      <c r="AN121" s="120">
        <v>220.68</v>
      </c>
      <c r="AO121" s="120">
        <v>39.42</v>
      </c>
      <c r="AP121" s="120">
        <v>34.799500000000002</v>
      </c>
      <c r="AQ121" s="120">
        <f t="shared" si="97"/>
        <v>88.278792491121266</v>
      </c>
      <c r="AR121" s="120">
        <f t="shared" si="98"/>
        <v>15.769213340583651</v>
      </c>
      <c r="AS121" s="120">
        <f t="shared" si="99"/>
        <v>-4.6204999999999998</v>
      </c>
    </row>
    <row r="122" spans="1:48" outlineLevel="1" x14ac:dyDescent="0.25">
      <c r="A122" s="93"/>
      <c r="B122" s="13" t="s">
        <v>124</v>
      </c>
      <c r="C122" s="325"/>
      <c r="D122" s="325"/>
      <c r="E122" s="325"/>
      <c r="F122" s="53">
        <v>1</v>
      </c>
      <c r="G122" s="120">
        <v>20469.20909566</v>
      </c>
      <c r="H122" s="120">
        <f t="shared" si="102"/>
        <v>10291.125700000001</v>
      </c>
      <c r="I122" s="120">
        <f t="shared" si="102"/>
        <v>22954.3851</v>
      </c>
      <c r="J122" s="120">
        <f t="shared" si="102"/>
        <v>20396.65650664</v>
      </c>
      <c r="K122" s="120">
        <f t="shared" si="86"/>
        <v>88.857342149583445</v>
      </c>
      <c r="L122" s="120">
        <f t="shared" si="87"/>
        <v>198.1965540139112</v>
      </c>
      <c r="M122" s="120">
        <f t="shared" si="100"/>
        <v>-2557.7285933599996</v>
      </c>
      <c r="N122" s="71"/>
      <c r="O122" s="120">
        <v>6866.0868898299996</v>
      </c>
      <c r="P122" s="120">
        <v>9893.6658000000007</v>
      </c>
      <c r="Q122" s="120">
        <v>7410.1166999999996</v>
      </c>
      <c r="R122" s="120">
        <v>7293.3880771000004</v>
      </c>
      <c r="S122" s="120">
        <f t="shared" si="103"/>
        <v>98.424739749375348</v>
      </c>
      <c r="T122" s="120">
        <f t="shared" si="89"/>
        <v>73.717752595807312</v>
      </c>
      <c r="U122" s="120">
        <f t="shared" si="90"/>
        <v>-116.72862289999921</v>
      </c>
      <c r="V122" s="71"/>
      <c r="W122" s="120">
        <v>13603.122205829999</v>
      </c>
      <c r="X122" s="120">
        <v>397.4599</v>
      </c>
      <c r="Y122" s="120">
        <v>15544.268400000001</v>
      </c>
      <c r="Z122" s="120">
        <v>13103.268429540001</v>
      </c>
      <c r="AA122" s="120">
        <f t="shared" si="91"/>
        <v>84.296462801298517</v>
      </c>
      <c r="AB122" s="120">
        <f t="shared" si="92"/>
        <v>3296.7523087335353</v>
      </c>
      <c r="AC122" s="120">
        <f t="shared" si="93"/>
        <v>-2440.9999704599995</v>
      </c>
      <c r="AD122" s="71"/>
      <c r="AE122" s="120">
        <v>0</v>
      </c>
      <c r="AF122" s="120">
        <v>0</v>
      </c>
      <c r="AG122" s="120">
        <v>0</v>
      </c>
      <c r="AH122" s="120">
        <v>0</v>
      </c>
      <c r="AI122" s="120">
        <f t="shared" si="94"/>
        <v>0</v>
      </c>
      <c r="AJ122" s="120">
        <f t="shared" si="95"/>
        <v>0</v>
      </c>
      <c r="AK122" s="120">
        <f t="shared" si="96"/>
        <v>0</v>
      </c>
      <c r="AL122" s="71"/>
      <c r="AM122" s="120">
        <v>0</v>
      </c>
      <c r="AN122" s="120">
        <v>0</v>
      </c>
      <c r="AO122" s="120">
        <v>0</v>
      </c>
      <c r="AP122" s="120">
        <v>0</v>
      </c>
      <c r="AQ122" s="120">
        <f t="shared" si="97"/>
        <v>0</v>
      </c>
      <c r="AR122" s="120">
        <f t="shared" si="98"/>
        <v>0</v>
      </c>
      <c r="AS122" s="120">
        <f t="shared" si="99"/>
        <v>0</v>
      </c>
    </row>
    <row r="123" spans="1:48" s="9" customFormat="1" ht="13.8" x14ac:dyDescent="0.25">
      <c r="A123" s="92"/>
      <c r="B123" s="9" t="s">
        <v>125</v>
      </c>
      <c r="C123" s="323"/>
      <c r="D123" s="323"/>
      <c r="E123" s="323"/>
      <c r="F123" s="53" t="s">
        <v>0</v>
      </c>
      <c r="G123" s="242">
        <v>0</v>
      </c>
      <c r="H123" s="132">
        <f>+SUM(H124:H128)</f>
        <v>0</v>
      </c>
      <c r="I123" s="132">
        <f>+SUM(I124:I128)</f>
        <v>0</v>
      </c>
      <c r="J123" s="132">
        <f>+SUM(J124:J128)</f>
        <v>0</v>
      </c>
      <c r="K123" s="132">
        <f t="shared" si="86"/>
        <v>0</v>
      </c>
      <c r="L123" s="132">
        <f t="shared" si="87"/>
        <v>0</v>
      </c>
      <c r="M123" s="132">
        <f t="shared" si="100"/>
        <v>0</v>
      </c>
      <c r="N123" s="72"/>
      <c r="O123" s="242">
        <v>88554.967640660005</v>
      </c>
      <c r="P123" s="242">
        <f>+SUM(P124:P128)</f>
        <v>106657.60360000002</v>
      </c>
      <c r="Q123" s="242">
        <f>+SUM(Q124:Q128)</f>
        <v>79647.933799999999</v>
      </c>
      <c r="R123" s="242">
        <f>+SUM(R124:R128)</f>
        <v>70892.559975220007</v>
      </c>
      <c r="S123" s="132">
        <f t="shared" si="103"/>
        <v>89.007406209977546</v>
      </c>
      <c r="T123" s="132">
        <f t="shared" si="89"/>
        <v>66.467422464402716</v>
      </c>
      <c r="U123" s="132">
        <f t="shared" si="90"/>
        <v>-8755.373824779992</v>
      </c>
      <c r="V123" s="72"/>
      <c r="W123" s="242">
        <v>111351.13629723</v>
      </c>
      <c r="X123" s="242">
        <f>+SUM(X124:X128)</f>
        <v>159789.12289999999</v>
      </c>
      <c r="Y123" s="242">
        <f>+SUM(Y124:Y128)</f>
        <v>132225.71</v>
      </c>
      <c r="Z123" s="242">
        <f>+SUM(Z124:Z128)</f>
        <v>120509.19951304</v>
      </c>
      <c r="AA123" s="132">
        <f t="shared" si="91"/>
        <v>91.139007317896045</v>
      </c>
      <c r="AB123" s="132">
        <f t="shared" si="92"/>
        <v>75.417648789810087</v>
      </c>
      <c r="AC123" s="132">
        <f t="shared" si="93"/>
        <v>-11716.510486959989</v>
      </c>
      <c r="AD123" s="72"/>
      <c r="AE123" s="242">
        <v>176.78241573000003</v>
      </c>
      <c r="AF123" s="132">
        <f>+SUM(AF124:AF128)</f>
        <v>664.79719999999998</v>
      </c>
      <c r="AG123" s="242">
        <f>+SUM(AG124:AG128)</f>
        <v>483.17219999999998</v>
      </c>
      <c r="AH123" s="242">
        <f>+SUM(AH124:AH128)</f>
        <v>430.04992525999995</v>
      </c>
      <c r="AI123" s="132">
        <f t="shared" si="94"/>
        <v>89.005519204126387</v>
      </c>
      <c r="AJ123" s="132">
        <f t="shared" si="95"/>
        <v>64.688889372578586</v>
      </c>
      <c r="AK123" s="132">
        <f t="shared" si="96"/>
        <v>-53.122274740000023</v>
      </c>
      <c r="AL123" s="72"/>
      <c r="AM123" s="242">
        <v>1677.4937</v>
      </c>
      <c r="AN123" s="132">
        <f>+SUM(AN124:AN128)</f>
        <v>2426.7642000000001</v>
      </c>
      <c r="AO123" s="242">
        <f>+SUM(AO124:AO128)</f>
        <v>1855.0105000000003</v>
      </c>
      <c r="AP123" s="242">
        <f>+SUM(AP124:AP128)</f>
        <v>1774.1475</v>
      </c>
      <c r="AQ123" s="132">
        <f t="shared" si="97"/>
        <v>95.640833299865406</v>
      </c>
      <c r="AR123" s="132">
        <f t="shared" si="98"/>
        <v>73.107535540535835</v>
      </c>
      <c r="AS123" s="132">
        <f t="shared" si="99"/>
        <v>-80.863000000000284</v>
      </c>
    </row>
    <row r="124" spans="1:48" outlineLevel="1" x14ac:dyDescent="0.25">
      <c r="A124" s="93"/>
      <c r="B124" s="13" t="s">
        <v>126</v>
      </c>
      <c r="C124" s="318">
        <v>183404.0589</v>
      </c>
      <c r="D124" s="318">
        <v>146182.1678</v>
      </c>
      <c r="E124" s="318">
        <v>133079.49483913003</v>
      </c>
      <c r="F124" s="53">
        <v>1</v>
      </c>
      <c r="G124" s="120">
        <v>0</v>
      </c>
      <c r="H124" s="120">
        <f t="shared" ref="H124:J128" si="104">+P124+X124+AF124+AN124-C124</f>
        <v>0</v>
      </c>
      <c r="I124" s="120">
        <f t="shared" si="104"/>
        <v>0</v>
      </c>
      <c r="J124" s="120">
        <f t="shared" si="104"/>
        <v>0</v>
      </c>
      <c r="K124" s="120">
        <f t="shared" si="86"/>
        <v>0</v>
      </c>
      <c r="L124" s="120">
        <f t="shared" si="87"/>
        <v>0</v>
      </c>
      <c r="M124" s="120">
        <f t="shared" si="100"/>
        <v>0</v>
      </c>
      <c r="N124" s="71"/>
      <c r="O124" s="120">
        <v>59664.098927309999</v>
      </c>
      <c r="P124" s="120">
        <v>68088.639200000005</v>
      </c>
      <c r="Q124" s="120">
        <v>51044.609900000003</v>
      </c>
      <c r="R124" s="120">
        <v>46344.82981861</v>
      </c>
      <c r="S124" s="120">
        <f t="shared" si="103"/>
        <v>90.792798513697718</v>
      </c>
      <c r="T124" s="120">
        <f t="shared" si="89"/>
        <v>68.065436999672031</v>
      </c>
      <c r="U124" s="120">
        <f t="shared" si="90"/>
        <v>-4699.780081390003</v>
      </c>
      <c r="V124" s="71"/>
      <c r="W124" s="120">
        <v>77848.268324570003</v>
      </c>
      <c r="X124" s="120">
        <v>113166.44990000001</v>
      </c>
      <c r="Y124" s="120">
        <v>93496.020499999999</v>
      </c>
      <c r="Z124" s="120">
        <v>85247.29057831</v>
      </c>
      <c r="AA124" s="120">
        <f t="shared" si="91"/>
        <v>91.177453459968376</v>
      </c>
      <c r="AB124" s="120">
        <f t="shared" si="92"/>
        <v>75.32911976441703</v>
      </c>
      <c r="AC124" s="120">
        <f t="shared" si="93"/>
        <v>-8248.7299216899992</v>
      </c>
      <c r="AD124" s="71"/>
      <c r="AE124" s="120">
        <v>124.05424514000001</v>
      </c>
      <c r="AF124" s="120">
        <v>467.82029999999997</v>
      </c>
      <c r="AG124" s="120">
        <v>340.00999999999993</v>
      </c>
      <c r="AH124" s="120">
        <v>292.95584220999996</v>
      </c>
      <c r="AI124" s="120">
        <f t="shared" si="94"/>
        <v>86.160948857386558</v>
      </c>
      <c r="AJ124" s="120">
        <f t="shared" si="95"/>
        <v>62.621447211675076</v>
      </c>
      <c r="AK124" s="120">
        <f t="shared" si="96"/>
        <v>-47.054157789999977</v>
      </c>
      <c r="AL124" s="71"/>
      <c r="AM124" s="120">
        <v>1122.9142999999999</v>
      </c>
      <c r="AN124" s="120">
        <v>1681.1495</v>
      </c>
      <c r="AO124" s="120">
        <v>1301.5274000000002</v>
      </c>
      <c r="AP124" s="120">
        <v>1194.4186000000002</v>
      </c>
      <c r="AQ124" s="120">
        <f t="shared" si="97"/>
        <v>91.770530532050259</v>
      </c>
      <c r="AR124" s="120">
        <f t="shared" si="98"/>
        <v>71.047732518731991</v>
      </c>
      <c r="AS124" s="120">
        <f t="shared" si="99"/>
        <v>-107.10879999999997</v>
      </c>
    </row>
    <row r="125" spans="1:48" outlineLevel="1" x14ac:dyDescent="0.25">
      <c r="A125" s="93"/>
      <c r="B125" s="13" t="s">
        <v>127</v>
      </c>
      <c r="C125" s="318">
        <v>19239.173999999999</v>
      </c>
      <c r="D125" s="318">
        <v>15135.197900000001</v>
      </c>
      <c r="E125" s="318">
        <v>13822.22844046</v>
      </c>
      <c r="F125" s="53">
        <v>1</v>
      </c>
      <c r="G125" s="120">
        <v>0</v>
      </c>
      <c r="H125" s="120">
        <f t="shared" si="104"/>
        <v>0</v>
      </c>
      <c r="I125" s="120">
        <f t="shared" si="104"/>
        <v>0</v>
      </c>
      <c r="J125" s="120">
        <f t="shared" si="104"/>
        <v>0</v>
      </c>
      <c r="K125" s="120">
        <f t="shared" si="86"/>
        <v>0</v>
      </c>
      <c r="L125" s="120">
        <f t="shared" si="87"/>
        <v>0</v>
      </c>
      <c r="M125" s="120">
        <f t="shared" si="100"/>
        <v>0</v>
      </c>
      <c r="N125" s="71"/>
      <c r="O125" s="120">
        <v>5607.7609332000002</v>
      </c>
      <c r="P125" s="120">
        <v>7098.8064999999997</v>
      </c>
      <c r="Q125" s="120">
        <v>5295.4378999999999</v>
      </c>
      <c r="R125" s="120">
        <v>4614.6292370699994</v>
      </c>
      <c r="S125" s="120">
        <f t="shared" si="103"/>
        <v>87.143486982823447</v>
      </c>
      <c r="T125" s="120">
        <f t="shared" si="89"/>
        <v>65.005705354414147</v>
      </c>
      <c r="U125" s="120">
        <f t="shared" si="90"/>
        <v>-680.80866293000054</v>
      </c>
      <c r="V125" s="71"/>
      <c r="W125" s="120">
        <v>8402.9925332099992</v>
      </c>
      <c r="X125" s="120">
        <v>11902.783099999999</v>
      </c>
      <c r="Y125" s="120">
        <v>9664.2540000000008</v>
      </c>
      <c r="Z125" s="120">
        <v>9028.12743262</v>
      </c>
      <c r="AA125" s="120">
        <f t="shared" si="91"/>
        <v>93.417737495516974</v>
      </c>
      <c r="AB125" s="120">
        <f t="shared" si="92"/>
        <v>75.848878004170302</v>
      </c>
      <c r="AC125" s="120">
        <f t="shared" si="93"/>
        <v>-636.12656738000078</v>
      </c>
      <c r="AD125" s="71"/>
      <c r="AE125" s="120">
        <v>13.16082772</v>
      </c>
      <c r="AF125" s="120">
        <v>49.244199999999999</v>
      </c>
      <c r="AG125" s="120">
        <v>35.790599999999998</v>
      </c>
      <c r="AH125" s="120">
        <v>34.273570770000006</v>
      </c>
      <c r="AI125" s="120">
        <f t="shared" si="94"/>
        <v>95.761375249367177</v>
      </c>
      <c r="AJ125" s="120">
        <f t="shared" si="95"/>
        <v>69.599203093968441</v>
      </c>
      <c r="AK125" s="120">
        <f t="shared" si="96"/>
        <v>-1.5170292299999915</v>
      </c>
      <c r="AL125" s="71"/>
      <c r="AM125" s="120">
        <v>138.7287</v>
      </c>
      <c r="AN125" s="120">
        <v>188.34020000000001</v>
      </c>
      <c r="AO125" s="120">
        <v>139.71539999999999</v>
      </c>
      <c r="AP125" s="120">
        <v>145.19820000000001</v>
      </c>
      <c r="AQ125" s="120">
        <f t="shared" si="97"/>
        <v>103.92426318072312</v>
      </c>
      <c r="AR125" s="120">
        <f t="shared" si="98"/>
        <v>77.093578535012711</v>
      </c>
      <c r="AS125" s="120">
        <f t="shared" si="99"/>
        <v>5.4828000000000259</v>
      </c>
    </row>
    <row r="126" spans="1:48" outlineLevel="1" x14ac:dyDescent="0.25">
      <c r="A126" s="93"/>
      <c r="B126" s="13" t="s">
        <v>128</v>
      </c>
      <c r="C126" s="318">
        <v>15429.8133</v>
      </c>
      <c r="D126" s="318">
        <v>12151.59</v>
      </c>
      <c r="E126" s="318">
        <v>10869.935396980001</v>
      </c>
      <c r="F126" s="53">
        <v>1</v>
      </c>
      <c r="G126" s="120">
        <v>0</v>
      </c>
      <c r="H126" s="120">
        <f t="shared" si="104"/>
        <v>0</v>
      </c>
      <c r="I126" s="120">
        <f t="shared" si="104"/>
        <v>0</v>
      </c>
      <c r="J126" s="120">
        <f t="shared" si="104"/>
        <v>0</v>
      </c>
      <c r="K126" s="120">
        <f t="shared" si="86"/>
        <v>0</v>
      </c>
      <c r="L126" s="120">
        <f t="shared" si="87"/>
        <v>0</v>
      </c>
      <c r="M126" s="120">
        <f t="shared" si="100"/>
        <v>0</v>
      </c>
      <c r="N126" s="71"/>
      <c r="O126" s="120">
        <v>4373.0362024099995</v>
      </c>
      <c r="P126" s="120">
        <v>5717.5185000000001</v>
      </c>
      <c r="Q126" s="120">
        <v>4286.0627999999997</v>
      </c>
      <c r="R126" s="120">
        <v>3628.5671023499999</v>
      </c>
      <c r="S126" s="120">
        <f t="shared" si="103"/>
        <v>84.659681196225122</v>
      </c>
      <c r="T126" s="120">
        <f t="shared" si="89"/>
        <v>63.464020314932078</v>
      </c>
      <c r="U126" s="120">
        <f t="shared" si="90"/>
        <v>-657.49569764999978</v>
      </c>
      <c r="V126" s="71"/>
      <c r="W126" s="120">
        <v>6732.0976958199999</v>
      </c>
      <c r="X126" s="120">
        <v>9522.2273999999998</v>
      </c>
      <c r="Y126" s="120">
        <v>7725.1230999999998</v>
      </c>
      <c r="Z126" s="120">
        <v>7097.9456380200008</v>
      </c>
      <c r="AA126" s="120">
        <f t="shared" si="91"/>
        <v>91.88132727645467</v>
      </c>
      <c r="AB126" s="120">
        <f t="shared" si="92"/>
        <v>74.540812142545562</v>
      </c>
      <c r="AC126" s="120">
        <f t="shared" si="93"/>
        <v>-627.17746197999895</v>
      </c>
      <c r="AD126" s="71"/>
      <c r="AE126" s="120">
        <v>10.63171097</v>
      </c>
      <c r="AF126" s="120">
        <v>39.395300000000006</v>
      </c>
      <c r="AG126" s="120">
        <v>28.632200000000001</v>
      </c>
      <c r="AH126" s="120">
        <v>27.418856609999999</v>
      </c>
      <c r="AI126" s="120">
        <f t="shared" si="94"/>
        <v>95.762311698018308</v>
      </c>
      <c r="AJ126" s="120">
        <f t="shared" si="95"/>
        <v>69.59930908001715</v>
      </c>
      <c r="AK126" s="120">
        <f t="shared" si="96"/>
        <v>-1.2133433900000021</v>
      </c>
      <c r="AL126" s="71"/>
      <c r="AM126" s="120">
        <v>110.8823</v>
      </c>
      <c r="AN126" s="120">
        <v>150.6721</v>
      </c>
      <c r="AO126" s="120">
        <v>111.77189999999999</v>
      </c>
      <c r="AP126" s="120">
        <v>116.0038</v>
      </c>
      <c r="AQ126" s="120">
        <f t="shared" si="97"/>
        <v>103.78619313083163</v>
      </c>
      <c r="AR126" s="120">
        <f t="shared" si="98"/>
        <v>76.990896124763637</v>
      </c>
      <c r="AS126" s="120">
        <f t="shared" si="99"/>
        <v>4.2319000000000102</v>
      </c>
    </row>
    <row r="127" spans="1:48" outlineLevel="1" x14ac:dyDescent="0.25">
      <c r="A127" s="93"/>
      <c r="B127" s="13" t="s">
        <v>129</v>
      </c>
      <c r="C127" s="318">
        <v>3812.6897999999997</v>
      </c>
      <c r="D127" s="318">
        <v>3140.0214000000001</v>
      </c>
      <c r="E127" s="318">
        <v>2822.8893838700001</v>
      </c>
      <c r="F127" s="53">
        <v>1</v>
      </c>
      <c r="G127" s="120">
        <v>0</v>
      </c>
      <c r="H127" s="120">
        <f t="shared" si="104"/>
        <v>0</v>
      </c>
      <c r="I127" s="120">
        <f t="shared" si="104"/>
        <v>0</v>
      </c>
      <c r="J127" s="120">
        <f t="shared" si="104"/>
        <v>0</v>
      </c>
      <c r="K127" s="120">
        <f t="shared" si="86"/>
        <v>0</v>
      </c>
      <c r="L127" s="120">
        <f t="shared" si="87"/>
        <v>0</v>
      </c>
      <c r="M127" s="120">
        <f t="shared" si="100"/>
        <v>0</v>
      </c>
      <c r="N127" s="71"/>
      <c r="O127" s="120">
        <v>1165.9485508800001</v>
      </c>
      <c r="P127" s="120">
        <v>1384.6195</v>
      </c>
      <c r="Q127" s="120">
        <v>1026.3441</v>
      </c>
      <c r="R127" s="120">
        <v>925.61403923</v>
      </c>
      <c r="S127" s="120">
        <f t="shared" si="103"/>
        <v>90.185546858017702</v>
      </c>
      <c r="T127" s="120">
        <f t="shared" si="89"/>
        <v>66.849704141101583</v>
      </c>
      <c r="U127" s="120">
        <f t="shared" si="90"/>
        <v>-100.73006077000002</v>
      </c>
      <c r="V127" s="71"/>
      <c r="W127" s="120">
        <v>1786.0905834600001</v>
      </c>
      <c r="X127" s="120">
        <v>2380.5531000000001</v>
      </c>
      <c r="Y127" s="120">
        <v>2078.576</v>
      </c>
      <c r="Z127" s="120">
        <v>1861.5083304699999</v>
      </c>
      <c r="AA127" s="120">
        <f t="shared" si="91"/>
        <v>89.556904845913735</v>
      </c>
      <c r="AB127" s="120">
        <f t="shared" si="92"/>
        <v>78.196463270237487</v>
      </c>
      <c r="AC127" s="120">
        <f t="shared" si="93"/>
        <v>-217.0676695300001</v>
      </c>
      <c r="AD127" s="71"/>
      <c r="AE127" s="120">
        <v>2.63571475</v>
      </c>
      <c r="AF127" s="120">
        <v>9.8489000000000004</v>
      </c>
      <c r="AG127" s="120">
        <v>7.1584000000000012</v>
      </c>
      <c r="AH127" s="120">
        <v>6.8547141700000003</v>
      </c>
      <c r="AI127" s="120">
        <f t="shared" si="94"/>
        <v>95.757629777603924</v>
      </c>
      <c r="AJ127" s="120">
        <f t="shared" si="95"/>
        <v>69.598779254536041</v>
      </c>
      <c r="AK127" s="120">
        <f t="shared" si="96"/>
        <v>-0.30368583000000093</v>
      </c>
      <c r="AL127" s="71"/>
      <c r="AM127" s="120">
        <v>27.678699999999999</v>
      </c>
      <c r="AN127" s="120">
        <v>37.668300000000002</v>
      </c>
      <c r="AO127" s="120">
        <v>27.942900000000002</v>
      </c>
      <c r="AP127" s="120">
        <v>28.912299999999998</v>
      </c>
      <c r="AQ127" s="120">
        <f t="shared" si="97"/>
        <v>103.4692175829996</v>
      </c>
      <c r="AR127" s="120">
        <f t="shared" si="98"/>
        <v>76.754990270333394</v>
      </c>
      <c r="AS127" s="120">
        <f t="shared" si="99"/>
        <v>0.96939999999999671</v>
      </c>
    </row>
    <row r="128" spans="1:48" outlineLevel="1" x14ac:dyDescent="0.25">
      <c r="A128" s="93"/>
      <c r="B128" s="13" t="s">
        <v>130</v>
      </c>
      <c r="C128" s="318">
        <v>47652.551899999999</v>
      </c>
      <c r="D128" s="318">
        <v>37602.849400000006</v>
      </c>
      <c r="E128" s="318">
        <v>33011.40885308</v>
      </c>
      <c r="F128" s="53">
        <v>1</v>
      </c>
      <c r="G128" s="120">
        <v>0</v>
      </c>
      <c r="H128" s="120">
        <f t="shared" si="104"/>
        <v>0</v>
      </c>
      <c r="I128" s="120">
        <f t="shared" si="104"/>
        <v>0</v>
      </c>
      <c r="J128" s="120">
        <f t="shared" si="104"/>
        <v>0</v>
      </c>
      <c r="K128" s="120">
        <f t="shared" si="86"/>
        <v>0</v>
      </c>
      <c r="L128" s="120">
        <f t="shared" si="87"/>
        <v>0</v>
      </c>
      <c r="M128" s="120">
        <f t="shared" si="100"/>
        <v>0</v>
      </c>
      <c r="N128" s="71"/>
      <c r="O128" s="120">
        <v>17744.123026860001</v>
      </c>
      <c r="P128" s="120">
        <v>24368.019899999999</v>
      </c>
      <c r="Q128" s="120">
        <v>17995.4791</v>
      </c>
      <c r="R128" s="120">
        <v>15378.91977796</v>
      </c>
      <c r="S128" s="120">
        <f t="shared" si="103"/>
        <v>85.459907416191001</v>
      </c>
      <c r="T128" s="120">
        <f t="shared" si="89"/>
        <v>63.111076899440654</v>
      </c>
      <c r="U128" s="120">
        <f t="shared" si="90"/>
        <v>-2616.5593220400006</v>
      </c>
      <c r="V128" s="71"/>
      <c r="W128" s="120">
        <v>16581.68716017</v>
      </c>
      <c r="X128" s="120">
        <v>22817.109399999998</v>
      </c>
      <c r="Y128" s="120">
        <v>19261.736400000002</v>
      </c>
      <c r="Z128" s="120">
        <v>17274.327533619999</v>
      </c>
      <c r="AA128" s="120">
        <f t="shared" si="91"/>
        <v>89.682088753016046</v>
      </c>
      <c r="AB128" s="120">
        <f t="shared" si="92"/>
        <v>75.707782396047065</v>
      </c>
      <c r="AC128" s="120">
        <f t="shared" si="93"/>
        <v>-1987.408866380003</v>
      </c>
      <c r="AD128" s="71"/>
      <c r="AE128" s="120">
        <v>26.299917149999999</v>
      </c>
      <c r="AF128" s="120">
        <v>98.488500000000002</v>
      </c>
      <c r="AG128" s="120">
        <v>71.581000000000003</v>
      </c>
      <c r="AH128" s="120">
        <v>68.546941500000003</v>
      </c>
      <c r="AI128" s="120">
        <f t="shared" si="94"/>
        <v>95.761363350609798</v>
      </c>
      <c r="AJ128" s="120">
        <f t="shared" si="95"/>
        <v>69.598929316620726</v>
      </c>
      <c r="AK128" s="120">
        <f t="shared" si="96"/>
        <v>-3.0340585000000004</v>
      </c>
      <c r="AL128" s="71"/>
      <c r="AM128" s="120">
        <v>277.28969999999998</v>
      </c>
      <c r="AN128" s="120">
        <v>368.9341</v>
      </c>
      <c r="AO128" s="120">
        <v>274.05290000000002</v>
      </c>
      <c r="AP128" s="120">
        <v>289.6146</v>
      </c>
      <c r="AQ128" s="120">
        <f t="shared" si="97"/>
        <v>105.67835625895583</v>
      </c>
      <c r="AR128" s="120">
        <f t="shared" si="98"/>
        <v>78.500360904562626</v>
      </c>
      <c r="AS128" s="120">
        <f t="shared" si="99"/>
        <v>15.561699999999973</v>
      </c>
    </row>
    <row r="129" spans="1:45" s="9" customFormat="1" ht="13.8" x14ac:dyDescent="0.25">
      <c r="A129" s="92"/>
      <c r="B129" s="9" t="s">
        <v>131</v>
      </c>
      <c r="C129" s="323"/>
      <c r="D129" s="323"/>
      <c r="E129" s="323"/>
      <c r="F129" s="53" t="s">
        <v>0</v>
      </c>
      <c r="G129" s="242">
        <v>171843.72569169002</v>
      </c>
      <c r="H129" s="132">
        <f>+SUM(H130:H133)</f>
        <v>302410.90969999996</v>
      </c>
      <c r="I129" s="132">
        <f>+SUM(I130:I133)</f>
        <v>200940.67329999999</v>
      </c>
      <c r="J129" s="132">
        <f>+SUM(J130:J133)</f>
        <v>164485.56975468999</v>
      </c>
      <c r="K129" s="132">
        <f t="shared" si="86"/>
        <v>81.857777747721912</v>
      </c>
      <c r="L129" s="132">
        <f t="shared" si="87"/>
        <v>54.391413959854908</v>
      </c>
      <c r="M129" s="132">
        <f t="shared" si="100"/>
        <v>-36455.103545310005</v>
      </c>
      <c r="N129" s="72"/>
      <c r="O129" s="242">
        <v>75114.316201609996</v>
      </c>
      <c r="P129" s="242">
        <f>+SUM(P130:P133)</f>
        <v>95138.173699999999</v>
      </c>
      <c r="Q129" s="242">
        <f>+SUM(Q130:Q133)</f>
        <v>67838.218699999998</v>
      </c>
      <c r="R129" s="242">
        <f>+SUM(R130:R133)</f>
        <v>55763.452805239998</v>
      </c>
      <c r="S129" s="132">
        <f t="shared" si="103"/>
        <v>82.200644229533708</v>
      </c>
      <c r="T129" s="132">
        <f t="shared" si="89"/>
        <v>58.613120934063076</v>
      </c>
      <c r="U129" s="132">
        <f t="shared" si="90"/>
        <v>-12074.765894759999</v>
      </c>
      <c r="V129" s="72"/>
      <c r="W129" s="242">
        <v>95994.071539579978</v>
      </c>
      <c r="X129" s="242">
        <f>+SUM(X130:X133)</f>
        <v>205922.2481</v>
      </c>
      <c r="Y129" s="242">
        <f>+SUM(Y130:Y133)</f>
        <v>132154.4394</v>
      </c>
      <c r="Z129" s="242">
        <f>+SUM(Z130:Z133)</f>
        <v>107944.14395900999</v>
      </c>
      <c r="AA129" s="132">
        <f t="shared" si="91"/>
        <v>81.680301054653782</v>
      </c>
      <c r="AB129" s="132">
        <f t="shared" si="92"/>
        <v>52.419855044798339</v>
      </c>
      <c r="AC129" s="132">
        <f t="shared" si="93"/>
        <v>-24210.295440990012</v>
      </c>
      <c r="AD129" s="72"/>
      <c r="AE129" s="242">
        <v>36.193650500000004</v>
      </c>
      <c r="AF129" s="132">
        <f>+SUM(AF130:AF133)</f>
        <v>228</v>
      </c>
      <c r="AG129" s="242">
        <f>+SUM(AG130:AG133)</f>
        <v>184.78359999999998</v>
      </c>
      <c r="AH129" s="242">
        <f>+SUM(AH130:AH133)</f>
        <v>81.010490440000012</v>
      </c>
      <c r="AI129" s="132">
        <f t="shared" si="94"/>
        <v>43.840736104286322</v>
      </c>
      <c r="AJ129" s="132">
        <f t="shared" si="95"/>
        <v>35.530916859649132</v>
      </c>
      <c r="AK129" s="132">
        <f t="shared" si="96"/>
        <v>-103.77310955999997</v>
      </c>
      <c r="AL129" s="72"/>
      <c r="AM129" s="242">
        <v>699.14430000000016</v>
      </c>
      <c r="AN129" s="132">
        <f>+SUM(AN130:AN133)</f>
        <v>1122.4879000000001</v>
      </c>
      <c r="AO129" s="242">
        <f>+SUM(AO130:AO133)</f>
        <v>763.23160000000007</v>
      </c>
      <c r="AP129" s="242">
        <f>+SUM(AP130:AP133)</f>
        <v>696.96250000000009</v>
      </c>
      <c r="AQ129" s="132">
        <f t="shared" si="97"/>
        <v>91.317301327670393</v>
      </c>
      <c r="AR129" s="132">
        <f t="shared" si="98"/>
        <v>62.090869754587111</v>
      </c>
      <c r="AS129" s="132">
        <f t="shared" si="99"/>
        <v>-66.26909999999998</v>
      </c>
    </row>
    <row r="130" spans="1:45" outlineLevel="1" x14ac:dyDescent="0.25">
      <c r="A130" s="93"/>
      <c r="B130" s="13" t="s">
        <v>132</v>
      </c>
      <c r="C130" s="325"/>
      <c r="D130" s="325"/>
      <c r="E130" s="325"/>
      <c r="F130" s="53">
        <v>1</v>
      </c>
      <c r="G130" s="120">
        <v>35492.213339480004</v>
      </c>
      <c r="H130" s="120">
        <f t="shared" ref="H130:J133" si="105">+P130+X130+AF130+AN130</f>
        <v>52026.3393</v>
      </c>
      <c r="I130" s="120">
        <f t="shared" si="105"/>
        <v>41212.843000000001</v>
      </c>
      <c r="J130" s="120">
        <f t="shared" si="105"/>
        <v>30769.442714000001</v>
      </c>
      <c r="K130" s="120">
        <f t="shared" si="86"/>
        <v>74.659840171666886</v>
      </c>
      <c r="L130" s="120">
        <f t="shared" si="87"/>
        <v>59.142048293219048</v>
      </c>
      <c r="M130" s="120">
        <f t="shared" si="100"/>
        <v>-10443.400286</v>
      </c>
      <c r="N130" s="71"/>
      <c r="O130" s="120">
        <v>19827.080925040002</v>
      </c>
      <c r="P130" s="120">
        <v>23016.747899999998</v>
      </c>
      <c r="Q130" s="120">
        <v>16972.410800000001</v>
      </c>
      <c r="R130" s="120">
        <v>14436.4402173</v>
      </c>
      <c r="S130" s="120">
        <f t="shared" si="103"/>
        <v>85.058277149996854</v>
      </c>
      <c r="T130" s="120">
        <f t="shared" si="89"/>
        <v>62.721459521655532</v>
      </c>
      <c r="U130" s="120">
        <f t="shared" si="90"/>
        <v>-2535.9705827000016</v>
      </c>
      <c r="V130" s="71"/>
      <c r="W130" s="120">
        <v>15501.93024444</v>
      </c>
      <c r="X130" s="120">
        <v>28758.271100000002</v>
      </c>
      <c r="Y130" s="120">
        <v>24051.844000000001</v>
      </c>
      <c r="Z130" s="120">
        <v>16184.7854417</v>
      </c>
      <c r="AA130" s="120">
        <f t="shared" si="91"/>
        <v>67.291245701161202</v>
      </c>
      <c r="AB130" s="120">
        <f t="shared" si="92"/>
        <v>56.278715036176138</v>
      </c>
      <c r="AC130" s="120">
        <f t="shared" si="93"/>
        <v>-7867.0585583000011</v>
      </c>
      <c r="AD130" s="71"/>
      <c r="AE130" s="120">
        <v>16.943570000000001</v>
      </c>
      <c r="AF130" s="120">
        <v>41</v>
      </c>
      <c r="AG130" s="120">
        <v>30.450300000000002</v>
      </c>
      <c r="AH130" s="120">
        <v>21.369454999999999</v>
      </c>
      <c r="AI130" s="120">
        <f t="shared" si="94"/>
        <v>70.178142744078045</v>
      </c>
      <c r="AJ130" s="120">
        <f t="shared" si="95"/>
        <v>52.120621951219505</v>
      </c>
      <c r="AK130" s="120">
        <f t="shared" si="96"/>
        <v>-9.0808450000000036</v>
      </c>
      <c r="AL130" s="71"/>
      <c r="AM130" s="120">
        <v>146.2586</v>
      </c>
      <c r="AN130" s="120">
        <v>210.32029999999997</v>
      </c>
      <c r="AO130" s="120">
        <v>158.13790000000003</v>
      </c>
      <c r="AP130" s="120">
        <v>126.8476</v>
      </c>
      <c r="AQ130" s="120">
        <f t="shared" si="97"/>
        <v>80.213282204961601</v>
      </c>
      <c r="AR130" s="120">
        <f t="shared" si="98"/>
        <v>60.31162945279177</v>
      </c>
      <c r="AS130" s="120">
        <f t="shared" si="99"/>
        <v>-31.29030000000003</v>
      </c>
    </row>
    <row r="131" spans="1:45" outlineLevel="1" x14ac:dyDescent="0.25">
      <c r="A131" s="93"/>
      <c r="B131" s="13" t="s">
        <v>133</v>
      </c>
      <c r="C131" s="325"/>
      <c r="D131" s="325"/>
      <c r="E131" s="325"/>
      <c r="F131" s="53">
        <v>1</v>
      </c>
      <c r="G131" s="120">
        <v>101797.19710218</v>
      </c>
      <c r="H131" s="120">
        <f t="shared" si="105"/>
        <v>194187.19659999997</v>
      </c>
      <c r="I131" s="120">
        <f t="shared" si="105"/>
        <v>118193.4932</v>
      </c>
      <c r="J131" s="120">
        <f t="shared" si="105"/>
        <v>102168.71158479</v>
      </c>
      <c r="K131" s="120">
        <f t="shared" si="86"/>
        <v>86.441908787572757</v>
      </c>
      <c r="L131" s="120">
        <f t="shared" si="87"/>
        <v>52.613515913329799</v>
      </c>
      <c r="M131" s="120">
        <f t="shared" si="100"/>
        <v>-16024.781615209999</v>
      </c>
      <c r="N131" s="71"/>
      <c r="O131" s="120">
        <v>29911.626456999998</v>
      </c>
      <c r="P131" s="120">
        <v>35954.8851</v>
      </c>
      <c r="Q131" s="120">
        <v>24568.715800000002</v>
      </c>
      <c r="R131" s="120">
        <v>19934.32388331</v>
      </c>
      <c r="S131" s="120">
        <f t="shared" si="103"/>
        <v>81.137020125854519</v>
      </c>
      <c r="T131" s="120">
        <f t="shared" si="89"/>
        <v>55.442602105019667</v>
      </c>
      <c r="U131" s="120">
        <f t="shared" si="90"/>
        <v>-4634.3919166900014</v>
      </c>
      <c r="V131" s="71"/>
      <c r="W131" s="120">
        <v>71481.685843679996</v>
      </c>
      <c r="X131" s="120">
        <v>157517.75269999998</v>
      </c>
      <c r="Y131" s="120">
        <v>93168.179199999999</v>
      </c>
      <c r="Z131" s="120">
        <v>81842.080789039988</v>
      </c>
      <c r="AA131" s="120">
        <f t="shared" si="91"/>
        <v>87.843383322274889</v>
      </c>
      <c r="AB131" s="120">
        <f t="shared" si="92"/>
        <v>51.957369494035447</v>
      </c>
      <c r="AC131" s="120">
        <f t="shared" si="93"/>
        <v>-11326.09841096001</v>
      </c>
      <c r="AD131" s="71"/>
      <c r="AE131" s="120">
        <v>14.782301500000001</v>
      </c>
      <c r="AF131" s="120">
        <v>45</v>
      </c>
      <c r="AG131" s="120">
        <v>28.5</v>
      </c>
      <c r="AH131" s="120">
        <v>18.650012440000001</v>
      </c>
      <c r="AI131" s="120">
        <f t="shared" si="94"/>
        <v>65.438640140350884</v>
      </c>
      <c r="AJ131" s="120">
        <f t="shared" si="95"/>
        <v>41.444472088888887</v>
      </c>
      <c r="AK131" s="120">
        <f t="shared" si="96"/>
        <v>-9.8499875599999989</v>
      </c>
      <c r="AL131" s="71"/>
      <c r="AM131" s="120">
        <v>389.10250000000002</v>
      </c>
      <c r="AN131" s="120">
        <v>669.55880000000002</v>
      </c>
      <c r="AO131" s="120">
        <v>428.09820000000002</v>
      </c>
      <c r="AP131" s="120">
        <v>373.65690000000001</v>
      </c>
      <c r="AQ131" s="120">
        <f t="shared" si="97"/>
        <v>87.282987875211802</v>
      </c>
      <c r="AR131" s="120">
        <f t="shared" si="98"/>
        <v>55.806435521420973</v>
      </c>
      <c r="AS131" s="120">
        <f t="shared" si="99"/>
        <v>-54.441300000000012</v>
      </c>
    </row>
    <row r="132" spans="1:45" outlineLevel="1" x14ac:dyDescent="0.25">
      <c r="A132" s="93"/>
      <c r="B132" s="13" t="s">
        <v>134</v>
      </c>
      <c r="C132" s="325"/>
      <c r="D132" s="325"/>
      <c r="E132" s="325"/>
      <c r="F132" s="53">
        <v>1</v>
      </c>
      <c r="G132" s="120">
        <v>14450.96929949</v>
      </c>
      <c r="H132" s="120">
        <f t="shared" si="105"/>
        <v>25487.258000000002</v>
      </c>
      <c r="I132" s="120">
        <f t="shared" si="105"/>
        <v>17286.297699999999</v>
      </c>
      <c r="J132" s="120">
        <f t="shared" si="105"/>
        <v>10887.63712365</v>
      </c>
      <c r="K132" s="120">
        <f t="shared" si="86"/>
        <v>62.984204672409405</v>
      </c>
      <c r="L132" s="120">
        <f t="shared" si="87"/>
        <v>42.717961750338148</v>
      </c>
      <c r="M132" s="120">
        <f t="shared" si="100"/>
        <v>-6398.6605763499992</v>
      </c>
      <c r="N132" s="71"/>
      <c r="O132" s="120">
        <v>8337.74810445</v>
      </c>
      <c r="P132" s="120">
        <v>7608.7209000000003</v>
      </c>
      <c r="Q132" s="120">
        <v>5834.9668000000001</v>
      </c>
      <c r="R132" s="120">
        <v>4069.4615011799997</v>
      </c>
      <c r="S132" s="120">
        <f t="shared" si="103"/>
        <v>69.742667622033423</v>
      </c>
      <c r="T132" s="120">
        <f t="shared" si="89"/>
        <v>53.484173682596236</v>
      </c>
      <c r="U132" s="120">
        <f t="shared" si="90"/>
        <v>-1765.5052988200005</v>
      </c>
      <c r="V132" s="71"/>
      <c r="W132" s="120">
        <v>6065.7451160399996</v>
      </c>
      <c r="X132" s="120">
        <v>17743.440300000002</v>
      </c>
      <c r="Y132" s="120">
        <v>11355.2194</v>
      </c>
      <c r="Z132" s="120">
        <v>6765.6722994700003</v>
      </c>
      <c r="AA132" s="120">
        <f t="shared" si="91"/>
        <v>59.582048229468818</v>
      </c>
      <c r="AB132" s="120">
        <f t="shared" si="92"/>
        <v>38.130555208450751</v>
      </c>
      <c r="AC132" s="120">
        <f t="shared" si="93"/>
        <v>-4589.5471005299996</v>
      </c>
      <c r="AD132" s="71"/>
      <c r="AE132" s="120">
        <v>3.0677789999999998</v>
      </c>
      <c r="AF132" s="120">
        <v>47</v>
      </c>
      <c r="AG132" s="120">
        <v>35</v>
      </c>
      <c r="AH132" s="120">
        <v>4.291023</v>
      </c>
      <c r="AI132" s="120">
        <f t="shared" si="94"/>
        <v>12.260065714285714</v>
      </c>
      <c r="AJ132" s="120">
        <f t="shared" si="95"/>
        <v>9.1298361702127657</v>
      </c>
      <c r="AK132" s="120">
        <f t="shared" si="96"/>
        <v>-30.708977000000001</v>
      </c>
      <c r="AL132" s="71"/>
      <c r="AM132" s="120">
        <v>44.408299999999997</v>
      </c>
      <c r="AN132" s="120">
        <v>88.096800000000002</v>
      </c>
      <c r="AO132" s="120">
        <v>61.111499999999999</v>
      </c>
      <c r="AP132" s="120">
        <v>48.212300000000006</v>
      </c>
      <c r="AQ132" s="120">
        <f t="shared" si="97"/>
        <v>78.892352503211356</v>
      </c>
      <c r="AR132" s="120">
        <f t="shared" si="98"/>
        <v>54.726505389526068</v>
      </c>
      <c r="AS132" s="120">
        <f t="shared" si="99"/>
        <v>-12.899199999999993</v>
      </c>
    </row>
    <row r="133" spans="1:45" outlineLevel="1" x14ac:dyDescent="0.25">
      <c r="A133" s="93"/>
      <c r="B133" s="13" t="s">
        <v>135</v>
      </c>
      <c r="C133" s="325"/>
      <c r="D133" s="325"/>
      <c r="E133" s="325"/>
      <c r="F133" s="53">
        <v>1</v>
      </c>
      <c r="G133" s="120">
        <v>20103.345950540002</v>
      </c>
      <c r="H133" s="120">
        <f t="shared" si="105"/>
        <v>30710.1158</v>
      </c>
      <c r="I133" s="120">
        <f t="shared" si="105"/>
        <v>24248.039399999998</v>
      </c>
      <c r="J133" s="120">
        <f t="shared" si="105"/>
        <v>20659.778332250004</v>
      </c>
      <c r="K133" s="120">
        <f t="shared" si="86"/>
        <v>85.201850720557658</v>
      </c>
      <c r="L133" s="120">
        <f t="shared" si="87"/>
        <v>67.273527937169177</v>
      </c>
      <c r="M133" s="120">
        <f t="shared" si="100"/>
        <v>-3588.2610677499943</v>
      </c>
      <c r="N133" s="71"/>
      <c r="O133" s="120">
        <v>17037.860715120001</v>
      </c>
      <c r="P133" s="120">
        <v>28557.819800000001</v>
      </c>
      <c r="Q133" s="120">
        <v>20462.1253</v>
      </c>
      <c r="R133" s="120">
        <v>17323.227203450002</v>
      </c>
      <c r="S133" s="120">
        <f t="shared" si="103"/>
        <v>84.659960534255958</v>
      </c>
      <c r="T133" s="120">
        <f t="shared" si="89"/>
        <v>60.660188084280861</v>
      </c>
      <c r="U133" s="120">
        <f t="shared" si="90"/>
        <v>-3138.8980965499977</v>
      </c>
      <c r="V133" s="71"/>
      <c r="W133" s="120">
        <v>2944.7103354199999</v>
      </c>
      <c r="X133" s="120">
        <v>1902.7840000000001</v>
      </c>
      <c r="Y133" s="120">
        <v>3579.1968000000002</v>
      </c>
      <c r="Z133" s="120">
        <v>3151.6054288</v>
      </c>
      <c r="AA133" s="120">
        <f t="shared" si="91"/>
        <v>88.05342664588882</v>
      </c>
      <c r="AB133" s="120">
        <f t="shared" si="92"/>
        <v>165.63127652954827</v>
      </c>
      <c r="AC133" s="120">
        <f t="shared" si="93"/>
        <v>-427.59137120000014</v>
      </c>
      <c r="AD133" s="71"/>
      <c r="AE133" s="120">
        <v>1.4</v>
      </c>
      <c r="AF133" s="120">
        <v>95</v>
      </c>
      <c r="AG133" s="120">
        <v>90.833299999999994</v>
      </c>
      <c r="AH133" s="120">
        <v>36.700000000000003</v>
      </c>
      <c r="AI133" s="120">
        <f t="shared" si="94"/>
        <v>40.403684551810848</v>
      </c>
      <c r="AJ133" s="120">
        <f t="shared" si="95"/>
        <v>38.631578947368425</v>
      </c>
      <c r="AK133" s="120">
        <f t="shared" si="96"/>
        <v>-54.133299999999991</v>
      </c>
      <c r="AL133" s="71"/>
      <c r="AM133" s="120">
        <v>119.3749</v>
      </c>
      <c r="AN133" s="120">
        <v>154.512</v>
      </c>
      <c r="AO133" s="120">
        <v>115.884</v>
      </c>
      <c r="AP133" s="120">
        <v>148.2457</v>
      </c>
      <c r="AQ133" s="120">
        <f t="shared" si="97"/>
        <v>127.92594318456388</v>
      </c>
      <c r="AR133" s="120">
        <f t="shared" si="98"/>
        <v>95.944457388422904</v>
      </c>
      <c r="AS133" s="120">
        <f t="shared" si="99"/>
        <v>32.361699999999999</v>
      </c>
    </row>
    <row r="134" spans="1:45" s="9" customFormat="1" ht="13.8" x14ac:dyDescent="0.25">
      <c r="A134" s="92"/>
      <c r="B134" s="9" t="s">
        <v>136</v>
      </c>
      <c r="C134" s="323"/>
      <c r="D134" s="323"/>
      <c r="E134" s="323"/>
      <c r="F134" s="53" t="s">
        <v>0</v>
      </c>
      <c r="G134" s="242">
        <v>113324.66449571999</v>
      </c>
      <c r="H134" s="132">
        <f>+SUM(H135:H140)</f>
        <v>112518.12550000001</v>
      </c>
      <c r="I134" s="132">
        <f>+SUM(I135:I140)</f>
        <v>135587.4687</v>
      </c>
      <c r="J134" s="132">
        <f>+SUM(J135:J140)</f>
        <v>110385.57410712</v>
      </c>
      <c r="K134" s="132">
        <f t="shared" si="86"/>
        <v>81.412814300234814</v>
      </c>
      <c r="L134" s="132">
        <f t="shared" si="87"/>
        <v>98.104704123532514</v>
      </c>
      <c r="M134" s="132">
        <f t="shared" si="100"/>
        <v>-25201.894592879995</v>
      </c>
      <c r="N134" s="72"/>
      <c r="O134" s="242">
        <v>46708.430721570003</v>
      </c>
      <c r="P134" s="242">
        <f>+SUM(P135:P140)</f>
        <v>58170.511799999993</v>
      </c>
      <c r="Q134" s="242">
        <f>+SUM(Q135:Q140)</f>
        <v>42490.933199999999</v>
      </c>
      <c r="R134" s="242">
        <f>+SUM(R135:R140)</f>
        <v>33797.340910400002</v>
      </c>
      <c r="S134" s="132">
        <f t="shared" si="103"/>
        <v>79.540123892595517</v>
      </c>
      <c r="T134" s="132">
        <f t="shared" si="89"/>
        <v>58.100470263354296</v>
      </c>
      <c r="U134" s="132">
        <f t="shared" si="90"/>
        <v>-8693.5922895999975</v>
      </c>
      <c r="V134" s="72"/>
      <c r="W134" s="242">
        <v>65880.408776550001</v>
      </c>
      <c r="X134" s="242">
        <f>+SUM(X135:X140)</f>
        <v>53282.537799999998</v>
      </c>
      <c r="Y134" s="242">
        <f>+SUM(Y135:Y140)</f>
        <v>92414.389500000005</v>
      </c>
      <c r="Z134" s="242">
        <f>+SUM(Z135:Z140)</f>
        <v>76052.578237059992</v>
      </c>
      <c r="AA134" s="132">
        <f t="shared" si="91"/>
        <v>82.29516923558748</v>
      </c>
      <c r="AB134" s="132">
        <f t="shared" si="92"/>
        <v>142.73452687732151</v>
      </c>
      <c r="AC134" s="132">
        <f t="shared" si="93"/>
        <v>-16361.811262940013</v>
      </c>
      <c r="AD134" s="72"/>
      <c r="AE134" s="242">
        <v>117.41309759999999</v>
      </c>
      <c r="AF134" s="132">
        <f>+SUM(AF135:AF140)</f>
        <v>211.20620000000002</v>
      </c>
      <c r="AG134" s="242">
        <f>+SUM(AG135:AG140)</f>
        <v>158.79909999999998</v>
      </c>
      <c r="AH134" s="242">
        <f>+SUM(AH135:AH140)</f>
        <v>105.37345966000001</v>
      </c>
      <c r="AI134" s="132">
        <f t="shared" si="94"/>
        <v>66.356458984969066</v>
      </c>
      <c r="AJ134" s="132">
        <f t="shared" si="95"/>
        <v>49.891271970235721</v>
      </c>
      <c r="AK134" s="132">
        <f t="shared" si="96"/>
        <v>-53.425640339999973</v>
      </c>
      <c r="AL134" s="72"/>
      <c r="AM134" s="242">
        <v>618.41189999999995</v>
      </c>
      <c r="AN134" s="132">
        <f>+SUM(AN135:AN140)</f>
        <v>853.86969999999997</v>
      </c>
      <c r="AO134" s="242">
        <f>+SUM(AO135:AO140)</f>
        <v>523.34690000000001</v>
      </c>
      <c r="AP134" s="242">
        <f>+SUM(AP135:AP140)</f>
        <v>430.28150000000005</v>
      </c>
      <c r="AQ134" s="132">
        <f t="shared" si="97"/>
        <v>82.21726353972862</v>
      </c>
      <c r="AR134" s="132">
        <f t="shared" si="98"/>
        <v>50.391939191658878</v>
      </c>
      <c r="AS134" s="132">
        <f t="shared" si="99"/>
        <v>-93.065399999999954</v>
      </c>
    </row>
    <row r="135" spans="1:45" outlineLevel="1" x14ac:dyDescent="0.25">
      <c r="A135" s="93"/>
      <c r="B135" s="13" t="s">
        <v>137</v>
      </c>
      <c r="C135" s="325"/>
      <c r="D135" s="325"/>
      <c r="E135" s="325"/>
      <c r="F135" s="53">
        <v>1</v>
      </c>
      <c r="G135" s="120">
        <v>9381.9283113099991</v>
      </c>
      <c r="H135" s="120">
        <f t="shared" ref="H135:J140" si="106">+P135+X135+AF135+AN135</f>
        <v>10658.8531</v>
      </c>
      <c r="I135" s="120">
        <f t="shared" si="106"/>
        <v>8979.7457000000013</v>
      </c>
      <c r="J135" s="120">
        <f t="shared" si="106"/>
        <v>7245.2232251000005</v>
      </c>
      <c r="K135" s="120">
        <f t="shared" si="86"/>
        <v>80.684057958345065</v>
      </c>
      <c r="L135" s="120">
        <f t="shared" si="87"/>
        <v>67.973760001439558</v>
      </c>
      <c r="M135" s="120">
        <f t="shared" si="100"/>
        <v>-1734.5224749000008</v>
      </c>
      <c r="N135" s="71"/>
      <c r="O135" s="120">
        <v>5431.0879321000002</v>
      </c>
      <c r="P135" s="120">
        <v>7790.5442000000003</v>
      </c>
      <c r="Q135" s="120">
        <v>5420.7866000000004</v>
      </c>
      <c r="R135" s="120">
        <v>4354.9387960200002</v>
      </c>
      <c r="S135" s="120">
        <f t="shared" si="103"/>
        <v>80.337764929170973</v>
      </c>
      <c r="T135" s="120">
        <f t="shared" si="89"/>
        <v>55.90031561620561</v>
      </c>
      <c r="U135" s="120">
        <f t="shared" si="90"/>
        <v>-1065.8478039800002</v>
      </c>
      <c r="V135" s="71"/>
      <c r="W135" s="120">
        <v>3742.1318502099998</v>
      </c>
      <c r="X135" s="120">
        <v>2553.5297999999998</v>
      </c>
      <c r="Y135" s="120">
        <v>3385.9052000000001</v>
      </c>
      <c r="Z135" s="120">
        <v>2738.76184908</v>
      </c>
      <c r="AA135" s="120">
        <f t="shared" si="91"/>
        <v>80.887139104780601</v>
      </c>
      <c r="AB135" s="120">
        <f t="shared" si="92"/>
        <v>107.25396073623266</v>
      </c>
      <c r="AC135" s="120">
        <f t="shared" si="93"/>
        <v>-647.1433509200001</v>
      </c>
      <c r="AD135" s="71"/>
      <c r="AE135" s="120">
        <v>33.784028999999997</v>
      </c>
      <c r="AF135" s="120">
        <v>59.712800000000001</v>
      </c>
      <c r="AG135" s="120">
        <v>44.784899999999993</v>
      </c>
      <c r="AH135" s="120">
        <v>34.087179999999996</v>
      </c>
      <c r="AI135" s="120">
        <f t="shared" si="94"/>
        <v>76.113109552550085</v>
      </c>
      <c r="AJ135" s="120">
        <f t="shared" si="95"/>
        <v>57.08521456036226</v>
      </c>
      <c r="AK135" s="120">
        <f t="shared" si="96"/>
        <v>-10.697719999999997</v>
      </c>
      <c r="AL135" s="71"/>
      <c r="AM135" s="120">
        <v>174.92449999999999</v>
      </c>
      <c r="AN135" s="120">
        <v>255.06629999999998</v>
      </c>
      <c r="AO135" s="120">
        <v>128.26900000000001</v>
      </c>
      <c r="AP135" s="120">
        <v>117.43539999999999</v>
      </c>
      <c r="AQ135" s="120">
        <f t="shared" si="97"/>
        <v>91.55399979730096</v>
      </c>
      <c r="AR135" s="120">
        <f t="shared" si="98"/>
        <v>46.041127346105696</v>
      </c>
      <c r="AS135" s="120">
        <f t="shared" si="99"/>
        <v>-10.833600000000018</v>
      </c>
    </row>
    <row r="136" spans="1:45" outlineLevel="1" x14ac:dyDescent="0.25">
      <c r="A136" s="93"/>
      <c r="B136" s="13" t="s">
        <v>138</v>
      </c>
      <c r="C136" s="325"/>
      <c r="D136" s="325"/>
      <c r="E136" s="325"/>
      <c r="F136" s="53">
        <v>1</v>
      </c>
      <c r="G136" s="120">
        <v>41394.34377865</v>
      </c>
      <c r="H136" s="120">
        <f t="shared" si="106"/>
        <v>74485.976800000004</v>
      </c>
      <c r="I136" s="120">
        <f t="shared" si="106"/>
        <v>49115.222099999999</v>
      </c>
      <c r="J136" s="120">
        <f t="shared" si="106"/>
        <v>40025.323777190002</v>
      </c>
      <c r="K136" s="120">
        <f t="shared" si="86"/>
        <v>81.492706468266192</v>
      </c>
      <c r="L136" s="120">
        <f t="shared" si="87"/>
        <v>53.735381472757972</v>
      </c>
      <c r="M136" s="120">
        <f t="shared" si="100"/>
        <v>-9089.8983228099969</v>
      </c>
      <c r="N136" s="71"/>
      <c r="O136" s="120">
        <v>23731.556445720002</v>
      </c>
      <c r="P136" s="120">
        <v>29183.256300000001</v>
      </c>
      <c r="Q136" s="120">
        <v>20827.776900000001</v>
      </c>
      <c r="R136" s="120">
        <v>18453.06076651</v>
      </c>
      <c r="S136" s="120">
        <f t="shared" si="103"/>
        <v>88.598321631292293</v>
      </c>
      <c r="T136" s="120">
        <f t="shared" si="89"/>
        <v>63.231671533892531</v>
      </c>
      <c r="U136" s="120">
        <f t="shared" si="90"/>
        <v>-2374.7161334900011</v>
      </c>
      <c r="V136" s="71"/>
      <c r="W136" s="120">
        <v>17421.377032929999</v>
      </c>
      <c r="X136" s="120">
        <v>44980.635600000001</v>
      </c>
      <c r="Y136" s="120">
        <v>28080.624299999999</v>
      </c>
      <c r="Z136" s="120">
        <v>21438.75317068</v>
      </c>
      <c r="AA136" s="120">
        <f t="shared" si="91"/>
        <v>76.347138659164358</v>
      </c>
      <c r="AB136" s="120">
        <f t="shared" si="92"/>
        <v>47.66218370351352</v>
      </c>
      <c r="AC136" s="120">
        <f t="shared" si="93"/>
        <v>-6641.8711293199995</v>
      </c>
      <c r="AD136" s="71"/>
      <c r="AE136" s="120">
        <v>18.3948</v>
      </c>
      <c r="AF136" s="120">
        <v>46.813400000000001</v>
      </c>
      <c r="AG136" s="120">
        <v>35.104500000000002</v>
      </c>
      <c r="AH136" s="120">
        <v>8.9524399999999993</v>
      </c>
      <c r="AI136" s="120">
        <f t="shared" si="94"/>
        <v>25.502257545328945</v>
      </c>
      <c r="AJ136" s="120">
        <f t="shared" si="95"/>
        <v>19.123669718499404</v>
      </c>
      <c r="AK136" s="120">
        <f t="shared" si="96"/>
        <v>-26.152060000000002</v>
      </c>
      <c r="AL136" s="71"/>
      <c r="AM136" s="120">
        <v>223.0155</v>
      </c>
      <c r="AN136" s="120">
        <v>275.2715</v>
      </c>
      <c r="AO136" s="120">
        <v>171.71639999999999</v>
      </c>
      <c r="AP136" s="120">
        <v>124.5574</v>
      </c>
      <c r="AQ136" s="120">
        <f t="shared" si="97"/>
        <v>72.536694223731686</v>
      </c>
      <c r="AR136" s="120">
        <f t="shared" si="98"/>
        <v>45.248926968465682</v>
      </c>
      <c r="AS136" s="120">
        <f t="shared" si="99"/>
        <v>-47.158999999999992</v>
      </c>
    </row>
    <row r="137" spans="1:45" outlineLevel="1" x14ac:dyDescent="0.25">
      <c r="A137" s="93"/>
      <c r="B137" s="13" t="s">
        <v>139</v>
      </c>
      <c r="C137" s="325"/>
      <c r="D137" s="325"/>
      <c r="E137" s="325"/>
      <c r="F137" s="53">
        <v>1</v>
      </c>
      <c r="G137" s="120">
        <v>9409.7834590400016</v>
      </c>
      <c r="H137" s="120">
        <f t="shared" si="106"/>
        <v>11513.9439</v>
      </c>
      <c r="I137" s="120">
        <f t="shared" si="106"/>
        <v>11024.255999999999</v>
      </c>
      <c r="J137" s="120">
        <f t="shared" si="106"/>
        <v>8321.2875800000002</v>
      </c>
      <c r="K137" s="120">
        <f t="shared" si="86"/>
        <v>75.481625063859198</v>
      </c>
      <c r="L137" s="120">
        <f t="shared" si="87"/>
        <v>72.271392428792353</v>
      </c>
      <c r="M137" s="120">
        <f t="shared" si="100"/>
        <v>-2702.9684199999992</v>
      </c>
      <c r="N137" s="71"/>
      <c r="O137" s="120">
        <v>5570.4115576000004</v>
      </c>
      <c r="P137" s="120">
        <v>8193.0820999999996</v>
      </c>
      <c r="Q137" s="120">
        <v>6007.9852000000001</v>
      </c>
      <c r="R137" s="120">
        <v>4804.63600821</v>
      </c>
      <c r="S137" s="120">
        <f t="shared" si="103"/>
        <v>79.97083628318525</v>
      </c>
      <c r="T137" s="120">
        <f t="shared" si="89"/>
        <v>58.642595662626164</v>
      </c>
      <c r="U137" s="120">
        <f t="shared" si="90"/>
        <v>-1203.3491917900001</v>
      </c>
      <c r="V137" s="71"/>
      <c r="W137" s="120">
        <v>3692.3414068400002</v>
      </c>
      <c r="X137" s="120">
        <v>3114.2302</v>
      </c>
      <c r="Y137" s="120">
        <v>4874.6349</v>
      </c>
      <c r="Z137" s="120">
        <v>3394.3065631300001</v>
      </c>
      <c r="AA137" s="120">
        <f t="shared" si="91"/>
        <v>69.632016197356648</v>
      </c>
      <c r="AB137" s="120">
        <f t="shared" si="92"/>
        <v>108.99343802940452</v>
      </c>
      <c r="AC137" s="120">
        <f t="shared" si="93"/>
        <v>-1480.3283368699999</v>
      </c>
      <c r="AD137" s="71"/>
      <c r="AE137" s="120">
        <v>32.958994600000004</v>
      </c>
      <c r="AF137" s="120">
        <v>47</v>
      </c>
      <c r="AG137" s="120">
        <v>34.899699999999996</v>
      </c>
      <c r="AH137" s="120">
        <v>29.93990866</v>
      </c>
      <c r="AI137" s="120">
        <f t="shared" si="94"/>
        <v>85.788441333306594</v>
      </c>
      <c r="AJ137" s="120">
        <f t="shared" si="95"/>
        <v>63.701933319148942</v>
      </c>
      <c r="AK137" s="120">
        <f t="shared" si="96"/>
        <v>-4.9597913399999953</v>
      </c>
      <c r="AL137" s="71"/>
      <c r="AM137" s="120">
        <v>114.0715</v>
      </c>
      <c r="AN137" s="120">
        <v>159.63159999999999</v>
      </c>
      <c r="AO137" s="120">
        <v>106.7362</v>
      </c>
      <c r="AP137" s="120">
        <v>92.405100000000004</v>
      </c>
      <c r="AQ137" s="120">
        <f t="shared" si="97"/>
        <v>86.573346249913342</v>
      </c>
      <c r="AR137" s="120">
        <f t="shared" si="98"/>
        <v>57.88647109970708</v>
      </c>
      <c r="AS137" s="120">
        <f t="shared" si="99"/>
        <v>-14.331099999999992</v>
      </c>
    </row>
    <row r="138" spans="1:45" outlineLevel="1" x14ac:dyDescent="0.25">
      <c r="A138" s="93"/>
      <c r="B138" s="13" t="s">
        <v>140</v>
      </c>
      <c r="C138" s="325"/>
      <c r="D138" s="325"/>
      <c r="E138" s="325"/>
      <c r="F138" s="53">
        <v>1</v>
      </c>
      <c r="G138" s="120">
        <v>4489.3290873799997</v>
      </c>
      <c r="H138" s="120">
        <f t="shared" ref="H138:I140" si="107">+P138+X138+AF138+AN138</f>
        <v>5112.5792000000001</v>
      </c>
      <c r="I138" s="120">
        <f t="shared" si="107"/>
        <v>5538.4300999999996</v>
      </c>
      <c r="J138" s="120">
        <f t="shared" si="106"/>
        <v>2018.76889291</v>
      </c>
      <c r="K138" s="120">
        <f t="shared" si="86"/>
        <v>36.45020080527874</v>
      </c>
      <c r="L138" s="120">
        <f t="shared" si="87"/>
        <v>39.486310410800094</v>
      </c>
      <c r="M138" s="120">
        <f t="shared" si="100"/>
        <v>-3519.6612070899996</v>
      </c>
      <c r="N138" s="71"/>
      <c r="O138" s="120">
        <v>3661.8556919799998</v>
      </c>
      <c r="P138" s="120">
        <v>4636.6941999999999</v>
      </c>
      <c r="Q138" s="120">
        <v>4344.5992999999999</v>
      </c>
      <c r="R138" s="120">
        <v>1466.6122307999999</v>
      </c>
      <c r="S138" s="120">
        <f t="shared" si="103"/>
        <v>33.757134537125204</v>
      </c>
      <c r="T138" s="120">
        <f t="shared" si="89"/>
        <v>31.630557624438548</v>
      </c>
      <c r="U138" s="120">
        <f t="shared" si="90"/>
        <v>-2877.9870692</v>
      </c>
      <c r="V138" s="71"/>
      <c r="W138" s="120">
        <v>827.47339539999996</v>
      </c>
      <c r="X138" s="120">
        <v>470.88499999999999</v>
      </c>
      <c r="Y138" s="120">
        <v>1190.3308</v>
      </c>
      <c r="Z138" s="120">
        <v>552.15666211000007</v>
      </c>
      <c r="AA138" s="120">
        <f t="shared" si="91"/>
        <v>46.386824747372756</v>
      </c>
      <c r="AB138" s="120">
        <f t="shared" si="92"/>
        <v>117.25934402454953</v>
      </c>
      <c r="AC138" s="120">
        <f t="shared" si="93"/>
        <v>-638.17413788999988</v>
      </c>
      <c r="AD138" s="71"/>
      <c r="AE138" s="120">
        <v>0</v>
      </c>
      <c r="AF138" s="120">
        <v>5</v>
      </c>
      <c r="AG138" s="120">
        <v>3.5</v>
      </c>
      <c r="AH138" s="120">
        <v>0</v>
      </c>
      <c r="AI138" s="120">
        <f t="shared" si="94"/>
        <v>0</v>
      </c>
      <c r="AJ138" s="120">
        <f t="shared" si="95"/>
        <v>0</v>
      </c>
      <c r="AK138" s="120">
        <f t="shared" si="96"/>
        <v>-3.5</v>
      </c>
      <c r="AL138" s="71"/>
      <c r="AM138" s="120">
        <v>0</v>
      </c>
      <c r="AN138" s="120">
        <v>0</v>
      </c>
      <c r="AO138" s="120">
        <v>0</v>
      </c>
      <c r="AP138" s="120">
        <v>0</v>
      </c>
      <c r="AQ138" s="120">
        <f>+IF(AO138=0,0,AP138/AO138*100)</f>
        <v>0</v>
      </c>
      <c r="AR138" s="120">
        <f>+IF(AN138=0,0,AP138/AN138*100)</f>
        <v>0</v>
      </c>
      <c r="AS138" s="120">
        <f>+AP138-AO138</f>
        <v>0</v>
      </c>
    </row>
    <row r="139" spans="1:45" outlineLevel="1" x14ac:dyDescent="0.25">
      <c r="A139" s="93"/>
      <c r="B139" s="13" t="s">
        <v>141</v>
      </c>
      <c r="C139" s="325"/>
      <c r="D139" s="325"/>
      <c r="E139" s="325"/>
      <c r="F139" s="53">
        <v>1</v>
      </c>
      <c r="G139" s="120">
        <v>38020.458431239997</v>
      </c>
      <c r="H139" s="120">
        <f t="shared" si="107"/>
        <v>1688.1181000000001</v>
      </c>
      <c r="I139" s="120">
        <f t="shared" si="107"/>
        <v>50874.472300000001</v>
      </c>
      <c r="J139" s="120">
        <f t="shared" si="106"/>
        <v>44880.476234459995</v>
      </c>
      <c r="K139" s="120">
        <f t="shared" si="86"/>
        <v>88.218067343884755</v>
      </c>
      <c r="L139" s="120">
        <v>0</v>
      </c>
      <c r="M139" s="120">
        <f t="shared" si="100"/>
        <v>-5993.9960655400064</v>
      </c>
      <c r="N139" s="71"/>
      <c r="O139" s="120">
        <v>2970.70547278</v>
      </c>
      <c r="P139" s="120">
        <v>1292.3914</v>
      </c>
      <c r="Q139" s="120">
        <v>875.85979999999995</v>
      </c>
      <c r="R139" s="120">
        <v>629.84948302999999</v>
      </c>
      <c r="S139" s="120">
        <f t="shared" si="103"/>
        <v>71.912135141948525</v>
      </c>
      <c r="T139" s="120">
        <f t="shared" si="89"/>
        <v>48.73519608920332</v>
      </c>
      <c r="U139" s="120">
        <f t="shared" si="90"/>
        <v>-246.01031696999996</v>
      </c>
      <c r="V139" s="71"/>
      <c r="W139" s="120">
        <v>35039.513458460002</v>
      </c>
      <c r="X139" s="120">
        <v>369.01220000000001</v>
      </c>
      <c r="Y139" s="120">
        <v>49981.653200000001</v>
      </c>
      <c r="Z139" s="120">
        <v>44238.883651429998</v>
      </c>
      <c r="AA139" s="120">
        <f t="shared" si="91"/>
        <v>88.510244898081908</v>
      </c>
      <c r="AB139" s="246" t="s">
        <v>88</v>
      </c>
      <c r="AC139" s="120">
        <f t="shared" si="93"/>
        <v>-5742.7695485700024</v>
      </c>
      <c r="AD139" s="71"/>
      <c r="AE139" s="120">
        <v>0</v>
      </c>
      <c r="AF139" s="120">
        <v>0</v>
      </c>
      <c r="AG139" s="120">
        <v>0</v>
      </c>
      <c r="AH139" s="120">
        <v>0</v>
      </c>
      <c r="AI139" s="120">
        <f t="shared" si="94"/>
        <v>0</v>
      </c>
      <c r="AJ139" s="120">
        <f t="shared" si="95"/>
        <v>0</v>
      </c>
      <c r="AK139" s="120">
        <f t="shared" si="96"/>
        <v>0</v>
      </c>
      <c r="AL139" s="71"/>
      <c r="AM139" s="120">
        <v>10.2395</v>
      </c>
      <c r="AN139" s="120">
        <v>26.714500000000001</v>
      </c>
      <c r="AO139" s="120">
        <v>16.959299999999999</v>
      </c>
      <c r="AP139" s="120">
        <v>11.7431</v>
      </c>
      <c r="AQ139" s="120">
        <f>+IF(AO139=0,0,AP139/AO139*100)</f>
        <v>69.242834315095564</v>
      </c>
      <c r="AR139" s="120">
        <f>+IF(AN139=0,0,AP139/AN139*100)</f>
        <v>43.957775739766788</v>
      </c>
      <c r="AS139" s="120">
        <f>+AP139-AO139</f>
        <v>-5.2161999999999988</v>
      </c>
    </row>
    <row r="140" spans="1:45" outlineLevel="1" x14ac:dyDescent="0.25">
      <c r="A140" s="93"/>
      <c r="B140" s="13" t="s">
        <v>142</v>
      </c>
      <c r="C140" s="325"/>
      <c r="D140" s="325"/>
      <c r="E140" s="325"/>
      <c r="F140" s="53">
        <v>1</v>
      </c>
      <c r="G140" s="120">
        <v>10628.8214281</v>
      </c>
      <c r="H140" s="120">
        <f t="shared" si="107"/>
        <v>9058.6543999999994</v>
      </c>
      <c r="I140" s="120">
        <f t="shared" si="107"/>
        <v>10055.342499999999</v>
      </c>
      <c r="J140" s="120">
        <f t="shared" si="106"/>
        <v>7894.4943974600001</v>
      </c>
      <c r="K140" s="120">
        <f t="shared" si="86"/>
        <v>78.510447530355137</v>
      </c>
      <c r="L140" s="120">
        <f t="shared" si="87"/>
        <v>87.148643152342814</v>
      </c>
      <c r="M140" s="120">
        <f t="shared" si="100"/>
        <v>-2160.8481025399988</v>
      </c>
      <c r="N140" s="71"/>
      <c r="O140" s="120">
        <v>5342.8136213900007</v>
      </c>
      <c r="P140" s="120">
        <v>7074.5436</v>
      </c>
      <c r="Q140" s="120">
        <v>5013.9254000000001</v>
      </c>
      <c r="R140" s="120">
        <v>4088.2436258299999</v>
      </c>
      <c r="S140" s="120">
        <f t="shared" si="103"/>
        <v>81.537783267178241</v>
      </c>
      <c r="T140" s="120">
        <f t="shared" si="89"/>
        <v>57.788090044847564</v>
      </c>
      <c r="U140" s="120">
        <f t="shared" si="90"/>
        <v>-925.68177417000015</v>
      </c>
      <c r="V140" s="71"/>
      <c r="W140" s="120">
        <v>5157.5716327099999</v>
      </c>
      <c r="X140" s="120">
        <v>1794.2449999999999</v>
      </c>
      <c r="Y140" s="120">
        <v>4901.2411000000002</v>
      </c>
      <c r="Z140" s="120">
        <v>3689.7163406300001</v>
      </c>
      <c r="AA140" s="120">
        <f t="shared" si="91"/>
        <v>75.281265813061111</v>
      </c>
      <c r="AB140" s="120">
        <f t="shared" ref="AB140:AB146" si="108">+IF(X140=0,0,Z140/X140*100)</f>
        <v>205.64172343409069</v>
      </c>
      <c r="AC140" s="120">
        <f t="shared" si="93"/>
        <v>-1211.5247593700001</v>
      </c>
      <c r="AD140" s="71"/>
      <c r="AE140" s="120">
        <v>32.275274000000003</v>
      </c>
      <c r="AF140" s="120">
        <v>52.68</v>
      </c>
      <c r="AG140" s="120">
        <v>40.51</v>
      </c>
      <c r="AH140" s="120">
        <v>32.393931000000002</v>
      </c>
      <c r="AI140" s="120">
        <f t="shared" si="94"/>
        <v>79.965270303628742</v>
      </c>
      <c r="AJ140" s="120">
        <f t="shared" si="95"/>
        <v>61.491896355353084</v>
      </c>
      <c r="AK140" s="120">
        <f t="shared" si="96"/>
        <v>-8.116068999999996</v>
      </c>
      <c r="AL140" s="71"/>
      <c r="AM140" s="120">
        <v>96.160899999999998</v>
      </c>
      <c r="AN140" s="120">
        <v>137.1858</v>
      </c>
      <c r="AO140" s="120">
        <v>99.665999999999997</v>
      </c>
      <c r="AP140" s="120">
        <v>84.140500000000003</v>
      </c>
      <c r="AQ140" s="120">
        <f>+IF(AO140=0,0,AP140/AO140*100)</f>
        <v>84.422471053318091</v>
      </c>
      <c r="AR140" s="120">
        <f>+IF(AN140=0,0,AP140/AN140*100)</f>
        <v>61.333242944969527</v>
      </c>
      <c r="AS140" s="120">
        <f>+AP140-AO140</f>
        <v>-15.525499999999994</v>
      </c>
    </row>
    <row r="141" spans="1:45" s="9" customFormat="1" ht="13.8" x14ac:dyDescent="0.25">
      <c r="A141" s="92"/>
      <c r="B141" s="9" t="s">
        <v>143</v>
      </c>
      <c r="C141" s="323"/>
      <c r="D141" s="323"/>
      <c r="E141" s="323"/>
      <c r="F141" s="53" t="s">
        <v>0</v>
      </c>
      <c r="G141" s="242">
        <v>241009.85825307001</v>
      </c>
      <c r="H141" s="132">
        <f>+SUM(H142:H144)</f>
        <v>301971.45659999998</v>
      </c>
      <c r="I141" s="132">
        <f>+SUM(I142:I144)</f>
        <v>207847.98759999999</v>
      </c>
      <c r="J141" s="132">
        <f>+SUM(J142:J144)</f>
        <v>135245.33029046003</v>
      </c>
      <c r="K141" s="132">
        <f t="shared" si="86"/>
        <v>65.069347965368536</v>
      </c>
      <c r="L141" s="132">
        <f t="shared" si="87"/>
        <v>44.787455017515072</v>
      </c>
      <c r="M141" s="132">
        <f t="shared" si="100"/>
        <v>-72602.657309539965</v>
      </c>
      <c r="N141" s="72"/>
      <c r="O141" s="242">
        <v>163090.53569573999</v>
      </c>
      <c r="P141" s="242">
        <f>+SUM(P142:P144)</f>
        <v>205015.23939999999</v>
      </c>
      <c r="Q141" s="242">
        <f>+SUM(Q142:Q144)</f>
        <v>159303.57769999999</v>
      </c>
      <c r="R141" s="242">
        <f>+SUM(R142:R144)</f>
        <v>112436.21943194002</v>
      </c>
      <c r="S141" s="132">
        <f t="shared" si="103"/>
        <v>70.579845760701971</v>
      </c>
      <c r="T141" s="132">
        <f t="shared" si="89"/>
        <v>54.842859370355676</v>
      </c>
      <c r="U141" s="132">
        <f t="shared" si="90"/>
        <v>-46867.358268059979</v>
      </c>
      <c r="V141" s="72"/>
      <c r="W141" s="242">
        <v>77919.322557330001</v>
      </c>
      <c r="X141" s="242">
        <f>+SUM(X142:X144)</f>
        <v>96956.217199999985</v>
      </c>
      <c r="Y141" s="242">
        <f>+SUM(Y142:Y144)</f>
        <v>48544.409899999999</v>
      </c>
      <c r="Z141" s="242">
        <f>+SUM(Z142:Z144)</f>
        <v>22809.110858520002</v>
      </c>
      <c r="AA141" s="132">
        <f t="shared" si="91"/>
        <v>46.986070910133783</v>
      </c>
      <c r="AB141" s="132">
        <f t="shared" si="108"/>
        <v>23.52516580908852</v>
      </c>
      <c r="AC141" s="132">
        <f t="shared" si="93"/>
        <v>-25735.299041479997</v>
      </c>
      <c r="AD141" s="72"/>
      <c r="AE141" s="242">
        <v>0</v>
      </c>
      <c r="AF141" s="132">
        <f>+SUM(AF142:AF144)</f>
        <v>0</v>
      </c>
      <c r="AG141" s="242">
        <f>+SUM(AG142:AG144)</f>
        <v>0</v>
      </c>
      <c r="AH141" s="242">
        <f>+SUM(AH142:AH144)</f>
        <v>0</v>
      </c>
      <c r="AI141" s="132">
        <f t="shared" si="94"/>
        <v>0</v>
      </c>
      <c r="AJ141" s="132">
        <f t="shared" si="95"/>
        <v>0</v>
      </c>
      <c r="AK141" s="132">
        <f t="shared" si="96"/>
        <v>0</v>
      </c>
      <c r="AL141" s="72"/>
      <c r="AM141" s="242">
        <v>0</v>
      </c>
      <c r="AN141" s="132">
        <f>+SUM(AN142:AN144)</f>
        <v>0</v>
      </c>
      <c r="AO141" s="242">
        <f>+SUM(AO142:AO144)</f>
        <v>0</v>
      </c>
      <c r="AP141" s="242">
        <f>+SUM(AP142:AP144)</f>
        <v>0</v>
      </c>
      <c r="AQ141" s="132">
        <f t="shared" si="97"/>
        <v>0</v>
      </c>
      <c r="AR141" s="132">
        <f t="shared" si="98"/>
        <v>0</v>
      </c>
      <c r="AS141" s="132">
        <f t="shared" si="99"/>
        <v>0</v>
      </c>
    </row>
    <row r="142" spans="1:45" outlineLevel="1" x14ac:dyDescent="0.25">
      <c r="A142" s="93"/>
      <c r="B142" s="13" t="s">
        <v>144</v>
      </c>
      <c r="C142" s="325"/>
      <c r="D142" s="325"/>
      <c r="E142" s="325"/>
      <c r="F142" s="53">
        <v>1</v>
      </c>
      <c r="G142" s="120">
        <v>103158.07672891</v>
      </c>
      <c r="H142" s="120">
        <f t="shared" ref="H142:J144" si="109">+P142+X142+AF142+AN142</f>
        <v>138416.19150000002</v>
      </c>
      <c r="I142" s="120">
        <f t="shared" si="109"/>
        <v>106942.0662</v>
      </c>
      <c r="J142" s="120">
        <f t="shared" si="109"/>
        <v>74925.049747630008</v>
      </c>
      <c r="K142" s="120">
        <f t="shared" si="86"/>
        <v>70.061344810289455</v>
      </c>
      <c r="L142" s="120">
        <f t="shared" si="87"/>
        <v>54.13026390603298</v>
      </c>
      <c r="M142" s="120">
        <f t="shared" si="100"/>
        <v>-32017.016452369993</v>
      </c>
      <c r="N142" s="71"/>
      <c r="O142" s="120">
        <v>98719.816383140002</v>
      </c>
      <c r="P142" s="120">
        <v>129440.3205</v>
      </c>
      <c r="Q142" s="120">
        <v>96869.043099999995</v>
      </c>
      <c r="R142" s="120">
        <v>66740.254530150007</v>
      </c>
      <c r="S142" s="120">
        <f t="shared" si="103"/>
        <v>68.897402507891613</v>
      </c>
      <c r="T142" s="120">
        <f t="shared" si="89"/>
        <v>51.560637575947595</v>
      </c>
      <c r="U142" s="120">
        <f t="shared" si="90"/>
        <v>-30128.788569849989</v>
      </c>
      <c r="V142" s="71"/>
      <c r="W142" s="120">
        <v>4438.2603457700006</v>
      </c>
      <c r="X142" s="120">
        <v>8975.8709999999992</v>
      </c>
      <c r="Y142" s="120">
        <v>10073.0231</v>
      </c>
      <c r="Z142" s="120">
        <v>8184.7952174799993</v>
      </c>
      <c r="AA142" s="120">
        <f t="shared" si="91"/>
        <v>81.254605853926805</v>
      </c>
      <c r="AB142" s="120">
        <f t="shared" si="108"/>
        <v>91.186640466200998</v>
      </c>
      <c r="AC142" s="120">
        <f t="shared" si="93"/>
        <v>-1888.227882520001</v>
      </c>
      <c r="AD142" s="71"/>
      <c r="AE142" s="120">
        <v>0</v>
      </c>
      <c r="AF142" s="120">
        <v>0</v>
      </c>
      <c r="AG142" s="120">
        <v>0</v>
      </c>
      <c r="AH142" s="120">
        <v>0</v>
      </c>
      <c r="AI142" s="120">
        <f t="shared" si="94"/>
        <v>0</v>
      </c>
      <c r="AJ142" s="120">
        <f t="shared" si="95"/>
        <v>0</v>
      </c>
      <c r="AK142" s="120">
        <f t="shared" si="96"/>
        <v>0</v>
      </c>
      <c r="AL142" s="71"/>
      <c r="AM142" s="120">
        <v>0</v>
      </c>
      <c r="AN142" s="120">
        <v>0</v>
      </c>
      <c r="AO142" s="120">
        <v>0</v>
      </c>
      <c r="AP142" s="120">
        <v>0</v>
      </c>
      <c r="AQ142" s="120">
        <f t="shared" si="97"/>
        <v>0</v>
      </c>
      <c r="AR142" s="120">
        <f t="shared" si="98"/>
        <v>0</v>
      </c>
      <c r="AS142" s="120">
        <f t="shared" si="99"/>
        <v>0</v>
      </c>
    </row>
    <row r="143" spans="1:45" outlineLevel="1" x14ac:dyDescent="0.25">
      <c r="A143" s="93"/>
      <c r="B143" s="13" t="s">
        <v>145</v>
      </c>
      <c r="C143" s="325"/>
      <c r="D143" s="325"/>
      <c r="E143" s="325"/>
      <c r="F143" s="53">
        <v>1</v>
      </c>
      <c r="G143" s="120">
        <v>104440.63199323</v>
      </c>
      <c r="H143" s="120">
        <f t="shared" si="109"/>
        <v>124168.20309999998</v>
      </c>
      <c r="I143" s="120">
        <f t="shared" si="109"/>
        <v>64083.623699999996</v>
      </c>
      <c r="J143" s="120">
        <f t="shared" si="109"/>
        <v>35737.452818310005</v>
      </c>
      <c r="K143" s="120">
        <f t="shared" si="86"/>
        <v>55.766903859261639</v>
      </c>
      <c r="L143" s="120">
        <f t="shared" si="87"/>
        <v>28.781485055017285</v>
      </c>
      <c r="M143" s="120">
        <f t="shared" si="100"/>
        <v>-28346.170881689992</v>
      </c>
      <c r="N143" s="71"/>
      <c r="O143" s="120">
        <v>33624.632641529999</v>
      </c>
      <c r="P143" s="120">
        <v>38128.695299999999</v>
      </c>
      <c r="Q143" s="120">
        <v>29247.884999999998</v>
      </c>
      <c r="R143" s="120">
        <v>23082.456882800001</v>
      </c>
      <c r="S143" s="120">
        <f t="shared" si="103"/>
        <v>78.920089034813984</v>
      </c>
      <c r="T143" s="120">
        <f t="shared" si="89"/>
        <v>60.538281473271397</v>
      </c>
      <c r="U143" s="120">
        <f t="shared" si="90"/>
        <v>-6165.4281171999974</v>
      </c>
      <c r="V143" s="71"/>
      <c r="W143" s="120">
        <v>70815.999351699997</v>
      </c>
      <c r="X143" s="120">
        <v>86039.507799999992</v>
      </c>
      <c r="Y143" s="120">
        <v>34835.738700000002</v>
      </c>
      <c r="Z143" s="120">
        <v>12654.99593551</v>
      </c>
      <c r="AA143" s="120">
        <f t="shared" si="91"/>
        <v>36.32762331952501</v>
      </c>
      <c r="AB143" s="120">
        <f t="shared" si="108"/>
        <v>14.708354637414606</v>
      </c>
      <c r="AC143" s="120">
        <f t="shared" si="93"/>
        <v>-22180.742764490002</v>
      </c>
      <c r="AD143" s="71"/>
      <c r="AE143" s="120">
        <v>0</v>
      </c>
      <c r="AF143" s="120">
        <v>0</v>
      </c>
      <c r="AG143" s="120">
        <v>0</v>
      </c>
      <c r="AH143" s="120">
        <v>0</v>
      </c>
      <c r="AI143" s="120">
        <f t="shared" si="94"/>
        <v>0</v>
      </c>
      <c r="AJ143" s="120">
        <f t="shared" si="95"/>
        <v>0</v>
      </c>
      <c r="AK143" s="120">
        <f t="shared" si="96"/>
        <v>0</v>
      </c>
      <c r="AL143" s="71"/>
      <c r="AM143" s="120">
        <v>0</v>
      </c>
      <c r="AN143" s="120">
        <v>0</v>
      </c>
      <c r="AO143" s="120">
        <v>0</v>
      </c>
      <c r="AP143" s="120">
        <v>0</v>
      </c>
      <c r="AQ143" s="120">
        <f t="shared" si="97"/>
        <v>0</v>
      </c>
      <c r="AR143" s="120">
        <f t="shared" si="98"/>
        <v>0</v>
      </c>
      <c r="AS143" s="120">
        <f t="shared" si="99"/>
        <v>0</v>
      </c>
    </row>
    <row r="144" spans="1:45" outlineLevel="1" x14ac:dyDescent="0.25">
      <c r="A144" s="93"/>
      <c r="B144" s="13" t="s">
        <v>146</v>
      </c>
      <c r="C144" s="325"/>
      <c r="D144" s="325"/>
      <c r="E144" s="325"/>
      <c r="F144" s="53">
        <v>1</v>
      </c>
      <c r="G144" s="120">
        <v>33411.149530930001</v>
      </c>
      <c r="H144" s="120">
        <f t="shared" si="109"/>
        <v>39387.061999999998</v>
      </c>
      <c r="I144" s="120">
        <f t="shared" si="109"/>
        <v>36822.297699999996</v>
      </c>
      <c r="J144" s="120">
        <f t="shared" si="109"/>
        <v>24582.827724520001</v>
      </c>
      <c r="K144" s="120">
        <f t="shared" si="86"/>
        <v>66.760710927933218</v>
      </c>
      <c r="L144" s="120">
        <f t="shared" si="87"/>
        <v>62.413458826962021</v>
      </c>
      <c r="M144" s="120">
        <f t="shared" si="100"/>
        <v>-12239.469975479995</v>
      </c>
      <c r="N144" s="71"/>
      <c r="O144" s="120">
        <v>30746.086671069999</v>
      </c>
      <c r="P144" s="120">
        <v>37446.223599999998</v>
      </c>
      <c r="Q144" s="120">
        <v>33186.649599999997</v>
      </c>
      <c r="R144" s="120">
        <v>22613.50801899</v>
      </c>
      <c r="S144" s="120">
        <f t="shared" si="103"/>
        <v>68.140376601891148</v>
      </c>
      <c r="T144" s="120">
        <f t="shared" si="89"/>
        <v>60.389288544946893</v>
      </c>
      <c r="U144" s="120">
        <f t="shared" si="90"/>
        <v>-10573.141581009997</v>
      </c>
      <c r="V144" s="71"/>
      <c r="W144" s="120">
        <v>2665.0628598600001</v>
      </c>
      <c r="X144" s="120">
        <v>1940.8384000000001</v>
      </c>
      <c r="Y144" s="120">
        <v>3635.6480999999999</v>
      </c>
      <c r="Z144" s="120">
        <v>1969.31970553</v>
      </c>
      <c r="AA144" s="120">
        <f t="shared" si="91"/>
        <v>54.166950468336026</v>
      </c>
      <c r="AB144" s="120">
        <f t="shared" si="108"/>
        <v>101.46747434150107</v>
      </c>
      <c r="AC144" s="120">
        <f t="shared" si="93"/>
        <v>-1666.3283944699999</v>
      </c>
      <c r="AD144" s="71"/>
      <c r="AE144" s="120">
        <v>0</v>
      </c>
      <c r="AF144" s="120">
        <v>0</v>
      </c>
      <c r="AG144" s="120">
        <v>0</v>
      </c>
      <c r="AH144" s="120">
        <v>0</v>
      </c>
      <c r="AI144" s="120">
        <f t="shared" si="94"/>
        <v>0</v>
      </c>
      <c r="AJ144" s="120">
        <f t="shared" si="95"/>
        <v>0</v>
      </c>
      <c r="AK144" s="120">
        <f t="shared" si="96"/>
        <v>0</v>
      </c>
      <c r="AL144" s="71"/>
      <c r="AM144" s="120">
        <v>0</v>
      </c>
      <c r="AN144" s="120">
        <v>0</v>
      </c>
      <c r="AO144" s="120">
        <v>0</v>
      </c>
      <c r="AP144" s="120">
        <v>0</v>
      </c>
      <c r="AQ144" s="120">
        <f t="shared" si="97"/>
        <v>0</v>
      </c>
      <c r="AR144" s="120">
        <f t="shared" si="98"/>
        <v>0</v>
      </c>
      <c r="AS144" s="120">
        <f t="shared" si="99"/>
        <v>0</v>
      </c>
    </row>
    <row r="145" spans="1:45" s="9" customFormat="1" ht="13.8" x14ac:dyDescent="0.25">
      <c r="A145" s="92"/>
      <c r="B145" s="9" t="s">
        <v>147</v>
      </c>
      <c r="C145" s="323"/>
      <c r="D145" s="323"/>
      <c r="E145" s="323"/>
      <c r="F145" s="53" t="s">
        <v>0</v>
      </c>
      <c r="G145" s="242">
        <v>53153.224549449995</v>
      </c>
      <c r="H145" s="132">
        <f>+SUM(H146:H149)</f>
        <v>82477.120699999999</v>
      </c>
      <c r="I145" s="132">
        <f>+SUM(I146:I149)</f>
        <v>85339.659699999989</v>
      </c>
      <c r="J145" s="132">
        <f>+SUM(J146:J149)</f>
        <v>48036.810720099995</v>
      </c>
      <c r="K145" s="132">
        <f t="shared" si="86"/>
        <v>56.288964461502303</v>
      </c>
      <c r="L145" s="132">
        <f t="shared" si="87"/>
        <v>58.242589353752741</v>
      </c>
      <c r="M145" s="132">
        <f t="shared" si="100"/>
        <v>-37302.848979899994</v>
      </c>
      <c r="N145" s="72"/>
      <c r="O145" s="242">
        <v>38900.47036996</v>
      </c>
      <c r="P145" s="242">
        <f>+SUM(P146:P149)</f>
        <v>67331.632500000007</v>
      </c>
      <c r="Q145" s="242">
        <f>+SUM(Q146:Q149)</f>
        <v>54527.967499999999</v>
      </c>
      <c r="R145" s="242">
        <f>+SUM(R146:R149)</f>
        <v>29456.729728990002</v>
      </c>
      <c r="S145" s="132">
        <f t="shared" ref="S145:S176" si="110">+IF(Q145=0,0,R145/Q145*100)</f>
        <v>54.021323514378196</v>
      </c>
      <c r="T145" s="132">
        <f t="shared" ref="T145:T176" si="111">+IF(P145=0,0,R145/P145*100)</f>
        <v>43.748723497815085</v>
      </c>
      <c r="U145" s="132">
        <f t="shared" ref="U145:U176" si="112">+R145-Q145</f>
        <v>-25071.237771009997</v>
      </c>
      <c r="V145" s="72"/>
      <c r="W145" s="242">
        <v>13952.986104490001</v>
      </c>
      <c r="X145" s="242">
        <f>+SUM(X146:X149)</f>
        <v>14009.4619</v>
      </c>
      <c r="Y145" s="242">
        <f>+SUM(Y146:Y149)</f>
        <v>30076.923199999997</v>
      </c>
      <c r="Z145" s="242">
        <f>+SUM(Z146:Z149)</f>
        <v>18396.261449110003</v>
      </c>
      <c r="AA145" s="132">
        <f t="shared" ref="AA145:AA176" si="113">+IF(Y145=0,0,Z145/Y145*100)</f>
        <v>61.164040373351767</v>
      </c>
      <c r="AB145" s="132">
        <f t="shared" si="108"/>
        <v>131.31311952181406</v>
      </c>
      <c r="AC145" s="132">
        <f t="shared" ref="AC145:AC176" si="114">+Z145-Y145</f>
        <v>-11680.661750889994</v>
      </c>
      <c r="AD145" s="72"/>
      <c r="AE145" s="242">
        <v>217.12247500000001</v>
      </c>
      <c r="AF145" s="132">
        <f>+SUM(AF146:AF149)</f>
        <v>951.98140000000001</v>
      </c>
      <c r="AG145" s="242">
        <f>+SUM(AG146:AG149)</f>
        <v>673.42349999999999</v>
      </c>
      <c r="AH145" s="242">
        <f>+SUM(AH146:AH149)</f>
        <v>146.524642</v>
      </c>
      <c r="AI145" s="132">
        <f t="shared" si="94"/>
        <v>21.758171789371769</v>
      </c>
      <c r="AJ145" s="132">
        <f t="shared" si="95"/>
        <v>15.391544624716408</v>
      </c>
      <c r="AK145" s="132">
        <f t="shared" si="96"/>
        <v>-526.89885800000002</v>
      </c>
      <c r="AL145" s="72"/>
      <c r="AM145" s="242">
        <v>82.645600000000002</v>
      </c>
      <c r="AN145" s="132">
        <f>+SUM(AN146:AN149)</f>
        <v>184.04489999999998</v>
      </c>
      <c r="AO145" s="242">
        <f>+SUM(AO146:AO149)</f>
        <v>61.345500000000001</v>
      </c>
      <c r="AP145" s="242">
        <f>+SUM(AP146:AP149)</f>
        <v>37.294899999999998</v>
      </c>
      <c r="AQ145" s="132">
        <f t="shared" si="97"/>
        <v>60.794842327473077</v>
      </c>
      <c r="AR145" s="132">
        <f t="shared" si="98"/>
        <v>20.264022529284976</v>
      </c>
      <c r="AS145" s="132">
        <f t="shared" si="99"/>
        <v>-24.050600000000003</v>
      </c>
    </row>
    <row r="146" spans="1:45" outlineLevel="1" x14ac:dyDescent="0.25">
      <c r="A146" s="93"/>
      <c r="B146" s="13" t="s">
        <v>148</v>
      </c>
      <c r="C146" s="325"/>
      <c r="D146" s="325"/>
      <c r="E146" s="325"/>
      <c r="F146" s="53">
        <v>1</v>
      </c>
      <c r="G146" s="120">
        <v>24863.341461759999</v>
      </c>
      <c r="H146" s="120">
        <f t="shared" ref="H146:J149" si="115">+P146+X146+AF146+AN146</f>
        <v>30935.633699999998</v>
      </c>
      <c r="I146" s="120">
        <f t="shared" si="115"/>
        <v>30299.108899999999</v>
      </c>
      <c r="J146" s="120">
        <f t="shared" si="115"/>
        <v>16341.016911969999</v>
      </c>
      <c r="K146" s="120">
        <f t="shared" si="86"/>
        <v>53.932334993422856</v>
      </c>
      <c r="L146" s="120">
        <f t="shared" si="87"/>
        <v>52.822635121807771</v>
      </c>
      <c r="M146" s="120">
        <f t="shared" si="100"/>
        <v>-13958.091988030001</v>
      </c>
      <c r="N146" s="71"/>
      <c r="O146" s="120">
        <v>19331.70636312</v>
      </c>
      <c r="P146" s="120">
        <v>29581.1554</v>
      </c>
      <c r="Q146" s="120">
        <v>24547.091199999999</v>
      </c>
      <c r="R146" s="120">
        <v>13488.457061969999</v>
      </c>
      <c r="S146" s="120">
        <f t="shared" si="110"/>
        <v>54.949309276897132</v>
      </c>
      <c r="T146" s="120">
        <f t="shared" si="111"/>
        <v>45.59814138284132</v>
      </c>
      <c r="U146" s="120">
        <f t="shared" si="112"/>
        <v>-11058.63413803</v>
      </c>
      <c r="V146" s="71"/>
      <c r="W146" s="120">
        <v>5313.7497786399999</v>
      </c>
      <c r="X146" s="120">
        <v>1017.6782999999999</v>
      </c>
      <c r="Y146" s="120">
        <v>5489.5427</v>
      </c>
      <c r="Z146" s="120">
        <v>2784.6677439999999</v>
      </c>
      <c r="AA146" s="120">
        <f t="shared" si="113"/>
        <v>50.726770810982124</v>
      </c>
      <c r="AB146" s="120">
        <f t="shared" si="108"/>
        <v>273.62947053110986</v>
      </c>
      <c r="AC146" s="120">
        <f t="shared" si="114"/>
        <v>-2704.8749560000001</v>
      </c>
      <c r="AD146" s="71"/>
      <c r="AE146" s="120">
        <v>159.50692000000001</v>
      </c>
      <c r="AF146" s="120">
        <v>246.2</v>
      </c>
      <c r="AG146" s="120">
        <v>242</v>
      </c>
      <c r="AH146" s="120">
        <v>59.374006000000001</v>
      </c>
      <c r="AI146" s="120">
        <f t="shared" si="94"/>
        <v>24.534713223140496</v>
      </c>
      <c r="AJ146" s="120">
        <f t="shared" si="95"/>
        <v>24.116168155970758</v>
      </c>
      <c r="AK146" s="120">
        <f t="shared" si="96"/>
        <v>-182.62599399999999</v>
      </c>
      <c r="AL146" s="71"/>
      <c r="AM146" s="120">
        <v>58.378399999999999</v>
      </c>
      <c r="AN146" s="120">
        <v>90.6</v>
      </c>
      <c r="AO146" s="120">
        <v>20.475000000000001</v>
      </c>
      <c r="AP146" s="120">
        <v>8.5181000000000004</v>
      </c>
      <c r="AQ146" s="120">
        <f t="shared" si="97"/>
        <v>41.602442002442004</v>
      </c>
      <c r="AR146" s="120">
        <f t="shared" si="98"/>
        <v>9.4018763796909504</v>
      </c>
      <c r="AS146" s="120">
        <f t="shared" si="99"/>
        <v>-11.956900000000001</v>
      </c>
    </row>
    <row r="147" spans="1:45" outlineLevel="1" x14ac:dyDescent="0.25">
      <c r="A147" s="93"/>
      <c r="B147" s="13" t="s">
        <v>149</v>
      </c>
      <c r="C147" s="325"/>
      <c r="D147" s="325"/>
      <c r="E147" s="325"/>
      <c r="F147" s="53">
        <v>1</v>
      </c>
      <c r="G147" s="120">
        <v>1458.9458979999999</v>
      </c>
      <c r="H147" s="120">
        <f t="shared" si="115"/>
        <v>2091.6439999999998</v>
      </c>
      <c r="I147" s="120">
        <f t="shared" si="115"/>
        <v>4114.4880000000003</v>
      </c>
      <c r="J147" s="120">
        <f t="shared" si="115"/>
        <v>1616.5132100000001</v>
      </c>
      <c r="K147" s="120">
        <f t="shared" si="86"/>
        <v>39.288319956213265</v>
      </c>
      <c r="L147" s="120">
        <f t="shared" si="87"/>
        <v>77.284337583259884</v>
      </c>
      <c r="M147" s="120">
        <f t="shared" si="100"/>
        <v>-2497.9747900000002</v>
      </c>
      <c r="N147" s="71"/>
      <c r="O147" s="120">
        <v>257.333708</v>
      </c>
      <c r="P147" s="120">
        <v>2065.6439999999998</v>
      </c>
      <c r="Q147" s="120">
        <v>1817.5830000000001</v>
      </c>
      <c r="R147" s="120">
        <v>526.24210700000003</v>
      </c>
      <c r="S147" s="120">
        <f t="shared" si="110"/>
        <v>28.952851506643711</v>
      </c>
      <c r="T147" s="120">
        <f t="shared" si="111"/>
        <v>25.475934236489934</v>
      </c>
      <c r="U147" s="120">
        <f t="shared" si="112"/>
        <v>-1291.3408930000001</v>
      </c>
      <c r="V147" s="71"/>
      <c r="W147" s="120">
        <v>1201.6121900000001</v>
      </c>
      <c r="X147" s="120">
        <v>2.8</v>
      </c>
      <c r="Y147" s="120">
        <v>2273.7049999999999</v>
      </c>
      <c r="Z147" s="120">
        <v>1078.093895</v>
      </c>
      <c r="AA147" s="120">
        <f t="shared" si="113"/>
        <v>47.415733131606785</v>
      </c>
      <c r="AB147" s="246" t="s">
        <v>88</v>
      </c>
      <c r="AC147" s="120">
        <f t="shared" si="114"/>
        <v>-1195.611105</v>
      </c>
      <c r="AD147" s="71"/>
      <c r="AE147" s="120">
        <v>0</v>
      </c>
      <c r="AF147" s="120">
        <v>23.2</v>
      </c>
      <c r="AG147" s="120">
        <v>23.2</v>
      </c>
      <c r="AH147" s="120">
        <v>12.177208</v>
      </c>
      <c r="AI147" s="120">
        <f t="shared" si="94"/>
        <v>52.487965517241385</v>
      </c>
      <c r="AJ147" s="120">
        <f t="shared" si="95"/>
        <v>52.487965517241385</v>
      </c>
      <c r="AK147" s="120">
        <f t="shared" si="96"/>
        <v>-11.022791999999999</v>
      </c>
      <c r="AL147" s="71"/>
      <c r="AM147" s="120">
        <v>0</v>
      </c>
      <c r="AN147" s="120">
        <v>0</v>
      </c>
      <c r="AO147" s="120">
        <v>0</v>
      </c>
      <c r="AP147" s="120">
        <v>0</v>
      </c>
      <c r="AQ147" s="120">
        <f t="shared" si="97"/>
        <v>0</v>
      </c>
      <c r="AR147" s="120">
        <f t="shared" si="98"/>
        <v>0</v>
      </c>
      <c r="AS147" s="120">
        <f t="shared" si="99"/>
        <v>0</v>
      </c>
    </row>
    <row r="148" spans="1:45" outlineLevel="1" x14ac:dyDescent="0.25">
      <c r="A148" s="93"/>
      <c r="B148" s="13" t="s">
        <v>150</v>
      </c>
      <c r="C148" s="325"/>
      <c r="D148" s="325"/>
      <c r="E148" s="325"/>
      <c r="F148" s="53">
        <v>1</v>
      </c>
      <c r="G148" s="120">
        <v>1908.506558</v>
      </c>
      <c r="H148" s="120">
        <f t="shared" si="115"/>
        <v>5786.6579000000002</v>
      </c>
      <c r="I148" s="120">
        <f t="shared" si="115"/>
        <v>4877.0541000000003</v>
      </c>
      <c r="J148" s="120">
        <f t="shared" si="115"/>
        <v>1625.0705750499999</v>
      </c>
      <c r="K148" s="120">
        <f t="shared" si="86"/>
        <v>33.320741204203571</v>
      </c>
      <c r="L148" s="120">
        <f t="shared" si="87"/>
        <v>28.083059395130299</v>
      </c>
      <c r="M148" s="120">
        <f t="shared" si="100"/>
        <v>-3251.9835249500002</v>
      </c>
      <c r="N148" s="71"/>
      <c r="O148" s="120">
        <v>1655.371294</v>
      </c>
      <c r="P148" s="120">
        <v>5580.0003999999999</v>
      </c>
      <c r="Q148" s="120">
        <v>4522.9911000000002</v>
      </c>
      <c r="R148" s="120">
        <v>1403.55118505</v>
      </c>
      <c r="S148" s="120">
        <f t="shared" si="110"/>
        <v>31.031482353569078</v>
      </c>
      <c r="T148" s="120">
        <f t="shared" si="111"/>
        <v>25.153245240806793</v>
      </c>
      <c r="U148" s="120">
        <f t="shared" si="112"/>
        <v>-3119.4399149500005</v>
      </c>
      <c r="V148" s="71"/>
      <c r="W148" s="120">
        <v>253.13526400000001</v>
      </c>
      <c r="X148" s="120">
        <v>206.6575</v>
      </c>
      <c r="Y148" s="120">
        <v>354.06299999999999</v>
      </c>
      <c r="Z148" s="120">
        <v>221.51938999999999</v>
      </c>
      <c r="AA148" s="120">
        <f t="shared" si="113"/>
        <v>62.564964427234706</v>
      </c>
      <c r="AB148" s="120">
        <f t="shared" ref="AB148:AB194" si="116">+IF(X148=0,0,Z148/X148*100)</f>
        <v>107.19155607708406</v>
      </c>
      <c r="AC148" s="120">
        <f t="shared" si="114"/>
        <v>-132.54361</v>
      </c>
      <c r="AD148" s="71"/>
      <c r="AE148" s="120">
        <v>0</v>
      </c>
      <c r="AF148" s="120">
        <v>0</v>
      </c>
      <c r="AG148" s="120">
        <v>0</v>
      </c>
      <c r="AH148" s="120">
        <v>0</v>
      </c>
      <c r="AI148" s="120">
        <f t="shared" si="94"/>
        <v>0</v>
      </c>
      <c r="AJ148" s="120">
        <f t="shared" si="95"/>
        <v>0</v>
      </c>
      <c r="AK148" s="120">
        <f t="shared" si="96"/>
        <v>0</v>
      </c>
      <c r="AL148" s="71"/>
      <c r="AM148" s="120">
        <v>0</v>
      </c>
      <c r="AN148" s="120">
        <v>0</v>
      </c>
      <c r="AO148" s="120">
        <v>0</v>
      </c>
      <c r="AP148" s="120">
        <v>0</v>
      </c>
      <c r="AQ148" s="120">
        <f t="shared" si="97"/>
        <v>0</v>
      </c>
      <c r="AR148" s="120">
        <f t="shared" si="98"/>
        <v>0</v>
      </c>
      <c r="AS148" s="120">
        <f t="shared" si="99"/>
        <v>0</v>
      </c>
    </row>
    <row r="149" spans="1:45" outlineLevel="1" x14ac:dyDescent="0.25">
      <c r="A149" s="93"/>
      <c r="B149" s="13" t="s">
        <v>151</v>
      </c>
      <c r="C149" s="325"/>
      <c r="D149" s="325"/>
      <c r="E149" s="325"/>
      <c r="F149" s="53">
        <v>1</v>
      </c>
      <c r="G149" s="120">
        <v>24922.43063169</v>
      </c>
      <c r="H149" s="120">
        <f t="shared" si="115"/>
        <v>43663.185100000002</v>
      </c>
      <c r="I149" s="120">
        <f t="shared" si="115"/>
        <v>46049.008699999991</v>
      </c>
      <c r="J149" s="120">
        <f t="shared" si="115"/>
        <v>28454.210023080002</v>
      </c>
      <c r="K149" s="120">
        <f t="shared" si="86"/>
        <v>61.791145621512598</v>
      </c>
      <c r="L149" s="120">
        <f t="shared" si="87"/>
        <v>65.167508870258757</v>
      </c>
      <c r="M149" s="120">
        <f t="shared" si="100"/>
        <v>-17594.798676919989</v>
      </c>
      <c r="N149" s="71"/>
      <c r="O149" s="120">
        <v>17656.059004840001</v>
      </c>
      <c r="P149" s="120">
        <v>30104.832699999999</v>
      </c>
      <c r="Q149" s="120">
        <v>23640.302199999998</v>
      </c>
      <c r="R149" s="120">
        <v>14038.47937497</v>
      </c>
      <c r="S149" s="120">
        <f t="shared" si="110"/>
        <v>59.383671393887681</v>
      </c>
      <c r="T149" s="120">
        <f t="shared" si="111"/>
        <v>46.631979373099128</v>
      </c>
      <c r="U149" s="120">
        <f t="shared" si="112"/>
        <v>-9601.8228250299981</v>
      </c>
      <c r="V149" s="71"/>
      <c r="W149" s="120">
        <v>7184.4888718500006</v>
      </c>
      <c r="X149" s="120">
        <v>12782.3261</v>
      </c>
      <c r="Y149" s="120">
        <v>21959.612499999999</v>
      </c>
      <c r="Z149" s="120">
        <v>14311.980420110001</v>
      </c>
      <c r="AA149" s="120">
        <f t="shared" si="113"/>
        <v>65.174102776676961</v>
      </c>
      <c r="AB149" s="120">
        <f t="shared" si="116"/>
        <v>111.96694801981309</v>
      </c>
      <c r="AC149" s="120">
        <f t="shared" si="114"/>
        <v>-7647.6320798899978</v>
      </c>
      <c r="AD149" s="71"/>
      <c r="AE149" s="120">
        <v>57.615555000000001</v>
      </c>
      <c r="AF149" s="120">
        <v>682.58140000000003</v>
      </c>
      <c r="AG149" s="120">
        <v>408.2235</v>
      </c>
      <c r="AH149" s="120">
        <v>74.973427999999998</v>
      </c>
      <c r="AI149" s="120">
        <f t="shared" si="94"/>
        <v>18.365779530085845</v>
      </c>
      <c r="AJ149" s="120">
        <f t="shared" si="95"/>
        <v>10.983807645505722</v>
      </c>
      <c r="AK149" s="120">
        <f t="shared" si="96"/>
        <v>-333.25007199999999</v>
      </c>
      <c r="AL149" s="71"/>
      <c r="AM149" s="120">
        <v>24.267199999999999</v>
      </c>
      <c r="AN149" s="120">
        <v>93.44489999999999</v>
      </c>
      <c r="AO149" s="120">
        <v>40.8705</v>
      </c>
      <c r="AP149" s="120">
        <v>28.776799999999998</v>
      </c>
      <c r="AQ149" s="120">
        <f t="shared" si="97"/>
        <v>70.4097087141092</v>
      </c>
      <c r="AR149" s="120">
        <f t="shared" si="98"/>
        <v>30.795474124323537</v>
      </c>
      <c r="AS149" s="120">
        <f t="shared" si="99"/>
        <v>-12.093700000000002</v>
      </c>
    </row>
    <row r="150" spans="1:45" s="9" customFormat="1" ht="13.8" x14ac:dyDescent="0.25">
      <c r="A150" s="92"/>
      <c r="B150" s="9" t="s">
        <v>152</v>
      </c>
      <c r="C150" s="323"/>
      <c r="D150" s="323"/>
      <c r="E150" s="323"/>
      <c r="F150" s="53" t="s">
        <v>0</v>
      </c>
      <c r="G150" s="242">
        <v>10299.532957580001</v>
      </c>
      <c r="H150" s="132">
        <f>+SUM(H151:H153)</f>
        <v>26175.563499999997</v>
      </c>
      <c r="I150" s="132">
        <f>+SUM(I151:I153)</f>
        <v>22116.7287</v>
      </c>
      <c r="J150" s="132">
        <f>+SUM(J151:J153)</f>
        <v>9706.9135400499999</v>
      </c>
      <c r="K150" s="132">
        <f t="shared" si="86"/>
        <v>43.889463363765906</v>
      </c>
      <c r="L150" s="132">
        <f t="shared" si="87"/>
        <v>37.083876112351895</v>
      </c>
      <c r="M150" s="132">
        <f t="shared" si="100"/>
        <v>-12409.81515995</v>
      </c>
      <c r="N150" s="72"/>
      <c r="O150" s="242">
        <v>8582.2050855800007</v>
      </c>
      <c r="P150" s="242">
        <f>+SUM(P151:P153)</f>
        <v>21274.310300000001</v>
      </c>
      <c r="Q150" s="242">
        <f>+SUM(Q151:Q153)</f>
        <v>17135.453600000001</v>
      </c>
      <c r="R150" s="242">
        <f>+SUM(R151:R153)</f>
        <v>8029.9309796500002</v>
      </c>
      <c r="S150" s="132">
        <f t="shared" si="110"/>
        <v>46.861502281153498</v>
      </c>
      <c r="T150" s="132">
        <f t="shared" si="111"/>
        <v>37.744729988496971</v>
      </c>
      <c r="U150" s="132">
        <f t="shared" si="112"/>
        <v>-9105.5226203500006</v>
      </c>
      <c r="V150" s="72"/>
      <c r="W150" s="242">
        <v>1584.615761</v>
      </c>
      <c r="X150" s="242">
        <f>+SUM(X151:X153)</f>
        <v>4620.1548000000003</v>
      </c>
      <c r="Y150" s="242">
        <f>+SUM(Y151:Y153)</f>
        <v>4817.7395999999999</v>
      </c>
      <c r="Z150" s="242">
        <f>+SUM(Z151:Z153)</f>
        <v>1649.0560183999999</v>
      </c>
      <c r="AA150" s="132">
        <f t="shared" si="113"/>
        <v>34.228832508921819</v>
      </c>
      <c r="AB150" s="132">
        <f t="shared" si="116"/>
        <v>35.692657276331943</v>
      </c>
      <c r="AC150" s="132">
        <f t="shared" si="114"/>
        <v>-3168.6835816000003</v>
      </c>
      <c r="AD150" s="72"/>
      <c r="AE150" s="242">
        <v>72.554310999999998</v>
      </c>
      <c r="AF150" s="132">
        <f>+SUM(AF151:AF153)</f>
        <v>193.05</v>
      </c>
      <c r="AG150" s="242">
        <f>+SUM(AG151:AG153)</f>
        <v>145.50029999999998</v>
      </c>
      <c r="AH150" s="242">
        <f>+SUM(AH151:AH153)</f>
        <v>20.039041999999998</v>
      </c>
      <c r="AI150" s="132">
        <f t="shared" si="94"/>
        <v>13.772509060118775</v>
      </c>
      <c r="AJ150" s="132">
        <f t="shared" si="95"/>
        <v>10.380234136234135</v>
      </c>
      <c r="AK150" s="132">
        <f t="shared" si="96"/>
        <v>-125.46125799999999</v>
      </c>
      <c r="AL150" s="72"/>
      <c r="AM150" s="242">
        <v>60.157800000000002</v>
      </c>
      <c r="AN150" s="132">
        <f>+SUM(AN151:AN153)</f>
        <v>88.048400000000001</v>
      </c>
      <c r="AO150" s="242">
        <f>+SUM(AO151:AO153)</f>
        <v>18.0352</v>
      </c>
      <c r="AP150" s="242">
        <f>+SUM(AP151:AP153)</f>
        <v>7.8875000000000002</v>
      </c>
      <c r="AQ150" s="132">
        <f t="shared" si="97"/>
        <v>43.733920333569912</v>
      </c>
      <c r="AR150" s="132">
        <f t="shared" si="98"/>
        <v>8.958141204155897</v>
      </c>
      <c r="AS150" s="132">
        <f t="shared" si="99"/>
        <v>-10.1477</v>
      </c>
    </row>
    <row r="151" spans="1:45" outlineLevel="1" x14ac:dyDescent="0.25">
      <c r="A151" s="93"/>
      <c r="B151" s="13" t="s">
        <v>153</v>
      </c>
      <c r="C151" s="325"/>
      <c r="D151" s="325"/>
      <c r="E151" s="325"/>
      <c r="F151" s="53">
        <v>1</v>
      </c>
      <c r="G151" s="120">
        <v>2981.0416130799999</v>
      </c>
      <c r="H151" s="120">
        <f t="shared" ref="H151:J153" si="117">+P151+X151+AF151+AN151</f>
        <v>8376.0741999999991</v>
      </c>
      <c r="I151" s="120">
        <f t="shared" si="117"/>
        <v>7330.0300999999999</v>
      </c>
      <c r="J151" s="120">
        <f t="shared" si="117"/>
        <v>3444.2768977399996</v>
      </c>
      <c r="K151" s="120">
        <f t="shared" si="86"/>
        <v>46.988577819619046</v>
      </c>
      <c r="L151" s="120">
        <f t="shared" si="87"/>
        <v>41.120420085820157</v>
      </c>
      <c r="M151" s="120">
        <f t="shared" si="100"/>
        <v>-3885.7532022600003</v>
      </c>
      <c r="N151" s="71"/>
      <c r="O151" s="120">
        <v>2738.7419440799999</v>
      </c>
      <c r="P151" s="120">
        <v>8376.0741999999991</v>
      </c>
      <c r="Q151" s="120">
        <v>6933.4425000000001</v>
      </c>
      <c r="R151" s="120">
        <v>3421.1573367399997</v>
      </c>
      <c r="S151" s="120">
        <f t="shared" si="110"/>
        <v>49.342838521268469</v>
      </c>
      <c r="T151" s="120">
        <f t="shared" si="111"/>
        <v>40.844401029064429</v>
      </c>
      <c r="U151" s="120">
        <f t="shared" si="112"/>
        <v>-3512.2851632600004</v>
      </c>
      <c r="V151" s="71"/>
      <c r="W151" s="120">
        <v>242.29966899999999</v>
      </c>
      <c r="X151" s="120">
        <v>0</v>
      </c>
      <c r="Y151" s="120">
        <v>396.58760000000001</v>
      </c>
      <c r="Z151" s="120">
        <v>23.119561000000001</v>
      </c>
      <c r="AA151" s="120">
        <f t="shared" si="113"/>
        <v>5.8296227617807519</v>
      </c>
      <c r="AB151" s="120">
        <f t="shared" si="116"/>
        <v>0</v>
      </c>
      <c r="AC151" s="120">
        <f t="shared" si="114"/>
        <v>-373.46803900000003</v>
      </c>
      <c r="AD151" s="71"/>
      <c r="AE151" s="120">
        <v>0</v>
      </c>
      <c r="AF151" s="120">
        <v>0</v>
      </c>
      <c r="AG151" s="120">
        <v>0</v>
      </c>
      <c r="AH151" s="120">
        <v>0</v>
      </c>
      <c r="AI151" s="120">
        <f t="shared" si="94"/>
        <v>0</v>
      </c>
      <c r="AJ151" s="120">
        <f t="shared" si="95"/>
        <v>0</v>
      </c>
      <c r="AK151" s="120">
        <f t="shared" si="96"/>
        <v>0</v>
      </c>
      <c r="AL151" s="71"/>
      <c r="AM151" s="120">
        <v>0</v>
      </c>
      <c r="AN151" s="120">
        <v>0</v>
      </c>
      <c r="AO151" s="120">
        <v>0</v>
      </c>
      <c r="AP151" s="120">
        <v>0</v>
      </c>
      <c r="AQ151" s="120">
        <f t="shared" si="97"/>
        <v>0</v>
      </c>
      <c r="AR151" s="120">
        <f t="shared" si="98"/>
        <v>0</v>
      </c>
      <c r="AS151" s="120">
        <f t="shared" si="99"/>
        <v>0</v>
      </c>
    </row>
    <row r="152" spans="1:45" outlineLevel="1" x14ac:dyDescent="0.25">
      <c r="A152" s="93"/>
      <c r="B152" s="13" t="s">
        <v>154</v>
      </c>
      <c r="C152" s="325"/>
      <c r="D152" s="325"/>
      <c r="E152" s="325"/>
      <c r="F152" s="53">
        <v>1</v>
      </c>
      <c r="G152" s="120">
        <v>5467.9209665899998</v>
      </c>
      <c r="H152" s="120">
        <f t="shared" si="117"/>
        <v>13107.848199999999</v>
      </c>
      <c r="I152" s="120">
        <f t="shared" si="117"/>
        <v>10184.2369</v>
      </c>
      <c r="J152" s="120">
        <f t="shared" si="117"/>
        <v>4232.3105344900005</v>
      </c>
      <c r="K152" s="120">
        <f t="shared" si="86"/>
        <v>41.557463519824452</v>
      </c>
      <c r="L152" s="120">
        <f t="shared" si="87"/>
        <v>32.288370065881608</v>
      </c>
      <c r="M152" s="120">
        <f t="shared" si="100"/>
        <v>-5951.9263655099994</v>
      </c>
      <c r="N152" s="71"/>
      <c r="O152" s="120">
        <v>4268.2539865899998</v>
      </c>
      <c r="P152" s="120">
        <v>8235.7045999999991</v>
      </c>
      <c r="Q152" s="120">
        <v>6628.3437999999996</v>
      </c>
      <c r="R152" s="120">
        <v>3012.63975949</v>
      </c>
      <c r="S152" s="120">
        <f t="shared" si="110"/>
        <v>45.450867522743764</v>
      </c>
      <c r="T152" s="120">
        <f t="shared" si="111"/>
        <v>36.580230906897761</v>
      </c>
      <c r="U152" s="120">
        <f t="shared" si="112"/>
        <v>-3615.7040405099997</v>
      </c>
      <c r="V152" s="71"/>
      <c r="W152" s="120">
        <v>1067.4458689999999</v>
      </c>
      <c r="X152" s="120">
        <v>4591.7952000000005</v>
      </c>
      <c r="Y152" s="120">
        <v>3392.3575999999998</v>
      </c>
      <c r="Z152" s="120">
        <v>1191.7442329999999</v>
      </c>
      <c r="AA152" s="120">
        <f t="shared" si="113"/>
        <v>35.130265541580876</v>
      </c>
      <c r="AB152" s="120">
        <f t="shared" si="116"/>
        <v>25.9537758347759</v>
      </c>
      <c r="AC152" s="120">
        <f t="shared" si="114"/>
        <v>-2200.6133669999999</v>
      </c>
      <c r="AD152" s="71"/>
      <c r="AE152" s="120">
        <v>72.554310999999998</v>
      </c>
      <c r="AF152" s="120">
        <v>193.05</v>
      </c>
      <c r="AG152" s="120">
        <v>145.50029999999998</v>
      </c>
      <c r="AH152" s="120">
        <v>20.039041999999998</v>
      </c>
      <c r="AI152" s="120">
        <f t="shared" si="94"/>
        <v>13.772509060118775</v>
      </c>
      <c r="AJ152" s="120">
        <f t="shared" si="95"/>
        <v>10.380234136234135</v>
      </c>
      <c r="AK152" s="120">
        <f t="shared" si="96"/>
        <v>-125.46125799999999</v>
      </c>
      <c r="AL152" s="71"/>
      <c r="AM152" s="120">
        <v>59.666800000000002</v>
      </c>
      <c r="AN152" s="120">
        <v>87.298400000000001</v>
      </c>
      <c r="AO152" s="120">
        <v>18.0352</v>
      </c>
      <c r="AP152" s="120">
        <v>7.8875000000000002</v>
      </c>
      <c r="AQ152" s="120">
        <f t="shared" si="97"/>
        <v>43.733920333569912</v>
      </c>
      <c r="AR152" s="120">
        <f t="shared" si="98"/>
        <v>9.0351025906545832</v>
      </c>
      <c r="AS152" s="120">
        <f t="shared" si="99"/>
        <v>-10.1477</v>
      </c>
    </row>
    <row r="153" spans="1:45" outlineLevel="1" x14ac:dyDescent="0.25">
      <c r="A153" s="93"/>
      <c r="B153" s="13" t="s">
        <v>155</v>
      </c>
      <c r="C153" s="325"/>
      <c r="D153" s="325"/>
      <c r="E153" s="325"/>
      <c r="F153" s="53">
        <v>1</v>
      </c>
      <c r="G153" s="120">
        <v>1850.5703779100002</v>
      </c>
      <c r="H153" s="120">
        <f t="shared" si="117"/>
        <v>4691.6410999999998</v>
      </c>
      <c r="I153" s="120">
        <f t="shared" si="117"/>
        <v>4602.4616999999998</v>
      </c>
      <c r="J153" s="120">
        <f t="shared" si="117"/>
        <v>2030.3261078200001</v>
      </c>
      <c r="K153" s="120">
        <f t="shared" si="86"/>
        <v>44.113916424768945</v>
      </c>
      <c r="L153" s="120">
        <f t="shared" si="87"/>
        <v>43.275392651411465</v>
      </c>
      <c r="M153" s="120">
        <f t="shared" si="100"/>
        <v>-2572.1355921799995</v>
      </c>
      <c r="N153" s="71"/>
      <c r="O153" s="120">
        <v>1575.2091549100001</v>
      </c>
      <c r="P153" s="120">
        <v>4662.5315000000001</v>
      </c>
      <c r="Q153" s="120">
        <v>3573.6673000000001</v>
      </c>
      <c r="R153" s="120">
        <v>1596.1338834200001</v>
      </c>
      <c r="S153" s="120">
        <f t="shared" si="110"/>
        <v>44.663751531095244</v>
      </c>
      <c r="T153" s="120">
        <f t="shared" si="111"/>
        <v>34.233203216321435</v>
      </c>
      <c r="U153" s="120">
        <f t="shared" si="112"/>
        <v>-1977.53341658</v>
      </c>
      <c r="V153" s="71"/>
      <c r="W153" s="120">
        <v>274.87022300000001</v>
      </c>
      <c r="X153" s="120">
        <v>28.359599999999997</v>
      </c>
      <c r="Y153" s="120">
        <v>1028.7944</v>
      </c>
      <c r="Z153" s="120">
        <v>434.19222439999999</v>
      </c>
      <c r="AA153" s="120">
        <f t="shared" si="113"/>
        <v>42.203984041903801</v>
      </c>
      <c r="AB153" s="120">
        <f t="shared" si="116"/>
        <v>1531.0237958222262</v>
      </c>
      <c r="AC153" s="120">
        <f t="shared" si="114"/>
        <v>-594.60217560000001</v>
      </c>
      <c r="AD153" s="71"/>
      <c r="AE153" s="120">
        <v>0</v>
      </c>
      <c r="AF153" s="120">
        <v>0</v>
      </c>
      <c r="AG153" s="120">
        <v>0</v>
      </c>
      <c r="AH153" s="120">
        <v>0</v>
      </c>
      <c r="AI153" s="120">
        <f t="shared" si="94"/>
        <v>0</v>
      </c>
      <c r="AJ153" s="120">
        <f t="shared" si="95"/>
        <v>0</v>
      </c>
      <c r="AK153" s="120">
        <f t="shared" si="96"/>
        <v>0</v>
      </c>
      <c r="AL153" s="71"/>
      <c r="AM153" s="120">
        <v>0.49099999999999999</v>
      </c>
      <c r="AN153" s="120">
        <v>0.75</v>
      </c>
      <c r="AO153" s="120">
        <v>0</v>
      </c>
      <c r="AP153" s="120">
        <v>0</v>
      </c>
      <c r="AQ153" s="120">
        <f t="shared" si="97"/>
        <v>0</v>
      </c>
      <c r="AR153" s="120">
        <f t="shared" si="98"/>
        <v>0</v>
      </c>
      <c r="AS153" s="120">
        <f t="shared" si="99"/>
        <v>0</v>
      </c>
    </row>
    <row r="154" spans="1:45" s="9" customFormat="1" ht="13.8" x14ac:dyDescent="0.25">
      <c r="A154" s="92"/>
      <c r="B154" s="9" t="s">
        <v>156</v>
      </c>
      <c r="C154" s="323"/>
      <c r="D154" s="323"/>
      <c r="E154" s="323"/>
      <c r="F154" s="53" t="s">
        <v>0</v>
      </c>
      <c r="G154" s="242">
        <v>439969.22670239006</v>
      </c>
      <c r="H154" s="132">
        <f>+SUM(H155:H163)</f>
        <v>872680.06829999993</v>
      </c>
      <c r="I154" s="132">
        <f>+SUM(I155:I163)</f>
        <v>745568.6460999999</v>
      </c>
      <c r="J154" s="132">
        <f>+SUM(J155:J163)</f>
        <v>411210.17053717002</v>
      </c>
      <c r="K154" s="132">
        <f t="shared" si="86"/>
        <v>55.1538979929175</v>
      </c>
      <c r="L154" s="132">
        <f t="shared" si="87"/>
        <v>47.120380707011741</v>
      </c>
      <c r="M154" s="132">
        <f t="shared" si="100"/>
        <v>-334358.47556282987</v>
      </c>
      <c r="N154" s="72"/>
      <c r="O154" s="242">
        <v>314951.17339438997</v>
      </c>
      <c r="P154" s="242">
        <f>+SUM(P155:P163)</f>
        <v>697146.48950000003</v>
      </c>
      <c r="Q154" s="242">
        <f>+SUM(Q155:Q163)</f>
        <v>584396.52890000003</v>
      </c>
      <c r="R154" s="242">
        <f>+SUM(R155:R163)</f>
        <v>310321.4656473599</v>
      </c>
      <c r="S154" s="132">
        <f t="shared" si="110"/>
        <v>53.10118221124155</v>
      </c>
      <c r="T154" s="132">
        <f t="shared" si="111"/>
        <v>44.513093061678518</v>
      </c>
      <c r="U154" s="132">
        <f t="shared" si="112"/>
        <v>-274075.06325264013</v>
      </c>
      <c r="V154" s="72"/>
      <c r="W154" s="242">
        <v>123020.77952999999</v>
      </c>
      <c r="X154" s="242">
        <f>+SUM(X155:X163)</f>
        <v>165997.7917</v>
      </c>
      <c r="Y154" s="242">
        <f>+SUM(Y155:Y163)</f>
        <v>153246.45550000004</v>
      </c>
      <c r="Z154" s="242">
        <f>+SUM(Z155:Z163)</f>
        <v>98228.815956809995</v>
      </c>
      <c r="AA154" s="132">
        <f t="shared" si="113"/>
        <v>64.098589188452692</v>
      </c>
      <c r="AB154" s="132">
        <f t="shared" si="116"/>
        <v>59.174772718865029</v>
      </c>
      <c r="AC154" s="132">
        <f t="shared" si="114"/>
        <v>-55017.639543190046</v>
      </c>
      <c r="AD154" s="72"/>
      <c r="AE154" s="242">
        <v>519.90864799999997</v>
      </c>
      <c r="AF154" s="132">
        <f>+SUM(AF155:AF163)</f>
        <v>7149.0464999999986</v>
      </c>
      <c r="AG154" s="242">
        <f>+SUM(AG155:AG163)</f>
        <v>5865.1916999999994</v>
      </c>
      <c r="AH154" s="242">
        <f>+SUM(AH155:AH163)</f>
        <v>1380.372333</v>
      </c>
      <c r="AI154" s="132">
        <f t="shared" si="94"/>
        <v>23.534990902343399</v>
      </c>
      <c r="AJ154" s="132">
        <f t="shared" si="95"/>
        <v>19.308481669548524</v>
      </c>
      <c r="AK154" s="132">
        <f t="shared" si="96"/>
        <v>-4484.8193669999991</v>
      </c>
      <c r="AL154" s="72"/>
      <c r="AM154" s="242">
        <v>1477.3651300000001</v>
      </c>
      <c r="AN154" s="132">
        <f>+SUM(AN155:AN163)</f>
        <v>2386.7405999999996</v>
      </c>
      <c r="AO154" s="242">
        <f>+SUM(AO155:AO163)</f>
        <v>2060.4700000000003</v>
      </c>
      <c r="AP154" s="242">
        <f>+SUM(AP155:AP163)</f>
        <v>1279.5165999999997</v>
      </c>
      <c r="AQ154" s="132">
        <f t="shared" si="97"/>
        <v>62.098288254621494</v>
      </c>
      <c r="AR154" s="132">
        <f t="shared" si="98"/>
        <v>53.609370033760683</v>
      </c>
      <c r="AS154" s="132">
        <f t="shared" si="99"/>
        <v>-780.95340000000056</v>
      </c>
    </row>
    <row r="155" spans="1:45" outlineLevel="1" x14ac:dyDescent="0.25">
      <c r="A155" s="93"/>
      <c r="B155" s="13" t="s">
        <v>157</v>
      </c>
      <c r="C155" s="325"/>
      <c r="D155" s="325"/>
      <c r="E155" s="325"/>
      <c r="F155" s="53">
        <v>1</v>
      </c>
      <c r="G155" s="120">
        <v>411226.94685415999</v>
      </c>
      <c r="H155" s="120">
        <f t="shared" ref="H155:H163" si="118">+P155+X155+AF155+AN155</f>
        <v>817780.60619999992</v>
      </c>
      <c r="I155" s="120">
        <f t="shared" ref="I155:I163" si="119">+Q155+Y155+AG155+AO155</f>
        <v>695846.30059999996</v>
      </c>
      <c r="J155" s="120">
        <f t="shared" ref="J155:J163" si="120">+R155+Z155+AH155+AP155</f>
        <v>385611.87003519997</v>
      </c>
      <c r="K155" s="120">
        <f t="shared" si="86"/>
        <v>55.416242021076002</v>
      </c>
      <c r="L155" s="120">
        <f t="shared" si="87"/>
        <v>47.153462323719268</v>
      </c>
      <c r="M155" s="120">
        <f t="shared" si="100"/>
        <v>-310234.43056479999</v>
      </c>
      <c r="N155" s="71"/>
      <c r="O155" s="120">
        <v>289957.68776313</v>
      </c>
      <c r="P155" s="120">
        <v>651817.94240000006</v>
      </c>
      <c r="Q155" s="120">
        <v>545328.20770000003</v>
      </c>
      <c r="R155" s="120">
        <v>289112.84086062998</v>
      </c>
      <c r="S155" s="120">
        <f t="shared" si="110"/>
        <v>53.016300418422304</v>
      </c>
      <c r="T155" s="120">
        <f t="shared" si="111"/>
        <v>44.354845433697889</v>
      </c>
      <c r="U155" s="120">
        <f t="shared" si="112"/>
        <v>-256215.36683937005</v>
      </c>
      <c r="V155" s="71"/>
      <c r="W155" s="120">
        <v>120004.00007203</v>
      </c>
      <c r="X155" s="120">
        <v>163724.34350000002</v>
      </c>
      <c r="Y155" s="120">
        <v>148758.97210000001</v>
      </c>
      <c r="Z155" s="120">
        <v>95530.557184570003</v>
      </c>
      <c r="AA155" s="120">
        <f t="shared" si="113"/>
        <v>64.218349882353081</v>
      </c>
      <c r="AB155" s="120">
        <f t="shared" si="116"/>
        <v>58.348413645995166</v>
      </c>
      <c r="AC155" s="120">
        <f t="shared" si="114"/>
        <v>-53228.41491543001</v>
      </c>
      <c r="AD155" s="71"/>
      <c r="AE155" s="120">
        <v>472.55611900000002</v>
      </c>
      <c r="AF155" s="120">
        <v>895.07759999999996</v>
      </c>
      <c r="AG155" s="120">
        <v>672.05820000000006</v>
      </c>
      <c r="AH155" s="120">
        <v>180.79279</v>
      </c>
      <c r="AI155" s="120">
        <f t="shared" si="94"/>
        <v>26.901359138241297</v>
      </c>
      <c r="AJ155" s="120">
        <f t="shared" si="95"/>
        <v>20.198560437664849</v>
      </c>
      <c r="AK155" s="120">
        <f t="shared" si="96"/>
        <v>-491.26541000000009</v>
      </c>
      <c r="AL155" s="71"/>
      <c r="AM155" s="120">
        <v>792.7029</v>
      </c>
      <c r="AN155" s="120">
        <v>1343.2427</v>
      </c>
      <c r="AO155" s="120">
        <v>1087.0626000000002</v>
      </c>
      <c r="AP155" s="120">
        <v>787.67919999999992</v>
      </c>
      <c r="AQ155" s="120">
        <f t="shared" si="97"/>
        <v>72.45941494077708</v>
      </c>
      <c r="AR155" s="120">
        <f t="shared" si="98"/>
        <v>58.640125124074736</v>
      </c>
      <c r="AS155" s="120">
        <f t="shared" si="99"/>
        <v>-299.38340000000028</v>
      </c>
    </row>
    <row r="156" spans="1:45" outlineLevel="1" x14ac:dyDescent="0.25">
      <c r="A156" s="93"/>
      <c r="B156" s="13" t="s">
        <v>158</v>
      </c>
      <c r="C156" s="325"/>
      <c r="D156" s="325"/>
      <c r="E156" s="325"/>
      <c r="F156" s="53">
        <v>1</v>
      </c>
      <c r="G156" s="120">
        <v>1625.7940518099999</v>
      </c>
      <c r="H156" s="120">
        <f t="shared" si="118"/>
        <v>1639.7359999999999</v>
      </c>
      <c r="I156" s="120">
        <f t="shared" si="119"/>
        <v>2117.6662000000001</v>
      </c>
      <c r="J156" s="120">
        <f t="shared" si="120"/>
        <v>1247.7058939999999</v>
      </c>
      <c r="K156" s="120">
        <f t="shared" si="86"/>
        <v>58.918912432941504</v>
      </c>
      <c r="L156" s="120">
        <f t="shared" si="87"/>
        <v>76.091876619163088</v>
      </c>
      <c r="M156" s="120">
        <f t="shared" si="100"/>
        <v>-869.96030600000017</v>
      </c>
      <c r="N156" s="71"/>
      <c r="O156" s="120">
        <v>833.8434588099999</v>
      </c>
      <c r="P156" s="120">
        <v>1074.0300999999999</v>
      </c>
      <c r="Q156" s="120">
        <v>1034.1998000000001</v>
      </c>
      <c r="R156" s="120">
        <v>609.99882700000001</v>
      </c>
      <c r="S156" s="120">
        <f t="shared" si="110"/>
        <v>58.982686614327328</v>
      </c>
      <c r="T156" s="120">
        <f t="shared" si="111"/>
        <v>56.795319516650423</v>
      </c>
      <c r="U156" s="120">
        <f t="shared" si="112"/>
        <v>-424.20097300000009</v>
      </c>
      <c r="V156" s="71"/>
      <c r="W156" s="120">
        <v>721.29389300000003</v>
      </c>
      <c r="X156" s="120">
        <v>488.3279</v>
      </c>
      <c r="Y156" s="120">
        <v>1004.9144</v>
      </c>
      <c r="Z156" s="120">
        <v>584.29026699999997</v>
      </c>
      <c r="AA156" s="120">
        <f t="shared" si="113"/>
        <v>58.143287328751583</v>
      </c>
      <c r="AB156" s="120">
        <f t="shared" si="116"/>
        <v>119.65121530021119</v>
      </c>
      <c r="AC156" s="120">
        <f t="shared" si="114"/>
        <v>-420.62413300000003</v>
      </c>
      <c r="AD156" s="71"/>
      <c r="AE156" s="120">
        <v>0</v>
      </c>
      <c r="AF156" s="120">
        <v>0</v>
      </c>
      <c r="AG156" s="120">
        <v>0</v>
      </c>
      <c r="AH156" s="120">
        <v>0</v>
      </c>
      <c r="AI156" s="120">
        <f t="shared" si="94"/>
        <v>0</v>
      </c>
      <c r="AJ156" s="120">
        <f t="shared" si="95"/>
        <v>0</v>
      </c>
      <c r="AK156" s="120">
        <f t="shared" si="96"/>
        <v>0</v>
      </c>
      <c r="AL156" s="71"/>
      <c r="AM156" s="120">
        <v>70.656700000000001</v>
      </c>
      <c r="AN156" s="120">
        <v>77.378</v>
      </c>
      <c r="AO156" s="120">
        <v>78.552000000000007</v>
      </c>
      <c r="AP156" s="120">
        <v>53.416800000000002</v>
      </c>
      <c r="AQ156" s="120">
        <f t="shared" si="97"/>
        <v>68.001833180568283</v>
      </c>
      <c r="AR156" s="120">
        <f t="shared" si="98"/>
        <v>69.033575434878131</v>
      </c>
      <c r="AS156" s="120">
        <f t="shared" si="99"/>
        <v>-25.135200000000005</v>
      </c>
    </row>
    <row r="157" spans="1:45" outlineLevel="1" x14ac:dyDescent="0.25">
      <c r="A157" s="93"/>
      <c r="B157" s="13" t="s">
        <v>159</v>
      </c>
      <c r="C157" s="325"/>
      <c r="D157" s="325"/>
      <c r="E157" s="325"/>
      <c r="F157" s="53">
        <v>1</v>
      </c>
      <c r="G157" s="120">
        <v>8535.6888583599994</v>
      </c>
      <c r="H157" s="120">
        <f t="shared" si="118"/>
        <v>16860.329299999998</v>
      </c>
      <c r="I157" s="120">
        <f t="shared" si="119"/>
        <v>14843.123799999999</v>
      </c>
      <c r="J157" s="120">
        <f t="shared" si="120"/>
        <v>11129.14746776</v>
      </c>
      <c r="K157" s="120">
        <f t="shared" si="86"/>
        <v>74.978472306213604</v>
      </c>
      <c r="L157" s="120">
        <f t="shared" si="87"/>
        <v>66.007889109022329</v>
      </c>
      <c r="M157" s="120">
        <f t="shared" si="100"/>
        <v>-3713.9763322399995</v>
      </c>
      <c r="N157" s="71"/>
      <c r="O157" s="120">
        <v>8206.2410083599989</v>
      </c>
      <c r="P157" s="120">
        <v>16443.300999999999</v>
      </c>
      <c r="Q157" s="120">
        <v>14297.662</v>
      </c>
      <c r="R157" s="120">
        <v>10785.181223959999</v>
      </c>
      <c r="S157" s="120">
        <f t="shared" si="110"/>
        <v>75.433180781305353</v>
      </c>
      <c r="T157" s="120">
        <f t="shared" si="111"/>
        <v>65.590122226431291</v>
      </c>
      <c r="U157" s="120">
        <f t="shared" si="112"/>
        <v>-3512.4807760400017</v>
      </c>
      <c r="V157" s="71"/>
      <c r="W157" s="120">
        <v>299.46332999999998</v>
      </c>
      <c r="X157" s="120">
        <v>356.39810000000006</v>
      </c>
      <c r="Y157" s="120">
        <v>483.5188</v>
      </c>
      <c r="Z157" s="120">
        <v>304.26500780000003</v>
      </c>
      <c r="AA157" s="120">
        <f t="shared" si="113"/>
        <v>62.927234225432407</v>
      </c>
      <c r="AB157" s="120">
        <f t="shared" si="116"/>
        <v>85.372230603922972</v>
      </c>
      <c r="AC157" s="120">
        <f t="shared" si="114"/>
        <v>-179.25379219999996</v>
      </c>
      <c r="AD157" s="71"/>
      <c r="AE157" s="120">
        <v>0.94691999999999998</v>
      </c>
      <c r="AF157" s="120">
        <v>10</v>
      </c>
      <c r="AG157" s="120">
        <v>10</v>
      </c>
      <c r="AH157" s="120">
        <v>1.169136</v>
      </c>
      <c r="AI157" s="120">
        <f t="shared" si="94"/>
        <v>11.69136</v>
      </c>
      <c r="AJ157" s="120">
        <f t="shared" si="95"/>
        <v>11.69136</v>
      </c>
      <c r="AK157" s="120">
        <f t="shared" si="96"/>
        <v>-8.830864</v>
      </c>
      <c r="AL157" s="71"/>
      <c r="AM157" s="120">
        <v>29.037600000000001</v>
      </c>
      <c r="AN157" s="120">
        <v>50.630199999999995</v>
      </c>
      <c r="AO157" s="120">
        <v>51.942999999999998</v>
      </c>
      <c r="AP157" s="120">
        <v>38.5321</v>
      </c>
      <c r="AQ157" s="120">
        <f t="shared" si="97"/>
        <v>74.181506651521872</v>
      </c>
      <c r="AR157" s="120">
        <f t="shared" si="98"/>
        <v>76.104972921299947</v>
      </c>
      <c r="AS157" s="120">
        <f t="shared" si="99"/>
        <v>-13.410899999999998</v>
      </c>
    </row>
    <row r="158" spans="1:45" outlineLevel="1" x14ac:dyDescent="0.25">
      <c r="A158" s="93"/>
      <c r="B158" s="13" t="s">
        <v>160</v>
      </c>
      <c r="C158" s="325"/>
      <c r="D158" s="325"/>
      <c r="E158" s="325"/>
      <c r="F158" s="53">
        <v>1</v>
      </c>
      <c r="G158" s="120">
        <v>874.0607212000001</v>
      </c>
      <c r="H158" s="120">
        <f t="shared" si="118"/>
        <v>875.80600000000004</v>
      </c>
      <c r="I158" s="120">
        <f t="shared" si="119"/>
        <v>851.67059999999992</v>
      </c>
      <c r="J158" s="120">
        <f t="shared" si="120"/>
        <v>381.26602651000002</v>
      </c>
      <c r="K158" s="120">
        <f t="shared" si="86"/>
        <v>44.766841371534966</v>
      </c>
      <c r="L158" s="120">
        <f t="shared" si="87"/>
        <v>43.533159913268463</v>
      </c>
      <c r="M158" s="120">
        <f t="shared" si="100"/>
        <v>-470.4045734899999</v>
      </c>
      <c r="N158" s="71"/>
      <c r="O158" s="120">
        <v>758.21900060000007</v>
      </c>
      <c r="P158" s="120">
        <v>725.15940000000001</v>
      </c>
      <c r="Q158" s="120">
        <v>627.09569999999997</v>
      </c>
      <c r="R158" s="120">
        <v>265.78388753000002</v>
      </c>
      <c r="S158" s="120">
        <f t="shared" si="110"/>
        <v>42.383305694808627</v>
      </c>
      <c r="T158" s="120">
        <f t="shared" si="111"/>
        <v>36.651788217873204</v>
      </c>
      <c r="U158" s="120">
        <f t="shared" si="112"/>
        <v>-361.31181246999995</v>
      </c>
      <c r="V158" s="71"/>
      <c r="W158" s="120">
        <v>112.04262059999999</v>
      </c>
      <c r="X158" s="120">
        <v>142.4315</v>
      </c>
      <c r="Y158" s="120">
        <v>216.15</v>
      </c>
      <c r="Z158" s="120">
        <v>111.11607798</v>
      </c>
      <c r="AA158" s="120">
        <f t="shared" si="113"/>
        <v>51.406929437890348</v>
      </c>
      <c r="AB158" s="120">
        <f t="shared" si="116"/>
        <v>78.013696394407134</v>
      </c>
      <c r="AC158" s="120">
        <f t="shared" si="114"/>
        <v>-105.03392202000001</v>
      </c>
      <c r="AD158" s="71"/>
      <c r="AE158" s="120">
        <v>0</v>
      </c>
      <c r="AF158" s="120">
        <v>2</v>
      </c>
      <c r="AG158" s="120">
        <v>2</v>
      </c>
      <c r="AH158" s="120">
        <v>0.76316099999999998</v>
      </c>
      <c r="AI158" s="120">
        <f t="shared" si="94"/>
        <v>38.158049999999996</v>
      </c>
      <c r="AJ158" s="120">
        <f t="shared" si="95"/>
        <v>38.158049999999996</v>
      </c>
      <c r="AK158" s="120">
        <f t="shared" si="96"/>
        <v>-1.236839</v>
      </c>
      <c r="AL158" s="71"/>
      <c r="AM158" s="120">
        <v>3.7991000000000001</v>
      </c>
      <c r="AN158" s="120">
        <v>6.2151000000000005</v>
      </c>
      <c r="AO158" s="120">
        <v>6.4249000000000001</v>
      </c>
      <c r="AP158" s="120">
        <v>3.6029</v>
      </c>
      <c r="AQ158" s="120">
        <f t="shared" si="97"/>
        <v>56.07713738735233</v>
      </c>
      <c r="AR158" s="120">
        <f t="shared" si="98"/>
        <v>57.970105066692398</v>
      </c>
      <c r="AS158" s="120">
        <f t="shared" si="99"/>
        <v>-2.8220000000000001</v>
      </c>
    </row>
    <row r="159" spans="1:45" outlineLevel="1" x14ac:dyDescent="0.25">
      <c r="A159" s="93"/>
      <c r="B159" s="13" t="s">
        <v>161</v>
      </c>
      <c r="C159" s="325"/>
      <c r="D159" s="325"/>
      <c r="E159" s="325"/>
      <c r="F159" s="53">
        <v>1</v>
      </c>
      <c r="G159" s="120">
        <v>130.116715</v>
      </c>
      <c r="H159" s="120">
        <f t="shared" si="118"/>
        <v>196.52110000000002</v>
      </c>
      <c r="I159" s="120">
        <f t="shared" si="119"/>
        <v>209.1679</v>
      </c>
      <c r="J159" s="120">
        <f t="shared" si="120"/>
        <v>102.65169245000001</v>
      </c>
      <c r="K159" s="120">
        <f t="shared" si="86"/>
        <v>49.076216976887949</v>
      </c>
      <c r="L159" s="120">
        <f t="shared" si="87"/>
        <v>52.234438159566587</v>
      </c>
      <c r="M159" s="120">
        <f t="shared" si="100"/>
        <v>-106.51620754999999</v>
      </c>
      <c r="N159" s="71"/>
      <c r="O159" s="120">
        <v>86.589378999999994</v>
      </c>
      <c r="P159" s="120">
        <v>140.84530000000001</v>
      </c>
      <c r="Q159" s="120">
        <v>116.2144</v>
      </c>
      <c r="R159" s="120">
        <v>58.564063450000006</v>
      </c>
      <c r="S159" s="120">
        <f t="shared" si="110"/>
        <v>50.393121205289539</v>
      </c>
      <c r="T159" s="120">
        <f t="shared" si="111"/>
        <v>41.580417273419847</v>
      </c>
      <c r="U159" s="120">
        <f t="shared" si="112"/>
        <v>-57.650336549999992</v>
      </c>
      <c r="V159" s="71"/>
      <c r="W159" s="120">
        <v>43.213886000000002</v>
      </c>
      <c r="X159" s="120">
        <v>53.675800000000002</v>
      </c>
      <c r="Y159" s="120">
        <v>90.953500000000005</v>
      </c>
      <c r="Z159" s="120">
        <v>44.043129</v>
      </c>
      <c r="AA159" s="120">
        <f t="shared" si="113"/>
        <v>48.423786880109063</v>
      </c>
      <c r="AB159" s="120">
        <f t="shared" si="116"/>
        <v>82.053977770242824</v>
      </c>
      <c r="AC159" s="120">
        <f t="shared" si="114"/>
        <v>-46.910371000000005</v>
      </c>
      <c r="AD159" s="71"/>
      <c r="AE159" s="120">
        <v>0.31345000000000001</v>
      </c>
      <c r="AF159" s="120">
        <v>2</v>
      </c>
      <c r="AG159" s="120">
        <v>2</v>
      </c>
      <c r="AH159" s="120">
        <v>4.4499999999999998E-2</v>
      </c>
      <c r="AI159" s="120">
        <f t="shared" si="94"/>
        <v>2.2250000000000001</v>
      </c>
      <c r="AJ159" s="120">
        <f t="shared" si="95"/>
        <v>2.2250000000000001</v>
      </c>
      <c r="AK159" s="120">
        <f t="shared" si="96"/>
        <v>-1.9555</v>
      </c>
      <c r="AL159" s="71"/>
      <c r="AM159" s="120">
        <v>0</v>
      </c>
      <c r="AN159" s="120">
        <v>0</v>
      </c>
      <c r="AO159" s="120">
        <v>0</v>
      </c>
      <c r="AP159" s="120">
        <v>0</v>
      </c>
      <c r="AQ159" s="120">
        <f t="shared" si="97"/>
        <v>0</v>
      </c>
      <c r="AR159" s="120">
        <f t="shared" si="98"/>
        <v>0</v>
      </c>
      <c r="AS159" s="120">
        <f t="shared" si="99"/>
        <v>0</v>
      </c>
    </row>
    <row r="160" spans="1:45" outlineLevel="1" x14ac:dyDescent="0.25">
      <c r="A160" s="93"/>
      <c r="B160" s="13" t="s">
        <v>162</v>
      </c>
      <c r="C160" s="325"/>
      <c r="D160" s="325"/>
      <c r="E160" s="325"/>
      <c r="F160" s="53">
        <v>1</v>
      </c>
      <c r="G160" s="120">
        <v>8326.8596782900004</v>
      </c>
      <c r="H160" s="120">
        <f t="shared" si="118"/>
        <v>20937.541099999999</v>
      </c>
      <c r="I160" s="120">
        <f t="shared" si="119"/>
        <v>18551.539000000001</v>
      </c>
      <c r="J160" s="120">
        <f t="shared" si="120"/>
        <v>7369.3920609300003</v>
      </c>
      <c r="K160" s="120">
        <f t="shared" si="86"/>
        <v>39.723885230923429</v>
      </c>
      <c r="L160" s="120">
        <f t="shared" si="87"/>
        <v>35.197027319172648</v>
      </c>
      <c r="M160" s="120">
        <f t="shared" si="100"/>
        <v>-11182.14693907</v>
      </c>
      <c r="N160" s="71"/>
      <c r="O160" s="120">
        <v>6502.1614704799995</v>
      </c>
      <c r="P160" s="120">
        <v>13606.367399999999</v>
      </c>
      <c r="Q160" s="120">
        <v>11202.666499999999</v>
      </c>
      <c r="R160" s="120">
        <v>4631.9013011199995</v>
      </c>
      <c r="S160" s="120">
        <f t="shared" si="110"/>
        <v>41.346417847215214</v>
      </c>
      <c r="T160" s="120">
        <f t="shared" si="111"/>
        <v>34.042159563617254</v>
      </c>
      <c r="U160" s="120">
        <f t="shared" si="112"/>
        <v>-6570.7651988799998</v>
      </c>
      <c r="V160" s="71"/>
      <c r="W160" s="120">
        <v>1408.73254881</v>
      </c>
      <c r="X160" s="120">
        <v>678.0447999999999</v>
      </c>
      <c r="Y160" s="120">
        <v>1731.7801999999999</v>
      </c>
      <c r="Z160" s="120">
        <v>1198.2204698099999</v>
      </c>
      <c r="AA160" s="120">
        <f t="shared" si="113"/>
        <v>69.19010101917091</v>
      </c>
      <c r="AB160" s="120">
        <f t="shared" si="116"/>
        <v>176.71700598692007</v>
      </c>
      <c r="AC160" s="120">
        <f t="shared" si="114"/>
        <v>-533.55973018999998</v>
      </c>
      <c r="AD160" s="71"/>
      <c r="AE160" s="120">
        <v>45.834059000000003</v>
      </c>
      <c r="AF160" s="120">
        <v>6135.1936999999998</v>
      </c>
      <c r="AG160" s="120">
        <v>5099.3582999999999</v>
      </c>
      <c r="AH160" s="120">
        <v>1195.66409</v>
      </c>
      <c r="AI160" s="120">
        <f t="shared" si="94"/>
        <v>23.44734414916481</v>
      </c>
      <c r="AJ160" s="120">
        <f t="shared" si="95"/>
        <v>19.488611908047826</v>
      </c>
      <c r="AK160" s="120">
        <f t="shared" si="96"/>
        <v>-3903.6942099999997</v>
      </c>
      <c r="AL160" s="71"/>
      <c r="AM160" s="120">
        <v>370.13159999999999</v>
      </c>
      <c r="AN160" s="120">
        <v>517.93520000000001</v>
      </c>
      <c r="AO160" s="120">
        <v>517.73400000000015</v>
      </c>
      <c r="AP160" s="120">
        <v>343.6062</v>
      </c>
      <c r="AQ160" s="120">
        <f t="shared" si="97"/>
        <v>66.367323760850155</v>
      </c>
      <c r="AR160" s="120">
        <f t="shared" si="98"/>
        <v>66.341542339659469</v>
      </c>
      <c r="AS160" s="120">
        <f t="shared" si="99"/>
        <v>-174.12780000000015</v>
      </c>
    </row>
    <row r="161" spans="1:45" outlineLevel="1" x14ac:dyDescent="0.25">
      <c r="A161" s="93"/>
      <c r="B161" s="13" t="s">
        <v>163</v>
      </c>
      <c r="C161" s="325"/>
      <c r="D161" s="325"/>
      <c r="E161" s="325"/>
      <c r="F161" s="53">
        <v>1</v>
      </c>
      <c r="G161" s="120">
        <v>662.92591644000004</v>
      </c>
      <c r="H161" s="120">
        <f t="shared" si="118"/>
        <v>1389.2978999999998</v>
      </c>
      <c r="I161" s="120">
        <f t="shared" si="119"/>
        <v>1543.4069999999999</v>
      </c>
      <c r="J161" s="120">
        <f t="shared" si="120"/>
        <v>723.9640453799999</v>
      </c>
      <c r="K161" s="120">
        <f t="shared" si="86"/>
        <v>46.906878443599126</v>
      </c>
      <c r="L161" s="120">
        <f t="shared" si="87"/>
        <v>52.110065478397395</v>
      </c>
      <c r="M161" s="120">
        <f t="shared" si="100"/>
        <v>-819.44295462000002</v>
      </c>
      <c r="N161" s="71"/>
      <c r="O161" s="120">
        <v>552.19473744000004</v>
      </c>
      <c r="P161" s="120">
        <v>1160.0434</v>
      </c>
      <c r="Q161" s="120">
        <v>974.99519999999995</v>
      </c>
      <c r="R161" s="120">
        <v>502.91847217999998</v>
      </c>
      <c r="S161" s="120">
        <f t="shared" si="110"/>
        <v>51.581635702411667</v>
      </c>
      <c r="T161" s="120">
        <f t="shared" si="111"/>
        <v>43.353418689335243</v>
      </c>
      <c r="U161" s="120">
        <f t="shared" si="112"/>
        <v>-472.07672781999997</v>
      </c>
      <c r="V161" s="71"/>
      <c r="W161" s="120">
        <v>108.16257899999999</v>
      </c>
      <c r="X161" s="120">
        <v>215.82389999999998</v>
      </c>
      <c r="Y161" s="120">
        <v>554.58519999999999</v>
      </c>
      <c r="Z161" s="120">
        <v>217.0540972</v>
      </c>
      <c r="AA161" s="120">
        <f t="shared" si="113"/>
        <v>39.138097662901934</v>
      </c>
      <c r="AB161" s="120">
        <f t="shared" si="116"/>
        <v>100.57000044944051</v>
      </c>
      <c r="AC161" s="120">
        <f t="shared" si="114"/>
        <v>-337.53110279999999</v>
      </c>
      <c r="AD161" s="71"/>
      <c r="AE161" s="120">
        <v>7.2499999999999995E-2</v>
      </c>
      <c r="AF161" s="120">
        <v>3.4763999999999999</v>
      </c>
      <c r="AG161" s="120">
        <v>3.4763999999999999</v>
      </c>
      <c r="AH161" s="120">
        <v>3.4776000000000001E-2</v>
      </c>
      <c r="AI161" s="120">
        <f t="shared" si="94"/>
        <v>1.0003451846738005</v>
      </c>
      <c r="AJ161" s="120">
        <f t="shared" si="95"/>
        <v>1.0003451846738005</v>
      </c>
      <c r="AK161" s="120">
        <f t="shared" si="96"/>
        <v>-3.441624</v>
      </c>
      <c r="AL161" s="71"/>
      <c r="AM161" s="120">
        <v>2.4961000000000002</v>
      </c>
      <c r="AN161" s="120">
        <v>9.9542000000000002</v>
      </c>
      <c r="AO161" s="120">
        <v>10.350200000000001</v>
      </c>
      <c r="AP161" s="120">
        <v>3.9566999999999997</v>
      </c>
      <c r="AQ161" s="120">
        <f t="shared" si="97"/>
        <v>38.228246797163337</v>
      </c>
      <c r="AR161" s="120">
        <f t="shared" si="98"/>
        <v>39.749050651986089</v>
      </c>
      <c r="AS161" s="120">
        <f t="shared" si="99"/>
        <v>-6.3935000000000013</v>
      </c>
    </row>
    <row r="162" spans="1:45" outlineLevel="1" x14ac:dyDescent="0.25">
      <c r="A162" s="93"/>
      <c r="B162" s="13" t="s">
        <v>164</v>
      </c>
      <c r="C162" s="325"/>
      <c r="D162" s="325"/>
      <c r="E162" s="325"/>
      <c r="F162" s="53">
        <v>1</v>
      </c>
      <c r="G162" s="120">
        <v>1174.97270751</v>
      </c>
      <c r="H162" s="120">
        <f t="shared" si="118"/>
        <v>3521.0393999999997</v>
      </c>
      <c r="I162" s="120">
        <f t="shared" si="119"/>
        <v>3505.5607</v>
      </c>
      <c r="J162" s="120">
        <f t="shared" si="120"/>
        <v>1212.7903280099997</v>
      </c>
      <c r="K162" s="120">
        <f t="shared" si="86"/>
        <v>34.596186795738539</v>
      </c>
      <c r="L162" s="120">
        <f t="shared" si="87"/>
        <v>34.444099887379842</v>
      </c>
      <c r="M162" s="120">
        <f t="shared" si="100"/>
        <v>-2292.7703719900001</v>
      </c>
      <c r="N162" s="71"/>
      <c r="O162" s="120">
        <v>915.75875995000001</v>
      </c>
      <c r="P162" s="120">
        <v>3195.4366</v>
      </c>
      <c r="Q162" s="120">
        <v>3178.3620999999998</v>
      </c>
      <c r="R162" s="120">
        <v>1150.0076606199998</v>
      </c>
      <c r="S162" s="120">
        <f t="shared" si="110"/>
        <v>36.182399123749931</v>
      </c>
      <c r="T162" s="120">
        <f t="shared" si="111"/>
        <v>35.989062046169209</v>
      </c>
      <c r="U162" s="120">
        <f t="shared" si="112"/>
        <v>-2028.35443938</v>
      </c>
      <c r="V162" s="71"/>
      <c r="W162" s="120">
        <v>110.69351756</v>
      </c>
      <c r="X162" s="120">
        <v>32.018799999999999</v>
      </c>
      <c r="Y162" s="120">
        <v>106.59650000000001</v>
      </c>
      <c r="Z162" s="120">
        <v>50.506087389999998</v>
      </c>
      <c r="AA162" s="120">
        <f t="shared" si="113"/>
        <v>47.380624495175724</v>
      </c>
      <c r="AB162" s="120">
        <f t="shared" si="116"/>
        <v>157.73885151848287</v>
      </c>
      <c r="AC162" s="120">
        <f t="shared" si="114"/>
        <v>-56.090412610000008</v>
      </c>
      <c r="AD162" s="71"/>
      <c r="AE162" s="120">
        <v>0.18559999999999999</v>
      </c>
      <c r="AF162" s="120">
        <v>1.2988</v>
      </c>
      <c r="AG162" s="120">
        <v>1.2988</v>
      </c>
      <c r="AH162" s="120">
        <v>1.90388</v>
      </c>
      <c r="AI162" s="120">
        <f t="shared" si="94"/>
        <v>146.5876193409301</v>
      </c>
      <c r="AJ162" s="120">
        <f t="shared" si="95"/>
        <v>146.5876193409301</v>
      </c>
      <c r="AK162" s="120">
        <f t="shared" si="96"/>
        <v>0.60508000000000006</v>
      </c>
      <c r="AL162" s="71"/>
      <c r="AM162" s="120">
        <v>148.33483000000001</v>
      </c>
      <c r="AN162" s="120">
        <v>292.28520000000003</v>
      </c>
      <c r="AO162" s="120">
        <v>219.30329999999998</v>
      </c>
      <c r="AP162" s="120">
        <v>10.3727</v>
      </c>
      <c r="AQ162" s="120">
        <f t="shared" si="97"/>
        <v>4.7298421865972839</v>
      </c>
      <c r="AR162" s="120">
        <f t="shared" si="98"/>
        <v>3.5488283361593398</v>
      </c>
      <c r="AS162" s="120">
        <f t="shared" si="99"/>
        <v>-208.93059999999997</v>
      </c>
    </row>
    <row r="163" spans="1:45" outlineLevel="1" x14ac:dyDescent="0.25">
      <c r="A163" s="93"/>
      <c r="B163" s="13" t="s">
        <v>165</v>
      </c>
      <c r="C163" s="325"/>
      <c r="D163" s="325"/>
      <c r="E163" s="325"/>
      <c r="F163" s="53">
        <v>1</v>
      </c>
      <c r="G163" s="120">
        <v>7411.8611996199998</v>
      </c>
      <c r="H163" s="120">
        <f t="shared" si="118"/>
        <v>9479.1913000000004</v>
      </c>
      <c r="I163" s="120">
        <f t="shared" si="119"/>
        <v>8100.2103000000006</v>
      </c>
      <c r="J163" s="120">
        <f t="shared" si="120"/>
        <v>3431.3829869299998</v>
      </c>
      <c r="K163" s="120">
        <f t="shared" si="86"/>
        <v>42.361653091031471</v>
      </c>
      <c r="L163" s="120">
        <f t="shared" si="87"/>
        <v>36.199111066890275</v>
      </c>
      <c r="M163" s="120">
        <f t="shared" si="100"/>
        <v>-4668.8273130700009</v>
      </c>
      <c r="N163" s="71"/>
      <c r="O163" s="120">
        <v>7138.4778166200003</v>
      </c>
      <c r="P163" s="120">
        <v>8983.3639000000003</v>
      </c>
      <c r="Q163" s="120">
        <v>7637.1255000000001</v>
      </c>
      <c r="R163" s="120">
        <v>3204.2693508699999</v>
      </c>
      <c r="S163" s="120">
        <f t="shared" si="110"/>
        <v>41.956484162398532</v>
      </c>
      <c r="T163" s="120">
        <f t="shared" si="111"/>
        <v>35.668925210410322</v>
      </c>
      <c r="U163" s="120">
        <f t="shared" si="112"/>
        <v>-4432.8561491300006</v>
      </c>
      <c r="V163" s="71"/>
      <c r="W163" s="120">
        <v>213.17708300000001</v>
      </c>
      <c r="X163" s="120">
        <v>306.72740000000005</v>
      </c>
      <c r="Y163" s="120">
        <v>298.98480000000001</v>
      </c>
      <c r="Z163" s="120">
        <v>188.76363606000001</v>
      </c>
      <c r="AA163" s="120">
        <f t="shared" si="113"/>
        <v>63.13486038755147</v>
      </c>
      <c r="AB163" s="120">
        <f t="shared" si="116"/>
        <v>61.541171757071581</v>
      </c>
      <c r="AC163" s="120">
        <f t="shared" si="114"/>
        <v>-110.22116394</v>
      </c>
      <c r="AD163" s="71"/>
      <c r="AE163" s="120">
        <v>0</v>
      </c>
      <c r="AF163" s="120">
        <v>100</v>
      </c>
      <c r="AG163" s="120">
        <v>75</v>
      </c>
      <c r="AH163" s="120">
        <v>0</v>
      </c>
      <c r="AI163" s="120">
        <f t="shared" si="94"/>
        <v>0</v>
      </c>
      <c r="AJ163" s="120">
        <f t="shared" si="95"/>
        <v>0</v>
      </c>
      <c r="AK163" s="120">
        <f t="shared" si="96"/>
        <v>-75</v>
      </c>
      <c r="AL163" s="71"/>
      <c r="AM163" s="120">
        <v>60.206299999999999</v>
      </c>
      <c r="AN163" s="120">
        <v>89.1</v>
      </c>
      <c r="AO163" s="120">
        <v>89.1</v>
      </c>
      <c r="AP163" s="120">
        <v>38.35</v>
      </c>
      <c r="AQ163" s="120">
        <f t="shared" si="97"/>
        <v>43.041526374859714</v>
      </c>
      <c r="AR163" s="120">
        <f t="shared" si="98"/>
        <v>43.041526374859714</v>
      </c>
      <c r="AS163" s="120">
        <f t="shared" si="99"/>
        <v>-50.749999999999993</v>
      </c>
    </row>
    <row r="164" spans="1:45" s="9" customFormat="1" ht="13.8" x14ac:dyDescent="0.25">
      <c r="A164" s="92"/>
      <c r="B164" s="9" t="s">
        <v>166</v>
      </c>
      <c r="C164" s="323"/>
      <c r="D164" s="323"/>
      <c r="E164" s="323"/>
      <c r="F164" s="53" t="s">
        <v>0</v>
      </c>
      <c r="G164" s="242">
        <v>254027.40997732998</v>
      </c>
      <c r="H164" s="132">
        <f>+H165+H166</f>
        <v>490904.49460000003</v>
      </c>
      <c r="I164" s="132">
        <f>+I165+I166</f>
        <v>456961.85579999996</v>
      </c>
      <c r="J164" s="132">
        <f>+J165+J166</f>
        <v>264993.38972204004</v>
      </c>
      <c r="K164" s="132">
        <f t="shared" si="86"/>
        <v>57.990264692469339</v>
      </c>
      <c r="L164" s="132">
        <f t="shared" si="87"/>
        <v>53.98064035611705</v>
      </c>
      <c r="M164" s="132">
        <f t="shared" si="100"/>
        <v>-191968.46607795992</v>
      </c>
      <c r="N164" s="72"/>
      <c r="O164" s="242">
        <v>136647.20694005999</v>
      </c>
      <c r="P164" s="242">
        <f>+P165+P166</f>
        <v>285294.5025</v>
      </c>
      <c r="Q164" s="242">
        <f>+Q165+Q166</f>
        <v>221634.01519999999</v>
      </c>
      <c r="R164" s="242">
        <f>+R165+R166</f>
        <v>132898.0936318</v>
      </c>
      <c r="S164" s="132">
        <f t="shared" si="110"/>
        <v>59.962859722535953</v>
      </c>
      <c r="T164" s="132">
        <f t="shared" si="111"/>
        <v>46.582774104383596</v>
      </c>
      <c r="U164" s="132">
        <f t="shared" si="112"/>
        <v>-88735.921568199992</v>
      </c>
      <c r="V164" s="72"/>
      <c r="W164" s="242">
        <v>117241.18413027</v>
      </c>
      <c r="X164" s="242">
        <f>+X165+X166</f>
        <v>143372.68539999999</v>
      </c>
      <c r="Y164" s="242">
        <f>+Y165+Y166</f>
        <v>178866.0252</v>
      </c>
      <c r="Z164" s="242">
        <f>+Z165+Z166</f>
        <v>123977.70545699999</v>
      </c>
      <c r="AA164" s="132">
        <f t="shared" si="113"/>
        <v>69.313166275358142</v>
      </c>
      <c r="AB164" s="132">
        <f t="shared" si="116"/>
        <v>86.472332656049971</v>
      </c>
      <c r="AC164" s="132">
        <f t="shared" si="114"/>
        <v>-54888.319743000015</v>
      </c>
      <c r="AD164" s="72"/>
      <c r="AE164" s="242">
        <v>95.630307000000002</v>
      </c>
      <c r="AF164" s="132">
        <f>+AF165+AF166</f>
        <v>61985.686699999998</v>
      </c>
      <c r="AG164" s="242">
        <f>+AG165+AG166</f>
        <v>56296.515399999975</v>
      </c>
      <c r="AH164" s="242">
        <f>+AH165+AH166</f>
        <v>8053.6714332399988</v>
      </c>
      <c r="AI164" s="132">
        <f t="shared" si="94"/>
        <v>14.305808052268901</v>
      </c>
      <c r="AJ164" s="132">
        <f t="shared" si="95"/>
        <v>12.99279214606168</v>
      </c>
      <c r="AK164" s="132">
        <f t="shared" si="96"/>
        <v>-48242.843966759974</v>
      </c>
      <c r="AL164" s="72"/>
      <c r="AM164" s="242">
        <v>43.388599999999997</v>
      </c>
      <c r="AN164" s="132">
        <f>+AN165+AN166</f>
        <v>251.62</v>
      </c>
      <c r="AO164" s="242">
        <f>+AO165+AO166</f>
        <v>165.3</v>
      </c>
      <c r="AP164" s="242">
        <f>+AP165+AP166</f>
        <v>63.919199999999996</v>
      </c>
      <c r="AQ164" s="132">
        <f t="shared" si="97"/>
        <v>38.66860254083484</v>
      </c>
      <c r="AR164" s="132">
        <f t="shared" si="98"/>
        <v>25.403068118591527</v>
      </c>
      <c r="AS164" s="132">
        <f t="shared" si="99"/>
        <v>-101.38080000000002</v>
      </c>
    </row>
    <row r="165" spans="1:45" outlineLevel="1" x14ac:dyDescent="0.25">
      <c r="A165" s="93"/>
      <c r="B165" s="13" t="s">
        <v>167</v>
      </c>
      <c r="C165" s="325"/>
      <c r="D165" s="325"/>
      <c r="E165" s="325"/>
      <c r="F165" s="53">
        <v>1</v>
      </c>
      <c r="G165" s="120">
        <v>232506.18782630999</v>
      </c>
      <c r="H165" s="120">
        <f t="shared" ref="H165:J166" si="121">+P165+X165+AF165+AN165</f>
        <v>455597.78760000004</v>
      </c>
      <c r="I165" s="120">
        <f t="shared" si="121"/>
        <v>425163.05969999998</v>
      </c>
      <c r="J165" s="120">
        <f t="shared" si="121"/>
        <v>247388.57649359002</v>
      </c>
      <c r="K165" s="120">
        <f t="shared" si="86"/>
        <v>58.186752317604984</v>
      </c>
      <c r="L165" s="120">
        <f t="shared" si="87"/>
        <v>54.299775641313929</v>
      </c>
      <c r="M165" s="120">
        <f t="shared" si="100"/>
        <v>-177774.48320640996</v>
      </c>
      <c r="N165" s="71"/>
      <c r="O165" s="120">
        <v>122451.68828300999</v>
      </c>
      <c r="P165" s="120">
        <v>257832.76930000001</v>
      </c>
      <c r="Q165" s="120">
        <v>200436.8334</v>
      </c>
      <c r="R165" s="120">
        <v>121223.84080230001</v>
      </c>
      <c r="S165" s="120">
        <f t="shared" si="110"/>
        <v>60.479822368965841</v>
      </c>
      <c r="T165" s="120">
        <f t="shared" si="111"/>
        <v>47.01645998350606</v>
      </c>
      <c r="U165" s="120">
        <f t="shared" si="112"/>
        <v>-79212.992597699995</v>
      </c>
      <c r="V165" s="71"/>
      <c r="W165" s="120">
        <v>109997.9353403</v>
      </c>
      <c r="X165" s="120">
        <v>135760.99739999999</v>
      </c>
      <c r="Y165" s="120">
        <v>168487.9607</v>
      </c>
      <c r="Z165" s="120">
        <v>118130.14362105</v>
      </c>
      <c r="AA165" s="120">
        <f t="shared" si="113"/>
        <v>70.111919647116963</v>
      </c>
      <c r="AB165" s="120">
        <f t="shared" si="116"/>
        <v>87.013314488988868</v>
      </c>
      <c r="AC165" s="120">
        <f t="shared" si="114"/>
        <v>-50357.81707895</v>
      </c>
      <c r="AD165" s="71"/>
      <c r="AE165" s="120">
        <v>56.564202999999999</v>
      </c>
      <c r="AF165" s="120">
        <v>61908.020899999996</v>
      </c>
      <c r="AG165" s="120">
        <v>56238.265599999977</v>
      </c>
      <c r="AH165" s="120">
        <v>8034.592070239999</v>
      </c>
      <c r="AI165" s="120">
        <f t="shared" si="94"/>
        <v>14.286699606610917</v>
      </c>
      <c r="AJ165" s="120">
        <f t="shared" si="95"/>
        <v>12.978273175972257</v>
      </c>
      <c r="AK165" s="120">
        <f t="shared" si="96"/>
        <v>-48203.673529759981</v>
      </c>
      <c r="AL165" s="71"/>
      <c r="AM165" s="120">
        <v>0</v>
      </c>
      <c r="AN165" s="120">
        <v>96</v>
      </c>
      <c r="AO165" s="120">
        <v>0</v>
      </c>
      <c r="AP165" s="120">
        <v>0</v>
      </c>
      <c r="AQ165" s="120">
        <f t="shared" si="97"/>
        <v>0</v>
      </c>
      <c r="AR165" s="120">
        <f t="shared" si="98"/>
        <v>0</v>
      </c>
      <c r="AS165" s="120">
        <f t="shared" si="99"/>
        <v>0</v>
      </c>
    </row>
    <row r="166" spans="1:45" outlineLevel="1" x14ac:dyDescent="0.25">
      <c r="A166" s="93"/>
      <c r="B166" s="13" t="s">
        <v>168</v>
      </c>
      <c r="C166" s="325"/>
      <c r="D166" s="325"/>
      <c r="E166" s="325"/>
      <c r="F166" s="53">
        <v>1</v>
      </c>
      <c r="G166" s="120">
        <v>21521.22215102</v>
      </c>
      <c r="H166" s="120">
        <f t="shared" si="121"/>
        <v>35306.707000000002</v>
      </c>
      <c r="I166" s="120">
        <f t="shared" si="121"/>
        <v>31798.7961</v>
      </c>
      <c r="J166" s="120">
        <f t="shared" si="121"/>
        <v>17604.813228449999</v>
      </c>
      <c r="K166" s="120">
        <f t="shared" si="86"/>
        <v>55.36314385326682</v>
      </c>
      <c r="L166" s="120">
        <f t="shared" si="87"/>
        <v>49.862518270112247</v>
      </c>
      <c r="M166" s="120">
        <f t="shared" si="100"/>
        <v>-14193.982871550001</v>
      </c>
      <c r="N166" s="71"/>
      <c r="O166" s="120">
        <v>14195.518657049999</v>
      </c>
      <c r="P166" s="120">
        <v>27461.733199999999</v>
      </c>
      <c r="Q166" s="120">
        <v>21197.181799999998</v>
      </c>
      <c r="R166" s="120">
        <v>11674.252829499999</v>
      </c>
      <c r="S166" s="120">
        <f t="shared" si="110"/>
        <v>55.074551606195122</v>
      </c>
      <c r="T166" s="120">
        <f t="shared" si="111"/>
        <v>42.510983354466497</v>
      </c>
      <c r="U166" s="120">
        <f t="shared" si="112"/>
        <v>-9522.9289704999992</v>
      </c>
      <c r="V166" s="71"/>
      <c r="W166" s="120">
        <v>7243.24878997</v>
      </c>
      <c r="X166" s="120">
        <v>7611.6880000000001</v>
      </c>
      <c r="Y166" s="120">
        <v>10378.0645</v>
      </c>
      <c r="Z166" s="120">
        <v>5847.5618359499995</v>
      </c>
      <c r="AA166" s="120">
        <f t="shared" si="113"/>
        <v>56.345398854959896</v>
      </c>
      <c r="AB166" s="120">
        <f t="shared" si="116"/>
        <v>76.823456714857457</v>
      </c>
      <c r="AC166" s="120">
        <f t="shared" si="114"/>
        <v>-4530.5026640500009</v>
      </c>
      <c r="AD166" s="71"/>
      <c r="AE166" s="120">
        <v>39.066104000000003</v>
      </c>
      <c r="AF166" s="120">
        <v>77.665800000000004</v>
      </c>
      <c r="AG166" s="120">
        <v>58.249799999999986</v>
      </c>
      <c r="AH166" s="120">
        <v>19.079363000000001</v>
      </c>
      <c r="AI166" s="120">
        <f t="shared" si="94"/>
        <v>32.754383706038489</v>
      </c>
      <c r="AJ166" s="120">
        <f t="shared" si="95"/>
        <v>24.565977560264621</v>
      </c>
      <c r="AK166" s="120">
        <f t="shared" si="96"/>
        <v>-39.170436999999986</v>
      </c>
      <c r="AL166" s="71"/>
      <c r="AM166" s="120">
        <v>43.388599999999997</v>
      </c>
      <c r="AN166" s="120">
        <v>155.62</v>
      </c>
      <c r="AO166" s="120">
        <v>165.3</v>
      </c>
      <c r="AP166" s="120">
        <v>63.919199999999996</v>
      </c>
      <c r="AQ166" s="120">
        <f t="shared" si="97"/>
        <v>38.66860254083484</v>
      </c>
      <c r="AR166" s="120">
        <f t="shared" si="98"/>
        <v>41.073897956560849</v>
      </c>
      <c r="AS166" s="120">
        <f t="shared" si="99"/>
        <v>-101.38080000000002</v>
      </c>
    </row>
    <row r="167" spans="1:45" s="4" customFormat="1" ht="13.8" x14ac:dyDescent="0.25">
      <c r="A167" s="91"/>
      <c r="B167" s="4" t="s">
        <v>169</v>
      </c>
      <c r="C167" s="330"/>
      <c r="D167" s="330"/>
      <c r="E167" s="330"/>
      <c r="F167" s="53" t="s">
        <v>0</v>
      </c>
      <c r="G167" s="123">
        <v>578749.98778349999</v>
      </c>
      <c r="H167" s="123">
        <f>+H168+H169</f>
        <v>965523.52940000012</v>
      </c>
      <c r="I167" s="123">
        <f>+I168+I169</f>
        <v>690175.78519999993</v>
      </c>
      <c r="J167" s="123">
        <f>+J168+J169</f>
        <v>580211.27278610005</v>
      </c>
      <c r="K167" s="123">
        <f t="shared" si="86"/>
        <v>84.067173208339341</v>
      </c>
      <c r="L167" s="123">
        <f t="shared" si="87"/>
        <v>60.092919034987936</v>
      </c>
      <c r="M167" s="123">
        <f t="shared" si="100"/>
        <v>-109964.51241389988</v>
      </c>
      <c r="N167" s="41"/>
      <c r="O167" s="123">
        <v>574339.96978349995</v>
      </c>
      <c r="P167" s="123">
        <f>+P168+P169</f>
        <v>965523.52940000012</v>
      </c>
      <c r="Q167" s="123">
        <f>+Q168+Q169</f>
        <v>687982.82539999997</v>
      </c>
      <c r="R167" s="123">
        <f>+R168+R169</f>
        <v>578018.31298610009</v>
      </c>
      <c r="S167" s="123">
        <f t="shared" si="110"/>
        <v>84.016386986119102</v>
      </c>
      <c r="T167" s="123">
        <f t="shared" si="111"/>
        <v>59.865792534884655</v>
      </c>
      <c r="U167" s="123">
        <f t="shared" si="112"/>
        <v>-109964.51241389988</v>
      </c>
      <c r="V167" s="41"/>
      <c r="W167" s="123">
        <v>4410.018</v>
      </c>
      <c r="X167" s="123">
        <f>+X168+X169</f>
        <v>0</v>
      </c>
      <c r="Y167" s="123">
        <f>+Y168+Y169</f>
        <v>2192.9598000000001</v>
      </c>
      <c r="Z167" s="123">
        <f>+Z168+Z169</f>
        <v>2192.9598000000001</v>
      </c>
      <c r="AA167" s="123">
        <f t="shared" si="113"/>
        <v>100</v>
      </c>
      <c r="AB167" s="123">
        <f t="shared" si="116"/>
        <v>0</v>
      </c>
      <c r="AC167" s="123">
        <f t="shared" si="114"/>
        <v>0</v>
      </c>
      <c r="AD167" s="41"/>
      <c r="AE167" s="123">
        <v>0</v>
      </c>
      <c r="AF167" s="123">
        <f>+AF168+AF169</f>
        <v>0</v>
      </c>
      <c r="AG167" s="123">
        <f>+AG168+AG169</f>
        <v>0</v>
      </c>
      <c r="AH167" s="123">
        <f>+AH168+AH169</f>
        <v>0</v>
      </c>
      <c r="AI167" s="123">
        <f t="shared" si="94"/>
        <v>0</v>
      </c>
      <c r="AJ167" s="123">
        <f t="shared" si="95"/>
        <v>0</v>
      </c>
      <c r="AK167" s="123">
        <f t="shared" si="96"/>
        <v>0</v>
      </c>
      <c r="AL167" s="41"/>
      <c r="AM167" s="123">
        <v>0</v>
      </c>
      <c r="AN167" s="123">
        <f>+AN168+AN169</f>
        <v>0</v>
      </c>
      <c r="AO167" s="123">
        <f>+AO168+AO169</f>
        <v>0</v>
      </c>
      <c r="AP167" s="123">
        <f>+AP168+AP169</f>
        <v>0</v>
      </c>
      <c r="AQ167" s="123">
        <f t="shared" si="97"/>
        <v>0</v>
      </c>
      <c r="AR167" s="123">
        <f t="shared" si="98"/>
        <v>0</v>
      </c>
      <c r="AS167" s="123">
        <f t="shared" si="99"/>
        <v>0</v>
      </c>
    </row>
    <row r="168" spans="1:45" x14ac:dyDescent="0.25">
      <c r="A168" s="94"/>
      <c r="B168" s="13" t="s">
        <v>170</v>
      </c>
      <c r="C168" s="325"/>
      <c r="D168" s="325"/>
      <c r="E168" s="325"/>
      <c r="F168" s="53">
        <v>1</v>
      </c>
      <c r="G168" s="120">
        <v>526248.86601659993</v>
      </c>
      <c r="H168" s="120">
        <f t="shared" ref="H168:J169" si="122">+P168+X168+AF168+AN168</f>
        <v>803718.63950000005</v>
      </c>
      <c r="I168" s="120">
        <f t="shared" si="122"/>
        <v>571380.01139999996</v>
      </c>
      <c r="J168" s="120">
        <f t="shared" si="122"/>
        <v>513927.26662828005</v>
      </c>
      <c r="K168" s="120">
        <f t="shared" si="86"/>
        <v>89.944915183338537</v>
      </c>
      <c r="L168" s="120">
        <f t="shared" si="87"/>
        <v>63.943678965564168</v>
      </c>
      <c r="M168" s="120">
        <f t="shared" si="100"/>
        <v>-57452.74477171991</v>
      </c>
      <c r="N168" s="71"/>
      <c r="O168" s="120">
        <v>526248.86601659993</v>
      </c>
      <c r="P168" s="120">
        <v>803718.63950000005</v>
      </c>
      <c r="Q168" s="120">
        <v>571380.01139999996</v>
      </c>
      <c r="R168" s="120">
        <v>513927.26662828005</v>
      </c>
      <c r="S168" s="120">
        <f t="shared" si="110"/>
        <v>89.944915183338537</v>
      </c>
      <c r="T168" s="120">
        <f t="shared" si="111"/>
        <v>63.943678965564168</v>
      </c>
      <c r="U168" s="120">
        <f t="shared" si="112"/>
        <v>-57452.74477171991</v>
      </c>
      <c r="V168" s="71"/>
      <c r="W168" s="120">
        <v>0</v>
      </c>
      <c r="X168" s="120">
        <v>0</v>
      </c>
      <c r="Y168" s="120">
        <v>0</v>
      </c>
      <c r="Z168" s="120">
        <v>0</v>
      </c>
      <c r="AA168" s="120">
        <f t="shared" si="113"/>
        <v>0</v>
      </c>
      <c r="AB168" s="120">
        <f t="shared" si="116"/>
        <v>0</v>
      </c>
      <c r="AC168" s="120">
        <f t="shared" si="114"/>
        <v>0</v>
      </c>
      <c r="AD168" s="71"/>
      <c r="AE168" s="120">
        <v>0</v>
      </c>
      <c r="AF168" s="120">
        <v>0</v>
      </c>
      <c r="AG168" s="120">
        <v>0</v>
      </c>
      <c r="AH168" s="120">
        <v>0</v>
      </c>
      <c r="AI168" s="120">
        <f t="shared" si="94"/>
        <v>0</v>
      </c>
      <c r="AJ168" s="120">
        <f t="shared" si="95"/>
        <v>0</v>
      </c>
      <c r="AK168" s="120">
        <f t="shared" si="96"/>
        <v>0</v>
      </c>
      <c r="AL168" s="71"/>
      <c r="AM168" s="120">
        <v>0</v>
      </c>
      <c r="AN168" s="120">
        <v>0</v>
      </c>
      <c r="AO168" s="120">
        <v>0</v>
      </c>
      <c r="AP168" s="120">
        <v>0</v>
      </c>
      <c r="AQ168" s="120">
        <f t="shared" si="97"/>
        <v>0</v>
      </c>
      <c r="AR168" s="120">
        <f t="shared" si="98"/>
        <v>0</v>
      </c>
      <c r="AS168" s="120">
        <f t="shared" si="99"/>
        <v>0</v>
      </c>
    </row>
    <row r="169" spans="1:45" x14ac:dyDescent="0.25">
      <c r="A169" s="94"/>
      <c r="B169" s="62" t="s">
        <v>171</v>
      </c>
      <c r="C169" s="331"/>
      <c r="D169" s="331"/>
      <c r="E169" s="331"/>
      <c r="F169" s="57">
        <v>1</v>
      </c>
      <c r="G169" s="63">
        <v>52501.121766900003</v>
      </c>
      <c r="H169" s="63">
        <f t="shared" si="122"/>
        <v>161804.88990000001</v>
      </c>
      <c r="I169" s="63">
        <f t="shared" si="122"/>
        <v>118795.7738</v>
      </c>
      <c r="J169" s="63">
        <f t="shared" si="122"/>
        <v>66284.006157819997</v>
      </c>
      <c r="K169" s="63">
        <f t="shared" si="86"/>
        <v>55.796602890447268</v>
      </c>
      <c r="L169" s="63">
        <f t="shared" si="87"/>
        <v>40.965391218266262</v>
      </c>
      <c r="M169" s="63">
        <f t="shared" si="100"/>
        <v>-52511.767642179999</v>
      </c>
      <c r="N169" s="64"/>
      <c r="O169" s="63">
        <v>48091.1037669</v>
      </c>
      <c r="P169" s="63">
        <v>161804.88990000001</v>
      </c>
      <c r="Q169" s="63">
        <v>116602.814</v>
      </c>
      <c r="R169" s="63">
        <v>64091.04635782</v>
      </c>
      <c r="S169" s="63">
        <f t="shared" si="110"/>
        <v>54.965265553385358</v>
      </c>
      <c r="T169" s="63">
        <f t="shared" si="111"/>
        <v>39.610080015152867</v>
      </c>
      <c r="U169" s="63">
        <f t="shared" si="112"/>
        <v>-52511.767642179999</v>
      </c>
      <c r="V169" s="71"/>
      <c r="W169" s="120">
        <v>4410.018</v>
      </c>
      <c r="X169" s="120">
        <v>0</v>
      </c>
      <c r="Y169" s="120">
        <v>2192.9598000000001</v>
      </c>
      <c r="Z169" s="120">
        <v>2192.9598000000001</v>
      </c>
      <c r="AA169" s="120">
        <f t="shared" si="113"/>
        <v>100</v>
      </c>
      <c r="AB169" s="120">
        <f t="shared" si="116"/>
        <v>0</v>
      </c>
      <c r="AC169" s="120">
        <f t="shared" si="114"/>
        <v>0</v>
      </c>
      <c r="AD169" s="71"/>
      <c r="AE169" s="120">
        <v>0</v>
      </c>
      <c r="AF169" s="120">
        <v>0</v>
      </c>
      <c r="AG169" s="120">
        <v>0</v>
      </c>
      <c r="AH169" s="120">
        <v>0</v>
      </c>
      <c r="AI169" s="120">
        <f t="shared" si="94"/>
        <v>0</v>
      </c>
      <c r="AJ169" s="120">
        <f t="shared" si="95"/>
        <v>0</v>
      </c>
      <c r="AK169" s="120">
        <f t="shared" si="96"/>
        <v>0</v>
      </c>
      <c r="AL169" s="71"/>
      <c r="AM169" s="120">
        <v>0</v>
      </c>
      <c r="AN169" s="120">
        <v>0</v>
      </c>
      <c r="AO169" s="120">
        <v>0</v>
      </c>
      <c r="AP169" s="120">
        <v>0</v>
      </c>
      <c r="AQ169" s="120">
        <f t="shared" si="97"/>
        <v>0</v>
      </c>
      <c r="AR169" s="120">
        <f t="shared" si="98"/>
        <v>0</v>
      </c>
      <c r="AS169" s="120">
        <f t="shared" si="99"/>
        <v>0</v>
      </c>
    </row>
    <row r="170" spans="1:45" s="4" customFormat="1" ht="13.8" x14ac:dyDescent="0.25">
      <c r="A170" s="91"/>
      <c r="B170" s="65" t="s">
        <v>172</v>
      </c>
      <c r="C170" s="332"/>
      <c r="D170" s="332"/>
      <c r="E170" s="332"/>
      <c r="F170" s="57" t="s">
        <v>0</v>
      </c>
      <c r="G170" s="66">
        <v>272000.77090732002</v>
      </c>
      <c r="H170" s="66">
        <f>+H171+H172</f>
        <v>398408.71250000002</v>
      </c>
      <c r="I170" s="66">
        <f>+I171+I172</f>
        <v>371069.82439999998</v>
      </c>
      <c r="J170" s="66">
        <f>+J171+J172</f>
        <v>300693.63471503003</v>
      </c>
      <c r="K170" s="66">
        <f t="shared" si="86"/>
        <v>81.034246102127952</v>
      </c>
      <c r="L170" s="66">
        <f t="shared" si="87"/>
        <v>75.473659405736512</v>
      </c>
      <c r="M170" s="66">
        <f t="shared" si="100"/>
        <v>-70376.189684969955</v>
      </c>
      <c r="N170" s="66"/>
      <c r="O170" s="66">
        <v>485751.21502965002</v>
      </c>
      <c r="P170" s="66">
        <f>+P171+P172</f>
        <v>842636.61979999999</v>
      </c>
      <c r="Q170" s="66">
        <f>+Q171+Q172</f>
        <v>621400.09129999997</v>
      </c>
      <c r="R170" s="66">
        <f>+R171+R172</f>
        <v>586947.12989283004</v>
      </c>
      <c r="S170" s="66">
        <f t="shared" si="110"/>
        <v>94.455591190034653</v>
      </c>
      <c r="T170" s="66">
        <f t="shared" si="111"/>
        <v>69.656019700656032</v>
      </c>
      <c r="U170" s="66">
        <f t="shared" si="112"/>
        <v>-34452.961407169932</v>
      </c>
      <c r="V170" s="41"/>
      <c r="W170" s="123">
        <v>117021.16644967001</v>
      </c>
      <c r="X170" s="123">
        <f>+X171+X172</f>
        <v>81724.651700000002</v>
      </c>
      <c r="Y170" s="123">
        <f>+Y171+Y172</f>
        <v>151665.57329999999</v>
      </c>
      <c r="Z170" s="123">
        <f>+Z171+Z172</f>
        <v>116713.90229919998</v>
      </c>
      <c r="AA170" s="123">
        <f t="shared" si="113"/>
        <v>76.954776064002118</v>
      </c>
      <c r="AB170" s="123">
        <f t="shared" si="116"/>
        <v>142.81358179125769</v>
      </c>
      <c r="AC170" s="123">
        <f t="shared" si="114"/>
        <v>-34951.671000800008</v>
      </c>
      <c r="AD170" s="41"/>
      <c r="AE170" s="123">
        <v>28395.975527999999</v>
      </c>
      <c r="AF170" s="123">
        <f>+AF171+AF172</f>
        <v>69000</v>
      </c>
      <c r="AG170" s="123">
        <f>+AG171+AG172</f>
        <v>47311.375999999997</v>
      </c>
      <c r="AH170" s="123">
        <f>+AH171+AH172</f>
        <v>46368.409922999999</v>
      </c>
      <c r="AI170" s="123">
        <f t="shared" si="94"/>
        <v>98.006893570375127</v>
      </c>
      <c r="AJ170" s="123">
        <f t="shared" si="95"/>
        <v>67.200594091304339</v>
      </c>
      <c r="AK170" s="123">
        <f t="shared" si="96"/>
        <v>-942.96607699999731</v>
      </c>
      <c r="AL170" s="41"/>
      <c r="AM170" s="123">
        <v>0</v>
      </c>
      <c r="AN170" s="123">
        <f>+AN171+AN172</f>
        <v>0</v>
      </c>
      <c r="AO170" s="123">
        <f>+AO171+AO172</f>
        <v>0</v>
      </c>
      <c r="AP170" s="123">
        <f>+AP171+AP172</f>
        <v>0</v>
      </c>
      <c r="AQ170" s="123">
        <f t="shared" si="97"/>
        <v>0</v>
      </c>
      <c r="AR170" s="123">
        <f t="shared" si="98"/>
        <v>0</v>
      </c>
      <c r="AS170" s="123">
        <f t="shared" si="99"/>
        <v>0</v>
      </c>
    </row>
    <row r="171" spans="1:45" outlineLevel="1" x14ac:dyDescent="0.25">
      <c r="A171" s="94"/>
      <c r="B171" s="62" t="s">
        <v>173</v>
      </c>
      <c r="C171" s="318">
        <v>594952.55899999989</v>
      </c>
      <c r="D171" s="318">
        <v>449307.21620000002</v>
      </c>
      <c r="E171" s="318">
        <v>449335.80739999999</v>
      </c>
      <c r="F171" s="57">
        <v>1</v>
      </c>
      <c r="G171" s="63">
        <v>76991.431312690009</v>
      </c>
      <c r="H171" s="63">
        <f>+P171+X171+AF171+AN171-C171</f>
        <v>52194.499700000044</v>
      </c>
      <c r="I171" s="63">
        <f>+Q171+Y171+AG171+AO171-D171</f>
        <v>65135.823199999984</v>
      </c>
      <c r="J171" s="63">
        <f>+R171+Z171+AH171+AP171-E171</f>
        <v>44415.705617420026</v>
      </c>
      <c r="K171" s="63">
        <f t="shared" si="86"/>
        <v>68.189367133721944</v>
      </c>
      <c r="L171" s="63">
        <f t="shared" si="87"/>
        <v>85.096525252104271</v>
      </c>
      <c r="M171" s="63">
        <f t="shared" si="100"/>
        <v>-20720.117582579958</v>
      </c>
      <c r="N171" s="64"/>
      <c r="O171" s="63">
        <v>418685.57034469</v>
      </c>
      <c r="P171" s="63">
        <v>640629.86259999999</v>
      </c>
      <c r="Q171" s="63">
        <v>484023.50709999999</v>
      </c>
      <c r="R171" s="63">
        <v>482375.56277300999</v>
      </c>
      <c r="S171" s="63">
        <f t="shared" si="110"/>
        <v>99.6595321708932</v>
      </c>
      <c r="T171" s="63">
        <f t="shared" si="111"/>
        <v>75.297077288168552</v>
      </c>
      <c r="U171" s="63">
        <f t="shared" si="112"/>
        <v>-1647.944326989993</v>
      </c>
      <c r="V171" s="71"/>
      <c r="W171" s="120">
        <v>17473.447068000001</v>
      </c>
      <c r="X171" s="120">
        <v>6517.1961000000001</v>
      </c>
      <c r="Y171" s="120">
        <v>30419.532299999999</v>
      </c>
      <c r="Z171" s="120">
        <v>11375.95024441</v>
      </c>
      <c r="AA171" s="120">
        <f t="shared" si="113"/>
        <v>37.396861109564135</v>
      </c>
      <c r="AB171" s="120">
        <f t="shared" si="116"/>
        <v>174.55283023338825</v>
      </c>
      <c r="AC171" s="120">
        <f t="shared" si="114"/>
        <v>-19043.582055589999</v>
      </c>
      <c r="AD171" s="71"/>
      <c r="AE171" s="120">
        <v>0</v>
      </c>
      <c r="AF171" s="120">
        <v>0</v>
      </c>
      <c r="AG171" s="120">
        <v>0</v>
      </c>
      <c r="AH171" s="120">
        <v>0</v>
      </c>
      <c r="AI171" s="120">
        <f t="shared" si="94"/>
        <v>0</v>
      </c>
      <c r="AJ171" s="120">
        <f t="shared" si="95"/>
        <v>0</v>
      </c>
      <c r="AK171" s="120">
        <f t="shared" si="96"/>
        <v>0</v>
      </c>
      <c r="AL171" s="71"/>
      <c r="AM171" s="120">
        <v>0</v>
      </c>
      <c r="AN171" s="120">
        <v>0</v>
      </c>
      <c r="AO171" s="120">
        <v>0</v>
      </c>
      <c r="AP171" s="120">
        <v>0</v>
      </c>
      <c r="AQ171" s="120">
        <f t="shared" si="97"/>
        <v>0</v>
      </c>
      <c r="AR171" s="120">
        <f t="shared" si="98"/>
        <v>0</v>
      </c>
      <c r="AS171" s="120">
        <f t="shared" si="99"/>
        <v>0</v>
      </c>
    </row>
    <row r="172" spans="1:45" outlineLevel="1" x14ac:dyDescent="0.25">
      <c r="A172" s="94"/>
      <c r="B172" s="62" t="s">
        <v>174</v>
      </c>
      <c r="C172" s="331"/>
      <c r="D172" s="331"/>
      <c r="E172" s="331"/>
      <c r="F172" s="57">
        <v>1</v>
      </c>
      <c r="G172" s="63">
        <v>195009.33959463</v>
      </c>
      <c r="H172" s="63">
        <f>+P172+X172+AF172+AN172</f>
        <v>346214.21279999998</v>
      </c>
      <c r="I172" s="63">
        <f>+Q172+Y172+AG172+AO172</f>
        <v>305934.0012</v>
      </c>
      <c r="J172" s="63">
        <f>+R172+Z172+AH172+AP172</f>
        <v>256277.92909761</v>
      </c>
      <c r="K172" s="63">
        <f t="shared" si="86"/>
        <v>83.769024721796754</v>
      </c>
      <c r="L172" s="63">
        <f t="shared" si="87"/>
        <v>74.022937136222041</v>
      </c>
      <c r="M172" s="63">
        <f t="shared" si="100"/>
        <v>-49656.072102389997</v>
      </c>
      <c r="N172" s="64"/>
      <c r="O172" s="63">
        <v>67065.644684960003</v>
      </c>
      <c r="P172" s="63">
        <v>202006.75719999999</v>
      </c>
      <c r="Q172" s="63">
        <v>137376.58420000001</v>
      </c>
      <c r="R172" s="63">
        <v>104571.56711982001</v>
      </c>
      <c r="S172" s="63">
        <f t="shared" si="110"/>
        <v>76.12037213531184</v>
      </c>
      <c r="T172" s="63">
        <f t="shared" si="111"/>
        <v>51.76637087257793</v>
      </c>
      <c r="U172" s="63">
        <f t="shared" si="112"/>
        <v>-32805.017080179998</v>
      </c>
      <c r="V172" s="71"/>
      <c r="W172" s="120">
        <v>99547.719381670002</v>
      </c>
      <c r="X172" s="120">
        <v>75207.455600000001</v>
      </c>
      <c r="Y172" s="120">
        <v>121246.041</v>
      </c>
      <c r="Z172" s="120">
        <v>105337.95205478999</v>
      </c>
      <c r="AA172" s="120">
        <f t="shared" si="113"/>
        <v>86.879498238453806</v>
      </c>
      <c r="AB172" s="120">
        <f t="shared" si="116"/>
        <v>140.06317753261419</v>
      </c>
      <c r="AC172" s="120">
        <f t="shared" si="114"/>
        <v>-15908.088945210009</v>
      </c>
      <c r="AD172" s="71"/>
      <c r="AE172" s="120">
        <v>28395.975527999999</v>
      </c>
      <c r="AF172" s="120">
        <v>69000</v>
      </c>
      <c r="AG172" s="120">
        <v>47311.375999999997</v>
      </c>
      <c r="AH172" s="120">
        <v>46368.409922999999</v>
      </c>
      <c r="AI172" s="120">
        <f t="shared" si="94"/>
        <v>98.006893570375127</v>
      </c>
      <c r="AJ172" s="120">
        <f t="shared" si="95"/>
        <v>67.200594091304339</v>
      </c>
      <c r="AK172" s="120">
        <f t="shared" si="96"/>
        <v>-942.96607699999731</v>
      </c>
      <c r="AL172" s="71"/>
      <c r="AM172" s="120">
        <v>0</v>
      </c>
      <c r="AN172" s="120">
        <v>0</v>
      </c>
      <c r="AO172" s="120">
        <v>0</v>
      </c>
      <c r="AP172" s="120">
        <v>0</v>
      </c>
      <c r="AQ172" s="120">
        <f t="shared" si="97"/>
        <v>0</v>
      </c>
      <c r="AR172" s="120">
        <f t="shared" si="98"/>
        <v>0</v>
      </c>
      <c r="AS172" s="120">
        <f t="shared" si="99"/>
        <v>0</v>
      </c>
    </row>
    <row r="173" spans="1:45" s="4" customFormat="1" ht="13.8" x14ac:dyDescent="0.25">
      <c r="A173" s="91"/>
      <c r="B173" s="65" t="s">
        <v>175</v>
      </c>
      <c r="C173" s="332"/>
      <c r="D173" s="332"/>
      <c r="E173" s="332"/>
      <c r="F173" s="57" t="s">
        <v>0</v>
      </c>
      <c r="G173" s="66">
        <v>3464353.1979703903</v>
      </c>
      <c r="H173" s="66">
        <f>+SUM(H174,H177)</f>
        <v>6934733.1876291353</v>
      </c>
      <c r="I173" s="66">
        <f>+SUM(I174,I177)</f>
        <v>5731831.0606800001</v>
      </c>
      <c r="J173" s="66">
        <f>+SUM(J174,J177)</f>
        <v>5417741.0761696193</v>
      </c>
      <c r="K173" s="66">
        <f t="shared" si="86"/>
        <v>94.520250489149646</v>
      </c>
      <c r="L173" s="66">
        <f t="shared" si="87"/>
        <v>78.124722748300158</v>
      </c>
      <c r="M173" s="66">
        <f t="shared" si="100"/>
        <v>-314089.98451038077</v>
      </c>
      <c r="N173" s="66"/>
      <c r="O173" s="66">
        <v>2903992.5584551701</v>
      </c>
      <c r="P173" s="66">
        <f>+SUM(P174,P177)</f>
        <v>5651889.0354999993</v>
      </c>
      <c r="Q173" s="66">
        <f>+SUM(Q174,Q177)</f>
        <v>4592041.7852999996</v>
      </c>
      <c r="R173" s="66">
        <f>+SUM(R174,R177)</f>
        <v>4425347.6554231793</v>
      </c>
      <c r="S173" s="66">
        <f t="shared" si="110"/>
        <v>96.369934384951804</v>
      </c>
      <c r="T173" s="66">
        <f t="shared" si="111"/>
        <v>78.29855872306041</v>
      </c>
      <c r="U173" s="66">
        <f t="shared" si="112"/>
        <v>-166694.12987682037</v>
      </c>
      <c r="V173" s="41"/>
      <c r="W173" s="123">
        <v>61824.31153228</v>
      </c>
      <c r="X173" s="123">
        <f>+SUM(X174,X177)</f>
        <v>583778.90379999997</v>
      </c>
      <c r="Y173" s="123">
        <f>+SUM(Y174,Y177)</f>
        <v>533742.64630000002</v>
      </c>
      <c r="Z173" s="123">
        <f>+SUM(Z174,Z177)</f>
        <v>83763.228747729998</v>
      </c>
      <c r="AA173" s="123">
        <f t="shared" si="113"/>
        <v>15.693561181290603</v>
      </c>
      <c r="AB173" s="123">
        <f t="shared" si="116"/>
        <v>14.348450792327174</v>
      </c>
      <c r="AC173" s="123">
        <f t="shared" si="114"/>
        <v>-449979.41755227</v>
      </c>
      <c r="AD173" s="41"/>
      <c r="AE173" s="123">
        <v>258876.36209219001</v>
      </c>
      <c r="AF173" s="123">
        <f>+SUM(AF174,AF177)</f>
        <v>1065425.3873000001</v>
      </c>
      <c r="AG173" s="123">
        <f>+SUM(AG174,AG177)</f>
        <v>848563.71510000003</v>
      </c>
      <c r="AH173" s="123">
        <f>+SUM(AH174,AH177)</f>
        <v>841334.68071195018</v>
      </c>
      <c r="AI173" s="123">
        <f t="shared" si="94"/>
        <v>99.148085846777235</v>
      </c>
      <c r="AJ173" s="123">
        <f t="shared" si="95"/>
        <v>78.967020191255216</v>
      </c>
      <c r="AK173" s="123">
        <f t="shared" si="96"/>
        <v>-7229.0343880498549</v>
      </c>
      <c r="AL173" s="41"/>
      <c r="AM173" s="123">
        <v>1812431.4680769998</v>
      </c>
      <c r="AN173" s="123">
        <f>+SUM(AN174,AN177)</f>
        <v>2567900.4684000001</v>
      </c>
      <c r="AO173" s="123">
        <f>+SUM(AO174,AO177)</f>
        <v>1928542.4016999998</v>
      </c>
      <c r="AP173" s="123">
        <f>+SUM(AP174,AP177)</f>
        <v>1885658.8225400001</v>
      </c>
      <c r="AQ173" s="123">
        <f t="shared" si="97"/>
        <v>97.776373538782551</v>
      </c>
      <c r="AR173" s="123">
        <f t="shared" si="98"/>
        <v>73.431927979471524</v>
      </c>
      <c r="AS173" s="123">
        <f t="shared" si="99"/>
        <v>-42883.579159999732</v>
      </c>
    </row>
    <row r="174" spans="1:45" s="9" customFormat="1" ht="13.8" x14ac:dyDescent="0.25">
      <c r="A174" s="92"/>
      <c r="B174" s="67" t="s">
        <v>176</v>
      </c>
      <c r="C174" s="333"/>
      <c r="D174" s="333"/>
      <c r="E174" s="333"/>
      <c r="F174" s="57" t="s">
        <v>0</v>
      </c>
      <c r="G174" s="106">
        <v>117028.70824712</v>
      </c>
      <c r="H174" s="106">
        <f>+H175+H176</f>
        <v>850304.03512913571</v>
      </c>
      <c r="I174" s="106">
        <f>+I175+I176</f>
        <v>845698.24697999994</v>
      </c>
      <c r="J174" s="106">
        <f>+J175+J176</f>
        <v>695645.70734333002</v>
      </c>
      <c r="K174" s="106">
        <f t="shared" si="86"/>
        <v>82.256964564783047</v>
      </c>
      <c r="L174" s="106">
        <f t="shared" si="87"/>
        <v>81.811408461407837</v>
      </c>
      <c r="M174" s="106">
        <f t="shared" si="100"/>
        <v>-150052.53963666991</v>
      </c>
      <c r="N174" s="68"/>
      <c r="O174" s="106">
        <v>1392290.7707446101</v>
      </c>
      <c r="P174" s="106">
        <f>+P175+P176</f>
        <v>2189974.3108000001</v>
      </c>
      <c r="Q174" s="106">
        <f>+Q175+Q176</f>
        <v>1674898.3114999998</v>
      </c>
      <c r="R174" s="106">
        <f>+R175+R176</f>
        <v>1608646.2057018499</v>
      </c>
      <c r="S174" s="106">
        <f t="shared" si="110"/>
        <v>96.044410258028378</v>
      </c>
      <c r="T174" s="106">
        <f t="shared" si="111"/>
        <v>73.455026288149</v>
      </c>
      <c r="U174" s="106">
        <f t="shared" si="112"/>
        <v>-66252.105798149947</v>
      </c>
      <c r="V174" s="72"/>
      <c r="W174" s="242">
        <v>38755.490833999997</v>
      </c>
      <c r="X174" s="242">
        <f>+X175+X176</f>
        <v>529860.6727</v>
      </c>
      <c r="Y174" s="242">
        <f>+Y175+Y176</f>
        <v>493819.61469999998</v>
      </c>
      <c r="Z174" s="242">
        <f>+Z175+Z176</f>
        <v>64062.579215769998</v>
      </c>
      <c r="AA174" s="132">
        <f t="shared" si="113"/>
        <v>12.97287051967116</v>
      </c>
      <c r="AB174" s="132">
        <f t="shared" si="116"/>
        <v>12.090457457302435</v>
      </c>
      <c r="AC174" s="132">
        <f t="shared" si="114"/>
        <v>-429757.03548422997</v>
      </c>
      <c r="AD174" s="72"/>
      <c r="AE174" s="242">
        <v>258753.94885476</v>
      </c>
      <c r="AF174" s="132">
        <f>+AF175+AF176</f>
        <v>1064729.659</v>
      </c>
      <c r="AG174" s="242">
        <f>+AG175+AG176</f>
        <v>848039.80850000004</v>
      </c>
      <c r="AH174" s="242">
        <f>+AH175+AH176</f>
        <v>841300.23367895023</v>
      </c>
      <c r="AI174" s="132">
        <f t="shared" si="94"/>
        <v>99.205276125778724</v>
      </c>
      <c r="AJ174" s="132">
        <f t="shared" si="95"/>
        <v>79.015384475069865</v>
      </c>
      <c r="AK174" s="132">
        <f t="shared" si="96"/>
        <v>-6739.5748210498132</v>
      </c>
      <c r="AL174" s="72"/>
      <c r="AM174" s="242">
        <v>0</v>
      </c>
      <c r="AN174" s="132">
        <f>+AN175+AN176</f>
        <v>0</v>
      </c>
      <c r="AO174" s="242">
        <f>+AO175+AO176</f>
        <v>0</v>
      </c>
      <c r="AP174" s="242">
        <f>+AP175+AP176</f>
        <v>0</v>
      </c>
      <c r="AQ174" s="132">
        <f t="shared" si="97"/>
        <v>0</v>
      </c>
      <c r="AR174" s="132">
        <f t="shared" si="98"/>
        <v>0</v>
      </c>
      <c r="AS174" s="132">
        <f t="shared" si="99"/>
        <v>0</v>
      </c>
    </row>
    <row r="175" spans="1:45" outlineLevel="1" x14ac:dyDescent="0.25">
      <c r="A175" s="93"/>
      <c r="B175" s="62" t="s">
        <v>177</v>
      </c>
      <c r="C175" s="318">
        <v>2934260.6073708641</v>
      </c>
      <c r="D175" s="318">
        <v>2171059.4877199996</v>
      </c>
      <c r="E175" s="318">
        <v>1818363.3112532401</v>
      </c>
      <c r="F175" s="57">
        <v>1</v>
      </c>
      <c r="G175" s="63">
        <v>114001.97991297</v>
      </c>
      <c r="H175" s="63">
        <f>+P175+X175+AF175+AN175-C175</f>
        <v>839526.43902913574</v>
      </c>
      <c r="I175" s="63">
        <f>+Q175+Y175+AG175+AO175-D175</f>
        <v>839157.48567999993</v>
      </c>
      <c r="J175" s="63">
        <f>+R175+Z175+AH175+AP175-E175</f>
        <v>692172.73173902999</v>
      </c>
      <c r="K175" s="63">
        <f t="shared" si="86"/>
        <v>82.484246825032741</v>
      </c>
      <c r="L175" s="63">
        <f t="shared" si="87"/>
        <v>82.44799681824054</v>
      </c>
      <c r="M175" s="63">
        <f t="shared" si="100"/>
        <v>-146984.75394096994</v>
      </c>
      <c r="N175" s="64"/>
      <c r="O175" s="63">
        <v>1389264.0424104601</v>
      </c>
      <c r="P175" s="63">
        <v>2180227.1200999999</v>
      </c>
      <c r="Q175" s="63">
        <v>1668357.5501999999</v>
      </c>
      <c r="R175" s="63">
        <v>1605173.23009755</v>
      </c>
      <c r="S175" s="63">
        <f t="shared" si="110"/>
        <v>96.212783039530365</v>
      </c>
      <c r="T175" s="63">
        <f t="shared" si="111"/>
        <v>73.624129123938502</v>
      </c>
      <c r="U175" s="63">
        <f t="shared" si="112"/>
        <v>-63184.320102449972</v>
      </c>
      <c r="V175" s="71"/>
      <c r="W175" s="120">
        <v>38755.490833999997</v>
      </c>
      <c r="X175" s="120">
        <v>528830.26729999995</v>
      </c>
      <c r="Y175" s="120">
        <v>493819.61469999998</v>
      </c>
      <c r="Z175" s="120">
        <v>64062.579215769998</v>
      </c>
      <c r="AA175" s="120">
        <f t="shared" si="113"/>
        <v>12.97287051967116</v>
      </c>
      <c r="AB175" s="120">
        <f t="shared" si="116"/>
        <v>12.114015247812576</v>
      </c>
      <c r="AC175" s="120">
        <f t="shared" si="114"/>
        <v>-429757.03548422997</v>
      </c>
      <c r="AD175" s="71"/>
      <c r="AE175" s="120">
        <v>258753.94885476</v>
      </c>
      <c r="AF175" s="120">
        <v>1064729.659</v>
      </c>
      <c r="AG175" s="120">
        <v>848039.80850000004</v>
      </c>
      <c r="AH175" s="120">
        <v>841300.23367895023</v>
      </c>
      <c r="AI175" s="120">
        <f t="shared" si="94"/>
        <v>99.205276125778724</v>
      </c>
      <c r="AJ175" s="120">
        <f t="shared" si="95"/>
        <v>79.015384475069865</v>
      </c>
      <c r="AK175" s="120">
        <f t="shared" si="96"/>
        <v>-6739.5748210498132</v>
      </c>
      <c r="AL175" s="71"/>
      <c r="AM175" s="120">
        <v>0</v>
      </c>
      <c r="AN175" s="120">
        <v>0</v>
      </c>
      <c r="AO175" s="120">
        <v>0</v>
      </c>
      <c r="AP175" s="120">
        <v>0</v>
      </c>
      <c r="AQ175" s="120">
        <f t="shared" si="97"/>
        <v>0</v>
      </c>
      <c r="AR175" s="120">
        <f t="shared" si="98"/>
        <v>0</v>
      </c>
      <c r="AS175" s="120">
        <f t="shared" si="99"/>
        <v>0</v>
      </c>
    </row>
    <row r="176" spans="1:45" outlineLevel="1" x14ac:dyDescent="0.25">
      <c r="A176" s="93"/>
      <c r="B176" s="62" t="s">
        <v>178</v>
      </c>
      <c r="C176" s="331"/>
      <c r="D176" s="331"/>
      <c r="E176" s="331"/>
      <c r="F176" s="57">
        <v>1</v>
      </c>
      <c r="G176" s="63">
        <v>3026.7283341500001</v>
      </c>
      <c r="H176" s="63">
        <f>+P176+X176+AF176+AN176</f>
        <v>10777.596099999999</v>
      </c>
      <c r="I176" s="63">
        <f>+Q176+Y176+AG176+AO176</f>
        <v>6540.7613000000001</v>
      </c>
      <c r="J176" s="63">
        <f>+R176+Z176+AH176+AP176</f>
        <v>3472.9756043000002</v>
      </c>
      <c r="K176" s="63">
        <f t="shared" si="86"/>
        <v>53.097421615126059</v>
      </c>
      <c r="L176" s="63">
        <f t="shared" si="87"/>
        <v>32.224028179159546</v>
      </c>
      <c r="M176" s="63">
        <f t="shared" si="100"/>
        <v>-3067.7856956999999</v>
      </c>
      <c r="N176" s="64"/>
      <c r="O176" s="63">
        <v>3026.7283341500001</v>
      </c>
      <c r="P176" s="63">
        <v>9747.1906999999992</v>
      </c>
      <c r="Q176" s="63">
        <v>6540.7613000000001</v>
      </c>
      <c r="R176" s="63">
        <v>3472.9756043000002</v>
      </c>
      <c r="S176" s="63">
        <f t="shared" si="110"/>
        <v>53.097421615126059</v>
      </c>
      <c r="T176" s="63">
        <f t="shared" si="111"/>
        <v>35.630528951280297</v>
      </c>
      <c r="U176" s="63">
        <f t="shared" si="112"/>
        <v>-3067.7856956999999</v>
      </c>
      <c r="V176" s="71"/>
      <c r="W176" s="120">
        <v>0</v>
      </c>
      <c r="X176" s="120">
        <v>1030.4054000000001</v>
      </c>
      <c r="Y176" s="120">
        <v>0</v>
      </c>
      <c r="Z176" s="120">
        <v>0</v>
      </c>
      <c r="AA176" s="120">
        <f t="shared" si="113"/>
        <v>0</v>
      </c>
      <c r="AB176" s="120">
        <f t="shared" si="116"/>
        <v>0</v>
      </c>
      <c r="AC176" s="120">
        <f t="shared" si="114"/>
        <v>0</v>
      </c>
      <c r="AD176" s="71"/>
      <c r="AE176" s="120">
        <v>0</v>
      </c>
      <c r="AF176" s="120">
        <v>0</v>
      </c>
      <c r="AG176" s="120">
        <v>0</v>
      </c>
      <c r="AH176" s="120">
        <v>0</v>
      </c>
      <c r="AI176" s="120">
        <f t="shared" si="94"/>
        <v>0</v>
      </c>
      <c r="AJ176" s="120">
        <f t="shared" si="95"/>
        <v>0</v>
      </c>
      <c r="AK176" s="120">
        <f t="shared" si="96"/>
        <v>0</v>
      </c>
      <c r="AL176" s="71"/>
      <c r="AM176" s="120">
        <v>0</v>
      </c>
      <c r="AN176" s="120">
        <v>0</v>
      </c>
      <c r="AO176" s="120">
        <v>0</v>
      </c>
      <c r="AP176" s="120">
        <v>0</v>
      </c>
      <c r="AQ176" s="120">
        <f t="shared" si="97"/>
        <v>0</v>
      </c>
      <c r="AR176" s="120">
        <f t="shared" si="98"/>
        <v>0</v>
      </c>
      <c r="AS176" s="120">
        <f t="shared" si="99"/>
        <v>0</v>
      </c>
    </row>
    <row r="177" spans="1:45" s="9" customFormat="1" ht="13.8" x14ac:dyDescent="0.25">
      <c r="A177" s="92"/>
      <c r="B177" s="67" t="s">
        <v>179</v>
      </c>
      <c r="C177" s="333"/>
      <c r="D177" s="333"/>
      <c r="E177" s="333"/>
      <c r="F177" s="57" t="s">
        <v>0</v>
      </c>
      <c r="G177" s="106">
        <v>3347324.4897232703</v>
      </c>
      <c r="H177" s="106">
        <f>+SUM(H178:H185)</f>
        <v>6084429.1524999999</v>
      </c>
      <c r="I177" s="106">
        <f>+SUM(I178:I185)</f>
        <v>4886132.8136999998</v>
      </c>
      <c r="J177" s="106">
        <f>+SUM(J178:J185)</f>
        <v>4722095.3688262897</v>
      </c>
      <c r="K177" s="106">
        <f t="shared" ref="K177:K226" si="123">+IF(I177=0,0,J177/I177*100)</f>
        <v>96.642796028512095</v>
      </c>
      <c r="L177" s="106">
        <f t="shared" ref="L177:L226" si="124">+IF(H177=0,0,J177/H177*100)</f>
        <v>77.60950535328449</v>
      </c>
      <c r="M177" s="106">
        <f t="shared" si="100"/>
        <v>-164037.44487371016</v>
      </c>
      <c r="N177" s="68"/>
      <c r="O177" s="106">
        <v>1511701.7877105598</v>
      </c>
      <c r="P177" s="106">
        <f t="shared" ref="P177:Q177" si="125">+SUM(P178:P185)</f>
        <v>3461914.7246999997</v>
      </c>
      <c r="Q177" s="106">
        <f t="shared" si="125"/>
        <v>2917143.4737999998</v>
      </c>
      <c r="R177" s="106">
        <f>+SUM(R178:R185)</f>
        <v>2816701.4497213298</v>
      </c>
      <c r="S177" s="106">
        <f t="shared" ref="S177:S200" si="126">+IF(Q177=0,0,R177/Q177*100)</f>
        <v>96.556836337301249</v>
      </c>
      <c r="T177" s="106">
        <f t="shared" ref="T177:T200" si="127">+IF(P177=0,0,R177/P177*100)</f>
        <v>81.362531249680558</v>
      </c>
      <c r="U177" s="106">
        <f t="shared" ref="U177:U200" si="128">+R177-Q177</f>
        <v>-100442.02407866996</v>
      </c>
      <c r="V177" s="72"/>
      <c r="W177" s="242">
        <v>23068.820698280004</v>
      </c>
      <c r="X177" s="242">
        <f t="shared" ref="X177" si="129">+SUM(X178:X185)</f>
        <v>53918.231100000005</v>
      </c>
      <c r="Y177" s="242">
        <f t="shared" ref="Y177" si="130">+SUM(Y178:Y185)</f>
        <v>39923.031599999995</v>
      </c>
      <c r="Z177" s="242">
        <f t="shared" ref="Z177" si="131">+SUM(Z178:Z185)</f>
        <v>19700.64953196</v>
      </c>
      <c r="AA177" s="132">
        <f t="shared" ref="AA177:AA200" si="132">+IF(Y177=0,0,Z177/Y177*100)</f>
        <v>49.346577006842338</v>
      </c>
      <c r="AB177" s="132">
        <f t="shared" si="116"/>
        <v>36.538011596526573</v>
      </c>
      <c r="AC177" s="132">
        <f t="shared" ref="AC177:AC200" si="133">+Z177-Y177</f>
        <v>-20222.382068039995</v>
      </c>
      <c r="AD177" s="72"/>
      <c r="AE177" s="242">
        <v>122.41323743000001</v>
      </c>
      <c r="AF177" s="132">
        <f t="shared" ref="AF177" si="134">+SUM(AF178:AF185)</f>
        <v>695.72829999999999</v>
      </c>
      <c r="AG177" s="242">
        <f t="shared" ref="AG177" si="135">+SUM(AG178:AG185)</f>
        <v>523.90660000000003</v>
      </c>
      <c r="AH177" s="242">
        <f t="shared" ref="AH177" si="136">+SUM(AH178:AH185)</f>
        <v>34.447033000000005</v>
      </c>
      <c r="AI177" s="132">
        <f t="shared" ref="AI177:AI226" si="137">+IF(AG177=0,0,AH177/AG177*100)</f>
        <v>6.5750332215704104</v>
      </c>
      <c r="AJ177" s="132">
        <f t="shared" ref="AJ177:AJ226" si="138">+IF(AF177=0,0,AH177/AF177*100)</f>
        <v>4.9512191756465862</v>
      </c>
      <c r="AK177" s="132">
        <f t="shared" ref="AK177:AK226" si="139">+AH177-AG177</f>
        <v>-489.45956699999999</v>
      </c>
      <c r="AL177" s="72"/>
      <c r="AM177" s="242">
        <v>1812431.4680769998</v>
      </c>
      <c r="AN177" s="132">
        <f t="shared" ref="AN177" si="140">+SUM(AN178:AN185)</f>
        <v>2567900.4684000001</v>
      </c>
      <c r="AO177" s="242">
        <f>+SUM(AO178:AO185)</f>
        <v>1928542.4016999998</v>
      </c>
      <c r="AP177" s="242">
        <f>+SUM(AP178:AP185)</f>
        <v>1885658.8225400001</v>
      </c>
      <c r="AQ177" s="132">
        <f t="shared" ref="AQ177:AQ226" si="141">+IF(AO177=0,0,AP177/AO177*100)</f>
        <v>97.776373538782551</v>
      </c>
      <c r="AR177" s="132">
        <f t="shared" ref="AR177:AR226" si="142">+IF(AN177=0,0,AP177/AN177*100)</f>
        <v>73.431927979471524</v>
      </c>
      <c r="AS177" s="132">
        <f t="shared" ref="AS177:AS226" si="143">+AP177-AO177</f>
        <v>-42883.579159999732</v>
      </c>
    </row>
    <row r="178" spans="1:45" x14ac:dyDescent="0.25">
      <c r="A178" s="93"/>
      <c r="B178" s="62" t="s">
        <v>180</v>
      </c>
      <c r="C178" s="331"/>
      <c r="D178" s="331"/>
      <c r="E178" s="331"/>
      <c r="F178" s="57">
        <v>1</v>
      </c>
      <c r="G178" s="63">
        <v>1811985.6135424299</v>
      </c>
      <c r="H178" s="63">
        <f t="shared" ref="H178:J185" si="144">+P178+X178+AF178+AN178</f>
        <v>2567248.4348000004</v>
      </c>
      <c r="I178" s="63">
        <f t="shared" si="144"/>
        <v>1927917.6265999998</v>
      </c>
      <c r="J178" s="63">
        <f t="shared" si="144"/>
        <v>1885089.3211600001</v>
      </c>
      <c r="K178" s="63">
        <f t="shared" si="123"/>
        <v>97.778519950796337</v>
      </c>
      <c r="L178" s="63">
        <f t="shared" si="124"/>
        <v>73.428394993134219</v>
      </c>
      <c r="M178" s="63">
        <f t="shared" ref="M178:M226" si="145">+J178-I178</f>
        <v>-42828.305439999793</v>
      </c>
      <c r="N178" s="64"/>
      <c r="O178" s="63">
        <v>0</v>
      </c>
      <c r="P178" s="63">
        <v>0</v>
      </c>
      <c r="Q178" s="63">
        <v>0</v>
      </c>
      <c r="R178" s="63">
        <v>0</v>
      </c>
      <c r="S178" s="63">
        <f t="shared" si="126"/>
        <v>0</v>
      </c>
      <c r="T178" s="63">
        <f t="shared" si="127"/>
        <v>0</v>
      </c>
      <c r="U178" s="63">
        <f t="shared" si="128"/>
        <v>0</v>
      </c>
      <c r="V178" s="71"/>
      <c r="W178" s="120">
        <v>0.21</v>
      </c>
      <c r="X178" s="120">
        <v>0</v>
      </c>
      <c r="Y178" s="120">
        <v>54.4544</v>
      </c>
      <c r="Z178" s="120">
        <v>52.863320000000002</v>
      </c>
      <c r="AA178" s="120">
        <f t="shared" si="132"/>
        <v>97.07814244578951</v>
      </c>
      <c r="AB178" s="120">
        <f t="shared" si="116"/>
        <v>0</v>
      </c>
      <c r="AC178" s="120">
        <f t="shared" si="133"/>
        <v>-1.5910799999999981</v>
      </c>
      <c r="AD178" s="71"/>
      <c r="AE178" s="120">
        <v>102.46146543</v>
      </c>
      <c r="AF178" s="120">
        <v>480</v>
      </c>
      <c r="AG178" s="120">
        <v>360</v>
      </c>
      <c r="AH178" s="120">
        <v>0</v>
      </c>
      <c r="AI178" s="120">
        <f t="shared" si="137"/>
        <v>0</v>
      </c>
      <c r="AJ178" s="120">
        <f t="shared" si="138"/>
        <v>0</v>
      </c>
      <c r="AK178" s="120">
        <f t="shared" si="139"/>
        <v>-360</v>
      </c>
      <c r="AL178" s="71"/>
      <c r="AM178" s="120">
        <v>1811882.9420769999</v>
      </c>
      <c r="AN178" s="120">
        <v>2566768.4348000004</v>
      </c>
      <c r="AO178" s="120">
        <v>1927503.1721999999</v>
      </c>
      <c r="AP178" s="120">
        <v>1885036.45784</v>
      </c>
      <c r="AQ178" s="120">
        <f t="shared" si="141"/>
        <v>97.796801843312693</v>
      </c>
      <c r="AR178" s="120">
        <f t="shared" si="142"/>
        <v>73.440066983949791</v>
      </c>
      <c r="AS178" s="120">
        <f t="shared" si="143"/>
        <v>-42466.714359999867</v>
      </c>
    </row>
    <row r="179" spans="1:45" x14ac:dyDescent="0.25">
      <c r="A179" s="93"/>
      <c r="B179" s="62" t="s">
        <v>181</v>
      </c>
      <c r="C179" s="331"/>
      <c r="D179" s="331"/>
      <c r="E179" s="331"/>
      <c r="F179" s="57">
        <v>1</v>
      </c>
      <c r="G179" s="63">
        <v>1127647.4258768</v>
      </c>
      <c r="H179" s="63">
        <f t="shared" si="144"/>
        <v>1980669.8661</v>
      </c>
      <c r="I179" s="63">
        <f t="shared" si="144"/>
        <v>1523213.0866</v>
      </c>
      <c r="J179" s="63">
        <f t="shared" si="144"/>
        <v>1482466.7272458</v>
      </c>
      <c r="K179" s="63">
        <f t="shared" si="123"/>
        <v>97.324973129980719</v>
      </c>
      <c r="L179" s="63">
        <f t="shared" si="124"/>
        <v>74.846735067708309</v>
      </c>
      <c r="M179" s="63">
        <f t="shared" si="145"/>
        <v>-40746.359354200074</v>
      </c>
      <c r="N179" s="64"/>
      <c r="O179" s="63">
        <v>1123761.5370381998</v>
      </c>
      <c r="P179" s="63">
        <v>1974274.5752000001</v>
      </c>
      <c r="Q179" s="63">
        <v>1516090.9612</v>
      </c>
      <c r="R179" s="63">
        <v>1479403.8746076599</v>
      </c>
      <c r="S179" s="63">
        <f t="shared" si="126"/>
        <v>97.580152673471389</v>
      </c>
      <c r="T179" s="63">
        <f t="shared" si="127"/>
        <v>74.934048849704297</v>
      </c>
      <c r="U179" s="63">
        <f t="shared" si="128"/>
        <v>-36687.086592340143</v>
      </c>
      <c r="V179" s="71"/>
      <c r="W179" s="120">
        <v>3885.8888385999999</v>
      </c>
      <c r="X179" s="120">
        <v>6395.2909</v>
      </c>
      <c r="Y179" s="120">
        <v>7122.1253999999999</v>
      </c>
      <c r="Z179" s="120">
        <v>3062.8526381399997</v>
      </c>
      <c r="AA179" s="120">
        <f t="shared" si="132"/>
        <v>43.004755829488758</v>
      </c>
      <c r="AB179" s="120">
        <f t="shared" si="116"/>
        <v>47.892311484063995</v>
      </c>
      <c r="AC179" s="120">
        <f t="shared" si="133"/>
        <v>-4059.2727618600002</v>
      </c>
      <c r="AD179" s="71"/>
      <c r="AE179" s="120">
        <v>0</v>
      </c>
      <c r="AF179" s="120">
        <v>0</v>
      </c>
      <c r="AG179" s="120">
        <v>0</v>
      </c>
      <c r="AH179" s="120">
        <v>0</v>
      </c>
      <c r="AI179" s="120">
        <f t="shared" si="137"/>
        <v>0</v>
      </c>
      <c r="AJ179" s="120">
        <f t="shared" si="138"/>
        <v>0</v>
      </c>
      <c r="AK179" s="120">
        <f t="shared" si="139"/>
        <v>0</v>
      </c>
      <c r="AL179" s="71"/>
      <c r="AM179" s="120">
        <v>0</v>
      </c>
      <c r="AN179" s="120">
        <v>0</v>
      </c>
      <c r="AO179" s="120">
        <v>0</v>
      </c>
      <c r="AP179" s="120">
        <v>0</v>
      </c>
      <c r="AQ179" s="120">
        <f t="shared" si="141"/>
        <v>0</v>
      </c>
      <c r="AR179" s="120">
        <f t="shared" si="142"/>
        <v>0</v>
      </c>
      <c r="AS179" s="120">
        <f t="shared" si="143"/>
        <v>0</v>
      </c>
    </row>
    <row r="180" spans="1:45" x14ac:dyDescent="0.25">
      <c r="A180" s="93"/>
      <c r="B180" s="62" t="s">
        <v>182</v>
      </c>
      <c r="C180" s="331"/>
      <c r="D180" s="331"/>
      <c r="E180" s="331"/>
      <c r="F180" s="57">
        <v>1</v>
      </c>
      <c r="G180" s="63">
        <v>3650.5289186</v>
      </c>
      <c r="H180" s="63">
        <f t="shared" si="144"/>
        <v>51131.316200000008</v>
      </c>
      <c r="I180" s="63">
        <f t="shared" si="144"/>
        <v>50469.5959</v>
      </c>
      <c r="J180" s="63">
        <f>+R180+Z180+AH180+AP180</f>
        <v>48774.125164949997</v>
      </c>
      <c r="K180" s="63">
        <f t="shared" si="123"/>
        <v>96.640609648610237</v>
      </c>
      <c r="L180" s="63">
        <f t="shared" si="124"/>
        <v>95.38992693669401</v>
      </c>
      <c r="M180" s="63">
        <f t="shared" si="145"/>
        <v>-1695.470735050003</v>
      </c>
      <c r="N180" s="64"/>
      <c r="O180" s="63">
        <v>2264.5063180000002</v>
      </c>
      <c r="P180" s="63">
        <v>50480.323600000003</v>
      </c>
      <c r="Q180" s="63">
        <v>48784.244500000001</v>
      </c>
      <c r="R180" s="63">
        <v>47959.603886949997</v>
      </c>
      <c r="S180" s="63">
        <f t="shared" si="126"/>
        <v>98.309616923451586</v>
      </c>
      <c r="T180" s="63">
        <f t="shared" si="127"/>
        <v>95.006530201700201</v>
      </c>
      <c r="U180" s="63">
        <f t="shared" si="128"/>
        <v>-824.64061305000359</v>
      </c>
      <c r="V180" s="71"/>
      <c r="W180" s="120">
        <v>1366.9051006</v>
      </c>
      <c r="X180" s="120">
        <v>374.34260000000006</v>
      </c>
      <c r="Y180" s="120">
        <v>1408.1014</v>
      </c>
      <c r="Z180" s="120">
        <v>652.96067800000003</v>
      </c>
      <c r="AA180" s="120">
        <f t="shared" si="132"/>
        <v>46.371708599963043</v>
      </c>
      <c r="AB180" s="120">
        <f t="shared" si="116"/>
        <v>174.42863248799361</v>
      </c>
      <c r="AC180" s="120">
        <f t="shared" si="133"/>
        <v>-755.14072199999998</v>
      </c>
      <c r="AD180" s="71"/>
      <c r="AE180" s="120">
        <v>0</v>
      </c>
      <c r="AF180" s="120">
        <v>0</v>
      </c>
      <c r="AG180" s="120">
        <v>0</v>
      </c>
      <c r="AH180" s="120">
        <v>0</v>
      </c>
      <c r="AI180" s="120">
        <f>+IF(AG180=0,0,AH180/AG180*100)</f>
        <v>0</v>
      </c>
      <c r="AJ180" s="120">
        <f>+IF(AF180=0,0,AH180/AF180*100)</f>
        <v>0</v>
      </c>
      <c r="AK180" s="120">
        <f>+AH180-AG180</f>
        <v>0</v>
      </c>
      <c r="AL180" s="71"/>
      <c r="AM180" s="120">
        <v>19.1175</v>
      </c>
      <c r="AN180" s="120">
        <v>276.64999999999998</v>
      </c>
      <c r="AO180" s="120">
        <v>277.25</v>
      </c>
      <c r="AP180" s="120">
        <v>161.56059999999999</v>
      </c>
      <c r="AQ180" s="120">
        <f t="shared" si="141"/>
        <v>58.272533814247062</v>
      </c>
      <c r="AR180" s="120">
        <f t="shared" si="142"/>
        <v>58.398915597325143</v>
      </c>
      <c r="AS180" s="120">
        <f t="shared" si="143"/>
        <v>-115.68940000000001</v>
      </c>
    </row>
    <row r="181" spans="1:45" x14ac:dyDescent="0.25">
      <c r="A181" s="93"/>
      <c r="B181" s="62" t="s">
        <v>183</v>
      </c>
      <c r="C181" s="331"/>
      <c r="D181" s="331"/>
      <c r="E181" s="331"/>
      <c r="F181" s="57">
        <v>1</v>
      </c>
      <c r="G181" s="63">
        <v>285687.08118986001</v>
      </c>
      <c r="H181" s="63">
        <f t="shared" si="144"/>
        <v>287764.60259999998</v>
      </c>
      <c r="I181" s="63">
        <f t="shared" si="144"/>
        <v>233681.97289999999</v>
      </c>
      <c r="J181" s="63">
        <f t="shared" si="144"/>
        <v>199194.20269686001</v>
      </c>
      <c r="K181" s="63">
        <f t="shared" si="123"/>
        <v>85.241578639915701</v>
      </c>
      <c r="L181" s="63">
        <f t="shared" si="124"/>
        <v>69.221231832236484</v>
      </c>
      <c r="M181" s="63">
        <f t="shared" si="145"/>
        <v>-34487.770203139982</v>
      </c>
      <c r="N181" s="64"/>
      <c r="O181" s="63">
        <v>279996.3053979</v>
      </c>
      <c r="P181" s="63">
        <v>251926.91620000001</v>
      </c>
      <c r="Q181" s="63">
        <v>217791.06279999999</v>
      </c>
      <c r="R181" s="63">
        <v>193038.01736303</v>
      </c>
      <c r="S181" s="63">
        <f t="shared" si="126"/>
        <v>88.63449899241229</v>
      </c>
      <c r="T181" s="63">
        <f t="shared" si="127"/>
        <v>76.624610134861797</v>
      </c>
      <c r="U181" s="63">
        <f t="shared" si="128"/>
        <v>-24753.045436969987</v>
      </c>
      <c r="V181" s="71"/>
      <c r="W181" s="120">
        <v>5690.7757919599999</v>
      </c>
      <c r="X181" s="120">
        <v>35837.686399999999</v>
      </c>
      <c r="Y181" s="120">
        <v>15890.910099999999</v>
      </c>
      <c r="Z181" s="120">
        <v>6156.1853338299998</v>
      </c>
      <c r="AA181" s="120">
        <f t="shared" si="132"/>
        <v>38.740294263133492</v>
      </c>
      <c r="AB181" s="120">
        <f t="shared" si="116"/>
        <v>17.177965299205251</v>
      </c>
      <c r="AC181" s="120">
        <f t="shared" si="133"/>
        <v>-9734.7247661699985</v>
      </c>
      <c r="AD181" s="71"/>
      <c r="AE181" s="120">
        <v>0</v>
      </c>
      <c r="AF181" s="120">
        <v>0</v>
      </c>
      <c r="AG181" s="120">
        <v>0</v>
      </c>
      <c r="AH181" s="120">
        <v>0</v>
      </c>
      <c r="AI181" s="120">
        <f t="shared" si="137"/>
        <v>0</v>
      </c>
      <c r="AJ181" s="120">
        <f t="shared" si="138"/>
        <v>0</v>
      </c>
      <c r="AK181" s="120">
        <f t="shared" si="139"/>
        <v>0</v>
      </c>
      <c r="AL181" s="71"/>
      <c r="AM181" s="120">
        <v>0</v>
      </c>
      <c r="AN181" s="120">
        <v>0</v>
      </c>
      <c r="AO181" s="120">
        <v>0</v>
      </c>
      <c r="AP181" s="120">
        <v>0</v>
      </c>
      <c r="AQ181" s="120">
        <f t="shared" si="141"/>
        <v>0</v>
      </c>
      <c r="AR181" s="120">
        <f t="shared" si="142"/>
        <v>0</v>
      </c>
      <c r="AS181" s="120">
        <f t="shared" si="143"/>
        <v>0</v>
      </c>
    </row>
    <row r="182" spans="1:45" x14ac:dyDescent="0.25">
      <c r="A182" s="93"/>
      <c r="B182" s="62" t="s">
        <v>184</v>
      </c>
      <c r="C182" s="62"/>
      <c r="D182" s="62"/>
      <c r="E182" s="62"/>
      <c r="F182" s="57">
        <v>1</v>
      </c>
      <c r="G182" s="63">
        <v>0.61399999999999999</v>
      </c>
      <c r="H182" s="63">
        <f t="shared" si="144"/>
        <v>0</v>
      </c>
      <c r="I182" s="63">
        <f t="shared" si="144"/>
        <v>12.910600000000001</v>
      </c>
      <c r="J182" s="63">
        <f t="shared" si="144"/>
        <v>0.79600000000000004</v>
      </c>
      <c r="K182" s="63">
        <f t="shared" si="123"/>
        <v>6.1654764302201297</v>
      </c>
      <c r="L182" s="63">
        <f t="shared" si="124"/>
        <v>0</v>
      </c>
      <c r="M182" s="63">
        <f t="shared" si="145"/>
        <v>-12.114600000000001</v>
      </c>
      <c r="N182" s="64"/>
      <c r="O182" s="63">
        <v>0</v>
      </c>
      <c r="P182" s="63">
        <v>0</v>
      </c>
      <c r="Q182" s="63">
        <v>0</v>
      </c>
      <c r="R182" s="63">
        <v>0</v>
      </c>
      <c r="S182" s="63">
        <f t="shared" si="126"/>
        <v>0</v>
      </c>
      <c r="T182" s="63">
        <f t="shared" si="127"/>
        <v>0</v>
      </c>
      <c r="U182" s="63">
        <f t="shared" si="128"/>
        <v>0</v>
      </c>
      <c r="V182" s="71"/>
      <c r="W182" s="120">
        <v>0.61399999999999999</v>
      </c>
      <c r="X182" s="120">
        <v>0</v>
      </c>
      <c r="Y182" s="120">
        <v>12.910600000000001</v>
      </c>
      <c r="Z182" s="120">
        <v>0.79600000000000004</v>
      </c>
      <c r="AA182" s="120">
        <f t="shared" si="132"/>
        <v>6.1654764302201297</v>
      </c>
      <c r="AB182" s="120">
        <f t="shared" si="116"/>
        <v>0</v>
      </c>
      <c r="AC182" s="120">
        <f t="shared" si="133"/>
        <v>-12.114600000000001</v>
      </c>
      <c r="AD182" s="71"/>
      <c r="AE182" s="120">
        <v>0</v>
      </c>
      <c r="AF182" s="120">
        <v>0</v>
      </c>
      <c r="AG182" s="120">
        <v>0</v>
      </c>
      <c r="AH182" s="120">
        <v>0</v>
      </c>
      <c r="AI182" s="120">
        <f t="shared" si="137"/>
        <v>0</v>
      </c>
      <c r="AJ182" s="120">
        <f t="shared" si="138"/>
        <v>0</v>
      </c>
      <c r="AK182" s="120">
        <f t="shared" si="139"/>
        <v>0</v>
      </c>
      <c r="AL182" s="71"/>
      <c r="AM182" s="120">
        <v>0</v>
      </c>
      <c r="AN182" s="120">
        <v>0</v>
      </c>
      <c r="AO182" s="120">
        <v>0</v>
      </c>
      <c r="AP182" s="120">
        <v>0</v>
      </c>
      <c r="AQ182" s="120">
        <f t="shared" si="141"/>
        <v>0</v>
      </c>
      <c r="AR182" s="120">
        <f t="shared" si="142"/>
        <v>0</v>
      </c>
      <c r="AS182" s="120">
        <f t="shared" si="143"/>
        <v>0</v>
      </c>
    </row>
    <row r="183" spans="1:45" x14ac:dyDescent="0.25">
      <c r="A183" s="93"/>
      <c r="B183" s="62" t="s">
        <v>185</v>
      </c>
      <c r="C183" s="62"/>
      <c r="D183" s="62"/>
      <c r="E183" s="62"/>
      <c r="F183" s="57">
        <v>1</v>
      </c>
      <c r="G183" s="63">
        <v>77235.239276929991</v>
      </c>
      <c r="H183" s="63">
        <f t="shared" si="144"/>
        <v>121687.16470000001</v>
      </c>
      <c r="I183" s="63">
        <f t="shared" si="144"/>
        <v>83393.842999999993</v>
      </c>
      <c r="J183" s="63">
        <f>+R183+Z183+AH183+AP183</f>
        <v>63441.101391819997</v>
      </c>
      <c r="K183" s="63">
        <f t="shared" si="123"/>
        <v>76.074083061287865</v>
      </c>
      <c r="L183" s="63">
        <f t="shared" si="124"/>
        <v>52.134587528786426</v>
      </c>
      <c r="M183" s="63">
        <f t="shared" si="145"/>
        <v>-19952.741608179997</v>
      </c>
      <c r="N183" s="64"/>
      <c r="O183" s="63">
        <v>70193.536090789989</v>
      </c>
      <c r="P183" s="63">
        <v>111696.7163</v>
      </c>
      <c r="Q183" s="63">
        <v>74446.841700000004</v>
      </c>
      <c r="R183" s="63">
        <v>57436.232823120001</v>
      </c>
      <c r="S183" s="63">
        <f t="shared" si="126"/>
        <v>77.150664167288639</v>
      </c>
      <c r="T183" s="63">
        <f t="shared" si="127"/>
        <v>51.421594766362887</v>
      </c>
      <c r="U183" s="63">
        <f t="shared" si="128"/>
        <v>-17010.608876880004</v>
      </c>
      <c r="V183" s="71"/>
      <c r="W183" s="120">
        <v>6625.4073861400002</v>
      </c>
      <c r="X183" s="120">
        <v>8971.5365000000002</v>
      </c>
      <c r="Y183" s="120">
        <v>8064.8755000000001</v>
      </c>
      <c r="Z183" s="120">
        <v>5530.0678486999996</v>
      </c>
      <c r="AA183" s="120">
        <f t="shared" si="132"/>
        <v>68.569785717088877</v>
      </c>
      <c r="AB183" s="120">
        <f t="shared" si="116"/>
        <v>61.640142117239328</v>
      </c>
      <c r="AC183" s="120">
        <f t="shared" si="133"/>
        <v>-2534.8076513000005</v>
      </c>
      <c r="AD183" s="71"/>
      <c r="AE183" s="120">
        <v>0</v>
      </c>
      <c r="AF183" s="120">
        <v>163.5283</v>
      </c>
      <c r="AG183" s="120">
        <v>120.14629999999998</v>
      </c>
      <c r="AH183" s="120">
        <v>13.99662</v>
      </c>
      <c r="AI183" s="120">
        <f>+IF(AG183=0,0,AH183/AG183*100)</f>
        <v>11.649647138530277</v>
      </c>
      <c r="AJ183" s="120">
        <f>+IF(AF183=0,0,AH183/AF183*100)</f>
        <v>8.5591423625146223</v>
      </c>
      <c r="AK183" s="120">
        <f>+AH183-AG183</f>
        <v>-106.14967999999999</v>
      </c>
      <c r="AL183" s="71"/>
      <c r="AM183" s="120">
        <v>416.29579999999999</v>
      </c>
      <c r="AN183" s="120">
        <v>855.3836</v>
      </c>
      <c r="AO183" s="120">
        <v>761.97950000000014</v>
      </c>
      <c r="AP183" s="120">
        <v>460.80409999999995</v>
      </c>
      <c r="AQ183" s="120">
        <f t="shared" si="141"/>
        <v>60.474605944123148</v>
      </c>
      <c r="AR183" s="120">
        <f t="shared" si="142"/>
        <v>53.871046861314611</v>
      </c>
      <c r="AS183" s="120">
        <f t="shared" si="143"/>
        <v>-301.1754000000002</v>
      </c>
    </row>
    <row r="184" spans="1:45" x14ac:dyDescent="0.25">
      <c r="A184" s="93"/>
      <c r="B184" s="62" t="s">
        <v>186</v>
      </c>
      <c r="C184" s="62"/>
      <c r="D184" s="62"/>
      <c r="E184" s="62"/>
      <c r="F184" s="57">
        <v>1</v>
      </c>
      <c r="G184" s="63">
        <v>31271.198677</v>
      </c>
      <c r="H184" s="63">
        <f t="shared" si="144"/>
        <v>52458.7863</v>
      </c>
      <c r="I184" s="63">
        <f t="shared" si="144"/>
        <v>41365.698399999994</v>
      </c>
      <c r="J184" s="63">
        <f t="shared" si="144"/>
        <v>35453.366772000001</v>
      </c>
      <c r="K184" s="63">
        <f t="shared" si="123"/>
        <v>85.707163527547266</v>
      </c>
      <c r="L184" s="63">
        <f t="shared" si="124"/>
        <v>67.583276839937113</v>
      </c>
      <c r="M184" s="63">
        <f t="shared" si="145"/>
        <v>-5912.3316279999926</v>
      </c>
      <c r="N184" s="64"/>
      <c r="O184" s="63">
        <v>31259.507476999999</v>
      </c>
      <c r="P184" s="63">
        <v>52458.7863</v>
      </c>
      <c r="Q184" s="63">
        <v>41356.707199999997</v>
      </c>
      <c r="R184" s="63">
        <v>35453.366772000001</v>
      </c>
      <c r="S184" s="63">
        <f t="shared" si="126"/>
        <v>85.725796786838984</v>
      </c>
      <c r="T184" s="63">
        <f t="shared" si="127"/>
        <v>67.583276839937113</v>
      </c>
      <c r="U184" s="63">
        <f t="shared" si="128"/>
        <v>-5903.3404279999959</v>
      </c>
      <c r="V184" s="71"/>
      <c r="W184" s="120">
        <v>11.6912</v>
      </c>
      <c r="X184" s="120">
        <v>0</v>
      </c>
      <c r="Y184" s="120">
        <v>8.9911999999999992</v>
      </c>
      <c r="Z184" s="120">
        <v>0</v>
      </c>
      <c r="AA184" s="120">
        <f t="shared" si="132"/>
        <v>0</v>
      </c>
      <c r="AB184" s="120">
        <f t="shared" si="116"/>
        <v>0</v>
      </c>
      <c r="AC184" s="120">
        <f t="shared" si="133"/>
        <v>-8.9911999999999992</v>
      </c>
      <c r="AD184" s="71"/>
      <c r="AE184" s="120">
        <v>0</v>
      </c>
      <c r="AF184" s="120">
        <v>0</v>
      </c>
      <c r="AG184" s="120">
        <v>0</v>
      </c>
      <c r="AH184" s="120">
        <v>0</v>
      </c>
      <c r="AI184" s="120">
        <f t="shared" si="137"/>
        <v>0</v>
      </c>
      <c r="AJ184" s="120">
        <f t="shared" si="138"/>
        <v>0</v>
      </c>
      <c r="AK184" s="120">
        <f t="shared" si="139"/>
        <v>0</v>
      </c>
      <c r="AL184" s="71"/>
      <c r="AM184" s="120">
        <v>0</v>
      </c>
      <c r="AN184" s="120">
        <v>0</v>
      </c>
      <c r="AO184" s="120">
        <v>0</v>
      </c>
      <c r="AP184" s="120">
        <v>0</v>
      </c>
      <c r="AQ184" s="120">
        <f t="shared" si="141"/>
        <v>0</v>
      </c>
      <c r="AR184" s="120">
        <f t="shared" si="142"/>
        <v>0</v>
      </c>
      <c r="AS184" s="120">
        <f t="shared" si="143"/>
        <v>0</v>
      </c>
    </row>
    <row r="185" spans="1:45" x14ac:dyDescent="0.25">
      <c r="A185" s="93"/>
      <c r="B185" s="62" t="s">
        <v>187</v>
      </c>
      <c r="C185" s="62"/>
      <c r="D185" s="62"/>
      <c r="E185" s="62"/>
      <c r="F185" s="57">
        <v>1</v>
      </c>
      <c r="G185" s="63">
        <v>9846.7882416499997</v>
      </c>
      <c r="H185" s="63">
        <f t="shared" si="144"/>
        <v>1023468.9818</v>
      </c>
      <c r="I185" s="63">
        <f t="shared" si="144"/>
        <v>1026078.0796999999</v>
      </c>
      <c r="J185" s="63">
        <f t="shared" si="144"/>
        <v>1007675.7283948599</v>
      </c>
      <c r="K185" s="63">
        <f t="shared" si="123"/>
        <v>98.206534992880819</v>
      </c>
      <c r="L185" s="63">
        <f t="shared" si="124"/>
        <v>98.456889882743297</v>
      </c>
      <c r="M185" s="63">
        <f t="shared" si="145"/>
        <v>-18402.35130513995</v>
      </c>
      <c r="N185" s="64"/>
      <c r="O185" s="63">
        <v>4226.3953886700001</v>
      </c>
      <c r="P185" s="63">
        <v>1021077.4071</v>
      </c>
      <c r="Q185" s="63">
        <v>1018673.6564</v>
      </c>
      <c r="R185" s="63">
        <v>1003410.35426857</v>
      </c>
      <c r="S185" s="63">
        <f t="shared" si="126"/>
        <v>98.501649469824258</v>
      </c>
      <c r="T185" s="63">
        <f t="shared" si="127"/>
        <v>98.26976361355338</v>
      </c>
      <c r="U185" s="63">
        <f t="shared" si="128"/>
        <v>-15263.302131430013</v>
      </c>
      <c r="V185" s="71"/>
      <c r="W185" s="120">
        <v>5487.3283809799996</v>
      </c>
      <c r="X185" s="120">
        <v>2339.3747000000003</v>
      </c>
      <c r="Y185" s="120">
        <v>7360.6629999999996</v>
      </c>
      <c r="Z185" s="120">
        <v>4244.9237132899998</v>
      </c>
      <c r="AA185" s="120">
        <f t="shared" si="132"/>
        <v>57.670398893279042</v>
      </c>
      <c r="AB185" s="120">
        <f t="shared" si="116"/>
        <v>181.45548523244264</v>
      </c>
      <c r="AC185" s="120">
        <f t="shared" si="133"/>
        <v>-3115.7392867099998</v>
      </c>
      <c r="AD185" s="71"/>
      <c r="AE185" s="120">
        <v>19.951771999999998</v>
      </c>
      <c r="AF185" s="120">
        <v>52.2</v>
      </c>
      <c r="AG185" s="120">
        <v>43.760300000000001</v>
      </c>
      <c r="AH185" s="120">
        <v>20.450413000000001</v>
      </c>
      <c r="AI185" s="120">
        <f t="shared" si="137"/>
        <v>46.732798906771663</v>
      </c>
      <c r="AJ185" s="120">
        <f t="shared" si="138"/>
        <v>39.177036398467436</v>
      </c>
      <c r="AK185" s="120">
        <f t="shared" si="139"/>
        <v>-23.309887</v>
      </c>
      <c r="AL185" s="71"/>
      <c r="AM185" s="120">
        <v>113.1127</v>
      </c>
      <c r="AN185" s="120">
        <v>0</v>
      </c>
      <c r="AO185" s="120">
        <v>0</v>
      </c>
      <c r="AP185" s="120">
        <v>0</v>
      </c>
      <c r="AQ185" s="120">
        <f t="shared" si="141"/>
        <v>0</v>
      </c>
      <c r="AR185" s="120">
        <f t="shared" si="142"/>
        <v>0</v>
      </c>
      <c r="AS185" s="120">
        <f t="shared" si="143"/>
        <v>0</v>
      </c>
    </row>
    <row r="186" spans="1:45" s="15" customFormat="1" ht="13.8" x14ac:dyDescent="0.25">
      <c r="A186" s="90"/>
      <c r="B186" s="15" t="s">
        <v>188</v>
      </c>
      <c r="F186" s="53" t="s">
        <v>0</v>
      </c>
      <c r="G186" s="125">
        <v>1930307.1343161797</v>
      </c>
      <c r="H186" s="125">
        <f>+SUM(H187:H191)</f>
        <v>3363516.1694</v>
      </c>
      <c r="I186" s="125">
        <f>+SUM(I187:I191)</f>
        <v>2269635.1244000001</v>
      </c>
      <c r="J186" s="125">
        <f>+SUM(J187:J191)</f>
        <v>1571529.3622483602</v>
      </c>
      <c r="K186" s="125">
        <f t="shared" si="123"/>
        <v>69.241498131282626</v>
      </c>
      <c r="L186" s="125">
        <f t="shared" si="124"/>
        <v>46.722812767946259</v>
      </c>
      <c r="M186" s="125">
        <f t="shared" si="145"/>
        <v>-698105.76215163991</v>
      </c>
      <c r="N186" s="45"/>
      <c r="O186" s="125">
        <v>1555162.6072078999</v>
      </c>
      <c r="P186" s="125">
        <f>+SUM(P187:P191)</f>
        <v>2670551.8105000001</v>
      </c>
      <c r="Q186" s="125">
        <f>+SUM(Q187:Q191)</f>
        <v>1802585.5050999997</v>
      </c>
      <c r="R186" s="125">
        <f>+SUM(R187:R191)</f>
        <v>1342059.4719500602</v>
      </c>
      <c r="S186" s="125">
        <f t="shared" si="126"/>
        <v>74.451917434874105</v>
      </c>
      <c r="T186" s="125">
        <f t="shared" si="127"/>
        <v>50.254013671383902</v>
      </c>
      <c r="U186" s="125">
        <f t="shared" si="128"/>
        <v>-460526.0331499395</v>
      </c>
      <c r="V186" s="45"/>
      <c r="W186" s="125">
        <v>375144.52710827999</v>
      </c>
      <c r="X186" s="125">
        <f>+SUM(X187:X191)</f>
        <v>692964.35889999999</v>
      </c>
      <c r="Y186" s="125">
        <f>+SUM(Y187:Y191)</f>
        <v>467049.61929999996</v>
      </c>
      <c r="Z186" s="125">
        <f>+SUM(Z187:Z191)</f>
        <v>229469.89029830002</v>
      </c>
      <c r="AA186" s="125">
        <f t="shared" si="132"/>
        <v>49.13180116541421</v>
      </c>
      <c r="AB186" s="125">
        <f t="shared" si="116"/>
        <v>33.114241353272</v>
      </c>
      <c r="AC186" s="125">
        <f t="shared" si="133"/>
        <v>-237579.72900169995</v>
      </c>
      <c r="AD186" s="45"/>
      <c r="AE186" s="125">
        <v>0</v>
      </c>
      <c r="AF186" s="125">
        <f>+SUM(AF187:AF191)</f>
        <v>0</v>
      </c>
      <c r="AG186" s="125">
        <f>+SUM(AG187:AG191)</f>
        <v>0</v>
      </c>
      <c r="AH186" s="125">
        <f>+SUM(AH187:AH191)</f>
        <v>0</v>
      </c>
      <c r="AI186" s="125">
        <f t="shared" si="137"/>
        <v>0</v>
      </c>
      <c r="AJ186" s="125">
        <f t="shared" si="138"/>
        <v>0</v>
      </c>
      <c r="AK186" s="125">
        <f t="shared" si="139"/>
        <v>0</v>
      </c>
      <c r="AL186" s="45"/>
      <c r="AM186" s="125">
        <v>0</v>
      </c>
      <c r="AN186" s="125">
        <f>+SUM(AN187:AN191)</f>
        <v>0</v>
      </c>
      <c r="AO186" s="125">
        <f>+SUM(AO187:AO191)</f>
        <v>0</v>
      </c>
      <c r="AP186" s="125">
        <f>+SUM(AP187:AP191)</f>
        <v>0</v>
      </c>
      <c r="AQ186" s="125">
        <f t="shared" si="141"/>
        <v>0</v>
      </c>
      <c r="AR186" s="125">
        <f t="shared" si="142"/>
        <v>0</v>
      </c>
      <c r="AS186" s="125">
        <f t="shared" si="143"/>
        <v>0</v>
      </c>
    </row>
    <row r="187" spans="1:45" s="16" customFormat="1" ht="13.8" x14ac:dyDescent="0.25">
      <c r="A187" s="95"/>
      <c r="B187" s="16" t="s">
        <v>189</v>
      </c>
      <c r="F187" s="53">
        <v>1</v>
      </c>
      <c r="G187" s="126">
        <v>1193209.27145366</v>
      </c>
      <c r="H187" s="126">
        <f t="shared" ref="H187:J191" si="146">+P187+X187+AF187+AN187</f>
        <v>1906150.7213000001</v>
      </c>
      <c r="I187" s="126">
        <f t="shared" si="146"/>
        <v>1388114.6997</v>
      </c>
      <c r="J187" s="126">
        <f t="shared" si="146"/>
        <v>996180.86614473013</v>
      </c>
      <c r="K187" s="126">
        <f t="shared" si="123"/>
        <v>71.765025351293033</v>
      </c>
      <c r="L187" s="126">
        <f t="shared" si="124"/>
        <v>52.261390194020542</v>
      </c>
      <c r="M187" s="126">
        <f t="shared" si="145"/>
        <v>-391933.83355526987</v>
      </c>
      <c r="N187" s="46"/>
      <c r="O187" s="126">
        <v>1020346.1296996099</v>
      </c>
      <c r="P187" s="126">
        <v>1865150.7213000001</v>
      </c>
      <c r="Q187" s="126">
        <v>1249404.7960999999</v>
      </c>
      <c r="R187" s="126">
        <v>915246.25951456011</v>
      </c>
      <c r="S187" s="126">
        <f t="shared" si="126"/>
        <v>73.254581891432537</v>
      </c>
      <c r="T187" s="126">
        <f t="shared" si="127"/>
        <v>49.070900762198903</v>
      </c>
      <c r="U187" s="126">
        <f t="shared" si="128"/>
        <v>-334158.53658543981</v>
      </c>
      <c r="V187" s="46"/>
      <c r="W187" s="126">
        <v>172863.14175404998</v>
      </c>
      <c r="X187" s="126">
        <v>41000</v>
      </c>
      <c r="Y187" s="126">
        <v>138709.90359999999</v>
      </c>
      <c r="Z187" s="126">
        <v>80934.606630170005</v>
      </c>
      <c r="AA187" s="126">
        <f t="shared" si="132"/>
        <v>58.348109637191051</v>
      </c>
      <c r="AB187" s="126">
        <f t="shared" si="116"/>
        <v>197.40147958578049</v>
      </c>
      <c r="AC187" s="126">
        <f t="shared" si="133"/>
        <v>-57775.296969829986</v>
      </c>
      <c r="AD187" s="46"/>
      <c r="AE187" s="126">
        <v>0</v>
      </c>
      <c r="AF187" s="126">
        <v>0</v>
      </c>
      <c r="AG187" s="126">
        <v>0</v>
      </c>
      <c r="AH187" s="126">
        <v>0</v>
      </c>
      <c r="AI187" s="126">
        <f t="shared" si="137"/>
        <v>0</v>
      </c>
      <c r="AJ187" s="126">
        <f t="shared" si="138"/>
        <v>0</v>
      </c>
      <c r="AK187" s="126">
        <f t="shared" si="139"/>
        <v>0</v>
      </c>
      <c r="AL187" s="46"/>
      <c r="AM187" s="126">
        <v>0</v>
      </c>
      <c r="AN187" s="126">
        <v>0</v>
      </c>
      <c r="AO187" s="126">
        <v>0</v>
      </c>
      <c r="AP187" s="126">
        <v>0</v>
      </c>
      <c r="AQ187" s="126">
        <f t="shared" si="141"/>
        <v>0</v>
      </c>
      <c r="AR187" s="126">
        <f t="shared" si="142"/>
        <v>0</v>
      </c>
      <c r="AS187" s="126">
        <f t="shared" si="143"/>
        <v>0</v>
      </c>
    </row>
    <row r="188" spans="1:45" s="16" customFormat="1" ht="13.8" x14ac:dyDescent="0.25">
      <c r="A188" s="95"/>
      <c r="B188" s="16" t="s">
        <v>190</v>
      </c>
      <c r="F188" s="53">
        <v>1</v>
      </c>
      <c r="G188" s="126">
        <v>80911.593600480002</v>
      </c>
      <c r="H188" s="126">
        <f t="shared" si="146"/>
        <v>99137.315300000002</v>
      </c>
      <c r="I188" s="126">
        <f t="shared" si="146"/>
        <v>93697.220700000005</v>
      </c>
      <c r="J188" s="126">
        <f t="shared" si="146"/>
        <v>53692.261278530008</v>
      </c>
      <c r="K188" s="126">
        <f t="shared" si="123"/>
        <v>57.304006327404331</v>
      </c>
      <c r="L188" s="126">
        <f t="shared" si="124"/>
        <v>54.159486885489628</v>
      </c>
      <c r="M188" s="126">
        <f t="shared" si="145"/>
        <v>-40004.959421469997</v>
      </c>
      <c r="N188" s="46"/>
      <c r="O188" s="126">
        <v>62596.042441879996</v>
      </c>
      <c r="P188" s="126">
        <v>99137.315300000002</v>
      </c>
      <c r="Q188" s="126">
        <v>58894.383800000003</v>
      </c>
      <c r="R188" s="126">
        <v>40596.566613730007</v>
      </c>
      <c r="S188" s="126">
        <f t="shared" si="126"/>
        <v>68.931133996736037</v>
      </c>
      <c r="T188" s="126">
        <f t="shared" si="127"/>
        <v>40.9498345712515</v>
      </c>
      <c r="U188" s="126">
        <f t="shared" si="128"/>
        <v>-18297.817186269996</v>
      </c>
      <c r="V188" s="46"/>
      <c r="W188" s="126">
        <v>18315.551158599999</v>
      </c>
      <c r="X188" s="126">
        <v>0</v>
      </c>
      <c r="Y188" s="126">
        <v>34802.836900000002</v>
      </c>
      <c r="Z188" s="126">
        <v>13095.694664799999</v>
      </c>
      <c r="AA188" s="126">
        <f t="shared" si="132"/>
        <v>37.628239049673553</v>
      </c>
      <c r="AB188" s="126">
        <f t="shared" si="116"/>
        <v>0</v>
      </c>
      <c r="AC188" s="126">
        <f t="shared" si="133"/>
        <v>-21707.142235200001</v>
      </c>
      <c r="AD188" s="46"/>
      <c r="AE188" s="126">
        <v>0</v>
      </c>
      <c r="AF188" s="126">
        <v>0</v>
      </c>
      <c r="AG188" s="126">
        <v>0</v>
      </c>
      <c r="AH188" s="126">
        <v>0</v>
      </c>
      <c r="AI188" s="126">
        <f t="shared" si="137"/>
        <v>0</v>
      </c>
      <c r="AJ188" s="126">
        <f t="shared" si="138"/>
        <v>0</v>
      </c>
      <c r="AK188" s="126">
        <f t="shared" si="139"/>
        <v>0</v>
      </c>
      <c r="AL188" s="46"/>
      <c r="AM188" s="126">
        <v>0</v>
      </c>
      <c r="AN188" s="126">
        <v>0</v>
      </c>
      <c r="AO188" s="126">
        <v>0</v>
      </c>
      <c r="AP188" s="126">
        <v>0</v>
      </c>
      <c r="AQ188" s="126">
        <f t="shared" si="141"/>
        <v>0</v>
      </c>
      <c r="AR188" s="126">
        <f t="shared" si="142"/>
        <v>0</v>
      </c>
      <c r="AS188" s="126">
        <f t="shared" si="143"/>
        <v>0</v>
      </c>
    </row>
    <row r="189" spans="1:45" s="16" customFormat="1" ht="13.8" x14ac:dyDescent="0.25">
      <c r="A189" s="95"/>
      <c r="B189" s="16" t="s">
        <v>191</v>
      </c>
      <c r="F189" s="53">
        <v>1</v>
      </c>
      <c r="G189" s="126">
        <v>265474.66478796001</v>
      </c>
      <c r="H189" s="126">
        <f t="shared" si="146"/>
        <v>420099.86369999999</v>
      </c>
      <c r="I189" s="126">
        <f t="shared" si="146"/>
        <v>254760.8499</v>
      </c>
      <c r="J189" s="126">
        <f t="shared" si="146"/>
        <v>160061.40714743</v>
      </c>
      <c r="K189" s="126">
        <f t="shared" si="123"/>
        <v>62.828102202617906</v>
      </c>
      <c r="L189" s="126">
        <f t="shared" si="124"/>
        <v>38.100799590292752</v>
      </c>
      <c r="M189" s="126">
        <f t="shared" si="145"/>
        <v>-94699.442752570001</v>
      </c>
      <c r="N189" s="46"/>
      <c r="O189" s="126">
        <v>258615.07846495998</v>
      </c>
      <c r="P189" s="126">
        <v>420099.86369999999</v>
      </c>
      <c r="Q189" s="126">
        <v>242490.70370000001</v>
      </c>
      <c r="R189" s="126">
        <v>155296.87462342999</v>
      </c>
      <c r="S189" s="126">
        <f t="shared" si="126"/>
        <v>64.042403380361009</v>
      </c>
      <c r="T189" s="126">
        <f t="shared" si="127"/>
        <v>36.966656750531577</v>
      </c>
      <c r="U189" s="126">
        <f t="shared" si="128"/>
        <v>-87193.829076570022</v>
      </c>
      <c r="V189" s="46"/>
      <c r="W189" s="126">
        <v>6859.5863230000004</v>
      </c>
      <c r="X189" s="126">
        <v>0</v>
      </c>
      <c r="Y189" s="126">
        <v>12270.146199999999</v>
      </c>
      <c r="Z189" s="126">
        <v>4764.5325240000002</v>
      </c>
      <c r="AA189" s="126">
        <f t="shared" si="132"/>
        <v>38.830283244709833</v>
      </c>
      <c r="AB189" s="126">
        <f t="shared" si="116"/>
        <v>0</v>
      </c>
      <c r="AC189" s="126">
        <f t="shared" si="133"/>
        <v>-7505.613675999999</v>
      </c>
      <c r="AD189" s="46"/>
      <c r="AE189" s="126">
        <v>0</v>
      </c>
      <c r="AF189" s="126">
        <v>0</v>
      </c>
      <c r="AG189" s="126">
        <v>0</v>
      </c>
      <c r="AH189" s="126">
        <v>0</v>
      </c>
      <c r="AI189" s="126">
        <f t="shared" si="137"/>
        <v>0</v>
      </c>
      <c r="AJ189" s="126">
        <f t="shared" si="138"/>
        <v>0</v>
      </c>
      <c r="AK189" s="126">
        <f t="shared" si="139"/>
        <v>0</v>
      </c>
      <c r="AL189" s="46"/>
      <c r="AM189" s="126">
        <v>0</v>
      </c>
      <c r="AN189" s="126">
        <v>0</v>
      </c>
      <c r="AO189" s="126">
        <v>0</v>
      </c>
      <c r="AP189" s="126">
        <v>0</v>
      </c>
      <c r="AQ189" s="126">
        <f t="shared" si="141"/>
        <v>0</v>
      </c>
      <c r="AR189" s="126">
        <f t="shared" si="142"/>
        <v>0</v>
      </c>
      <c r="AS189" s="126">
        <f t="shared" si="143"/>
        <v>0</v>
      </c>
    </row>
    <row r="190" spans="1:45" s="16" customFormat="1" ht="13.8" x14ac:dyDescent="0.25">
      <c r="A190" s="95"/>
      <c r="B190" s="16" t="s">
        <v>192</v>
      </c>
      <c r="F190" s="53">
        <v>1</v>
      </c>
      <c r="G190" s="126">
        <v>376726.56523203995</v>
      </c>
      <c r="H190" s="126">
        <f t="shared" si="146"/>
        <v>922698.52689999994</v>
      </c>
      <c r="I190" s="126">
        <f t="shared" si="146"/>
        <v>518832.61190000002</v>
      </c>
      <c r="J190" s="126">
        <f t="shared" si="146"/>
        <v>355375.57485077</v>
      </c>
      <c r="K190" s="126">
        <f t="shared" si="123"/>
        <v>68.495226919017426</v>
      </c>
      <c r="L190" s="126">
        <f t="shared" si="124"/>
        <v>38.514808953334857</v>
      </c>
      <c r="M190" s="126">
        <f t="shared" si="145"/>
        <v>-163457.03704923001</v>
      </c>
      <c r="N190" s="46"/>
      <c r="O190" s="126">
        <v>199620.31735940999</v>
      </c>
      <c r="P190" s="126">
        <v>270734.16800000001</v>
      </c>
      <c r="Q190" s="126">
        <v>237565.8793</v>
      </c>
      <c r="R190" s="126">
        <v>224700.51837144</v>
      </c>
      <c r="S190" s="126">
        <f t="shared" si="126"/>
        <v>94.584508109300685</v>
      </c>
      <c r="T190" s="126">
        <f t="shared" si="127"/>
        <v>82.996734409762425</v>
      </c>
      <c r="U190" s="126">
        <f t="shared" si="128"/>
        <v>-12865.360928559996</v>
      </c>
      <c r="V190" s="46"/>
      <c r="W190" s="126">
        <v>177106.24787263002</v>
      </c>
      <c r="X190" s="126">
        <v>651964.35889999999</v>
      </c>
      <c r="Y190" s="126">
        <v>281266.73259999999</v>
      </c>
      <c r="Z190" s="126">
        <v>130675.05647933</v>
      </c>
      <c r="AA190" s="126">
        <f t="shared" si="132"/>
        <v>46.459478258016354</v>
      </c>
      <c r="AB190" s="126">
        <f t="shared" si="116"/>
        <v>20.043282227851549</v>
      </c>
      <c r="AC190" s="126">
        <f t="shared" si="133"/>
        <v>-150591.67612066999</v>
      </c>
      <c r="AD190" s="46"/>
      <c r="AE190" s="126">
        <v>0</v>
      </c>
      <c r="AF190" s="126">
        <v>0</v>
      </c>
      <c r="AG190" s="126">
        <v>0</v>
      </c>
      <c r="AH190" s="126">
        <v>0</v>
      </c>
      <c r="AI190" s="126">
        <f t="shared" si="137"/>
        <v>0</v>
      </c>
      <c r="AJ190" s="126">
        <f t="shared" si="138"/>
        <v>0</v>
      </c>
      <c r="AK190" s="126">
        <f t="shared" si="139"/>
        <v>0</v>
      </c>
      <c r="AL190" s="46"/>
      <c r="AM190" s="126">
        <v>0</v>
      </c>
      <c r="AN190" s="126">
        <v>0</v>
      </c>
      <c r="AO190" s="126">
        <v>0</v>
      </c>
      <c r="AP190" s="126">
        <v>0</v>
      </c>
      <c r="AQ190" s="126">
        <f t="shared" si="141"/>
        <v>0</v>
      </c>
      <c r="AR190" s="126">
        <f t="shared" si="142"/>
        <v>0</v>
      </c>
      <c r="AS190" s="126">
        <f t="shared" si="143"/>
        <v>0</v>
      </c>
    </row>
    <row r="191" spans="1:45" s="16" customFormat="1" ht="13.8" x14ac:dyDescent="0.25">
      <c r="A191" s="95"/>
      <c r="B191" s="16" t="s">
        <v>193</v>
      </c>
      <c r="F191" s="53">
        <v>1</v>
      </c>
      <c r="G191" s="126">
        <v>13985.03924204</v>
      </c>
      <c r="H191" s="126">
        <f t="shared" si="146"/>
        <v>15429.742200000001</v>
      </c>
      <c r="I191" s="126">
        <f t="shared" si="146"/>
        <v>14229.742200000001</v>
      </c>
      <c r="J191" s="126">
        <f t="shared" si="146"/>
        <v>6219.2528268999995</v>
      </c>
      <c r="K191" s="126">
        <f t="shared" si="123"/>
        <v>43.70601195361079</v>
      </c>
      <c r="L191" s="126">
        <f t="shared" si="124"/>
        <v>40.306913403258285</v>
      </c>
      <c r="M191" s="126">
        <f t="shared" si="145"/>
        <v>-8010.4893731000011</v>
      </c>
      <c r="N191" s="46"/>
      <c r="O191" s="126">
        <v>13985.03924204</v>
      </c>
      <c r="P191" s="126">
        <v>15429.742200000001</v>
      </c>
      <c r="Q191" s="126">
        <v>14229.742200000001</v>
      </c>
      <c r="R191" s="126">
        <v>6219.2528268999995</v>
      </c>
      <c r="S191" s="126">
        <f t="shared" si="126"/>
        <v>43.70601195361079</v>
      </c>
      <c r="T191" s="126">
        <f t="shared" si="127"/>
        <v>40.306913403258285</v>
      </c>
      <c r="U191" s="126">
        <f t="shared" si="128"/>
        <v>-8010.4893731000011</v>
      </c>
      <c r="V191" s="46"/>
      <c r="W191" s="126">
        <v>0</v>
      </c>
      <c r="X191" s="126">
        <v>0</v>
      </c>
      <c r="Y191" s="126">
        <v>0</v>
      </c>
      <c r="Z191" s="126">
        <v>0</v>
      </c>
      <c r="AA191" s="126">
        <f t="shared" si="132"/>
        <v>0</v>
      </c>
      <c r="AB191" s="126">
        <f t="shared" si="116"/>
        <v>0</v>
      </c>
      <c r="AC191" s="126">
        <f t="shared" si="133"/>
        <v>0</v>
      </c>
      <c r="AD191" s="46"/>
      <c r="AE191" s="126">
        <v>0</v>
      </c>
      <c r="AF191" s="126">
        <v>0</v>
      </c>
      <c r="AG191" s="126">
        <v>0</v>
      </c>
      <c r="AH191" s="126">
        <v>0</v>
      </c>
      <c r="AI191" s="126">
        <f t="shared" si="137"/>
        <v>0</v>
      </c>
      <c r="AJ191" s="126">
        <f t="shared" si="138"/>
        <v>0</v>
      </c>
      <c r="AK191" s="126">
        <f t="shared" si="139"/>
        <v>0</v>
      </c>
      <c r="AL191" s="46"/>
      <c r="AM191" s="126">
        <v>0</v>
      </c>
      <c r="AN191" s="126">
        <v>0</v>
      </c>
      <c r="AO191" s="126">
        <v>0</v>
      </c>
      <c r="AP191" s="126">
        <v>0</v>
      </c>
      <c r="AQ191" s="126">
        <f t="shared" si="141"/>
        <v>0</v>
      </c>
      <c r="AR191" s="126">
        <f t="shared" si="142"/>
        <v>0</v>
      </c>
      <c r="AS191" s="126">
        <f t="shared" si="143"/>
        <v>0</v>
      </c>
    </row>
    <row r="192" spans="1:45" s="15" customFormat="1" ht="13.8" x14ac:dyDescent="0.25">
      <c r="A192" s="81"/>
      <c r="B192" s="15" t="s">
        <v>194</v>
      </c>
      <c r="F192" s="53" t="s">
        <v>0</v>
      </c>
      <c r="G192" s="125">
        <v>13464.793023299993</v>
      </c>
      <c r="H192" s="125">
        <f>+SUM(H193,H194)</f>
        <v>-598908.67190000007</v>
      </c>
      <c r="I192" s="125">
        <f>+SUM(I193,I194)</f>
        <v>-298957.62560000003</v>
      </c>
      <c r="J192" s="125">
        <f>+SUM(J193,J194)</f>
        <v>102330.10136315999</v>
      </c>
      <c r="K192" s="125">
        <f t="shared" si="123"/>
        <v>-34.228965110953837</v>
      </c>
      <c r="L192" s="125">
        <f t="shared" si="124"/>
        <v>-17.08609445218487</v>
      </c>
      <c r="M192" s="125">
        <f t="shared" si="145"/>
        <v>401287.72696316004</v>
      </c>
      <c r="N192" s="45"/>
      <c r="O192" s="125">
        <v>431.28300019999733</v>
      </c>
      <c r="P192" s="125">
        <f>+SUM(P193,P194)</f>
        <v>-358772.64840000001</v>
      </c>
      <c r="Q192" s="125">
        <f>+SUM(Q193,Q194)</f>
        <v>-92010.05780000001</v>
      </c>
      <c r="R192" s="125">
        <f>+SUM(R193,R194)</f>
        <v>101722.02653434</v>
      </c>
      <c r="S192" s="125">
        <f t="shared" si="126"/>
        <v>-110.5553338043224</v>
      </c>
      <c r="T192" s="125">
        <f t="shared" si="127"/>
        <v>-28.352781904636405</v>
      </c>
      <c r="U192" s="125">
        <f t="shared" si="128"/>
        <v>193732.08433434</v>
      </c>
      <c r="V192" s="45"/>
      <c r="W192" s="125">
        <v>13033.5100231</v>
      </c>
      <c r="X192" s="125">
        <f>+SUM(X193,X194)</f>
        <v>0</v>
      </c>
      <c r="Y192" s="125">
        <f>+SUM(Y193,Y194)</f>
        <v>33188.455699999999</v>
      </c>
      <c r="Z192" s="125">
        <f>+SUM(Z193,Z194)</f>
        <v>14298.079018819999</v>
      </c>
      <c r="AA192" s="125">
        <f t="shared" si="132"/>
        <v>43.081483356937269</v>
      </c>
      <c r="AB192" s="125">
        <f t="shared" si="116"/>
        <v>0</v>
      </c>
      <c r="AC192" s="125">
        <f t="shared" si="133"/>
        <v>-18890.376681180001</v>
      </c>
      <c r="AD192" s="45"/>
      <c r="AE192" s="125">
        <v>0</v>
      </c>
      <c r="AF192" s="125">
        <f>+SUM(AF193,AF194)</f>
        <v>-136400</v>
      </c>
      <c r="AG192" s="125">
        <f>+SUM(AG193,AG194)</f>
        <v>-136400</v>
      </c>
      <c r="AH192" s="125">
        <f>+SUM(AH193,AH194)</f>
        <v>-6590</v>
      </c>
      <c r="AI192" s="125">
        <f>+IF(AG192=0,0,AH192/AG192*100)</f>
        <v>4.8313782991202352</v>
      </c>
      <c r="AJ192" s="125">
        <f t="shared" si="138"/>
        <v>4.8313782991202352</v>
      </c>
      <c r="AK192" s="125">
        <f t="shared" si="139"/>
        <v>129810</v>
      </c>
      <c r="AL192" s="45"/>
      <c r="AM192" s="125">
        <v>0</v>
      </c>
      <c r="AN192" s="125">
        <f>+SUM(AN193,AN194)</f>
        <v>-103736.0235</v>
      </c>
      <c r="AO192" s="125">
        <f>+SUM(AO193,AO194)</f>
        <v>-103736.0235</v>
      </c>
      <c r="AP192" s="125">
        <f>+SUM(AP193,AP194)</f>
        <v>-7100.0041899999997</v>
      </c>
      <c r="AQ192" s="125">
        <f t="shared" si="141"/>
        <v>6.8442995503871424</v>
      </c>
      <c r="AR192" s="125">
        <f t="shared" si="142"/>
        <v>6.8442995503871424</v>
      </c>
      <c r="AS192" s="125">
        <f t="shared" si="143"/>
        <v>96636.019310000003</v>
      </c>
    </row>
    <row r="193" spans="1:48" x14ac:dyDescent="0.25">
      <c r="A193" s="82"/>
      <c r="B193" s="13" t="s">
        <v>195</v>
      </c>
      <c r="C193" s="13"/>
      <c r="D193" s="13"/>
      <c r="E193" s="13"/>
      <c r="F193" s="53">
        <v>1</v>
      </c>
      <c r="G193" s="120">
        <v>-53931.194176329998</v>
      </c>
      <c r="H193" s="120">
        <f t="shared" ref="H193:J194" si="147">+P193+X193+AF193+AN193</f>
        <v>-749908.67190000007</v>
      </c>
      <c r="I193" s="120">
        <f t="shared" si="147"/>
        <v>-449130.10389999999</v>
      </c>
      <c r="J193" s="120">
        <f t="shared" si="147"/>
        <v>-13204.905399130001</v>
      </c>
      <c r="K193" s="120">
        <f t="shared" si="123"/>
        <v>2.9401069499607866</v>
      </c>
      <c r="L193" s="120">
        <f t="shared" si="124"/>
        <v>1.7608684755802997</v>
      </c>
      <c r="M193" s="120">
        <f t="shared" si="145"/>
        <v>435925.19850086997</v>
      </c>
      <c r="N193" s="71"/>
      <c r="O193" s="120">
        <v>-66964.704199429994</v>
      </c>
      <c r="P193" s="120">
        <v>-509772.64840000001</v>
      </c>
      <c r="Q193" s="120">
        <v>-242182.5361</v>
      </c>
      <c r="R193" s="120">
        <v>-13812.98022795</v>
      </c>
      <c r="S193" s="120">
        <f t="shared" si="126"/>
        <v>5.7035409944862661</v>
      </c>
      <c r="T193" s="120">
        <f t="shared" si="127"/>
        <v>2.7096354171421644</v>
      </c>
      <c r="U193" s="120">
        <f t="shared" si="128"/>
        <v>228369.55587205</v>
      </c>
      <c r="V193" s="71"/>
      <c r="W193" s="120">
        <v>13033.5100231</v>
      </c>
      <c r="X193" s="120">
        <v>0</v>
      </c>
      <c r="Y193" s="120">
        <v>33188.455699999999</v>
      </c>
      <c r="Z193" s="120">
        <v>14298.079018819999</v>
      </c>
      <c r="AA193" s="120">
        <f t="shared" si="132"/>
        <v>43.081483356937269</v>
      </c>
      <c r="AB193" s="120">
        <f t="shared" si="116"/>
        <v>0</v>
      </c>
      <c r="AC193" s="120">
        <f t="shared" si="133"/>
        <v>-18890.376681180001</v>
      </c>
      <c r="AD193" s="71"/>
      <c r="AE193" s="120">
        <v>0</v>
      </c>
      <c r="AF193" s="120">
        <v>-136400</v>
      </c>
      <c r="AG193" s="120">
        <v>-136400</v>
      </c>
      <c r="AH193" s="120">
        <v>-6590</v>
      </c>
      <c r="AI193" s="120">
        <f t="shared" si="137"/>
        <v>4.8313782991202352</v>
      </c>
      <c r="AJ193" s="120">
        <f t="shared" si="138"/>
        <v>4.8313782991202352</v>
      </c>
      <c r="AK193" s="120">
        <f t="shared" si="139"/>
        <v>129810</v>
      </c>
      <c r="AL193" s="71"/>
      <c r="AM193" s="120">
        <v>0</v>
      </c>
      <c r="AN193" s="120">
        <v>-103736.0235</v>
      </c>
      <c r="AO193" s="120">
        <v>-103736.0235</v>
      </c>
      <c r="AP193" s="120">
        <v>-7100.0041899999997</v>
      </c>
      <c r="AQ193" s="120">
        <f t="shared" si="141"/>
        <v>6.8442995503871424</v>
      </c>
      <c r="AR193" s="120">
        <f t="shared" si="142"/>
        <v>6.8442995503871424</v>
      </c>
      <c r="AS193" s="120">
        <f t="shared" si="143"/>
        <v>96636.019310000003</v>
      </c>
    </row>
    <row r="194" spans="1:48" ht="15" thickBot="1" x14ac:dyDescent="0.3">
      <c r="A194" s="82"/>
      <c r="B194" s="17" t="s">
        <v>196</v>
      </c>
      <c r="C194" s="77"/>
      <c r="D194" s="77"/>
      <c r="E194" s="77"/>
      <c r="F194" s="53">
        <v>1</v>
      </c>
      <c r="G194" s="127">
        <v>67395.987199629992</v>
      </c>
      <c r="H194" s="127">
        <f t="shared" si="147"/>
        <v>151000</v>
      </c>
      <c r="I194" s="127">
        <f t="shared" si="147"/>
        <v>150172.47829999999</v>
      </c>
      <c r="J194" s="127">
        <f t="shared" si="147"/>
        <v>115535.00676229</v>
      </c>
      <c r="K194" s="127">
        <f t="shared" si="123"/>
        <v>76.934873866491955</v>
      </c>
      <c r="L194" s="127">
        <f t="shared" si="124"/>
        <v>76.513249511450326</v>
      </c>
      <c r="M194" s="127">
        <f t="shared" si="145"/>
        <v>-34637.471537709993</v>
      </c>
      <c r="N194" s="71"/>
      <c r="O194" s="127">
        <v>67395.987199629992</v>
      </c>
      <c r="P194" s="127">
        <v>151000</v>
      </c>
      <c r="Q194" s="127">
        <v>150172.47829999999</v>
      </c>
      <c r="R194" s="127">
        <v>115535.00676229</v>
      </c>
      <c r="S194" s="127">
        <f t="shared" si="126"/>
        <v>76.934873866491955</v>
      </c>
      <c r="T194" s="127">
        <f t="shared" si="127"/>
        <v>76.513249511450326</v>
      </c>
      <c r="U194" s="127">
        <f t="shared" si="128"/>
        <v>-34637.471537709993</v>
      </c>
      <c r="V194" s="71"/>
      <c r="W194" s="127">
        <v>0</v>
      </c>
      <c r="X194" s="127">
        <v>0</v>
      </c>
      <c r="Y194" s="127">
        <v>0</v>
      </c>
      <c r="Z194" s="127">
        <v>0</v>
      </c>
      <c r="AA194" s="127">
        <f t="shared" si="132"/>
        <v>0</v>
      </c>
      <c r="AB194" s="127">
        <f t="shared" si="116"/>
        <v>0</v>
      </c>
      <c r="AC194" s="127">
        <f t="shared" si="133"/>
        <v>0</v>
      </c>
      <c r="AD194" s="71"/>
      <c r="AE194" s="127">
        <v>0</v>
      </c>
      <c r="AF194" s="127">
        <v>0</v>
      </c>
      <c r="AG194" s="127">
        <v>0</v>
      </c>
      <c r="AH194" s="127">
        <v>0</v>
      </c>
      <c r="AI194" s="127">
        <f t="shared" si="137"/>
        <v>0</v>
      </c>
      <c r="AJ194" s="127">
        <f t="shared" si="138"/>
        <v>0</v>
      </c>
      <c r="AK194" s="127">
        <f t="shared" si="139"/>
        <v>0</v>
      </c>
      <c r="AL194" s="71"/>
      <c r="AM194" s="127">
        <v>0</v>
      </c>
      <c r="AN194" s="127">
        <v>0</v>
      </c>
      <c r="AO194" s="127">
        <v>0</v>
      </c>
      <c r="AP194" s="127">
        <v>0</v>
      </c>
      <c r="AQ194" s="127">
        <f t="shared" si="141"/>
        <v>0</v>
      </c>
      <c r="AR194" s="127">
        <f t="shared" si="142"/>
        <v>0</v>
      </c>
      <c r="AS194" s="127">
        <f t="shared" si="143"/>
        <v>0</v>
      </c>
    </row>
    <row r="195" spans="1:48" s="18" customFormat="1" thickTop="1" x14ac:dyDescent="0.25">
      <c r="A195" s="96"/>
      <c r="B195" s="18" t="s">
        <v>197</v>
      </c>
      <c r="F195" s="53" t="s">
        <v>0</v>
      </c>
      <c r="G195" s="135">
        <v>-2737050.2788019096</v>
      </c>
      <c r="H195" s="135">
        <f>+H17-H113</f>
        <v>-3691845.7784683965</v>
      </c>
      <c r="I195" s="135">
        <f>+I17-I113</f>
        <v>-2927079.101122221</v>
      </c>
      <c r="J195" s="135">
        <f>+J17-J113</f>
        <v>-1277877.3614850398</v>
      </c>
      <c r="K195" s="135">
        <f>+IF(I195=0,0,J195/I195*100)</f>
        <v>43.657083301749886</v>
      </c>
      <c r="L195" s="135">
        <f t="shared" si="124"/>
        <v>34.613508747789069</v>
      </c>
      <c r="M195" s="135">
        <f>+J195-I195</f>
        <v>1649201.7396371812</v>
      </c>
      <c r="N195" s="102"/>
      <c r="O195" s="135">
        <v>-2737001.7342584897</v>
      </c>
      <c r="P195" s="135">
        <f>+P17-P113</f>
        <v>-3476952.2789734975</v>
      </c>
      <c r="Q195" s="135">
        <f>+Q17-Q113</f>
        <v>-2395910.9488393348</v>
      </c>
      <c r="R195" s="135">
        <f>+R17-R113</f>
        <v>-1788256.9056602474</v>
      </c>
      <c r="S195" s="135">
        <f t="shared" si="126"/>
        <v>74.63787026502564</v>
      </c>
      <c r="T195" s="135">
        <f t="shared" si="127"/>
        <v>51.431735674790325</v>
      </c>
      <c r="U195" s="135">
        <f t="shared" si="128"/>
        <v>607654.04317908734</v>
      </c>
      <c r="V195" s="102"/>
      <c r="W195" s="135">
        <v>254534.25722269993</v>
      </c>
      <c r="X195" s="135">
        <f>+X17-X113</f>
        <v>-1.6913609579205513E-4</v>
      </c>
      <c r="Y195" s="135">
        <f>+Y17-Y113</f>
        <v>-309221.01540000038</v>
      </c>
      <c r="Z195" s="135">
        <f>+Z17-Z113</f>
        <v>681706.27543619997</v>
      </c>
      <c r="AA195" s="135">
        <f t="shared" si="132"/>
        <v>-220.45923190387376</v>
      </c>
      <c r="AB195" s="135">
        <v>0</v>
      </c>
      <c r="AC195" s="135">
        <f t="shared" si="133"/>
        <v>990927.29083620035</v>
      </c>
      <c r="AD195" s="102"/>
      <c r="AE195" s="135">
        <v>33307.510903369985</v>
      </c>
      <c r="AF195" s="135">
        <f>+AF17-AF113</f>
        <v>-123036.84146576596</v>
      </c>
      <c r="AG195" s="135">
        <f>+AG17-AG113</f>
        <v>-110496.75958288577</v>
      </c>
      <c r="AH195" s="135">
        <f>+AH17-AH113</f>
        <v>-163133.17547819007</v>
      </c>
      <c r="AI195" s="135">
        <f t="shared" si="137"/>
        <v>147.63616244856544</v>
      </c>
      <c r="AJ195" s="135">
        <f>+IF(AF195=0,0,AH195/AF195/100)</f>
        <v>1.3258888438190328E-2</v>
      </c>
      <c r="AK195" s="135">
        <f t="shared" si="139"/>
        <v>-52636.415895304293</v>
      </c>
      <c r="AL195" s="102"/>
      <c r="AM195" s="135">
        <v>-287890.31266948977</v>
      </c>
      <c r="AN195" s="135">
        <f>+AN17-AN113</f>
        <v>-91856.657860000152</v>
      </c>
      <c r="AO195" s="135">
        <f>+AO17-AO113</f>
        <v>-111450.37730000005</v>
      </c>
      <c r="AP195" s="135">
        <f>+AP17-AP113</f>
        <v>-8193.5557828028686</v>
      </c>
      <c r="AQ195" s="135">
        <f t="shared" si="141"/>
        <v>7.3517523953710873</v>
      </c>
      <c r="AR195" s="135">
        <f t="shared" si="142"/>
        <v>8.9199367511179926</v>
      </c>
      <c r="AS195" s="135">
        <f t="shared" si="143"/>
        <v>103256.82151719718</v>
      </c>
      <c r="AU195" s="107"/>
      <c r="AV195" s="102"/>
    </row>
    <row r="196" spans="1:48" s="7" customFormat="1" x14ac:dyDescent="0.3">
      <c r="A196" s="14"/>
      <c r="B196" s="7" t="s">
        <v>198</v>
      </c>
      <c r="F196" s="53" t="s">
        <v>0</v>
      </c>
      <c r="G196" s="114">
        <v>2737050.2788019096</v>
      </c>
      <c r="H196" s="114">
        <f>-H195</f>
        <v>3691845.7784683965</v>
      </c>
      <c r="I196" s="114">
        <f>-I195</f>
        <v>2927079.101122221</v>
      </c>
      <c r="J196" s="114">
        <f>-J195</f>
        <v>1277877.3614850398</v>
      </c>
      <c r="K196" s="114">
        <f t="shared" si="123"/>
        <v>43.657083301749886</v>
      </c>
      <c r="L196" s="114">
        <f t="shared" si="124"/>
        <v>34.613508747789069</v>
      </c>
      <c r="M196" s="114">
        <f t="shared" si="145"/>
        <v>-1649201.7396371812</v>
      </c>
      <c r="N196" s="32"/>
      <c r="O196" s="114">
        <v>2737001.7342584897</v>
      </c>
      <c r="P196" s="114">
        <f>-P195</f>
        <v>3476952.2789734975</v>
      </c>
      <c r="Q196" s="114">
        <f>-Q195</f>
        <v>2395910.9488393348</v>
      </c>
      <c r="R196" s="114">
        <f>-R195</f>
        <v>1788256.9056602474</v>
      </c>
      <c r="S196" s="114">
        <f t="shared" si="126"/>
        <v>74.63787026502564</v>
      </c>
      <c r="T196" s="114">
        <f t="shared" si="127"/>
        <v>51.431735674790325</v>
      </c>
      <c r="U196" s="114">
        <f t="shared" si="128"/>
        <v>-607654.04317908734</v>
      </c>
      <c r="V196" s="32"/>
      <c r="W196" s="114">
        <v>-254534.25722269993</v>
      </c>
      <c r="X196" s="114">
        <f>-X195</f>
        <v>1.6913609579205513E-4</v>
      </c>
      <c r="Y196" s="114">
        <f>-Y195</f>
        <v>309221.01540000038</v>
      </c>
      <c r="Z196" s="114">
        <f>-Z195</f>
        <v>-681706.27543619997</v>
      </c>
      <c r="AA196" s="114">
        <f t="shared" si="132"/>
        <v>-220.45923190387376</v>
      </c>
      <c r="AB196" s="114">
        <v>0</v>
      </c>
      <c r="AC196" s="114">
        <f t="shared" si="133"/>
        <v>-990927.29083620035</v>
      </c>
      <c r="AD196" s="32"/>
      <c r="AE196" s="114">
        <v>-33307.510903369985</v>
      </c>
      <c r="AF196" s="114">
        <f>-AF195</f>
        <v>123036.84146576596</v>
      </c>
      <c r="AG196" s="114">
        <f>-AG195</f>
        <v>110496.75958288577</v>
      </c>
      <c r="AH196" s="114">
        <f>-AH195</f>
        <v>163133.17547819007</v>
      </c>
      <c r="AI196" s="114">
        <f t="shared" si="137"/>
        <v>147.63616244856544</v>
      </c>
      <c r="AJ196" s="114">
        <f t="shared" si="138"/>
        <v>132.58888438190328</v>
      </c>
      <c r="AK196" s="114">
        <f t="shared" si="139"/>
        <v>52636.415895304293</v>
      </c>
      <c r="AL196" s="32"/>
      <c r="AM196" s="114">
        <v>287890.31266948977</v>
      </c>
      <c r="AN196" s="114">
        <f>-AN195</f>
        <v>91856.657860000152</v>
      </c>
      <c r="AO196" s="114">
        <f>-AO195</f>
        <v>111450.37730000005</v>
      </c>
      <c r="AP196" s="114">
        <f>-AP195</f>
        <v>8193.5557828028686</v>
      </c>
      <c r="AQ196" s="114">
        <f t="shared" si="141"/>
        <v>7.3517523953710873</v>
      </c>
      <c r="AR196" s="114">
        <f t="shared" si="142"/>
        <v>8.9199367511179926</v>
      </c>
      <c r="AS196" s="114">
        <f t="shared" si="143"/>
        <v>-103256.82151719718</v>
      </c>
    </row>
    <row r="197" spans="1:48" s="4" customFormat="1" ht="13.2" x14ac:dyDescent="0.3">
      <c r="A197" s="19"/>
      <c r="B197" s="4" t="s">
        <v>199</v>
      </c>
      <c r="F197" s="53" t="s">
        <v>0</v>
      </c>
      <c r="G197" s="123">
        <v>1615285.6336977798</v>
      </c>
      <c r="H197" s="123">
        <f>+H196-SUM(H198,H210,H224,H225,H226)</f>
        <v>123045.51376608107</v>
      </c>
      <c r="I197" s="123">
        <f>+I196-SUM(I198,I210,I224,I225,I226)</f>
        <v>-555441.34105676133</v>
      </c>
      <c r="J197" s="123">
        <f>+J196-SUM(J198,J210,J224,J225,J226)</f>
        <v>1410448.8631507398</v>
      </c>
      <c r="K197" s="123">
        <f t="shared" si="123"/>
        <v>-253.93300046180829</v>
      </c>
      <c r="L197" s="123">
        <f t="shared" si="124"/>
        <v>1146.2822332816709</v>
      </c>
      <c r="M197" s="123">
        <f t="shared" si="145"/>
        <v>1965890.2042075011</v>
      </c>
      <c r="N197" s="41"/>
      <c r="O197" s="123">
        <v>1639639.42081336</v>
      </c>
      <c r="P197" s="123">
        <f>+P196-SUM(P198,P210,P224,P225,P226,P223)</f>
        <v>-91847.985728817992</v>
      </c>
      <c r="Q197" s="123">
        <f>+Q196-SUM(Q198,Q210,Q224,Q225,Q226)</f>
        <v>-1086609.4933396475</v>
      </c>
      <c r="R197" s="123">
        <f>+R196-SUM(R198,R210,R224,R225,R226)</f>
        <v>1920828.4073259474</v>
      </c>
      <c r="S197" s="123">
        <f t="shared" si="126"/>
        <v>-176.77265099372212</v>
      </c>
      <c r="T197" s="123">
        <f t="shared" si="127"/>
        <v>-2091.3125008502752</v>
      </c>
      <c r="U197" s="123">
        <f t="shared" si="128"/>
        <v>3007437.9006655952</v>
      </c>
      <c r="V197" s="41"/>
      <c r="W197" s="123">
        <v>-278936.58888169995</v>
      </c>
      <c r="X197" s="123">
        <f>+X196-SUM(X198,X210,X224,X225,X226)</f>
        <v>1.6913609579205513E-4</v>
      </c>
      <c r="Y197" s="123">
        <f>+Y196-SUM(Y198,Y210,Y224,Y225,Y226)</f>
        <v>309221.01540000038</v>
      </c>
      <c r="Z197" s="123">
        <f>+Z196-SUM(Z198,Z210,Z224,Z225,Z226)</f>
        <v>-681706.27543619997</v>
      </c>
      <c r="AA197" s="123">
        <f t="shared" si="132"/>
        <v>-220.45923190387376</v>
      </c>
      <c r="AB197" s="123">
        <v>0</v>
      </c>
      <c r="AC197" s="123">
        <f t="shared" si="133"/>
        <v>-990927.29083620035</v>
      </c>
      <c r="AD197" s="41"/>
      <c r="AE197" s="123">
        <v>-33307.510903369985</v>
      </c>
      <c r="AF197" s="123">
        <f>+AF196-SUM(AF198,AF210,AF224,AF225,AF226)</f>
        <v>123036.84146576596</v>
      </c>
      <c r="AG197" s="123">
        <f>+AG196-SUM(AG198,AG210,AG224,AG225,AG226)</f>
        <v>110496.75958288577</v>
      </c>
      <c r="AH197" s="123">
        <f>+AH196-SUM(AH198,AH210,AH224,AH225,AH226)</f>
        <v>163133.17547819007</v>
      </c>
      <c r="AI197" s="123">
        <f t="shared" si="137"/>
        <v>147.63616244856544</v>
      </c>
      <c r="AJ197" s="123">
        <f t="shared" si="138"/>
        <v>132.58888438190328</v>
      </c>
      <c r="AK197" s="123">
        <f t="shared" si="139"/>
        <v>52636.415895304293</v>
      </c>
      <c r="AL197" s="41"/>
      <c r="AM197" s="123">
        <v>287890.31266948977</v>
      </c>
      <c r="AN197" s="123">
        <f>+AN196-SUM(AN198,AN210,AN224,AN225,AN226)</f>
        <v>91856.657860000152</v>
      </c>
      <c r="AO197" s="123">
        <f>+AO196-SUM(AO198,AO210,AO224,AO225,AO226)</f>
        <v>111450.37730000005</v>
      </c>
      <c r="AP197" s="123">
        <f>+AP196-SUM(AP198,AP210,AP224,AP225,AP226)</f>
        <v>8193.5557828028686</v>
      </c>
      <c r="AQ197" s="123">
        <f t="shared" si="141"/>
        <v>7.3517523953710873</v>
      </c>
      <c r="AR197" s="123">
        <f t="shared" si="142"/>
        <v>8.9199367511179926</v>
      </c>
      <c r="AS197" s="123">
        <f t="shared" si="143"/>
        <v>-103256.82151719718</v>
      </c>
    </row>
    <row r="198" spans="1:48" s="4" customFormat="1" ht="13.2" x14ac:dyDescent="0.3">
      <c r="A198" s="20"/>
      <c r="B198" s="4" t="s">
        <v>200</v>
      </c>
      <c r="F198" s="53" t="s">
        <v>0</v>
      </c>
      <c r="G198" s="123">
        <v>-82004.600000000006</v>
      </c>
      <c r="H198" s="123">
        <f>+SUM(H199,H206)</f>
        <v>2258612.5851868005</v>
      </c>
      <c r="I198" s="123">
        <f>+SUM(I199,I206)</f>
        <v>2316112.5851868005</v>
      </c>
      <c r="J198" s="123">
        <f>+SUM(J199,J206)</f>
        <v>-451813.43133004999</v>
      </c>
      <c r="K198" s="123">
        <f t="shared" si="123"/>
        <v>-19.507403665077451</v>
      </c>
      <c r="L198" s="123">
        <f t="shared" si="124"/>
        <v>-20.004025227402263</v>
      </c>
      <c r="M198" s="123">
        <f t="shared" si="145"/>
        <v>-2767926.0165168503</v>
      </c>
      <c r="N198" s="41"/>
      <c r="O198" s="123">
        <v>-82004.600000000006</v>
      </c>
      <c r="P198" s="123">
        <f>+SUM(P199,P206)</f>
        <v>2258612.5851868005</v>
      </c>
      <c r="Q198" s="123">
        <f>+SUM(Q199,Q206)</f>
        <v>2316112.5851868005</v>
      </c>
      <c r="R198" s="123">
        <f>+SUM(R199,R206)</f>
        <v>-451813.43133004999</v>
      </c>
      <c r="S198" s="123">
        <f t="shared" si="126"/>
        <v>-19.507403665077451</v>
      </c>
      <c r="T198" s="123">
        <f t="shared" si="127"/>
        <v>-20.004025227402263</v>
      </c>
      <c r="U198" s="123">
        <f t="shared" si="128"/>
        <v>-2767926.0165168503</v>
      </c>
      <c r="V198" s="41"/>
      <c r="W198" s="123">
        <v>0</v>
      </c>
      <c r="X198" s="123">
        <f>+SUM(X199,X206)</f>
        <v>0</v>
      </c>
      <c r="Y198" s="123">
        <f>+SUM(Y199,Y206)</f>
        <v>0</v>
      </c>
      <c r="Z198" s="123">
        <f>+SUM(Z199,Z206)</f>
        <v>0</v>
      </c>
      <c r="AA198" s="123">
        <f t="shared" si="132"/>
        <v>0</v>
      </c>
      <c r="AB198" s="123">
        <f>+IF(X198=0,0,Z198/X198*100)</f>
        <v>0</v>
      </c>
      <c r="AC198" s="123">
        <f t="shared" si="133"/>
        <v>0</v>
      </c>
      <c r="AD198" s="41"/>
      <c r="AE198" s="123">
        <v>0</v>
      </c>
      <c r="AF198" s="123">
        <f>+SUM(AF199,AF206)</f>
        <v>0</v>
      </c>
      <c r="AG198" s="123">
        <f>+SUM(AG199,AG206)</f>
        <v>0</v>
      </c>
      <c r="AH198" s="123">
        <f>+SUM(AH199,AH206)</f>
        <v>0</v>
      </c>
      <c r="AI198" s="123">
        <f t="shared" si="137"/>
        <v>0</v>
      </c>
      <c r="AJ198" s="123">
        <f t="shared" si="138"/>
        <v>0</v>
      </c>
      <c r="AK198" s="123">
        <f t="shared" si="139"/>
        <v>0</v>
      </c>
      <c r="AL198" s="41"/>
      <c r="AM198" s="123">
        <v>0</v>
      </c>
      <c r="AN198" s="123">
        <f>+SUM(AN199,AN206)</f>
        <v>0</v>
      </c>
      <c r="AO198" s="123">
        <f>+SUM(AO199,AO206)</f>
        <v>0</v>
      </c>
      <c r="AP198" s="123">
        <f>+SUM(AP199,AP206)</f>
        <v>0</v>
      </c>
      <c r="AQ198" s="123">
        <f t="shared" si="141"/>
        <v>0</v>
      </c>
      <c r="AR198" s="123">
        <f t="shared" si="142"/>
        <v>0</v>
      </c>
      <c r="AS198" s="123">
        <f t="shared" si="143"/>
        <v>0</v>
      </c>
    </row>
    <row r="199" spans="1:48" s="19" customFormat="1" x14ac:dyDescent="0.3">
      <c r="A199" s="14"/>
      <c r="B199" s="19" t="s">
        <v>201</v>
      </c>
      <c r="F199" s="53" t="s">
        <v>0</v>
      </c>
      <c r="G199" s="128">
        <v>-82004.600000000006</v>
      </c>
      <c r="H199" s="128">
        <f>+SUM(H200,H203)</f>
        <v>2258612.5851868005</v>
      </c>
      <c r="I199" s="128">
        <f>+SUM(I200,I203)</f>
        <v>2316112.5851868005</v>
      </c>
      <c r="J199" s="128">
        <f>+SUM(J200,J203)</f>
        <v>-451813.43133004999</v>
      </c>
      <c r="K199" s="128">
        <f t="shared" si="123"/>
        <v>-19.507403665077451</v>
      </c>
      <c r="L199" s="128">
        <f t="shared" si="124"/>
        <v>-20.004025227402263</v>
      </c>
      <c r="M199" s="128">
        <f t="shared" si="145"/>
        <v>-2767926.0165168503</v>
      </c>
      <c r="N199" s="47"/>
      <c r="O199" s="128">
        <v>-82004.600000000006</v>
      </c>
      <c r="P199" s="128">
        <f>+SUM(P200,P203)</f>
        <v>2258612.5851868005</v>
      </c>
      <c r="Q199" s="128">
        <f>+SUM(Q200,Q203)</f>
        <v>2316112.5851868005</v>
      </c>
      <c r="R199" s="128">
        <f>+SUM(R200,R203)</f>
        <v>-451813.43133004999</v>
      </c>
      <c r="S199" s="128">
        <f t="shared" si="126"/>
        <v>-19.507403665077451</v>
      </c>
      <c r="T199" s="128">
        <f t="shared" si="127"/>
        <v>-20.004025227402263</v>
      </c>
      <c r="U199" s="128">
        <f t="shared" si="128"/>
        <v>-2767926.0165168503</v>
      </c>
      <c r="V199" s="47"/>
      <c r="W199" s="128">
        <v>0</v>
      </c>
      <c r="X199" s="128">
        <f>+SUM(X200,X203)</f>
        <v>0</v>
      </c>
      <c r="Y199" s="128">
        <f>+SUM(Y200,Y203)</f>
        <v>0</v>
      </c>
      <c r="Z199" s="128">
        <f>+SUM(Z200,Z203)</f>
        <v>0</v>
      </c>
      <c r="AA199" s="128">
        <f t="shared" si="132"/>
        <v>0</v>
      </c>
      <c r="AB199" s="128">
        <f>+IF(X199=0,0,Z199/X199*100)</f>
        <v>0</v>
      </c>
      <c r="AC199" s="128">
        <f t="shared" si="133"/>
        <v>0</v>
      </c>
      <c r="AD199" s="47"/>
      <c r="AE199" s="128">
        <v>0</v>
      </c>
      <c r="AF199" s="128">
        <f>+SUM(AF200,AF203)</f>
        <v>0</v>
      </c>
      <c r="AG199" s="128">
        <f>+SUM(AG200,AG203)</f>
        <v>0</v>
      </c>
      <c r="AH199" s="128">
        <f>+SUM(AH200,AH203)</f>
        <v>0</v>
      </c>
      <c r="AI199" s="128">
        <f t="shared" si="137"/>
        <v>0</v>
      </c>
      <c r="AJ199" s="128">
        <f t="shared" si="138"/>
        <v>0</v>
      </c>
      <c r="AK199" s="128">
        <f t="shared" si="139"/>
        <v>0</v>
      </c>
      <c r="AL199" s="47"/>
      <c r="AM199" s="128">
        <v>0</v>
      </c>
      <c r="AN199" s="128">
        <f>+SUM(AN200,AN203)</f>
        <v>0</v>
      </c>
      <c r="AO199" s="128">
        <f>+SUM(AO200,AO203)</f>
        <v>0</v>
      </c>
      <c r="AP199" s="128">
        <f>+SUM(AP200,AP203)</f>
        <v>0</v>
      </c>
      <c r="AQ199" s="128">
        <f t="shared" si="141"/>
        <v>0</v>
      </c>
      <c r="AR199" s="128">
        <f t="shared" si="142"/>
        <v>0</v>
      </c>
      <c r="AS199" s="128">
        <f t="shared" si="143"/>
        <v>0</v>
      </c>
    </row>
    <row r="200" spans="1:48" s="20" customFormat="1" x14ac:dyDescent="0.3">
      <c r="A200" s="14"/>
      <c r="B200" s="20" t="s">
        <v>202</v>
      </c>
      <c r="F200" s="53" t="s">
        <v>0</v>
      </c>
      <c r="G200" s="129">
        <v>-82004.600000000006</v>
      </c>
      <c r="H200" s="129">
        <f>+SUM(H201,H202)</f>
        <v>2636379.9529068004</v>
      </c>
      <c r="I200" s="129">
        <f>+SUM(I201,I202)</f>
        <v>2693879.9529068004</v>
      </c>
      <c r="J200" s="129">
        <f>+SUM(J201,J202)</f>
        <v>-90495.150027400014</v>
      </c>
      <c r="K200" s="129">
        <f t="shared" si="123"/>
        <v>-3.359286664936656</v>
      </c>
      <c r="L200" s="129">
        <f t="shared" si="124"/>
        <v>-3.4325534120232759</v>
      </c>
      <c r="M200" s="129">
        <f t="shared" si="145"/>
        <v>-2784375.1029342003</v>
      </c>
      <c r="N200" s="48"/>
      <c r="O200" s="129">
        <v>-82004.600000000006</v>
      </c>
      <c r="P200" s="129">
        <f>+SUM(P201,P202)</f>
        <v>2636379.9529068004</v>
      </c>
      <c r="Q200" s="129">
        <f>+SUM(Q201,Q202)</f>
        <v>2693879.9529068004</v>
      </c>
      <c r="R200" s="129">
        <f>+SUM(R201,R202)</f>
        <v>-90495.150027400014</v>
      </c>
      <c r="S200" s="129">
        <f t="shared" si="126"/>
        <v>-3.359286664936656</v>
      </c>
      <c r="T200" s="129">
        <f t="shared" si="127"/>
        <v>-3.4325534120232759</v>
      </c>
      <c r="U200" s="129">
        <f t="shared" si="128"/>
        <v>-2784375.1029342003</v>
      </c>
      <c r="V200" s="48"/>
      <c r="W200" s="129">
        <v>0</v>
      </c>
      <c r="X200" s="129">
        <f>+SUM(X201,X202)</f>
        <v>0</v>
      </c>
      <c r="Y200" s="129">
        <f>+SUM(Y201,Y202)</f>
        <v>0</v>
      </c>
      <c r="Z200" s="129">
        <f>+SUM(Z201,Z202)</f>
        <v>0</v>
      </c>
      <c r="AA200" s="129">
        <f t="shared" si="132"/>
        <v>0</v>
      </c>
      <c r="AB200" s="129">
        <f>+IF(X200=0,0,Z200/X200*100)</f>
        <v>0</v>
      </c>
      <c r="AC200" s="129">
        <f t="shared" si="133"/>
        <v>0</v>
      </c>
      <c r="AD200" s="48"/>
      <c r="AE200" s="129">
        <v>0</v>
      </c>
      <c r="AF200" s="129">
        <f>+SUM(AF201,AF202)</f>
        <v>0</v>
      </c>
      <c r="AG200" s="129">
        <f>+SUM(AG201,AG202)</f>
        <v>0</v>
      </c>
      <c r="AH200" s="129">
        <f>+SUM(AH201,AH202)</f>
        <v>0</v>
      </c>
      <c r="AI200" s="129">
        <f t="shared" si="137"/>
        <v>0</v>
      </c>
      <c r="AJ200" s="129">
        <f t="shared" si="138"/>
        <v>0</v>
      </c>
      <c r="AK200" s="129">
        <f t="shared" si="139"/>
        <v>0</v>
      </c>
      <c r="AL200" s="48"/>
      <c r="AM200" s="129">
        <v>0</v>
      </c>
      <c r="AN200" s="129">
        <f>+SUM(AN201,AN202)</f>
        <v>0</v>
      </c>
      <c r="AO200" s="129">
        <f>+SUM(AO201,AO202)</f>
        <v>0</v>
      </c>
      <c r="AP200" s="129">
        <f>+SUM(AP201,AP202)</f>
        <v>0</v>
      </c>
      <c r="AQ200" s="129">
        <f t="shared" si="141"/>
        <v>0</v>
      </c>
      <c r="AR200" s="129">
        <f t="shared" si="142"/>
        <v>0</v>
      </c>
      <c r="AS200" s="129">
        <f t="shared" si="143"/>
        <v>0</v>
      </c>
    </row>
    <row r="201" spans="1:48" x14ac:dyDescent="0.3">
      <c r="A201" s="4"/>
      <c r="B201" s="13" t="s">
        <v>203</v>
      </c>
      <c r="C201" s="13"/>
      <c r="D201" s="13"/>
      <c r="E201" s="13"/>
      <c r="F201" s="53">
        <v>1</v>
      </c>
      <c r="G201" s="120">
        <v>0</v>
      </c>
      <c r="H201" s="120">
        <f t="shared" ref="H201:J202" si="148">+P201+X201+AF201+AN201</f>
        <v>2852375.1029068003</v>
      </c>
      <c r="I201" s="120">
        <f t="shared" si="148"/>
        <v>2852375.1029068003</v>
      </c>
      <c r="J201" s="120">
        <f t="shared" si="148"/>
        <v>0</v>
      </c>
      <c r="K201" s="120">
        <f>+IF(I201=0,0,J201/I201*100)</f>
        <v>0</v>
      </c>
      <c r="L201" s="120">
        <f>+IF(H201=0,0,J201/H201*100)</f>
        <v>0</v>
      </c>
      <c r="M201" s="120">
        <f>+J201-I201</f>
        <v>-2852375.1029068003</v>
      </c>
      <c r="N201" s="71"/>
      <c r="O201" s="120">
        <v>0</v>
      </c>
      <c r="P201" s="120">
        <v>2852375.1029068003</v>
      </c>
      <c r="Q201" s="120">
        <v>2852375.1029068003</v>
      </c>
      <c r="R201" s="63">
        <v>0</v>
      </c>
      <c r="S201" s="120">
        <f t="shared" ref="S201:S207" si="149">+IF(Q201=0,0,R201/Q201*100)</f>
        <v>0</v>
      </c>
      <c r="T201" s="120">
        <f t="shared" ref="T201:T207" si="150">+IF(P201=0,0,R201/P201*100)</f>
        <v>0</v>
      </c>
      <c r="U201" s="120">
        <f t="shared" ref="U201:U207" si="151">+R201-Q201</f>
        <v>-2852375.1029068003</v>
      </c>
      <c r="V201" s="71"/>
      <c r="W201" s="120">
        <v>0</v>
      </c>
      <c r="X201" s="120">
        <v>0</v>
      </c>
      <c r="Y201" s="120">
        <v>0</v>
      </c>
      <c r="Z201" s="120">
        <v>0</v>
      </c>
      <c r="AA201" s="120">
        <v>0</v>
      </c>
      <c r="AB201" s="120">
        <v>0</v>
      </c>
      <c r="AC201" s="120">
        <v>0</v>
      </c>
      <c r="AD201" s="71"/>
      <c r="AE201" s="120">
        <v>0</v>
      </c>
      <c r="AF201" s="120">
        <v>0</v>
      </c>
      <c r="AG201" s="120">
        <v>0</v>
      </c>
      <c r="AH201" s="120">
        <v>0</v>
      </c>
      <c r="AI201" s="120">
        <v>0</v>
      </c>
      <c r="AJ201" s="120">
        <v>0</v>
      </c>
      <c r="AK201" s="120">
        <v>0</v>
      </c>
      <c r="AL201" s="71"/>
      <c r="AM201" s="120">
        <v>0</v>
      </c>
      <c r="AN201" s="120">
        <v>0</v>
      </c>
      <c r="AO201" s="120">
        <v>0</v>
      </c>
      <c r="AP201" s="120">
        <v>0</v>
      </c>
      <c r="AQ201" s="120">
        <v>0</v>
      </c>
      <c r="AR201" s="120">
        <v>0</v>
      </c>
      <c r="AS201" s="120">
        <v>0</v>
      </c>
    </row>
    <row r="202" spans="1:48" x14ac:dyDescent="0.3">
      <c r="A202" s="21"/>
      <c r="B202" s="13" t="s">
        <v>204</v>
      </c>
      <c r="C202" s="13"/>
      <c r="D202" s="13"/>
      <c r="E202" s="13"/>
      <c r="F202" s="53">
        <v>1</v>
      </c>
      <c r="G202" s="120">
        <v>-82004.600000000006</v>
      </c>
      <c r="H202" s="120">
        <f t="shared" si="148"/>
        <v>-215995.15</v>
      </c>
      <c r="I202" s="120">
        <f t="shared" si="148"/>
        <v>-158495.15</v>
      </c>
      <c r="J202" s="120">
        <f t="shared" si="148"/>
        <v>-90495.150027400014</v>
      </c>
      <c r="K202" s="120">
        <f t="shared" si="123"/>
        <v>57.096478994720037</v>
      </c>
      <c r="L202" s="120">
        <f t="shared" si="124"/>
        <v>41.896843529773712</v>
      </c>
      <c r="M202" s="120">
        <f t="shared" si="145"/>
        <v>67999.999972599981</v>
      </c>
      <c r="N202" s="71"/>
      <c r="O202" s="120">
        <v>-82004.600000000006</v>
      </c>
      <c r="P202" s="120">
        <v>-215995.15</v>
      </c>
      <c r="Q202" s="120">
        <v>-158495.15</v>
      </c>
      <c r="R202" s="120">
        <v>-90495.150027400014</v>
      </c>
      <c r="S202" s="120">
        <f t="shared" si="149"/>
        <v>57.096478994720037</v>
      </c>
      <c r="T202" s="120">
        <f t="shared" si="150"/>
        <v>41.896843529773712</v>
      </c>
      <c r="U202" s="120">
        <f t="shared" si="151"/>
        <v>67999.999972599981</v>
      </c>
      <c r="V202" s="71"/>
      <c r="W202" s="120">
        <v>0</v>
      </c>
      <c r="X202" s="120">
        <v>0</v>
      </c>
      <c r="Y202" s="120">
        <v>0</v>
      </c>
      <c r="Z202" s="120">
        <v>0</v>
      </c>
      <c r="AA202" s="120">
        <f>+IF(Y202=0,0,Z202/Y202*100)</f>
        <v>0</v>
      </c>
      <c r="AB202" s="120">
        <f>+IF(X202=0,0,Z202/X202*100)</f>
        <v>0</v>
      </c>
      <c r="AC202" s="120">
        <f>+Z202-Y202</f>
        <v>0</v>
      </c>
      <c r="AD202" s="71"/>
      <c r="AE202" s="120">
        <v>0</v>
      </c>
      <c r="AF202" s="120">
        <v>0</v>
      </c>
      <c r="AG202" s="120">
        <v>0</v>
      </c>
      <c r="AH202" s="120">
        <v>0</v>
      </c>
      <c r="AI202" s="120">
        <f t="shared" si="137"/>
        <v>0</v>
      </c>
      <c r="AJ202" s="120">
        <f t="shared" si="138"/>
        <v>0</v>
      </c>
      <c r="AK202" s="120">
        <f t="shared" si="139"/>
        <v>0</v>
      </c>
      <c r="AL202" s="71"/>
      <c r="AM202" s="120">
        <v>0</v>
      </c>
      <c r="AN202" s="120">
        <v>0</v>
      </c>
      <c r="AO202" s="120">
        <v>0</v>
      </c>
      <c r="AP202" s="120">
        <v>0</v>
      </c>
      <c r="AQ202" s="120">
        <f t="shared" si="141"/>
        <v>0</v>
      </c>
      <c r="AR202" s="120">
        <f t="shared" si="142"/>
        <v>0</v>
      </c>
      <c r="AS202" s="120">
        <f t="shared" si="143"/>
        <v>0</v>
      </c>
    </row>
    <row r="203" spans="1:48" s="20" customFormat="1" ht="13.2" x14ac:dyDescent="0.3">
      <c r="B203" s="20" t="s">
        <v>205</v>
      </c>
      <c r="F203" s="53" t="s">
        <v>0</v>
      </c>
      <c r="G203" s="129">
        <v>0</v>
      </c>
      <c r="H203" s="129">
        <f>+H205+H204</f>
        <v>-377767.36772000004</v>
      </c>
      <c r="I203" s="129">
        <f t="shared" ref="I203:J203" si="152">+I205+I204</f>
        <v>-377767.36772000004</v>
      </c>
      <c r="J203" s="129">
        <f t="shared" si="152"/>
        <v>-361318.28130264999</v>
      </c>
      <c r="K203" s="129">
        <f t="shared" si="123"/>
        <v>95.645710079028831</v>
      </c>
      <c r="L203" s="129">
        <f t="shared" si="124"/>
        <v>95.645710079028831</v>
      </c>
      <c r="M203" s="129">
        <f t="shared" si="145"/>
        <v>16449.086417350045</v>
      </c>
      <c r="N203" s="48"/>
      <c r="O203" s="129">
        <v>0</v>
      </c>
      <c r="P203" s="129">
        <f t="shared" ref="P203" si="153">+P205+P204</f>
        <v>-377767.36772000004</v>
      </c>
      <c r="Q203" s="129">
        <f t="shared" ref="Q203" si="154">+Q205+Q204</f>
        <v>-377767.36772000004</v>
      </c>
      <c r="R203" s="129">
        <f t="shared" ref="R203" si="155">+R205+R204</f>
        <v>-361318.28130264999</v>
      </c>
      <c r="S203" s="129">
        <f t="shared" si="149"/>
        <v>95.645710079028831</v>
      </c>
      <c r="T203" s="129">
        <f t="shared" si="150"/>
        <v>95.645710079028831</v>
      </c>
      <c r="U203" s="129">
        <f t="shared" si="151"/>
        <v>16449.086417350045</v>
      </c>
      <c r="V203" s="48"/>
      <c r="W203" s="129">
        <v>0</v>
      </c>
      <c r="X203" s="129">
        <f>+X205</f>
        <v>0</v>
      </c>
      <c r="Y203" s="129">
        <f>+Y205</f>
        <v>0</v>
      </c>
      <c r="Z203" s="129">
        <f>+Z205</f>
        <v>0</v>
      </c>
      <c r="AA203" s="129">
        <f>+IF(Y203=0,0,Z203/Y203*100)</f>
        <v>0</v>
      </c>
      <c r="AB203" s="129">
        <f>+IF(X203=0,0,Z203/X203*100)</f>
        <v>0</v>
      </c>
      <c r="AC203" s="129">
        <f>+Z203-Y203</f>
        <v>0</v>
      </c>
      <c r="AD203" s="48"/>
      <c r="AE203" s="129">
        <v>0</v>
      </c>
      <c r="AF203" s="129">
        <f>+AF205</f>
        <v>0</v>
      </c>
      <c r="AG203" s="129">
        <f>+AG205</f>
        <v>0</v>
      </c>
      <c r="AH203" s="129">
        <f>+AH205</f>
        <v>0</v>
      </c>
      <c r="AI203" s="129">
        <f t="shared" si="137"/>
        <v>0</v>
      </c>
      <c r="AJ203" s="129">
        <f t="shared" si="138"/>
        <v>0</v>
      </c>
      <c r="AK203" s="129">
        <f t="shared" si="139"/>
        <v>0</v>
      </c>
      <c r="AL203" s="48"/>
      <c r="AM203" s="129">
        <v>0</v>
      </c>
      <c r="AN203" s="129">
        <f>+AN205</f>
        <v>0</v>
      </c>
      <c r="AO203" s="129">
        <f>+AO205</f>
        <v>0</v>
      </c>
      <c r="AP203" s="129">
        <f>+AP205</f>
        <v>0</v>
      </c>
      <c r="AQ203" s="129">
        <f t="shared" si="141"/>
        <v>0</v>
      </c>
      <c r="AR203" s="129">
        <f t="shared" si="142"/>
        <v>0</v>
      </c>
      <c r="AS203" s="129">
        <f t="shared" si="143"/>
        <v>0</v>
      </c>
    </row>
    <row r="204" spans="1:48" s="20" customFormat="1" x14ac:dyDescent="0.3">
      <c r="B204" s="290" t="s">
        <v>13756</v>
      </c>
      <c r="F204" s="53"/>
      <c r="G204" s="120">
        <v>0</v>
      </c>
      <c r="H204" s="120">
        <v>0</v>
      </c>
      <c r="I204" s="120">
        <f>+Q204+Y204+AG204+AO204</f>
        <v>0</v>
      </c>
      <c r="J204" s="120">
        <f>+R204+Z204+AH204+AP204</f>
        <v>2802079.6551000001</v>
      </c>
      <c r="K204" s="120">
        <f t="shared" ref="K204" si="156">+IF(I204=0,0,J204/I204*100)</f>
        <v>0</v>
      </c>
      <c r="L204" s="120">
        <f t="shared" ref="L204" si="157">+IF(H204=0,0,J204/H204*100)</f>
        <v>0</v>
      </c>
      <c r="M204" s="120">
        <f t="shared" ref="M204" si="158">+J204-I204</f>
        <v>2802079.6551000001</v>
      </c>
      <c r="N204" s="71"/>
      <c r="O204" s="120">
        <v>0</v>
      </c>
      <c r="P204" s="120">
        <v>0</v>
      </c>
      <c r="Q204" s="120">
        <v>0</v>
      </c>
      <c r="R204" s="120">
        <v>2802079.6551000001</v>
      </c>
      <c r="S204" s="120">
        <f t="shared" si="149"/>
        <v>0</v>
      </c>
      <c r="T204" s="120">
        <f t="shared" si="150"/>
        <v>0</v>
      </c>
      <c r="U204" s="120">
        <f t="shared" si="151"/>
        <v>2802079.6551000001</v>
      </c>
      <c r="V204" s="71"/>
      <c r="W204" s="120">
        <v>0</v>
      </c>
      <c r="X204" s="120">
        <v>0</v>
      </c>
      <c r="Y204" s="120">
        <v>0</v>
      </c>
      <c r="Z204" s="120">
        <v>0</v>
      </c>
      <c r="AA204" s="120">
        <f t="shared" ref="AA204" si="159">+IF(Y204=0,0,Z204/Y204*100)</f>
        <v>0</v>
      </c>
      <c r="AB204" s="120">
        <f t="shared" ref="AB204" si="160">+IF(X204=0,0,Z204/X204*100)</f>
        <v>0</v>
      </c>
      <c r="AC204" s="120">
        <f t="shared" ref="AC204" si="161">+Z204-Y204</f>
        <v>0</v>
      </c>
      <c r="AD204" s="71"/>
      <c r="AE204" s="120">
        <v>0</v>
      </c>
      <c r="AF204" s="120">
        <v>0</v>
      </c>
      <c r="AG204" s="120">
        <v>0</v>
      </c>
      <c r="AH204" s="120">
        <v>0</v>
      </c>
      <c r="AI204" s="120">
        <f t="shared" si="137"/>
        <v>0</v>
      </c>
      <c r="AJ204" s="120">
        <f t="shared" si="138"/>
        <v>0</v>
      </c>
      <c r="AK204" s="120">
        <f t="shared" si="139"/>
        <v>0</v>
      </c>
      <c r="AL204" s="71"/>
      <c r="AM204" s="120">
        <v>0</v>
      </c>
      <c r="AN204" s="120">
        <v>0</v>
      </c>
      <c r="AO204" s="120">
        <v>0</v>
      </c>
      <c r="AP204" s="120">
        <v>0</v>
      </c>
      <c r="AQ204" s="120">
        <f t="shared" si="141"/>
        <v>0</v>
      </c>
      <c r="AR204" s="120">
        <f t="shared" si="142"/>
        <v>0</v>
      </c>
      <c r="AS204" s="120">
        <f t="shared" si="143"/>
        <v>0</v>
      </c>
    </row>
    <row r="205" spans="1:48" x14ac:dyDescent="0.3">
      <c r="B205" s="13" t="s">
        <v>206</v>
      </c>
      <c r="C205" s="13"/>
      <c r="D205" s="13"/>
      <c r="E205" s="13"/>
      <c r="F205" s="53">
        <v>1</v>
      </c>
      <c r="G205" s="120">
        <v>0</v>
      </c>
      <c r="H205" s="120">
        <f>+P205+X205+AF205+AN205</f>
        <v>-377767.36772000004</v>
      </c>
      <c r="I205" s="120">
        <f>+Q205+Y205+AG205+AO205</f>
        <v>-377767.36772000004</v>
      </c>
      <c r="J205" s="120">
        <f>+R205+Z205+AH205+AP205</f>
        <v>-3163397.9364026501</v>
      </c>
      <c r="K205" s="120">
        <f>+IF(I205=0,0,J205/I205*100)</f>
        <v>837.39311722322998</v>
      </c>
      <c r="L205" s="120">
        <f>+IF(H205=0,0,J205/H205*100)</f>
        <v>837.39311722322998</v>
      </c>
      <c r="M205" s="120">
        <f>+J205-I205</f>
        <v>-2785630.5686826501</v>
      </c>
      <c r="N205" s="71"/>
      <c r="O205" s="120">
        <v>0</v>
      </c>
      <c r="P205" s="120">
        <v>-377767.36772000004</v>
      </c>
      <c r="Q205" s="120">
        <v>-377767.36772000004</v>
      </c>
      <c r="R205" s="120">
        <v>-3163397.9364026501</v>
      </c>
      <c r="S205" s="120">
        <f t="shared" si="149"/>
        <v>837.39311722322998</v>
      </c>
      <c r="T205" s="120">
        <f t="shared" si="150"/>
        <v>837.39311722322998</v>
      </c>
      <c r="U205" s="120">
        <f t="shared" si="151"/>
        <v>-2785630.5686826501</v>
      </c>
      <c r="V205" s="71"/>
      <c r="W205" s="120">
        <v>0</v>
      </c>
      <c r="X205" s="120">
        <v>0</v>
      </c>
      <c r="Y205" s="120">
        <v>0</v>
      </c>
      <c r="Z205" s="120">
        <v>0</v>
      </c>
      <c r="AA205" s="120">
        <v>0</v>
      </c>
      <c r="AB205" s="120">
        <v>0</v>
      </c>
      <c r="AC205" s="120">
        <v>0</v>
      </c>
      <c r="AD205" s="71"/>
      <c r="AE205" s="120">
        <v>0</v>
      </c>
      <c r="AF205" s="120">
        <v>0</v>
      </c>
      <c r="AG205" s="120">
        <v>0</v>
      </c>
      <c r="AH205" s="120">
        <v>0</v>
      </c>
      <c r="AI205" s="120">
        <v>0</v>
      </c>
      <c r="AJ205" s="120">
        <v>0</v>
      </c>
      <c r="AK205" s="120">
        <v>0</v>
      </c>
      <c r="AL205" s="71"/>
      <c r="AM205" s="120">
        <v>0</v>
      </c>
      <c r="AN205" s="120">
        <v>0</v>
      </c>
      <c r="AO205" s="120">
        <v>0</v>
      </c>
      <c r="AP205" s="120">
        <v>0</v>
      </c>
      <c r="AQ205" s="120">
        <v>0</v>
      </c>
      <c r="AR205" s="120">
        <v>0</v>
      </c>
      <c r="AS205" s="120">
        <v>0</v>
      </c>
    </row>
    <row r="206" spans="1:48" s="19" customFormat="1" x14ac:dyDescent="0.3">
      <c r="A206" s="14"/>
      <c r="B206" s="19" t="s">
        <v>207</v>
      </c>
      <c r="F206" s="53" t="s">
        <v>0</v>
      </c>
      <c r="G206" s="128">
        <v>0</v>
      </c>
      <c r="H206" s="128">
        <f>+H207</f>
        <v>0</v>
      </c>
      <c r="I206" s="128">
        <f>+I207</f>
        <v>0</v>
      </c>
      <c r="J206" s="128">
        <f>+J207</f>
        <v>0</v>
      </c>
      <c r="K206" s="128">
        <f t="shared" si="123"/>
        <v>0</v>
      </c>
      <c r="L206" s="128">
        <f t="shared" si="124"/>
        <v>0</v>
      </c>
      <c r="M206" s="128">
        <f t="shared" si="145"/>
        <v>0</v>
      </c>
      <c r="N206" s="47"/>
      <c r="O206" s="128">
        <v>0</v>
      </c>
      <c r="P206" s="128">
        <f>+P207</f>
        <v>0</v>
      </c>
      <c r="Q206" s="128">
        <f>+Q207</f>
        <v>0</v>
      </c>
      <c r="R206" s="128">
        <f>+R207</f>
        <v>0</v>
      </c>
      <c r="S206" s="128">
        <f t="shared" si="149"/>
        <v>0</v>
      </c>
      <c r="T206" s="128">
        <f t="shared" si="150"/>
        <v>0</v>
      </c>
      <c r="U206" s="128">
        <f t="shared" si="151"/>
        <v>0</v>
      </c>
      <c r="V206" s="47"/>
      <c r="W206" s="128">
        <v>0</v>
      </c>
      <c r="X206" s="128">
        <f>+X207</f>
        <v>0</v>
      </c>
      <c r="Y206" s="128">
        <f>+Y207</f>
        <v>0</v>
      </c>
      <c r="Z206" s="128">
        <f>+Z207</f>
        <v>0</v>
      </c>
      <c r="AA206" s="128">
        <f>+IF(Y206=0,0,Z206/Y206*100)</f>
        <v>0</v>
      </c>
      <c r="AB206" s="128">
        <f>+IF(X206=0,0,Z206/X206*100)</f>
        <v>0</v>
      </c>
      <c r="AC206" s="128">
        <f>+Z206-Y206</f>
        <v>0</v>
      </c>
      <c r="AD206" s="47"/>
      <c r="AE206" s="128">
        <v>0</v>
      </c>
      <c r="AF206" s="128">
        <f>+AF207</f>
        <v>0</v>
      </c>
      <c r="AG206" s="128">
        <f>+AG207</f>
        <v>0</v>
      </c>
      <c r="AH206" s="128">
        <f>+AH207</f>
        <v>0</v>
      </c>
      <c r="AI206" s="128">
        <f t="shared" si="137"/>
        <v>0</v>
      </c>
      <c r="AJ206" s="128">
        <f t="shared" si="138"/>
        <v>0</v>
      </c>
      <c r="AK206" s="128">
        <f t="shared" si="139"/>
        <v>0</v>
      </c>
      <c r="AL206" s="47"/>
      <c r="AM206" s="128">
        <v>0</v>
      </c>
      <c r="AN206" s="128">
        <f>+AN207</f>
        <v>0</v>
      </c>
      <c r="AO206" s="128">
        <f>+AO207</f>
        <v>0</v>
      </c>
      <c r="AP206" s="128">
        <f>+AP207</f>
        <v>0</v>
      </c>
      <c r="AQ206" s="128">
        <f t="shared" si="141"/>
        <v>0</v>
      </c>
      <c r="AR206" s="128">
        <f t="shared" si="142"/>
        <v>0</v>
      </c>
      <c r="AS206" s="128">
        <f t="shared" si="143"/>
        <v>0</v>
      </c>
    </row>
    <row r="207" spans="1:48" s="20" customFormat="1" x14ac:dyDescent="0.3">
      <c r="A207" s="14"/>
      <c r="B207" s="20" t="s">
        <v>208</v>
      </c>
      <c r="F207" s="53" t="s">
        <v>0</v>
      </c>
      <c r="G207" s="129">
        <v>0</v>
      </c>
      <c r="H207" s="129">
        <f>+SUM(H208,H209)</f>
        <v>0</v>
      </c>
      <c r="I207" s="129">
        <f>+SUM(I208,I209)</f>
        <v>0</v>
      </c>
      <c r="J207" s="129">
        <f>+SUM(J208,J209)</f>
        <v>0</v>
      </c>
      <c r="K207" s="129">
        <f t="shared" si="123"/>
        <v>0</v>
      </c>
      <c r="L207" s="129">
        <f t="shared" si="124"/>
        <v>0</v>
      </c>
      <c r="M207" s="129">
        <f t="shared" si="145"/>
        <v>0</v>
      </c>
      <c r="N207" s="48"/>
      <c r="O207" s="129">
        <v>0</v>
      </c>
      <c r="P207" s="129">
        <f>+SUM(P208,P209)</f>
        <v>0</v>
      </c>
      <c r="Q207" s="129">
        <f>+SUM(Q208,Q209)</f>
        <v>0</v>
      </c>
      <c r="R207" s="129">
        <f>+SUM(R208,R209)</f>
        <v>0</v>
      </c>
      <c r="S207" s="129">
        <f t="shared" si="149"/>
        <v>0</v>
      </c>
      <c r="T207" s="129">
        <f t="shared" si="150"/>
        <v>0</v>
      </c>
      <c r="U207" s="129">
        <f t="shared" si="151"/>
        <v>0</v>
      </c>
      <c r="V207" s="48"/>
      <c r="W207" s="129">
        <v>0</v>
      </c>
      <c r="X207" s="129">
        <f>+SUM(X208,X209)</f>
        <v>0</v>
      </c>
      <c r="Y207" s="129">
        <f>+SUM(Y208,Y209)</f>
        <v>0</v>
      </c>
      <c r="Z207" s="129">
        <f>+SUM(Z208,Z209)</f>
        <v>0</v>
      </c>
      <c r="AA207" s="129">
        <f>+IF(Y207=0,0,Z207/Y207*100)</f>
        <v>0</v>
      </c>
      <c r="AB207" s="129">
        <f>+IF(X207=0,0,Z207/X207*100)</f>
        <v>0</v>
      </c>
      <c r="AC207" s="129">
        <f>+Z207-Y207</f>
        <v>0</v>
      </c>
      <c r="AD207" s="48"/>
      <c r="AE207" s="129">
        <v>0</v>
      </c>
      <c r="AF207" s="129">
        <f>+SUM(AF208,AF209)</f>
        <v>0</v>
      </c>
      <c r="AG207" s="129">
        <f>+SUM(AG208,AG209)</f>
        <v>0</v>
      </c>
      <c r="AH207" s="129">
        <f>+SUM(AH208,AH209)</f>
        <v>0</v>
      </c>
      <c r="AI207" s="129">
        <f t="shared" si="137"/>
        <v>0</v>
      </c>
      <c r="AJ207" s="129">
        <f t="shared" si="138"/>
        <v>0</v>
      </c>
      <c r="AK207" s="129">
        <f t="shared" si="139"/>
        <v>0</v>
      </c>
      <c r="AL207" s="48"/>
      <c r="AM207" s="129">
        <v>0</v>
      </c>
      <c r="AN207" s="129">
        <f>+SUM(AN208,AN209)</f>
        <v>0</v>
      </c>
      <c r="AO207" s="129">
        <f>+SUM(AO208,AO209)</f>
        <v>0</v>
      </c>
      <c r="AP207" s="129">
        <f>+SUM(AP208,AP209)</f>
        <v>0</v>
      </c>
      <c r="AQ207" s="129">
        <f t="shared" si="141"/>
        <v>0</v>
      </c>
      <c r="AR207" s="129">
        <f t="shared" si="142"/>
        <v>0</v>
      </c>
      <c r="AS207" s="129">
        <f t="shared" si="143"/>
        <v>0</v>
      </c>
    </row>
    <row r="208" spans="1:48" outlineLevel="1" x14ac:dyDescent="0.3">
      <c r="B208" s="13" t="s">
        <v>209</v>
      </c>
      <c r="C208" s="13"/>
      <c r="D208" s="13"/>
      <c r="E208" s="13"/>
      <c r="F208" s="53">
        <v>1</v>
      </c>
      <c r="G208" s="120">
        <v>0</v>
      </c>
      <c r="H208" s="120">
        <f t="shared" ref="H208:J209" si="162">+P208+X208+AF208+AN208</f>
        <v>0</v>
      </c>
      <c r="I208" s="120">
        <f t="shared" si="162"/>
        <v>0</v>
      </c>
      <c r="J208" s="120">
        <f t="shared" si="162"/>
        <v>0</v>
      </c>
      <c r="K208" s="120">
        <v>0</v>
      </c>
      <c r="L208" s="120">
        <v>0</v>
      </c>
      <c r="M208" s="120">
        <v>0</v>
      </c>
      <c r="N208" s="71"/>
      <c r="O208" s="120">
        <v>0</v>
      </c>
      <c r="P208" s="120">
        <v>0</v>
      </c>
      <c r="Q208" s="120">
        <v>0</v>
      </c>
      <c r="R208" s="120">
        <v>0</v>
      </c>
      <c r="S208" s="120">
        <v>0</v>
      </c>
      <c r="T208" s="120">
        <v>0</v>
      </c>
      <c r="U208" s="120">
        <v>0</v>
      </c>
      <c r="V208" s="71"/>
      <c r="W208" s="120">
        <v>0</v>
      </c>
      <c r="X208" s="120">
        <v>0</v>
      </c>
      <c r="Y208" s="120">
        <v>0</v>
      </c>
      <c r="Z208" s="120">
        <v>0</v>
      </c>
      <c r="AA208" s="120">
        <v>0</v>
      </c>
      <c r="AB208" s="120">
        <v>0</v>
      </c>
      <c r="AC208" s="120">
        <v>0</v>
      </c>
      <c r="AD208" s="71"/>
      <c r="AE208" s="120">
        <v>0</v>
      </c>
      <c r="AF208" s="120">
        <v>0</v>
      </c>
      <c r="AG208" s="120">
        <v>0</v>
      </c>
      <c r="AH208" s="120">
        <v>0</v>
      </c>
      <c r="AI208" s="120">
        <v>0</v>
      </c>
      <c r="AJ208" s="120">
        <v>0</v>
      </c>
      <c r="AK208" s="120">
        <v>0</v>
      </c>
      <c r="AL208" s="71"/>
      <c r="AM208" s="120">
        <v>0</v>
      </c>
      <c r="AN208" s="120">
        <v>0</v>
      </c>
      <c r="AO208" s="120">
        <v>0</v>
      </c>
      <c r="AP208" s="120">
        <v>0</v>
      </c>
      <c r="AQ208" s="120">
        <v>0</v>
      </c>
      <c r="AR208" s="120">
        <v>0</v>
      </c>
      <c r="AS208" s="120">
        <v>0</v>
      </c>
    </row>
    <row r="209" spans="1:45" outlineLevel="1" x14ac:dyDescent="0.3">
      <c r="A209" s="21"/>
      <c r="B209" s="13" t="s">
        <v>210</v>
      </c>
      <c r="C209" s="13"/>
      <c r="D209" s="13"/>
      <c r="E209" s="13"/>
      <c r="F209" s="53">
        <v>1</v>
      </c>
      <c r="G209" s="120">
        <v>0</v>
      </c>
      <c r="H209" s="120">
        <f t="shared" si="162"/>
        <v>0</v>
      </c>
      <c r="I209" s="120">
        <f t="shared" si="162"/>
        <v>0</v>
      </c>
      <c r="J209" s="120">
        <f t="shared" si="162"/>
        <v>0</v>
      </c>
      <c r="K209" s="120">
        <v>0</v>
      </c>
      <c r="L209" s="120">
        <v>0</v>
      </c>
      <c r="M209" s="120">
        <v>0</v>
      </c>
      <c r="N209" s="71"/>
      <c r="O209" s="120">
        <v>0</v>
      </c>
      <c r="P209" s="120">
        <v>0</v>
      </c>
      <c r="Q209" s="120">
        <v>0</v>
      </c>
      <c r="R209" s="120">
        <v>0</v>
      </c>
      <c r="S209" s="120">
        <v>0</v>
      </c>
      <c r="T209" s="120">
        <v>0</v>
      </c>
      <c r="U209" s="120">
        <v>0</v>
      </c>
      <c r="V209" s="71"/>
      <c r="W209" s="120">
        <v>0</v>
      </c>
      <c r="X209" s="120">
        <v>0</v>
      </c>
      <c r="Y209" s="120">
        <v>0</v>
      </c>
      <c r="Z209" s="120">
        <v>0</v>
      </c>
      <c r="AA209" s="120">
        <v>0</v>
      </c>
      <c r="AB209" s="120">
        <v>0</v>
      </c>
      <c r="AC209" s="120">
        <v>0</v>
      </c>
      <c r="AD209" s="71"/>
      <c r="AE209" s="120">
        <v>0</v>
      </c>
      <c r="AF209" s="120">
        <v>0</v>
      </c>
      <c r="AG209" s="120">
        <v>0</v>
      </c>
      <c r="AH209" s="120">
        <v>0</v>
      </c>
      <c r="AI209" s="120">
        <v>0</v>
      </c>
      <c r="AJ209" s="120">
        <v>0</v>
      </c>
      <c r="AK209" s="120">
        <v>0</v>
      </c>
      <c r="AL209" s="71"/>
      <c r="AM209" s="120">
        <v>0</v>
      </c>
      <c r="AN209" s="120">
        <v>0</v>
      </c>
      <c r="AO209" s="120">
        <v>0</v>
      </c>
      <c r="AP209" s="120">
        <v>0</v>
      </c>
      <c r="AQ209" s="120">
        <v>0</v>
      </c>
      <c r="AR209" s="120">
        <v>0</v>
      </c>
      <c r="AS209" s="120">
        <v>0</v>
      </c>
    </row>
    <row r="210" spans="1:45" s="4" customFormat="1" ht="13.2" x14ac:dyDescent="0.3">
      <c r="A210" s="20"/>
      <c r="B210" s="4" t="s">
        <v>211</v>
      </c>
      <c r="F210" s="53" t="s">
        <v>0</v>
      </c>
      <c r="G210" s="123">
        <v>1179164.3643441298</v>
      </c>
      <c r="H210" s="123">
        <f>+SUM(H211,H217)</f>
        <v>697387.65627657168</v>
      </c>
      <c r="I210" s="123">
        <f>+SUM(I211,I217)</f>
        <v>780540.68675978831</v>
      </c>
      <c r="J210" s="123">
        <f>+SUM(J211,J217)</f>
        <v>319020.71464863</v>
      </c>
      <c r="K210" s="123">
        <f t="shared" si="123"/>
        <v>40.871759801908794</v>
      </c>
      <c r="L210" s="123">
        <f t="shared" si="124"/>
        <v>45.745104860604528</v>
      </c>
      <c r="M210" s="123">
        <f t="shared" si="145"/>
        <v>-461519.97211115831</v>
      </c>
      <c r="N210" s="41"/>
      <c r="O210" s="123">
        <v>1179163.8643441298</v>
      </c>
      <c r="P210" s="123">
        <f>+SUM(P211,P217)</f>
        <v>697387.65627657168</v>
      </c>
      <c r="Q210" s="123">
        <f>+SUM(Q211,Q217)</f>
        <v>780540.68675978831</v>
      </c>
      <c r="R210" s="123">
        <f>+SUM(R211,R217)</f>
        <v>319020.71464863</v>
      </c>
      <c r="S210" s="123">
        <f>+IF(Q210=0,0,R210/Q210*100)</f>
        <v>40.871759801908794</v>
      </c>
      <c r="T210" s="123">
        <f>+IF(P210=0,0,R210/P210*100)</f>
        <v>45.745104860604528</v>
      </c>
      <c r="U210" s="123">
        <f>+R210-Q210</f>
        <v>-461519.97211115831</v>
      </c>
      <c r="V210" s="41"/>
      <c r="W210" s="123">
        <v>0.5</v>
      </c>
      <c r="X210" s="123">
        <f>+SUM(X211,X217)</f>
        <v>0</v>
      </c>
      <c r="Y210" s="123">
        <f>+SUM(Y211,Y217)</f>
        <v>0</v>
      </c>
      <c r="Z210" s="123">
        <f>+SUM(Z211,Z217)</f>
        <v>0</v>
      </c>
      <c r="AA210" s="123">
        <f>+IF(Y210=0,0,Z210/Y210*100)</f>
        <v>0</v>
      </c>
      <c r="AB210" s="123">
        <f>+IF(X210=0,0,Z210/X210*100)</f>
        <v>0</v>
      </c>
      <c r="AC210" s="123">
        <f>+Z210-Y210</f>
        <v>0</v>
      </c>
      <c r="AD210" s="41"/>
      <c r="AE210" s="123">
        <v>0</v>
      </c>
      <c r="AF210" s="123">
        <f>+SUM(AF211,AF217)</f>
        <v>0</v>
      </c>
      <c r="AG210" s="123">
        <f>+SUM(AG211,AG217)</f>
        <v>0</v>
      </c>
      <c r="AH210" s="123">
        <f>+SUM(AH211,AH217)</f>
        <v>0</v>
      </c>
      <c r="AI210" s="123">
        <f t="shared" si="137"/>
        <v>0</v>
      </c>
      <c r="AJ210" s="123">
        <f t="shared" si="138"/>
        <v>0</v>
      </c>
      <c r="AK210" s="123">
        <f t="shared" si="139"/>
        <v>0</v>
      </c>
      <c r="AL210" s="41"/>
      <c r="AM210" s="123">
        <v>0</v>
      </c>
      <c r="AN210" s="123">
        <v>0</v>
      </c>
      <c r="AO210" s="123">
        <v>0</v>
      </c>
      <c r="AP210" s="123">
        <v>0</v>
      </c>
      <c r="AQ210" s="123">
        <f t="shared" si="141"/>
        <v>0</v>
      </c>
      <c r="AR210" s="123">
        <f t="shared" si="142"/>
        <v>0</v>
      </c>
      <c r="AS210" s="123">
        <f t="shared" si="143"/>
        <v>0</v>
      </c>
    </row>
    <row r="211" spans="1:45" s="21" customFormat="1" x14ac:dyDescent="0.3">
      <c r="A211" s="14"/>
      <c r="B211" s="21" t="s">
        <v>212</v>
      </c>
      <c r="F211" s="53" t="s">
        <v>0</v>
      </c>
      <c r="G211" s="130">
        <v>-83360.41756110001</v>
      </c>
      <c r="H211" s="130">
        <f>+SUM(H212,H215)</f>
        <v>0</v>
      </c>
      <c r="I211" s="130">
        <f>+SUM(I212,I215)</f>
        <v>0</v>
      </c>
      <c r="J211" s="130">
        <f>+SUM(J212,J215)</f>
        <v>0</v>
      </c>
      <c r="K211" s="130">
        <f t="shared" si="123"/>
        <v>0</v>
      </c>
      <c r="L211" s="130">
        <f t="shared" si="124"/>
        <v>0</v>
      </c>
      <c r="M211" s="130">
        <f t="shared" si="145"/>
        <v>0</v>
      </c>
      <c r="N211" s="49"/>
      <c r="O211" s="130">
        <v>-83360.91756110001</v>
      </c>
      <c r="P211" s="130">
        <f>+SUM(P212,P215)</f>
        <v>0</v>
      </c>
      <c r="Q211" s="130">
        <f>+SUM(Q212,Q215)</f>
        <v>0</v>
      </c>
      <c r="R211" s="130">
        <f>+SUM(R212,R215)</f>
        <v>0</v>
      </c>
      <c r="S211" s="130">
        <f>+IF(Q211=0,0,R211/Q211*100)</f>
        <v>0</v>
      </c>
      <c r="T211" s="130">
        <f>+IF(P211=0,0,R211/P211*100)</f>
        <v>0</v>
      </c>
      <c r="U211" s="130">
        <f>+R211-Q211</f>
        <v>0</v>
      </c>
      <c r="V211" s="49"/>
      <c r="W211" s="130">
        <v>0.5</v>
      </c>
      <c r="X211" s="130">
        <f>+SUM(X212,X215)</f>
        <v>0</v>
      </c>
      <c r="Y211" s="130">
        <f>+SUM(Y212,Y215)</f>
        <v>0</v>
      </c>
      <c r="Z211" s="130">
        <f>+SUM(Z212,Z215)</f>
        <v>0</v>
      </c>
      <c r="AA211" s="130">
        <f>+IF(Y211=0,0,Z211/Y211*100)</f>
        <v>0</v>
      </c>
      <c r="AB211" s="130">
        <f>+IF(X211=0,0,Z211/X211*100)</f>
        <v>0</v>
      </c>
      <c r="AC211" s="130">
        <f>+Z211-Y211</f>
        <v>0</v>
      </c>
      <c r="AD211" s="49"/>
      <c r="AE211" s="130">
        <v>0</v>
      </c>
      <c r="AF211" s="130">
        <f>+SUM(AF212,AF215)</f>
        <v>0</v>
      </c>
      <c r="AG211" s="130">
        <f>+SUM(AG212,AG215)</f>
        <v>0</v>
      </c>
      <c r="AH211" s="130">
        <f>+SUM(AH212,AH215)</f>
        <v>0</v>
      </c>
      <c r="AI211" s="130">
        <f t="shared" si="137"/>
        <v>0</v>
      </c>
      <c r="AJ211" s="130">
        <f t="shared" si="138"/>
        <v>0</v>
      </c>
      <c r="AK211" s="130">
        <f t="shared" si="139"/>
        <v>0</v>
      </c>
      <c r="AL211" s="49"/>
      <c r="AM211" s="130">
        <v>0</v>
      </c>
      <c r="AN211" s="130">
        <v>0</v>
      </c>
      <c r="AO211" s="130">
        <v>0</v>
      </c>
      <c r="AP211" s="130">
        <v>0</v>
      </c>
      <c r="AQ211" s="130">
        <f t="shared" si="141"/>
        <v>0</v>
      </c>
      <c r="AR211" s="130">
        <f t="shared" si="142"/>
        <v>0</v>
      </c>
      <c r="AS211" s="130">
        <f t="shared" si="143"/>
        <v>0</v>
      </c>
    </row>
    <row r="212" spans="1:45" s="20" customFormat="1" x14ac:dyDescent="0.3">
      <c r="A212" s="14"/>
      <c r="B212" s="20" t="s">
        <v>213</v>
      </c>
      <c r="F212" s="53" t="s">
        <v>0</v>
      </c>
      <c r="G212" s="129">
        <v>-83360.41756110001</v>
      </c>
      <c r="H212" s="129">
        <f>+H213+H214</f>
        <v>0</v>
      </c>
      <c r="I212" s="129">
        <f>+I213+I214</f>
        <v>0</v>
      </c>
      <c r="J212" s="129">
        <f>+J213+J214</f>
        <v>0</v>
      </c>
      <c r="K212" s="129">
        <f t="shared" si="123"/>
        <v>0</v>
      </c>
      <c r="L212" s="129">
        <f t="shared" si="124"/>
        <v>0</v>
      </c>
      <c r="M212" s="129">
        <f t="shared" si="145"/>
        <v>0</v>
      </c>
      <c r="N212" s="48"/>
      <c r="O212" s="129">
        <v>-83360.91756110001</v>
      </c>
      <c r="P212" s="129">
        <f>+P213+P214</f>
        <v>0</v>
      </c>
      <c r="Q212" s="129">
        <f>+Q213+Q214</f>
        <v>0</v>
      </c>
      <c r="R212" s="129">
        <f>+R213+R214</f>
        <v>0</v>
      </c>
      <c r="S212" s="129">
        <f>+IF(Q212=0,0,R212/Q212*100)</f>
        <v>0</v>
      </c>
      <c r="T212" s="129">
        <f>+IF(P212=0,0,R212/P212*100)</f>
        <v>0</v>
      </c>
      <c r="U212" s="129">
        <f>+R212-Q212</f>
        <v>0</v>
      </c>
      <c r="V212" s="48"/>
      <c r="W212" s="129">
        <v>0.5</v>
      </c>
      <c r="X212" s="129">
        <f>+X213+X214</f>
        <v>0</v>
      </c>
      <c r="Y212" s="129">
        <f>+Y213+Y214</f>
        <v>0</v>
      </c>
      <c r="Z212" s="129">
        <f>+Z213+Z214</f>
        <v>0</v>
      </c>
      <c r="AA212" s="129">
        <f>+IF(Y212=0,0,Z212/Y212*100)</f>
        <v>0</v>
      </c>
      <c r="AB212" s="129">
        <f>+IF(X212=0,0,Z212/X212*100)</f>
        <v>0</v>
      </c>
      <c r="AC212" s="129">
        <f>+Z212-Y212</f>
        <v>0</v>
      </c>
      <c r="AD212" s="48"/>
      <c r="AE212" s="129">
        <v>0</v>
      </c>
      <c r="AF212" s="129">
        <f>+AF213+AF214</f>
        <v>0</v>
      </c>
      <c r="AG212" s="129">
        <f>+AG213+AG214</f>
        <v>0</v>
      </c>
      <c r="AH212" s="129">
        <f>+AH213+AH214</f>
        <v>0</v>
      </c>
      <c r="AI212" s="129">
        <f t="shared" si="137"/>
        <v>0</v>
      </c>
      <c r="AJ212" s="129">
        <f t="shared" si="138"/>
        <v>0</v>
      </c>
      <c r="AK212" s="129">
        <f t="shared" si="139"/>
        <v>0</v>
      </c>
      <c r="AL212" s="48"/>
      <c r="AM212" s="129">
        <v>0</v>
      </c>
      <c r="AN212" s="129">
        <f>+AN213+AN214</f>
        <v>0</v>
      </c>
      <c r="AO212" s="129">
        <f>+AO213+AO214</f>
        <v>0</v>
      </c>
      <c r="AP212" s="129">
        <f>+AP213+AP214</f>
        <v>0</v>
      </c>
      <c r="AQ212" s="129">
        <f t="shared" si="141"/>
        <v>0</v>
      </c>
      <c r="AR212" s="129">
        <f t="shared" si="142"/>
        <v>0</v>
      </c>
      <c r="AS212" s="129">
        <f t="shared" si="143"/>
        <v>0</v>
      </c>
    </row>
    <row r="213" spans="1:45" outlineLevel="1" x14ac:dyDescent="0.3">
      <c r="A213" s="20"/>
      <c r="B213" s="13" t="s">
        <v>214</v>
      </c>
      <c r="C213" s="13"/>
      <c r="D213" s="13"/>
      <c r="E213" s="13"/>
      <c r="F213" s="53">
        <v>1</v>
      </c>
      <c r="G213" s="120">
        <v>0.5</v>
      </c>
      <c r="H213" s="120">
        <f t="shared" ref="H213:J216" si="163">+P213+X213+AF213+AN213</f>
        <v>0</v>
      </c>
      <c r="I213" s="120">
        <f t="shared" si="163"/>
        <v>0</v>
      </c>
      <c r="J213" s="120">
        <f t="shared" si="163"/>
        <v>0</v>
      </c>
      <c r="K213" s="120">
        <v>0</v>
      </c>
      <c r="L213" s="120">
        <v>0</v>
      </c>
      <c r="M213" s="120">
        <v>0</v>
      </c>
      <c r="N213" s="71"/>
      <c r="O213" s="120">
        <v>0</v>
      </c>
      <c r="P213" s="120">
        <v>0</v>
      </c>
      <c r="Q213" s="120">
        <v>0</v>
      </c>
      <c r="R213" s="120">
        <v>0</v>
      </c>
      <c r="S213" s="120">
        <v>0</v>
      </c>
      <c r="T213" s="120">
        <v>0</v>
      </c>
      <c r="U213" s="120">
        <v>0</v>
      </c>
      <c r="V213" s="71"/>
      <c r="W213" s="120">
        <v>0.5</v>
      </c>
      <c r="X213" s="120">
        <v>0</v>
      </c>
      <c r="Y213" s="120">
        <v>0</v>
      </c>
      <c r="Z213" s="120">
        <v>0</v>
      </c>
      <c r="AA213" s="120">
        <v>0</v>
      </c>
      <c r="AB213" s="120">
        <v>0</v>
      </c>
      <c r="AC213" s="120">
        <v>0</v>
      </c>
      <c r="AD213" s="71"/>
      <c r="AE213" s="120">
        <v>0</v>
      </c>
      <c r="AF213" s="120">
        <v>0</v>
      </c>
      <c r="AG213" s="120">
        <v>0</v>
      </c>
      <c r="AH213" s="120">
        <v>0</v>
      </c>
      <c r="AI213" s="120">
        <v>0</v>
      </c>
      <c r="AJ213" s="120">
        <v>0</v>
      </c>
      <c r="AK213" s="120">
        <v>0</v>
      </c>
      <c r="AL213" s="71"/>
      <c r="AM213" s="120">
        <v>0</v>
      </c>
      <c r="AN213" s="120">
        <v>0</v>
      </c>
      <c r="AO213" s="120">
        <v>0</v>
      </c>
      <c r="AP213" s="120">
        <v>0</v>
      </c>
      <c r="AQ213" s="120">
        <v>0</v>
      </c>
      <c r="AR213" s="120">
        <v>0</v>
      </c>
      <c r="AS213" s="120">
        <v>0</v>
      </c>
    </row>
    <row r="214" spans="1:45" outlineLevel="1" x14ac:dyDescent="0.3">
      <c r="B214" s="13" t="s">
        <v>215</v>
      </c>
      <c r="C214" s="13"/>
      <c r="D214" s="13"/>
      <c r="E214" s="13"/>
      <c r="F214" s="53">
        <v>1</v>
      </c>
      <c r="G214" s="120">
        <v>-83360.91756110001</v>
      </c>
      <c r="H214" s="120">
        <f t="shared" si="163"/>
        <v>0</v>
      </c>
      <c r="I214" s="120">
        <f t="shared" si="163"/>
        <v>0</v>
      </c>
      <c r="J214" s="120">
        <f t="shared" si="163"/>
        <v>0</v>
      </c>
      <c r="K214" s="120">
        <f t="shared" si="123"/>
        <v>0</v>
      </c>
      <c r="L214" s="120">
        <f t="shared" si="124"/>
        <v>0</v>
      </c>
      <c r="M214" s="120">
        <f t="shared" si="145"/>
        <v>0</v>
      </c>
      <c r="N214" s="71"/>
      <c r="O214" s="120">
        <v>-83360.91756110001</v>
      </c>
      <c r="P214" s="120">
        <v>0</v>
      </c>
      <c r="Q214" s="120">
        <v>0</v>
      </c>
      <c r="R214" s="120">
        <v>0</v>
      </c>
      <c r="S214" s="120">
        <f>+IF(Q214=0,0,R214/Q214*100)</f>
        <v>0</v>
      </c>
      <c r="T214" s="120">
        <f>+IF(P214=0,0,R214/P214*100)</f>
        <v>0</v>
      </c>
      <c r="U214" s="120">
        <f>+R214-Q214</f>
        <v>0</v>
      </c>
      <c r="V214" s="71"/>
      <c r="W214" s="120">
        <v>0</v>
      </c>
      <c r="X214" s="120">
        <v>0</v>
      </c>
      <c r="Y214" s="120">
        <v>0</v>
      </c>
      <c r="Z214" s="120">
        <v>0</v>
      </c>
      <c r="AA214" s="120">
        <f>+IF(Y214=0,0,Z214/Y214*100)</f>
        <v>0</v>
      </c>
      <c r="AB214" s="120">
        <f>+IF(X214=0,0,Z214/X214*100)</f>
        <v>0</v>
      </c>
      <c r="AC214" s="120">
        <f>+Z214-Y214</f>
        <v>0</v>
      </c>
      <c r="AD214" s="71"/>
      <c r="AE214" s="120">
        <v>0</v>
      </c>
      <c r="AF214" s="120">
        <v>0</v>
      </c>
      <c r="AG214" s="120">
        <v>0</v>
      </c>
      <c r="AH214" s="120">
        <v>0</v>
      </c>
      <c r="AI214" s="120">
        <f t="shared" si="137"/>
        <v>0</v>
      </c>
      <c r="AJ214" s="120">
        <f t="shared" si="138"/>
        <v>0</v>
      </c>
      <c r="AK214" s="120">
        <f t="shared" si="139"/>
        <v>0</v>
      </c>
      <c r="AL214" s="71"/>
      <c r="AM214" s="120">
        <v>0</v>
      </c>
      <c r="AN214" s="120">
        <v>0</v>
      </c>
      <c r="AO214" s="120">
        <v>0</v>
      </c>
      <c r="AP214" s="120">
        <v>0</v>
      </c>
      <c r="AQ214" s="120">
        <f t="shared" si="141"/>
        <v>0</v>
      </c>
      <c r="AR214" s="120">
        <f t="shared" si="142"/>
        <v>0</v>
      </c>
      <c r="AS214" s="120">
        <f t="shared" si="143"/>
        <v>0</v>
      </c>
    </row>
    <row r="215" spans="1:45" outlineLevel="1" x14ac:dyDescent="0.3">
      <c r="B215" s="20" t="s">
        <v>216</v>
      </c>
      <c r="C215" s="20"/>
      <c r="D215" s="20"/>
      <c r="E215" s="20"/>
      <c r="F215" s="52" t="s">
        <v>0</v>
      </c>
      <c r="G215" s="120">
        <v>0</v>
      </c>
      <c r="H215" s="120">
        <f t="shared" si="163"/>
        <v>0</v>
      </c>
      <c r="I215" s="120">
        <f t="shared" si="163"/>
        <v>0</v>
      </c>
      <c r="J215" s="120">
        <f t="shared" si="163"/>
        <v>0</v>
      </c>
      <c r="K215" s="120">
        <f t="shared" si="123"/>
        <v>0</v>
      </c>
      <c r="L215" s="120">
        <f t="shared" si="124"/>
        <v>0</v>
      </c>
      <c r="M215" s="120">
        <f t="shared" si="145"/>
        <v>0</v>
      </c>
      <c r="N215" s="71"/>
      <c r="O215" s="120">
        <v>0</v>
      </c>
      <c r="P215" s="120">
        <v>0</v>
      </c>
      <c r="Q215" s="120">
        <v>0</v>
      </c>
      <c r="R215" s="120">
        <v>0</v>
      </c>
      <c r="S215" s="120">
        <f>+IF(Q215=0,0,R215/Q215*100)</f>
        <v>0</v>
      </c>
      <c r="T215" s="120">
        <f>+IF(P215=0,0,R215/P215*100)</f>
        <v>0</v>
      </c>
      <c r="U215" s="120">
        <f>+R215-Q215</f>
        <v>0</v>
      </c>
      <c r="V215" s="71"/>
      <c r="W215" s="120">
        <v>0</v>
      </c>
      <c r="X215" s="120">
        <f>+SUM(X216)</f>
        <v>0</v>
      </c>
      <c r="Y215" s="120">
        <f>+SUM(Y216)</f>
        <v>0</v>
      </c>
      <c r="Z215" s="120">
        <f>+SUM(Z216)</f>
        <v>0</v>
      </c>
      <c r="AA215" s="120">
        <f>+IF(Y215=0,0,Z215/Y215*100)</f>
        <v>0</v>
      </c>
      <c r="AB215" s="120">
        <f>+IF(X215=0,0,Z215/X215*100)</f>
        <v>0</v>
      </c>
      <c r="AC215" s="120">
        <f>+Z215-Y215</f>
        <v>0</v>
      </c>
      <c r="AD215" s="71"/>
      <c r="AE215" s="120">
        <v>0</v>
      </c>
      <c r="AF215" s="120">
        <f>+SUM(AF216)</f>
        <v>0</v>
      </c>
      <c r="AG215" s="120">
        <f>+SUM(AG216)</f>
        <v>0</v>
      </c>
      <c r="AH215" s="120">
        <f>+SUM(AH216)</f>
        <v>0</v>
      </c>
      <c r="AI215" s="120">
        <f t="shared" si="137"/>
        <v>0</v>
      </c>
      <c r="AJ215" s="120">
        <f t="shared" si="138"/>
        <v>0</v>
      </c>
      <c r="AK215" s="120">
        <f t="shared" si="139"/>
        <v>0</v>
      </c>
      <c r="AL215" s="71"/>
      <c r="AM215" s="120">
        <v>0</v>
      </c>
      <c r="AN215" s="120">
        <f>+SUM(AN216)</f>
        <v>0</v>
      </c>
      <c r="AO215" s="120">
        <f>+SUM(AO216)</f>
        <v>0</v>
      </c>
      <c r="AP215" s="120">
        <f>+SUM(AP216)</f>
        <v>0</v>
      </c>
      <c r="AQ215" s="120">
        <f t="shared" si="141"/>
        <v>0</v>
      </c>
      <c r="AR215" s="120">
        <f t="shared" si="142"/>
        <v>0</v>
      </c>
      <c r="AS215" s="120">
        <f t="shared" si="143"/>
        <v>0</v>
      </c>
    </row>
    <row r="216" spans="1:45" outlineLevel="1" x14ac:dyDescent="0.3">
      <c r="B216" s="13" t="s">
        <v>217</v>
      </c>
      <c r="C216" s="13"/>
      <c r="D216" s="13"/>
      <c r="E216" s="13"/>
      <c r="F216" s="53">
        <v>1</v>
      </c>
      <c r="G216" s="120">
        <v>0</v>
      </c>
      <c r="H216" s="120">
        <f t="shared" si="163"/>
        <v>0</v>
      </c>
      <c r="I216" s="120">
        <f t="shared" si="163"/>
        <v>0</v>
      </c>
      <c r="J216" s="120">
        <f t="shared" si="163"/>
        <v>0</v>
      </c>
      <c r="K216" s="120">
        <v>0</v>
      </c>
      <c r="L216" s="120">
        <v>0</v>
      </c>
      <c r="M216" s="120">
        <v>0</v>
      </c>
      <c r="N216" s="71"/>
      <c r="O216" s="120">
        <v>0</v>
      </c>
      <c r="P216" s="120">
        <v>0</v>
      </c>
      <c r="Q216" s="120">
        <v>0</v>
      </c>
      <c r="R216" s="120">
        <v>0</v>
      </c>
      <c r="S216" s="120">
        <v>0</v>
      </c>
      <c r="T216" s="120">
        <v>0</v>
      </c>
      <c r="U216" s="120">
        <v>0</v>
      </c>
      <c r="V216" s="71"/>
      <c r="W216" s="120">
        <v>0</v>
      </c>
      <c r="X216" s="120">
        <v>0</v>
      </c>
      <c r="Y216" s="120">
        <v>0</v>
      </c>
      <c r="Z216" s="120">
        <v>0</v>
      </c>
      <c r="AA216" s="120">
        <v>0</v>
      </c>
      <c r="AB216" s="120">
        <v>0</v>
      </c>
      <c r="AC216" s="120">
        <v>0</v>
      </c>
      <c r="AD216" s="71"/>
      <c r="AE216" s="120">
        <v>0</v>
      </c>
      <c r="AF216" s="120">
        <v>0</v>
      </c>
      <c r="AG216" s="120">
        <v>0</v>
      </c>
      <c r="AH216" s="120">
        <v>0</v>
      </c>
      <c r="AI216" s="120">
        <v>0</v>
      </c>
      <c r="AJ216" s="120">
        <v>0</v>
      </c>
      <c r="AK216" s="120">
        <v>0</v>
      </c>
      <c r="AL216" s="71"/>
      <c r="AM216" s="120">
        <v>0</v>
      </c>
      <c r="AN216" s="120">
        <v>0</v>
      </c>
      <c r="AO216" s="120">
        <v>0</v>
      </c>
      <c r="AP216" s="120">
        <v>0</v>
      </c>
      <c r="AQ216" s="120">
        <v>0</v>
      </c>
      <c r="AR216" s="120">
        <v>0</v>
      </c>
      <c r="AS216" s="120">
        <v>0</v>
      </c>
    </row>
    <row r="217" spans="1:45" s="21" customFormat="1" x14ac:dyDescent="0.3">
      <c r="A217" s="14"/>
      <c r="B217" s="21" t="s">
        <v>218</v>
      </c>
      <c r="F217" s="53" t="s">
        <v>0</v>
      </c>
      <c r="G217" s="130">
        <v>1262524.7819052299</v>
      </c>
      <c r="H217" s="130">
        <f>+SUM(H218,H221)</f>
        <v>697387.65627657168</v>
      </c>
      <c r="I217" s="130">
        <f>+SUM(I218,I221)</f>
        <v>780540.68675978831</v>
      </c>
      <c r="J217" s="130">
        <f>+SUM(J218,J221)</f>
        <v>319020.71464863</v>
      </c>
      <c r="K217" s="130">
        <f t="shared" si="123"/>
        <v>40.871759801908794</v>
      </c>
      <c r="L217" s="130">
        <f t="shared" si="124"/>
        <v>45.745104860604528</v>
      </c>
      <c r="M217" s="130">
        <f t="shared" si="145"/>
        <v>-461519.97211115831</v>
      </c>
      <c r="N217" s="49"/>
      <c r="O217" s="130">
        <v>1262524.7819052299</v>
      </c>
      <c r="P217" s="130">
        <f>+SUM(P218,P221)</f>
        <v>697387.65627657168</v>
      </c>
      <c r="Q217" s="130">
        <f>+SUM(Q218,Q221)</f>
        <v>780540.68675978831</v>
      </c>
      <c r="R217" s="130">
        <f>+SUM(R218,R221)</f>
        <v>319020.71464863</v>
      </c>
      <c r="S217" s="130">
        <f t="shared" ref="S217:S218" si="164">+IF(Q217=0,0,R217/Q217*100)</f>
        <v>40.871759801908794</v>
      </c>
      <c r="T217" s="130">
        <f>+IF(P217=0,0,R217/P217*100)</f>
        <v>45.745104860604528</v>
      </c>
      <c r="U217" s="130">
        <f>+R217-Q217</f>
        <v>-461519.97211115831</v>
      </c>
      <c r="V217" s="49"/>
      <c r="W217" s="130">
        <v>0</v>
      </c>
      <c r="X217" s="130">
        <v>0</v>
      </c>
      <c r="Y217" s="130">
        <v>0</v>
      </c>
      <c r="Z217" s="130">
        <v>0</v>
      </c>
      <c r="AA217" s="130">
        <f>+IF(Y217=0,0,Z217/Y217*100)</f>
        <v>0</v>
      </c>
      <c r="AB217" s="130">
        <f>+IF(X217=0,0,Z217/X217*100)</f>
        <v>0</v>
      </c>
      <c r="AC217" s="130">
        <f>+Z217-Y217</f>
        <v>0</v>
      </c>
      <c r="AD217" s="49"/>
      <c r="AE217" s="130">
        <v>0</v>
      </c>
      <c r="AF217" s="130">
        <v>0</v>
      </c>
      <c r="AG217" s="130">
        <v>0</v>
      </c>
      <c r="AH217" s="130">
        <v>0</v>
      </c>
      <c r="AI217" s="130">
        <f t="shared" si="137"/>
        <v>0</v>
      </c>
      <c r="AJ217" s="130">
        <f t="shared" si="138"/>
        <v>0</v>
      </c>
      <c r="AK217" s="130">
        <f t="shared" si="139"/>
        <v>0</v>
      </c>
      <c r="AL217" s="49"/>
      <c r="AM217" s="130">
        <v>0</v>
      </c>
      <c r="AN217" s="130">
        <v>0</v>
      </c>
      <c r="AO217" s="130">
        <v>0</v>
      </c>
      <c r="AP217" s="130">
        <v>0</v>
      </c>
      <c r="AQ217" s="130">
        <f t="shared" si="141"/>
        <v>0</v>
      </c>
      <c r="AR217" s="130">
        <f t="shared" si="142"/>
        <v>0</v>
      </c>
      <c r="AS217" s="130">
        <f t="shared" si="143"/>
        <v>0</v>
      </c>
    </row>
    <row r="218" spans="1:45" s="20" customFormat="1" x14ac:dyDescent="0.3">
      <c r="A218" s="14"/>
      <c r="B218" s="20" t="s">
        <v>219</v>
      </c>
      <c r="F218" s="53" t="s">
        <v>0</v>
      </c>
      <c r="G218" s="129">
        <v>428124.38559413998</v>
      </c>
      <c r="H218" s="129">
        <f>+SUM(H219,H220)</f>
        <v>412404.65627657168</v>
      </c>
      <c r="I218" s="129">
        <f>+SUM(I219,I220)</f>
        <v>523799.24531834689</v>
      </c>
      <c r="J218" s="129">
        <f>+SUM(J219,J220)</f>
        <v>34037.714648630004</v>
      </c>
      <c r="K218" s="129">
        <f t="shared" si="123"/>
        <v>6.4982366723233955</v>
      </c>
      <c r="L218" s="129">
        <f t="shared" si="124"/>
        <v>8.2534748651827119</v>
      </c>
      <c r="M218" s="129">
        <f t="shared" si="145"/>
        <v>-489761.53066971689</v>
      </c>
      <c r="N218" s="48"/>
      <c r="O218" s="129">
        <v>428124.38559413998</v>
      </c>
      <c r="P218" s="129">
        <f>+SUM(P219,P220)</f>
        <v>412404.65627657168</v>
      </c>
      <c r="Q218" s="129">
        <f>+SUM(Q219,Q220)</f>
        <v>523799.24531834689</v>
      </c>
      <c r="R218" s="129">
        <f>+SUM(R219,R220)</f>
        <v>34037.714648630004</v>
      </c>
      <c r="S218" s="129">
        <f t="shared" si="164"/>
        <v>6.4982366723233955</v>
      </c>
      <c r="T218" s="129">
        <f>+IF(P218=0,0,R218/P218*100)</f>
        <v>8.2534748651827119</v>
      </c>
      <c r="U218" s="129">
        <f>+R218-Q218</f>
        <v>-489761.53066971689</v>
      </c>
      <c r="V218" s="48"/>
      <c r="W218" s="129">
        <v>0</v>
      </c>
      <c r="X218" s="129">
        <f>+SUM(X219,X220)</f>
        <v>0</v>
      </c>
      <c r="Y218" s="129">
        <f>+SUM(Y219,Y220)</f>
        <v>0</v>
      </c>
      <c r="Z218" s="129">
        <f>+SUM(Z219,Z220)</f>
        <v>0</v>
      </c>
      <c r="AA218" s="129">
        <f>+IF(Y218=0,0,Z218/Y218*100)</f>
        <v>0</v>
      </c>
      <c r="AB218" s="129">
        <f>+IF(X218=0,0,Z218/X218*100)</f>
        <v>0</v>
      </c>
      <c r="AC218" s="129">
        <f>+Z218-Y218</f>
        <v>0</v>
      </c>
      <c r="AD218" s="48"/>
      <c r="AE218" s="129">
        <v>0</v>
      </c>
      <c r="AF218" s="129">
        <f>+SUM(AF219,AF220)</f>
        <v>0</v>
      </c>
      <c r="AG218" s="129">
        <f>+SUM(AG219,AG220)</f>
        <v>0</v>
      </c>
      <c r="AH218" s="129">
        <f>+SUM(AH219,AH220)</f>
        <v>0</v>
      </c>
      <c r="AI218" s="129">
        <f t="shared" si="137"/>
        <v>0</v>
      </c>
      <c r="AJ218" s="129">
        <f t="shared" si="138"/>
        <v>0</v>
      </c>
      <c r="AK218" s="129">
        <f t="shared" si="139"/>
        <v>0</v>
      </c>
      <c r="AL218" s="48"/>
      <c r="AM218" s="129">
        <v>0</v>
      </c>
      <c r="AN218" s="129">
        <f>+SUM(AN219,AN220)</f>
        <v>0</v>
      </c>
      <c r="AO218" s="129">
        <f>+SUM(AO219,AO220)</f>
        <v>0</v>
      </c>
      <c r="AP218" s="129">
        <f>+SUM(AP219,AP220)</f>
        <v>0</v>
      </c>
      <c r="AQ218" s="129">
        <f t="shared" si="141"/>
        <v>0</v>
      </c>
      <c r="AR218" s="129">
        <f t="shared" si="142"/>
        <v>0</v>
      </c>
      <c r="AS218" s="129">
        <f t="shared" si="143"/>
        <v>0</v>
      </c>
    </row>
    <row r="219" spans="1:45" x14ac:dyDescent="0.3">
      <c r="B219" s="13" t="s">
        <v>220</v>
      </c>
      <c r="C219" s="13"/>
      <c r="D219" s="13"/>
      <c r="E219" s="13"/>
      <c r="F219" s="53">
        <v>1</v>
      </c>
      <c r="G219" s="120">
        <v>850937.0656951</v>
      </c>
      <c r="H219" s="120">
        <f t="shared" ref="H219:J220" si="165">+P219+X219+AF219+AN219</f>
        <v>1205131.9099999999</v>
      </c>
      <c r="I219" s="120">
        <f t="shared" si="165"/>
        <v>1155961.9064000002</v>
      </c>
      <c r="J219" s="120">
        <f t="shared" si="165"/>
        <v>632482.83352612995</v>
      </c>
      <c r="K219" s="120">
        <f t="shared" si="123"/>
        <v>54.714850898146331</v>
      </c>
      <c r="L219" s="120">
        <f t="shared" si="124"/>
        <v>52.482456756632558</v>
      </c>
      <c r="M219" s="120">
        <f t="shared" si="145"/>
        <v>-523479.07287387026</v>
      </c>
      <c r="N219" s="71"/>
      <c r="O219" s="120">
        <v>850937.0656951</v>
      </c>
      <c r="P219" s="120">
        <v>1205131.9099999999</v>
      </c>
      <c r="Q219" s="120">
        <v>1155961.9064000002</v>
      </c>
      <c r="R219" s="120">
        <v>632482.83352612995</v>
      </c>
      <c r="S219" s="120">
        <f>+IF(Q219=0,0,R219/Q219*100)</f>
        <v>54.714850898146331</v>
      </c>
      <c r="T219" s="120">
        <f>+IF(P219=0,0,R219/P219*100)</f>
        <v>52.482456756632558</v>
      </c>
      <c r="U219" s="120">
        <f>+R219-Q219</f>
        <v>-523479.07287387026</v>
      </c>
      <c r="V219" s="71"/>
      <c r="W219" s="120">
        <v>0</v>
      </c>
      <c r="X219" s="120">
        <v>0</v>
      </c>
      <c r="Y219" s="120">
        <v>0</v>
      </c>
      <c r="Z219" s="120">
        <v>0</v>
      </c>
      <c r="AA219" s="120">
        <f>+IF(Y219=0,0,Z219/Y219*100)</f>
        <v>0</v>
      </c>
      <c r="AB219" s="120">
        <f>+IF(X219=0,0,Z219/X219*100)</f>
        <v>0</v>
      </c>
      <c r="AC219" s="120">
        <f>+Z219-Y219</f>
        <v>0</v>
      </c>
      <c r="AD219" s="71"/>
      <c r="AE219" s="120">
        <v>0</v>
      </c>
      <c r="AF219" s="120">
        <v>0</v>
      </c>
      <c r="AG219" s="120">
        <v>0</v>
      </c>
      <c r="AH219" s="120">
        <v>0</v>
      </c>
      <c r="AI219" s="120">
        <f t="shared" si="137"/>
        <v>0</v>
      </c>
      <c r="AJ219" s="120">
        <f t="shared" si="138"/>
        <v>0</v>
      </c>
      <c r="AK219" s="120">
        <f t="shared" si="139"/>
        <v>0</v>
      </c>
      <c r="AL219" s="71"/>
      <c r="AM219" s="120">
        <v>0</v>
      </c>
      <c r="AN219" s="120">
        <v>0</v>
      </c>
      <c r="AO219" s="120">
        <v>0</v>
      </c>
      <c r="AP219" s="120">
        <v>0</v>
      </c>
      <c r="AQ219" s="120">
        <f t="shared" si="141"/>
        <v>0</v>
      </c>
      <c r="AR219" s="120">
        <f t="shared" si="142"/>
        <v>0</v>
      </c>
      <c r="AS219" s="120">
        <f t="shared" si="143"/>
        <v>0</v>
      </c>
    </row>
    <row r="220" spans="1:45" x14ac:dyDescent="0.3">
      <c r="B220" s="13" t="s">
        <v>221</v>
      </c>
      <c r="C220" s="13"/>
      <c r="D220" s="13"/>
      <c r="E220" s="13"/>
      <c r="F220" s="53">
        <v>1</v>
      </c>
      <c r="G220" s="120">
        <v>-422812.68010096002</v>
      </c>
      <c r="H220" s="120">
        <f t="shared" si="165"/>
        <v>-792727.25372342824</v>
      </c>
      <c r="I220" s="120">
        <f t="shared" si="165"/>
        <v>-632162.66108165332</v>
      </c>
      <c r="J220" s="120">
        <f t="shared" si="165"/>
        <v>-598445.11887749995</v>
      </c>
      <c r="K220" s="120">
        <f t="shared" si="123"/>
        <v>94.66631861070988</v>
      </c>
      <c r="L220" s="120">
        <f t="shared" si="124"/>
        <v>75.491931943378006</v>
      </c>
      <c r="M220" s="120">
        <f t="shared" si="145"/>
        <v>33717.542204153375</v>
      </c>
      <c r="N220" s="71"/>
      <c r="O220" s="120">
        <v>-422812.68010096002</v>
      </c>
      <c r="P220" s="120">
        <v>-792727.25372342824</v>
      </c>
      <c r="Q220" s="120">
        <v>-632162.66108165332</v>
      </c>
      <c r="R220" s="120">
        <v>-598445.11887749995</v>
      </c>
      <c r="S220" s="120">
        <f>+IF(Q220=0,0,R220/Q220*100)</f>
        <v>94.66631861070988</v>
      </c>
      <c r="T220" s="120">
        <f>+IF(P220=0,0,R220/P220*100)</f>
        <v>75.491931943378006</v>
      </c>
      <c r="U220" s="120">
        <f>+R220-Q220</f>
        <v>33717.542204153375</v>
      </c>
      <c r="V220" s="71"/>
      <c r="W220" s="120">
        <v>0</v>
      </c>
      <c r="X220" s="120">
        <v>0</v>
      </c>
      <c r="Y220" s="120">
        <v>0</v>
      </c>
      <c r="Z220" s="120">
        <v>0</v>
      </c>
      <c r="AA220" s="120">
        <f>+IF(Y220=0,0,Z220/Y220*100)</f>
        <v>0</v>
      </c>
      <c r="AB220" s="120">
        <f>+IF(X220=0,0,Z220/X220*100)</f>
        <v>0</v>
      </c>
      <c r="AC220" s="120">
        <f>+Z220-Y220</f>
        <v>0</v>
      </c>
      <c r="AD220" s="71"/>
      <c r="AE220" s="120">
        <v>0</v>
      </c>
      <c r="AF220" s="120">
        <v>0</v>
      </c>
      <c r="AG220" s="120">
        <v>0</v>
      </c>
      <c r="AH220" s="120">
        <v>0</v>
      </c>
      <c r="AI220" s="120">
        <f t="shared" si="137"/>
        <v>0</v>
      </c>
      <c r="AJ220" s="120">
        <f t="shared" si="138"/>
        <v>0</v>
      </c>
      <c r="AK220" s="120">
        <f t="shared" si="139"/>
        <v>0</v>
      </c>
      <c r="AL220" s="71"/>
      <c r="AM220" s="120">
        <v>0</v>
      </c>
      <c r="AN220" s="120">
        <v>0</v>
      </c>
      <c r="AO220" s="120">
        <v>0</v>
      </c>
      <c r="AP220" s="120">
        <v>0</v>
      </c>
      <c r="AQ220" s="120">
        <f t="shared" si="141"/>
        <v>0</v>
      </c>
      <c r="AR220" s="120">
        <f t="shared" si="142"/>
        <v>0</v>
      </c>
      <c r="AS220" s="120">
        <f t="shared" si="143"/>
        <v>0</v>
      </c>
    </row>
    <row r="221" spans="1:45" s="20" customFormat="1" x14ac:dyDescent="0.3">
      <c r="A221" s="14"/>
      <c r="B221" s="20" t="s">
        <v>222</v>
      </c>
      <c r="F221" s="53" t="s">
        <v>0</v>
      </c>
      <c r="G221" s="129">
        <v>834400.39631108998</v>
      </c>
      <c r="H221" s="129">
        <f>+H222</f>
        <v>284983</v>
      </c>
      <c r="I221" s="129">
        <f>+I222</f>
        <v>256741.44144144142</v>
      </c>
      <c r="J221" s="129">
        <f>+J222</f>
        <v>284983</v>
      </c>
      <c r="K221" s="129">
        <f t="shared" si="123"/>
        <v>111.00000000000001</v>
      </c>
      <c r="L221" s="129">
        <f t="shared" si="124"/>
        <v>100</v>
      </c>
      <c r="M221" s="129">
        <f t="shared" si="145"/>
        <v>28241.55855855858</v>
      </c>
      <c r="N221" s="48"/>
      <c r="O221" s="129">
        <v>834400.39631108998</v>
      </c>
      <c r="P221" s="129">
        <f>+P222</f>
        <v>284983</v>
      </c>
      <c r="Q221" s="129">
        <f>+Q222</f>
        <v>256741.44144144142</v>
      </c>
      <c r="R221" s="129">
        <f>+R222</f>
        <v>284983</v>
      </c>
      <c r="S221" s="129">
        <f>+IF(Q221=0,0,R221/Q221*100)</f>
        <v>111.00000000000001</v>
      </c>
      <c r="T221" s="129">
        <f>+IF(P221=0,0,R221/P221*100)</f>
        <v>100</v>
      </c>
      <c r="U221" s="129">
        <f>+R221-Q221</f>
        <v>28241.55855855858</v>
      </c>
      <c r="V221" s="48"/>
      <c r="W221" s="129">
        <v>0</v>
      </c>
      <c r="X221" s="129">
        <f>+X222</f>
        <v>0</v>
      </c>
      <c r="Y221" s="129">
        <f>+Y222</f>
        <v>0</v>
      </c>
      <c r="Z221" s="129">
        <f>+Z222</f>
        <v>0</v>
      </c>
      <c r="AA221" s="129">
        <f>+IF(Y221=0,0,Z221/Y221*100)</f>
        <v>0</v>
      </c>
      <c r="AB221" s="129">
        <f>+IF(X221=0,0,Z221/X221*100)</f>
        <v>0</v>
      </c>
      <c r="AC221" s="129">
        <f>+Z221-Y221</f>
        <v>0</v>
      </c>
      <c r="AD221" s="48"/>
      <c r="AE221" s="129">
        <v>0</v>
      </c>
      <c r="AF221" s="129">
        <f>+AF222</f>
        <v>0</v>
      </c>
      <c r="AG221" s="129">
        <f>+AG222</f>
        <v>0</v>
      </c>
      <c r="AH221" s="129">
        <f>+AH222</f>
        <v>0</v>
      </c>
      <c r="AI221" s="129">
        <f t="shared" si="137"/>
        <v>0</v>
      </c>
      <c r="AJ221" s="129">
        <f t="shared" si="138"/>
        <v>0</v>
      </c>
      <c r="AK221" s="129">
        <f t="shared" si="139"/>
        <v>0</v>
      </c>
      <c r="AL221" s="48"/>
      <c r="AM221" s="129">
        <v>0</v>
      </c>
      <c r="AN221" s="129">
        <f>+AN222</f>
        <v>0</v>
      </c>
      <c r="AO221" s="129">
        <f>+AO222</f>
        <v>0</v>
      </c>
      <c r="AP221" s="129">
        <f>+AP222</f>
        <v>0</v>
      </c>
      <c r="AQ221" s="129">
        <f t="shared" si="141"/>
        <v>0</v>
      </c>
      <c r="AR221" s="129">
        <f t="shared" si="142"/>
        <v>0</v>
      </c>
      <c r="AS221" s="129">
        <f t="shared" si="143"/>
        <v>0</v>
      </c>
    </row>
    <row r="222" spans="1:45" x14ac:dyDescent="0.3">
      <c r="B222" s="13" t="s">
        <v>223</v>
      </c>
      <c r="C222" s="13"/>
      <c r="D222" s="13"/>
      <c r="E222" s="13"/>
      <c r="F222" s="53">
        <v>1</v>
      </c>
      <c r="G222" s="120">
        <v>834400.39631108998</v>
      </c>
      <c r="H222" s="120">
        <f t="shared" ref="H222:J226" si="166">+P222+X222+AF222+AN222</f>
        <v>284983</v>
      </c>
      <c r="I222" s="120">
        <f t="shared" si="166"/>
        <v>256741.44144144142</v>
      </c>
      <c r="J222" s="120">
        <f t="shared" si="166"/>
        <v>284983</v>
      </c>
      <c r="K222" s="120">
        <f t="shared" si="123"/>
        <v>111.00000000000001</v>
      </c>
      <c r="L222" s="120">
        <v>0</v>
      </c>
      <c r="M222" s="120">
        <v>0</v>
      </c>
      <c r="N222" s="71"/>
      <c r="O222" s="120">
        <v>834400.39631108998</v>
      </c>
      <c r="P222" s="120">
        <v>284983</v>
      </c>
      <c r="Q222" s="120">
        <v>256741.44144144142</v>
      </c>
      <c r="R222" s="120">
        <v>284983</v>
      </c>
      <c r="S222" s="120">
        <f t="shared" ref="S222:S226" si="167">+IF(Q222=0,0,R222/Q222*100)</f>
        <v>111.00000000000001</v>
      </c>
      <c r="T222" s="120">
        <f t="shared" ref="T222:T226" si="168">+IF(P222=0,0,R222/P222*100)</f>
        <v>100</v>
      </c>
      <c r="U222" s="120">
        <v>0</v>
      </c>
      <c r="V222" s="71"/>
      <c r="W222" s="120">
        <v>0</v>
      </c>
      <c r="X222" s="120">
        <v>0</v>
      </c>
      <c r="Y222" s="120">
        <v>0</v>
      </c>
      <c r="Z222" s="120">
        <v>0</v>
      </c>
      <c r="AA222" s="120">
        <v>0</v>
      </c>
      <c r="AB222" s="120">
        <v>0</v>
      </c>
      <c r="AC222" s="120">
        <v>0</v>
      </c>
      <c r="AD222" s="71"/>
      <c r="AE222" s="120">
        <v>0</v>
      </c>
      <c r="AF222" s="120">
        <v>0</v>
      </c>
      <c r="AG222" s="120">
        <v>0</v>
      </c>
      <c r="AH222" s="120">
        <v>0</v>
      </c>
      <c r="AI222" s="120">
        <v>0</v>
      </c>
      <c r="AJ222" s="120">
        <v>0</v>
      </c>
      <c r="AK222" s="120">
        <v>0</v>
      </c>
      <c r="AL222" s="71"/>
      <c r="AM222" s="120">
        <v>0</v>
      </c>
      <c r="AN222" s="120">
        <v>0</v>
      </c>
      <c r="AO222" s="120">
        <v>0</v>
      </c>
      <c r="AP222" s="120">
        <v>0</v>
      </c>
      <c r="AQ222" s="120">
        <v>0</v>
      </c>
      <c r="AR222" s="120">
        <v>0</v>
      </c>
      <c r="AS222" s="120">
        <v>0</v>
      </c>
    </row>
    <row r="223" spans="1:45" x14ac:dyDescent="0.3">
      <c r="B223" s="13" t="s">
        <v>224</v>
      </c>
      <c r="C223" s="13"/>
      <c r="D223" s="13"/>
      <c r="E223" s="13"/>
      <c r="F223" s="53"/>
      <c r="G223" s="120">
        <v>0</v>
      </c>
      <c r="H223" s="120">
        <f t="shared" si="166"/>
        <v>0</v>
      </c>
      <c r="I223" s="120">
        <f t="shared" si="166"/>
        <v>0</v>
      </c>
      <c r="J223" s="120">
        <f t="shared" si="166"/>
        <v>0</v>
      </c>
      <c r="K223" s="120">
        <f t="shared" si="123"/>
        <v>0</v>
      </c>
      <c r="L223" s="120">
        <f t="shared" si="124"/>
        <v>0</v>
      </c>
      <c r="M223" s="120">
        <f t="shared" si="145"/>
        <v>0</v>
      </c>
      <c r="N223" s="71"/>
      <c r="O223" s="120">
        <v>0</v>
      </c>
      <c r="P223" s="120">
        <v>0</v>
      </c>
      <c r="Q223" s="120">
        <v>0</v>
      </c>
      <c r="R223" s="120">
        <v>0</v>
      </c>
      <c r="S223" s="120">
        <f t="shared" si="167"/>
        <v>0</v>
      </c>
      <c r="T223" s="120">
        <f t="shared" si="168"/>
        <v>0</v>
      </c>
      <c r="U223" s="120">
        <f>+R223-Q223</f>
        <v>0</v>
      </c>
      <c r="V223" s="71"/>
      <c r="W223" s="120">
        <v>0</v>
      </c>
      <c r="X223" s="120">
        <v>0</v>
      </c>
      <c r="Y223" s="120">
        <v>0</v>
      </c>
      <c r="Z223" s="120">
        <v>0</v>
      </c>
      <c r="AA223" s="120">
        <f>+IF(Y223=0,0,Z223/Y223*100)</f>
        <v>0</v>
      </c>
      <c r="AB223" s="120">
        <f>+IF(X223=0,0,Z223/X223*100)</f>
        <v>0</v>
      </c>
      <c r="AC223" s="120">
        <f>+Z223-Y223</f>
        <v>0</v>
      </c>
      <c r="AD223" s="71"/>
      <c r="AE223" s="120">
        <v>0</v>
      </c>
      <c r="AF223" s="120">
        <v>0</v>
      </c>
      <c r="AG223" s="120">
        <v>0</v>
      </c>
      <c r="AH223" s="120">
        <v>0</v>
      </c>
      <c r="AI223" s="120">
        <f t="shared" si="137"/>
        <v>0</v>
      </c>
      <c r="AJ223" s="120">
        <f t="shared" si="138"/>
        <v>0</v>
      </c>
      <c r="AK223" s="120">
        <f t="shared" si="139"/>
        <v>0</v>
      </c>
      <c r="AL223" s="71"/>
      <c r="AM223" s="120">
        <v>0</v>
      </c>
      <c r="AN223" s="120">
        <v>0</v>
      </c>
      <c r="AO223" s="120">
        <v>0</v>
      </c>
      <c r="AP223" s="120">
        <v>0</v>
      </c>
      <c r="AQ223" s="120">
        <f t="shared" si="141"/>
        <v>0</v>
      </c>
      <c r="AR223" s="120">
        <f t="shared" si="142"/>
        <v>0</v>
      </c>
      <c r="AS223" s="120">
        <f t="shared" si="143"/>
        <v>0</v>
      </c>
    </row>
    <row r="224" spans="1:45" x14ac:dyDescent="0.3">
      <c r="B224" s="13" t="s">
        <v>225</v>
      </c>
      <c r="C224" s="13"/>
      <c r="D224" s="13"/>
      <c r="E224" s="13"/>
      <c r="F224" s="53">
        <v>1</v>
      </c>
      <c r="G224" s="120">
        <v>0</v>
      </c>
      <c r="H224" s="120">
        <f t="shared" si="166"/>
        <v>0</v>
      </c>
      <c r="I224" s="120">
        <f t="shared" si="166"/>
        <v>0</v>
      </c>
      <c r="J224" s="120">
        <f t="shared" si="166"/>
        <v>0</v>
      </c>
      <c r="K224" s="120">
        <f t="shared" si="123"/>
        <v>0</v>
      </c>
      <c r="L224" s="120">
        <f t="shared" si="124"/>
        <v>0</v>
      </c>
      <c r="M224" s="120">
        <f t="shared" si="145"/>
        <v>0</v>
      </c>
      <c r="N224" s="71"/>
      <c r="O224" s="120">
        <v>0</v>
      </c>
      <c r="P224" s="120">
        <v>0</v>
      </c>
      <c r="Q224" s="120">
        <v>0</v>
      </c>
      <c r="R224" s="120">
        <v>0</v>
      </c>
      <c r="S224" s="120">
        <f t="shared" si="167"/>
        <v>0</v>
      </c>
      <c r="T224" s="120">
        <f t="shared" si="168"/>
        <v>0</v>
      </c>
      <c r="U224" s="120">
        <f>+R224-Q224</f>
        <v>0</v>
      </c>
      <c r="V224" s="71"/>
      <c r="W224" s="120">
        <v>0</v>
      </c>
      <c r="X224" s="120">
        <v>0</v>
      </c>
      <c r="Y224" s="120">
        <v>0</v>
      </c>
      <c r="Z224" s="120">
        <v>0</v>
      </c>
      <c r="AA224" s="120">
        <f>+IF(Y224=0,0,Z224/Y224*100)</f>
        <v>0</v>
      </c>
      <c r="AB224" s="120">
        <f>+IF(X224=0,0,Z224/X224*100)</f>
        <v>0</v>
      </c>
      <c r="AC224" s="120">
        <f>+Z224-Y224</f>
        <v>0</v>
      </c>
      <c r="AD224" s="71"/>
      <c r="AE224" s="120">
        <v>0</v>
      </c>
      <c r="AF224" s="120">
        <v>0</v>
      </c>
      <c r="AG224" s="120">
        <v>0</v>
      </c>
      <c r="AH224" s="120">
        <v>0</v>
      </c>
      <c r="AI224" s="120">
        <f t="shared" si="137"/>
        <v>0</v>
      </c>
      <c r="AJ224" s="120">
        <f t="shared" si="138"/>
        <v>0</v>
      </c>
      <c r="AK224" s="120">
        <f t="shared" si="139"/>
        <v>0</v>
      </c>
      <c r="AL224" s="71"/>
      <c r="AM224" s="120">
        <v>0</v>
      </c>
      <c r="AN224" s="120">
        <v>0</v>
      </c>
      <c r="AO224" s="120">
        <v>0</v>
      </c>
      <c r="AP224" s="120">
        <v>0</v>
      </c>
      <c r="AQ224" s="120">
        <f t="shared" si="141"/>
        <v>0</v>
      </c>
      <c r="AR224" s="120">
        <f t="shared" si="142"/>
        <v>0</v>
      </c>
      <c r="AS224" s="120">
        <f t="shared" si="143"/>
        <v>0</v>
      </c>
    </row>
    <row r="225" spans="2:45" x14ac:dyDescent="0.3">
      <c r="B225" s="13" t="s">
        <v>226</v>
      </c>
      <c r="C225" s="13"/>
      <c r="D225" s="13"/>
      <c r="E225" s="13"/>
      <c r="F225" s="53">
        <v>1</v>
      </c>
      <c r="G225" s="120">
        <v>7.1849150000000002</v>
      </c>
      <c r="H225" s="120">
        <f t="shared" si="166"/>
        <v>612800.02323894354</v>
      </c>
      <c r="I225" s="120">
        <f t="shared" si="166"/>
        <v>385867.17023239395</v>
      </c>
      <c r="J225" s="120">
        <f t="shared" si="166"/>
        <v>0</v>
      </c>
      <c r="K225" s="120">
        <f t="shared" si="123"/>
        <v>0</v>
      </c>
      <c r="L225" s="120">
        <v>0</v>
      </c>
      <c r="M225" s="120">
        <v>0</v>
      </c>
      <c r="N225" s="71"/>
      <c r="O225" s="120">
        <v>0</v>
      </c>
      <c r="P225" s="120">
        <v>612800.02323894354</v>
      </c>
      <c r="Q225" s="120">
        <v>385867.17023239395</v>
      </c>
      <c r="R225" s="120">
        <v>0</v>
      </c>
      <c r="S225" s="120">
        <f t="shared" si="167"/>
        <v>0</v>
      </c>
      <c r="T225" s="120">
        <f t="shared" si="168"/>
        <v>0</v>
      </c>
      <c r="U225" s="120">
        <v>0</v>
      </c>
      <c r="V225" s="71"/>
      <c r="W225" s="120">
        <v>7.1849150000000002</v>
      </c>
      <c r="X225" s="120">
        <v>0</v>
      </c>
      <c r="Y225" s="120">
        <v>0</v>
      </c>
      <c r="Z225" s="120">
        <v>0</v>
      </c>
      <c r="AA225" s="120">
        <v>0</v>
      </c>
      <c r="AB225" s="120">
        <v>0</v>
      </c>
      <c r="AC225" s="120">
        <v>0</v>
      </c>
      <c r="AD225" s="71"/>
      <c r="AE225" s="120">
        <v>0</v>
      </c>
      <c r="AF225" s="120">
        <v>0</v>
      </c>
      <c r="AG225" s="120">
        <v>0</v>
      </c>
      <c r="AH225" s="120">
        <v>0</v>
      </c>
      <c r="AI225" s="120">
        <v>0</v>
      </c>
      <c r="AJ225" s="120">
        <v>0</v>
      </c>
      <c r="AK225" s="120">
        <v>0</v>
      </c>
      <c r="AL225" s="71"/>
      <c r="AM225" s="120">
        <v>0</v>
      </c>
      <c r="AN225" s="120">
        <v>0</v>
      </c>
      <c r="AO225" s="120">
        <v>0</v>
      </c>
      <c r="AP225" s="120">
        <v>0</v>
      </c>
      <c r="AQ225" s="120">
        <v>0</v>
      </c>
      <c r="AR225" s="120">
        <v>0</v>
      </c>
      <c r="AS225" s="120">
        <v>0</v>
      </c>
    </row>
    <row r="226" spans="2:45" ht="15" thickBot="1" x14ac:dyDescent="0.35">
      <c r="B226" s="17" t="s">
        <v>227</v>
      </c>
      <c r="C226" s="77"/>
      <c r="D226" s="77"/>
      <c r="E226" s="77"/>
      <c r="F226" s="53">
        <v>1</v>
      </c>
      <c r="G226" s="127">
        <v>24597.695844999998</v>
      </c>
      <c r="H226" s="127">
        <f t="shared" si="166"/>
        <v>0</v>
      </c>
      <c r="I226" s="127">
        <f t="shared" si="166"/>
        <v>0</v>
      </c>
      <c r="J226" s="127">
        <f t="shared" si="166"/>
        <v>221.21501572</v>
      </c>
      <c r="K226" s="127">
        <f t="shared" si="123"/>
        <v>0</v>
      </c>
      <c r="L226" s="127">
        <f t="shared" si="124"/>
        <v>0</v>
      </c>
      <c r="M226" s="127">
        <f t="shared" si="145"/>
        <v>221.21501572</v>
      </c>
      <c r="N226" s="71"/>
      <c r="O226" s="127">
        <v>203.04910100000001</v>
      </c>
      <c r="P226" s="127">
        <v>0</v>
      </c>
      <c r="Q226" s="127">
        <v>0</v>
      </c>
      <c r="R226" s="127">
        <v>221.21501572</v>
      </c>
      <c r="S226" s="127">
        <f t="shared" si="167"/>
        <v>0</v>
      </c>
      <c r="T226" s="127">
        <f t="shared" si="168"/>
        <v>0</v>
      </c>
      <c r="U226" s="127">
        <f>+R226-Q226</f>
        <v>221.21501572</v>
      </c>
      <c r="V226" s="71"/>
      <c r="W226" s="127">
        <v>24394.646744000001</v>
      </c>
      <c r="X226" s="127">
        <v>0</v>
      </c>
      <c r="Y226" s="127"/>
      <c r="Z226" s="127"/>
      <c r="AA226" s="127">
        <f>+IF(Y226=0,0,Z226/Y226*100)</f>
        <v>0</v>
      </c>
      <c r="AB226" s="127">
        <f>+IF(X226=0,0,Z226/X226*100)</f>
        <v>0</v>
      </c>
      <c r="AC226" s="127">
        <f>+Z226-Y226</f>
        <v>0</v>
      </c>
      <c r="AD226" s="71"/>
      <c r="AE226" s="127">
        <v>0</v>
      </c>
      <c r="AF226" s="127">
        <v>0</v>
      </c>
      <c r="AG226" s="127">
        <v>0</v>
      </c>
      <c r="AH226" s="127">
        <v>0</v>
      </c>
      <c r="AI226" s="127">
        <f t="shared" si="137"/>
        <v>0</v>
      </c>
      <c r="AJ226" s="127">
        <f t="shared" si="138"/>
        <v>0</v>
      </c>
      <c r="AK226" s="127">
        <f t="shared" si="139"/>
        <v>0</v>
      </c>
      <c r="AL226" s="71"/>
      <c r="AM226" s="127">
        <v>0</v>
      </c>
      <c r="AN226" s="127">
        <v>0</v>
      </c>
      <c r="AO226" s="127">
        <v>0</v>
      </c>
      <c r="AP226" s="127">
        <v>0</v>
      </c>
      <c r="AQ226" s="127">
        <f t="shared" si="141"/>
        <v>0</v>
      </c>
      <c r="AR226" s="127">
        <f t="shared" si="142"/>
        <v>0</v>
      </c>
      <c r="AS226" s="127">
        <f t="shared" si="143"/>
        <v>0</v>
      </c>
    </row>
    <row r="227" spans="2:45" ht="12.75" customHeight="1" thickTop="1" x14ac:dyDescent="0.3">
      <c r="J227" s="102"/>
      <c r="R227" s="28"/>
      <c r="AE227" s="71"/>
      <c r="AF227" s="71"/>
      <c r="AM227" s="71"/>
      <c r="AN227" s="71"/>
    </row>
    <row r="228" spans="2:45" x14ac:dyDescent="0.3">
      <c r="J228" s="120"/>
      <c r="R228" s="28"/>
    </row>
    <row r="229" spans="2:45" x14ac:dyDescent="0.3">
      <c r="G229" s="50"/>
      <c r="H229" s="50"/>
      <c r="I229" s="50"/>
      <c r="J229" s="50"/>
      <c r="R229" s="51"/>
    </row>
    <row r="230" spans="2:45" x14ac:dyDescent="0.3">
      <c r="R230" s="28"/>
    </row>
    <row r="231" spans="2:45" x14ac:dyDescent="0.3">
      <c r="B231" s="26" t="s">
        <v>228</v>
      </c>
      <c r="C231" s="26"/>
      <c r="D231" s="26"/>
      <c r="E231" s="26"/>
      <c r="G231" s="315">
        <f>+G195-O195-W195-AE195-AM195</f>
        <v>0</v>
      </c>
      <c r="H231" s="316">
        <f>+H195-P195-X195-AF195-AN195</f>
        <v>3.14321368932724E-9</v>
      </c>
      <c r="I231" s="316">
        <f>+I195-Q195-Y195-AG195-AO195</f>
        <v>0</v>
      </c>
      <c r="J231" s="316">
        <f>+J195-R195-Z195-AH195-AP195</f>
        <v>5.8207660913467407E-10</v>
      </c>
      <c r="P231" s="28"/>
    </row>
    <row r="232" spans="2:45" x14ac:dyDescent="0.3">
      <c r="B232" s="26" t="s">
        <v>229</v>
      </c>
      <c r="C232" s="26"/>
      <c r="D232" s="26"/>
      <c r="E232" s="26"/>
      <c r="G232" s="316">
        <f>+G113-O113-W113-AE113-AM113</f>
        <v>-2133699.4683398702</v>
      </c>
      <c r="H232" s="316">
        <f>+H113-P113-X113-AF113-AN113</f>
        <v>-3798751.4542708648</v>
      </c>
      <c r="I232" s="316">
        <f>+I113-Q113-Y113-AG113-AO113</f>
        <v>-2834578.5304199997</v>
      </c>
      <c r="J232" s="316">
        <f>+J113-R113-Z113-AH113-AP113</f>
        <v>-2461305.0755667612</v>
      </c>
      <c r="K232" s="51"/>
    </row>
    <row r="233" spans="2:45" x14ac:dyDescent="0.3">
      <c r="B233" s="26" t="s">
        <v>230</v>
      </c>
      <c r="C233" s="26"/>
      <c r="D233" s="26"/>
      <c r="E233" s="26"/>
      <c r="G233" s="316">
        <f>+G11-O11-W11-AE11-AM11</f>
        <v>-2133699.4683398702</v>
      </c>
      <c r="H233" s="316">
        <f>+H11-P11-X11-AF11-AN11</f>
        <v>-3798751.454270862</v>
      </c>
      <c r="I233" s="316">
        <f>+I11-Q11-Y11-AG11-AO11</f>
        <v>-2834578.5304199997</v>
      </c>
      <c r="J233" s="316">
        <f>+J11-R11-Z11-AH11-AP11</f>
        <v>-2461305.0755667603</v>
      </c>
      <c r="P233" s="28"/>
    </row>
    <row r="234" spans="2:45" x14ac:dyDescent="0.3">
      <c r="B234" s="26"/>
      <c r="C234" s="26"/>
      <c r="D234" s="26"/>
      <c r="E234" s="26"/>
      <c r="H234" s="28"/>
      <c r="I234" s="28"/>
    </row>
    <row r="235" spans="2:45" x14ac:dyDescent="0.3">
      <c r="G235" s="51"/>
      <c r="H235" s="51"/>
      <c r="I235" s="51"/>
      <c r="J235" s="51"/>
    </row>
    <row r="236" spans="2:45" x14ac:dyDescent="0.3">
      <c r="G236" s="28"/>
      <c r="H236" s="28"/>
      <c r="I236" s="28"/>
      <c r="J236" s="28"/>
      <c r="X236" s="28"/>
    </row>
    <row r="237" spans="2:45" x14ac:dyDescent="0.3">
      <c r="B237" s="28"/>
    </row>
    <row r="238" spans="2:45" x14ac:dyDescent="0.3">
      <c r="B238" s="28"/>
    </row>
    <row r="239" spans="2:45" x14ac:dyDescent="0.3">
      <c r="B239" s="28"/>
      <c r="R239" s="28"/>
    </row>
    <row r="240" spans="2:45" x14ac:dyDescent="0.3">
      <c r="B240" s="104"/>
      <c r="R240" s="28"/>
    </row>
  </sheetData>
  <autoFilter ref="A10:AS236" xr:uid="{AAF590B3-5155-4DC4-A283-324614A5F9EA}"/>
  <pageMargins left="0" right="0" top="0" bottom="0" header="0" footer="0"/>
  <pageSetup paperSize="9" scale="47" fitToWidth="0" orientation="landscape" r:id="rId1"/>
  <rowBreaks count="1" manualBreakCount="1">
    <brk id="109" min="1" max="41" man="1"/>
  </rowBreaks>
  <colBreaks count="1" manualBreakCount="1">
    <brk id="29" max="222" man="1"/>
  </colBreaks>
  <ignoredErrors>
    <ignoredError sqref="A1:XFD3 A21:XFD28 A20:I20 K20:XFD20 A9:XFD10 A8:I8 K8:R8 A7:I7 K7:XFD7 T8:XFD8 A16:XFD16 A14:P14 R14:XFD14 A15:P15 R15:XFD15 A13:XFD13 A12:P12 R12:XFD12 A35:XFD46 A33:P33 R33:XFD33 A34:P34 R34:XFD34 A50:XFD50 A47:P47 R47:XFD47 A48:P48 R48:XFD48 A49:P49 R49:XFD49 A59:XFD59 A51:P51 R51:XFD51 A52:P52 R52:XFD52 A53:P53 R53:XFD53 A54:P54 R54:XFD54 A55:P55 R55:XFD55 A56:P56 R56:XFD56 A57:P57 R57:XFD57 A58:P58 R58:XFD58 A61:XFD61 A60:P60 R60:XFD60 A64:XFD65 A62:P62 R62:XFD62 A63:P63 R63:XFD63 A71:XFD74 A66:P66 R66:XFD66 A67:P67 R67:XFD67 A68:P68 R68:XFD68 A69:P69 R69:XFD69 A70:P70 R70:XFD70 A76:XFD89 A75:P75 R75:XFD75 A92:XFD94 A90:P90 R90:XFD90 A91:P91 R91:XFD91 A97:P97 A95:P95 R95:XFD95 A99:XFD194 A98:P98 R98:XFD98 A96:P96 R96:XFD96 R97:XFD97 A226:XFD1048576 A225:P225 R225:XFD225 A30:XFD32 A29:J29 L29:XFD29 A196:XFD224 A195:J195 L195:XFD195 A19:I19 A17:I17 K17:XFD17 A18:I18 K18:XFD18 K19:XFD19 A11:I11 M11:XFD11 A6:XFD6 A4:H4 J4:XFD4 A5:H5 J5:XFD5 K11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2394-2C15-4298-86D8-A697D32608B3}">
  <sheetPr>
    <tabColor rgb="FF0070C0"/>
    <outlinePr summaryBelow="0" summaryRight="0"/>
    <pageSetUpPr autoPageBreaks="0" fitToPage="1"/>
  </sheetPr>
  <dimension ref="A5:AL40"/>
  <sheetViews>
    <sheetView showGridLines="0" showOutlineSymbols="0" view="pageBreakPreview" zoomScale="85" zoomScaleNormal="85" zoomScaleSheetLayoutView="85" workbookViewId="0">
      <selection activeCell="P338" sqref="P338"/>
    </sheetView>
  </sheetViews>
  <sheetFormatPr defaultRowHeight="12.75" customHeight="1" x14ac:dyDescent="0.3"/>
  <cols>
    <col min="1" max="1" width="28.21875" style="141" customWidth="1"/>
    <col min="2" max="2" width="1.44140625" style="295" customWidth="1"/>
    <col min="3" max="3" width="11.21875" style="141" customWidth="1"/>
    <col min="4" max="4" width="10.88671875" style="141" customWidth="1"/>
    <col min="5" max="5" width="6.5546875" style="141" customWidth="1"/>
    <col min="6" max="6" width="1.21875" style="141" customWidth="1"/>
    <col min="7" max="7" width="10.5546875" style="141" customWidth="1"/>
    <col min="8" max="8" width="10.6640625" style="141" bestFit="1" customWidth="1"/>
    <col min="9" max="9" width="5.5546875" style="141" customWidth="1"/>
    <col min="10" max="10" width="1.21875" style="159" customWidth="1"/>
    <col min="11" max="11" width="9.77734375" style="141" customWidth="1"/>
    <col min="12" max="12" width="8.6640625" style="141" customWidth="1"/>
    <col min="13" max="13" width="6.5546875" style="141" bestFit="1" customWidth="1"/>
    <col min="14" max="14" width="1.21875" style="141" customWidth="1"/>
    <col min="15" max="15" width="10.77734375" style="141" customWidth="1"/>
    <col min="16" max="16" width="10.5546875" style="141" customWidth="1"/>
    <col min="17" max="17" width="6.5546875" style="141" bestFit="1" customWidth="1"/>
    <col min="18" max="18" width="0.77734375" style="159" customWidth="1"/>
    <col min="19" max="19" width="10.5546875" style="141" customWidth="1"/>
    <col min="20" max="20" width="9.5546875" style="141" customWidth="1"/>
    <col min="21" max="21" width="5.21875" style="141" bestFit="1" customWidth="1"/>
    <col min="22" max="22" width="1" style="159" customWidth="1"/>
    <col min="23" max="23" width="9.21875" style="141" bestFit="1" customWidth="1"/>
    <col min="24" max="24" width="9.77734375" style="141" customWidth="1"/>
    <col min="25" max="25" width="5.5546875" style="141" bestFit="1" customWidth="1"/>
    <col min="26" max="26" width="1" style="141" customWidth="1"/>
    <col min="27" max="27" width="9" style="141" customWidth="1"/>
    <col min="28" max="28" width="9.77734375" style="141" customWidth="1"/>
    <col min="29" max="29" width="1.21875" style="141" customWidth="1"/>
    <col min="30" max="30" width="11.77734375" style="141" customWidth="1"/>
    <col min="31" max="31" width="10.88671875" style="141" customWidth="1"/>
    <col min="32" max="32" width="6.77734375" style="141" customWidth="1"/>
    <col min="33" max="33" width="12.33203125" style="141" bestFit="1" customWidth="1"/>
    <col min="34" max="34" width="11.77734375" style="141" bestFit="1" customWidth="1"/>
    <col min="35" max="35" width="11.77734375" style="141" customWidth="1"/>
    <col min="36" max="37" width="11.77734375" style="141" bestFit="1" customWidth="1"/>
    <col min="38" max="257" width="6.77734375" style="141" customWidth="1"/>
    <col min="258" max="258" width="23.5546875" style="141" customWidth="1"/>
    <col min="259" max="259" width="2.21875" style="141" customWidth="1"/>
    <col min="260" max="260" width="11.44140625" style="141" customWidth="1"/>
    <col min="261" max="261" width="9.44140625" style="141" customWidth="1"/>
    <col min="262" max="262" width="6.5546875" style="141" bestFit="1" customWidth="1"/>
    <col min="263" max="263" width="1.21875" style="141" customWidth="1"/>
    <col min="264" max="264" width="10.21875" style="141" customWidth="1"/>
    <col min="265" max="265" width="11.5546875" style="141" customWidth="1"/>
    <col min="266" max="266" width="5.5546875" style="141" bestFit="1" customWidth="1"/>
    <col min="267" max="267" width="1.77734375" style="141" customWidth="1"/>
    <col min="268" max="268" width="9.77734375" style="141" customWidth="1"/>
    <col min="269" max="269" width="10.77734375" style="141" customWidth="1"/>
    <col min="270" max="270" width="6.5546875" style="141" bestFit="1" customWidth="1"/>
    <col min="271" max="271" width="1.21875" style="141" customWidth="1"/>
    <col min="272" max="272" width="10.21875" style="141" bestFit="1" customWidth="1"/>
    <col min="273" max="273" width="10.21875" style="141" customWidth="1"/>
    <col min="274" max="274" width="6.5546875" style="141" bestFit="1" customWidth="1"/>
    <col min="275" max="275" width="0.77734375" style="141" customWidth="1"/>
    <col min="276" max="276" width="10.5546875" style="141" customWidth="1"/>
    <col min="277" max="277" width="9.5546875" style="141" customWidth="1"/>
    <col min="278" max="278" width="5.21875" style="141" bestFit="1" customWidth="1"/>
    <col min="279" max="279" width="1.44140625" style="141" customWidth="1"/>
    <col min="280" max="280" width="10.77734375" style="141" customWidth="1"/>
    <col min="281" max="281" width="9.77734375" style="141" customWidth="1"/>
    <col min="282" max="282" width="5" style="141" bestFit="1" customWidth="1"/>
    <col min="283" max="283" width="2.77734375" style="141" customWidth="1"/>
    <col min="284" max="284" width="8.77734375" style="141" customWidth="1"/>
    <col min="285" max="285" width="9.77734375" style="141" customWidth="1"/>
    <col min="286" max="286" width="3.44140625" style="141" customWidth="1"/>
    <col min="287" max="287" width="19.77734375" style="141" bestFit="1" customWidth="1"/>
    <col min="288" max="288" width="17.5546875" style="141" bestFit="1" customWidth="1"/>
    <col min="289" max="513" width="6.77734375" style="141" customWidth="1"/>
    <col min="514" max="514" width="23.5546875" style="141" customWidth="1"/>
    <col min="515" max="515" width="2.21875" style="141" customWidth="1"/>
    <col min="516" max="516" width="11.44140625" style="141" customWidth="1"/>
    <col min="517" max="517" width="9.44140625" style="141" customWidth="1"/>
    <col min="518" max="518" width="6.5546875" style="141" bestFit="1" customWidth="1"/>
    <col min="519" max="519" width="1.21875" style="141" customWidth="1"/>
    <col min="520" max="520" width="10.21875" style="141" customWidth="1"/>
    <col min="521" max="521" width="11.5546875" style="141" customWidth="1"/>
    <col min="522" max="522" width="5.5546875" style="141" bestFit="1" customWidth="1"/>
    <col min="523" max="523" width="1.77734375" style="141" customWidth="1"/>
    <col min="524" max="524" width="9.77734375" style="141" customWidth="1"/>
    <col min="525" max="525" width="10.77734375" style="141" customWidth="1"/>
    <col min="526" max="526" width="6.5546875" style="141" bestFit="1" customWidth="1"/>
    <col min="527" max="527" width="1.21875" style="141" customWidth="1"/>
    <col min="528" max="528" width="10.21875" style="141" bestFit="1" customWidth="1"/>
    <col min="529" max="529" width="10.21875" style="141" customWidth="1"/>
    <col min="530" max="530" width="6.5546875" style="141" bestFit="1" customWidth="1"/>
    <col min="531" max="531" width="0.77734375" style="141" customWidth="1"/>
    <col min="532" max="532" width="10.5546875" style="141" customWidth="1"/>
    <col min="533" max="533" width="9.5546875" style="141" customWidth="1"/>
    <col min="534" max="534" width="5.21875" style="141" bestFit="1" customWidth="1"/>
    <col min="535" max="535" width="1.44140625" style="141" customWidth="1"/>
    <col min="536" max="536" width="10.77734375" style="141" customWidth="1"/>
    <col min="537" max="537" width="9.77734375" style="141" customWidth="1"/>
    <col min="538" max="538" width="5" style="141" bestFit="1" customWidth="1"/>
    <col min="539" max="539" width="2.77734375" style="141" customWidth="1"/>
    <col min="540" max="540" width="8.77734375" style="141" customWidth="1"/>
    <col min="541" max="541" width="9.77734375" style="141" customWidth="1"/>
    <col min="542" max="542" width="3.44140625" style="141" customWidth="1"/>
    <col min="543" max="543" width="19.77734375" style="141" bestFit="1" customWidth="1"/>
    <col min="544" max="544" width="17.5546875" style="141" bestFit="1" customWidth="1"/>
    <col min="545" max="769" width="6.77734375" style="141" customWidth="1"/>
    <col min="770" max="770" width="23.5546875" style="141" customWidth="1"/>
    <col min="771" max="771" width="2.21875" style="141" customWidth="1"/>
    <col min="772" max="772" width="11.44140625" style="141" customWidth="1"/>
    <col min="773" max="773" width="9.44140625" style="141" customWidth="1"/>
    <col min="774" max="774" width="6.5546875" style="141" bestFit="1" customWidth="1"/>
    <col min="775" max="775" width="1.21875" style="141" customWidth="1"/>
    <col min="776" max="776" width="10.21875" style="141" customWidth="1"/>
    <col min="777" max="777" width="11.5546875" style="141" customWidth="1"/>
    <col min="778" max="778" width="5.5546875" style="141" bestFit="1" customWidth="1"/>
    <col min="779" max="779" width="1.77734375" style="141" customWidth="1"/>
    <col min="780" max="780" width="9.77734375" style="141" customWidth="1"/>
    <col min="781" max="781" width="10.77734375" style="141" customWidth="1"/>
    <col min="782" max="782" width="6.5546875" style="141" bestFit="1" customWidth="1"/>
    <col min="783" max="783" width="1.21875" style="141" customWidth="1"/>
    <col min="784" max="784" width="10.21875" style="141" bestFit="1" customWidth="1"/>
    <col min="785" max="785" width="10.21875" style="141" customWidth="1"/>
    <col min="786" max="786" width="6.5546875" style="141" bestFit="1" customWidth="1"/>
    <col min="787" max="787" width="0.77734375" style="141" customWidth="1"/>
    <col min="788" max="788" width="10.5546875" style="141" customWidth="1"/>
    <col min="789" max="789" width="9.5546875" style="141" customWidth="1"/>
    <col min="790" max="790" width="5.21875" style="141" bestFit="1" customWidth="1"/>
    <col min="791" max="791" width="1.44140625" style="141" customWidth="1"/>
    <col min="792" max="792" width="10.77734375" style="141" customWidth="1"/>
    <col min="793" max="793" width="9.77734375" style="141" customWidth="1"/>
    <col min="794" max="794" width="5" style="141" bestFit="1" customWidth="1"/>
    <col min="795" max="795" width="2.77734375" style="141" customWidth="1"/>
    <col min="796" max="796" width="8.77734375" style="141" customWidth="1"/>
    <col min="797" max="797" width="9.77734375" style="141" customWidth="1"/>
    <col min="798" max="798" width="3.44140625" style="141" customWidth="1"/>
    <col min="799" max="799" width="19.77734375" style="141" bestFit="1" customWidth="1"/>
    <col min="800" max="800" width="17.5546875" style="141" bestFit="1" customWidth="1"/>
    <col min="801" max="1025" width="6.77734375" style="141" customWidth="1"/>
    <col min="1026" max="1026" width="23.5546875" style="141" customWidth="1"/>
    <col min="1027" max="1027" width="2.21875" style="141" customWidth="1"/>
    <col min="1028" max="1028" width="11.44140625" style="141" customWidth="1"/>
    <col min="1029" max="1029" width="9.44140625" style="141" customWidth="1"/>
    <col min="1030" max="1030" width="6.5546875" style="141" bestFit="1" customWidth="1"/>
    <col min="1031" max="1031" width="1.21875" style="141" customWidth="1"/>
    <col min="1032" max="1032" width="10.21875" style="141" customWidth="1"/>
    <col min="1033" max="1033" width="11.5546875" style="141" customWidth="1"/>
    <col min="1034" max="1034" width="5.5546875" style="141" bestFit="1" customWidth="1"/>
    <col min="1035" max="1035" width="1.77734375" style="141" customWidth="1"/>
    <col min="1036" max="1036" width="9.77734375" style="141" customWidth="1"/>
    <col min="1037" max="1037" width="10.77734375" style="141" customWidth="1"/>
    <col min="1038" max="1038" width="6.5546875" style="141" bestFit="1" customWidth="1"/>
    <col min="1039" max="1039" width="1.21875" style="141" customWidth="1"/>
    <col min="1040" max="1040" width="10.21875" style="141" bestFit="1" customWidth="1"/>
    <col min="1041" max="1041" width="10.21875" style="141" customWidth="1"/>
    <col min="1042" max="1042" width="6.5546875" style="141" bestFit="1" customWidth="1"/>
    <col min="1043" max="1043" width="0.77734375" style="141" customWidth="1"/>
    <col min="1044" max="1044" width="10.5546875" style="141" customWidth="1"/>
    <col min="1045" max="1045" width="9.5546875" style="141" customWidth="1"/>
    <col min="1046" max="1046" width="5.21875" style="141" bestFit="1" customWidth="1"/>
    <col min="1047" max="1047" width="1.44140625" style="141" customWidth="1"/>
    <col min="1048" max="1048" width="10.77734375" style="141" customWidth="1"/>
    <col min="1049" max="1049" width="9.77734375" style="141" customWidth="1"/>
    <col min="1050" max="1050" width="5" style="141" bestFit="1" customWidth="1"/>
    <col min="1051" max="1051" width="2.77734375" style="141" customWidth="1"/>
    <col min="1052" max="1052" width="8.77734375" style="141" customWidth="1"/>
    <col min="1053" max="1053" width="9.77734375" style="141" customWidth="1"/>
    <col min="1054" max="1054" width="3.44140625" style="141" customWidth="1"/>
    <col min="1055" max="1055" width="19.77734375" style="141" bestFit="1" customWidth="1"/>
    <col min="1056" max="1056" width="17.5546875" style="141" bestFit="1" customWidth="1"/>
    <col min="1057" max="1281" width="6.77734375" style="141" customWidth="1"/>
    <col min="1282" max="1282" width="23.5546875" style="141" customWidth="1"/>
    <col min="1283" max="1283" width="2.21875" style="141" customWidth="1"/>
    <col min="1284" max="1284" width="11.44140625" style="141" customWidth="1"/>
    <col min="1285" max="1285" width="9.44140625" style="141" customWidth="1"/>
    <col min="1286" max="1286" width="6.5546875" style="141" bestFit="1" customWidth="1"/>
    <col min="1287" max="1287" width="1.21875" style="141" customWidth="1"/>
    <col min="1288" max="1288" width="10.21875" style="141" customWidth="1"/>
    <col min="1289" max="1289" width="11.5546875" style="141" customWidth="1"/>
    <col min="1290" max="1290" width="5.5546875" style="141" bestFit="1" customWidth="1"/>
    <col min="1291" max="1291" width="1.77734375" style="141" customWidth="1"/>
    <col min="1292" max="1292" width="9.77734375" style="141" customWidth="1"/>
    <col min="1293" max="1293" width="10.77734375" style="141" customWidth="1"/>
    <col min="1294" max="1294" width="6.5546875" style="141" bestFit="1" customWidth="1"/>
    <col min="1295" max="1295" width="1.21875" style="141" customWidth="1"/>
    <col min="1296" max="1296" width="10.21875" style="141" bestFit="1" customWidth="1"/>
    <col min="1297" max="1297" width="10.21875" style="141" customWidth="1"/>
    <col min="1298" max="1298" width="6.5546875" style="141" bestFit="1" customWidth="1"/>
    <col min="1299" max="1299" width="0.77734375" style="141" customWidth="1"/>
    <col min="1300" max="1300" width="10.5546875" style="141" customWidth="1"/>
    <col min="1301" max="1301" width="9.5546875" style="141" customWidth="1"/>
    <col min="1302" max="1302" width="5.21875" style="141" bestFit="1" customWidth="1"/>
    <col min="1303" max="1303" width="1.44140625" style="141" customWidth="1"/>
    <col min="1304" max="1304" width="10.77734375" style="141" customWidth="1"/>
    <col min="1305" max="1305" width="9.77734375" style="141" customWidth="1"/>
    <col min="1306" max="1306" width="5" style="141" bestFit="1" customWidth="1"/>
    <col min="1307" max="1307" width="2.77734375" style="141" customWidth="1"/>
    <col min="1308" max="1308" width="8.77734375" style="141" customWidth="1"/>
    <col min="1309" max="1309" width="9.77734375" style="141" customWidth="1"/>
    <col min="1310" max="1310" width="3.44140625" style="141" customWidth="1"/>
    <col min="1311" max="1311" width="19.77734375" style="141" bestFit="1" customWidth="1"/>
    <col min="1312" max="1312" width="17.5546875" style="141" bestFit="1" customWidth="1"/>
    <col min="1313" max="1537" width="6.77734375" style="141" customWidth="1"/>
    <col min="1538" max="1538" width="23.5546875" style="141" customWidth="1"/>
    <col min="1539" max="1539" width="2.21875" style="141" customWidth="1"/>
    <col min="1540" max="1540" width="11.44140625" style="141" customWidth="1"/>
    <col min="1541" max="1541" width="9.44140625" style="141" customWidth="1"/>
    <col min="1542" max="1542" width="6.5546875" style="141" bestFit="1" customWidth="1"/>
    <col min="1543" max="1543" width="1.21875" style="141" customWidth="1"/>
    <col min="1544" max="1544" width="10.21875" style="141" customWidth="1"/>
    <col min="1545" max="1545" width="11.5546875" style="141" customWidth="1"/>
    <col min="1546" max="1546" width="5.5546875" style="141" bestFit="1" customWidth="1"/>
    <col min="1547" max="1547" width="1.77734375" style="141" customWidth="1"/>
    <col min="1548" max="1548" width="9.77734375" style="141" customWidth="1"/>
    <col min="1549" max="1549" width="10.77734375" style="141" customWidth="1"/>
    <col min="1550" max="1550" width="6.5546875" style="141" bestFit="1" customWidth="1"/>
    <col min="1551" max="1551" width="1.21875" style="141" customWidth="1"/>
    <col min="1552" max="1552" width="10.21875" style="141" bestFit="1" customWidth="1"/>
    <col min="1553" max="1553" width="10.21875" style="141" customWidth="1"/>
    <col min="1554" max="1554" width="6.5546875" style="141" bestFit="1" customWidth="1"/>
    <col min="1555" max="1555" width="0.77734375" style="141" customWidth="1"/>
    <col min="1556" max="1556" width="10.5546875" style="141" customWidth="1"/>
    <col min="1557" max="1557" width="9.5546875" style="141" customWidth="1"/>
    <col min="1558" max="1558" width="5.21875" style="141" bestFit="1" customWidth="1"/>
    <col min="1559" max="1559" width="1.44140625" style="141" customWidth="1"/>
    <col min="1560" max="1560" width="10.77734375" style="141" customWidth="1"/>
    <col min="1561" max="1561" width="9.77734375" style="141" customWidth="1"/>
    <col min="1562" max="1562" width="5" style="141" bestFit="1" customWidth="1"/>
    <col min="1563" max="1563" width="2.77734375" style="141" customWidth="1"/>
    <col min="1564" max="1564" width="8.77734375" style="141" customWidth="1"/>
    <col min="1565" max="1565" width="9.77734375" style="141" customWidth="1"/>
    <col min="1566" max="1566" width="3.44140625" style="141" customWidth="1"/>
    <col min="1567" max="1567" width="19.77734375" style="141" bestFit="1" customWidth="1"/>
    <col min="1568" max="1568" width="17.5546875" style="141" bestFit="1" customWidth="1"/>
    <col min="1569" max="1793" width="6.77734375" style="141" customWidth="1"/>
    <col min="1794" max="1794" width="23.5546875" style="141" customWidth="1"/>
    <col min="1795" max="1795" width="2.21875" style="141" customWidth="1"/>
    <col min="1796" max="1796" width="11.44140625" style="141" customWidth="1"/>
    <col min="1797" max="1797" width="9.44140625" style="141" customWidth="1"/>
    <col min="1798" max="1798" width="6.5546875" style="141" bestFit="1" customWidth="1"/>
    <col min="1799" max="1799" width="1.21875" style="141" customWidth="1"/>
    <col min="1800" max="1800" width="10.21875" style="141" customWidth="1"/>
    <col min="1801" max="1801" width="11.5546875" style="141" customWidth="1"/>
    <col min="1802" max="1802" width="5.5546875" style="141" bestFit="1" customWidth="1"/>
    <col min="1803" max="1803" width="1.77734375" style="141" customWidth="1"/>
    <col min="1804" max="1804" width="9.77734375" style="141" customWidth="1"/>
    <col min="1805" max="1805" width="10.77734375" style="141" customWidth="1"/>
    <col min="1806" max="1806" width="6.5546875" style="141" bestFit="1" customWidth="1"/>
    <col min="1807" max="1807" width="1.21875" style="141" customWidth="1"/>
    <col min="1808" max="1808" width="10.21875" style="141" bestFit="1" customWidth="1"/>
    <col min="1809" max="1809" width="10.21875" style="141" customWidth="1"/>
    <col min="1810" max="1810" width="6.5546875" style="141" bestFit="1" customWidth="1"/>
    <col min="1811" max="1811" width="0.77734375" style="141" customWidth="1"/>
    <col min="1812" max="1812" width="10.5546875" style="141" customWidth="1"/>
    <col min="1813" max="1813" width="9.5546875" style="141" customWidth="1"/>
    <col min="1814" max="1814" width="5.21875" style="141" bestFit="1" customWidth="1"/>
    <col min="1815" max="1815" width="1.44140625" style="141" customWidth="1"/>
    <col min="1816" max="1816" width="10.77734375" style="141" customWidth="1"/>
    <col min="1817" max="1817" width="9.77734375" style="141" customWidth="1"/>
    <col min="1818" max="1818" width="5" style="141" bestFit="1" customWidth="1"/>
    <col min="1819" max="1819" width="2.77734375" style="141" customWidth="1"/>
    <col min="1820" max="1820" width="8.77734375" style="141" customWidth="1"/>
    <col min="1821" max="1821" width="9.77734375" style="141" customWidth="1"/>
    <col min="1822" max="1822" width="3.44140625" style="141" customWidth="1"/>
    <col min="1823" max="1823" width="19.77734375" style="141" bestFit="1" customWidth="1"/>
    <col min="1824" max="1824" width="17.5546875" style="141" bestFit="1" customWidth="1"/>
    <col min="1825" max="2049" width="6.77734375" style="141" customWidth="1"/>
    <col min="2050" max="2050" width="23.5546875" style="141" customWidth="1"/>
    <col min="2051" max="2051" width="2.21875" style="141" customWidth="1"/>
    <col min="2052" max="2052" width="11.44140625" style="141" customWidth="1"/>
    <col min="2053" max="2053" width="9.44140625" style="141" customWidth="1"/>
    <col min="2054" max="2054" width="6.5546875" style="141" bestFit="1" customWidth="1"/>
    <col min="2055" max="2055" width="1.21875" style="141" customWidth="1"/>
    <col min="2056" max="2056" width="10.21875" style="141" customWidth="1"/>
    <col min="2057" max="2057" width="11.5546875" style="141" customWidth="1"/>
    <col min="2058" max="2058" width="5.5546875" style="141" bestFit="1" customWidth="1"/>
    <col min="2059" max="2059" width="1.77734375" style="141" customWidth="1"/>
    <col min="2060" max="2060" width="9.77734375" style="141" customWidth="1"/>
    <col min="2061" max="2061" width="10.77734375" style="141" customWidth="1"/>
    <col min="2062" max="2062" width="6.5546875" style="141" bestFit="1" customWidth="1"/>
    <col min="2063" max="2063" width="1.21875" style="141" customWidth="1"/>
    <col min="2064" max="2064" width="10.21875" style="141" bestFit="1" customWidth="1"/>
    <col min="2065" max="2065" width="10.21875" style="141" customWidth="1"/>
    <col min="2066" max="2066" width="6.5546875" style="141" bestFit="1" customWidth="1"/>
    <col min="2067" max="2067" width="0.77734375" style="141" customWidth="1"/>
    <col min="2068" max="2068" width="10.5546875" style="141" customWidth="1"/>
    <col min="2069" max="2069" width="9.5546875" style="141" customWidth="1"/>
    <col min="2070" max="2070" width="5.21875" style="141" bestFit="1" customWidth="1"/>
    <col min="2071" max="2071" width="1.44140625" style="141" customWidth="1"/>
    <col min="2072" max="2072" width="10.77734375" style="141" customWidth="1"/>
    <col min="2073" max="2073" width="9.77734375" style="141" customWidth="1"/>
    <col min="2074" max="2074" width="5" style="141" bestFit="1" customWidth="1"/>
    <col min="2075" max="2075" width="2.77734375" style="141" customWidth="1"/>
    <col min="2076" max="2076" width="8.77734375" style="141" customWidth="1"/>
    <col min="2077" max="2077" width="9.77734375" style="141" customWidth="1"/>
    <col min="2078" max="2078" width="3.44140625" style="141" customWidth="1"/>
    <col min="2079" max="2079" width="19.77734375" style="141" bestFit="1" customWidth="1"/>
    <col min="2080" max="2080" width="17.5546875" style="141" bestFit="1" customWidth="1"/>
    <col min="2081" max="2305" width="6.77734375" style="141" customWidth="1"/>
    <col min="2306" max="2306" width="23.5546875" style="141" customWidth="1"/>
    <col min="2307" max="2307" width="2.21875" style="141" customWidth="1"/>
    <col min="2308" max="2308" width="11.44140625" style="141" customWidth="1"/>
    <col min="2309" max="2309" width="9.44140625" style="141" customWidth="1"/>
    <col min="2310" max="2310" width="6.5546875" style="141" bestFit="1" customWidth="1"/>
    <col min="2311" max="2311" width="1.21875" style="141" customWidth="1"/>
    <col min="2312" max="2312" width="10.21875" style="141" customWidth="1"/>
    <col min="2313" max="2313" width="11.5546875" style="141" customWidth="1"/>
    <col min="2314" max="2314" width="5.5546875" style="141" bestFit="1" customWidth="1"/>
    <col min="2315" max="2315" width="1.77734375" style="141" customWidth="1"/>
    <col min="2316" max="2316" width="9.77734375" style="141" customWidth="1"/>
    <col min="2317" max="2317" width="10.77734375" style="141" customWidth="1"/>
    <col min="2318" max="2318" width="6.5546875" style="141" bestFit="1" customWidth="1"/>
    <col min="2319" max="2319" width="1.21875" style="141" customWidth="1"/>
    <col min="2320" max="2320" width="10.21875" style="141" bestFit="1" customWidth="1"/>
    <col min="2321" max="2321" width="10.21875" style="141" customWidth="1"/>
    <col min="2322" max="2322" width="6.5546875" style="141" bestFit="1" customWidth="1"/>
    <col min="2323" max="2323" width="0.77734375" style="141" customWidth="1"/>
    <col min="2324" max="2324" width="10.5546875" style="141" customWidth="1"/>
    <col min="2325" max="2325" width="9.5546875" style="141" customWidth="1"/>
    <col min="2326" max="2326" width="5.21875" style="141" bestFit="1" customWidth="1"/>
    <col min="2327" max="2327" width="1.44140625" style="141" customWidth="1"/>
    <col min="2328" max="2328" width="10.77734375" style="141" customWidth="1"/>
    <col min="2329" max="2329" width="9.77734375" style="141" customWidth="1"/>
    <col min="2330" max="2330" width="5" style="141" bestFit="1" customWidth="1"/>
    <col min="2331" max="2331" width="2.77734375" style="141" customWidth="1"/>
    <col min="2332" max="2332" width="8.77734375" style="141" customWidth="1"/>
    <col min="2333" max="2333" width="9.77734375" style="141" customWidth="1"/>
    <col min="2334" max="2334" width="3.44140625" style="141" customWidth="1"/>
    <col min="2335" max="2335" width="19.77734375" style="141" bestFit="1" customWidth="1"/>
    <col min="2336" max="2336" width="17.5546875" style="141" bestFit="1" customWidth="1"/>
    <col min="2337" max="2561" width="6.77734375" style="141" customWidth="1"/>
    <col min="2562" max="2562" width="23.5546875" style="141" customWidth="1"/>
    <col min="2563" max="2563" width="2.21875" style="141" customWidth="1"/>
    <col min="2564" max="2564" width="11.44140625" style="141" customWidth="1"/>
    <col min="2565" max="2565" width="9.44140625" style="141" customWidth="1"/>
    <col min="2566" max="2566" width="6.5546875" style="141" bestFit="1" customWidth="1"/>
    <col min="2567" max="2567" width="1.21875" style="141" customWidth="1"/>
    <col min="2568" max="2568" width="10.21875" style="141" customWidth="1"/>
    <col min="2569" max="2569" width="11.5546875" style="141" customWidth="1"/>
    <col min="2570" max="2570" width="5.5546875" style="141" bestFit="1" customWidth="1"/>
    <col min="2571" max="2571" width="1.77734375" style="141" customWidth="1"/>
    <col min="2572" max="2572" width="9.77734375" style="141" customWidth="1"/>
    <col min="2573" max="2573" width="10.77734375" style="141" customWidth="1"/>
    <col min="2574" max="2574" width="6.5546875" style="141" bestFit="1" customWidth="1"/>
    <col min="2575" max="2575" width="1.21875" style="141" customWidth="1"/>
    <col min="2576" max="2576" width="10.21875" style="141" bestFit="1" customWidth="1"/>
    <col min="2577" max="2577" width="10.21875" style="141" customWidth="1"/>
    <col min="2578" max="2578" width="6.5546875" style="141" bestFit="1" customWidth="1"/>
    <col min="2579" max="2579" width="0.77734375" style="141" customWidth="1"/>
    <col min="2580" max="2580" width="10.5546875" style="141" customWidth="1"/>
    <col min="2581" max="2581" width="9.5546875" style="141" customWidth="1"/>
    <col min="2582" max="2582" width="5.21875" style="141" bestFit="1" customWidth="1"/>
    <col min="2583" max="2583" width="1.44140625" style="141" customWidth="1"/>
    <col min="2584" max="2584" width="10.77734375" style="141" customWidth="1"/>
    <col min="2585" max="2585" width="9.77734375" style="141" customWidth="1"/>
    <col min="2586" max="2586" width="5" style="141" bestFit="1" customWidth="1"/>
    <col min="2587" max="2587" width="2.77734375" style="141" customWidth="1"/>
    <col min="2588" max="2588" width="8.77734375" style="141" customWidth="1"/>
    <col min="2589" max="2589" width="9.77734375" style="141" customWidth="1"/>
    <col min="2590" max="2590" width="3.44140625" style="141" customWidth="1"/>
    <col min="2591" max="2591" width="19.77734375" style="141" bestFit="1" customWidth="1"/>
    <col min="2592" max="2592" width="17.5546875" style="141" bestFit="1" customWidth="1"/>
    <col min="2593" max="2817" width="6.77734375" style="141" customWidth="1"/>
    <col min="2818" max="2818" width="23.5546875" style="141" customWidth="1"/>
    <col min="2819" max="2819" width="2.21875" style="141" customWidth="1"/>
    <col min="2820" max="2820" width="11.44140625" style="141" customWidth="1"/>
    <col min="2821" max="2821" width="9.44140625" style="141" customWidth="1"/>
    <col min="2822" max="2822" width="6.5546875" style="141" bestFit="1" customWidth="1"/>
    <col min="2823" max="2823" width="1.21875" style="141" customWidth="1"/>
    <col min="2824" max="2824" width="10.21875" style="141" customWidth="1"/>
    <col min="2825" max="2825" width="11.5546875" style="141" customWidth="1"/>
    <col min="2826" max="2826" width="5.5546875" style="141" bestFit="1" customWidth="1"/>
    <col min="2827" max="2827" width="1.77734375" style="141" customWidth="1"/>
    <col min="2828" max="2828" width="9.77734375" style="141" customWidth="1"/>
    <col min="2829" max="2829" width="10.77734375" style="141" customWidth="1"/>
    <col min="2830" max="2830" width="6.5546875" style="141" bestFit="1" customWidth="1"/>
    <col min="2831" max="2831" width="1.21875" style="141" customWidth="1"/>
    <col min="2832" max="2832" width="10.21875" style="141" bestFit="1" customWidth="1"/>
    <col min="2833" max="2833" width="10.21875" style="141" customWidth="1"/>
    <col min="2834" max="2834" width="6.5546875" style="141" bestFit="1" customWidth="1"/>
    <col min="2835" max="2835" width="0.77734375" style="141" customWidth="1"/>
    <col min="2836" max="2836" width="10.5546875" style="141" customWidth="1"/>
    <col min="2837" max="2837" width="9.5546875" style="141" customWidth="1"/>
    <col min="2838" max="2838" width="5.21875" style="141" bestFit="1" customWidth="1"/>
    <col min="2839" max="2839" width="1.44140625" style="141" customWidth="1"/>
    <col min="2840" max="2840" width="10.77734375" style="141" customWidth="1"/>
    <col min="2841" max="2841" width="9.77734375" style="141" customWidth="1"/>
    <col min="2842" max="2842" width="5" style="141" bestFit="1" customWidth="1"/>
    <col min="2843" max="2843" width="2.77734375" style="141" customWidth="1"/>
    <col min="2844" max="2844" width="8.77734375" style="141" customWidth="1"/>
    <col min="2845" max="2845" width="9.77734375" style="141" customWidth="1"/>
    <col min="2846" max="2846" width="3.44140625" style="141" customWidth="1"/>
    <col min="2847" max="2847" width="19.77734375" style="141" bestFit="1" customWidth="1"/>
    <col min="2848" max="2848" width="17.5546875" style="141" bestFit="1" customWidth="1"/>
    <col min="2849" max="3073" width="6.77734375" style="141" customWidth="1"/>
    <col min="3074" max="3074" width="23.5546875" style="141" customWidth="1"/>
    <col min="3075" max="3075" width="2.21875" style="141" customWidth="1"/>
    <col min="3076" max="3076" width="11.44140625" style="141" customWidth="1"/>
    <col min="3077" max="3077" width="9.44140625" style="141" customWidth="1"/>
    <col min="3078" max="3078" width="6.5546875" style="141" bestFit="1" customWidth="1"/>
    <col min="3079" max="3079" width="1.21875" style="141" customWidth="1"/>
    <col min="3080" max="3080" width="10.21875" style="141" customWidth="1"/>
    <col min="3081" max="3081" width="11.5546875" style="141" customWidth="1"/>
    <col min="3082" max="3082" width="5.5546875" style="141" bestFit="1" customWidth="1"/>
    <col min="3083" max="3083" width="1.77734375" style="141" customWidth="1"/>
    <col min="3084" max="3084" width="9.77734375" style="141" customWidth="1"/>
    <col min="3085" max="3085" width="10.77734375" style="141" customWidth="1"/>
    <col min="3086" max="3086" width="6.5546875" style="141" bestFit="1" customWidth="1"/>
    <col min="3087" max="3087" width="1.21875" style="141" customWidth="1"/>
    <col min="3088" max="3088" width="10.21875" style="141" bestFit="1" customWidth="1"/>
    <col min="3089" max="3089" width="10.21875" style="141" customWidth="1"/>
    <col min="3090" max="3090" width="6.5546875" style="141" bestFit="1" customWidth="1"/>
    <col min="3091" max="3091" width="0.77734375" style="141" customWidth="1"/>
    <col min="3092" max="3092" width="10.5546875" style="141" customWidth="1"/>
    <col min="3093" max="3093" width="9.5546875" style="141" customWidth="1"/>
    <col min="3094" max="3094" width="5.21875" style="141" bestFit="1" customWidth="1"/>
    <col min="3095" max="3095" width="1.44140625" style="141" customWidth="1"/>
    <col min="3096" max="3096" width="10.77734375" style="141" customWidth="1"/>
    <col min="3097" max="3097" width="9.77734375" style="141" customWidth="1"/>
    <col min="3098" max="3098" width="5" style="141" bestFit="1" customWidth="1"/>
    <col min="3099" max="3099" width="2.77734375" style="141" customWidth="1"/>
    <col min="3100" max="3100" width="8.77734375" style="141" customWidth="1"/>
    <col min="3101" max="3101" width="9.77734375" style="141" customWidth="1"/>
    <col min="3102" max="3102" width="3.44140625" style="141" customWidth="1"/>
    <col min="3103" max="3103" width="19.77734375" style="141" bestFit="1" customWidth="1"/>
    <col min="3104" max="3104" width="17.5546875" style="141" bestFit="1" customWidth="1"/>
    <col min="3105" max="3329" width="6.77734375" style="141" customWidth="1"/>
    <col min="3330" max="3330" width="23.5546875" style="141" customWidth="1"/>
    <col min="3331" max="3331" width="2.21875" style="141" customWidth="1"/>
    <col min="3332" max="3332" width="11.44140625" style="141" customWidth="1"/>
    <col min="3333" max="3333" width="9.44140625" style="141" customWidth="1"/>
    <col min="3334" max="3334" width="6.5546875" style="141" bestFit="1" customWidth="1"/>
    <col min="3335" max="3335" width="1.21875" style="141" customWidth="1"/>
    <col min="3336" max="3336" width="10.21875" style="141" customWidth="1"/>
    <col min="3337" max="3337" width="11.5546875" style="141" customWidth="1"/>
    <col min="3338" max="3338" width="5.5546875" style="141" bestFit="1" customWidth="1"/>
    <col min="3339" max="3339" width="1.77734375" style="141" customWidth="1"/>
    <col min="3340" max="3340" width="9.77734375" style="141" customWidth="1"/>
    <col min="3341" max="3341" width="10.77734375" style="141" customWidth="1"/>
    <col min="3342" max="3342" width="6.5546875" style="141" bestFit="1" customWidth="1"/>
    <col min="3343" max="3343" width="1.21875" style="141" customWidth="1"/>
    <col min="3344" max="3344" width="10.21875" style="141" bestFit="1" customWidth="1"/>
    <col min="3345" max="3345" width="10.21875" style="141" customWidth="1"/>
    <col min="3346" max="3346" width="6.5546875" style="141" bestFit="1" customWidth="1"/>
    <col min="3347" max="3347" width="0.77734375" style="141" customWidth="1"/>
    <col min="3348" max="3348" width="10.5546875" style="141" customWidth="1"/>
    <col min="3349" max="3349" width="9.5546875" style="141" customWidth="1"/>
    <col min="3350" max="3350" width="5.21875" style="141" bestFit="1" customWidth="1"/>
    <col min="3351" max="3351" width="1.44140625" style="141" customWidth="1"/>
    <col min="3352" max="3352" width="10.77734375" style="141" customWidth="1"/>
    <col min="3353" max="3353" width="9.77734375" style="141" customWidth="1"/>
    <col min="3354" max="3354" width="5" style="141" bestFit="1" customWidth="1"/>
    <col min="3355" max="3355" width="2.77734375" style="141" customWidth="1"/>
    <col min="3356" max="3356" width="8.77734375" style="141" customWidth="1"/>
    <col min="3357" max="3357" width="9.77734375" style="141" customWidth="1"/>
    <col min="3358" max="3358" width="3.44140625" style="141" customWidth="1"/>
    <col min="3359" max="3359" width="19.77734375" style="141" bestFit="1" customWidth="1"/>
    <col min="3360" max="3360" width="17.5546875" style="141" bestFit="1" customWidth="1"/>
    <col min="3361" max="3585" width="6.77734375" style="141" customWidth="1"/>
    <col min="3586" max="3586" width="23.5546875" style="141" customWidth="1"/>
    <col min="3587" max="3587" width="2.21875" style="141" customWidth="1"/>
    <col min="3588" max="3588" width="11.44140625" style="141" customWidth="1"/>
    <col min="3589" max="3589" width="9.44140625" style="141" customWidth="1"/>
    <col min="3590" max="3590" width="6.5546875" style="141" bestFit="1" customWidth="1"/>
    <col min="3591" max="3591" width="1.21875" style="141" customWidth="1"/>
    <col min="3592" max="3592" width="10.21875" style="141" customWidth="1"/>
    <col min="3593" max="3593" width="11.5546875" style="141" customWidth="1"/>
    <col min="3594" max="3594" width="5.5546875" style="141" bestFit="1" customWidth="1"/>
    <col min="3595" max="3595" width="1.77734375" style="141" customWidth="1"/>
    <col min="3596" max="3596" width="9.77734375" style="141" customWidth="1"/>
    <col min="3597" max="3597" width="10.77734375" style="141" customWidth="1"/>
    <col min="3598" max="3598" width="6.5546875" style="141" bestFit="1" customWidth="1"/>
    <col min="3599" max="3599" width="1.21875" style="141" customWidth="1"/>
    <col min="3600" max="3600" width="10.21875" style="141" bestFit="1" customWidth="1"/>
    <col min="3601" max="3601" width="10.21875" style="141" customWidth="1"/>
    <col min="3602" max="3602" width="6.5546875" style="141" bestFit="1" customWidth="1"/>
    <col min="3603" max="3603" width="0.77734375" style="141" customWidth="1"/>
    <col min="3604" max="3604" width="10.5546875" style="141" customWidth="1"/>
    <col min="3605" max="3605" width="9.5546875" style="141" customWidth="1"/>
    <col min="3606" max="3606" width="5.21875" style="141" bestFit="1" customWidth="1"/>
    <col min="3607" max="3607" width="1.44140625" style="141" customWidth="1"/>
    <col min="3608" max="3608" width="10.77734375" style="141" customWidth="1"/>
    <col min="3609" max="3609" width="9.77734375" style="141" customWidth="1"/>
    <col min="3610" max="3610" width="5" style="141" bestFit="1" customWidth="1"/>
    <col min="3611" max="3611" width="2.77734375" style="141" customWidth="1"/>
    <col min="3612" max="3612" width="8.77734375" style="141" customWidth="1"/>
    <col min="3613" max="3613" width="9.77734375" style="141" customWidth="1"/>
    <col min="3614" max="3614" width="3.44140625" style="141" customWidth="1"/>
    <col min="3615" max="3615" width="19.77734375" style="141" bestFit="1" customWidth="1"/>
    <col min="3616" max="3616" width="17.5546875" style="141" bestFit="1" customWidth="1"/>
    <col min="3617" max="3841" width="6.77734375" style="141" customWidth="1"/>
    <col min="3842" max="3842" width="23.5546875" style="141" customWidth="1"/>
    <col min="3843" max="3843" width="2.21875" style="141" customWidth="1"/>
    <col min="3844" max="3844" width="11.44140625" style="141" customWidth="1"/>
    <col min="3845" max="3845" width="9.44140625" style="141" customWidth="1"/>
    <col min="3846" max="3846" width="6.5546875" style="141" bestFit="1" customWidth="1"/>
    <col min="3847" max="3847" width="1.21875" style="141" customWidth="1"/>
    <col min="3848" max="3848" width="10.21875" style="141" customWidth="1"/>
    <col min="3849" max="3849" width="11.5546875" style="141" customWidth="1"/>
    <col min="3850" max="3850" width="5.5546875" style="141" bestFit="1" customWidth="1"/>
    <col min="3851" max="3851" width="1.77734375" style="141" customWidth="1"/>
    <col min="3852" max="3852" width="9.77734375" style="141" customWidth="1"/>
    <col min="3853" max="3853" width="10.77734375" style="141" customWidth="1"/>
    <col min="3854" max="3854" width="6.5546875" style="141" bestFit="1" customWidth="1"/>
    <col min="3855" max="3855" width="1.21875" style="141" customWidth="1"/>
    <col min="3856" max="3856" width="10.21875" style="141" bestFit="1" customWidth="1"/>
    <col min="3857" max="3857" width="10.21875" style="141" customWidth="1"/>
    <col min="3858" max="3858" width="6.5546875" style="141" bestFit="1" customWidth="1"/>
    <col min="3859" max="3859" width="0.77734375" style="141" customWidth="1"/>
    <col min="3860" max="3860" width="10.5546875" style="141" customWidth="1"/>
    <col min="3861" max="3861" width="9.5546875" style="141" customWidth="1"/>
    <col min="3862" max="3862" width="5.21875" style="141" bestFit="1" customWidth="1"/>
    <col min="3863" max="3863" width="1.44140625" style="141" customWidth="1"/>
    <col min="3864" max="3864" width="10.77734375" style="141" customWidth="1"/>
    <col min="3865" max="3865" width="9.77734375" style="141" customWidth="1"/>
    <col min="3866" max="3866" width="5" style="141" bestFit="1" customWidth="1"/>
    <col min="3867" max="3867" width="2.77734375" style="141" customWidth="1"/>
    <col min="3868" max="3868" width="8.77734375" style="141" customWidth="1"/>
    <col min="3869" max="3869" width="9.77734375" style="141" customWidth="1"/>
    <col min="3870" max="3870" width="3.44140625" style="141" customWidth="1"/>
    <col min="3871" max="3871" width="19.77734375" style="141" bestFit="1" customWidth="1"/>
    <col min="3872" max="3872" width="17.5546875" style="141" bestFit="1" customWidth="1"/>
    <col min="3873" max="4097" width="6.77734375" style="141" customWidth="1"/>
    <col min="4098" max="4098" width="23.5546875" style="141" customWidth="1"/>
    <col min="4099" max="4099" width="2.21875" style="141" customWidth="1"/>
    <col min="4100" max="4100" width="11.44140625" style="141" customWidth="1"/>
    <col min="4101" max="4101" width="9.44140625" style="141" customWidth="1"/>
    <col min="4102" max="4102" width="6.5546875" style="141" bestFit="1" customWidth="1"/>
    <col min="4103" max="4103" width="1.21875" style="141" customWidth="1"/>
    <col min="4104" max="4104" width="10.21875" style="141" customWidth="1"/>
    <col min="4105" max="4105" width="11.5546875" style="141" customWidth="1"/>
    <col min="4106" max="4106" width="5.5546875" style="141" bestFit="1" customWidth="1"/>
    <col min="4107" max="4107" width="1.77734375" style="141" customWidth="1"/>
    <col min="4108" max="4108" width="9.77734375" style="141" customWidth="1"/>
    <col min="4109" max="4109" width="10.77734375" style="141" customWidth="1"/>
    <col min="4110" max="4110" width="6.5546875" style="141" bestFit="1" customWidth="1"/>
    <col min="4111" max="4111" width="1.21875" style="141" customWidth="1"/>
    <col min="4112" max="4112" width="10.21875" style="141" bestFit="1" customWidth="1"/>
    <col min="4113" max="4113" width="10.21875" style="141" customWidth="1"/>
    <col min="4114" max="4114" width="6.5546875" style="141" bestFit="1" customWidth="1"/>
    <col min="4115" max="4115" width="0.77734375" style="141" customWidth="1"/>
    <col min="4116" max="4116" width="10.5546875" style="141" customWidth="1"/>
    <col min="4117" max="4117" width="9.5546875" style="141" customWidth="1"/>
    <col min="4118" max="4118" width="5.21875" style="141" bestFit="1" customWidth="1"/>
    <col min="4119" max="4119" width="1.44140625" style="141" customWidth="1"/>
    <col min="4120" max="4120" width="10.77734375" style="141" customWidth="1"/>
    <col min="4121" max="4121" width="9.77734375" style="141" customWidth="1"/>
    <col min="4122" max="4122" width="5" style="141" bestFit="1" customWidth="1"/>
    <col min="4123" max="4123" width="2.77734375" style="141" customWidth="1"/>
    <col min="4124" max="4124" width="8.77734375" style="141" customWidth="1"/>
    <col min="4125" max="4125" width="9.77734375" style="141" customWidth="1"/>
    <col min="4126" max="4126" width="3.44140625" style="141" customWidth="1"/>
    <col min="4127" max="4127" width="19.77734375" style="141" bestFit="1" customWidth="1"/>
    <col min="4128" max="4128" width="17.5546875" style="141" bestFit="1" customWidth="1"/>
    <col min="4129" max="4353" width="6.77734375" style="141" customWidth="1"/>
    <col min="4354" max="4354" width="23.5546875" style="141" customWidth="1"/>
    <col min="4355" max="4355" width="2.21875" style="141" customWidth="1"/>
    <col min="4356" max="4356" width="11.44140625" style="141" customWidth="1"/>
    <col min="4357" max="4357" width="9.44140625" style="141" customWidth="1"/>
    <col min="4358" max="4358" width="6.5546875" style="141" bestFit="1" customWidth="1"/>
    <col min="4359" max="4359" width="1.21875" style="141" customWidth="1"/>
    <col min="4360" max="4360" width="10.21875" style="141" customWidth="1"/>
    <col min="4361" max="4361" width="11.5546875" style="141" customWidth="1"/>
    <col min="4362" max="4362" width="5.5546875" style="141" bestFit="1" customWidth="1"/>
    <col min="4363" max="4363" width="1.77734375" style="141" customWidth="1"/>
    <col min="4364" max="4364" width="9.77734375" style="141" customWidth="1"/>
    <col min="4365" max="4365" width="10.77734375" style="141" customWidth="1"/>
    <col min="4366" max="4366" width="6.5546875" style="141" bestFit="1" customWidth="1"/>
    <col min="4367" max="4367" width="1.21875" style="141" customWidth="1"/>
    <col min="4368" max="4368" width="10.21875" style="141" bestFit="1" customWidth="1"/>
    <col min="4369" max="4369" width="10.21875" style="141" customWidth="1"/>
    <col min="4370" max="4370" width="6.5546875" style="141" bestFit="1" customWidth="1"/>
    <col min="4371" max="4371" width="0.77734375" style="141" customWidth="1"/>
    <col min="4372" max="4372" width="10.5546875" style="141" customWidth="1"/>
    <col min="4373" max="4373" width="9.5546875" style="141" customWidth="1"/>
    <col min="4374" max="4374" width="5.21875" style="141" bestFit="1" customWidth="1"/>
    <col min="4375" max="4375" width="1.44140625" style="141" customWidth="1"/>
    <col min="4376" max="4376" width="10.77734375" style="141" customWidth="1"/>
    <col min="4377" max="4377" width="9.77734375" style="141" customWidth="1"/>
    <col min="4378" max="4378" width="5" style="141" bestFit="1" customWidth="1"/>
    <col min="4379" max="4379" width="2.77734375" style="141" customWidth="1"/>
    <col min="4380" max="4380" width="8.77734375" style="141" customWidth="1"/>
    <col min="4381" max="4381" width="9.77734375" style="141" customWidth="1"/>
    <col min="4382" max="4382" width="3.44140625" style="141" customWidth="1"/>
    <col min="4383" max="4383" width="19.77734375" style="141" bestFit="1" customWidth="1"/>
    <col min="4384" max="4384" width="17.5546875" style="141" bestFit="1" customWidth="1"/>
    <col min="4385" max="4609" width="6.77734375" style="141" customWidth="1"/>
    <col min="4610" max="4610" width="23.5546875" style="141" customWidth="1"/>
    <col min="4611" max="4611" width="2.21875" style="141" customWidth="1"/>
    <col min="4612" max="4612" width="11.44140625" style="141" customWidth="1"/>
    <col min="4613" max="4613" width="9.44140625" style="141" customWidth="1"/>
    <col min="4614" max="4614" width="6.5546875" style="141" bestFit="1" customWidth="1"/>
    <col min="4615" max="4615" width="1.21875" style="141" customWidth="1"/>
    <col min="4616" max="4616" width="10.21875" style="141" customWidth="1"/>
    <col min="4617" max="4617" width="11.5546875" style="141" customWidth="1"/>
    <col min="4618" max="4618" width="5.5546875" style="141" bestFit="1" customWidth="1"/>
    <col min="4619" max="4619" width="1.77734375" style="141" customWidth="1"/>
    <col min="4620" max="4620" width="9.77734375" style="141" customWidth="1"/>
    <col min="4621" max="4621" width="10.77734375" style="141" customWidth="1"/>
    <col min="4622" max="4622" width="6.5546875" style="141" bestFit="1" customWidth="1"/>
    <col min="4623" max="4623" width="1.21875" style="141" customWidth="1"/>
    <col min="4624" max="4624" width="10.21875" style="141" bestFit="1" customWidth="1"/>
    <col min="4625" max="4625" width="10.21875" style="141" customWidth="1"/>
    <col min="4626" max="4626" width="6.5546875" style="141" bestFit="1" customWidth="1"/>
    <col min="4627" max="4627" width="0.77734375" style="141" customWidth="1"/>
    <col min="4628" max="4628" width="10.5546875" style="141" customWidth="1"/>
    <col min="4629" max="4629" width="9.5546875" style="141" customWidth="1"/>
    <col min="4630" max="4630" width="5.21875" style="141" bestFit="1" customWidth="1"/>
    <col min="4631" max="4631" width="1.44140625" style="141" customWidth="1"/>
    <col min="4632" max="4632" width="10.77734375" style="141" customWidth="1"/>
    <col min="4633" max="4633" width="9.77734375" style="141" customWidth="1"/>
    <col min="4634" max="4634" width="5" style="141" bestFit="1" customWidth="1"/>
    <col min="4635" max="4635" width="2.77734375" style="141" customWidth="1"/>
    <col min="4636" max="4636" width="8.77734375" style="141" customWidth="1"/>
    <col min="4637" max="4637" width="9.77734375" style="141" customWidth="1"/>
    <col min="4638" max="4638" width="3.44140625" style="141" customWidth="1"/>
    <col min="4639" max="4639" width="19.77734375" style="141" bestFit="1" customWidth="1"/>
    <col min="4640" max="4640" width="17.5546875" style="141" bestFit="1" customWidth="1"/>
    <col min="4641" max="4865" width="6.77734375" style="141" customWidth="1"/>
    <col min="4866" max="4866" width="23.5546875" style="141" customWidth="1"/>
    <col min="4867" max="4867" width="2.21875" style="141" customWidth="1"/>
    <col min="4868" max="4868" width="11.44140625" style="141" customWidth="1"/>
    <col min="4869" max="4869" width="9.44140625" style="141" customWidth="1"/>
    <col min="4870" max="4870" width="6.5546875" style="141" bestFit="1" customWidth="1"/>
    <col min="4871" max="4871" width="1.21875" style="141" customWidth="1"/>
    <col min="4872" max="4872" width="10.21875" style="141" customWidth="1"/>
    <col min="4873" max="4873" width="11.5546875" style="141" customWidth="1"/>
    <col min="4874" max="4874" width="5.5546875" style="141" bestFit="1" customWidth="1"/>
    <col min="4875" max="4875" width="1.77734375" style="141" customWidth="1"/>
    <col min="4876" max="4876" width="9.77734375" style="141" customWidth="1"/>
    <col min="4877" max="4877" width="10.77734375" style="141" customWidth="1"/>
    <col min="4878" max="4878" width="6.5546875" style="141" bestFit="1" customWidth="1"/>
    <col min="4879" max="4879" width="1.21875" style="141" customWidth="1"/>
    <col min="4880" max="4880" width="10.21875" style="141" bestFit="1" customWidth="1"/>
    <col min="4881" max="4881" width="10.21875" style="141" customWidth="1"/>
    <col min="4882" max="4882" width="6.5546875" style="141" bestFit="1" customWidth="1"/>
    <col min="4883" max="4883" width="0.77734375" style="141" customWidth="1"/>
    <col min="4884" max="4884" width="10.5546875" style="141" customWidth="1"/>
    <col min="4885" max="4885" width="9.5546875" style="141" customWidth="1"/>
    <col min="4886" max="4886" width="5.21875" style="141" bestFit="1" customWidth="1"/>
    <col min="4887" max="4887" width="1.44140625" style="141" customWidth="1"/>
    <col min="4888" max="4888" width="10.77734375" style="141" customWidth="1"/>
    <col min="4889" max="4889" width="9.77734375" style="141" customWidth="1"/>
    <col min="4890" max="4890" width="5" style="141" bestFit="1" customWidth="1"/>
    <col min="4891" max="4891" width="2.77734375" style="141" customWidth="1"/>
    <col min="4892" max="4892" width="8.77734375" style="141" customWidth="1"/>
    <col min="4893" max="4893" width="9.77734375" style="141" customWidth="1"/>
    <col min="4894" max="4894" width="3.44140625" style="141" customWidth="1"/>
    <col min="4895" max="4895" width="19.77734375" style="141" bestFit="1" customWidth="1"/>
    <col min="4896" max="4896" width="17.5546875" style="141" bestFit="1" customWidth="1"/>
    <col min="4897" max="5121" width="6.77734375" style="141" customWidth="1"/>
    <col min="5122" max="5122" width="23.5546875" style="141" customWidth="1"/>
    <col min="5123" max="5123" width="2.21875" style="141" customWidth="1"/>
    <col min="5124" max="5124" width="11.44140625" style="141" customWidth="1"/>
    <col min="5125" max="5125" width="9.44140625" style="141" customWidth="1"/>
    <col min="5126" max="5126" width="6.5546875" style="141" bestFit="1" customWidth="1"/>
    <col min="5127" max="5127" width="1.21875" style="141" customWidth="1"/>
    <col min="5128" max="5128" width="10.21875" style="141" customWidth="1"/>
    <col min="5129" max="5129" width="11.5546875" style="141" customWidth="1"/>
    <col min="5130" max="5130" width="5.5546875" style="141" bestFit="1" customWidth="1"/>
    <col min="5131" max="5131" width="1.77734375" style="141" customWidth="1"/>
    <col min="5132" max="5132" width="9.77734375" style="141" customWidth="1"/>
    <col min="5133" max="5133" width="10.77734375" style="141" customWidth="1"/>
    <col min="5134" max="5134" width="6.5546875" style="141" bestFit="1" customWidth="1"/>
    <col min="5135" max="5135" width="1.21875" style="141" customWidth="1"/>
    <col min="5136" max="5136" width="10.21875" style="141" bestFit="1" customWidth="1"/>
    <col min="5137" max="5137" width="10.21875" style="141" customWidth="1"/>
    <col min="5138" max="5138" width="6.5546875" style="141" bestFit="1" customWidth="1"/>
    <col min="5139" max="5139" width="0.77734375" style="141" customWidth="1"/>
    <col min="5140" max="5140" width="10.5546875" style="141" customWidth="1"/>
    <col min="5141" max="5141" width="9.5546875" style="141" customWidth="1"/>
    <col min="5142" max="5142" width="5.21875" style="141" bestFit="1" customWidth="1"/>
    <col min="5143" max="5143" width="1.44140625" style="141" customWidth="1"/>
    <col min="5144" max="5144" width="10.77734375" style="141" customWidth="1"/>
    <col min="5145" max="5145" width="9.77734375" style="141" customWidth="1"/>
    <col min="5146" max="5146" width="5" style="141" bestFit="1" customWidth="1"/>
    <col min="5147" max="5147" width="2.77734375" style="141" customWidth="1"/>
    <col min="5148" max="5148" width="8.77734375" style="141" customWidth="1"/>
    <col min="5149" max="5149" width="9.77734375" style="141" customWidth="1"/>
    <col min="5150" max="5150" width="3.44140625" style="141" customWidth="1"/>
    <col min="5151" max="5151" width="19.77734375" style="141" bestFit="1" customWidth="1"/>
    <col min="5152" max="5152" width="17.5546875" style="141" bestFit="1" customWidth="1"/>
    <col min="5153" max="5377" width="6.77734375" style="141" customWidth="1"/>
    <col min="5378" max="5378" width="23.5546875" style="141" customWidth="1"/>
    <col min="5379" max="5379" width="2.21875" style="141" customWidth="1"/>
    <col min="5380" max="5380" width="11.44140625" style="141" customWidth="1"/>
    <col min="5381" max="5381" width="9.44140625" style="141" customWidth="1"/>
    <col min="5382" max="5382" width="6.5546875" style="141" bestFit="1" customWidth="1"/>
    <col min="5383" max="5383" width="1.21875" style="141" customWidth="1"/>
    <col min="5384" max="5384" width="10.21875" style="141" customWidth="1"/>
    <col min="5385" max="5385" width="11.5546875" style="141" customWidth="1"/>
    <col min="5386" max="5386" width="5.5546875" style="141" bestFit="1" customWidth="1"/>
    <col min="5387" max="5387" width="1.77734375" style="141" customWidth="1"/>
    <col min="5388" max="5388" width="9.77734375" style="141" customWidth="1"/>
    <col min="5389" max="5389" width="10.77734375" style="141" customWidth="1"/>
    <col min="5390" max="5390" width="6.5546875" style="141" bestFit="1" customWidth="1"/>
    <col min="5391" max="5391" width="1.21875" style="141" customWidth="1"/>
    <col min="5392" max="5392" width="10.21875" style="141" bestFit="1" customWidth="1"/>
    <col min="5393" max="5393" width="10.21875" style="141" customWidth="1"/>
    <col min="5394" max="5394" width="6.5546875" style="141" bestFit="1" customWidth="1"/>
    <col min="5395" max="5395" width="0.77734375" style="141" customWidth="1"/>
    <col min="5396" max="5396" width="10.5546875" style="141" customWidth="1"/>
    <col min="5397" max="5397" width="9.5546875" style="141" customWidth="1"/>
    <col min="5398" max="5398" width="5.21875" style="141" bestFit="1" customWidth="1"/>
    <col min="5399" max="5399" width="1.44140625" style="141" customWidth="1"/>
    <col min="5400" max="5400" width="10.77734375" style="141" customWidth="1"/>
    <col min="5401" max="5401" width="9.77734375" style="141" customWidth="1"/>
    <col min="5402" max="5402" width="5" style="141" bestFit="1" customWidth="1"/>
    <col min="5403" max="5403" width="2.77734375" style="141" customWidth="1"/>
    <col min="5404" max="5404" width="8.77734375" style="141" customWidth="1"/>
    <col min="5405" max="5405" width="9.77734375" style="141" customWidth="1"/>
    <col min="5406" max="5406" width="3.44140625" style="141" customWidth="1"/>
    <col min="5407" max="5407" width="19.77734375" style="141" bestFit="1" customWidth="1"/>
    <col min="5408" max="5408" width="17.5546875" style="141" bestFit="1" customWidth="1"/>
    <col min="5409" max="5633" width="6.77734375" style="141" customWidth="1"/>
    <col min="5634" max="5634" width="23.5546875" style="141" customWidth="1"/>
    <col min="5635" max="5635" width="2.21875" style="141" customWidth="1"/>
    <col min="5636" max="5636" width="11.44140625" style="141" customWidth="1"/>
    <col min="5637" max="5637" width="9.44140625" style="141" customWidth="1"/>
    <col min="5638" max="5638" width="6.5546875" style="141" bestFit="1" customWidth="1"/>
    <col min="5639" max="5639" width="1.21875" style="141" customWidth="1"/>
    <col min="5640" max="5640" width="10.21875" style="141" customWidth="1"/>
    <col min="5641" max="5641" width="11.5546875" style="141" customWidth="1"/>
    <col min="5642" max="5642" width="5.5546875" style="141" bestFit="1" customWidth="1"/>
    <col min="5643" max="5643" width="1.77734375" style="141" customWidth="1"/>
    <col min="5644" max="5644" width="9.77734375" style="141" customWidth="1"/>
    <col min="5645" max="5645" width="10.77734375" style="141" customWidth="1"/>
    <col min="5646" max="5646" width="6.5546875" style="141" bestFit="1" customWidth="1"/>
    <col min="5647" max="5647" width="1.21875" style="141" customWidth="1"/>
    <col min="5648" max="5648" width="10.21875" style="141" bestFit="1" customWidth="1"/>
    <col min="5649" max="5649" width="10.21875" style="141" customWidth="1"/>
    <col min="5650" max="5650" width="6.5546875" style="141" bestFit="1" customWidth="1"/>
    <col min="5651" max="5651" width="0.77734375" style="141" customWidth="1"/>
    <col min="5652" max="5652" width="10.5546875" style="141" customWidth="1"/>
    <col min="5653" max="5653" width="9.5546875" style="141" customWidth="1"/>
    <col min="5654" max="5654" width="5.21875" style="141" bestFit="1" customWidth="1"/>
    <col min="5655" max="5655" width="1.44140625" style="141" customWidth="1"/>
    <col min="5656" max="5656" width="10.77734375" style="141" customWidth="1"/>
    <col min="5657" max="5657" width="9.77734375" style="141" customWidth="1"/>
    <col min="5658" max="5658" width="5" style="141" bestFit="1" customWidth="1"/>
    <col min="5659" max="5659" width="2.77734375" style="141" customWidth="1"/>
    <col min="5660" max="5660" width="8.77734375" style="141" customWidth="1"/>
    <col min="5661" max="5661" width="9.77734375" style="141" customWidth="1"/>
    <col min="5662" max="5662" width="3.44140625" style="141" customWidth="1"/>
    <col min="5663" max="5663" width="19.77734375" style="141" bestFit="1" customWidth="1"/>
    <col min="5664" max="5664" width="17.5546875" style="141" bestFit="1" customWidth="1"/>
    <col min="5665" max="5889" width="6.77734375" style="141" customWidth="1"/>
    <col min="5890" max="5890" width="23.5546875" style="141" customWidth="1"/>
    <col min="5891" max="5891" width="2.21875" style="141" customWidth="1"/>
    <col min="5892" max="5892" width="11.44140625" style="141" customWidth="1"/>
    <col min="5893" max="5893" width="9.44140625" style="141" customWidth="1"/>
    <col min="5894" max="5894" width="6.5546875" style="141" bestFit="1" customWidth="1"/>
    <col min="5895" max="5895" width="1.21875" style="141" customWidth="1"/>
    <col min="5896" max="5896" width="10.21875" style="141" customWidth="1"/>
    <col min="5897" max="5897" width="11.5546875" style="141" customWidth="1"/>
    <col min="5898" max="5898" width="5.5546875" style="141" bestFit="1" customWidth="1"/>
    <col min="5899" max="5899" width="1.77734375" style="141" customWidth="1"/>
    <col min="5900" max="5900" width="9.77734375" style="141" customWidth="1"/>
    <col min="5901" max="5901" width="10.77734375" style="141" customWidth="1"/>
    <col min="5902" max="5902" width="6.5546875" style="141" bestFit="1" customWidth="1"/>
    <col min="5903" max="5903" width="1.21875" style="141" customWidth="1"/>
    <col min="5904" max="5904" width="10.21875" style="141" bestFit="1" customWidth="1"/>
    <col min="5905" max="5905" width="10.21875" style="141" customWidth="1"/>
    <col min="5906" max="5906" width="6.5546875" style="141" bestFit="1" customWidth="1"/>
    <col min="5907" max="5907" width="0.77734375" style="141" customWidth="1"/>
    <col min="5908" max="5908" width="10.5546875" style="141" customWidth="1"/>
    <col min="5909" max="5909" width="9.5546875" style="141" customWidth="1"/>
    <col min="5910" max="5910" width="5.21875" style="141" bestFit="1" customWidth="1"/>
    <col min="5911" max="5911" width="1.44140625" style="141" customWidth="1"/>
    <col min="5912" max="5912" width="10.77734375" style="141" customWidth="1"/>
    <col min="5913" max="5913" width="9.77734375" style="141" customWidth="1"/>
    <col min="5914" max="5914" width="5" style="141" bestFit="1" customWidth="1"/>
    <col min="5915" max="5915" width="2.77734375" style="141" customWidth="1"/>
    <col min="5916" max="5916" width="8.77734375" style="141" customWidth="1"/>
    <col min="5917" max="5917" width="9.77734375" style="141" customWidth="1"/>
    <col min="5918" max="5918" width="3.44140625" style="141" customWidth="1"/>
    <col min="5919" max="5919" width="19.77734375" style="141" bestFit="1" customWidth="1"/>
    <col min="5920" max="5920" width="17.5546875" style="141" bestFit="1" customWidth="1"/>
    <col min="5921" max="6145" width="6.77734375" style="141" customWidth="1"/>
    <col min="6146" max="6146" width="23.5546875" style="141" customWidth="1"/>
    <col min="6147" max="6147" width="2.21875" style="141" customWidth="1"/>
    <col min="6148" max="6148" width="11.44140625" style="141" customWidth="1"/>
    <col min="6149" max="6149" width="9.44140625" style="141" customWidth="1"/>
    <col min="6150" max="6150" width="6.5546875" style="141" bestFit="1" customWidth="1"/>
    <col min="6151" max="6151" width="1.21875" style="141" customWidth="1"/>
    <col min="6152" max="6152" width="10.21875" style="141" customWidth="1"/>
    <col min="6153" max="6153" width="11.5546875" style="141" customWidth="1"/>
    <col min="6154" max="6154" width="5.5546875" style="141" bestFit="1" customWidth="1"/>
    <col min="6155" max="6155" width="1.77734375" style="141" customWidth="1"/>
    <col min="6156" max="6156" width="9.77734375" style="141" customWidth="1"/>
    <col min="6157" max="6157" width="10.77734375" style="141" customWidth="1"/>
    <col min="6158" max="6158" width="6.5546875" style="141" bestFit="1" customWidth="1"/>
    <col min="6159" max="6159" width="1.21875" style="141" customWidth="1"/>
    <col min="6160" max="6160" width="10.21875" style="141" bestFit="1" customWidth="1"/>
    <col min="6161" max="6161" width="10.21875" style="141" customWidth="1"/>
    <col min="6162" max="6162" width="6.5546875" style="141" bestFit="1" customWidth="1"/>
    <col min="6163" max="6163" width="0.77734375" style="141" customWidth="1"/>
    <col min="6164" max="6164" width="10.5546875" style="141" customWidth="1"/>
    <col min="6165" max="6165" width="9.5546875" style="141" customWidth="1"/>
    <col min="6166" max="6166" width="5.21875" style="141" bestFit="1" customWidth="1"/>
    <col min="6167" max="6167" width="1.44140625" style="141" customWidth="1"/>
    <col min="6168" max="6168" width="10.77734375" style="141" customWidth="1"/>
    <col min="6169" max="6169" width="9.77734375" style="141" customWidth="1"/>
    <col min="6170" max="6170" width="5" style="141" bestFit="1" customWidth="1"/>
    <col min="6171" max="6171" width="2.77734375" style="141" customWidth="1"/>
    <col min="6172" max="6172" width="8.77734375" style="141" customWidth="1"/>
    <col min="6173" max="6173" width="9.77734375" style="141" customWidth="1"/>
    <col min="6174" max="6174" width="3.44140625" style="141" customWidth="1"/>
    <col min="6175" max="6175" width="19.77734375" style="141" bestFit="1" customWidth="1"/>
    <col min="6176" max="6176" width="17.5546875" style="141" bestFit="1" customWidth="1"/>
    <col min="6177" max="6401" width="6.77734375" style="141" customWidth="1"/>
    <col min="6402" max="6402" width="23.5546875" style="141" customWidth="1"/>
    <col min="6403" max="6403" width="2.21875" style="141" customWidth="1"/>
    <col min="6404" max="6404" width="11.44140625" style="141" customWidth="1"/>
    <col min="6405" max="6405" width="9.44140625" style="141" customWidth="1"/>
    <col min="6406" max="6406" width="6.5546875" style="141" bestFit="1" customWidth="1"/>
    <col min="6407" max="6407" width="1.21875" style="141" customWidth="1"/>
    <col min="6408" max="6408" width="10.21875" style="141" customWidth="1"/>
    <col min="6409" max="6409" width="11.5546875" style="141" customWidth="1"/>
    <col min="6410" max="6410" width="5.5546875" style="141" bestFit="1" customWidth="1"/>
    <col min="6411" max="6411" width="1.77734375" style="141" customWidth="1"/>
    <col min="6412" max="6412" width="9.77734375" style="141" customWidth="1"/>
    <col min="6413" max="6413" width="10.77734375" style="141" customWidth="1"/>
    <col min="6414" max="6414" width="6.5546875" style="141" bestFit="1" customWidth="1"/>
    <col min="6415" max="6415" width="1.21875" style="141" customWidth="1"/>
    <col min="6416" max="6416" width="10.21875" style="141" bestFit="1" customWidth="1"/>
    <col min="6417" max="6417" width="10.21875" style="141" customWidth="1"/>
    <col min="6418" max="6418" width="6.5546875" style="141" bestFit="1" customWidth="1"/>
    <col min="6419" max="6419" width="0.77734375" style="141" customWidth="1"/>
    <col min="6420" max="6420" width="10.5546875" style="141" customWidth="1"/>
    <col min="6421" max="6421" width="9.5546875" style="141" customWidth="1"/>
    <col min="6422" max="6422" width="5.21875" style="141" bestFit="1" customWidth="1"/>
    <col min="6423" max="6423" width="1.44140625" style="141" customWidth="1"/>
    <col min="6424" max="6424" width="10.77734375" style="141" customWidth="1"/>
    <col min="6425" max="6425" width="9.77734375" style="141" customWidth="1"/>
    <col min="6426" max="6426" width="5" style="141" bestFit="1" customWidth="1"/>
    <col min="6427" max="6427" width="2.77734375" style="141" customWidth="1"/>
    <col min="6428" max="6428" width="8.77734375" style="141" customWidth="1"/>
    <col min="6429" max="6429" width="9.77734375" style="141" customWidth="1"/>
    <col min="6430" max="6430" width="3.44140625" style="141" customWidth="1"/>
    <col min="6431" max="6431" width="19.77734375" style="141" bestFit="1" customWidth="1"/>
    <col min="6432" max="6432" width="17.5546875" style="141" bestFit="1" customWidth="1"/>
    <col min="6433" max="6657" width="6.77734375" style="141" customWidth="1"/>
    <col min="6658" max="6658" width="23.5546875" style="141" customWidth="1"/>
    <col min="6659" max="6659" width="2.21875" style="141" customWidth="1"/>
    <col min="6660" max="6660" width="11.44140625" style="141" customWidth="1"/>
    <col min="6661" max="6661" width="9.44140625" style="141" customWidth="1"/>
    <col min="6662" max="6662" width="6.5546875" style="141" bestFit="1" customWidth="1"/>
    <col min="6663" max="6663" width="1.21875" style="141" customWidth="1"/>
    <col min="6664" max="6664" width="10.21875" style="141" customWidth="1"/>
    <col min="6665" max="6665" width="11.5546875" style="141" customWidth="1"/>
    <col min="6666" max="6666" width="5.5546875" style="141" bestFit="1" customWidth="1"/>
    <col min="6667" max="6667" width="1.77734375" style="141" customWidth="1"/>
    <col min="6668" max="6668" width="9.77734375" style="141" customWidth="1"/>
    <col min="6669" max="6669" width="10.77734375" style="141" customWidth="1"/>
    <col min="6670" max="6670" width="6.5546875" style="141" bestFit="1" customWidth="1"/>
    <col min="6671" max="6671" width="1.21875" style="141" customWidth="1"/>
    <col min="6672" max="6672" width="10.21875" style="141" bestFit="1" customWidth="1"/>
    <col min="6673" max="6673" width="10.21875" style="141" customWidth="1"/>
    <col min="6674" max="6674" width="6.5546875" style="141" bestFit="1" customWidth="1"/>
    <col min="6675" max="6675" width="0.77734375" style="141" customWidth="1"/>
    <col min="6676" max="6676" width="10.5546875" style="141" customWidth="1"/>
    <col min="6677" max="6677" width="9.5546875" style="141" customWidth="1"/>
    <col min="6678" max="6678" width="5.21875" style="141" bestFit="1" customWidth="1"/>
    <col min="6679" max="6679" width="1.44140625" style="141" customWidth="1"/>
    <col min="6680" max="6680" width="10.77734375" style="141" customWidth="1"/>
    <col min="6681" max="6681" width="9.77734375" style="141" customWidth="1"/>
    <col min="6682" max="6682" width="5" style="141" bestFit="1" customWidth="1"/>
    <col min="6683" max="6683" width="2.77734375" style="141" customWidth="1"/>
    <col min="6684" max="6684" width="8.77734375" style="141" customWidth="1"/>
    <col min="6685" max="6685" width="9.77734375" style="141" customWidth="1"/>
    <col min="6686" max="6686" width="3.44140625" style="141" customWidth="1"/>
    <col min="6687" max="6687" width="19.77734375" style="141" bestFit="1" customWidth="1"/>
    <col min="6688" max="6688" width="17.5546875" style="141" bestFit="1" customWidth="1"/>
    <col min="6689" max="6913" width="6.77734375" style="141" customWidth="1"/>
    <col min="6914" max="6914" width="23.5546875" style="141" customWidth="1"/>
    <col min="6915" max="6915" width="2.21875" style="141" customWidth="1"/>
    <col min="6916" max="6916" width="11.44140625" style="141" customWidth="1"/>
    <col min="6917" max="6917" width="9.44140625" style="141" customWidth="1"/>
    <col min="6918" max="6918" width="6.5546875" style="141" bestFit="1" customWidth="1"/>
    <col min="6919" max="6919" width="1.21875" style="141" customWidth="1"/>
    <col min="6920" max="6920" width="10.21875" style="141" customWidth="1"/>
    <col min="6921" max="6921" width="11.5546875" style="141" customWidth="1"/>
    <col min="6922" max="6922" width="5.5546875" style="141" bestFit="1" customWidth="1"/>
    <col min="6923" max="6923" width="1.77734375" style="141" customWidth="1"/>
    <col min="6924" max="6924" width="9.77734375" style="141" customWidth="1"/>
    <col min="6925" max="6925" width="10.77734375" style="141" customWidth="1"/>
    <col min="6926" max="6926" width="6.5546875" style="141" bestFit="1" customWidth="1"/>
    <col min="6927" max="6927" width="1.21875" style="141" customWidth="1"/>
    <col min="6928" max="6928" width="10.21875" style="141" bestFit="1" customWidth="1"/>
    <col min="6929" max="6929" width="10.21875" style="141" customWidth="1"/>
    <col min="6930" max="6930" width="6.5546875" style="141" bestFit="1" customWidth="1"/>
    <col min="6931" max="6931" width="0.77734375" style="141" customWidth="1"/>
    <col min="6932" max="6932" width="10.5546875" style="141" customWidth="1"/>
    <col min="6933" max="6933" width="9.5546875" style="141" customWidth="1"/>
    <col min="6934" max="6934" width="5.21875" style="141" bestFit="1" customWidth="1"/>
    <col min="6935" max="6935" width="1.44140625" style="141" customWidth="1"/>
    <col min="6936" max="6936" width="10.77734375" style="141" customWidth="1"/>
    <col min="6937" max="6937" width="9.77734375" style="141" customWidth="1"/>
    <col min="6938" max="6938" width="5" style="141" bestFit="1" customWidth="1"/>
    <col min="6939" max="6939" width="2.77734375" style="141" customWidth="1"/>
    <col min="6940" max="6940" width="8.77734375" style="141" customWidth="1"/>
    <col min="6941" max="6941" width="9.77734375" style="141" customWidth="1"/>
    <col min="6942" max="6942" width="3.44140625" style="141" customWidth="1"/>
    <col min="6943" max="6943" width="19.77734375" style="141" bestFit="1" customWidth="1"/>
    <col min="6944" max="6944" width="17.5546875" style="141" bestFit="1" customWidth="1"/>
    <col min="6945" max="7169" width="6.77734375" style="141" customWidth="1"/>
    <col min="7170" max="7170" width="23.5546875" style="141" customWidth="1"/>
    <col min="7171" max="7171" width="2.21875" style="141" customWidth="1"/>
    <col min="7172" max="7172" width="11.44140625" style="141" customWidth="1"/>
    <col min="7173" max="7173" width="9.44140625" style="141" customWidth="1"/>
    <col min="7174" max="7174" width="6.5546875" style="141" bestFit="1" customWidth="1"/>
    <col min="7175" max="7175" width="1.21875" style="141" customWidth="1"/>
    <col min="7176" max="7176" width="10.21875" style="141" customWidth="1"/>
    <col min="7177" max="7177" width="11.5546875" style="141" customWidth="1"/>
    <col min="7178" max="7178" width="5.5546875" style="141" bestFit="1" customWidth="1"/>
    <col min="7179" max="7179" width="1.77734375" style="141" customWidth="1"/>
    <col min="7180" max="7180" width="9.77734375" style="141" customWidth="1"/>
    <col min="7181" max="7181" width="10.77734375" style="141" customWidth="1"/>
    <col min="7182" max="7182" width="6.5546875" style="141" bestFit="1" customWidth="1"/>
    <col min="7183" max="7183" width="1.21875" style="141" customWidth="1"/>
    <col min="7184" max="7184" width="10.21875" style="141" bestFit="1" customWidth="1"/>
    <col min="7185" max="7185" width="10.21875" style="141" customWidth="1"/>
    <col min="7186" max="7186" width="6.5546875" style="141" bestFit="1" customWidth="1"/>
    <col min="7187" max="7187" width="0.77734375" style="141" customWidth="1"/>
    <col min="7188" max="7188" width="10.5546875" style="141" customWidth="1"/>
    <col min="7189" max="7189" width="9.5546875" style="141" customWidth="1"/>
    <col min="7190" max="7190" width="5.21875" style="141" bestFit="1" customWidth="1"/>
    <col min="7191" max="7191" width="1.44140625" style="141" customWidth="1"/>
    <col min="7192" max="7192" width="10.77734375" style="141" customWidth="1"/>
    <col min="7193" max="7193" width="9.77734375" style="141" customWidth="1"/>
    <col min="7194" max="7194" width="5" style="141" bestFit="1" customWidth="1"/>
    <col min="7195" max="7195" width="2.77734375" style="141" customWidth="1"/>
    <col min="7196" max="7196" width="8.77734375" style="141" customWidth="1"/>
    <col min="7197" max="7197" width="9.77734375" style="141" customWidth="1"/>
    <col min="7198" max="7198" width="3.44140625" style="141" customWidth="1"/>
    <col min="7199" max="7199" width="19.77734375" style="141" bestFit="1" customWidth="1"/>
    <col min="7200" max="7200" width="17.5546875" style="141" bestFit="1" customWidth="1"/>
    <col min="7201" max="7425" width="6.77734375" style="141" customWidth="1"/>
    <col min="7426" max="7426" width="23.5546875" style="141" customWidth="1"/>
    <col min="7427" max="7427" width="2.21875" style="141" customWidth="1"/>
    <col min="7428" max="7428" width="11.44140625" style="141" customWidth="1"/>
    <col min="7429" max="7429" width="9.44140625" style="141" customWidth="1"/>
    <col min="7430" max="7430" width="6.5546875" style="141" bestFit="1" customWidth="1"/>
    <col min="7431" max="7431" width="1.21875" style="141" customWidth="1"/>
    <col min="7432" max="7432" width="10.21875" style="141" customWidth="1"/>
    <col min="7433" max="7433" width="11.5546875" style="141" customWidth="1"/>
    <col min="7434" max="7434" width="5.5546875" style="141" bestFit="1" customWidth="1"/>
    <col min="7435" max="7435" width="1.77734375" style="141" customWidth="1"/>
    <col min="7436" max="7436" width="9.77734375" style="141" customWidth="1"/>
    <col min="7437" max="7437" width="10.77734375" style="141" customWidth="1"/>
    <col min="7438" max="7438" width="6.5546875" style="141" bestFit="1" customWidth="1"/>
    <col min="7439" max="7439" width="1.21875" style="141" customWidth="1"/>
    <col min="7440" max="7440" width="10.21875" style="141" bestFit="1" customWidth="1"/>
    <col min="7441" max="7441" width="10.21875" style="141" customWidth="1"/>
    <col min="7442" max="7442" width="6.5546875" style="141" bestFit="1" customWidth="1"/>
    <col min="7443" max="7443" width="0.77734375" style="141" customWidth="1"/>
    <col min="7444" max="7444" width="10.5546875" style="141" customWidth="1"/>
    <col min="7445" max="7445" width="9.5546875" style="141" customWidth="1"/>
    <col min="7446" max="7446" width="5.21875" style="141" bestFit="1" customWidth="1"/>
    <col min="7447" max="7447" width="1.44140625" style="141" customWidth="1"/>
    <col min="7448" max="7448" width="10.77734375" style="141" customWidth="1"/>
    <col min="7449" max="7449" width="9.77734375" style="141" customWidth="1"/>
    <col min="7450" max="7450" width="5" style="141" bestFit="1" customWidth="1"/>
    <col min="7451" max="7451" width="2.77734375" style="141" customWidth="1"/>
    <col min="7452" max="7452" width="8.77734375" style="141" customWidth="1"/>
    <col min="7453" max="7453" width="9.77734375" style="141" customWidth="1"/>
    <col min="7454" max="7454" width="3.44140625" style="141" customWidth="1"/>
    <col min="7455" max="7455" width="19.77734375" style="141" bestFit="1" customWidth="1"/>
    <col min="7456" max="7456" width="17.5546875" style="141" bestFit="1" customWidth="1"/>
    <col min="7457" max="7681" width="6.77734375" style="141" customWidth="1"/>
    <col min="7682" max="7682" width="23.5546875" style="141" customWidth="1"/>
    <col min="7683" max="7683" width="2.21875" style="141" customWidth="1"/>
    <col min="7684" max="7684" width="11.44140625" style="141" customWidth="1"/>
    <col min="7685" max="7685" width="9.44140625" style="141" customWidth="1"/>
    <col min="7686" max="7686" width="6.5546875" style="141" bestFit="1" customWidth="1"/>
    <col min="7687" max="7687" width="1.21875" style="141" customWidth="1"/>
    <col min="7688" max="7688" width="10.21875" style="141" customWidth="1"/>
    <col min="7689" max="7689" width="11.5546875" style="141" customWidth="1"/>
    <col min="7690" max="7690" width="5.5546875" style="141" bestFit="1" customWidth="1"/>
    <col min="7691" max="7691" width="1.77734375" style="141" customWidth="1"/>
    <col min="7692" max="7692" width="9.77734375" style="141" customWidth="1"/>
    <col min="7693" max="7693" width="10.77734375" style="141" customWidth="1"/>
    <col min="7694" max="7694" width="6.5546875" style="141" bestFit="1" customWidth="1"/>
    <col min="7695" max="7695" width="1.21875" style="141" customWidth="1"/>
    <col min="7696" max="7696" width="10.21875" style="141" bestFit="1" customWidth="1"/>
    <col min="7697" max="7697" width="10.21875" style="141" customWidth="1"/>
    <col min="7698" max="7698" width="6.5546875" style="141" bestFit="1" customWidth="1"/>
    <col min="7699" max="7699" width="0.77734375" style="141" customWidth="1"/>
    <col min="7700" max="7700" width="10.5546875" style="141" customWidth="1"/>
    <col min="7701" max="7701" width="9.5546875" style="141" customWidth="1"/>
    <col min="7702" max="7702" width="5.21875" style="141" bestFit="1" customWidth="1"/>
    <col min="7703" max="7703" width="1.44140625" style="141" customWidth="1"/>
    <col min="7704" max="7704" width="10.77734375" style="141" customWidth="1"/>
    <col min="7705" max="7705" width="9.77734375" style="141" customWidth="1"/>
    <col min="7706" max="7706" width="5" style="141" bestFit="1" customWidth="1"/>
    <col min="7707" max="7707" width="2.77734375" style="141" customWidth="1"/>
    <col min="7708" max="7708" width="8.77734375" style="141" customWidth="1"/>
    <col min="7709" max="7709" width="9.77734375" style="141" customWidth="1"/>
    <col min="7710" max="7710" width="3.44140625" style="141" customWidth="1"/>
    <col min="7711" max="7711" width="19.77734375" style="141" bestFit="1" customWidth="1"/>
    <col min="7712" max="7712" width="17.5546875" style="141" bestFit="1" customWidth="1"/>
    <col min="7713" max="7937" width="6.77734375" style="141" customWidth="1"/>
    <col min="7938" max="7938" width="23.5546875" style="141" customWidth="1"/>
    <col min="7939" max="7939" width="2.21875" style="141" customWidth="1"/>
    <col min="7940" max="7940" width="11.44140625" style="141" customWidth="1"/>
    <col min="7941" max="7941" width="9.44140625" style="141" customWidth="1"/>
    <col min="7942" max="7942" width="6.5546875" style="141" bestFit="1" customWidth="1"/>
    <col min="7943" max="7943" width="1.21875" style="141" customWidth="1"/>
    <col min="7944" max="7944" width="10.21875" style="141" customWidth="1"/>
    <col min="7945" max="7945" width="11.5546875" style="141" customWidth="1"/>
    <col min="7946" max="7946" width="5.5546875" style="141" bestFit="1" customWidth="1"/>
    <col min="7947" max="7947" width="1.77734375" style="141" customWidth="1"/>
    <col min="7948" max="7948" width="9.77734375" style="141" customWidth="1"/>
    <col min="7949" max="7949" width="10.77734375" style="141" customWidth="1"/>
    <col min="7950" max="7950" width="6.5546875" style="141" bestFit="1" customWidth="1"/>
    <col min="7951" max="7951" width="1.21875" style="141" customWidth="1"/>
    <col min="7952" max="7952" width="10.21875" style="141" bestFit="1" customWidth="1"/>
    <col min="7953" max="7953" width="10.21875" style="141" customWidth="1"/>
    <col min="7954" max="7954" width="6.5546875" style="141" bestFit="1" customWidth="1"/>
    <col min="7955" max="7955" width="0.77734375" style="141" customWidth="1"/>
    <col min="7956" max="7956" width="10.5546875" style="141" customWidth="1"/>
    <col min="7957" max="7957" width="9.5546875" style="141" customWidth="1"/>
    <col min="7958" max="7958" width="5.21875" style="141" bestFit="1" customWidth="1"/>
    <col min="7959" max="7959" width="1.44140625" style="141" customWidth="1"/>
    <col min="7960" max="7960" width="10.77734375" style="141" customWidth="1"/>
    <col min="7961" max="7961" width="9.77734375" style="141" customWidth="1"/>
    <col min="7962" max="7962" width="5" style="141" bestFit="1" customWidth="1"/>
    <col min="7963" max="7963" width="2.77734375" style="141" customWidth="1"/>
    <col min="7964" max="7964" width="8.77734375" style="141" customWidth="1"/>
    <col min="7965" max="7965" width="9.77734375" style="141" customWidth="1"/>
    <col min="7966" max="7966" width="3.44140625" style="141" customWidth="1"/>
    <col min="7967" max="7967" width="19.77734375" style="141" bestFit="1" customWidth="1"/>
    <col min="7968" max="7968" width="17.5546875" style="141" bestFit="1" customWidth="1"/>
    <col min="7969" max="8193" width="6.77734375" style="141" customWidth="1"/>
    <col min="8194" max="8194" width="23.5546875" style="141" customWidth="1"/>
    <col min="8195" max="8195" width="2.21875" style="141" customWidth="1"/>
    <col min="8196" max="8196" width="11.44140625" style="141" customWidth="1"/>
    <col min="8197" max="8197" width="9.44140625" style="141" customWidth="1"/>
    <col min="8198" max="8198" width="6.5546875" style="141" bestFit="1" customWidth="1"/>
    <col min="8199" max="8199" width="1.21875" style="141" customWidth="1"/>
    <col min="8200" max="8200" width="10.21875" style="141" customWidth="1"/>
    <col min="8201" max="8201" width="11.5546875" style="141" customWidth="1"/>
    <col min="8202" max="8202" width="5.5546875" style="141" bestFit="1" customWidth="1"/>
    <col min="8203" max="8203" width="1.77734375" style="141" customWidth="1"/>
    <col min="8204" max="8204" width="9.77734375" style="141" customWidth="1"/>
    <col min="8205" max="8205" width="10.77734375" style="141" customWidth="1"/>
    <col min="8206" max="8206" width="6.5546875" style="141" bestFit="1" customWidth="1"/>
    <col min="8207" max="8207" width="1.21875" style="141" customWidth="1"/>
    <col min="8208" max="8208" width="10.21875" style="141" bestFit="1" customWidth="1"/>
    <col min="8209" max="8209" width="10.21875" style="141" customWidth="1"/>
    <col min="8210" max="8210" width="6.5546875" style="141" bestFit="1" customWidth="1"/>
    <col min="8211" max="8211" width="0.77734375" style="141" customWidth="1"/>
    <col min="8212" max="8212" width="10.5546875" style="141" customWidth="1"/>
    <col min="8213" max="8213" width="9.5546875" style="141" customWidth="1"/>
    <col min="8214" max="8214" width="5.21875" style="141" bestFit="1" customWidth="1"/>
    <col min="8215" max="8215" width="1.44140625" style="141" customWidth="1"/>
    <col min="8216" max="8216" width="10.77734375" style="141" customWidth="1"/>
    <col min="8217" max="8217" width="9.77734375" style="141" customWidth="1"/>
    <col min="8218" max="8218" width="5" style="141" bestFit="1" customWidth="1"/>
    <col min="8219" max="8219" width="2.77734375" style="141" customWidth="1"/>
    <col min="8220" max="8220" width="8.77734375" style="141" customWidth="1"/>
    <col min="8221" max="8221" width="9.77734375" style="141" customWidth="1"/>
    <col min="8222" max="8222" width="3.44140625" style="141" customWidth="1"/>
    <col min="8223" max="8223" width="19.77734375" style="141" bestFit="1" customWidth="1"/>
    <col min="8224" max="8224" width="17.5546875" style="141" bestFit="1" customWidth="1"/>
    <col min="8225" max="8449" width="6.77734375" style="141" customWidth="1"/>
    <col min="8450" max="8450" width="23.5546875" style="141" customWidth="1"/>
    <col min="8451" max="8451" width="2.21875" style="141" customWidth="1"/>
    <col min="8452" max="8452" width="11.44140625" style="141" customWidth="1"/>
    <col min="8453" max="8453" width="9.44140625" style="141" customWidth="1"/>
    <col min="8454" max="8454" width="6.5546875" style="141" bestFit="1" customWidth="1"/>
    <col min="8455" max="8455" width="1.21875" style="141" customWidth="1"/>
    <col min="8456" max="8456" width="10.21875" style="141" customWidth="1"/>
    <col min="8457" max="8457" width="11.5546875" style="141" customWidth="1"/>
    <col min="8458" max="8458" width="5.5546875" style="141" bestFit="1" customWidth="1"/>
    <col min="8459" max="8459" width="1.77734375" style="141" customWidth="1"/>
    <col min="8460" max="8460" width="9.77734375" style="141" customWidth="1"/>
    <col min="8461" max="8461" width="10.77734375" style="141" customWidth="1"/>
    <col min="8462" max="8462" width="6.5546875" style="141" bestFit="1" customWidth="1"/>
    <col min="8463" max="8463" width="1.21875" style="141" customWidth="1"/>
    <col min="8464" max="8464" width="10.21875" style="141" bestFit="1" customWidth="1"/>
    <col min="8465" max="8465" width="10.21875" style="141" customWidth="1"/>
    <col min="8466" max="8466" width="6.5546875" style="141" bestFit="1" customWidth="1"/>
    <col min="8467" max="8467" width="0.77734375" style="141" customWidth="1"/>
    <col min="8468" max="8468" width="10.5546875" style="141" customWidth="1"/>
    <col min="8469" max="8469" width="9.5546875" style="141" customWidth="1"/>
    <col min="8470" max="8470" width="5.21875" style="141" bestFit="1" customWidth="1"/>
    <col min="8471" max="8471" width="1.44140625" style="141" customWidth="1"/>
    <col min="8472" max="8472" width="10.77734375" style="141" customWidth="1"/>
    <col min="8473" max="8473" width="9.77734375" style="141" customWidth="1"/>
    <col min="8474" max="8474" width="5" style="141" bestFit="1" customWidth="1"/>
    <col min="8475" max="8475" width="2.77734375" style="141" customWidth="1"/>
    <col min="8476" max="8476" width="8.77734375" style="141" customWidth="1"/>
    <col min="8477" max="8477" width="9.77734375" style="141" customWidth="1"/>
    <col min="8478" max="8478" width="3.44140625" style="141" customWidth="1"/>
    <col min="8479" max="8479" width="19.77734375" style="141" bestFit="1" customWidth="1"/>
    <col min="8480" max="8480" width="17.5546875" style="141" bestFit="1" customWidth="1"/>
    <col min="8481" max="8705" width="6.77734375" style="141" customWidth="1"/>
    <col min="8706" max="8706" width="23.5546875" style="141" customWidth="1"/>
    <col min="8707" max="8707" width="2.21875" style="141" customWidth="1"/>
    <col min="8708" max="8708" width="11.44140625" style="141" customWidth="1"/>
    <col min="8709" max="8709" width="9.44140625" style="141" customWidth="1"/>
    <col min="8710" max="8710" width="6.5546875" style="141" bestFit="1" customWidth="1"/>
    <col min="8711" max="8711" width="1.21875" style="141" customWidth="1"/>
    <col min="8712" max="8712" width="10.21875" style="141" customWidth="1"/>
    <col min="8713" max="8713" width="11.5546875" style="141" customWidth="1"/>
    <col min="8714" max="8714" width="5.5546875" style="141" bestFit="1" customWidth="1"/>
    <col min="8715" max="8715" width="1.77734375" style="141" customWidth="1"/>
    <col min="8716" max="8716" width="9.77734375" style="141" customWidth="1"/>
    <col min="8717" max="8717" width="10.77734375" style="141" customWidth="1"/>
    <col min="8718" max="8718" width="6.5546875" style="141" bestFit="1" customWidth="1"/>
    <col min="8719" max="8719" width="1.21875" style="141" customWidth="1"/>
    <col min="8720" max="8720" width="10.21875" style="141" bestFit="1" customWidth="1"/>
    <col min="8721" max="8721" width="10.21875" style="141" customWidth="1"/>
    <col min="8722" max="8722" width="6.5546875" style="141" bestFit="1" customWidth="1"/>
    <col min="8723" max="8723" width="0.77734375" style="141" customWidth="1"/>
    <col min="8724" max="8724" width="10.5546875" style="141" customWidth="1"/>
    <col min="8725" max="8725" width="9.5546875" style="141" customWidth="1"/>
    <col min="8726" max="8726" width="5.21875" style="141" bestFit="1" customWidth="1"/>
    <col min="8727" max="8727" width="1.44140625" style="141" customWidth="1"/>
    <col min="8728" max="8728" width="10.77734375" style="141" customWidth="1"/>
    <col min="8729" max="8729" width="9.77734375" style="141" customWidth="1"/>
    <col min="8730" max="8730" width="5" style="141" bestFit="1" customWidth="1"/>
    <col min="8731" max="8731" width="2.77734375" style="141" customWidth="1"/>
    <col min="8732" max="8732" width="8.77734375" style="141" customWidth="1"/>
    <col min="8733" max="8733" width="9.77734375" style="141" customWidth="1"/>
    <col min="8734" max="8734" width="3.44140625" style="141" customWidth="1"/>
    <col min="8735" max="8735" width="19.77734375" style="141" bestFit="1" customWidth="1"/>
    <col min="8736" max="8736" width="17.5546875" style="141" bestFit="1" customWidth="1"/>
    <col min="8737" max="8961" width="6.77734375" style="141" customWidth="1"/>
    <col min="8962" max="8962" width="23.5546875" style="141" customWidth="1"/>
    <col min="8963" max="8963" width="2.21875" style="141" customWidth="1"/>
    <col min="8964" max="8964" width="11.44140625" style="141" customWidth="1"/>
    <col min="8965" max="8965" width="9.44140625" style="141" customWidth="1"/>
    <col min="8966" max="8966" width="6.5546875" style="141" bestFit="1" customWidth="1"/>
    <col min="8967" max="8967" width="1.21875" style="141" customWidth="1"/>
    <col min="8968" max="8968" width="10.21875" style="141" customWidth="1"/>
    <col min="8969" max="8969" width="11.5546875" style="141" customWidth="1"/>
    <col min="8970" max="8970" width="5.5546875" style="141" bestFit="1" customWidth="1"/>
    <col min="8971" max="8971" width="1.77734375" style="141" customWidth="1"/>
    <col min="8972" max="8972" width="9.77734375" style="141" customWidth="1"/>
    <col min="8973" max="8973" width="10.77734375" style="141" customWidth="1"/>
    <col min="8974" max="8974" width="6.5546875" style="141" bestFit="1" customWidth="1"/>
    <col min="8975" max="8975" width="1.21875" style="141" customWidth="1"/>
    <col min="8976" max="8976" width="10.21875" style="141" bestFit="1" customWidth="1"/>
    <col min="8977" max="8977" width="10.21875" style="141" customWidth="1"/>
    <col min="8978" max="8978" width="6.5546875" style="141" bestFit="1" customWidth="1"/>
    <col min="8979" max="8979" width="0.77734375" style="141" customWidth="1"/>
    <col min="8980" max="8980" width="10.5546875" style="141" customWidth="1"/>
    <col min="8981" max="8981" width="9.5546875" style="141" customWidth="1"/>
    <col min="8982" max="8982" width="5.21875" style="141" bestFit="1" customWidth="1"/>
    <col min="8983" max="8983" width="1.44140625" style="141" customWidth="1"/>
    <col min="8984" max="8984" width="10.77734375" style="141" customWidth="1"/>
    <col min="8985" max="8985" width="9.77734375" style="141" customWidth="1"/>
    <col min="8986" max="8986" width="5" style="141" bestFit="1" customWidth="1"/>
    <col min="8987" max="8987" width="2.77734375" style="141" customWidth="1"/>
    <col min="8988" max="8988" width="8.77734375" style="141" customWidth="1"/>
    <col min="8989" max="8989" width="9.77734375" style="141" customWidth="1"/>
    <col min="8990" max="8990" width="3.44140625" style="141" customWidth="1"/>
    <col min="8991" max="8991" width="19.77734375" style="141" bestFit="1" customWidth="1"/>
    <col min="8992" max="8992" width="17.5546875" style="141" bestFit="1" customWidth="1"/>
    <col min="8993" max="9217" width="6.77734375" style="141" customWidth="1"/>
    <col min="9218" max="9218" width="23.5546875" style="141" customWidth="1"/>
    <col min="9219" max="9219" width="2.21875" style="141" customWidth="1"/>
    <col min="9220" max="9220" width="11.44140625" style="141" customWidth="1"/>
    <col min="9221" max="9221" width="9.44140625" style="141" customWidth="1"/>
    <col min="9222" max="9222" width="6.5546875" style="141" bestFit="1" customWidth="1"/>
    <col min="9223" max="9223" width="1.21875" style="141" customWidth="1"/>
    <col min="9224" max="9224" width="10.21875" style="141" customWidth="1"/>
    <col min="9225" max="9225" width="11.5546875" style="141" customWidth="1"/>
    <col min="9226" max="9226" width="5.5546875" style="141" bestFit="1" customWidth="1"/>
    <col min="9227" max="9227" width="1.77734375" style="141" customWidth="1"/>
    <col min="9228" max="9228" width="9.77734375" style="141" customWidth="1"/>
    <col min="9229" max="9229" width="10.77734375" style="141" customWidth="1"/>
    <col min="9230" max="9230" width="6.5546875" style="141" bestFit="1" customWidth="1"/>
    <col min="9231" max="9231" width="1.21875" style="141" customWidth="1"/>
    <col min="9232" max="9232" width="10.21875" style="141" bestFit="1" customWidth="1"/>
    <col min="9233" max="9233" width="10.21875" style="141" customWidth="1"/>
    <col min="9234" max="9234" width="6.5546875" style="141" bestFit="1" customWidth="1"/>
    <col min="9235" max="9235" width="0.77734375" style="141" customWidth="1"/>
    <col min="9236" max="9236" width="10.5546875" style="141" customWidth="1"/>
    <col min="9237" max="9237" width="9.5546875" style="141" customWidth="1"/>
    <col min="9238" max="9238" width="5.21875" style="141" bestFit="1" customWidth="1"/>
    <col min="9239" max="9239" width="1.44140625" style="141" customWidth="1"/>
    <col min="9240" max="9240" width="10.77734375" style="141" customWidth="1"/>
    <col min="9241" max="9241" width="9.77734375" style="141" customWidth="1"/>
    <col min="9242" max="9242" width="5" style="141" bestFit="1" customWidth="1"/>
    <col min="9243" max="9243" width="2.77734375" style="141" customWidth="1"/>
    <col min="9244" max="9244" width="8.77734375" style="141" customWidth="1"/>
    <col min="9245" max="9245" width="9.77734375" style="141" customWidth="1"/>
    <col min="9246" max="9246" width="3.44140625" style="141" customWidth="1"/>
    <col min="9247" max="9247" width="19.77734375" style="141" bestFit="1" customWidth="1"/>
    <col min="9248" max="9248" width="17.5546875" style="141" bestFit="1" customWidth="1"/>
    <col min="9249" max="9473" width="6.77734375" style="141" customWidth="1"/>
    <col min="9474" max="9474" width="23.5546875" style="141" customWidth="1"/>
    <col min="9475" max="9475" width="2.21875" style="141" customWidth="1"/>
    <col min="9476" max="9476" width="11.44140625" style="141" customWidth="1"/>
    <col min="9477" max="9477" width="9.44140625" style="141" customWidth="1"/>
    <col min="9478" max="9478" width="6.5546875" style="141" bestFit="1" customWidth="1"/>
    <col min="9479" max="9479" width="1.21875" style="141" customWidth="1"/>
    <col min="9480" max="9480" width="10.21875" style="141" customWidth="1"/>
    <col min="9481" max="9481" width="11.5546875" style="141" customWidth="1"/>
    <col min="9482" max="9482" width="5.5546875" style="141" bestFit="1" customWidth="1"/>
    <col min="9483" max="9483" width="1.77734375" style="141" customWidth="1"/>
    <col min="9484" max="9484" width="9.77734375" style="141" customWidth="1"/>
    <col min="9485" max="9485" width="10.77734375" style="141" customWidth="1"/>
    <col min="9486" max="9486" width="6.5546875" style="141" bestFit="1" customWidth="1"/>
    <col min="9487" max="9487" width="1.21875" style="141" customWidth="1"/>
    <col min="9488" max="9488" width="10.21875" style="141" bestFit="1" customWidth="1"/>
    <col min="9489" max="9489" width="10.21875" style="141" customWidth="1"/>
    <col min="9490" max="9490" width="6.5546875" style="141" bestFit="1" customWidth="1"/>
    <col min="9491" max="9491" width="0.77734375" style="141" customWidth="1"/>
    <col min="9492" max="9492" width="10.5546875" style="141" customWidth="1"/>
    <col min="9493" max="9493" width="9.5546875" style="141" customWidth="1"/>
    <col min="9494" max="9494" width="5.21875" style="141" bestFit="1" customWidth="1"/>
    <col min="9495" max="9495" width="1.44140625" style="141" customWidth="1"/>
    <col min="9496" max="9496" width="10.77734375" style="141" customWidth="1"/>
    <col min="9497" max="9497" width="9.77734375" style="141" customWidth="1"/>
    <col min="9498" max="9498" width="5" style="141" bestFit="1" customWidth="1"/>
    <col min="9499" max="9499" width="2.77734375" style="141" customWidth="1"/>
    <col min="9500" max="9500" width="8.77734375" style="141" customWidth="1"/>
    <col min="9501" max="9501" width="9.77734375" style="141" customWidth="1"/>
    <col min="9502" max="9502" width="3.44140625" style="141" customWidth="1"/>
    <col min="9503" max="9503" width="19.77734375" style="141" bestFit="1" customWidth="1"/>
    <col min="9504" max="9504" width="17.5546875" style="141" bestFit="1" customWidth="1"/>
    <col min="9505" max="9729" width="6.77734375" style="141" customWidth="1"/>
    <col min="9730" max="9730" width="23.5546875" style="141" customWidth="1"/>
    <col min="9731" max="9731" width="2.21875" style="141" customWidth="1"/>
    <col min="9732" max="9732" width="11.44140625" style="141" customWidth="1"/>
    <col min="9733" max="9733" width="9.44140625" style="141" customWidth="1"/>
    <col min="9734" max="9734" width="6.5546875" style="141" bestFit="1" customWidth="1"/>
    <col min="9735" max="9735" width="1.21875" style="141" customWidth="1"/>
    <col min="9736" max="9736" width="10.21875" style="141" customWidth="1"/>
    <col min="9737" max="9737" width="11.5546875" style="141" customWidth="1"/>
    <col min="9738" max="9738" width="5.5546875" style="141" bestFit="1" customWidth="1"/>
    <col min="9739" max="9739" width="1.77734375" style="141" customWidth="1"/>
    <col min="9740" max="9740" width="9.77734375" style="141" customWidth="1"/>
    <col min="9741" max="9741" width="10.77734375" style="141" customWidth="1"/>
    <col min="9742" max="9742" width="6.5546875" style="141" bestFit="1" customWidth="1"/>
    <col min="9743" max="9743" width="1.21875" style="141" customWidth="1"/>
    <col min="9744" max="9744" width="10.21875" style="141" bestFit="1" customWidth="1"/>
    <col min="9745" max="9745" width="10.21875" style="141" customWidth="1"/>
    <col min="9746" max="9746" width="6.5546875" style="141" bestFit="1" customWidth="1"/>
    <col min="9747" max="9747" width="0.77734375" style="141" customWidth="1"/>
    <col min="9748" max="9748" width="10.5546875" style="141" customWidth="1"/>
    <col min="9749" max="9749" width="9.5546875" style="141" customWidth="1"/>
    <col min="9750" max="9750" width="5.21875" style="141" bestFit="1" customWidth="1"/>
    <col min="9751" max="9751" width="1.44140625" style="141" customWidth="1"/>
    <col min="9752" max="9752" width="10.77734375" style="141" customWidth="1"/>
    <col min="9753" max="9753" width="9.77734375" style="141" customWidth="1"/>
    <col min="9754" max="9754" width="5" style="141" bestFit="1" customWidth="1"/>
    <col min="9755" max="9755" width="2.77734375" style="141" customWidth="1"/>
    <col min="9756" max="9756" width="8.77734375" style="141" customWidth="1"/>
    <col min="9757" max="9757" width="9.77734375" style="141" customWidth="1"/>
    <col min="9758" max="9758" width="3.44140625" style="141" customWidth="1"/>
    <col min="9759" max="9759" width="19.77734375" style="141" bestFit="1" customWidth="1"/>
    <col min="9760" max="9760" width="17.5546875" style="141" bestFit="1" customWidth="1"/>
    <col min="9761" max="9985" width="6.77734375" style="141" customWidth="1"/>
    <col min="9986" max="9986" width="23.5546875" style="141" customWidth="1"/>
    <col min="9987" max="9987" width="2.21875" style="141" customWidth="1"/>
    <col min="9988" max="9988" width="11.44140625" style="141" customWidth="1"/>
    <col min="9989" max="9989" width="9.44140625" style="141" customWidth="1"/>
    <col min="9990" max="9990" width="6.5546875" style="141" bestFit="1" customWidth="1"/>
    <col min="9991" max="9991" width="1.21875" style="141" customWidth="1"/>
    <col min="9992" max="9992" width="10.21875" style="141" customWidth="1"/>
    <col min="9993" max="9993" width="11.5546875" style="141" customWidth="1"/>
    <col min="9994" max="9994" width="5.5546875" style="141" bestFit="1" customWidth="1"/>
    <col min="9995" max="9995" width="1.77734375" style="141" customWidth="1"/>
    <col min="9996" max="9996" width="9.77734375" style="141" customWidth="1"/>
    <col min="9997" max="9997" width="10.77734375" style="141" customWidth="1"/>
    <col min="9998" max="9998" width="6.5546875" style="141" bestFit="1" customWidth="1"/>
    <col min="9999" max="9999" width="1.21875" style="141" customWidth="1"/>
    <col min="10000" max="10000" width="10.21875" style="141" bestFit="1" customWidth="1"/>
    <col min="10001" max="10001" width="10.21875" style="141" customWidth="1"/>
    <col min="10002" max="10002" width="6.5546875" style="141" bestFit="1" customWidth="1"/>
    <col min="10003" max="10003" width="0.77734375" style="141" customWidth="1"/>
    <col min="10004" max="10004" width="10.5546875" style="141" customWidth="1"/>
    <col min="10005" max="10005" width="9.5546875" style="141" customWidth="1"/>
    <col min="10006" max="10006" width="5.21875" style="141" bestFit="1" customWidth="1"/>
    <col min="10007" max="10007" width="1.44140625" style="141" customWidth="1"/>
    <col min="10008" max="10008" width="10.77734375" style="141" customWidth="1"/>
    <col min="10009" max="10009" width="9.77734375" style="141" customWidth="1"/>
    <col min="10010" max="10010" width="5" style="141" bestFit="1" customWidth="1"/>
    <col min="10011" max="10011" width="2.77734375" style="141" customWidth="1"/>
    <col min="10012" max="10012" width="8.77734375" style="141" customWidth="1"/>
    <col min="10013" max="10013" width="9.77734375" style="141" customWidth="1"/>
    <col min="10014" max="10014" width="3.44140625" style="141" customWidth="1"/>
    <col min="10015" max="10015" width="19.77734375" style="141" bestFit="1" customWidth="1"/>
    <col min="10016" max="10016" width="17.5546875" style="141" bestFit="1" customWidth="1"/>
    <col min="10017" max="10241" width="6.77734375" style="141" customWidth="1"/>
    <col min="10242" max="10242" width="23.5546875" style="141" customWidth="1"/>
    <col min="10243" max="10243" width="2.21875" style="141" customWidth="1"/>
    <col min="10244" max="10244" width="11.44140625" style="141" customWidth="1"/>
    <col min="10245" max="10245" width="9.44140625" style="141" customWidth="1"/>
    <col min="10246" max="10246" width="6.5546875" style="141" bestFit="1" customWidth="1"/>
    <col min="10247" max="10247" width="1.21875" style="141" customWidth="1"/>
    <col min="10248" max="10248" width="10.21875" style="141" customWidth="1"/>
    <col min="10249" max="10249" width="11.5546875" style="141" customWidth="1"/>
    <col min="10250" max="10250" width="5.5546875" style="141" bestFit="1" customWidth="1"/>
    <col min="10251" max="10251" width="1.77734375" style="141" customWidth="1"/>
    <col min="10252" max="10252" width="9.77734375" style="141" customWidth="1"/>
    <col min="10253" max="10253" width="10.77734375" style="141" customWidth="1"/>
    <col min="10254" max="10254" width="6.5546875" style="141" bestFit="1" customWidth="1"/>
    <col min="10255" max="10255" width="1.21875" style="141" customWidth="1"/>
    <col min="10256" max="10256" width="10.21875" style="141" bestFit="1" customWidth="1"/>
    <col min="10257" max="10257" width="10.21875" style="141" customWidth="1"/>
    <col min="10258" max="10258" width="6.5546875" style="141" bestFit="1" customWidth="1"/>
    <col min="10259" max="10259" width="0.77734375" style="141" customWidth="1"/>
    <col min="10260" max="10260" width="10.5546875" style="141" customWidth="1"/>
    <col min="10261" max="10261" width="9.5546875" style="141" customWidth="1"/>
    <col min="10262" max="10262" width="5.21875" style="141" bestFit="1" customWidth="1"/>
    <col min="10263" max="10263" width="1.44140625" style="141" customWidth="1"/>
    <col min="10264" max="10264" width="10.77734375" style="141" customWidth="1"/>
    <col min="10265" max="10265" width="9.77734375" style="141" customWidth="1"/>
    <col min="10266" max="10266" width="5" style="141" bestFit="1" customWidth="1"/>
    <col min="10267" max="10267" width="2.77734375" style="141" customWidth="1"/>
    <col min="10268" max="10268" width="8.77734375" style="141" customWidth="1"/>
    <col min="10269" max="10269" width="9.77734375" style="141" customWidth="1"/>
    <col min="10270" max="10270" width="3.44140625" style="141" customWidth="1"/>
    <col min="10271" max="10271" width="19.77734375" style="141" bestFit="1" customWidth="1"/>
    <col min="10272" max="10272" width="17.5546875" style="141" bestFit="1" customWidth="1"/>
    <col min="10273" max="10497" width="6.77734375" style="141" customWidth="1"/>
    <col min="10498" max="10498" width="23.5546875" style="141" customWidth="1"/>
    <col min="10499" max="10499" width="2.21875" style="141" customWidth="1"/>
    <col min="10500" max="10500" width="11.44140625" style="141" customWidth="1"/>
    <col min="10501" max="10501" width="9.44140625" style="141" customWidth="1"/>
    <col min="10502" max="10502" width="6.5546875" style="141" bestFit="1" customWidth="1"/>
    <col min="10503" max="10503" width="1.21875" style="141" customWidth="1"/>
    <col min="10504" max="10504" width="10.21875" style="141" customWidth="1"/>
    <col min="10505" max="10505" width="11.5546875" style="141" customWidth="1"/>
    <col min="10506" max="10506" width="5.5546875" style="141" bestFit="1" customWidth="1"/>
    <col min="10507" max="10507" width="1.77734375" style="141" customWidth="1"/>
    <col min="10508" max="10508" width="9.77734375" style="141" customWidth="1"/>
    <col min="10509" max="10509" width="10.77734375" style="141" customWidth="1"/>
    <col min="10510" max="10510" width="6.5546875" style="141" bestFit="1" customWidth="1"/>
    <col min="10511" max="10511" width="1.21875" style="141" customWidth="1"/>
    <col min="10512" max="10512" width="10.21875" style="141" bestFit="1" customWidth="1"/>
    <col min="10513" max="10513" width="10.21875" style="141" customWidth="1"/>
    <col min="10514" max="10514" width="6.5546875" style="141" bestFit="1" customWidth="1"/>
    <col min="10515" max="10515" width="0.77734375" style="141" customWidth="1"/>
    <col min="10516" max="10516" width="10.5546875" style="141" customWidth="1"/>
    <col min="10517" max="10517" width="9.5546875" style="141" customWidth="1"/>
    <col min="10518" max="10518" width="5.21875" style="141" bestFit="1" customWidth="1"/>
    <col min="10519" max="10519" width="1.44140625" style="141" customWidth="1"/>
    <col min="10520" max="10520" width="10.77734375" style="141" customWidth="1"/>
    <col min="10521" max="10521" width="9.77734375" style="141" customWidth="1"/>
    <col min="10522" max="10522" width="5" style="141" bestFit="1" customWidth="1"/>
    <col min="10523" max="10523" width="2.77734375" style="141" customWidth="1"/>
    <col min="10524" max="10524" width="8.77734375" style="141" customWidth="1"/>
    <col min="10525" max="10525" width="9.77734375" style="141" customWidth="1"/>
    <col min="10526" max="10526" width="3.44140625" style="141" customWidth="1"/>
    <col min="10527" max="10527" width="19.77734375" style="141" bestFit="1" customWidth="1"/>
    <col min="10528" max="10528" width="17.5546875" style="141" bestFit="1" customWidth="1"/>
    <col min="10529" max="10753" width="6.77734375" style="141" customWidth="1"/>
    <col min="10754" max="10754" width="23.5546875" style="141" customWidth="1"/>
    <col min="10755" max="10755" width="2.21875" style="141" customWidth="1"/>
    <col min="10756" max="10756" width="11.44140625" style="141" customWidth="1"/>
    <col min="10757" max="10757" width="9.44140625" style="141" customWidth="1"/>
    <col min="10758" max="10758" width="6.5546875" style="141" bestFit="1" customWidth="1"/>
    <col min="10759" max="10759" width="1.21875" style="141" customWidth="1"/>
    <col min="10760" max="10760" width="10.21875" style="141" customWidth="1"/>
    <col min="10761" max="10761" width="11.5546875" style="141" customWidth="1"/>
    <col min="10762" max="10762" width="5.5546875" style="141" bestFit="1" customWidth="1"/>
    <col min="10763" max="10763" width="1.77734375" style="141" customWidth="1"/>
    <col min="10764" max="10764" width="9.77734375" style="141" customWidth="1"/>
    <col min="10765" max="10765" width="10.77734375" style="141" customWidth="1"/>
    <col min="10766" max="10766" width="6.5546875" style="141" bestFit="1" customWidth="1"/>
    <col min="10767" max="10767" width="1.21875" style="141" customWidth="1"/>
    <col min="10768" max="10768" width="10.21875" style="141" bestFit="1" customWidth="1"/>
    <col min="10769" max="10769" width="10.21875" style="141" customWidth="1"/>
    <col min="10770" max="10770" width="6.5546875" style="141" bestFit="1" customWidth="1"/>
    <col min="10771" max="10771" width="0.77734375" style="141" customWidth="1"/>
    <col min="10772" max="10772" width="10.5546875" style="141" customWidth="1"/>
    <col min="10773" max="10773" width="9.5546875" style="141" customWidth="1"/>
    <col min="10774" max="10774" width="5.21875" style="141" bestFit="1" customWidth="1"/>
    <col min="10775" max="10775" width="1.44140625" style="141" customWidth="1"/>
    <col min="10776" max="10776" width="10.77734375" style="141" customWidth="1"/>
    <col min="10777" max="10777" width="9.77734375" style="141" customWidth="1"/>
    <col min="10778" max="10778" width="5" style="141" bestFit="1" customWidth="1"/>
    <col min="10779" max="10779" width="2.77734375" style="141" customWidth="1"/>
    <col min="10780" max="10780" width="8.77734375" style="141" customWidth="1"/>
    <col min="10781" max="10781" width="9.77734375" style="141" customWidth="1"/>
    <col min="10782" max="10782" width="3.44140625" style="141" customWidth="1"/>
    <col min="10783" max="10783" width="19.77734375" style="141" bestFit="1" customWidth="1"/>
    <col min="10784" max="10784" width="17.5546875" style="141" bestFit="1" customWidth="1"/>
    <col min="10785" max="11009" width="6.77734375" style="141" customWidth="1"/>
    <col min="11010" max="11010" width="23.5546875" style="141" customWidth="1"/>
    <col min="11011" max="11011" width="2.21875" style="141" customWidth="1"/>
    <col min="11012" max="11012" width="11.44140625" style="141" customWidth="1"/>
    <col min="11013" max="11013" width="9.44140625" style="141" customWidth="1"/>
    <col min="11014" max="11014" width="6.5546875" style="141" bestFit="1" customWidth="1"/>
    <col min="11015" max="11015" width="1.21875" style="141" customWidth="1"/>
    <col min="11016" max="11016" width="10.21875" style="141" customWidth="1"/>
    <col min="11017" max="11017" width="11.5546875" style="141" customWidth="1"/>
    <col min="11018" max="11018" width="5.5546875" style="141" bestFit="1" customWidth="1"/>
    <col min="11019" max="11019" width="1.77734375" style="141" customWidth="1"/>
    <col min="11020" max="11020" width="9.77734375" style="141" customWidth="1"/>
    <col min="11021" max="11021" width="10.77734375" style="141" customWidth="1"/>
    <col min="11022" max="11022" width="6.5546875" style="141" bestFit="1" customWidth="1"/>
    <col min="11023" max="11023" width="1.21875" style="141" customWidth="1"/>
    <col min="11024" max="11024" width="10.21875" style="141" bestFit="1" customWidth="1"/>
    <col min="11025" max="11025" width="10.21875" style="141" customWidth="1"/>
    <col min="11026" max="11026" width="6.5546875" style="141" bestFit="1" customWidth="1"/>
    <col min="11027" max="11027" width="0.77734375" style="141" customWidth="1"/>
    <col min="11028" max="11028" width="10.5546875" style="141" customWidth="1"/>
    <col min="11029" max="11029" width="9.5546875" style="141" customWidth="1"/>
    <col min="11030" max="11030" width="5.21875" style="141" bestFit="1" customWidth="1"/>
    <col min="11031" max="11031" width="1.44140625" style="141" customWidth="1"/>
    <col min="11032" max="11032" width="10.77734375" style="141" customWidth="1"/>
    <col min="11033" max="11033" width="9.77734375" style="141" customWidth="1"/>
    <col min="11034" max="11034" width="5" style="141" bestFit="1" customWidth="1"/>
    <col min="11035" max="11035" width="2.77734375" style="141" customWidth="1"/>
    <col min="11036" max="11036" width="8.77734375" style="141" customWidth="1"/>
    <col min="11037" max="11037" width="9.77734375" style="141" customWidth="1"/>
    <col min="11038" max="11038" width="3.44140625" style="141" customWidth="1"/>
    <col min="11039" max="11039" width="19.77734375" style="141" bestFit="1" customWidth="1"/>
    <col min="11040" max="11040" width="17.5546875" style="141" bestFit="1" customWidth="1"/>
    <col min="11041" max="11265" width="6.77734375" style="141" customWidth="1"/>
    <col min="11266" max="11266" width="23.5546875" style="141" customWidth="1"/>
    <col min="11267" max="11267" width="2.21875" style="141" customWidth="1"/>
    <col min="11268" max="11268" width="11.44140625" style="141" customWidth="1"/>
    <col min="11269" max="11269" width="9.44140625" style="141" customWidth="1"/>
    <col min="11270" max="11270" width="6.5546875" style="141" bestFit="1" customWidth="1"/>
    <col min="11271" max="11271" width="1.21875" style="141" customWidth="1"/>
    <col min="11272" max="11272" width="10.21875" style="141" customWidth="1"/>
    <col min="11273" max="11273" width="11.5546875" style="141" customWidth="1"/>
    <col min="11274" max="11274" width="5.5546875" style="141" bestFit="1" customWidth="1"/>
    <col min="11275" max="11275" width="1.77734375" style="141" customWidth="1"/>
    <col min="11276" max="11276" width="9.77734375" style="141" customWidth="1"/>
    <col min="11277" max="11277" width="10.77734375" style="141" customWidth="1"/>
    <col min="11278" max="11278" width="6.5546875" style="141" bestFit="1" customWidth="1"/>
    <col min="11279" max="11279" width="1.21875" style="141" customWidth="1"/>
    <col min="11280" max="11280" width="10.21875" style="141" bestFit="1" customWidth="1"/>
    <col min="11281" max="11281" width="10.21875" style="141" customWidth="1"/>
    <col min="11282" max="11282" width="6.5546875" style="141" bestFit="1" customWidth="1"/>
    <col min="11283" max="11283" width="0.77734375" style="141" customWidth="1"/>
    <col min="11284" max="11284" width="10.5546875" style="141" customWidth="1"/>
    <col min="11285" max="11285" width="9.5546875" style="141" customWidth="1"/>
    <col min="11286" max="11286" width="5.21875" style="141" bestFit="1" customWidth="1"/>
    <col min="11287" max="11287" width="1.44140625" style="141" customWidth="1"/>
    <col min="11288" max="11288" width="10.77734375" style="141" customWidth="1"/>
    <col min="11289" max="11289" width="9.77734375" style="141" customWidth="1"/>
    <col min="11290" max="11290" width="5" style="141" bestFit="1" customWidth="1"/>
    <col min="11291" max="11291" width="2.77734375" style="141" customWidth="1"/>
    <col min="11292" max="11292" width="8.77734375" style="141" customWidth="1"/>
    <col min="11293" max="11293" width="9.77734375" style="141" customWidth="1"/>
    <col min="11294" max="11294" width="3.44140625" style="141" customWidth="1"/>
    <col min="11295" max="11295" width="19.77734375" style="141" bestFit="1" customWidth="1"/>
    <col min="11296" max="11296" width="17.5546875" style="141" bestFit="1" customWidth="1"/>
    <col min="11297" max="11521" width="6.77734375" style="141" customWidth="1"/>
    <col min="11522" max="11522" width="23.5546875" style="141" customWidth="1"/>
    <col min="11523" max="11523" width="2.21875" style="141" customWidth="1"/>
    <col min="11524" max="11524" width="11.44140625" style="141" customWidth="1"/>
    <col min="11525" max="11525" width="9.44140625" style="141" customWidth="1"/>
    <col min="11526" max="11526" width="6.5546875" style="141" bestFit="1" customWidth="1"/>
    <col min="11527" max="11527" width="1.21875" style="141" customWidth="1"/>
    <col min="11528" max="11528" width="10.21875" style="141" customWidth="1"/>
    <col min="11529" max="11529" width="11.5546875" style="141" customWidth="1"/>
    <col min="11530" max="11530" width="5.5546875" style="141" bestFit="1" customWidth="1"/>
    <col min="11531" max="11531" width="1.77734375" style="141" customWidth="1"/>
    <col min="11532" max="11532" width="9.77734375" style="141" customWidth="1"/>
    <col min="11533" max="11533" width="10.77734375" style="141" customWidth="1"/>
    <col min="11534" max="11534" width="6.5546875" style="141" bestFit="1" customWidth="1"/>
    <col min="11535" max="11535" width="1.21875" style="141" customWidth="1"/>
    <col min="11536" max="11536" width="10.21875" style="141" bestFit="1" customWidth="1"/>
    <col min="11537" max="11537" width="10.21875" style="141" customWidth="1"/>
    <col min="11538" max="11538" width="6.5546875" style="141" bestFit="1" customWidth="1"/>
    <col min="11539" max="11539" width="0.77734375" style="141" customWidth="1"/>
    <col min="11540" max="11540" width="10.5546875" style="141" customWidth="1"/>
    <col min="11541" max="11541" width="9.5546875" style="141" customWidth="1"/>
    <col min="11542" max="11542" width="5.21875" style="141" bestFit="1" customWidth="1"/>
    <col min="11543" max="11543" width="1.44140625" style="141" customWidth="1"/>
    <col min="11544" max="11544" width="10.77734375" style="141" customWidth="1"/>
    <col min="11545" max="11545" width="9.77734375" style="141" customWidth="1"/>
    <col min="11546" max="11546" width="5" style="141" bestFit="1" customWidth="1"/>
    <col min="11547" max="11547" width="2.77734375" style="141" customWidth="1"/>
    <col min="11548" max="11548" width="8.77734375" style="141" customWidth="1"/>
    <col min="11549" max="11549" width="9.77734375" style="141" customWidth="1"/>
    <col min="11550" max="11550" width="3.44140625" style="141" customWidth="1"/>
    <col min="11551" max="11551" width="19.77734375" style="141" bestFit="1" customWidth="1"/>
    <col min="11552" max="11552" width="17.5546875" style="141" bestFit="1" customWidth="1"/>
    <col min="11553" max="11777" width="6.77734375" style="141" customWidth="1"/>
    <col min="11778" max="11778" width="23.5546875" style="141" customWidth="1"/>
    <col min="11779" max="11779" width="2.21875" style="141" customWidth="1"/>
    <col min="11780" max="11780" width="11.44140625" style="141" customWidth="1"/>
    <col min="11781" max="11781" width="9.44140625" style="141" customWidth="1"/>
    <col min="11782" max="11782" width="6.5546875" style="141" bestFit="1" customWidth="1"/>
    <col min="11783" max="11783" width="1.21875" style="141" customWidth="1"/>
    <col min="11784" max="11784" width="10.21875" style="141" customWidth="1"/>
    <col min="11785" max="11785" width="11.5546875" style="141" customWidth="1"/>
    <col min="11786" max="11786" width="5.5546875" style="141" bestFit="1" customWidth="1"/>
    <col min="11787" max="11787" width="1.77734375" style="141" customWidth="1"/>
    <col min="11788" max="11788" width="9.77734375" style="141" customWidth="1"/>
    <col min="11789" max="11789" width="10.77734375" style="141" customWidth="1"/>
    <col min="11790" max="11790" width="6.5546875" style="141" bestFit="1" customWidth="1"/>
    <col min="11791" max="11791" width="1.21875" style="141" customWidth="1"/>
    <col min="11792" max="11792" width="10.21875" style="141" bestFit="1" customWidth="1"/>
    <col min="11793" max="11793" width="10.21875" style="141" customWidth="1"/>
    <col min="11794" max="11794" width="6.5546875" style="141" bestFit="1" customWidth="1"/>
    <col min="11795" max="11795" width="0.77734375" style="141" customWidth="1"/>
    <col min="11796" max="11796" width="10.5546875" style="141" customWidth="1"/>
    <col min="11797" max="11797" width="9.5546875" style="141" customWidth="1"/>
    <col min="11798" max="11798" width="5.21875" style="141" bestFit="1" customWidth="1"/>
    <col min="11799" max="11799" width="1.44140625" style="141" customWidth="1"/>
    <col min="11800" max="11800" width="10.77734375" style="141" customWidth="1"/>
    <col min="11801" max="11801" width="9.77734375" style="141" customWidth="1"/>
    <col min="11802" max="11802" width="5" style="141" bestFit="1" customWidth="1"/>
    <col min="11803" max="11803" width="2.77734375" style="141" customWidth="1"/>
    <col min="11804" max="11804" width="8.77734375" style="141" customWidth="1"/>
    <col min="11805" max="11805" width="9.77734375" style="141" customWidth="1"/>
    <col min="11806" max="11806" width="3.44140625" style="141" customWidth="1"/>
    <col min="11807" max="11807" width="19.77734375" style="141" bestFit="1" customWidth="1"/>
    <col min="11808" max="11808" width="17.5546875" style="141" bestFit="1" customWidth="1"/>
    <col min="11809" max="12033" width="6.77734375" style="141" customWidth="1"/>
    <col min="12034" max="12034" width="23.5546875" style="141" customWidth="1"/>
    <col min="12035" max="12035" width="2.21875" style="141" customWidth="1"/>
    <col min="12036" max="12036" width="11.44140625" style="141" customWidth="1"/>
    <col min="12037" max="12037" width="9.44140625" style="141" customWidth="1"/>
    <col min="12038" max="12038" width="6.5546875" style="141" bestFit="1" customWidth="1"/>
    <col min="12039" max="12039" width="1.21875" style="141" customWidth="1"/>
    <col min="12040" max="12040" width="10.21875" style="141" customWidth="1"/>
    <col min="12041" max="12041" width="11.5546875" style="141" customWidth="1"/>
    <col min="12042" max="12042" width="5.5546875" style="141" bestFit="1" customWidth="1"/>
    <col min="12043" max="12043" width="1.77734375" style="141" customWidth="1"/>
    <col min="12044" max="12044" width="9.77734375" style="141" customWidth="1"/>
    <col min="12045" max="12045" width="10.77734375" style="141" customWidth="1"/>
    <col min="12046" max="12046" width="6.5546875" style="141" bestFit="1" customWidth="1"/>
    <col min="12047" max="12047" width="1.21875" style="141" customWidth="1"/>
    <col min="12048" max="12048" width="10.21875" style="141" bestFit="1" customWidth="1"/>
    <col min="12049" max="12049" width="10.21875" style="141" customWidth="1"/>
    <col min="12050" max="12050" width="6.5546875" style="141" bestFit="1" customWidth="1"/>
    <col min="12051" max="12051" width="0.77734375" style="141" customWidth="1"/>
    <col min="12052" max="12052" width="10.5546875" style="141" customWidth="1"/>
    <col min="12053" max="12053" width="9.5546875" style="141" customWidth="1"/>
    <col min="12054" max="12054" width="5.21875" style="141" bestFit="1" customWidth="1"/>
    <col min="12055" max="12055" width="1.44140625" style="141" customWidth="1"/>
    <col min="12056" max="12056" width="10.77734375" style="141" customWidth="1"/>
    <col min="12057" max="12057" width="9.77734375" style="141" customWidth="1"/>
    <col min="12058" max="12058" width="5" style="141" bestFit="1" customWidth="1"/>
    <col min="12059" max="12059" width="2.77734375" style="141" customWidth="1"/>
    <col min="12060" max="12060" width="8.77734375" style="141" customWidth="1"/>
    <col min="12061" max="12061" width="9.77734375" style="141" customWidth="1"/>
    <col min="12062" max="12062" width="3.44140625" style="141" customWidth="1"/>
    <col min="12063" max="12063" width="19.77734375" style="141" bestFit="1" customWidth="1"/>
    <col min="12064" max="12064" width="17.5546875" style="141" bestFit="1" customWidth="1"/>
    <col min="12065" max="12289" width="6.77734375" style="141" customWidth="1"/>
    <col min="12290" max="12290" width="23.5546875" style="141" customWidth="1"/>
    <col min="12291" max="12291" width="2.21875" style="141" customWidth="1"/>
    <col min="12292" max="12292" width="11.44140625" style="141" customWidth="1"/>
    <col min="12293" max="12293" width="9.44140625" style="141" customWidth="1"/>
    <col min="12294" max="12294" width="6.5546875" style="141" bestFit="1" customWidth="1"/>
    <col min="12295" max="12295" width="1.21875" style="141" customWidth="1"/>
    <col min="12296" max="12296" width="10.21875" style="141" customWidth="1"/>
    <col min="12297" max="12297" width="11.5546875" style="141" customWidth="1"/>
    <col min="12298" max="12298" width="5.5546875" style="141" bestFit="1" customWidth="1"/>
    <col min="12299" max="12299" width="1.77734375" style="141" customWidth="1"/>
    <col min="12300" max="12300" width="9.77734375" style="141" customWidth="1"/>
    <col min="12301" max="12301" width="10.77734375" style="141" customWidth="1"/>
    <col min="12302" max="12302" width="6.5546875" style="141" bestFit="1" customWidth="1"/>
    <col min="12303" max="12303" width="1.21875" style="141" customWidth="1"/>
    <col min="12304" max="12304" width="10.21875" style="141" bestFit="1" customWidth="1"/>
    <col min="12305" max="12305" width="10.21875" style="141" customWidth="1"/>
    <col min="12306" max="12306" width="6.5546875" style="141" bestFit="1" customWidth="1"/>
    <col min="12307" max="12307" width="0.77734375" style="141" customWidth="1"/>
    <col min="12308" max="12308" width="10.5546875" style="141" customWidth="1"/>
    <col min="12309" max="12309" width="9.5546875" style="141" customWidth="1"/>
    <col min="12310" max="12310" width="5.21875" style="141" bestFit="1" customWidth="1"/>
    <col min="12311" max="12311" width="1.44140625" style="141" customWidth="1"/>
    <col min="12312" max="12312" width="10.77734375" style="141" customWidth="1"/>
    <col min="12313" max="12313" width="9.77734375" style="141" customWidth="1"/>
    <col min="12314" max="12314" width="5" style="141" bestFit="1" customWidth="1"/>
    <col min="12315" max="12315" width="2.77734375" style="141" customWidth="1"/>
    <col min="12316" max="12316" width="8.77734375" style="141" customWidth="1"/>
    <col min="12317" max="12317" width="9.77734375" style="141" customWidth="1"/>
    <col min="12318" max="12318" width="3.44140625" style="141" customWidth="1"/>
    <col min="12319" max="12319" width="19.77734375" style="141" bestFit="1" customWidth="1"/>
    <col min="12320" max="12320" width="17.5546875" style="141" bestFit="1" customWidth="1"/>
    <col min="12321" max="12545" width="6.77734375" style="141" customWidth="1"/>
    <col min="12546" max="12546" width="23.5546875" style="141" customWidth="1"/>
    <col min="12547" max="12547" width="2.21875" style="141" customWidth="1"/>
    <col min="12548" max="12548" width="11.44140625" style="141" customWidth="1"/>
    <col min="12549" max="12549" width="9.44140625" style="141" customWidth="1"/>
    <col min="12550" max="12550" width="6.5546875" style="141" bestFit="1" customWidth="1"/>
    <col min="12551" max="12551" width="1.21875" style="141" customWidth="1"/>
    <col min="12552" max="12552" width="10.21875" style="141" customWidth="1"/>
    <col min="12553" max="12553" width="11.5546875" style="141" customWidth="1"/>
    <col min="12554" max="12554" width="5.5546875" style="141" bestFit="1" customWidth="1"/>
    <col min="12555" max="12555" width="1.77734375" style="141" customWidth="1"/>
    <col min="12556" max="12556" width="9.77734375" style="141" customWidth="1"/>
    <col min="12557" max="12557" width="10.77734375" style="141" customWidth="1"/>
    <col min="12558" max="12558" width="6.5546875" style="141" bestFit="1" customWidth="1"/>
    <col min="12559" max="12559" width="1.21875" style="141" customWidth="1"/>
    <col min="12560" max="12560" width="10.21875" style="141" bestFit="1" customWidth="1"/>
    <col min="12561" max="12561" width="10.21875" style="141" customWidth="1"/>
    <col min="12562" max="12562" width="6.5546875" style="141" bestFit="1" customWidth="1"/>
    <col min="12563" max="12563" width="0.77734375" style="141" customWidth="1"/>
    <col min="12564" max="12564" width="10.5546875" style="141" customWidth="1"/>
    <col min="12565" max="12565" width="9.5546875" style="141" customWidth="1"/>
    <col min="12566" max="12566" width="5.21875" style="141" bestFit="1" customWidth="1"/>
    <col min="12567" max="12567" width="1.44140625" style="141" customWidth="1"/>
    <col min="12568" max="12568" width="10.77734375" style="141" customWidth="1"/>
    <col min="12569" max="12569" width="9.77734375" style="141" customWidth="1"/>
    <col min="12570" max="12570" width="5" style="141" bestFit="1" customWidth="1"/>
    <col min="12571" max="12571" width="2.77734375" style="141" customWidth="1"/>
    <col min="12572" max="12572" width="8.77734375" style="141" customWidth="1"/>
    <col min="12573" max="12573" width="9.77734375" style="141" customWidth="1"/>
    <col min="12574" max="12574" width="3.44140625" style="141" customWidth="1"/>
    <col min="12575" max="12575" width="19.77734375" style="141" bestFit="1" customWidth="1"/>
    <col min="12576" max="12576" width="17.5546875" style="141" bestFit="1" customWidth="1"/>
    <col min="12577" max="12801" width="6.77734375" style="141" customWidth="1"/>
    <col min="12802" max="12802" width="23.5546875" style="141" customWidth="1"/>
    <col min="12803" max="12803" width="2.21875" style="141" customWidth="1"/>
    <col min="12804" max="12804" width="11.44140625" style="141" customWidth="1"/>
    <col min="12805" max="12805" width="9.44140625" style="141" customWidth="1"/>
    <col min="12806" max="12806" width="6.5546875" style="141" bestFit="1" customWidth="1"/>
    <col min="12807" max="12807" width="1.21875" style="141" customWidth="1"/>
    <col min="12808" max="12808" width="10.21875" style="141" customWidth="1"/>
    <col min="12809" max="12809" width="11.5546875" style="141" customWidth="1"/>
    <col min="12810" max="12810" width="5.5546875" style="141" bestFit="1" customWidth="1"/>
    <col min="12811" max="12811" width="1.77734375" style="141" customWidth="1"/>
    <col min="12812" max="12812" width="9.77734375" style="141" customWidth="1"/>
    <col min="12813" max="12813" width="10.77734375" style="141" customWidth="1"/>
    <col min="12814" max="12814" width="6.5546875" style="141" bestFit="1" customWidth="1"/>
    <col min="12815" max="12815" width="1.21875" style="141" customWidth="1"/>
    <col min="12816" max="12816" width="10.21875" style="141" bestFit="1" customWidth="1"/>
    <col min="12817" max="12817" width="10.21875" style="141" customWidth="1"/>
    <col min="12818" max="12818" width="6.5546875" style="141" bestFit="1" customWidth="1"/>
    <col min="12819" max="12819" width="0.77734375" style="141" customWidth="1"/>
    <col min="12820" max="12820" width="10.5546875" style="141" customWidth="1"/>
    <col min="12821" max="12821" width="9.5546875" style="141" customWidth="1"/>
    <col min="12822" max="12822" width="5.21875" style="141" bestFit="1" customWidth="1"/>
    <col min="12823" max="12823" width="1.44140625" style="141" customWidth="1"/>
    <col min="12824" max="12824" width="10.77734375" style="141" customWidth="1"/>
    <col min="12825" max="12825" width="9.77734375" style="141" customWidth="1"/>
    <col min="12826" max="12826" width="5" style="141" bestFit="1" customWidth="1"/>
    <col min="12827" max="12827" width="2.77734375" style="141" customWidth="1"/>
    <col min="12828" max="12828" width="8.77734375" style="141" customWidth="1"/>
    <col min="12829" max="12829" width="9.77734375" style="141" customWidth="1"/>
    <col min="12830" max="12830" width="3.44140625" style="141" customWidth="1"/>
    <col min="12831" max="12831" width="19.77734375" style="141" bestFit="1" customWidth="1"/>
    <col min="12832" max="12832" width="17.5546875" style="141" bestFit="1" customWidth="1"/>
    <col min="12833" max="13057" width="6.77734375" style="141" customWidth="1"/>
    <col min="13058" max="13058" width="23.5546875" style="141" customWidth="1"/>
    <col min="13059" max="13059" width="2.21875" style="141" customWidth="1"/>
    <col min="13060" max="13060" width="11.44140625" style="141" customWidth="1"/>
    <col min="13061" max="13061" width="9.44140625" style="141" customWidth="1"/>
    <col min="13062" max="13062" width="6.5546875" style="141" bestFit="1" customWidth="1"/>
    <col min="13063" max="13063" width="1.21875" style="141" customWidth="1"/>
    <col min="13064" max="13064" width="10.21875" style="141" customWidth="1"/>
    <col min="13065" max="13065" width="11.5546875" style="141" customWidth="1"/>
    <col min="13066" max="13066" width="5.5546875" style="141" bestFit="1" customWidth="1"/>
    <col min="13067" max="13067" width="1.77734375" style="141" customWidth="1"/>
    <col min="13068" max="13068" width="9.77734375" style="141" customWidth="1"/>
    <col min="13069" max="13069" width="10.77734375" style="141" customWidth="1"/>
    <col min="13070" max="13070" width="6.5546875" style="141" bestFit="1" customWidth="1"/>
    <col min="13071" max="13071" width="1.21875" style="141" customWidth="1"/>
    <col min="13072" max="13072" width="10.21875" style="141" bestFit="1" customWidth="1"/>
    <col min="13073" max="13073" width="10.21875" style="141" customWidth="1"/>
    <col min="13074" max="13074" width="6.5546875" style="141" bestFit="1" customWidth="1"/>
    <col min="13075" max="13075" width="0.77734375" style="141" customWidth="1"/>
    <col min="13076" max="13076" width="10.5546875" style="141" customWidth="1"/>
    <col min="13077" max="13077" width="9.5546875" style="141" customWidth="1"/>
    <col min="13078" max="13078" width="5.21875" style="141" bestFit="1" customWidth="1"/>
    <col min="13079" max="13079" width="1.44140625" style="141" customWidth="1"/>
    <col min="13080" max="13080" width="10.77734375" style="141" customWidth="1"/>
    <col min="13081" max="13081" width="9.77734375" style="141" customWidth="1"/>
    <col min="13082" max="13082" width="5" style="141" bestFit="1" customWidth="1"/>
    <col min="13083" max="13083" width="2.77734375" style="141" customWidth="1"/>
    <col min="13084" max="13084" width="8.77734375" style="141" customWidth="1"/>
    <col min="13085" max="13085" width="9.77734375" style="141" customWidth="1"/>
    <col min="13086" max="13086" width="3.44140625" style="141" customWidth="1"/>
    <col min="13087" max="13087" width="19.77734375" style="141" bestFit="1" customWidth="1"/>
    <col min="13088" max="13088" width="17.5546875" style="141" bestFit="1" customWidth="1"/>
    <col min="13089" max="13313" width="6.77734375" style="141" customWidth="1"/>
    <col min="13314" max="13314" width="23.5546875" style="141" customWidth="1"/>
    <col min="13315" max="13315" width="2.21875" style="141" customWidth="1"/>
    <col min="13316" max="13316" width="11.44140625" style="141" customWidth="1"/>
    <col min="13317" max="13317" width="9.44140625" style="141" customWidth="1"/>
    <col min="13318" max="13318" width="6.5546875" style="141" bestFit="1" customWidth="1"/>
    <col min="13319" max="13319" width="1.21875" style="141" customWidth="1"/>
    <col min="13320" max="13320" width="10.21875" style="141" customWidth="1"/>
    <col min="13321" max="13321" width="11.5546875" style="141" customWidth="1"/>
    <col min="13322" max="13322" width="5.5546875" style="141" bestFit="1" customWidth="1"/>
    <col min="13323" max="13323" width="1.77734375" style="141" customWidth="1"/>
    <col min="13324" max="13324" width="9.77734375" style="141" customWidth="1"/>
    <col min="13325" max="13325" width="10.77734375" style="141" customWidth="1"/>
    <col min="13326" max="13326" width="6.5546875" style="141" bestFit="1" customWidth="1"/>
    <col min="13327" max="13327" width="1.21875" style="141" customWidth="1"/>
    <col min="13328" max="13328" width="10.21875" style="141" bestFit="1" customWidth="1"/>
    <col min="13329" max="13329" width="10.21875" style="141" customWidth="1"/>
    <col min="13330" max="13330" width="6.5546875" style="141" bestFit="1" customWidth="1"/>
    <col min="13331" max="13331" width="0.77734375" style="141" customWidth="1"/>
    <col min="13332" max="13332" width="10.5546875" style="141" customWidth="1"/>
    <col min="13333" max="13333" width="9.5546875" style="141" customWidth="1"/>
    <col min="13334" max="13334" width="5.21875" style="141" bestFit="1" customWidth="1"/>
    <col min="13335" max="13335" width="1.44140625" style="141" customWidth="1"/>
    <col min="13336" max="13336" width="10.77734375" style="141" customWidth="1"/>
    <col min="13337" max="13337" width="9.77734375" style="141" customWidth="1"/>
    <col min="13338" max="13338" width="5" style="141" bestFit="1" customWidth="1"/>
    <col min="13339" max="13339" width="2.77734375" style="141" customWidth="1"/>
    <col min="13340" max="13340" width="8.77734375" style="141" customWidth="1"/>
    <col min="13341" max="13341" width="9.77734375" style="141" customWidth="1"/>
    <col min="13342" max="13342" width="3.44140625" style="141" customWidth="1"/>
    <col min="13343" max="13343" width="19.77734375" style="141" bestFit="1" customWidth="1"/>
    <col min="13344" max="13344" width="17.5546875" style="141" bestFit="1" customWidth="1"/>
    <col min="13345" max="13569" width="6.77734375" style="141" customWidth="1"/>
    <col min="13570" max="13570" width="23.5546875" style="141" customWidth="1"/>
    <col min="13571" max="13571" width="2.21875" style="141" customWidth="1"/>
    <col min="13572" max="13572" width="11.44140625" style="141" customWidth="1"/>
    <col min="13573" max="13573" width="9.44140625" style="141" customWidth="1"/>
    <col min="13574" max="13574" width="6.5546875" style="141" bestFit="1" customWidth="1"/>
    <col min="13575" max="13575" width="1.21875" style="141" customWidth="1"/>
    <col min="13576" max="13576" width="10.21875" style="141" customWidth="1"/>
    <col min="13577" max="13577" width="11.5546875" style="141" customWidth="1"/>
    <col min="13578" max="13578" width="5.5546875" style="141" bestFit="1" customWidth="1"/>
    <col min="13579" max="13579" width="1.77734375" style="141" customWidth="1"/>
    <col min="13580" max="13580" width="9.77734375" style="141" customWidth="1"/>
    <col min="13581" max="13581" width="10.77734375" style="141" customWidth="1"/>
    <col min="13582" max="13582" width="6.5546875" style="141" bestFit="1" customWidth="1"/>
    <col min="13583" max="13583" width="1.21875" style="141" customWidth="1"/>
    <col min="13584" max="13584" width="10.21875" style="141" bestFit="1" customWidth="1"/>
    <col min="13585" max="13585" width="10.21875" style="141" customWidth="1"/>
    <col min="13586" max="13586" width="6.5546875" style="141" bestFit="1" customWidth="1"/>
    <col min="13587" max="13587" width="0.77734375" style="141" customWidth="1"/>
    <col min="13588" max="13588" width="10.5546875" style="141" customWidth="1"/>
    <col min="13589" max="13589" width="9.5546875" style="141" customWidth="1"/>
    <col min="13590" max="13590" width="5.21875" style="141" bestFit="1" customWidth="1"/>
    <col min="13591" max="13591" width="1.44140625" style="141" customWidth="1"/>
    <col min="13592" max="13592" width="10.77734375" style="141" customWidth="1"/>
    <col min="13593" max="13593" width="9.77734375" style="141" customWidth="1"/>
    <col min="13594" max="13594" width="5" style="141" bestFit="1" customWidth="1"/>
    <col min="13595" max="13595" width="2.77734375" style="141" customWidth="1"/>
    <col min="13596" max="13596" width="8.77734375" style="141" customWidth="1"/>
    <col min="13597" max="13597" width="9.77734375" style="141" customWidth="1"/>
    <col min="13598" max="13598" width="3.44140625" style="141" customWidth="1"/>
    <col min="13599" max="13599" width="19.77734375" style="141" bestFit="1" customWidth="1"/>
    <col min="13600" max="13600" width="17.5546875" style="141" bestFit="1" customWidth="1"/>
    <col min="13601" max="13825" width="6.77734375" style="141" customWidth="1"/>
    <col min="13826" max="13826" width="23.5546875" style="141" customWidth="1"/>
    <col min="13827" max="13827" width="2.21875" style="141" customWidth="1"/>
    <col min="13828" max="13828" width="11.44140625" style="141" customWidth="1"/>
    <col min="13829" max="13829" width="9.44140625" style="141" customWidth="1"/>
    <col min="13830" max="13830" width="6.5546875" style="141" bestFit="1" customWidth="1"/>
    <col min="13831" max="13831" width="1.21875" style="141" customWidth="1"/>
    <col min="13832" max="13832" width="10.21875" style="141" customWidth="1"/>
    <col min="13833" max="13833" width="11.5546875" style="141" customWidth="1"/>
    <col min="13834" max="13834" width="5.5546875" style="141" bestFit="1" customWidth="1"/>
    <col min="13835" max="13835" width="1.77734375" style="141" customWidth="1"/>
    <col min="13836" max="13836" width="9.77734375" style="141" customWidth="1"/>
    <col min="13837" max="13837" width="10.77734375" style="141" customWidth="1"/>
    <col min="13838" max="13838" width="6.5546875" style="141" bestFit="1" customWidth="1"/>
    <col min="13839" max="13839" width="1.21875" style="141" customWidth="1"/>
    <col min="13840" max="13840" width="10.21875" style="141" bestFit="1" customWidth="1"/>
    <col min="13841" max="13841" width="10.21875" style="141" customWidth="1"/>
    <col min="13842" max="13842" width="6.5546875" style="141" bestFit="1" customWidth="1"/>
    <col min="13843" max="13843" width="0.77734375" style="141" customWidth="1"/>
    <col min="13844" max="13844" width="10.5546875" style="141" customWidth="1"/>
    <col min="13845" max="13845" width="9.5546875" style="141" customWidth="1"/>
    <col min="13846" max="13846" width="5.21875" style="141" bestFit="1" customWidth="1"/>
    <col min="13847" max="13847" width="1.44140625" style="141" customWidth="1"/>
    <col min="13848" max="13848" width="10.77734375" style="141" customWidth="1"/>
    <col min="13849" max="13849" width="9.77734375" style="141" customWidth="1"/>
    <col min="13850" max="13850" width="5" style="141" bestFit="1" customWidth="1"/>
    <col min="13851" max="13851" width="2.77734375" style="141" customWidth="1"/>
    <col min="13852" max="13852" width="8.77734375" style="141" customWidth="1"/>
    <col min="13853" max="13853" width="9.77734375" style="141" customWidth="1"/>
    <col min="13854" max="13854" width="3.44140625" style="141" customWidth="1"/>
    <col min="13855" max="13855" width="19.77734375" style="141" bestFit="1" customWidth="1"/>
    <col min="13856" max="13856" width="17.5546875" style="141" bestFit="1" customWidth="1"/>
    <col min="13857" max="14081" width="6.77734375" style="141" customWidth="1"/>
    <col min="14082" max="14082" width="23.5546875" style="141" customWidth="1"/>
    <col min="14083" max="14083" width="2.21875" style="141" customWidth="1"/>
    <col min="14084" max="14084" width="11.44140625" style="141" customWidth="1"/>
    <col min="14085" max="14085" width="9.44140625" style="141" customWidth="1"/>
    <col min="14086" max="14086" width="6.5546875" style="141" bestFit="1" customWidth="1"/>
    <col min="14087" max="14087" width="1.21875" style="141" customWidth="1"/>
    <col min="14088" max="14088" width="10.21875" style="141" customWidth="1"/>
    <col min="14089" max="14089" width="11.5546875" style="141" customWidth="1"/>
    <col min="14090" max="14090" width="5.5546875" style="141" bestFit="1" customWidth="1"/>
    <col min="14091" max="14091" width="1.77734375" style="141" customWidth="1"/>
    <col min="14092" max="14092" width="9.77734375" style="141" customWidth="1"/>
    <col min="14093" max="14093" width="10.77734375" style="141" customWidth="1"/>
    <col min="14094" max="14094" width="6.5546875" style="141" bestFit="1" customWidth="1"/>
    <col min="14095" max="14095" width="1.21875" style="141" customWidth="1"/>
    <col min="14096" max="14096" width="10.21875" style="141" bestFit="1" customWidth="1"/>
    <col min="14097" max="14097" width="10.21875" style="141" customWidth="1"/>
    <col min="14098" max="14098" width="6.5546875" style="141" bestFit="1" customWidth="1"/>
    <col min="14099" max="14099" width="0.77734375" style="141" customWidth="1"/>
    <col min="14100" max="14100" width="10.5546875" style="141" customWidth="1"/>
    <col min="14101" max="14101" width="9.5546875" style="141" customWidth="1"/>
    <col min="14102" max="14102" width="5.21875" style="141" bestFit="1" customWidth="1"/>
    <col min="14103" max="14103" width="1.44140625" style="141" customWidth="1"/>
    <col min="14104" max="14104" width="10.77734375" style="141" customWidth="1"/>
    <col min="14105" max="14105" width="9.77734375" style="141" customWidth="1"/>
    <col min="14106" max="14106" width="5" style="141" bestFit="1" customWidth="1"/>
    <col min="14107" max="14107" width="2.77734375" style="141" customWidth="1"/>
    <col min="14108" max="14108" width="8.77734375" style="141" customWidth="1"/>
    <col min="14109" max="14109" width="9.77734375" style="141" customWidth="1"/>
    <col min="14110" max="14110" width="3.44140625" style="141" customWidth="1"/>
    <col min="14111" max="14111" width="19.77734375" style="141" bestFit="1" customWidth="1"/>
    <col min="14112" max="14112" width="17.5546875" style="141" bestFit="1" customWidth="1"/>
    <col min="14113" max="14337" width="6.77734375" style="141" customWidth="1"/>
    <col min="14338" max="14338" width="23.5546875" style="141" customWidth="1"/>
    <col min="14339" max="14339" width="2.21875" style="141" customWidth="1"/>
    <col min="14340" max="14340" width="11.44140625" style="141" customWidth="1"/>
    <col min="14341" max="14341" width="9.44140625" style="141" customWidth="1"/>
    <col min="14342" max="14342" width="6.5546875" style="141" bestFit="1" customWidth="1"/>
    <col min="14343" max="14343" width="1.21875" style="141" customWidth="1"/>
    <col min="14344" max="14344" width="10.21875" style="141" customWidth="1"/>
    <col min="14345" max="14345" width="11.5546875" style="141" customWidth="1"/>
    <col min="14346" max="14346" width="5.5546875" style="141" bestFit="1" customWidth="1"/>
    <col min="14347" max="14347" width="1.77734375" style="141" customWidth="1"/>
    <col min="14348" max="14348" width="9.77734375" style="141" customWidth="1"/>
    <col min="14349" max="14349" width="10.77734375" style="141" customWidth="1"/>
    <col min="14350" max="14350" width="6.5546875" style="141" bestFit="1" customWidth="1"/>
    <col min="14351" max="14351" width="1.21875" style="141" customWidth="1"/>
    <col min="14352" max="14352" width="10.21875" style="141" bestFit="1" customWidth="1"/>
    <col min="14353" max="14353" width="10.21875" style="141" customWidth="1"/>
    <col min="14354" max="14354" width="6.5546875" style="141" bestFit="1" customWidth="1"/>
    <col min="14355" max="14355" width="0.77734375" style="141" customWidth="1"/>
    <col min="14356" max="14356" width="10.5546875" style="141" customWidth="1"/>
    <col min="14357" max="14357" width="9.5546875" style="141" customWidth="1"/>
    <col min="14358" max="14358" width="5.21875" style="141" bestFit="1" customWidth="1"/>
    <col min="14359" max="14359" width="1.44140625" style="141" customWidth="1"/>
    <col min="14360" max="14360" width="10.77734375" style="141" customWidth="1"/>
    <col min="14361" max="14361" width="9.77734375" style="141" customWidth="1"/>
    <col min="14362" max="14362" width="5" style="141" bestFit="1" customWidth="1"/>
    <col min="14363" max="14363" width="2.77734375" style="141" customWidth="1"/>
    <col min="14364" max="14364" width="8.77734375" style="141" customWidth="1"/>
    <col min="14365" max="14365" width="9.77734375" style="141" customWidth="1"/>
    <col min="14366" max="14366" width="3.44140625" style="141" customWidth="1"/>
    <col min="14367" max="14367" width="19.77734375" style="141" bestFit="1" customWidth="1"/>
    <col min="14368" max="14368" width="17.5546875" style="141" bestFit="1" customWidth="1"/>
    <col min="14369" max="14593" width="6.77734375" style="141" customWidth="1"/>
    <col min="14594" max="14594" width="23.5546875" style="141" customWidth="1"/>
    <col min="14595" max="14595" width="2.21875" style="141" customWidth="1"/>
    <col min="14596" max="14596" width="11.44140625" style="141" customWidth="1"/>
    <col min="14597" max="14597" width="9.44140625" style="141" customWidth="1"/>
    <col min="14598" max="14598" width="6.5546875" style="141" bestFit="1" customWidth="1"/>
    <col min="14599" max="14599" width="1.21875" style="141" customWidth="1"/>
    <col min="14600" max="14600" width="10.21875" style="141" customWidth="1"/>
    <col min="14601" max="14601" width="11.5546875" style="141" customWidth="1"/>
    <col min="14602" max="14602" width="5.5546875" style="141" bestFit="1" customWidth="1"/>
    <col min="14603" max="14603" width="1.77734375" style="141" customWidth="1"/>
    <col min="14604" max="14604" width="9.77734375" style="141" customWidth="1"/>
    <col min="14605" max="14605" width="10.77734375" style="141" customWidth="1"/>
    <col min="14606" max="14606" width="6.5546875" style="141" bestFit="1" customWidth="1"/>
    <col min="14607" max="14607" width="1.21875" style="141" customWidth="1"/>
    <col min="14608" max="14608" width="10.21875" style="141" bestFit="1" customWidth="1"/>
    <col min="14609" max="14609" width="10.21875" style="141" customWidth="1"/>
    <col min="14610" max="14610" width="6.5546875" style="141" bestFit="1" customWidth="1"/>
    <col min="14611" max="14611" width="0.77734375" style="141" customWidth="1"/>
    <col min="14612" max="14612" width="10.5546875" style="141" customWidth="1"/>
    <col min="14613" max="14613" width="9.5546875" style="141" customWidth="1"/>
    <col min="14614" max="14614" width="5.21875" style="141" bestFit="1" customWidth="1"/>
    <col min="14615" max="14615" width="1.44140625" style="141" customWidth="1"/>
    <col min="14616" max="14616" width="10.77734375" style="141" customWidth="1"/>
    <col min="14617" max="14617" width="9.77734375" style="141" customWidth="1"/>
    <col min="14618" max="14618" width="5" style="141" bestFit="1" customWidth="1"/>
    <col min="14619" max="14619" width="2.77734375" style="141" customWidth="1"/>
    <col min="14620" max="14620" width="8.77734375" style="141" customWidth="1"/>
    <col min="14621" max="14621" width="9.77734375" style="141" customWidth="1"/>
    <col min="14622" max="14622" width="3.44140625" style="141" customWidth="1"/>
    <col min="14623" max="14623" width="19.77734375" style="141" bestFit="1" customWidth="1"/>
    <col min="14624" max="14624" width="17.5546875" style="141" bestFit="1" customWidth="1"/>
    <col min="14625" max="14849" width="6.77734375" style="141" customWidth="1"/>
    <col min="14850" max="14850" width="23.5546875" style="141" customWidth="1"/>
    <col min="14851" max="14851" width="2.21875" style="141" customWidth="1"/>
    <col min="14852" max="14852" width="11.44140625" style="141" customWidth="1"/>
    <col min="14853" max="14853" width="9.44140625" style="141" customWidth="1"/>
    <col min="14854" max="14854" width="6.5546875" style="141" bestFit="1" customWidth="1"/>
    <col min="14855" max="14855" width="1.21875" style="141" customWidth="1"/>
    <col min="14856" max="14856" width="10.21875" style="141" customWidth="1"/>
    <col min="14857" max="14857" width="11.5546875" style="141" customWidth="1"/>
    <col min="14858" max="14858" width="5.5546875" style="141" bestFit="1" customWidth="1"/>
    <col min="14859" max="14859" width="1.77734375" style="141" customWidth="1"/>
    <col min="14860" max="14860" width="9.77734375" style="141" customWidth="1"/>
    <col min="14861" max="14861" width="10.77734375" style="141" customWidth="1"/>
    <col min="14862" max="14862" width="6.5546875" style="141" bestFit="1" customWidth="1"/>
    <col min="14863" max="14863" width="1.21875" style="141" customWidth="1"/>
    <col min="14864" max="14864" width="10.21875" style="141" bestFit="1" customWidth="1"/>
    <col min="14865" max="14865" width="10.21875" style="141" customWidth="1"/>
    <col min="14866" max="14866" width="6.5546875" style="141" bestFit="1" customWidth="1"/>
    <col min="14867" max="14867" width="0.77734375" style="141" customWidth="1"/>
    <col min="14868" max="14868" width="10.5546875" style="141" customWidth="1"/>
    <col min="14869" max="14869" width="9.5546875" style="141" customWidth="1"/>
    <col min="14870" max="14870" width="5.21875" style="141" bestFit="1" customWidth="1"/>
    <col min="14871" max="14871" width="1.44140625" style="141" customWidth="1"/>
    <col min="14872" max="14872" width="10.77734375" style="141" customWidth="1"/>
    <col min="14873" max="14873" width="9.77734375" style="141" customWidth="1"/>
    <col min="14874" max="14874" width="5" style="141" bestFit="1" customWidth="1"/>
    <col min="14875" max="14875" width="2.77734375" style="141" customWidth="1"/>
    <col min="14876" max="14876" width="8.77734375" style="141" customWidth="1"/>
    <col min="14877" max="14877" width="9.77734375" style="141" customWidth="1"/>
    <col min="14878" max="14878" width="3.44140625" style="141" customWidth="1"/>
    <col min="14879" max="14879" width="19.77734375" style="141" bestFit="1" customWidth="1"/>
    <col min="14880" max="14880" width="17.5546875" style="141" bestFit="1" customWidth="1"/>
    <col min="14881" max="15105" width="6.77734375" style="141" customWidth="1"/>
    <col min="15106" max="15106" width="23.5546875" style="141" customWidth="1"/>
    <col min="15107" max="15107" width="2.21875" style="141" customWidth="1"/>
    <col min="15108" max="15108" width="11.44140625" style="141" customWidth="1"/>
    <col min="15109" max="15109" width="9.44140625" style="141" customWidth="1"/>
    <col min="15110" max="15110" width="6.5546875" style="141" bestFit="1" customWidth="1"/>
    <col min="15111" max="15111" width="1.21875" style="141" customWidth="1"/>
    <col min="15112" max="15112" width="10.21875" style="141" customWidth="1"/>
    <col min="15113" max="15113" width="11.5546875" style="141" customWidth="1"/>
    <col min="15114" max="15114" width="5.5546875" style="141" bestFit="1" customWidth="1"/>
    <col min="15115" max="15115" width="1.77734375" style="141" customWidth="1"/>
    <col min="15116" max="15116" width="9.77734375" style="141" customWidth="1"/>
    <col min="15117" max="15117" width="10.77734375" style="141" customWidth="1"/>
    <col min="15118" max="15118" width="6.5546875" style="141" bestFit="1" customWidth="1"/>
    <col min="15119" max="15119" width="1.21875" style="141" customWidth="1"/>
    <col min="15120" max="15120" width="10.21875" style="141" bestFit="1" customWidth="1"/>
    <col min="15121" max="15121" width="10.21875" style="141" customWidth="1"/>
    <col min="15122" max="15122" width="6.5546875" style="141" bestFit="1" customWidth="1"/>
    <col min="15123" max="15123" width="0.77734375" style="141" customWidth="1"/>
    <col min="15124" max="15124" width="10.5546875" style="141" customWidth="1"/>
    <col min="15125" max="15125" width="9.5546875" style="141" customWidth="1"/>
    <col min="15126" max="15126" width="5.21875" style="141" bestFit="1" customWidth="1"/>
    <col min="15127" max="15127" width="1.44140625" style="141" customWidth="1"/>
    <col min="15128" max="15128" width="10.77734375" style="141" customWidth="1"/>
    <col min="15129" max="15129" width="9.77734375" style="141" customWidth="1"/>
    <col min="15130" max="15130" width="5" style="141" bestFit="1" customWidth="1"/>
    <col min="15131" max="15131" width="2.77734375" style="141" customWidth="1"/>
    <col min="15132" max="15132" width="8.77734375" style="141" customWidth="1"/>
    <col min="15133" max="15133" width="9.77734375" style="141" customWidth="1"/>
    <col min="15134" max="15134" width="3.44140625" style="141" customWidth="1"/>
    <col min="15135" max="15135" width="19.77734375" style="141" bestFit="1" customWidth="1"/>
    <col min="15136" max="15136" width="17.5546875" style="141" bestFit="1" customWidth="1"/>
    <col min="15137" max="15361" width="6.77734375" style="141" customWidth="1"/>
    <col min="15362" max="15362" width="23.5546875" style="141" customWidth="1"/>
    <col min="15363" max="15363" width="2.21875" style="141" customWidth="1"/>
    <col min="15364" max="15364" width="11.44140625" style="141" customWidth="1"/>
    <col min="15365" max="15365" width="9.44140625" style="141" customWidth="1"/>
    <col min="15366" max="15366" width="6.5546875" style="141" bestFit="1" customWidth="1"/>
    <col min="15367" max="15367" width="1.21875" style="141" customWidth="1"/>
    <col min="15368" max="15368" width="10.21875" style="141" customWidth="1"/>
    <col min="15369" max="15369" width="11.5546875" style="141" customWidth="1"/>
    <col min="15370" max="15370" width="5.5546875" style="141" bestFit="1" customWidth="1"/>
    <col min="15371" max="15371" width="1.77734375" style="141" customWidth="1"/>
    <col min="15372" max="15372" width="9.77734375" style="141" customWidth="1"/>
    <col min="15373" max="15373" width="10.77734375" style="141" customWidth="1"/>
    <col min="15374" max="15374" width="6.5546875" style="141" bestFit="1" customWidth="1"/>
    <col min="15375" max="15375" width="1.21875" style="141" customWidth="1"/>
    <col min="15376" max="15376" width="10.21875" style="141" bestFit="1" customWidth="1"/>
    <col min="15377" max="15377" width="10.21875" style="141" customWidth="1"/>
    <col min="15378" max="15378" width="6.5546875" style="141" bestFit="1" customWidth="1"/>
    <col min="15379" max="15379" width="0.77734375" style="141" customWidth="1"/>
    <col min="15380" max="15380" width="10.5546875" style="141" customWidth="1"/>
    <col min="15381" max="15381" width="9.5546875" style="141" customWidth="1"/>
    <col min="15382" max="15382" width="5.21875" style="141" bestFit="1" customWidth="1"/>
    <col min="15383" max="15383" width="1.44140625" style="141" customWidth="1"/>
    <col min="15384" max="15384" width="10.77734375" style="141" customWidth="1"/>
    <col min="15385" max="15385" width="9.77734375" style="141" customWidth="1"/>
    <col min="15386" max="15386" width="5" style="141" bestFit="1" customWidth="1"/>
    <col min="15387" max="15387" width="2.77734375" style="141" customWidth="1"/>
    <col min="15388" max="15388" width="8.77734375" style="141" customWidth="1"/>
    <col min="15389" max="15389" width="9.77734375" style="141" customWidth="1"/>
    <col min="15390" max="15390" width="3.44140625" style="141" customWidth="1"/>
    <col min="15391" max="15391" width="19.77734375" style="141" bestFit="1" customWidth="1"/>
    <col min="15392" max="15392" width="17.5546875" style="141" bestFit="1" customWidth="1"/>
    <col min="15393" max="15617" width="6.77734375" style="141" customWidth="1"/>
    <col min="15618" max="15618" width="23.5546875" style="141" customWidth="1"/>
    <col min="15619" max="15619" width="2.21875" style="141" customWidth="1"/>
    <col min="15620" max="15620" width="11.44140625" style="141" customWidth="1"/>
    <col min="15621" max="15621" width="9.44140625" style="141" customWidth="1"/>
    <col min="15622" max="15622" width="6.5546875" style="141" bestFit="1" customWidth="1"/>
    <col min="15623" max="15623" width="1.21875" style="141" customWidth="1"/>
    <col min="15624" max="15624" width="10.21875" style="141" customWidth="1"/>
    <col min="15625" max="15625" width="11.5546875" style="141" customWidth="1"/>
    <col min="15626" max="15626" width="5.5546875" style="141" bestFit="1" customWidth="1"/>
    <col min="15627" max="15627" width="1.77734375" style="141" customWidth="1"/>
    <col min="15628" max="15628" width="9.77734375" style="141" customWidth="1"/>
    <col min="15629" max="15629" width="10.77734375" style="141" customWidth="1"/>
    <col min="15630" max="15630" width="6.5546875" style="141" bestFit="1" customWidth="1"/>
    <col min="15631" max="15631" width="1.21875" style="141" customWidth="1"/>
    <col min="15632" max="15632" width="10.21875" style="141" bestFit="1" customWidth="1"/>
    <col min="15633" max="15633" width="10.21875" style="141" customWidth="1"/>
    <col min="15634" max="15634" width="6.5546875" style="141" bestFit="1" customWidth="1"/>
    <col min="15635" max="15635" width="0.77734375" style="141" customWidth="1"/>
    <col min="15636" max="15636" width="10.5546875" style="141" customWidth="1"/>
    <col min="15637" max="15637" width="9.5546875" style="141" customWidth="1"/>
    <col min="15638" max="15638" width="5.21875" style="141" bestFit="1" customWidth="1"/>
    <col min="15639" max="15639" width="1.44140625" style="141" customWidth="1"/>
    <col min="15640" max="15640" width="10.77734375" style="141" customWidth="1"/>
    <col min="15641" max="15641" width="9.77734375" style="141" customWidth="1"/>
    <col min="15642" max="15642" width="5" style="141" bestFit="1" customWidth="1"/>
    <col min="15643" max="15643" width="2.77734375" style="141" customWidth="1"/>
    <col min="15644" max="15644" width="8.77734375" style="141" customWidth="1"/>
    <col min="15645" max="15645" width="9.77734375" style="141" customWidth="1"/>
    <col min="15646" max="15646" width="3.44140625" style="141" customWidth="1"/>
    <col min="15647" max="15647" width="19.77734375" style="141" bestFit="1" customWidth="1"/>
    <col min="15648" max="15648" width="17.5546875" style="141" bestFit="1" customWidth="1"/>
    <col min="15649" max="15873" width="6.77734375" style="141" customWidth="1"/>
    <col min="15874" max="15874" width="23.5546875" style="141" customWidth="1"/>
    <col min="15875" max="15875" width="2.21875" style="141" customWidth="1"/>
    <col min="15876" max="15876" width="11.44140625" style="141" customWidth="1"/>
    <col min="15877" max="15877" width="9.44140625" style="141" customWidth="1"/>
    <col min="15878" max="15878" width="6.5546875" style="141" bestFit="1" customWidth="1"/>
    <col min="15879" max="15879" width="1.21875" style="141" customWidth="1"/>
    <col min="15880" max="15880" width="10.21875" style="141" customWidth="1"/>
    <col min="15881" max="15881" width="11.5546875" style="141" customWidth="1"/>
    <col min="15882" max="15882" width="5.5546875" style="141" bestFit="1" customWidth="1"/>
    <col min="15883" max="15883" width="1.77734375" style="141" customWidth="1"/>
    <col min="15884" max="15884" width="9.77734375" style="141" customWidth="1"/>
    <col min="15885" max="15885" width="10.77734375" style="141" customWidth="1"/>
    <col min="15886" max="15886" width="6.5546875" style="141" bestFit="1" customWidth="1"/>
    <col min="15887" max="15887" width="1.21875" style="141" customWidth="1"/>
    <col min="15888" max="15888" width="10.21875" style="141" bestFit="1" customWidth="1"/>
    <col min="15889" max="15889" width="10.21875" style="141" customWidth="1"/>
    <col min="15890" max="15890" width="6.5546875" style="141" bestFit="1" customWidth="1"/>
    <col min="15891" max="15891" width="0.77734375" style="141" customWidth="1"/>
    <col min="15892" max="15892" width="10.5546875" style="141" customWidth="1"/>
    <col min="15893" max="15893" width="9.5546875" style="141" customWidth="1"/>
    <col min="15894" max="15894" width="5.21875" style="141" bestFit="1" customWidth="1"/>
    <col min="15895" max="15895" width="1.44140625" style="141" customWidth="1"/>
    <col min="15896" max="15896" width="10.77734375" style="141" customWidth="1"/>
    <col min="15897" max="15897" width="9.77734375" style="141" customWidth="1"/>
    <col min="15898" max="15898" width="5" style="141" bestFit="1" customWidth="1"/>
    <col min="15899" max="15899" width="2.77734375" style="141" customWidth="1"/>
    <col min="15900" max="15900" width="8.77734375" style="141" customWidth="1"/>
    <col min="15901" max="15901" width="9.77734375" style="141" customWidth="1"/>
    <col min="15902" max="15902" width="3.44140625" style="141" customWidth="1"/>
    <col min="15903" max="15903" width="19.77734375" style="141" bestFit="1" customWidth="1"/>
    <col min="15904" max="15904" width="17.5546875" style="141" bestFit="1" customWidth="1"/>
    <col min="15905" max="16129" width="6.77734375" style="141" customWidth="1"/>
    <col min="16130" max="16130" width="23.5546875" style="141" customWidth="1"/>
    <col min="16131" max="16131" width="2.21875" style="141" customWidth="1"/>
    <col min="16132" max="16132" width="11.44140625" style="141" customWidth="1"/>
    <col min="16133" max="16133" width="9.44140625" style="141" customWidth="1"/>
    <col min="16134" max="16134" width="6.5546875" style="141" bestFit="1" customWidth="1"/>
    <col min="16135" max="16135" width="1.21875" style="141" customWidth="1"/>
    <col min="16136" max="16136" width="10.21875" style="141" customWidth="1"/>
    <col min="16137" max="16137" width="11.5546875" style="141" customWidth="1"/>
    <col min="16138" max="16138" width="5.5546875" style="141" bestFit="1" customWidth="1"/>
    <col min="16139" max="16139" width="1.77734375" style="141" customWidth="1"/>
    <col min="16140" max="16140" width="9.77734375" style="141" customWidth="1"/>
    <col min="16141" max="16141" width="10.77734375" style="141" customWidth="1"/>
    <col min="16142" max="16142" width="6.5546875" style="141" bestFit="1" customWidth="1"/>
    <col min="16143" max="16143" width="1.21875" style="141" customWidth="1"/>
    <col min="16144" max="16144" width="10.21875" style="141" bestFit="1" customWidth="1"/>
    <col min="16145" max="16145" width="10.21875" style="141" customWidth="1"/>
    <col min="16146" max="16146" width="6.5546875" style="141" bestFit="1" customWidth="1"/>
    <col min="16147" max="16147" width="0.77734375" style="141" customWidth="1"/>
    <col min="16148" max="16148" width="10.5546875" style="141" customWidth="1"/>
    <col min="16149" max="16149" width="9.5546875" style="141" customWidth="1"/>
    <col min="16150" max="16150" width="5.21875" style="141" bestFit="1" customWidth="1"/>
    <col min="16151" max="16151" width="1.44140625" style="141" customWidth="1"/>
    <col min="16152" max="16152" width="10.77734375" style="141" customWidth="1"/>
    <col min="16153" max="16153" width="9.77734375" style="141" customWidth="1"/>
    <col min="16154" max="16154" width="5" style="141" bestFit="1" customWidth="1"/>
    <col min="16155" max="16155" width="2.77734375" style="141" customWidth="1"/>
    <col min="16156" max="16156" width="8.77734375" style="141" customWidth="1"/>
    <col min="16157" max="16157" width="9.77734375" style="141" customWidth="1"/>
    <col min="16158" max="16158" width="3.44140625" style="141" customWidth="1"/>
    <col min="16159" max="16159" width="19.77734375" style="141" bestFit="1" customWidth="1"/>
    <col min="16160" max="16160" width="17.5546875" style="141" bestFit="1" customWidth="1"/>
    <col min="16161" max="16384" width="6.77734375" style="141" customWidth="1"/>
  </cols>
  <sheetData>
    <row r="5" spans="1:38" s="139" customFormat="1" ht="12.75" customHeight="1" x14ac:dyDescent="0.3">
      <c r="A5" s="345" t="s">
        <v>13766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</row>
    <row r="8" spans="1:38" ht="12.75" customHeight="1" thickBot="1" x14ac:dyDescent="0.35">
      <c r="A8" s="140"/>
      <c r="C8" s="140"/>
      <c r="D8" s="140"/>
      <c r="E8" s="140"/>
      <c r="G8" s="140"/>
      <c r="H8" s="140"/>
      <c r="I8" s="140"/>
      <c r="K8" s="140"/>
      <c r="L8" s="140"/>
      <c r="M8" s="140"/>
      <c r="O8" s="140"/>
      <c r="P8" s="140"/>
      <c r="Q8" s="140"/>
      <c r="S8" s="140"/>
      <c r="T8" s="140"/>
      <c r="U8" s="140"/>
      <c r="W8" s="140"/>
      <c r="X8" s="140"/>
      <c r="Y8" s="140"/>
      <c r="AA8" s="140"/>
      <c r="AB8" s="140" t="s">
        <v>14</v>
      </c>
      <c r="AD8" s="140"/>
      <c r="AE8" s="140"/>
    </row>
    <row r="9" spans="1:38" s="143" customFormat="1" ht="41.25" customHeight="1" thickTop="1" thickBot="1" x14ac:dyDescent="0.35">
      <c r="A9" s="142" t="s">
        <v>13765</v>
      </c>
      <c r="B9" s="342"/>
      <c r="C9" s="346" t="s">
        <v>232</v>
      </c>
      <c r="D9" s="346"/>
      <c r="E9" s="346"/>
      <c r="G9" s="346" t="s">
        <v>233</v>
      </c>
      <c r="H9" s="346"/>
      <c r="I9" s="346"/>
      <c r="J9" s="160"/>
      <c r="K9" s="346" t="s">
        <v>234</v>
      </c>
      <c r="L9" s="346"/>
      <c r="M9" s="346"/>
      <c r="O9" s="347" t="s">
        <v>235</v>
      </c>
      <c r="P9" s="347"/>
      <c r="Q9" s="347"/>
      <c r="R9" s="160"/>
      <c r="S9" s="347" t="s">
        <v>236</v>
      </c>
      <c r="T9" s="347"/>
      <c r="U9" s="347"/>
      <c r="V9" s="160"/>
      <c r="W9" s="347" t="s">
        <v>237</v>
      </c>
      <c r="X9" s="347"/>
      <c r="Y9" s="347"/>
      <c r="AA9" s="144" t="s">
        <v>238</v>
      </c>
      <c r="AB9" s="144" t="s">
        <v>239</v>
      </c>
      <c r="AD9" s="346" t="s">
        <v>240</v>
      </c>
      <c r="AE9" s="346"/>
    </row>
    <row r="10" spans="1:38" s="146" customFormat="1" ht="13.8" thickTop="1" x14ac:dyDescent="0.3">
      <c r="A10" s="145" t="s">
        <v>13762</v>
      </c>
      <c r="B10" s="297"/>
      <c r="C10" s="146" t="s">
        <v>16</v>
      </c>
      <c r="D10" s="146" t="s">
        <v>9</v>
      </c>
      <c r="E10" s="146" t="s">
        <v>241</v>
      </c>
      <c r="G10" s="146" t="s">
        <v>16</v>
      </c>
      <c r="H10" s="146" t="s">
        <v>9</v>
      </c>
      <c r="I10" s="146" t="s">
        <v>241</v>
      </c>
      <c r="J10" s="161"/>
      <c r="K10" s="146" t="s">
        <v>16</v>
      </c>
      <c r="L10" s="146" t="s">
        <v>9</v>
      </c>
      <c r="M10" s="146" t="s">
        <v>241</v>
      </c>
      <c r="O10" s="146" t="s">
        <v>16</v>
      </c>
      <c r="P10" s="146" t="s">
        <v>9</v>
      </c>
      <c r="Q10" s="146" t="s">
        <v>241</v>
      </c>
      <c r="R10" s="161"/>
      <c r="S10" s="146" t="s">
        <v>16</v>
      </c>
      <c r="T10" s="146" t="s">
        <v>9</v>
      </c>
      <c r="U10" s="146" t="s">
        <v>241</v>
      </c>
      <c r="V10" s="161"/>
      <c r="W10" s="146" t="s">
        <v>16</v>
      </c>
      <c r="X10" s="146" t="s">
        <v>9</v>
      </c>
      <c r="Y10" s="146" t="s">
        <v>241</v>
      </c>
      <c r="AA10" s="146" t="s">
        <v>9</v>
      </c>
      <c r="AB10" s="146" t="s">
        <v>9</v>
      </c>
      <c r="AD10" s="146" t="s">
        <v>242</v>
      </c>
      <c r="AE10" s="146" t="s">
        <v>243</v>
      </c>
      <c r="AG10" s="146" t="s">
        <v>244</v>
      </c>
      <c r="AJ10" s="146" t="s">
        <v>245</v>
      </c>
    </row>
    <row r="11" spans="1:38" s="147" customFormat="1" ht="13.2" x14ac:dyDescent="0.3">
      <c r="A11" s="147" t="s">
        <v>246</v>
      </c>
      <c r="B11" s="294" t="s">
        <v>13768</v>
      </c>
      <c r="C11" s="148">
        <v>11369.146000000001</v>
      </c>
      <c r="D11" s="148">
        <v>12190.620702340002</v>
      </c>
      <c r="E11" s="148">
        <f>+IF(C11=0,0,D11/C11*100)</f>
        <v>107.22547412391398</v>
      </c>
      <c r="F11" s="148"/>
      <c r="G11" s="148">
        <v>64637.565700000014</v>
      </c>
      <c r="H11" s="148">
        <v>51733.53729305997</v>
      </c>
      <c r="I11" s="148">
        <f>+IF(G11=0,0,H11/G11*100)</f>
        <v>80.036332947885072</v>
      </c>
      <c r="J11" s="162"/>
      <c r="K11" s="148">
        <v>9057.2042000000001</v>
      </c>
      <c r="L11" s="148">
        <v>9057.2042000000001</v>
      </c>
      <c r="M11" s="148">
        <f>+IF(K11=0,0,L11/K11*100)</f>
        <v>100</v>
      </c>
      <c r="N11" s="148"/>
      <c r="O11" s="148">
        <v>34458.9755</v>
      </c>
      <c r="P11" s="148">
        <v>34458.9755</v>
      </c>
      <c r="Q11" s="148">
        <f>+IF(O11=0,0,P11/O11*100)</f>
        <v>100</v>
      </c>
      <c r="R11" s="162"/>
      <c r="S11" s="148">
        <v>4434.5281000000004</v>
      </c>
      <c r="T11" s="148">
        <v>4320.0297200000005</v>
      </c>
      <c r="U11" s="148">
        <f>+IF(S11=0,0,T11/S11*100)</f>
        <v>97.41802560682838</v>
      </c>
      <c r="V11" s="162"/>
      <c r="W11" s="148">
        <v>0</v>
      </c>
      <c r="X11" s="148">
        <v>0</v>
      </c>
      <c r="Y11" s="148">
        <f>+IF(W11=0,0,X11/W11*100)</f>
        <v>0</v>
      </c>
      <c r="Z11" s="148"/>
      <c r="AA11" s="148">
        <v>2.5276900000000002</v>
      </c>
      <c r="AB11" s="148">
        <v>713.3549898</v>
      </c>
      <c r="AD11" s="148">
        <v>10492.866672120001</v>
      </c>
      <c r="AE11" s="148">
        <v>5968.5060366099997</v>
      </c>
      <c r="AG11" s="149">
        <f>+C11+K11+O11+S11</f>
        <v>59319.853800000004</v>
      </c>
      <c r="AH11" s="149">
        <f>+D11+L11+P11+T11</f>
        <v>60026.830122339998</v>
      </c>
      <c r="AI11" s="148">
        <f>+IF(AG11=0,0,AH11/AG11*100)</f>
        <v>101.19180388529547</v>
      </c>
      <c r="AJ11" s="149">
        <f>+G11+W11</f>
        <v>64637.565700000014</v>
      </c>
      <c r="AK11" s="149">
        <f t="shared" ref="AK11:AK32" si="0">+H11+X11</f>
        <v>51733.53729305997</v>
      </c>
      <c r="AL11" s="148">
        <f>+IF(AJ11=0,0,AK11/AJ11*100)</f>
        <v>80.036332947885072</v>
      </c>
    </row>
    <row r="12" spans="1:38" s="147" customFormat="1" ht="13.2" x14ac:dyDescent="0.3">
      <c r="A12" s="147" t="s">
        <v>247</v>
      </c>
      <c r="B12" s="294" t="s">
        <v>13769</v>
      </c>
      <c r="C12" s="148">
        <v>7852.9574999999995</v>
      </c>
      <c r="D12" s="148">
        <v>8910.9535532499995</v>
      </c>
      <c r="E12" s="148">
        <f t="shared" ref="E12:E33" si="1">+IF(C12=0,0,D12/C12*100)</f>
        <v>113.47258091298724</v>
      </c>
      <c r="F12" s="148"/>
      <c r="G12" s="148">
        <v>69889.120000000024</v>
      </c>
      <c r="H12" s="148">
        <v>63145.410123600006</v>
      </c>
      <c r="I12" s="148">
        <f t="shared" ref="I12:I33" si="2">+IF(G12=0,0,H12/G12*100)</f>
        <v>90.350844485665277</v>
      </c>
      <c r="J12" s="162"/>
      <c r="K12" s="148">
        <v>4795.8972999999996</v>
      </c>
      <c r="L12" s="148">
        <v>4795.8972999999996</v>
      </c>
      <c r="M12" s="148">
        <f t="shared" ref="M12:M33" si="3">+IF(K12=0,0,L12/K12*100)</f>
        <v>100</v>
      </c>
      <c r="N12" s="148"/>
      <c r="O12" s="148">
        <v>47578.22</v>
      </c>
      <c r="P12" s="148">
        <v>47578.22</v>
      </c>
      <c r="Q12" s="148">
        <f t="shared" ref="Q12:Q33" si="4">+IF(O12=0,0,P12/O12*100)</f>
        <v>100</v>
      </c>
      <c r="R12" s="162"/>
      <c r="S12" s="148">
        <v>6031.6185999999998</v>
      </c>
      <c r="T12" s="148">
        <v>5877.7676449999999</v>
      </c>
      <c r="U12" s="148">
        <f t="shared" ref="U12:U33" si="5">+IF(S12=0,0,T12/S12*100)</f>
        <v>97.449259225376082</v>
      </c>
      <c r="V12" s="162"/>
      <c r="W12" s="148">
        <v>0</v>
      </c>
      <c r="X12" s="148">
        <v>0</v>
      </c>
      <c r="Y12" s="148">
        <f t="shared" ref="Y12:Y33" si="6">+IF(W12=0,0,X12/W12*100)</f>
        <v>0</v>
      </c>
      <c r="Z12" s="148"/>
      <c r="AA12" s="148">
        <v>0</v>
      </c>
      <c r="AB12" s="148">
        <v>1852.61140553</v>
      </c>
      <c r="AD12" s="148">
        <v>5862.1480871200001</v>
      </c>
      <c r="AE12" s="148">
        <v>727.79441703999998</v>
      </c>
      <c r="AG12" s="149">
        <f t="shared" ref="AG12:AH32" si="7">+C12+K12+O12+S12</f>
        <v>66258.693400000004</v>
      </c>
      <c r="AH12" s="149">
        <f t="shared" si="7"/>
        <v>67162.838498249999</v>
      </c>
      <c r="AI12" s="148">
        <f t="shared" ref="AI12:AI32" si="8">+IF(AG12=0,0,AH12/AG12*100)</f>
        <v>101.36456825792159</v>
      </c>
      <c r="AJ12" s="149">
        <f t="shared" ref="AJ12:AJ32" si="9">+G12+W12</f>
        <v>69889.120000000024</v>
      </c>
      <c r="AK12" s="149">
        <f t="shared" si="0"/>
        <v>63145.410123600006</v>
      </c>
      <c r="AL12" s="148">
        <f t="shared" ref="AL12:AL32" si="10">+IF(AJ12=0,0,AK12/AJ12*100)</f>
        <v>90.350844485665277</v>
      </c>
    </row>
    <row r="13" spans="1:38" s="147" customFormat="1" ht="13.2" x14ac:dyDescent="0.3">
      <c r="A13" s="147" t="s">
        <v>248</v>
      </c>
      <c r="B13" s="294" t="s">
        <v>13770</v>
      </c>
      <c r="C13" s="148">
        <v>10533.958900000001</v>
      </c>
      <c r="D13" s="148">
        <v>13759.067184410002</v>
      </c>
      <c r="E13" s="148">
        <f t="shared" si="1"/>
        <v>130.6162983454397</v>
      </c>
      <c r="F13" s="148"/>
      <c r="G13" s="148">
        <v>71358.656499999997</v>
      </c>
      <c r="H13" s="148">
        <v>58092.065704929963</v>
      </c>
      <c r="I13" s="148">
        <f t="shared" si="2"/>
        <v>81.408575433213159</v>
      </c>
      <c r="J13" s="162"/>
      <c r="K13" s="148">
        <v>13193.4391</v>
      </c>
      <c r="L13" s="148">
        <v>13193.4391</v>
      </c>
      <c r="M13" s="148">
        <f t="shared" si="3"/>
        <v>100</v>
      </c>
      <c r="N13" s="148"/>
      <c r="O13" s="148">
        <v>36319.3482</v>
      </c>
      <c r="P13" s="148">
        <v>36319.3482</v>
      </c>
      <c r="Q13" s="148">
        <f t="shared" si="4"/>
        <v>100</v>
      </c>
      <c r="R13" s="162"/>
      <c r="S13" s="148">
        <v>5169.8684000000003</v>
      </c>
      <c r="T13" s="148">
        <v>4117.7349039999999</v>
      </c>
      <c r="U13" s="148">
        <f t="shared" si="5"/>
        <v>79.648737364378547</v>
      </c>
      <c r="V13" s="162"/>
      <c r="W13" s="148">
        <v>0</v>
      </c>
      <c r="X13" s="148">
        <v>0</v>
      </c>
      <c r="Y13" s="148">
        <f t="shared" si="6"/>
        <v>0</v>
      </c>
      <c r="Z13" s="148"/>
      <c r="AA13" s="148">
        <v>0</v>
      </c>
      <c r="AB13" s="148">
        <v>266.29895128999999</v>
      </c>
      <c r="AD13" s="148">
        <v>9156.7185370200004</v>
      </c>
      <c r="AE13" s="148">
        <v>4759.3889809299999</v>
      </c>
      <c r="AG13" s="149">
        <f t="shared" si="7"/>
        <v>65216.614600000001</v>
      </c>
      <c r="AH13" s="149">
        <f t="shared" si="7"/>
        <v>67389.589388410008</v>
      </c>
      <c r="AI13" s="148">
        <f t="shared" si="8"/>
        <v>103.33193435712317</v>
      </c>
      <c r="AJ13" s="149">
        <f t="shared" si="9"/>
        <v>71358.656499999997</v>
      </c>
      <c r="AK13" s="149">
        <f t="shared" si="0"/>
        <v>58092.065704929963</v>
      </c>
      <c r="AL13" s="148">
        <f t="shared" si="10"/>
        <v>81.408575433213159</v>
      </c>
    </row>
    <row r="14" spans="1:38" s="147" customFormat="1" ht="13.2" x14ac:dyDescent="0.3">
      <c r="A14" s="147" t="s">
        <v>249</v>
      </c>
      <c r="B14" s="294" t="s">
        <v>13771</v>
      </c>
      <c r="C14" s="148">
        <v>19988.039199999996</v>
      </c>
      <c r="D14" s="148">
        <v>24111.380102630003</v>
      </c>
      <c r="E14" s="148">
        <f t="shared" si="1"/>
        <v>120.62904150513177</v>
      </c>
      <c r="F14" s="148"/>
      <c r="G14" s="148">
        <v>54628.369599999955</v>
      </c>
      <c r="H14" s="148">
        <v>44932.221369069979</v>
      </c>
      <c r="I14" s="148">
        <f t="shared" si="2"/>
        <v>82.25070910604299</v>
      </c>
      <c r="J14" s="162"/>
      <c r="K14" s="148">
        <v>2661.7813999999998</v>
      </c>
      <c r="L14" s="148">
        <v>2661.7813999999998</v>
      </c>
      <c r="M14" s="148">
        <f t="shared" si="3"/>
        <v>100</v>
      </c>
      <c r="N14" s="148"/>
      <c r="O14" s="148">
        <v>25902.335200000001</v>
      </c>
      <c r="P14" s="148">
        <v>25902.335200000001</v>
      </c>
      <c r="Q14" s="148">
        <f t="shared" si="4"/>
        <v>100</v>
      </c>
      <c r="R14" s="162"/>
      <c r="S14" s="148">
        <v>2896.3667</v>
      </c>
      <c r="T14" s="148">
        <v>2896.366661</v>
      </c>
      <c r="U14" s="148">
        <f t="shared" si="5"/>
        <v>99.999998653485406</v>
      </c>
      <c r="V14" s="162"/>
      <c r="W14" s="148">
        <v>0</v>
      </c>
      <c r="X14" s="148">
        <v>0</v>
      </c>
      <c r="Y14" s="148">
        <f t="shared" si="6"/>
        <v>0</v>
      </c>
      <c r="Z14" s="148"/>
      <c r="AA14" s="148">
        <v>11.007866999999999</v>
      </c>
      <c r="AB14" s="148">
        <v>282.97754106999997</v>
      </c>
      <c r="AD14" s="148">
        <v>9565.6863009999997</v>
      </c>
      <c r="AE14" s="148">
        <v>9477.2656878899998</v>
      </c>
      <c r="AG14" s="149">
        <f t="shared" si="7"/>
        <v>51448.522499999992</v>
      </c>
      <c r="AH14" s="149">
        <f t="shared" si="7"/>
        <v>55571.86336363</v>
      </c>
      <c r="AI14" s="148">
        <f t="shared" si="8"/>
        <v>108.01449811047539</v>
      </c>
      <c r="AJ14" s="149">
        <f t="shared" si="9"/>
        <v>54628.369599999955</v>
      </c>
      <c r="AK14" s="149">
        <f>+H14+X14</f>
        <v>44932.221369069979</v>
      </c>
      <c r="AL14" s="148">
        <f t="shared" si="10"/>
        <v>82.25070910604299</v>
      </c>
    </row>
    <row r="15" spans="1:38" s="147" customFormat="1" ht="13.2" x14ac:dyDescent="0.3">
      <c r="A15" s="147" t="s">
        <v>250</v>
      </c>
      <c r="B15" s="294" t="s">
        <v>13772</v>
      </c>
      <c r="C15" s="148">
        <v>6835.9211000000005</v>
      </c>
      <c r="D15" s="148">
        <v>8504.4867373500001</v>
      </c>
      <c r="E15" s="148">
        <f t="shared" si="1"/>
        <v>124.40879016801406</v>
      </c>
      <c r="F15" s="148"/>
      <c r="G15" s="148">
        <v>62371.177699999993</v>
      </c>
      <c r="H15" s="148">
        <v>46903.703272300052</v>
      </c>
      <c r="I15" s="148">
        <f t="shared" si="2"/>
        <v>75.200926135951505</v>
      </c>
      <c r="J15" s="162"/>
      <c r="K15" s="148">
        <v>10528.6919</v>
      </c>
      <c r="L15" s="148">
        <v>10528.6919</v>
      </c>
      <c r="M15" s="148">
        <f t="shared" si="3"/>
        <v>100</v>
      </c>
      <c r="N15" s="148"/>
      <c r="O15" s="148">
        <v>30720.343700000001</v>
      </c>
      <c r="P15" s="148">
        <v>30720.343700000001</v>
      </c>
      <c r="Q15" s="148">
        <f t="shared" si="4"/>
        <v>100</v>
      </c>
      <c r="R15" s="162"/>
      <c r="S15" s="148">
        <v>7043.1769999999997</v>
      </c>
      <c r="T15" s="148">
        <v>6527.5924850000001</v>
      </c>
      <c r="U15" s="148">
        <f t="shared" si="5"/>
        <v>92.679659832487545</v>
      </c>
      <c r="V15" s="162"/>
      <c r="W15" s="148">
        <v>0</v>
      </c>
      <c r="X15" s="148">
        <v>0</v>
      </c>
      <c r="Y15" s="148">
        <f t="shared" si="6"/>
        <v>0</v>
      </c>
      <c r="Z15" s="148"/>
      <c r="AA15" s="148">
        <v>-0.02</v>
      </c>
      <c r="AB15" s="148">
        <v>296.88947757</v>
      </c>
      <c r="AD15" s="148">
        <v>14858.86219086</v>
      </c>
      <c r="AE15" s="148">
        <v>2644.95122287</v>
      </c>
      <c r="AG15" s="149">
        <f t="shared" si="7"/>
        <v>55128.133700000006</v>
      </c>
      <c r="AH15" s="149">
        <f t="shared" si="7"/>
        <v>56281.114822350006</v>
      </c>
      <c r="AI15" s="148">
        <f t="shared" si="8"/>
        <v>102.09145683876109</v>
      </c>
      <c r="AJ15" s="149">
        <f t="shared" si="9"/>
        <v>62371.177699999993</v>
      </c>
      <c r="AK15" s="149">
        <f t="shared" si="0"/>
        <v>46903.703272300052</v>
      </c>
      <c r="AL15" s="148">
        <f t="shared" si="10"/>
        <v>75.200926135951505</v>
      </c>
    </row>
    <row r="16" spans="1:38" s="147" customFormat="1" ht="13.2" x14ac:dyDescent="0.3">
      <c r="A16" s="147" t="s">
        <v>251</v>
      </c>
      <c r="B16" s="294" t="s">
        <v>13775</v>
      </c>
      <c r="C16" s="148">
        <v>29432.791499999992</v>
      </c>
      <c r="D16" s="148">
        <v>26940.142544619994</v>
      </c>
      <c r="E16" s="148">
        <f t="shared" si="1"/>
        <v>91.531048098580797</v>
      </c>
      <c r="F16" s="148"/>
      <c r="G16" s="148">
        <v>71342.629999999903</v>
      </c>
      <c r="H16" s="148">
        <v>55295.747863799988</v>
      </c>
      <c r="I16" s="148">
        <f t="shared" si="2"/>
        <v>77.507302245235508</v>
      </c>
      <c r="J16" s="162"/>
      <c r="K16" s="148">
        <v>0</v>
      </c>
      <c r="L16" s="148">
        <v>0</v>
      </c>
      <c r="M16" s="148">
        <f t="shared" si="3"/>
        <v>0</v>
      </c>
      <c r="N16" s="148"/>
      <c r="O16" s="148">
        <v>26806.293000000001</v>
      </c>
      <c r="P16" s="148">
        <v>26806.293000000001</v>
      </c>
      <c r="Q16" s="148">
        <f t="shared" si="4"/>
        <v>100</v>
      </c>
      <c r="R16" s="162"/>
      <c r="S16" s="148">
        <v>13985.462</v>
      </c>
      <c r="T16" s="148">
        <v>11053.596401999999</v>
      </c>
      <c r="U16" s="148">
        <f t="shared" si="5"/>
        <v>79.036333601278244</v>
      </c>
      <c r="V16" s="162"/>
      <c r="W16" s="148">
        <v>1634.2057</v>
      </c>
      <c r="X16" s="148">
        <v>0</v>
      </c>
      <c r="Y16" s="148">
        <f t="shared" si="6"/>
        <v>0</v>
      </c>
      <c r="Z16" s="148"/>
      <c r="AA16" s="148">
        <v>12.716284999999999</v>
      </c>
      <c r="AB16" s="148">
        <v>316.57306</v>
      </c>
      <c r="AD16" s="148">
        <v>9931.92147725</v>
      </c>
      <c r="AE16" s="148">
        <v>2400.2302227700002</v>
      </c>
      <c r="AG16" s="149">
        <f t="shared" si="7"/>
        <v>70224.546499999997</v>
      </c>
      <c r="AH16" s="149">
        <f t="shared" si="7"/>
        <v>64800.031946619987</v>
      </c>
      <c r="AI16" s="148">
        <f t="shared" si="8"/>
        <v>92.275472290333681</v>
      </c>
      <c r="AJ16" s="149">
        <f t="shared" si="9"/>
        <v>72976.835699999909</v>
      </c>
      <c r="AK16" s="149">
        <f t="shared" si="0"/>
        <v>55295.747863799988</v>
      </c>
      <c r="AL16" s="148">
        <f t="shared" si="10"/>
        <v>75.771643609096714</v>
      </c>
    </row>
    <row r="17" spans="1:38" s="147" customFormat="1" ht="13.2" x14ac:dyDescent="0.3">
      <c r="A17" s="147" t="s">
        <v>252</v>
      </c>
      <c r="B17" s="294" t="s">
        <v>13776</v>
      </c>
      <c r="C17" s="148">
        <v>24273.050100000008</v>
      </c>
      <c r="D17" s="148">
        <v>19140.478037860001</v>
      </c>
      <c r="E17" s="148">
        <f t="shared" si="1"/>
        <v>78.85485325908833</v>
      </c>
      <c r="F17" s="148"/>
      <c r="G17" s="148">
        <v>65023.294900000001</v>
      </c>
      <c r="H17" s="148">
        <v>50572.727337220014</v>
      </c>
      <c r="I17" s="148">
        <f t="shared" si="2"/>
        <v>77.776322185758715</v>
      </c>
      <c r="J17" s="162"/>
      <c r="K17" s="148">
        <v>0</v>
      </c>
      <c r="L17" s="148">
        <v>0</v>
      </c>
      <c r="M17" s="148">
        <f t="shared" si="3"/>
        <v>0</v>
      </c>
      <c r="N17" s="148"/>
      <c r="O17" s="148">
        <v>31457.432200000003</v>
      </c>
      <c r="P17" s="148">
        <v>31457.432200000003</v>
      </c>
      <c r="Q17" s="148">
        <f t="shared" si="4"/>
        <v>100</v>
      </c>
      <c r="R17" s="162"/>
      <c r="S17" s="148">
        <v>6159.6944000000003</v>
      </c>
      <c r="T17" s="148">
        <v>6072.5234680000003</v>
      </c>
      <c r="U17" s="148">
        <f t="shared" si="5"/>
        <v>98.584817259765359</v>
      </c>
      <c r="V17" s="162"/>
      <c r="W17" s="148">
        <v>938.09370000000001</v>
      </c>
      <c r="X17" s="148">
        <v>0</v>
      </c>
      <c r="Y17" s="148">
        <f t="shared" si="6"/>
        <v>0</v>
      </c>
      <c r="Z17" s="148"/>
      <c r="AA17" s="148">
        <v>0</v>
      </c>
      <c r="AB17" s="148">
        <v>220.19650928999999</v>
      </c>
      <c r="AD17" s="148">
        <v>11745.822113030001</v>
      </c>
      <c r="AE17" s="148">
        <v>3243.6656892600004</v>
      </c>
      <c r="AG17" s="149">
        <f t="shared" si="7"/>
        <v>61890.176700000011</v>
      </c>
      <c r="AH17" s="149">
        <f t="shared" si="7"/>
        <v>56670.433705860007</v>
      </c>
      <c r="AI17" s="148">
        <f t="shared" si="8"/>
        <v>91.566120388633493</v>
      </c>
      <c r="AJ17" s="149">
        <f t="shared" si="9"/>
        <v>65961.388600000006</v>
      </c>
      <c r="AK17" s="149">
        <f t="shared" si="0"/>
        <v>50572.727337220014</v>
      </c>
      <c r="AL17" s="148">
        <f t="shared" si="10"/>
        <v>76.670198142584297</v>
      </c>
    </row>
    <row r="18" spans="1:38" s="147" customFormat="1" ht="13.2" x14ac:dyDescent="0.3">
      <c r="A18" s="147" t="s">
        <v>253</v>
      </c>
      <c r="B18" s="294" t="s">
        <v>13777</v>
      </c>
      <c r="C18" s="148">
        <v>7379.3844999999983</v>
      </c>
      <c r="D18" s="148">
        <v>7979.9821453300001</v>
      </c>
      <c r="E18" s="148">
        <f t="shared" si="1"/>
        <v>108.13885826561824</v>
      </c>
      <c r="F18" s="148"/>
      <c r="G18" s="148">
        <v>46764.167499999989</v>
      </c>
      <c r="H18" s="148">
        <v>34969.974992800024</v>
      </c>
      <c r="I18" s="148">
        <f t="shared" si="2"/>
        <v>74.779423781680777</v>
      </c>
      <c r="J18" s="162"/>
      <c r="K18" s="148">
        <v>8318.9213999999993</v>
      </c>
      <c r="L18" s="148">
        <v>8318.9213999999993</v>
      </c>
      <c r="M18" s="148">
        <f t="shared" si="3"/>
        <v>100</v>
      </c>
      <c r="N18" s="148"/>
      <c r="O18" s="148">
        <v>20412.216100000001</v>
      </c>
      <c r="P18" s="148">
        <v>20412.216100000001</v>
      </c>
      <c r="Q18" s="148">
        <f t="shared" si="4"/>
        <v>100</v>
      </c>
      <c r="R18" s="162"/>
      <c r="S18" s="148">
        <v>4355.6493</v>
      </c>
      <c r="T18" s="148">
        <v>4017.0909750000001</v>
      </c>
      <c r="U18" s="148">
        <f t="shared" si="5"/>
        <v>92.227144526993939</v>
      </c>
      <c r="V18" s="162"/>
      <c r="W18" s="148">
        <v>0</v>
      </c>
      <c r="X18" s="148">
        <v>0</v>
      </c>
      <c r="Y18" s="148">
        <f t="shared" si="6"/>
        <v>0</v>
      </c>
      <c r="Z18" s="148"/>
      <c r="AA18" s="148">
        <v>1903.1306667000001</v>
      </c>
      <c r="AB18" s="148">
        <v>960.2735223200001</v>
      </c>
      <c r="AD18" s="148">
        <v>11044.77623275</v>
      </c>
      <c r="AE18" s="148">
        <v>3220.1467311399997</v>
      </c>
      <c r="AG18" s="149">
        <f t="shared" si="7"/>
        <v>40466.171299999995</v>
      </c>
      <c r="AH18" s="149">
        <f t="shared" si="7"/>
        <v>40728.210620329999</v>
      </c>
      <c r="AI18" s="148">
        <f t="shared" si="8"/>
        <v>100.64755155210348</v>
      </c>
      <c r="AJ18" s="149">
        <f t="shared" si="9"/>
        <v>46764.167499999989</v>
      </c>
      <c r="AK18" s="149">
        <f t="shared" si="0"/>
        <v>34969.974992800024</v>
      </c>
      <c r="AL18" s="148">
        <f t="shared" si="10"/>
        <v>74.779423781680777</v>
      </c>
    </row>
    <row r="19" spans="1:38" s="147" customFormat="1" ht="13.2" x14ac:dyDescent="0.3">
      <c r="A19" s="147" t="s">
        <v>254</v>
      </c>
      <c r="B19" s="294" t="s">
        <v>13778</v>
      </c>
      <c r="C19" s="148">
        <v>8003.9957999999979</v>
      </c>
      <c r="D19" s="148">
        <v>10826.130719959998</v>
      </c>
      <c r="E19" s="148">
        <f t="shared" si="1"/>
        <v>135.25907547277825</v>
      </c>
      <c r="F19" s="148"/>
      <c r="G19" s="148">
        <v>61003.974999999999</v>
      </c>
      <c r="H19" s="148">
        <v>52374.732685339957</v>
      </c>
      <c r="I19" s="148">
        <f t="shared" si="2"/>
        <v>85.854622891934426</v>
      </c>
      <c r="J19" s="162"/>
      <c r="K19" s="148">
        <v>13271.882</v>
      </c>
      <c r="L19" s="148">
        <v>13271.882</v>
      </c>
      <c r="M19" s="148">
        <f t="shared" si="3"/>
        <v>100</v>
      </c>
      <c r="N19" s="148"/>
      <c r="O19" s="148">
        <v>32808.216899999999</v>
      </c>
      <c r="P19" s="148">
        <v>32808.216899999999</v>
      </c>
      <c r="Q19" s="148">
        <f t="shared" si="4"/>
        <v>100</v>
      </c>
      <c r="R19" s="162"/>
      <c r="S19" s="148">
        <v>4047.2963</v>
      </c>
      <c r="T19" s="148">
        <v>4047.2962929999999</v>
      </c>
      <c r="U19" s="148">
        <f t="shared" si="5"/>
        <v>99.999999827045031</v>
      </c>
      <c r="V19" s="162"/>
      <c r="W19" s="148">
        <v>0</v>
      </c>
      <c r="X19" s="148">
        <v>0</v>
      </c>
      <c r="Y19" s="148">
        <f t="shared" si="6"/>
        <v>0</v>
      </c>
      <c r="Z19" s="148"/>
      <c r="AA19" s="148">
        <v>53.778344500000003</v>
      </c>
      <c r="AB19" s="148">
        <v>523.01372643000002</v>
      </c>
      <c r="AD19" s="148">
        <v>8918.1967488899991</v>
      </c>
      <c r="AE19" s="148">
        <v>5260.4489004500001</v>
      </c>
      <c r="AG19" s="149">
        <f t="shared" si="7"/>
        <v>58131.391000000003</v>
      </c>
      <c r="AH19" s="149">
        <f>+D19+L19+P19+T19</f>
        <v>60953.525912959994</v>
      </c>
      <c r="AI19" s="148">
        <f t="shared" si="8"/>
        <v>104.85475207871767</v>
      </c>
      <c r="AJ19" s="149">
        <f t="shared" si="9"/>
        <v>61003.974999999999</v>
      </c>
      <c r="AK19" s="149">
        <f t="shared" si="0"/>
        <v>52374.732685339957</v>
      </c>
      <c r="AL19" s="148">
        <f t="shared" si="10"/>
        <v>85.854622891934426</v>
      </c>
    </row>
    <row r="20" spans="1:38" s="147" customFormat="1" ht="13.2" x14ac:dyDescent="0.3">
      <c r="A20" s="147" t="s">
        <v>255</v>
      </c>
      <c r="B20" s="294" t="s">
        <v>13780</v>
      </c>
      <c r="C20" s="148">
        <v>14833.300499999998</v>
      </c>
      <c r="D20" s="148">
        <v>16774.693547930001</v>
      </c>
      <c r="E20" s="148">
        <f t="shared" si="1"/>
        <v>113.08807198997958</v>
      </c>
      <c r="F20" s="148"/>
      <c r="G20" s="148">
        <v>82369.383000000016</v>
      </c>
      <c r="H20" s="148">
        <v>66942.474116630052</v>
      </c>
      <c r="I20" s="148">
        <f t="shared" si="2"/>
        <v>81.27106417275219</v>
      </c>
      <c r="J20" s="162"/>
      <c r="K20" s="148">
        <v>12612.5879</v>
      </c>
      <c r="L20" s="148">
        <v>12612.5879</v>
      </c>
      <c r="M20" s="148">
        <f t="shared" si="3"/>
        <v>100</v>
      </c>
      <c r="N20" s="148"/>
      <c r="O20" s="148">
        <v>42675.313600000001</v>
      </c>
      <c r="P20" s="148">
        <v>42675.313600000001</v>
      </c>
      <c r="Q20" s="148">
        <f t="shared" si="4"/>
        <v>100</v>
      </c>
      <c r="R20" s="162"/>
      <c r="S20" s="148">
        <v>5073.1346999999996</v>
      </c>
      <c r="T20" s="148">
        <v>5073.1346999999996</v>
      </c>
      <c r="U20" s="148">
        <f t="shared" si="5"/>
        <v>100</v>
      </c>
      <c r="V20" s="162"/>
      <c r="W20" s="148">
        <v>0</v>
      </c>
      <c r="X20" s="148">
        <v>0</v>
      </c>
      <c r="Y20" s="148">
        <f t="shared" si="6"/>
        <v>0</v>
      </c>
      <c r="Z20" s="148"/>
      <c r="AA20" s="148">
        <v>2.913116</v>
      </c>
      <c r="AB20" s="148">
        <v>594.94644790999996</v>
      </c>
      <c r="AD20" s="148">
        <v>10486.52095633</v>
      </c>
      <c r="AE20" s="148">
        <v>5982.5209572200001</v>
      </c>
      <c r="AG20" s="149">
        <f t="shared" si="7"/>
        <v>75194.336699999985</v>
      </c>
      <c r="AH20" s="149">
        <f t="shared" si="7"/>
        <v>77135.729747929989</v>
      </c>
      <c r="AI20" s="148">
        <f t="shared" si="8"/>
        <v>102.58183412891253</v>
      </c>
      <c r="AJ20" s="149">
        <f t="shared" si="9"/>
        <v>82369.383000000016</v>
      </c>
      <c r="AK20" s="149">
        <f t="shared" si="0"/>
        <v>66942.474116630052</v>
      </c>
      <c r="AL20" s="148">
        <f t="shared" si="10"/>
        <v>81.27106417275219</v>
      </c>
    </row>
    <row r="21" spans="1:38" s="147" customFormat="1" ht="13.2" x14ac:dyDescent="0.3">
      <c r="A21" s="147" t="s">
        <v>256</v>
      </c>
      <c r="B21" s="294" t="s">
        <v>13781</v>
      </c>
      <c r="C21" s="148">
        <v>143148.78079999998</v>
      </c>
      <c r="D21" s="148">
        <v>118765.06658660002</v>
      </c>
      <c r="E21" s="148">
        <f t="shared" si="1"/>
        <v>82.96617402039378</v>
      </c>
      <c r="F21" s="148"/>
      <c r="G21" s="148">
        <v>140177.00469999993</v>
      </c>
      <c r="H21" s="148">
        <v>87368.828845000011</v>
      </c>
      <c r="I21" s="148">
        <f t="shared" si="2"/>
        <v>62.327504451948137</v>
      </c>
      <c r="J21" s="162"/>
      <c r="K21" s="148">
        <v>0</v>
      </c>
      <c r="L21" s="148">
        <v>0</v>
      </c>
      <c r="M21" s="148">
        <f t="shared" si="3"/>
        <v>0</v>
      </c>
      <c r="N21" s="148"/>
      <c r="O21" s="148">
        <v>28409.748800000001</v>
      </c>
      <c r="P21" s="148">
        <v>28409.748800000001</v>
      </c>
      <c r="Q21" s="148">
        <f t="shared" si="4"/>
        <v>100</v>
      </c>
      <c r="R21" s="162"/>
      <c r="S21" s="148">
        <v>12147.717000000001</v>
      </c>
      <c r="T21" s="148">
        <v>9961.6528689999996</v>
      </c>
      <c r="U21" s="148">
        <f t="shared" si="5"/>
        <v>82.004321215253853</v>
      </c>
      <c r="V21" s="162"/>
      <c r="W21" s="148">
        <v>56956.504099999998</v>
      </c>
      <c r="X21" s="148">
        <v>35000</v>
      </c>
      <c r="Y21" s="148">
        <f t="shared" si="6"/>
        <v>61.450400710250051</v>
      </c>
      <c r="Z21" s="148"/>
      <c r="AA21" s="148">
        <v>128.81424934999998</v>
      </c>
      <c r="AB21" s="148">
        <v>938.63442919000011</v>
      </c>
      <c r="AD21" s="148">
        <v>46630.780186429998</v>
      </c>
      <c r="AE21" s="148">
        <v>12973.062702499999</v>
      </c>
      <c r="AG21" s="149">
        <f t="shared" si="7"/>
        <v>183706.24659999998</v>
      </c>
      <c r="AH21" s="149">
        <f t="shared" si="7"/>
        <v>157136.46825560005</v>
      </c>
      <c r="AI21" s="148">
        <f t="shared" si="8"/>
        <v>85.536812799701536</v>
      </c>
      <c r="AJ21" s="149">
        <f t="shared" si="9"/>
        <v>197133.50879999992</v>
      </c>
      <c r="AK21" s="149">
        <f t="shared" si="0"/>
        <v>122368.82884500001</v>
      </c>
      <c r="AL21" s="148">
        <f t="shared" si="10"/>
        <v>62.074088565606687</v>
      </c>
    </row>
    <row r="22" spans="1:38" s="147" customFormat="1" ht="13.2" x14ac:dyDescent="0.3">
      <c r="A22" s="147" t="s">
        <v>257</v>
      </c>
      <c r="B22" s="294" t="s">
        <v>13782</v>
      </c>
      <c r="C22" s="148">
        <v>13192.578799999999</v>
      </c>
      <c r="D22" s="148">
        <v>12813.575854730003</v>
      </c>
      <c r="E22" s="148">
        <f t="shared" si="1"/>
        <v>97.127150415277441</v>
      </c>
      <c r="F22" s="148"/>
      <c r="G22" s="148">
        <v>61155.56120000004</v>
      </c>
      <c r="H22" s="148">
        <v>46341.381339139996</v>
      </c>
      <c r="I22" s="148">
        <f t="shared" si="2"/>
        <v>75.776234294682538</v>
      </c>
      <c r="J22" s="162"/>
      <c r="K22" s="148">
        <v>6690.0968000000003</v>
      </c>
      <c r="L22" s="148">
        <v>6690.0968000000003</v>
      </c>
      <c r="M22" s="148">
        <f t="shared" si="3"/>
        <v>100</v>
      </c>
      <c r="N22" s="148"/>
      <c r="O22" s="148">
        <v>23347.615700000002</v>
      </c>
      <c r="P22" s="148">
        <v>23347.615700000002</v>
      </c>
      <c r="Q22" s="148">
        <f t="shared" si="4"/>
        <v>100</v>
      </c>
      <c r="R22" s="162"/>
      <c r="S22" s="148">
        <v>12677.0388</v>
      </c>
      <c r="T22" s="148">
        <v>9658.8761869999998</v>
      </c>
      <c r="U22" s="148">
        <f t="shared" si="5"/>
        <v>76.191895752500187</v>
      </c>
      <c r="V22" s="162"/>
      <c r="W22" s="148">
        <v>0</v>
      </c>
      <c r="X22" s="148">
        <v>0</v>
      </c>
      <c r="Y22" s="148">
        <f t="shared" si="6"/>
        <v>0</v>
      </c>
      <c r="Z22" s="148"/>
      <c r="AA22" s="148">
        <v>0</v>
      </c>
      <c r="AB22" s="148">
        <v>1034.0901444600001</v>
      </c>
      <c r="AD22" s="148">
        <v>7306.4624368300001</v>
      </c>
      <c r="AE22" s="148">
        <v>3416.72613125</v>
      </c>
      <c r="AG22" s="149">
        <f t="shared" si="7"/>
        <v>55907.330099999999</v>
      </c>
      <c r="AH22" s="149">
        <f t="shared" si="7"/>
        <v>52510.164541730002</v>
      </c>
      <c r="AI22" s="148">
        <f t="shared" si="8"/>
        <v>93.923577548429563</v>
      </c>
      <c r="AJ22" s="149">
        <f t="shared" si="9"/>
        <v>61155.56120000004</v>
      </c>
      <c r="AK22" s="149">
        <f t="shared" si="0"/>
        <v>46341.381339139996</v>
      </c>
      <c r="AL22" s="148">
        <f t="shared" si="10"/>
        <v>75.776234294682538</v>
      </c>
    </row>
    <row r="23" spans="1:38" s="147" customFormat="1" ht="13.2" x14ac:dyDescent="0.3">
      <c r="A23" s="147" t="s">
        <v>258</v>
      </c>
      <c r="B23" s="294" t="s">
        <v>13783</v>
      </c>
      <c r="C23" s="148">
        <v>22510.2196</v>
      </c>
      <c r="D23" s="148">
        <v>26606.137756659999</v>
      </c>
      <c r="E23" s="148">
        <f t="shared" si="1"/>
        <v>118.19581607573477</v>
      </c>
      <c r="F23" s="148"/>
      <c r="G23" s="148">
        <v>85012.915999999997</v>
      </c>
      <c r="H23" s="148">
        <v>65872.427609579958</v>
      </c>
      <c r="I23" s="148">
        <f t="shared" si="2"/>
        <v>77.485199554359426</v>
      </c>
      <c r="J23" s="162"/>
      <c r="K23" s="148">
        <v>3717.6212999999998</v>
      </c>
      <c r="L23" s="148">
        <v>3717.6212999999998</v>
      </c>
      <c r="M23" s="148">
        <f t="shared" si="3"/>
        <v>100</v>
      </c>
      <c r="N23" s="148"/>
      <c r="O23" s="148">
        <v>41327.749500000005</v>
      </c>
      <c r="P23" s="148">
        <v>41327.749500000005</v>
      </c>
      <c r="Q23" s="148">
        <f t="shared" si="4"/>
        <v>100</v>
      </c>
      <c r="R23" s="162"/>
      <c r="S23" s="148">
        <v>7473.7861999999996</v>
      </c>
      <c r="T23" s="148">
        <v>6843.7094370000004</v>
      </c>
      <c r="U23" s="148">
        <f t="shared" si="5"/>
        <v>91.569510471145151</v>
      </c>
      <c r="V23" s="162"/>
      <c r="W23" s="148">
        <v>0</v>
      </c>
      <c r="X23" s="148">
        <v>0</v>
      </c>
      <c r="Y23" s="148">
        <f t="shared" si="6"/>
        <v>0</v>
      </c>
      <c r="Z23" s="148"/>
      <c r="AA23" s="148">
        <v>21.941916790000001</v>
      </c>
      <c r="AB23" s="148">
        <v>729.19539894000002</v>
      </c>
      <c r="AD23" s="148">
        <v>14493.162149799999</v>
      </c>
      <c r="AE23" s="148">
        <v>6939.8644265699995</v>
      </c>
      <c r="AG23" s="149">
        <f t="shared" si="7"/>
        <v>75029.376600000003</v>
      </c>
      <c r="AH23" s="149">
        <f t="shared" si="7"/>
        <v>78495.217993660001</v>
      </c>
      <c r="AI23" s="148">
        <f t="shared" si="8"/>
        <v>104.61931252892749</v>
      </c>
      <c r="AJ23" s="149">
        <f t="shared" si="9"/>
        <v>85012.915999999997</v>
      </c>
      <c r="AK23" s="149">
        <f t="shared" si="0"/>
        <v>65872.427609579958</v>
      </c>
      <c r="AL23" s="148">
        <f t="shared" si="10"/>
        <v>77.485199554359426</v>
      </c>
    </row>
    <row r="24" spans="1:38" s="147" customFormat="1" ht="13.2" x14ac:dyDescent="0.3">
      <c r="A24" s="147" t="s">
        <v>259</v>
      </c>
      <c r="B24" s="294" t="s">
        <v>13784</v>
      </c>
      <c r="C24" s="148">
        <v>21131.551299999996</v>
      </c>
      <c r="D24" s="148">
        <v>29368.466094969994</v>
      </c>
      <c r="E24" s="148">
        <f t="shared" si="1"/>
        <v>138.97922437417077</v>
      </c>
      <c r="F24" s="148"/>
      <c r="G24" s="148">
        <v>78105.848600000012</v>
      </c>
      <c r="H24" s="148">
        <v>62922.228174590047</v>
      </c>
      <c r="I24" s="148">
        <f t="shared" si="2"/>
        <v>80.560200423441827</v>
      </c>
      <c r="J24" s="162"/>
      <c r="K24" s="148">
        <v>6939.8878999999997</v>
      </c>
      <c r="L24" s="148">
        <v>6939.8878999999997</v>
      </c>
      <c r="M24" s="148">
        <f t="shared" si="3"/>
        <v>100</v>
      </c>
      <c r="N24" s="148"/>
      <c r="O24" s="148">
        <v>35637.234100000001</v>
      </c>
      <c r="P24" s="148">
        <v>35637.234100000001</v>
      </c>
      <c r="Q24" s="148">
        <f t="shared" si="4"/>
        <v>100</v>
      </c>
      <c r="R24" s="162"/>
      <c r="S24" s="148">
        <v>6430.5447999999997</v>
      </c>
      <c r="T24" s="148">
        <v>6106.355826</v>
      </c>
      <c r="U24" s="148">
        <f t="shared" si="5"/>
        <v>94.958607954958978</v>
      </c>
      <c r="V24" s="162"/>
      <c r="W24" s="148">
        <v>0</v>
      </c>
      <c r="X24" s="148">
        <v>0</v>
      </c>
      <c r="Y24" s="148">
        <f t="shared" si="6"/>
        <v>0</v>
      </c>
      <c r="Z24" s="148"/>
      <c r="AA24" s="148">
        <v>355.98713447</v>
      </c>
      <c r="AB24" s="148">
        <v>486.27753892000004</v>
      </c>
      <c r="AD24" s="148">
        <v>11432.54075305</v>
      </c>
      <c r="AE24" s="148">
        <v>14311.694822309999</v>
      </c>
      <c r="AG24" s="149">
        <f t="shared" si="7"/>
        <v>70139.218099999998</v>
      </c>
      <c r="AH24" s="149">
        <f t="shared" si="7"/>
        <v>78051.943920969992</v>
      </c>
      <c r="AI24" s="148">
        <f t="shared" si="8"/>
        <v>111.28145712957411</v>
      </c>
      <c r="AJ24" s="149">
        <f t="shared" si="9"/>
        <v>78105.848600000012</v>
      </c>
      <c r="AK24" s="149">
        <f t="shared" si="0"/>
        <v>62922.228174590047</v>
      </c>
      <c r="AL24" s="148">
        <f t="shared" si="10"/>
        <v>80.560200423441827</v>
      </c>
    </row>
    <row r="25" spans="1:38" s="147" customFormat="1" ht="13.2" x14ac:dyDescent="0.3">
      <c r="A25" s="147" t="s">
        <v>260</v>
      </c>
      <c r="B25" s="294" t="s">
        <v>13785</v>
      </c>
      <c r="C25" s="148">
        <v>9104.6782999999996</v>
      </c>
      <c r="D25" s="148">
        <v>11394.465270420003</v>
      </c>
      <c r="E25" s="148">
        <f t="shared" si="1"/>
        <v>125.14956481680417</v>
      </c>
      <c r="F25" s="148"/>
      <c r="G25" s="148">
        <v>64740.243900000147</v>
      </c>
      <c r="H25" s="148">
        <v>55096.267714040026</v>
      </c>
      <c r="I25" s="148">
        <f t="shared" si="2"/>
        <v>85.103583791163175</v>
      </c>
      <c r="J25" s="162"/>
      <c r="K25" s="148">
        <v>10647.5034</v>
      </c>
      <c r="L25" s="148">
        <v>10647.5034</v>
      </c>
      <c r="M25" s="148">
        <f t="shared" si="3"/>
        <v>100</v>
      </c>
      <c r="N25" s="148"/>
      <c r="O25" s="148">
        <v>36655.269899999999</v>
      </c>
      <c r="P25" s="148">
        <v>36655.269899999999</v>
      </c>
      <c r="Q25" s="148">
        <f t="shared" si="4"/>
        <v>100</v>
      </c>
      <c r="R25" s="162"/>
      <c r="S25" s="148">
        <v>5123.8913000000002</v>
      </c>
      <c r="T25" s="148">
        <v>4019.0036239999999</v>
      </c>
      <c r="U25" s="148">
        <f t="shared" si="5"/>
        <v>78.436551220358623</v>
      </c>
      <c r="V25" s="162"/>
      <c r="W25" s="148">
        <v>0</v>
      </c>
      <c r="X25" s="148">
        <v>0</v>
      </c>
      <c r="Y25" s="148">
        <f t="shared" si="6"/>
        <v>0</v>
      </c>
      <c r="Z25" s="148"/>
      <c r="AA25" s="148">
        <v>48.430620879999999</v>
      </c>
      <c r="AB25" s="148">
        <v>237.97214859000002</v>
      </c>
      <c r="AD25" s="148">
        <v>8472.7446498699992</v>
      </c>
      <c r="AE25" s="148">
        <v>3174.87703083</v>
      </c>
      <c r="AG25" s="149">
        <f t="shared" si="7"/>
        <v>61531.342900000003</v>
      </c>
      <c r="AH25" s="149">
        <f t="shared" si="7"/>
        <v>62716.242194419996</v>
      </c>
      <c r="AI25" s="148">
        <f t="shared" si="8"/>
        <v>101.92568411247854</v>
      </c>
      <c r="AJ25" s="149">
        <f t="shared" si="9"/>
        <v>64740.243900000147</v>
      </c>
      <c r="AK25" s="149">
        <f t="shared" si="0"/>
        <v>55096.267714040026</v>
      </c>
      <c r="AL25" s="148">
        <f t="shared" si="10"/>
        <v>85.103583791163175</v>
      </c>
    </row>
    <row r="26" spans="1:38" s="147" customFormat="1" ht="13.2" x14ac:dyDescent="0.3">
      <c r="A26" s="147" t="s">
        <v>261</v>
      </c>
      <c r="B26" s="294" t="s">
        <v>13787</v>
      </c>
      <c r="C26" s="148">
        <v>13010.218400000002</v>
      </c>
      <c r="D26" s="148">
        <v>14752.037210340002</v>
      </c>
      <c r="E26" s="148">
        <f t="shared" si="1"/>
        <v>113.38808278837196</v>
      </c>
      <c r="F26" s="148"/>
      <c r="G26" s="148">
        <v>64762.999600000046</v>
      </c>
      <c r="H26" s="148">
        <v>56681.909298499995</v>
      </c>
      <c r="I26" s="148">
        <f t="shared" si="2"/>
        <v>87.522056804947539</v>
      </c>
      <c r="J26" s="162"/>
      <c r="K26" s="148">
        <v>6925.0798999999997</v>
      </c>
      <c r="L26" s="148">
        <v>6925.0798999999997</v>
      </c>
      <c r="M26" s="148">
        <f t="shared" si="3"/>
        <v>100</v>
      </c>
      <c r="N26" s="148"/>
      <c r="O26" s="148">
        <v>34739.639299999995</v>
      </c>
      <c r="P26" s="148">
        <v>34739.639299999995</v>
      </c>
      <c r="Q26" s="148">
        <f t="shared" si="4"/>
        <v>100</v>
      </c>
      <c r="R26" s="162"/>
      <c r="S26" s="148">
        <v>9749.1883999999991</v>
      </c>
      <c r="T26" s="148">
        <v>8567.792743</v>
      </c>
      <c r="U26" s="148">
        <f t="shared" si="5"/>
        <v>87.882112761304327</v>
      </c>
      <c r="V26" s="162"/>
      <c r="W26" s="148">
        <v>0</v>
      </c>
      <c r="X26" s="148">
        <v>0</v>
      </c>
      <c r="Y26" s="148">
        <f t="shared" si="6"/>
        <v>0</v>
      </c>
      <c r="Z26" s="148"/>
      <c r="AA26" s="148">
        <v>145.39678200999998</v>
      </c>
      <c r="AB26" s="148">
        <v>594.04215892999991</v>
      </c>
      <c r="AD26" s="148">
        <v>9148.2890619500013</v>
      </c>
      <c r="AE26" s="148">
        <v>5222.7756202399996</v>
      </c>
      <c r="AG26" s="149">
        <f t="shared" si="7"/>
        <v>64424.125999999997</v>
      </c>
      <c r="AH26" s="149">
        <f t="shared" si="7"/>
        <v>64984.549153339991</v>
      </c>
      <c r="AI26" s="148">
        <f t="shared" si="8"/>
        <v>100.8698964008297</v>
      </c>
      <c r="AJ26" s="149">
        <f t="shared" si="9"/>
        <v>64762.999600000046</v>
      </c>
      <c r="AK26" s="149">
        <f t="shared" si="0"/>
        <v>56681.909298499995</v>
      </c>
      <c r="AL26" s="148">
        <f t="shared" si="10"/>
        <v>87.522056804947539</v>
      </c>
    </row>
    <row r="27" spans="1:38" s="147" customFormat="1" ht="13.2" x14ac:dyDescent="0.3">
      <c r="A27" s="147" t="s">
        <v>262</v>
      </c>
      <c r="B27" s="294" t="s">
        <v>13788</v>
      </c>
      <c r="C27" s="148">
        <v>12085.849700000002</v>
      </c>
      <c r="D27" s="148">
        <v>16196.305956389997</v>
      </c>
      <c r="E27" s="148">
        <f t="shared" si="1"/>
        <v>134.01048629944484</v>
      </c>
      <c r="F27" s="148"/>
      <c r="G27" s="148">
        <v>89873.057100000049</v>
      </c>
      <c r="H27" s="148">
        <v>74403.460149020015</v>
      </c>
      <c r="I27" s="148">
        <f t="shared" si="2"/>
        <v>82.787280804560467</v>
      </c>
      <c r="J27" s="162"/>
      <c r="K27" s="148">
        <v>14131.707399999999</v>
      </c>
      <c r="L27" s="148">
        <v>14131.707399999999</v>
      </c>
      <c r="M27" s="148">
        <f t="shared" si="3"/>
        <v>100</v>
      </c>
      <c r="N27" s="148"/>
      <c r="O27" s="148">
        <v>52457.0242</v>
      </c>
      <c r="P27" s="148">
        <v>52457.0242</v>
      </c>
      <c r="Q27" s="148">
        <f t="shared" si="4"/>
        <v>100</v>
      </c>
      <c r="R27" s="162"/>
      <c r="S27" s="148">
        <v>6583.6350000000002</v>
      </c>
      <c r="T27" s="148">
        <v>5631.6948460000003</v>
      </c>
      <c r="U27" s="148">
        <f t="shared" si="5"/>
        <v>85.540812119748438</v>
      </c>
      <c r="V27" s="162"/>
      <c r="W27" s="148">
        <v>0</v>
      </c>
      <c r="X27" s="148">
        <v>0</v>
      </c>
      <c r="Y27" s="148">
        <f t="shared" si="6"/>
        <v>0</v>
      </c>
      <c r="Z27" s="148"/>
      <c r="AA27" s="148">
        <v>4790.2823870299999</v>
      </c>
      <c r="AB27" s="148">
        <v>1205.82918619</v>
      </c>
      <c r="AD27" s="148">
        <v>14486.865288659999</v>
      </c>
      <c r="AE27" s="148">
        <v>6311.2382958600001</v>
      </c>
      <c r="AG27" s="149">
        <f t="shared" si="7"/>
        <v>85258.2163</v>
      </c>
      <c r="AH27" s="149">
        <f t="shared" si="7"/>
        <v>88416.732402389986</v>
      </c>
      <c r="AI27" s="148">
        <f t="shared" si="8"/>
        <v>103.70464717591092</v>
      </c>
      <c r="AJ27" s="149">
        <f t="shared" si="9"/>
        <v>89873.057100000049</v>
      </c>
      <c r="AK27" s="149">
        <f t="shared" si="0"/>
        <v>74403.460149020015</v>
      </c>
      <c r="AL27" s="148">
        <f t="shared" si="10"/>
        <v>82.787280804560467</v>
      </c>
    </row>
    <row r="28" spans="1:38" s="147" customFormat="1" ht="13.2" x14ac:dyDescent="0.3">
      <c r="A28" s="147" t="s">
        <v>263</v>
      </c>
      <c r="B28" s="294" t="s">
        <v>13789</v>
      </c>
      <c r="C28" s="148">
        <v>12354.344000000001</v>
      </c>
      <c r="D28" s="148">
        <v>17319.816755340002</v>
      </c>
      <c r="E28" s="148">
        <f t="shared" si="1"/>
        <v>140.19211991620114</v>
      </c>
      <c r="F28" s="148"/>
      <c r="G28" s="148">
        <v>73591.994500000117</v>
      </c>
      <c r="H28" s="148">
        <v>57825.876309589985</v>
      </c>
      <c r="I28" s="148">
        <f t="shared" si="2"/>
        <v>78.576313500498884</v>
      </c>
      <c r="J28" s="162"/>
      <c r="K28" s="148">
        <v>9695.6553999999996</v>
      </c>
      <c r="L28" s="148">
        <v>9695.6553999999996</v>
      </c>
      <c r="M28" s="148">
        <f t="shared" si="3"/>
        <v>100</v>
      </c>
      <c r="N28" s="148"/>
      <c r="O28" s="148">
        <v>33033.545700000002</v>
      </c>
      <c r="P28" s="148">
        <v>33033.545700000002</v>
      </c>
      <c r="Q28" s="148">
        <f t="shared" si="4"/>
        <v>100</v>
      </c>
      <c r="R28" s="162"/>
      <c r="S28" s="148">
        <v>6914.5953</v>
      </c>
      <c r="T28" s="148">
        <v>6478.1347720000003</v>
      </c>
      <c r="U28" s="148">
        <f t="shared" si="5"/>
        <v>93.687836972902815</v>
      </c>
      <c r="V28" s="162"/>
      <c r="W28" s="148">
        <v>0</v>
      </c>
      <c r="X28" s="148">
        <v>0</v>
      </c>
      <c r="Y28" s="148">
        <f t="shared" si="6"/>
        <v>0</v>
      </c>
      <c r="Z28" s="148"/>
      <c r="AA28" s="148">
        <v>0</v>
      </c>
      <c r="AB28" s="148">
        <v>174.97059859999999</v>
      </c>
      <c r="AD28" s="148">
        <v>12956.053113799999</v>
      </c>
      <c r="AE28" s="148">
        <v>7005.4968664300004</v>
      </c>
      <c r="AG28" s="149">
        <f t="shared" si="7"/>
        <v>61998.140400000004</v>
      </c>
      <c r="AH28" s="149">
        <f t="shared" si="7"/>
        <v>66527.152627340009</v>
      </c>
      <c r="AI28" s="148">
        <f t="shared" si="8"/>
        <v>107.30507753639012</v>
      </c>
      <c r="AJ28" s="149">
        <f t="shared" si="9"/>
        <v>73591.994500000117</v>
      </c>
      <c r="AK28" s="149">
        <f t="shared" si="0"/>
        <v>57825.876309589985</v>
      </c>
      <c r="AL28" s="148">
        <f t="shared" si="10"/>
        <v>78.576313500498884</v>
      </c>
    </row>
    <row r="29" spans="1:38" s="147" customFormat="1" ht="13.2" x14ac:dyDescent="0.3">
      <c r="A29" s="147" t="s">
        <v>264</v>
      </c>
      <c r="B29" s="294" t="s">
        <v>13774</v>
      </c>
      <c r="C29" s="148">
        <v>22699.993900000001</v>
      </c>
      <c r="D29" s="148">
        <v>25440.219310549997</v>
      </c>
      <c r="E29" s="148">
        <f t="shared" si="1"/>
        <v>112.07148082339351</v>
      </c>
      <c r="F29" s="148"/>
      <c r="G29" s="148">
        <v>65122.609000000019</v>
      </c>
      <c r="H29" s="148">
        <v>46677.39121787998</v>
      </c>
      <c r="I29" s="148">
        <f t="shared" si="2"/>
        <v>71.676168898392817</v>
      </c>
      <c r="J29" s="162"/>
      <c r="K29" s="148">
        <v>0</v>
      </c>
      <c r="L29" s="148">
        <v>0</v>
      </c>
      <c r="M29" s="148">
        <f t="shared" si="3"/>
        <v>0</v>
      </c>
      <c r="N29" s="148"/>
      <c r="O29" s="148">
        <v>29929.491300000002</v>
      </c>
      <c r="P29" s="148">
        <v>29929.491300000002</v>
      </c>
      <c r="Q29" s="148">
        <f t="shared" si="4"/>
        <v>100</v>
      </c>
      <c r="R29" s="162"/>
      <c r="S29" s="148">
        <v>6400.8298999999997</v>
      </c>
      <c r="T29" s="148">
        <v>5778.7585200000003</v>
      </c>
      <c r="U29" s="148">
        <f t="shared" si="5"/>
        <v>90.281394917243475</v>
      </c>
      <c r="V29" s="162"/>
      <c r="W29" s="148">
        <v>1427.7009</v>
      </c>
      <c r="X29" s="148">
        <v>0</v>
      </c>
      <c r="Y29" s="148">
        <f t="shared" si="6"/>
        <v>0</v>
      </c>
      <c r="Z29" s="148"/>
      <c r="AA29" s="148">
        <v>2042.63265598</v>
      </c>
      <c r="AB29" s="148">
        <v>655.10568510000007</v>
      </c>
      <c r="AD29" s="148">
        <v>7292.3425918200001</v>
      </c>
      <c r="AE29" s="148">
        <v>13458.88558538</v>
      </c>
      <c r="AG29" s="149">
        <f t="shared" si="7"/>
        <v>59030.3151</v>
      </c>
      <c r="AH29" s="149">
        <f t="shared" si="7"/>
        <v>61148.469130550002</v>
      </c>
      <c r="AI29" s="148">
        <f t="shared" si="8"/>
        <v>103.58824788070631</v>
      </c>
      <c r="AJ29" s="149">
        <f t="shared" si="9"/>
        <v>66550.309900000022</v>
      </c>
      <c r="AK29" s="149">
        <f t="shared" si="0"/>
        <v>46677.39121787998</v>
      </c>
      <c r="AL29" s="148">
        <f t="shared" si="10"/>
        <v>70.138503168532893</v>
      </c>
    </row>
    <row r="30" spans="1:38" s="147" customFormat="1" ht="13.2" x14ac:dyDescent="0.3">
      <c r="A30" s="147" t="s">
        <v>265</v>
      </c>
      <c r="B30" s="294" t="s">
        <v>13786</v>
      </c>
      <c r="C30" s="148">
        <v>855666.89340000006</v>
      </c>
      <c r="D30" s="148">
        <v>825739.39559447998</v>
      </c>
      <c r="E30" s="148">
        <f t="shared" si="1"/>
        <v>96.502435931977814</v>
      </c>
      <c r="F30" s="148"/>
      <c r="G30" s="148">
        <v>1005659.1384999992</v>
      </c>
      <c r="H30" s="148">
        <v>734203.19813298027</v>
      </c>
      <c r="I30" s="148">
        <f t="shared" si="2"/>
        <v>73.007162171079983</v>
      </c>
      <c r="J30" s="162"/>
      <c r="K30" s="148">
        <v>0</v>
      </c>
      <c r="L30" s="148">
        <v>0</v>
      </c>
      <c r="M30" s="148">
        <f t="shared" si="3"/>
        <v>0</v>
      </c>
      <c r="N30" s="148"/>
      <c r="O30" s="148">
        <v>343587.99469999998</v>
      </c>
      <c r="P30" s="148">
        <v>343587.99469999998</v>
      </c>
      <c r="Q30" s="148">
        <f t="shared" si="4"/>
        <v>100</v>
      </c>
      <c r="R30" s="162"/>
      <c r="S30" s="148">
        <v>24787.5851</v>
      </c>
      <c r="T30" s="148">
        <v>23526.438547000002</v>
      </c>
      <c r="U30" s="148">
        <f t="shared" si="5"/>
        <v>94.91218467667511</v>
      </c>
      <c r="V30" s="162"/>
      <c r="W30" s="148">
        <v>378709.3725</v>
      </c>
      <c r="X30" s="148">
        <v>0</v>
      </c>
      <c r="Y30" s="148">
        <f t="shared" si="6"/>
        <v>0</v>
      </c>
      <c r="Z30" s="148"/>
      <c r="AA30" s="148">
        <v>325.63596675999997</v>
      </c>
      <c r="AB30" s="148">
        <v>8597.0902305599993</v>
      </c>
      <c r="AD30" s="148">
        <v>114701.16534782</v>
      </c>
      <c r="AE30" s="148">
        <v>501707.99340854998</v>
      </c>
      <c r="AG30" s="149">
        <f>+C30+K30+O30+S30</f>
        <v>1224042.4732000001</v>
      </c>
      <c r="AH30" s="149">
        <f t="shared" si="7"/>
        <v>1192853.82884148</v>
      </c>
      <c r="AI30" s="148">
        <f t="shared" si="8"/>
        <v>97.451996557195912</v>
      </c>
      <c r="AJ30" s="149">
        <f t="shared" si="9"/>
        <v>1384368.5109999992</v>
      </c>
      <c r="AK30" s="149">
        <f t="shared" si="0"/>
        <v>734203.19813298027</v>
      </c>
      <c r="AL30" s="148">
        <f t="shared" si="10"/>
        <v>53.035242588884678</v>
      </c>
    </row>
    <row r="31" spans="1:38" s="147" customFormat="1" ht="13.2" x14ac:dyDescent="0.3">
      <c r="A31" s="147" t="s">
        <v>266</v>
      </c>
      <c r="B31" s="294" t="s">
        <v>13779</v>
      </c>
      <c r="C31" s="148">
        <v>52295.706599999998</v>
      </c>
      <c r="D31" s="148">
        <v>61725.984934079999</v>
      </c>
      <c r="E31" s="148">
        <f t="shared" si="1"/>
        <v>118.03260525038972</v>
      </c>
      <c r="F31" s="148"/>
      <c r="G31" s="148">
        <v>100611.39029999998</v>
      </c>
      <c r="H31" s="148">
        <v>61280.283537649986</v>
      </c>
      <c r="I31" s="148">
        <f t="shared" si="2"/>
        <v>60.90789855395726</v>
      </c>
      <c r="J31" s="162"/>
      <c r="K31" s="148">
        <v>0</v>
      </c>
      <c r="L31" s="148">
        <v>0</v>
      </c>
      <c r="M31" s="148">
        <f t="shared" si="3"/>
        <v>0</v>
      </c>
      <c r="N31" s="148"/>
      <c r="O31" s="148">
        <v>31054.685299999997</v>
      </c>
      <c r="P31" s="148">
        <v>31054.685299999997</v>
      </c>
      <c r="Q31" s="148">
        <f t="shared" si="4"/>
        <v>100</v>
      </c>
      <c r="R31" s="162"/>
      <c r="S31" s="148">
        <v>3791.1</v>
      </c>
      <c r="T31" s="148">
        <v>3098.2814279999998</v>
      </c>
      <c r="U31" s="148">
        <f t="shared" si="5"/>
        <v>81.725130648096851</v>
      </c>
      <c r="V31" s="162"/>
      <c r="W31" s="148">
        <v>20689.218499999999</v>
      </c>
      <c r="X31" s="148">
        <v>18689.218499999999</v>
      </c>
      <c r="Y31" s="148">
        <f t="shared" si="6"/>
        <v>90.33312930597161</v>
      </c>
      <c r="Z31" s="148"/>
      <c r="AA31" s="148">
        <v>0</v>
      </c>
      <c r="AB31" s="148">
        <v>982.64427389000002</v>
      </c>
      <c r="AD31" s="148">
        <v>15750.12323223</v>
      </c>
      <c r="AE31" s="148">
        <v>26818.560051299999</v>
      </c>
      <c r="AG31" s="149">
        <f t="shared" si="7"/>
        <v>87141.491899999994</v>
      </c>
      <c r="AH31" s="149">
        <f t="shared" si="7"/>
        <v>95878.951662079999</v>
      </c>
      <c r="AI31" s="148">
        <f t="shared" si="8"/>
        <v>110.02675025590192</v>
      </c>
      <c r="AJ31" s="149">
        <f t="shared" si="9"/>
        <v>121300.60879999999</v>
      </c>
      <c r="AK31" s="149">
        <f t="shared" si="0"/>
        <v>79969.502037649989</v>
      </c>
      <c r="AL31" s="148">
        <f t="shared" si="10"/>
        <v>65.926711191947447</v>
      </c>
    </row>
    <row r="32" spans="1:38" s="147" customFormat="1" ht="13.8" thickBot="1" x14ac:dyDescent="0.35">
      <c r="A32" s="150" t="s">
        <v>267</v>
      </c>
      <c r="B32" s="343" t="s">
        <v>13773</v>
      </c>
      <c r="C32" s="151">
        <v>4976.4868999999999</v>
      </c>
      <c r="D32" s="151">
        <v>7212.8095916299999</v>
      </c>
      <c r="E32" s="151">
        <f t="shared" si="1"/>
        <v>144.93777913149935</v>
      </c>
      <c r="F32" s="151"/>
      <c r="G32" s="151">
        <v>15609.6841</v>
      </c>
      <c r="H32" s="151">
        <v>12057.797143949998</v>
      </c>
      <c r="I32" s="151">
        <f t="shared" si="2"/>
        <v>77.245619236778779</v>
      </c>
      <c r="J32" s="162"/>
      <c r="K32" s="151">
        <v>1097.2474</v>
      </c>
      <c r="L32" s="151">
        <v>1097.2474</v>
      </c>
      <c r="M32" s="151">
        <f t="shared" si="3"/>
        <v>100</v>
      </c>
      <c r="N32" s="151"/>
      <c r="O32" s="151">
        <v>6315.1268</v>
      </c>
      <c r="P32" s="151">
        <v>6315.1268</v>
      </c>
      <c r="Q32" s="151">
        <f t="shared" si="4"/>
        <v>100</v>
      </c>
      <c r="R32" s="162"/>
      <c r="S32" s="151">
        <v>1069.2889</v>
      </c>
      <c r="T32" s="151">
        <v>1024.065523</v>
      </c>
      <c r="U32" s="151">
        <f t="shared" si="5"/>
        <v>95.770705466034485</v>
      </c>
      <c r="V32" s="162"/>
      <c r="W32" s="151">
        <v>0</v>
      </c>
      <c r="X32" s="151">
        <v>0</v>
      </c>
      <c r="Y32" s="151">
        <f t="shared" si="6"/>
        <v>0</v>
      </c>
      <c r="Z32" s="151"/>
      <c r="AA32" s="151">
        <v>59.916774490000002</v>
      </c>
      <c r="AB32" s="151">
        <v>467.31713195999998</v>
      </c>
      <c r="AC32" s="150"/>
      <c r="AD32" s="151">
        <v>3492.3049992199999</v>
      </c>
      <c r="AE32" s="151">
        <v>2225.6548318099999</v>
      </c>
      <c r="AG32" s="149">
        <f t="shared" si="7"/>
        <v>13458.15</v>
      </c>
      <c r="AH32" s="149">
        <f t="shared" si="7"/>
        <v>15649.249314629998</v>
      </c>
      <c r="AI32" s="148">
        <f t="shared" si="8"/>
        <v>116.28083588479842</v>
      </c>
      <c r="AJ32" s="149">
        <f t="shared" si="9"/>
        <v>15609.6841</v>
      </c>
      <c r="AK32" s="149">
        <f t="shared" si="0"/>
        <v>12057.797143949998</v>
      </c>
      <c r="AL32" s="148">
        <f t="shared" si="10"/>
        <v>77.245619236778779</v>
      </c>
    </row>
    <row r="33" spans="1:37" s="152" customFormat="1" ht="13.8" thickTop="1" x14ac:dyDescent="0.3">
      <c r="A33" s="152" t="s">
        <v>268</v>
      </c>
      <c r="B33" s="294"/>
      <c r="C33" s="153">
        <f t="shared" ref="C33" si="11">SUM(C11:C32)</f>
        <v>1322679.8467999999</v>
      </c>
      <c r="D33" s="153">
        <f>SUM(D11:D32)</f>
        <v>1316472.2161918699</v>
      </c>
      <c r="E33" s="153">
        <f t="shared" si="1"/>
        <v>99.530677765813977</v>
      </c>
      <c r="F33" s="153"/>
      <c r="G33" s="153">
        <f t="shared" ref="G33:H33" si="12">SUM(G11:G32)</f>
        <v>2493810.7873999993</v>
      </c>
      <c r="H33" s="153">
        <f t="shared" si="12"/>
        <v>1885693.6442306701</v>
      </c>
      <c r="I33" s="153">
        <f t="shared" si="2"/>
        <v>75.614944556265201</v>
      </c>
      <c r="J33" s="163"/>
      <c r="K33" s="153">
        <f t="shared" ref="K33:L33" si="13">SUM(K11:K32)</f>
        <v>134285.20469999997</v>
      </c>
      <c r="L33" s="153">
        <f t="shared" si="13"/>
        <v>134285.20469999997</v>
      </c>
      <c r="M33" s="153">
        <f t="shared" si="3"/>
        <v>100</v>
      </c>
      <c r="N33" s="153"/>
      <c r="O33" s="153">
        <f t="shared" ref="O33:P33" si="14">SUM(O11:O32)</f>
        <v>1025633.8197000001</v>
      </c>
      <c r="P33" s="153">
        <f t="shared" si="14"/>
        <v>1025633.8197000001</v>
      </c>
      <c r="Q33" s="153">
        <f t="shared" si="4"/>
        <v>100</v>
      </c>
      <c r="R33" s="163"/>
      <c r="S33" s="153">
        <f t="shared" ref="S33" si="15">SUM(S11:S32)</f>
        <v>162345.99620000002</v>
      </c>
      <c r="T33" s="153">
        <f>SUM(T11:T32)</f>
        <v>144697.89757499998</v>
      </c>
      <c r="U33" s="153">
        <f t="shared" si="5"/>
        <v>89.129329310185952</v>
      </c>
      <c r="V33" s="163"/>
      <c r="W33" s="153">
        <f t="shared" ref="W33:X33" si="16">SUM(W11:W32)</f>
        <v>460355.09539999999</v>
      </c>
      <c r="X33" s="153">
        <f t="shared" si="16"/>
        <v>53689.218500000003</v>
      </c>
      <c r="Y33" s="153">
        <f t="shared" si="6"/>
        <v>11.662566361593052</v>
      </c>
      <c r="AA33" s="153">
        <f t="shared" ref="AA33:AB33" si="17">SUM(AA11:AA32)</f>
        <v>9905.0924569599993</v>
      </c>
      <c r="AB33" s="153">
        <f t="shared" si="17"/>
        <v>22130.304556540003</v>
      </c>
      <c r="AD33" s="153">
        <f>+SUM(AD11:AD32)</f>
        <v>368226.35312784999</v>
      </c>
      <c r="AE33" s="153">
        <f>+SUM(AE11:AE32)</f>
        <v>647251.74861920998</v>
      </c>
      <c r="AG33" s="154">
        <f>SUM(AG11:AG32)</f>
        <v>2644944.8673999994</v>
      </c>
      <c r="AH33" s="154">
        <f t="shared" ref="AH33:AK33" si="18">SUM(AH11:AH32)</f>
        <v>2621089.1381668695</v>
      </c>
      <c r="AI33" s="148"/>
      <c r="AJ33" s="154">
        <f t="shared" si="18"/>
        <v>2954165.8827999993</v>
      </c>
      <c r="AK33" s="154">
        <f t="shared" si="18"/>
        <v>1939382.86273067</v>
      </c>
    </row>
    <row r="34" spans="1:37" ht="12.75" customHeight="1" x14ac:dyDescent="0.3">
      <c r="AG34" s="155">
        <f>+AG33-negdsen!Y11</f>
        <v>0</v>
      </c>
      <c r="AH34" s="155">
        <f>+AH33-negdsen!Z11</f>
        <v>0</v>
      </c>
      <c r="AI34" s="148"/>
      <c r="AJ34" s="155">
        <f>+AJ33-negdsen!Y113</f>
        <v>0</v>
      </c>
      <c r="AK34" s="155">
        <f>+AK33-negdsen!Z113</f>
        <v>0</v>
      </c>
    </row>
    <row r="35" spans="1:37" ht="12.75" customHeight="1" x14ac:dyDescent="0.3">
      <c r="L35" s="166"/>
      <c r="W35" s="156"/>
      <c r="AG35" s="157"/>
      <c r="AH35" s="157"/>
      <c r="AI35" s="157"/>
      <c r="AJ35" s="157"/>
      <c r="AK35" s="157"/>
    </row>
    <row r="36" spans="1:37" ht="12.75" customHeight="1" x14ac:dyDescent="0.3">
      <c r="AG36" s="157"/>
      <c r="AH36" s="157"/>
      <c r="AI36" s="157"/>
      <c r="AJ36" s="157"/>
      <c r="AK36" s="157"/>
    </row>
    <row r="38" spans="1:37" ht="12.75" customHeight="1" x14ac:dyDescent="0.3">
      <c r="O38" s="158" t="s">
        <v>269</v>
      </c>
    </row>
    <row r="39" spans="1:37" ht="12.75" customHeight="1" x14ac:dyDescent="0.3">
      <c r="AH39" s="157"/>
      <c r="AI39" s="157"/>
    </row>
    <row r="40" spans="1:37" ht="12.75" customHeight="1" x14ac:dyDescent="0.3">
      <c r="C40" s="156"/>
    </row>
  </sheetData>
  <mergeCells count="8">
    <mergeCell ref="A5:AE5"/>
    <mergeCell ref="C9:E9"/>
    <mergeCell ref="G9:I9"/>
    <mergeCell ref="K9:M9"/>
    <mergeCell ref="O9:Q9"/>
    <mergeCell ref="S9:U9"/>
    <mergeCell ref="W9:Y9"/>
    <mergeCell ref="AD9:AE9"/>
  </mergeCells>
  <pageMargins left="0" right="0" top="0" bottom="0" header="0" footer="0"/>
  <pageSetup paperSize="9" scale="67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B738F-8CC0-4A42-B143-FFD381ABFC61}">
  <sheetPr filterMode="1">
    <tabColor rgb="FF0070C0"/>
    <pageSetUpPr fitToPage="1"/>
  </sheetPr>
  <dimension ref="B3:AA6244"/>
  <sheetViews>
    <sheetView view="pageBreakPreview" zoomScale="85" zoomScaleNormal="85" zoomScaleSheetLayoutView="85" workbookViewId="0">
      <pane xSplit="5" ySplit="7" topLeftCell="F8" activePane="bottomRight" state="frozen"/>
      <selection activeCell="P338" sqref="P338"/>
      <selection pane="topRight" activeCell="P338" sqref="P338"/>
      <selection pane="bottomLeft" activeCell="P338" sqref="P338"/>
      <selection pane="bottomRight" activeCell="P338" sqref="P338"/>
    </sheetView>
  </sheetViews>
  <sheetFormatPr defaultRowHeight="14.4" outlineLevelCol="1" x14ac:dyDescent="0.3"/>
  <cols>
    <col min="1" max="1" width="2.33203125" customWidth="1"/>
    <col min="2" max="2" width="42.77734375" customWidth="1"/>
    <col min="3" max="3" width="2.6640625" style="341" customWidth="1"/>
    <col min="4" max="4" width="14.5546875" style="259" hidden="1" customWidth="1" outlineLevel="1"/>
    <col min="5" max="5" width="14.44140625" style="259" hidden="1" customWidth="1" outlineLevel="1"/>
    <col min="6" max="6" width="1.77734375" customWidth="1" collapsed="1"/>
    <col min="7" max="7" width="12.77734375" customWidth="1"/>
    <col min="8" max="8" width="13.109375" customWidth="1"/>
    <col min="9" max="9" width="11" customWidth="1"/>
    <col min="10" max="10" width="1" customWidth="1"/>
    <col min="11" max="11" width="13" bestFit="1" customWidth="1"/>
    <col min="12" max="12" width="12.77734375" customWidth="1"/>
    <col min="13" max="13" width="12.6640625" bestFit="1" customWidth="1"/>
    <col min="14" max="14" width="0.44140625" customWidth="1"/>
    <col min="15" max="15" width="11.77734375" customWidth="1"/>
    <col min="16" max="16" width="12.33203125" customWidth="1"/>
    <col min="17" max="17" width="11.21875" customWidth="1"/>
    <col min="18" max="18" width="0.88671875" customWidth="1"/>
    <col min="19" max="19" width="10.44140625" customWidth="1"/>
    <col min="20" max="20" width="12.109375" customWidth="1"/>
    <col min="21" max="21" width="10.6640625" bestFit="1" customWidth="1"/>
    <col min="22" max="22" width="1" customWidth="1"/>
    <col min="23" max="23" width="13.21875" bestFit="1" customWidth="1"/>
    <col min="24" max="24" width="11.109375" customWidth="1"/>
    <col min="25" max="25" width="12.88671875" bestFit="1" customWidth="1"/>
  </cols>
  <sheetData>
    <row r="3" spans="2:26" x14ac:dyDescent="0.3">
      <c r="B3" s="166"/>
      <c r="C3" s="334"/>
      <c r="D3" s="254"/>
      <c r="E3" s="254"/>
      <c r="F3" s="166"/>
      <c r="G3" s="167"/>
      <c r="H3" s="166"/>
      <c r="I3" s="166"/>
      <c r="J3" s="168" t="s">
        <v>270</v>
      </c>
      <c r="K3" s="166"/>
      <c r="L3" s="166"/>
      <c r="M3" s="166"/>
      <c r="N3" s="169"/>
      <c r="O3" s="166"/>
      <c r="P3" s="166"/>
      <c r="Q3" s="166"/>
      <c r="R3" s="170" t="s">
        <v>13764</v>
      </c>
      <c r="S3" s="167"/>
      <c r="T3" s="166"/>
      <c r="U3" s="166"/>
      <c r="V3" s="169"/>
      <c r="W3" s="166"/>
      <c r="X3" s="166"/>
      <c r="Y3" s="166"/>
    </row>
    <row r="4" spans="2:26" ht="15" thickBot="1" x14ac:dyDescent="0.35">
      <c r="B4" s="166"/>
      <c r="C4" s="334"/>
      <c r="D4" s="254"/>
      <c r="E4" s="254"/>
      <c r="F4" s="166"/>
      <c r="G4" s="166"/>
      <c r="H4" s="166"/>
      <c r="I4" s="166"/>
      <c r="J4" s="169"/>
      <c r="K4" s="166"/>
      <c r="L4" s="166"/>
      <c r="M4" s="166"/>
      <c r="N4" s="169"/>
      <c r="O4" s="166"/>
      <c r="P4" s="166"/>
      <c r="Q4" s="166"/>
      <c r="R4" s="169"/>
      <c r="S4" s="166"/>
      <c r="T4" s="166"/>
      <c r="U4" s="166"/>
      <c r="V4" s="169"/>
      <c r="W4" s="166"/>
      <c r="X4" s="166"/>
      <c r="Y4" s="171" t="s">
        <v>14</v>
      </c>
    </row>
    <row r="5" spans="2:26" ht="15.6" thickTop="1" thickBot="1" x14ac:dyDescent="0.35">
      <c r="B5" s="172" t="s">
        <v>13763</v>
      </c>
      <c r="C5" s="335"/>
      <c r="D5" s="255"/>
      <c r="E5" s="255"/>
      <c r="F5" s="172"/>
      <c r="G5" s="348" t="s">
        <v>1</v>
      </c>
      <c r="H5" s="348"/>
      <c r="I5" s="348"/>
      <c r="J5" s="173"/>
      <c r="K5" s="348" t="s">
        <v>2</v>
      </c>
      <c r="L5" s="348"/>
      <c r="M5" s="348"/>
      <c r="N5" s="173"/>
      <c r="O5" s="348" t="s">
        <v>3</v>
      </c>
      <c r="P5" s="348"/>
      <c r="Q5" s="348"/>
      <c r="R5" s="173"/>
      <c r="S5" s="349" t="s">
        <v>4</v>
      </c>
      <c r="T5" s="349"/>
      <c r="U5" s="349"/>
      <c r="V5" s="173"/>
      <c r="W5" s="348" t="s">
        <v>5</v>
      </c>
      <c r="X5" s="348"/>
      <c r="Y5" s="348"/>
    </row>
    <row r="6" spans="2:26" ht="15.6" thickTop="1" thickBot="1" x14ac:dyDescent="0.35">
      <c r="B6" s="174" t="s">
        <v>13762</v>
      </c>
      <c r="C6" s="336"/>
      <c r="D6" s="256"/>
      <c r="E6" s="256"/>
      <c r="F6" s="174"/>
      <c r="G6" s="174" t="s">
        <v>16</v>
      </c>
      <c r="H6" s="174" t="s">
        <v>9</v>
      </c>
      <c r="I6" s="174" t="s">
        <v>12</v>
      </c>
      <c r="J6" s="175"/>
      <c r="K6" s="174" t="s">
        <v>16</v>
      </c>
      <c r="L6" s="174" t="s">
        <v>9</v>
      </c>
      <c r="M6" s="174" t="s">
        <v>12</v>
      </c>
      <c r="N6" s="175"/>
      <c r="O6" s="174" t="s">
        <v>16</v>
      </c>
      <c r="P6" s="174" t="s">
        <v>9</v>
      </c>
      <c r="Q6" s="174" t="s">
        <v>12</v>
      </c>
      <c r="R6" s="175"/>
      <c r="S6" s="174" t="s">
        <v>16</v>
      </c>
      <c r="T6" s="174" t="s">
        <v>9</v>
      </c>
      <c r="U6" s="174" t="s">
        <v>12</v>
      </c>
      <c r="V6" s="175"/>
      <c r="W6" s="174" t="s">
        <v>16</v>
      </c>
      <c r="X6" s="174" t="s">
        <v>9</v>
      </c>
      <c r="Y6" s="174" t="s">
        <v>12</v>
      </c>
    </row>
    <row r="7" spans="2:26" ht="15" thickTop="1" x14ac:dyDescent="0.3">
      <c r="B7" s="176" t="s">
        <v>271</v>
      </c>
      <c r="C7" s="337"/>
      <c r="D7" s="176"/>
      <c r="E7" s="176"/>
      <c r="F7" s="176"/>
      <c r="G7" s="177">
        <f>SUBTOTAL(9,G8:G6232)</f>
        <v>12579383.797879998</v>
      </c>
      <c r="H7" s="177">
        <f>SUBTOTAL(9,H8:H6232)</f>
        <v>10944579.291823735</v>
      </c>
      <c r="I7" s="177">
        <f>+ABS(G7-H7)</f>
        <v>1634804.5060562622</v>
      </c>
      <c r="J7" s="179"/>
      <c r="K7" s="177">
        <f>SUBTOTAL(9,K8:K6232)</f>
        <v>9788522.6507999972</v>
      </c>
      <c r="L7" s="177">
        <f>SUBTOTAL(9,L8:L6232)</f>
        <v>8676216.2166951261</v>
      </c>
      <c r="M7" s="177">
        <f>+ABS(K7-L7)</f>
        <v>1112306.434104871</v>
      </c>
      <c r="N7" s="179"/>
      <c r="O7" s="177">
        <f>SUBTOTAL(9,O8:O6232)</f>
        <v>2954165.8828000003</v>
      </c>
      <c r="P7" s="177">
        <f>SUBTOTAL(9,P8:P6232)</f>
        <v>1939382.86273067</v>
      </c>
      <c r="Q7" s="177">
        <f>+ABS(O7-P7)</f>
        <v>1014783.0200693302</v>
      </c>
      <c r="R7" s="179"/>
      <c r="S7" s="177">
        <f>SUBTOTAL(9,S8:S6233)</f>
        <v>826853.96909999999</v>
      </c>
      <c r="T7" s="177">
        <f>SUBTOTAL(9,T8:T6233)</f>
        <v>893833.07271470013</v>
      </c>
      <c r="U7" s="177">
        <f>+ABS(S7-T7)</f>
        <v>66979.103614700143</v>
      </c>
      <c r="V7" s="179"/>
      <c r="W7" s="177">
        <f>SUBTOTAL(9,W8:W6232)</f>
        <v>1844419.8255999999</v>
      </c>
      <c r="X7" s="177">
        <f>SUBTOTAL(9,X8:X6232)</f>
        <v>1896452.2152500001</v>
      </c>
      <c r="Y7" s="177">
        <f>+ABS(W7-X7)</f>
        <v>52032.389650000259</v>
      </c>
    </row>
    <row r="8" spans="2:26" s="187" customFormat="1" x14ac:dyDescent="0.3">
      <c r="B8" s="262" t="s">
        <v>272</v>
      </c>
      <c r="C8" s="338" t="s">
        <v>13691</v>
      </c>
      <c r="D8" s="249">
        <v>271.68960000000004</v>
      </c>
      <c r="E8" s="249">
        <v>178.20359830999999</v>
      </c>
      <c r="F8" s="183"/>
      <c r="G8" s="176">
        <f>+K8+O8+S8+W8-D8</f>
        <v>8896.943699999998</v>
      </c>
      <c r="H8" s="176">
        <f>+L8+P8+T8+X8-E8</f>
        <v>6370.8880212099994</v>
      </c>
      <c r="I8" s="176">
        <f t="shared" ref="I8:I71" si="0">+ABS(G8-H8)</f>
        <v>2526.0556787899986</v>
      </c>
      <c r="J8" s="179"/>
      <c r="K8" s="176">
        <v>9168.6332999999977</v>
      </c>
      <c r="L8" s="176">
        <v>6549.0916195199998</v>
      </c>
      <c r="M8" s="176">
        <f t="shared" ref="M8:M71" si="1">+ABS(K8-L8)</f>
        <v>2619.5416804799979</v>
      </c>
      <c r="N8" s="179"/>
      <c r="O8" s="243">
        <v>0</v>
      </c>
      <c r="P8" s="243">
        <v>0</v>
      </c>
      <c r="Q8" s="243">
        <f t="shared" ref="Q8:Q71" si="2">+ABS(O8-P8)</f>
        <v>0</v>
      </c>
      <c r="R8" s="244"/>
      <c r="S8" s="243">
        <v>0</v>
      </c>
      <c r="T8" s="243">
        <v>0</v>
      </c>
      <c r="U8" s="243">
        <f t="shared" ref="U8:U71" si="3">+ABS(S8-T8)</f>
        <v>0</v>
      </c>
      <c r="V8" s="244"/>
      <c r="W8" s="243">
        <v>0</v>
      </c>
      <c r="X8" s="243">
        <v>0</v>
      </c>
      <c r="Y8" s="243">
        <f t="shared" ref="Y8:Y71" si="4">+ABS(W8-X8)</f>
        <v>0</v>
      </c>
      <c r="Z8" s="184"/>
    </row>
    <row r="9" spans="2:26" s="187" customFormat="1" hidden="1" x14ac:dyDescent="0.3">
      <c r="B9" s="226" t="s">
        <v>390</v>
      </c>
      <c r="C9" s="338" t="s">
        <v>7531</v>
      </c>
      <c r="D9" s="249"/>
      <c r="E9" s="249"/>
      <c r="F9" s="183"/>
      <c r="G9" s="184">
        <f>+K9+O9+S9+W9</f>
        <v>6015.2121999999999</v>
      </c>
      <c r="H9" s="184">
        <f>+L9+P9+T9+X9</f>
        <v>4319.0783331000002</v>
      </c>
      <c r="I9" s="184">
        <f t="shared" si="0"/>
        <v>1696.1338668999997</v>
      </c>
      <c r="K9" s="184">
        <v>6015.2121999999999</v>
      </c>
      <c r="L9" s="184">
        <v>4319.0783331000002</v>
      </c>
      <c r="M9" s="184">
        <f t="shared" si="1"/>
        <v>1696.1338668999997</v>
      </c>
      <c r="O9" s="185">
        <v>0</v>
      </c>
      <c r="P9" s="185">
        <v>0</v>
      </c>
      <c r="Q9" s="185">
        <f t="shared" si="2"/>
        <v>0</v>
      </c>
      <c r="S9" s="184">
        <v>0</v>
      </c>
      <c r="T9" s="184">
        <v>0</v>
      </c>
      <c r="U9" s="184">
        <f t="shared" si="3"/>
        <v>0</v>
      </c>
      <c r="W9" s="185">
        <v>0</v>
      </c>
      <c r="X9" s="185">
        <v>0</v>
      </c>
      <c r="Y9" s="185">
        <f t="shared" si="4"/>
        <v>0</v>
      </c>
    </row>
    <row r="10" spans="2:26" s="187" customFormat="1" hidden="1" x14ac:dyDescent="0.3">
      <c r="B10" s="226" t="s">
        <v>391</v>
      </c>
      <c r="C10" s="338" t="s">
        <v>7532</v>
      </c>
      <c r="D10" s="249"/>
      <c r="E10" s="249"/>
      <c r="F10" s="183"/>
      <c r="G10" s="184">
        <f t="shared" ref="G10:G12" si="5">+K10+O10+S10+W10</f>
        <v>2533.9919</v>
      </c>
      <c r="H10" s="184">
        <f t="shared" ref="H10:H12" si="6">+L10+P10+T10+X10</f>
        <v>1695.4180666500001</v>
      </c>
      <c r="I10" s="184">
        <f t="shared" si="0"/>
        <v>838.57383334999986</v>
      </c>
      <c r="K10" s="184">
        <v>2533.9919</v>
      </c>
      <c r="L10" s="184">
        <v>1695.4180666500001</v>
      </c>
      <c r="M10" s="184">
        <f t="shared" si="1"/>
        <v>838.57383334999986</v>
      </c>
      <c r="O10" s="185">
        <v>0</v>
      </c>
      <c r="P10" s="185">
        <v>0</v>
      </c>
      <c r="Q10" s="185">
        <f t="shared" si="2"/>
        <v>0</v>
      </c>
      <c r="S10" s="184">
        <v>0</v>
      </c>
      <c r="T10" s="184">
        <v>0</v>
      </c>
      <c r="U10" s="184">
        <f t="shared" si="3"/>
        <v>0</v>
      </c>
      <c r="W10" s="185">
        <v>0</v>
      </c>
      <c r="X10" s="185">
        <v>0</v>
      </c>
      <c r="Y10" s="185">
        <f t="shared" si="4"/>
        <v>0</v>
      </c>
    </row>
    <row r="11" spans="2:26" s="187" customFormat="1" hidden="1" x14ac:dyDescent="0.3">
      <c r="B11" s="226" t="s">
        <v>392</v>
      </c>
      <c r="C11" s="338" t="s">
        <v>7533</v>
      </c>
      <c r="D11" s="249"/>
      <c r="E11" s="249"/>
      <c r="F11" s="183"/>
      <c r="G11" s="184">
        <f t="shared" si="5"/>
        <v>220.88820000000001</v>
      </c>
      <c r="H11" s="184">
        <f t="shared" si="6"/>
        <v>136.05469377</v>
      </c>
      <c r="I11" s="184">
        <f t="shared" si="0"/>
        <v>84.833506230000012</v>
      </c>
      <c r="K11" s="184">
        <v>220.88820000000001</v>
      </c>
      <c r="L11" s="184">
        <v>136.05469377</v>
      </c>
      <c r="M11" s="184">
        <f t="shared" si="1"/>
        <v>84.833506230000012</v>
      </c>
      <c r="O11" s="185">
        <v>0</v>
      </c>
      <c r="P11" s="185">
        <v>0</v>
      </c>
      <c r="Q11" s="185">
        <f t="shared" si="2"/>
        <v>0</v>
      </c>
      <c r="S11" s="184">
        <v>0</v>
      </c>
      <c r="T11" s="184">
        <v>0</v>
      </c>
      <c r="U11" s="184">
        <f t="shared" si="3"/>
        <v>0</v>
      </c>
      <c r="W11" s="185">
        <v>0</v>
      </c>
      <c r="X11" s="185">
        <v>0</v>
      </c>
      <c r="Y11" s="185">
        <f t="shared" si="4"/>
        <v>0</v>
      </c>
    </row>
    <row r="12" spans="2:26" s="187" customFormat="1" hidden="1" x14ac:dyDescent="0.3">
      <c r="B12" s="226" t="s">
        <v>393</v>
      </c>
      <c r="C12" s="338" t="s">
        <v>7534</v>
      </c>
      <c r="D12" s="249"/>
      <c r="E12" s="249"/>
      <c r="F12" s="183"/>
      <c r="G12" s="184">
        <f t="shared" si="5"/>
        <v>398.541</v>
      </c>
      <c r="H12" s="184">
        <f t="shared" si="6"/>
        <v>398.540526</v>
      </c>
      <c r="I12" s="184">
        <f t="shared" si="0"/>
        <v>4.7399999999697684E-4</v>
      </c>
      <c r="J12" s="186"/>
      <c r="K12" s="184">
        <v>398.541</v>
      </c>
      <c r="L12" s="184">
        <v>398.540526</v>
      </c>
      <c r="M12" s="184">
        <f t="shared" si="1"/>
        <v>4.7399999999697684E-4</v>
      </c>
      <c r="N12" s="186"/>
      <c r="O12" s="185">
        <v>0</v>
      </c>
      <c r="P12" s="185">
        <v>0</v>
      </c>
      <c r="Q12" s="185">
        <f t="shared" si="2"/>
        <v>0</v>
      </c>
      <c r="R12" s="186"/>
      <c r="S12" s="184">
        <v>0</v>
      </c>
      <c r="T12" s="184">
        <v>0</v>
      </c>
      <c r="U12" s="184">
        <f t="shared" si="3"/>
        <v>0</v>
      </c>
      <c r="V12" s="186"/>
      <c r="W12" s="185">
        <v>0</v>
      </c>
      <c r="X12" s="185">
        <v>0</v>
      </c>
      <c r="Y12" s="185">
        <f t="shared" si="4"/>
        <v>0</v>
      </c>
    </row>
    <row r="13" spans="2:26" s="187" customFormat="1" x14ac:dyDescent="0.3">
      <c r="B13" s="262" t="s">
        <v>273</v>
      </c>
      <c r="C13" s="338" t="s">
        <v>13692</v>
      </c>
      <c r="D13" s="249">
        <v>2470.3482000000004</v>
      </c>
      <c r="E13" s="249">
        <v>2203.3211511100003</v>
      </c>
      <c r="F13" s="183"/>
      <c r="G13" s="176">
        <f>+K13+O13+S13+W13-D13</f>
        <v>40260.720599999993</v>
      </c>
      <c r="H13" s="176">
        <f>+L13+P13+T13+X13-E13</f>
        <v>35916.483614969991</v>
      </c>
      <c r="I13" s="176">
        <f t="shared" si="0"/>
        <v>4344.236985030002</v>
      </c>
      <c r="J13" s="179"/>
      <c r="K13" s="176">
        <v>42731.068799999994</v>
      </c>
      <c r="L13" s="176">
        <v>38119.804766079993</v>
      </c>
      <c r="M13" s="176">
        <f t="shared" si="1"/>
        <v>4611.2640339200007</v>
      </c>
      <c r="N13" s="179"/>
      <c r="O13" s="243">
        <v>0</v>
      </c>
      <c r="P13" s="243">
        <v>0</v>
      </c>
      <c r="Q13" s="243">
        <f t="shared" si="2"/>
        <v>0</v>
      </c>
      <c r="R13" s="244"/>
      <c r="S13" s="243">
        <v>0</v>
      </c>
      <c r="T13" s="243">
        <v>0</v>
      </c>
      <c r="U13" s="243">
        <f t="shared" si="3"/>
        <v>0</v>
      </c>
      <c r="V13" s="244"/>
      <c r="W13" s="243">
        <v>0</v>
      </c>
      <c r="X13" s="243">
        <v>0</v>
      </c>
      <c r="Y13" s="243">
        <f t="shared" si="4"/>
        <v>0</v>
      </c>
    </row>
    <row r="14" spans="2:26" s="187" customFormat="1" hidden="1" x14ac:dyDescent="0.3">
      <c r="B14" s="226" t="s">
        <v>394</v>
      </c>
      <c r="C14" s="338" t="s">
        <v>7535</v>
      </c>
      <c r="D14" s="249"/>
      <c r="E14" s="249"/>
      <c r="F14" s="183"/>
      <c r="G14" s="184">
        <f t="shared" ref="G14:G16" si="7">+K14+O14+S14+W14</f>
        <v>42457.707899999994</v>
      </c>
      <c r="H14" s="184">
        <f t="shared" ref="H14:H16" si="8">+L14+P14+T14+X14</f>
        <v>38029.369630619993</v>
      </c>
      <c r="I14" s="184">
        <f t="shared" si="0"/>
        <v>4428.3382693800013</v>
      </c>
      <c r="J14" s="186"/>
      <c r="K14" s="184">
        <v>42457.707899999994</v>
      </c>
      <c r="L14" s="184">
        <v>38029.369630619993</v>
      </c>
      <c r="M14" s="184">
        <f t="shared" si="1"/>
        <v>4428.3382693800013</v>
      </c>
      <c r="N14" s="186"/>
      <c r="O14" s="185">
        <v>0</v>
      </c>
      <c r="P14" s="185">
        <v>0</v>
      </c>
      <c r="Q14" s="185">
        <f t="shared" si="2"/>
        <v>0</v>
      </c>
      <c r="R14" s="186"/>
      <c r="S14" s="184">
        <v>0</v>
      </c>
      <c r="T14" s="184">
        <v>0</v>
      </c>
      <c r="U14" s="184">
        <f t="shared" si="3"/>
        <v>0</v>
      </c>
      <c r="V14" s="186"/>
      <c r="W14" s="185">
        <v>0</v>
      </c>
      <c r="X14" s="185">
        <v>0</v>
      </c>
      <c r="Y14" s="185">
        <f t="shared" si="4"/>
        <v>0</v>
      </c>
    </row>
    <row r="15" spans="2:26" s="187" customFormat="1" hidden="1" x14ac:dyDescent="0.3">
      <c r="B15" s="226" t="s">
        <v>395</v>
      </c>
      <c r="C15" s="338" t="s">
        <v>7536</v>
      </c>
      <c r="D15" s="249"/>
      <c r="E15" s="249"/>
      <c r="F15" s="183"/>
      <c r="G15" s="184">
        <f t="shared" si="7"/>
        <v>193.8509</v>
      </c>
      <c r="H15" s="184">
        <f t="shared" si="8"/>
        <v>90.435135459999998</v>
      </c>
      <c r="I15" s="184">
        <f t="shared" si="0"/>
        <v>103.41576454</v>
      </c>
      <c r="J15" s="186"/>
      <c r="K15" s="184">
        <v>193.8509</v>
      </c>
      <c r="L15" s="184">
        <v>90.435135459999998</v>
      </c>
      <c r="M15" s="184">
        <f t="shared" si="1"/>
        <v>103.41576454</v>
      </c>
      <c r="N15" s="186"/>
      <c r="O15" s="185">
        <v>0</v>
      </c>
      <c r="P15" s="185">
        <v>0</v>
      </c>
      <c r="Q15" s="185">
        <f t="shared" si="2"/>
        <v>0</v>
      </c>
      <c r="R15" s="186"/>
      <c r="S15" s="184">
        <v>0</v>
      </c>
      <c r="T15" s="184">
        <v>0</v>
      </c>
      <c r="U15" s="184">
        <f t="shared" si="3"/>
        <v>0</v>
      </c>
      <c r="V15" s="186"/>
      <c r="W15" s="185">
        <v>0</v>
      </c>
      <c r="X15" s="185">
        <v>0</v>
      </c>
      <c r="Y15" s="185">
        <f t="shared" si="4"/>
        <v>0</v>
      </c>
    </row>
    <row r="16" spans="2:26" s="187" customFormat="1" hidden="1" x14ac:dyDescent="0.3">
      <c r="B16" s="226" t="s">
        <v>396</v>
      </c>
      <c r="C16" s="338" t="s">
        <v>7537</v>
      </c>
      <c r="D16" s="249"/>
      <c r="E16" s="249"/>
      <c r="F16" s="183"/>
      <c r="G16" s="184">
        <f t="shared" si="7"/>
        <v>79.510000000000005</v>
      </c>
      <c r="H16" s="184">
        <f t="shared" si="8"/>
        <v>0</v>
      </c>
      <c r="I16" s="184">
        <f t="shared" si="0"/>
        <v>79.510000000000005</v>
      </c>
      <c r="J16" s="186"/>
      <c r="K16" s="184">
        <v>79.510000000000005</v>
      </c>
      <c r="L16" s="184">
        <v>0</v>
      </c>
      <c r="M16" s="184">
        <f t="shared" si="1"/>
        <v>79.510000000000005</v>
      </c>
      <c r="N16" s="186"/>
      <c r="O16" s="185">
        <v>0</v>
      </c>
      <c r="P16" s="185">
        <v>0</v>
      </c>
      <c r="Q16" s="185">
        <f t="shared" si="2"/>
        <v>0</v>
      </c>
      <c r="R16" s="186"/>
      <c r="S16" s="184">
        <v>0</v>
      </c>
      <c r="T16" s="184">
        <v>0</v>
      </c>
      <c r="U16" s="184">
        <f t="shared" si="3"/>
        <v>0</v>
      </c>
      <c r="V16" s="186"/>
      <c r="W16" s="185">
        <v>0</v>
      </c>
      <c r="X16" s="185">
        <v>0</v>
      </c>
      <c r="Y16" s="185">
        <f t="shared" si="4"/>
        <v>0</v>
      </c>
    </row>
    <row r="17" spans="2:25" s="187" customFormat="1" x14ac:dyDescent="0.3">
      <c r="B17" s="262" t="s">
        <v>274</v>
      </c>
      <c r="C17" s="338" t="s">
        <v>13693</v>
      </c>
      <c r="D17" s="249">
        <v>166.0077</v>
      </c>
      <c r="E17" s="249">
        <v>133.0916005</v>
      </c>
      <c r="F17" s="183"/>
      <c r="G17" s="176">
        <f>+K17+O17+S17+W17-D17</f>
        <v>1746.4715000000001</v>
      </c>
      <c r="H17" s="176">
        <f>+L17+P17+T17+X17-E17</f>
        <v>1429.1556625000001</v>
      </c>
      <c r="I17" s="176">
        <f t="shared" si="0"/>
        <v>317.31583750000004</v>
      </c>
      <c r="J17" s="179"/>
      <c r="K17" s="176">
        <v>1912.4792</v>
      </c>
      <c r="L17" s="176">
        <v>1562.247263</v>
      </c>
      <c r="M17" s="176">
        <f t="shared" si="1"/>
        <v>350.23193700000002</v>
      </c>
      <c r="N17" s="179"/>
      <c r="O17" s="243">
        <v>0</v>
      </c>
      <c r="P17" s="243">
        <v>0</v>
      </c>
      <c r="Q17" s="243">
        <f t="shared" si="2"/>
        <v>0</v>
      </c>
      <c r="R17" s="244"/>
      <c r="S17" s="243">
        <v>0</v>
      </c>
      <c r="T17" s="243">
        <v>0</v>
      </c>
      <c r="U17" s="243">
        <f t="shared" si="3"/>
        <v>0</v>
      </c>
      <c r="V17" s="244"/>
      <c r="W17" s="243">
        <v>0</v>
      </c>
      <c r="X17" s="243">
        <v>0</v>
      </c>
      <c r="Y17" s="243">
        <f t="shared" si="4"/>
        <v>0</v>
      </c>
    </row>
    <row r="18" spans="2:25" s="187" customFormat="1" hidden="1" x14ac:dyDescent="0.3">
      <c r="B18" s="226" t="s">
        <v>397</v>
      </c>
      <c r="C18" s="338" t="s">
        <v>7538</v>
      </c>
      <c r="D18" s="249"/>
      <c r="E18" s="249"/>
      <c r="F18" s="183"/>
      <c r="G18" s="184">
        <f>+K18+O18+S18+W18</f>
        <v>1912.4792</v>
      </c>
      <c r="H18" s="184">
        <f>+L18+P18+T18+X18</f>
        <v>1562.247263</v>
      </c>
      <c r="I18" s="184">
        <f t="shared" si="0"/>
        <v>350.23193700000002</v>
      </c>
      <c r="J18" s="186"/>
      <c r="K18" s="184">
        <v>1912.4792</v>
      </c>
      <c r="L18" s="184">
        <v>1562.247263</v>
      </c>
      <c r="M18" s="184">
        <f t="shared" si="1"/>
        <v>350.23193700000002</v>
      </c>
      <c r="N18" s="186"/>
      <c r="O18" s="185">
        <v>0</v>
      </c>
      <c r="P18" s="185">
        <v>0</v>
      </c>
      <c r="Q18" s="185">
        <f t="shared" si="2"/>
        <v>0</v>
      </c>
      <c r="R18" s="186"/>
      <c r="S18" s="184">
        <v>0</v>
      </c>
      <c r="T18" s="184">
        <v>0</v>
      </c>
      <c r="U18" s="184">
        <f t="shared" si="3"/>
        <v>0</v>
      </c>
      <c r="V18" s="186"/>
      <c r="W18" s="185">
        <v>0</v>
      </c>
      <c r="X18" s="185">
        <v>0</v>
      </c>
      <c r="Y18" s="185">
        <f t="shared" si="4"/>
        <v>0</v>
      </c>
    </row>
    <row r="19" spans="2:25" s="187" customFormat="1" x14ac:dyDescent="0.3">
      <c r="B19" s="262" t="s">
        <v>275</v>
      </c>
      <c r="C19" s="338" t="s">
        <v>13694</v>
      </c>
      <c r="D19" s="249">
        <v>310.91669999999999</v>
      </c>
      <c r="E19" s="249">
        <v>286.83418848000002</v>
      </c>
      <c r="F19" s="183"/>
      <c r="G19" s="176">
        <f>+K19+O19+S19+W19-D19</f>
        <v>3087.2084000000004</v>
      </c>
      <c r="H19" s="176">
        <f>+L19+P19+T19+X19-E19</f>
        <v>2347.1558494399997</v>
      </c>
      <c r="I19" s="176">
        <f t="shared" si="0"/>
        <v>740.05255056000078</v>
      </c>
      <c r="J19" s="179"/>
      <c r="K19" s="176">
        <v>3398.1251000000002</v>
      </c>
      <c r="L19" s="176">
        <v>2633.9900379199998</v>
      </c>
      <c r="M19" s="176">
        <f t="shared" si="1"/>
        <v>764.13506208000035</v>
      </c>
      <c r="N19" s="179"/>
      <c r="O19" s="243">
        <v>0</v>
      </c>
      <c r="P19" s="243">
        <v>0</v>
      </c>
      <c r="Q19" s="243">
        <f t="shared" si="2"/>
        <v>0</v>
      </c>
      <c r="R19" s="244"/>
      <c r="S19" s="243">
        <v>0</v>
      </c>
      <c r="T19" s="243">
        <v>0</v>
      </c>
      <c r="U19" s="243">
        <f t="shared" si="3"/>
        <v>0</v>
      </c>
      <c r="V19" s="244"/>
      <c r="W19" s="243">
        <v>0</v>
      </c>
      <c r="X19" s="243">
        <v>0</v>
      </c>
      <c r="Y19" s="243">
        <f t="shared" si="4"/>
        <v>0</v>
      </c>
    </row>
    <row r="20" spans="2:25" s="187" customFormat="1" hidden="1" x14ac:dyDescent="0.3">
      <c r="B20" s="226" t="s">
        <v>398</v>
      </c>
      <c r="C20" s="338" t="s">
        <v>7539</v>
      </c>
      <c r="D20" s="249"/>
      <c r="E20" s="249"/>
      <c r="F20" s="183"/>
      <c r="G20" s="184">
        <f>+K20+O20+S20+W20</f>
        <v>3398.1251000000002</v>
      </c>
      <c r="H20" s="184">
        <f>+L20+P20+T20+X20</f>
        <v>2633.9900379199998</v>
      </c>
      <c r="I20" s="184">
        <f t="shared" si="0"/>
        <v>764.13506208000035</v>
      </c>
      <c r="J20" s="186"/>
      <c r="K20" s="184">
        <v>3398.1251000000002</v>
      </c>
      <c r="L20" s="184">
        <v>2633.9900379199998</v>
      </c>
      <c r="M20" s="184">
        <f t="shared" si="1"/>
        <v>764.13506208000035</v>
      </c>
      <c r="N20" s="186"/>
      <c r="O20" s="185">
        <v>0</v>
      </c>
      <c r="P20" s="185">
        <v>0</v>
      </c>
      <c r="Q20" s="185">
        <f t="shared" si="2"/>
        <v>0</v>
      </c>
      <c r="R20" s="186"/>
      <c r="S20" s="184">
        <v>0</v>
      </c>
      <c r="T20" s="184">
        <v>0</v>
      </c>
      <c r="U20" s="184">
        <f t="shared" si="3"/>
        <v>0</v>
      </c>
      <c r="V20" s="186"/>
      <c r="W20" s="185">
        <v>0</v>
      </c>
      <c r="X20" s="185">
        <v>0</v>
      </c>
      <c r="Y20" s="185">
        <f t="shared" si="4"/>
        <v>0</v>
      </c>
    </row>
    <row r="21" spans="2:25" s="187" customFormat="1" x14ac:dyDescent="0.3">
      <c r="B21" s="262" t="s">
        <v>276</v>
      </c>
      <c r="C21" s="338" t="s">
        <v>13695</v>
      </c>
      <c r="D21" s="249">
        <v>4028.1752999999994</v>
      </c>
      <c r="E21" s="249">
        <v>3845.2525679300002</v>
      </c>
      <c r="F21" s="183"/>
      <c r="G21" s="176">
        <f>+K21+O21+S21+W21-D21</f>
        <v>41626.547099999982</v>
      </c>
      <c r="H21" s="176">
        <f>+L21+P21+T21+X21-E21</f>
        <v>37299.565415409998</v>
      </c>
      <c r="I21" s="176">
        <f t="shared" si="0"/>
        <v>4326.9816845899841</v>
      </c>
      <c r="J21" s="179"/>
      <c r="K21" s="176">
        <v>45654.722399999984</v>
      </c>
      <c r="L21" s="176">
        <v>41144.817983339999</v>
      </c>
      <c r="M21" s="176">
        <f t="shared" si="1"/>
        <v>4509.9044166599851</v>
      </c>
      <c r="N21" s="179"/>
      <c r="O21" s="243">
        <v>0</v>
      </c>
      <c r="P21" s="243">
        <v>0</v>
      </c>
      <c r="Q21" s="243">
        <f t="shared" si="2"/>
        <v>0</v>
      </c>
      <c r="R21" s="244"/>
      <c r="S21" s="243">
        <v>0</v>
      </c>
      <c r="T21" s="243">
        <v>0</v>
      </c>
      <c r="U21" s="243">
        <f t="shared" si="3"/>
        <v>0</v>
      </c>
      <c r="V21" s="244"/>
      <c r="W21" s="243">
        <v>0</v>
      </c>
      <c r="X21" s="243">
        <v>0</v>
      </c>
      <c r="Y21" s="243">
        <f t="shared" si="4"/>
        <v>0</v>
      </c>
    </row>
    <row r="22" spans="2:25" s="187" customFormat="1" hidden="1" x14ac:dyDescent="0.3">
      <c r="B22" s="226" t="s">
        <v>399</v>
      </c>
      <c r="C22" s="338" t="s">
        <v>7540</v>
      </c>
      <c r="D22" s="249"/>
      <c r="E22" s="249"/>
      <c r="F22" s="183"/>
      <c r="G22" s="184">
        <f t="shared" ref="G22:G65" si="9">+K22+O22+S22+W22</f>
        <v>745.4461</v>
      </c>
      <c r="H22" s="184">
        <f t="shared" ref="H22:H65" si="10">+L22+P22+T22+X22</f>
        <v>700.00340402999996</v>
      </c>
      <c r="I22" s="184">
        <f t="shared" si="0"/>
        <v>45.442695970000045</v>
      </c>
      <c r="J22" s="186"/>
      <c r="K22" s="184">
        <v>745.4461</v>
      </c>
      <c r="L22" s="184">
        <v>700.00340402999996</v>
      </c>
      <c r="M22" s="184">
        <f t="shared" si="1"/>
        <v>45.442695970000045</v>
      </c>
      <c r="N22" s="186"/>
      <c r="O22" s="185">
        <v>0</v>
      </c>
      <c r="P22" s="185">
        <v>0</v>
      </c>
      <c r="Q22" s="185">
        <f t="shared" si="2"/>
        <v>0</v>
      </c>
      <c r="R22" s="186"/>
      <c r="S22" s="184">
        <v>0</v>
      </c>
      <c r="T22" s="184">
        <v>0</v>
      </c>
      <c r="U22" s="184">
        <f t="shared" si="3"/>
        <v>0</v>
      </c>
      <c r="V22" s="186"/>
      <c r="W22" s="185">
        <v>0</v>
      </c>
      <c r="X22" s="185">
        <v>0</v>
      </c>
      <c r="Y22" s="185">
        <f t="shared" si="4"/>
        <v>0</v>
      </c>
    </row>
    <row r="23" spans="2:25" s="187" customFormat="1" hidden="1" x14ac:dyDescent="0.3">
      <c r="B23" s="226" t="s">
        <v>400</v>
      </c>
      <c r="C23" s="338" t="s">
        <v>7541</v>
      </c>
      <c r="D23" s="249"/>
      <c r="E23" s="249"/>
      <c r="F23" s="183"/>
      <c r="G23" s="184">
        <f t="shared" si="9"/>
        <v>876.75069999999994</v>
      </c>
      <c r="H23" s="184">
        <f t="shared" si="10"/>
        <v>847.18544099999997</v>
      </c>
      <c r="I23" s="184">
        <f t="shared" si="0"/>
        <v>29.565258999999969</v>
      </c>
      <c r="J23" s="186"/>
      <c r="K23" s="184">
        <v>876.75069999999994</v>
      </c>
      <c r="L23" s="184">
        <v>847.18544099999997</v>
      </c>
      <c r="M23" s="184">
        <f t="shared" si="1"/>
        <v>29.565258999999969</v>
      </c>
      <c r="N23" s="186"/>
      <c r="O23" s="185">
        <v>0</v>
      </c>
      <c r="P23" s="185">
        <v>0</v>
      </c>
      <c r="Q23" s="185">
        <f t="shared" si="2"/>
        <v>0</v>
      </c>
      <c r="R23" s="186"/>
      <c r="S23" s="184">
        <v>0</v>
      </c>
      <c r="T23" s="184">
        <v>0</v>
      </c>
      <c r="U23" s="184">
        <f t="shared" si="3"/>
        <v>0</v>
      </c>
      <c r="V23" s="186"/>
      <c r="W23" s="185">
        <v>0</v>
      </c>
      <c r="X23" s="185">
        <v>0</v>
      </c>
      <c r="Y23" s="185">
        <f t="shared" si="4"/>
        <v>0</v>
      </c>
    </row>
    <row r="24" spans="2:25" s="187" customFormat="1" hidden="1" x14ac:dyDescent="0.3">
      <c r="B24" s="226" t="s">
        <v>401</v>
      </c>
      <c r="C24" s="338" t="s">
        <v>7542</v>
      </c>
      <c r="D24" s="249"/>
      <c r="E24" s="249"/>
      <c r="F24" s="183"/>
      <c r="G24" s="184">
        <f t="shared" si="9"/>
        <v>765.85089999999991</v>
      </c>
      <c r="H24" s="184">
        <f t="shared" si="10"/>
        <v>724.87111061000007</v>
      </c>
      <c r="I24" s="184">
        <f t="shared" si="0"/>
        <v>40.979789389999837</v>
      </c>
      <c r="J24" s="186"/>
      <c r="K24" s="184">
        <v>765.85089999999991</v>
      </c>
      <c r="L24" s="184">
        <v>724.87111061000007</v>
      </c>
      <c r="M24" s="184">
        <f t="shared" si="1"/>
        <v>40.979789389999837</v>
      </c>
      <c r="N24" s="186"/>
      <c r="O24" s="185">
        <v>0</v>
      </c>
      <c r="P24" s="185">
        <v>0</v>
      </c>
      <c r="Q24" s="185">
        <f t="shared" si="2"/>
        <v>0</v>
      </c>
      <c r="R24" s="186"/>
      <c r="S24" s="184">
        <v>0</v>
      </c>
      <c r="T24" s="184">
        <v>0</v>
      </c>
      <c r="U24" s="184">
        <f t="shared" si="3"/>
        <v>0</v>
      </c>
      <c r="V24" s="186"/>
      <c r="W24" s="185">
        <v>0</v>
      </c>
      <c r="X24" s="185">
        <v>0</v>
      </c>
      <c r="Y24" s="185">
        <f t="shared" si="4"/>
        <v>0</v>
      </c>
    </row>
    <row r="25" spans="2:25" s="187" customFormat="1" hidden="1" x14ac:dyDescent="0.3">
      <c r="B25" s="226" t="s">
        <v>402</v>
      </c>
      <c r="C25" s="338" t="s">
        <v>7543</v>
      </c>
      <c r="D25" s="249"/>
      <c r="E25" s="249"/>
      <c r="F25" s="183"/>
      <c r="G25" s="184">
        <f t="shared" si="9"/>
        <v>747.81809999999996</v>
      </c>
      <c r="H25" s="184">
        <f t="shared" si="10"/>
        <v>677.72294304000002</v>
      </c>
      <c r="I25" s="184">
        <f t="shared" si="0"/>
        <v>70.09515695999994</v>
      </c>
      <c r="J25" s="186"/>
      <c r="K25" s="184">
        <v>747.81809999999996</v>
      </c>
      <c r="L25" s="184">
        <v>677.72294304000002</v>
      </c>
      <c r="M25" s="184">
        <f t="shared" si="1"/>
        <v>70.09515695999994</v>
      </c>
      <c r="N25" s="186"/>
      <c r="O25" s="185">
        <v>0</v>
      </c>
      <c r="P25" s="185">
        <v>0</v>
      </c>
      <c r="Q25" s="185">
        <f t="shared" si="2"/>
        <v>0</v>
      </c>
      <c r="R25" s="186"/>
      <c r="S25" s="184">
        <v>0</v>
      </c>
      <c r="T25" s="184">
        <v>0</v>
      </c>
      <c r="U25" s="184">
        <f t="shared" si="3"/>
        <v>0</v>
      </c>
      <c r="V25" s="186"/>
      <c r="W25" s="185">
        <v>0</v>
      </c>
      <c r="X25" s="185">
        <v>0</v>
      </c>
      <c r="Y25" s="185">
        <f t="shared" si="4"/>
        <v>0</v>
      </c>
    </row>
    <row r="26" spans="2:25" s="187" customFormat="1" hidden="1" x14ac:dyDescent="0.3">
      <c r="B26" s="226" t="s">
        <v>403</v>
      </c>
      <c r="C26" s="338" t="s">
        <v>7544</v>
      </c>
      <c r="D26" s="249"/>
      <c r="E26" s="249"/>
      <c r="F26" s="183"/>
      <c r="G26" s="184">
        <f t="shared" si="9"/>
        <v>760.59690000000001</v>
      </c>
      <c r="H26" s="184">
        <f t="shared" si="10"/>
        <v>736.07435074</v>
      </c>
      <c r="I26" s="184">
        <f t="shared" si="0"/>
        <v>24.522549260000005</v>
      </c>
      <c r="J26" s="186"/>
      <c r="K26" s="184">
        <v>760.59690000000001</v>
      </c>
      <c r="L26" s="184">
        <v>736.07435074</v>
      </c>
      <c r="M26" s="184">
        <f t="shared" si="1"/>
        <v>24.522549260000005</v>
      </c>
      <c r="N26" s="186"/>
      <c r="O26" s="185">
        <v>0</v>
      </c>
      <c r="P26" s="185">
        <v>0</v>
      </c>
      <c r="Q26" s="185">
        <f t="shared" si="2"/>
        <v>0</v>
      </c>
      <c r="R26" s="186"/>
      <c r="S26" s="184">
        <v>0</v>
      </c>
      <c r="T26" s="184">
        <v>0</v>
      </c>
      <c r="U26" s="184">
        <f t="shared" si="3"/>
        <v>0</v>
      </c>
      <c r="V26" s="186"/>
      <c r="W26" s="185">
        <v>0</v>
      </c>
      <c r="X26" s="185">
        <v>0</v>
      </c>
      <c r="Y26" s="185">
        <f t="shared" si="4"/>
        <v>0</v>
      </c>
    </row>
    <row r="27" spans="2:25" s="187" customFormat="1" hidden="1" x14ac:dyDescent="0.3">
      <c r="B27" s="226" t="s">
        <v>404</v>
      </c>
      <c r="C27" s="338" t="s">
        <v>7545</v>
      </c>
      <c r="D27" s="249"/>
      <c r="E27" s="249"/>
      <c r="F27" s="183"/>
      <c r="G27" s="184">
        <f t="shared" si="9"/>
        <v>814.04430000000002</v>
      </c>
      <c r="H27" s="184">
        <f t="shared" si="10"/>
        <v>778.44723095000006</v>
      </c>
      <c r="I27" s="184">
        <f t="shared" si="0"/>
        <v>35.597069049999959</v>
      </c>
      <c r="J27" s="186"/>
      <c r="K27" s="184">
        <v>814.04430000000002</v>
      </c>
      <c r="L27" s="184">
        <v>778.44723095000006</v>
      </c>
      <c r="M27" s="184">
        <f t="shared" si="1"/>
        <v>35.597069049999959</v>
      </c>
      <c r="N27" s="186"/>
      <c r="O27" s="185">
        <v>0</v>
      </c>
      <c r="P27" s="185">
        <v>0</v>
      </c>
      <c r="Q27" s="185">
        <f t="shared" si="2"/>
        <v>0</v>
      </c>
      <c r="R27" s="186"/>
      <c r="S27" s="184">
        <v>0</v>
      </c>
      <c r="T27" s="184">
        <v>0</v>
      </c>
      <c r="U27" s="184">
        <f t="shared" si="3"/>
        <v>0</v>
      </c>
      <c r="V27" s="186"/>
      <c r="W27" s="185">
        <v>0</v>
      </c>
      <c r="X27" s="185">
        <v>0</v>
      </c>
      <c r="Y27" s="185">
        <f t="shared" si="4"/>
        <v>0</v>
      </c>
    </row>
    <row r="28" spans="2:25" s="187" customFormat="1" hidden="1" x14ac:dyDescent="0.3">
      <c r="B28" s="226" t="s">
        <v>405</v>
      </c>
      <c r="C28" s="338" t="s">
        <v>7546</v>
      </c>
      <c r="D28" s="249"/>
      <c r="E28" s="249"/>
      <c r="F28" s="183"/>
      <c r="G28" s="184">
        <f t="shared" si="9"/>
        <v>521.8587</v>
      </c>
      <c r="H28" s="184">
        <f t="shared" si="10"/>
        <v>449.34121288</v>
      </c>
      <c r="I28" s="184">
        <f t="shared" si="0"/>
        <v>72.517487119999998</v>
      </c>
      <c r="J28" s="186"/>
      <c r="K28" s="184">
        <v>521.8587</v>
      </c>
      <c r="L28" s="184">
        <v>449.34121288</v>
      </c>
      <c r="M28" s="184">
        <f t="shared" si="1"/>
        <v>72.517487119999998</v>
      </c>
      <c r="N28" s="186"/>
      <c r="O28" s="185">
        <v>0</v>
      </c>
      <c r="P28" s="185">
        <v>0</v>
      </c>
      <c r="Q28" s="185">
        <f t="shared" si="2"/>
        <v>0</v>
      </c>
      <c r="R28" s="186"/>
      <c r="S28" s="184">
        <v>0</v>
      </c>
      <c r="T28" s="184">
        <v>0</v>
      </c>
      <c r="U28" s="184">
        <f t="shared" si="3"/>
        <v>0</v>
      </c>
      <c r="V28" s="186"/>
      <c r="W28" s="185">
        <v>0</v>
      </c>
      <c r="X28" s="185">
        <v>0</v>
      </c>
      <c r="Y28" s="185">
        <f t="shared" si="4"/>
        <v>0</v>
      </c>
    </row>
    <row r="29" spans="2:25" s="187" customFormat="1" hidden="1" x14ac:dyDescent="0.3">
      <c r="B29" s="226" t="s">
        <v>406</v>
      </c>
      <c r="C29" s="338" t="s">
        <v>7547</v>
      </c>
      <c r="D29" s="249"/>
      <c r="E29" s="249"/>
      <c r="F29" s="183"/>
      <c r="G29" s="184">
        <f t="shared" si="9"/>
        <v>942.99360000000001</v>
      </c>
      <c r="H29" s="184">
        <f t="shared" si="10"/>
        <v>926.58335900000009</v>
      </c>
      <c r="I29" s="184">
        <f t="shared" si="0"/>
        <v>16.410240999999928</v>
      </c>
      <c r="J29" s="186"/>
      <c r="K29" s="184">
        <v>942.99360000000001</v>
      </c>
      <c r="L29" s="184">
        <v>926.58335900000009</v>
      </c>
      <c r="M29" s="184">
        <f t="shared" si="1"/>
        <v>16.410240999999928</v>
      </c>
      <c r="N29" s="186"/>
      <c r="O29" s="185">
        <v>0</v>
      </c>
      <c r="P29" s="185">
        <v>0</v>
      </c>
      <c r="Q29" s="185">
        <f t="shared" si="2"/>
        <v>0</v>
      </c>
      <c r="R29" s="186"/>
      <c r="S29" s="184">
        <v>0</v>
      </c>
      <c r="T29" s="184">
        <v>0</v>
      </c>
      <c r="U29" s="184">
        <f t="shared" si="3"/>
        <v>0</v>
      </c>
      <c r="V29" s="186"/>
      <c r="W29" s="185">
        <v>0</v>
      </c>
      <c r="X29" s="185">
        <v>0</v>
      </c>
      <c r="Y29" s="185">
        <f t="shared" si="4"/>
        <v>0</v>
      </c>
    </row>
    <row r="30" spans="2:25" s="187" customFormat="1" hidden="1" x14ac:dyDescent="0.3">
      <c r="B30" s="226" t="s">
        <v>407</v>
      </c>
      <c r="C30" s="338" t="s">
        <v>7548</v>
      </c>
      <c r="D30" s="249"/>
      <c r="E30" s="249"/>
      <c r="F30" s="183"/>
      <c r="G30" s="184">
        <f t="shared" si="9"/>
        <v>748.13979999999992</v>
      </c>
      <c r="H30" s="184">
        <f t="shared" si="10"/>
        <v>647.52456775000007</v>
      </c>
      <c r="I30" s="184">
        <f t="shared" si="0"/>
        <v>100.61523224999985</v>
      </c>
      <c r="J30" s="186"/>
      <c r="K30" s="184">
        <v>748.13979999999992</v>
      </c>
      <c r="L30" s="184">
        <v>647.52456775000007</v>
      </c>
      <c r="M30" s="184">
        <f t="shared" si="1"/>
        <v>100.61523224999985</v>
      </c>
      <c r="N30" s="186"/>
      <c r="O30" s="185">
        <v>0</v>
      </c>
      <c r="P30" s="185">
        <v>0</v>
      </c>
      <c r="Q30" s="185">
        <f t="shared" si="2"/>
        <v>0</v>
      </c>
      <c r="R30" s="186"/>
      <c r="S30" s="184">
        <v>0</v>
      </c>
      <c r="T30" s="184">
        <v>0</v>
      </c>
      <c r="U30" s="184">
        <f t="shared" si="3"/>
        <v>0</v>
      </c>
      <c r="V30" s="186"/>
      <c r="W30" s="185">
        <v>0</v>
      </c>
      <c r="X30" s="185">
        <v>0</v>
      </c>
      <c r="Y30" s="185">
        <f t="shared" si="4"/>
        <v>0</v>
      </c>
    </row>
    <row r="31" spans="2:25" s="187" customFormat="1" hidden="1" x14ac:dyDescent="0.3">
      <c r="B31" s="226" t="s">
        <v>408</v>
      </c>
      <c r="C31" s="338" t="s">
        <v>7549</v>
      </c>
      <c r="D31" s="249"/>
      <c r="E31" s="249"/>
      <c r="F31" s="183"/>
      <c r="G31" s="184">
        <f t="shared" si="9"/>
        <v>814.39610000000005</v>
      </c>
      <c r="H31" s="184">
        <f t="shared" si="10"/>
        <v>797.17382364999992</v>
      </c>
      <c r="I31" s="184">
        <f t="shared" si="0"/>
        <v>17.222276350000129</v>
      </c>
      <c r="J31" s="186"/>
      <c r="K31" s="184">
        <v>814.39610000000005</v>
      </c>
      <c r="L31" s="184">
        <v>797.17382364999992</v>
      </c>
      <c r="M31" s="184">
        <f t="shared" si="1"/>
        <v>17.222276350000129</v>
      </c>
      <c r="N31" s="186"/>
      <c r="O31" s="185">
        <v>0</v>
      </c>
      <c r="P31" s="185">
        <v>0</v>
      </c>
      <c r="Q31" s="185">
        <f t="shared" si="2"/>
        <v>0</v>
      </c>
      <c r="R31" s="186"/>
      <c r="S31" s="184">
        <v>0</v>
      </c>
      <c r="T31" s="184">
        <v>0</v>
      </c>
      <c r="U31" s="184">
        <f t="shared" si="3"/>
        <v>0</v>
      </c>
      <c r="V31" s="186"/>
      <c r="W31" s="185">
        <v>0</v>
      </c>
      <c r="X31" s="185">
        <v>0</v>
      </c>
      <c r="Y31" s="185">
        <f t="shared" si="4"/>
        <v>0</v>
      </c>
    </row>
    <row r="32" spans="2:25" s="187" customFormat="1" hidden="1" x14ac:dyDescent="0.3">
      <c r="B32" s="226" t="s">
        <v>409</v>
      </c>
      <c r="C32" s="338" t="s">
        <v>7550</v>
      </c>
      <c r="D32" s="249"/>
      <c r="E32" s="249"/>
      <c r="F32" s="183"/>
      <c r="G32" s="184">
        <f t="shared" si="9"/>
        <v>359.30889999999999</v>
      </c>
      <c r="H32" s="184">
        <f t="shared" si="10"/>
        <v>304.53700097000001</v>
      </c>
      <c r="I32" s="184">
        <f t="shared" si="0"/>
        <v>54.771899029999986</v>
      </c>
      <c r="J32" s="186"/>
      <c r="K32" s="184">
        <v>359.30889999999999</v>
      </c>
      <c r="L32" s="184">
        <v>304.53700097000001</v>
      </c>
      <c r="M32" s="184">
        <f t="shared" si="1"/>
        <v>54.771899029999986</v>
      </c>
      <c r="N32" s="186"/>
      <c r="O32" s="185">
        <v>0</v>
      </c>
      <c r="P32" s="185">
        <v>0</v>
      </c>
      <c r="Q32" s="185">
        <f t="shared" si="2"/>
        <v>0</v>
      </c>
      <c r="R32" s="186"/>
      <c r="S32" s="184">
        <v>0</v>
      </c>
      <c r="T32" s="184">
        <v>0</v>
      </c>
      <c r="U32" s="184">
        <f t="shared" si="3"/>
        <v>0</v>
      </c>
      <c r="V32" s="186"/>
      <c r="W32" s="185">
        <v>0</v>
      </c>
      <c r="X32" s="185">
        <v>0</v>
      </c>
      <c r="Y32" s="185">
        <f t="shared" si="4"/>
        <v>0</v>
      </c>
    </row>
    <row r="33" spans="2:25" s="187" customFormat="1" hidden="1" x14ac:dyDescent="0.3">
      <c r="B33" s="226" t="s">
        <v>410</v>
      </c>
      <c r="C33" s="338" t="s">
        <v>7551</v>
      </c>
      <c r="D33" s="249"/>
      <c r="E33" s="249"/>
      <c r="F33" s="183"/>
      <c r="G33" s="184">
        <f t="shared" si="9"/>
        <v>781.35320000000002</v>
      </c>
      <c r="H33" s="184">
        <f t="shared" si="10"/>
        <v>659.50963522000006</v>
      </c>
      <c r="I33" s="184">
        <f t="shared" si="0"/>
        <v>121.84356477999995</v>
      </c>
      <c r="J33" s="186"/>
      <c r="K33" s="184">
        <v>781.35320000000002</v>
      </c>
      <c r="L33" s="184">
        <v>659.50963522000006</v>
      </c>
      <c r="M33" s="184">
        <f t="shared" si="1"/>
        <v>121.84356477999995</v>
      </c>
      <c r="N33" s="186"/>
      <c r="O33" s="185">
        <v>0</v>
      </c>
      <c r="P33" s="185">
        <v>0</v>
      </c>
      <c r="Q33" s="185">
        <f t="shared" si="2"/>
        <v>0</v>
      </c>
      <c r="R33" s="186"/>
      <c r="S33" s="184">
        <v>0</v>
      </c>
      <c r="T33" s="184">
        <v>0</v>
      </c>
      <c r="U33" s="184">
        <f t="shared" si="3"/>
        <v>0</v>
      </c>
      <c r="V33" s="186"/>
      <c r="W33" s="185">
        <v>0</v>
      </c>
      <c r="X33" s="185">
        <v>0</v>
      </c>
      <c r="Y33" s="185">
        <f t="shared" si="4"/>
        <v>0</v>
      </c>
    </row>
    <row r="34" spans="2:25" s="187" customFormat="1" hidden="1" x14ac:dyDescent="0.3">
      <c r="B34" s="226" t="s">
        <v>411</v>
      </c>
      <c r="C34" s="338" t="s">
        <v>7552</v>
      </c>
      <c r="D34" s="249"/>
      <c r="E34" s="249"/>
      <c r="F34" s="183"/>
      <c r="G34" s="184">
        <f t="shared" si="9"/>
        <v>390.35660000000001</v>
      </c>
      <c r="H34" s="184">
        <f t="shared" si="10"/>
        <v>353.17545841999998</v>
      </c>
      <c r="I34" s="184">
        <f t="shared" si="0"/>
        <v>37.18114158000003</v>
      </c>
      <c r="J34" s="186"/>
      <c r="K34" s="184">
        <v>390.35660000000001</v>
      </c>
      <c r="L34" s="184">
        <v>353.17545841999998</v>
      </c>
      <c r="M34" s="184">
        <f t="shared" si="1"/>
        <v>37.18114158000003</v>
      </c>
      <c r="N34" s="186"/>
      <c r="O34" s="185">
        <v>0</v>
      </c>
      <c r="P34" s="185">
        <v>0</v>
      </c>
      <c r="Q34" s="185">
        <f t="shared" si="2"/>
        <v>0</v>
      </c>
      <c r="R34" s="186"/>
      <c r="S34" s="184">
        <v>0</v>
      </c>
      <c r="T34" s="184">
        <v>0</v>
      </c>
      <c r="U34" s="184">
        <f t="shared" si="3"/>
        <v>0</v>
      </c>
      <c r="V34" s="186"/>
      <c r="W34" s="185">
        <v>0</v>
      </c>
      <c r="X34" s="185">
        <v>0</v>
      </c>
      <c r="Y34" s="185">
        <f t="shared" si="4"/>
        <v>0</v>
      </c>
    </row>
    <row r="35" spans="2:25" s="187" customFormat="1" hidden="1" x14ac:dyDescent="0.3">
      <c r="B35" s="226" t="s">
        <v>412</v>
      </c>
      <c r="C35" s="338" t="s">
        <v>7553</v>
      </c>
      <c r="D35" s="249"/>
      <c r="E35" s="249"/>
      <c r="F35" s="183"/>
      <c r="G35" s="184">
        <f t="shared" si="9"/>
        <v>715.99059999999997</v>
      </c>
      <c r="H35" s="184">
        <f t="shared" si="10"/>
        <v>658.77196980999986</v>
      </c>
      <c r="I35" s="184">
        <f t="shared" si="0"/>
        <v>57.218630190000113</v>
      </c>
      <c r="J35" s="186"/>
      <c r="K35" s="184">
        <v>715.99059999999997</v>
      </c>
      <c r="L35" s="184">
        <v>658.77196980999986</v>
      </c>
      <c r="M35" s="184">
        <f t="shared" si="1"/>
        <v>57.218630190000113</v>
      </c>
      <c r="N35" s="186"/>
      <c r="O35" s="185">
        <v>0</v>
      </c>
      <c r="P35" s="185">
        <v>0</v>
      </c>
      <c r="Q35" s="185">
        <f t="shared" si="2"/>
        <v>0</v>
      </c>
      <c r="R35" s="186"/>
      <c r="S35" s="184">
        <v>0</v>
      </c>
      <c r="T35" s="184">
        <v>0</v>
      </c>
      <c r="U35" s="184">
        <f t="shared" si="3"/>
        <v>0</v>
      </c>
      <c r="V35" s="186"/>
      <c r="W35" s="185">
        <v>0</v>
      </c>
      <c r="X35" s="185">
        <v>0</v>
      </c>
      <c r="Y35" s="185">
        <f t="shared" si="4"/>
        <v>0</v>
      </c>
    </row>
    <row r="36" spans="2:25" s="187" customFormat="1" hidden="1" x14ac:dyDescent="0.3">
      <c r="B36" s="226" t="s">
        <v>413</v>
      </c>
      <c r="C36" s="338" t="s">
        <v>7554</v>
      </c>
      <c r="D36" s="249"/>
      <c r="E36" s="249"/>
      <c r="F36" s="183"/>
      <c r="G36" s="184">
        <f t="shared" si="9"/>
        <v>338.27440000000001</v>
      </c>
      <c r="H36" s="184">
        <f t="shared" si="10"/>
        <v>308.61721899999998</v>
      </c>
      <c r="I36" s="184">
        <f t="shared" si="0"/>
        <v>29.657181000000037</v>
      </c>
      <c r="J36" s="186"/>
      <c r="K36" s="184">
        <v>338.27440000000001</v>
      </c>
      <c r="L36" s="184">
        <v>308.61721899999998</v>
      </c>
      <c r="M36" s="184">
        <f t="shared" si="1"/>
        <v>29.657181000000037</v>
      </c>
      <c r="N36" s="186"/>
      <c r="O36" s="185">
        <v>0</v>
      </c>
      <c r="P36" s="185">
        <v>0</v>
      </c>
      <c r="Q36" s="185">
        <f t="shared" si="2"/>
        <v>0</v>
      </c>
      <c r="R36" s="186"/>
      <c r="S36" s="184">
        <v>0</v>
      </c>
      <c r="T36" s="184">
        <v>0</v>
      </c>
      <c r="U36" s="184">
        <f t="shared" si="3"/>
        <v>0</v>
      </c>
      <c r="V36" s="186"/>
      <c r="W36" s="185">
        <v>0</v>
      </c>
      <c r="X36" s="185">
        <v>0</v>
      </c>
      <c r="Y36" s="185">
        <f t="shared" si="4"/>
        <v>0</v>
      </c>
    </row>
    <row r="37" spans="2:25" s="187" customFormat="1" hidden="1" x14ac:dyDescent="0.3">
      <c r="B37" s="226" t="s">
        <v>414</v>
      </c>
      <c r="C37" s="338" t="s">
        <v>7555</v>
      </c>
      <c r="D37" s="249"/>
      <c r="E37" s="249"/>
      <c r="F37" s="183"/>
      <c r="G37" s="184">
        <f t="shared" si="9"/>
        <v>818.8</v>
      </c>
      <c r="H37" s="184">
        <f t="shared" si="10"/>
        <v>803.71120897000003</v>
      </c>
      <c r="I37" s="184">
        <f t="shared" si="0"/>
        <v>15.088791029999925</v>
      </c>
      <c r="J37" s="186"/>
      <c r="K37" s="184">
        <v>818.8</v>
      </c>
      <c r="L37" s="184">
        <v>803.71120897000003</v>
      </c>
      <c r="M37" s="184">
        <f t="shared" si="1"/>
        <v>15.088791029999925</v>
      </c>
      <c r="N37" s="186"/>
      <c r="O37" s="185">
        <v>0</v>
      </c>
      <c r="P37" s="185">
        <v>0</v>
      </c>
      <c r="Q37" s="185">
        <f t="shared" si="2"/>
        <v>0</v>
      </c>
      <c r="R37" s="186"/>
      <c r="S37" s="184">
        <v>0</v>
      </c>
      <c r="T37" s="184">
        <v>0</v>
      </c>
      <c r="U37" s="184">
        <f t="shared" si="3"/>
        <v>0</v>
      </c>
      <c r="V37" s="186"/>
      <c r="W37" s="185">
        <v>0</v>
      </c>
      <c r="X37" s="185">
        <v>0</v>
      </c>
      <c r="Y37" s="185">
        <f t="shared" si="4"/>
        <v>0</v>
      </c>
    </row>
    <row r="38" spans="2:25" s="187" customFormat="1" hidden="1" x14ac:dyDescent="0.3">
      <c r="B38" s="226" t="s">
        <v>415</v>
      </c>
      <c r="C38" s="338" t="s">
        <v>7556</v>
      </c>
      <c r="D38" s="249"/>
      <c r="E38" s="249"/>
      <c r="F38" s="183"/>
      <c r="G38" s="184">
        <f t="shared" si="9"/>
        <v>869.91570000000002</v>
      </c>
      <c r="H38" s="184">
        <f t="shared" si="10"/>
        <v>794.98513816999991</v>
      </c>
      <c r="I38" s="184">
        <f t="shared" si="0"/>
        <v>74.930561830000102</v>
      </c>
      <c r="J38" s="186"/>
      <c r="K38" s="184">
        <v>869.91570000000002</v>
      </c>
      <c r="L38" s="184">
        <v>794.98513816999991</v>
      </c>
      <c r="M38" s="184">
        <f t="shared" si="1"/>
        <v>74.930561830000102</v>
      </c>
      <c r="N38" s="186"/>
      <c r="O38" s="185">
        <v>0</v>
      </c>
      <c r="P38" s="185">
        <v>0</v>
      </c>
      <c r="Q38" s="185">
        <f t="shared" si="2"/>
        <v>0</v>
      </c>
      <c r="R38" s="186"/>
      <c r="S38" s="184">
        <v>0</v>
      </c>
      <c r="T38" s="184">
        <v>0</v>
      </c>
      <c r="U38" s="184">
        <f t="shared" si="3"/>
        <v>0</v>
      </c>
      <c r="V38" s="186"/>
      <c r="W38" s="185">
        <v>0</v>
      </c>
      <c r="X38" s="185">
        <v>0</v>
      </c>
      <c r="Y38" s="185">
        <f t="shared" si="4"/>
        <v>0</v>
      </c>
    </row>
    <row r="39" spans="2:25" s="187" customFormat="1" hidden="1" x14ac:dyDescent="0.3">
      <c r="B39" s="226" t="s">
        <v>416</v>
      </c>
      <c r="C39" s="338" t="s">
        <v>7557</v>
      </c>
      <c r="D39" s="249"/>
      <c r="E39" s="249"/>
      <c r="F39" s="183"/>
      <c r="G39" s="184">
        <f t="shared" si="9"/>
        <v>418.36660000000001</v>
      </c>
      <c r="H39" s="184">
        <f t="shared" si="10"/>
        <v>381.12437089999997</v>
      </c>
      <c r="I39" s="184">
        <f t="shared" si="0"/>
        <v>37.242229100000031</v>
      </c>
      <c r="J39" s="186"/>
      <c r="K39" s="184">
        <v>418.36660000000001</v>
      </c>
      <c r="L39" s="184">
        <v>381.12437089999997</v>
      </c>
      <c r="M39" s="184">
        <f t="shared" si="1"/>
        <v>37.242229100000031</v>
      </c>
      <c r="N39" s="186"/>
      <c r="O39" s="185">
        <v>0</v>
      </c>
      <c r="P39" s="185">
        <v>0</v>
      </c>
      <c r="Q39" s="185">
        <f t="shared" si="2"/>
        <v>0</v>
      </c>
      <c r="R39" s="186"/>
      <c r="S39" s="184">
        <v>0</v>
      </c>
      <c r="T39" s="184">
        <v>0</v>
      </c>
      <c r="U39" s="184">
        <f t="shared" si="3"/>
        <v>0</v>
      </c>
      <c r="V39" s="186"/>
      <c r="W39" s="185">
        <v>0</v>
      </c>
      <c r="X39" s="185">
        <v>0</v>
      </c>
      <c r="Y39" s="185">
        <f t="shared" si="4"/>
        <v>0</v>
      </c>
    </row>
    <row r="40" spans="2:25" s="187" customFormat="1" hidden="1" x14ac:dyDescent="0.3">
      <c r="B40" s="226" t="s">
        <v>417</v>
      </c>
      <c r="C40" s="338" t="s">
        <v>7558</v>
      </c>
      <c r="D40" s="249"/>
      <c r="E40" s="249"/>
      <c r="F40" s="183"/>
      <c r="G40" s="184">
        <f t="shared" si="9"/>
        <v>376.64080000000001</v>
      </c>
      <c r="H40" s="184">
        <f t="shared" si="10"/>
        <v>367.701975</v>
      </c>
      <c r="I40" s="184">
        <f t="shared" si="0"/>
        <v>8.9388250000000085</v>
      </c>
      <c r="J40" s="186"/>
      <c r="K40" s="184">
        <v>376.64080000000001</v>
      </c>
      <c r="L40" s="184">
        <v>367.701975</v>
      </c>
      <c r="M40" s="184">
        <f t="shared" si="1"/>
        <v>8.9388250000000085</v>
      </c>
      <c r="N40" s="186"/>
      <c r="O40" s="185">
        <v>0</v>
      </c>
      <c r="P40" s="185">
        <v>0</v>
      </c>
      <c r="Q40" s="185">
        <f t="shared" si="2"/>
        <v>0</v>
      </c>
      <c r="R40" s="186"/>
      <c r="S40" s="184">
        <v>0</v>
      </c>
      <c r="T40" s="184">
        <v>0</v>
      </c>
      <c r="U40" s="184">
        <f t="shared" si="3"/>
        <v>0</v>
      </c>
      <c r="V40" s="186"/>
      <c r="W40" s="185">
        <v>0</v>
      </c>
      <c r="X40" s="185">
        <v>0</v>
      </c>
      <c r="Y40" s="185">
        <f t="shared" si="4"/>
        <v>0</v>
      </c>
    </row>
    <row r="41" spans="2:25" s="187" customFormat="1" hidden="1" x14ac:dyDescent="0.3">
      <c r="B41" s="226" t="s">
        <v>418</v>
      </c>
      <c r="C41" s="338" t="s">
        <v>7559</v>
      </c>
      <c r="D41" s="249"/>
      <c r="E41" s="249"/>
      <c r="F41" s="183"/>
      <c r="G41" s="184">
        <f t="shared" si="9"/>
        <v>1154.2016999999998</v>
      </c>
      <c r="H41" s="184">
        <f t="shared" si="10"/>
        <v>1119.9149014699999</v>
      </c>
      <c r="I41" s="184">
        <f t="shared" si="0"/>
        <v>34.286798529999942</v>
      </c>
      <c r="J41" s="186"/>
      <c r="K41" s="184">
        <v>1154.2016999999998</v>
      </c>
      <c r="L41" s="184">
        <v>1119.9149014699999</v>
      </c>
      <c r="M41" s="184">
        <f t="shared" si="1"/>
        <v>34.286798529999942</v>
      </c>
      <c r="N41" s="186"/>
      <c r="O41" s="185">
        <v>0</v>
      </c>
      <c r="P41" s="185">
        <v>0</v>
      </c>
      <c r="Q41" s="185">
        <f t="shared" si="2"/>
        <v>0</v>
      </c>
      <c r="R41" s="186"/>
      <c r="S41" s="184">
        <v>0</v>
      </c>
      <c r="T41" s="184">
        <v>0</v>
      </c>
      <c r="U41" s="184">
        <f t="shared" si="3"/>
        <v>0</v>
      </c>
      <c r="V41" s="186"/>
      <c r="W41" s="185">
        <v>0</v>
      </c>
      <c r="X41" s="185">
        <v>0</v>
      </c>
      <c r="Y41" s="185">
        <f t="shared" si="4"/>
        <v>0</v>
      </c>
    </row>
    <row r="42" spans="2:25" s="187" customFormat="1" hidden="1" x14ac:dyDescent="0.3">
      <c r="B42" s="226" t="s">
        <v>419</v>
      </c>
      <c r="C42" s="338" t="s">
        <v>7560</v>
      </c>
      <c r="D42" s="249"/>
      <c r="E42" s="249"/>
      <c r="F42" s="183"/>
      <c r="G42" s="184">
        <f t="shared" si="9"/>
        <v>829.47</v>
      </c>
      <c r="H42" s="184">
        <f t="shared" si="10"/>
        <v>793.96048253999993</v>
      </c>
      <c r="I42" s="184">
        <f t="shared" si="0"/>
        <v>35.509517460000097</v>
      </c>
      <c r="J42" s="186"/>
      <c r="K42" s="184">
        <v>829.47</v>
      </c>
      <c r="L42" s="184">
        <v>793.96048253999993</v>
      </c>
      <c r="M42" s="184">
        <f t="shared" si="1"/>
        <v>35.509517460000097</v>
      </c>
      <c r="N42" s="186"/>
      <c r="O42" s="185">
        <v>0</v>
      </c>
      <c r="P42" s="185">
        <v>0</v>
      </c>
      <c r="Q42" s="185">
        <f t="shared" si="2"/>
        <v>0</v>
      </c>
      <c r="R42" s="186"/>
      <c r="S42" s="184">
        <v>0</v>
      </c>
      <c r="T42" s="184">
        <v>0</v>
      </c>
      <c r="U42" s="184">
        <f t="shared" si="3"/>
        <v>0</v>
      </c>
      <c r="V42" s="186"/>
      <c r="W42" s="185">
        <v>0</v>
      </c>
      <c r="X42" s="185">
        <v>0</v>
      </c>
      <c r="Y42" s="185">
        <f t="shared" si="4"/>
        <v>0</v>
      </c>
    </row>
    <row r="43" spans="2:25" s="187" customFormat="1" hidden="1" x14ac:dyDescent="0.3">
      <c r="B43" s="226" t="s">
        <v>420</v>
      </c>
      <c r="C43" s="338" t="s">
        <v>7561</v>
      </c>
      <c r="D43" s="249"/>
      <c r="E43" s="249"/>
      <c r="F43" s="183"/>
      <c r="G43" s="184">
        <f t="shared" si="9"/>
        <v>816.15359999999998</v>
      </c>
      <c r="H43" s="184">
        <f t="shared" si="10"/>
        <v>770.87435233999997</v>
      </c>
      <c r="I43" s="184">
        <f t="shared" si="0"/>
        <v>45.27924766000001</v>
      </c>
      <c r="J43" s="186"/>
      <c r="K43" s="184">
        <v>816.15359999999998</v>
      </c>
      <c r="L43" s="184">
        <v>770.87435233999997</v>
      </c>
      <c r="M43" s="184">
        <f t="shared" si="1"/>
        <v>45.27924766000001</v>
      </c>
      <c r="N43" s="186"/>
      <c r="O43" s="185">
        <v>0</v>
      </c>
      <c r="P43" s="185">
        <v>0</v>
      </c>
      <c r="Q43" s="185">
        <f t="shared" si="2"/>
        <v>0</v>
      </c>
      <c r="R43" s="186"/>
      <c r="S43" s="184">
        <v>0</v>
      </c>
      <c r="T43" s="184">
        <v>0</v>
      </c>
      <c r="U43" s="184">
        <f t="shared" si="3"/>
        <v>0</v>
      </c>
      <c r="V43" s="186"/>
      <c r="W43" s="185">
        <v>0</v>
      </c>
      <c r="X43" s="185">
        <v>0</v>
      </c>
      <c r="Y43" s="185">
        <f t="shared" si="4"/>
        <v>0</v>
      </c>
    </row>
    <row r="44" spans="2:25" s="187" customFormat="1" hidden="1" x14ac:dyDescent="0.3">
      <c r="B44" s="226" t="s">
        <v>421</v>
      </c>
      <c r="C44" s="338" t="s">
        <v>7562</v>
      </c>
      <c r="D44" s="249"/>
      <c r="E44" s="249"/>
      <c r="F44" s="183"/>
      <c r="G44" s="184">
        <f t="shared" si="9"/>
        <v>386.1746</v>
      </c>
      <c r="H44" s="184">
        <f t="shared" si="10"/>
        <v>335.56041512000002</v>
      </c>
      <c r="I44" s="184">
        <f t="shared" si="0"/>
        <v>50.614184879999982</v>
      </c>
      <c r="J44" s="186"/>
      <c r="K44" s="184">
        <v>386.1746</v>
      </c>
      <c r="L44" s="184">
        <v>335.56041512000002</v>
      </c>
      <c r="M44" s="184">
        <f t="shared" si="1"/>
        <v>50.614184879999982</v>
      </c>
      <c r="N44" s="186"/>
      <c r="O44" s="185">
        <v>0</v>
      </c>
      <c r="P44" s="185">
        <v>0</v>
      </c>
      <c r="Q44" s="185">
        <f t="shared" si="2"/>
        <v>0</v>
      </c>
      <c r="R44" s="186"/>
      <c r="S44" s="184">
        <v>0</v>
      </c>
      <c r="T44" s="184">
        <v>0</v>
      </c>
      <c r="U44" s="184">
        <f t="shared" si="3"/>
        <v>0</v>
      </c>
      <c r="V44" s="186"/>
      <c r="W44" s="185">
        <v>0</v>
      </c>
      <c r="X44" s="185">
        <v>0</v>
      </c>
      <c r="Y44" s="185">
        <f t="shared" si="4"/>
        <v>0</v>
      </c>
    </row>
    <row r="45" spans="2:25" s="187" customFormat="1" hidden="1" x14ac:dyDescent="0.3">
      <c r="B45" s="226" t="s">
        <v>422</v>
      </c>
      <c r="C45" s="338" t="s">
        <v>7563</v>
      </c>
      <c r="D45" s="249"/>
      <c r="E45" s="249"/>
      <c r="F45" s="183"/>
      <c r="G45" s="184">
        <f t="shared" si="9"/>
        <v>980.0838</v>
      </c>
      <c r="H45" s="184">
        <f t="shared" si="10"/>
        <v>957.55366282</v>
      </c>
      <c r="I45" s="184">
        <f t="shared" si="0"/>
        <v>22.530137179999997</v>
      </c>
      <c r="J45" s="186"/>
      <c r="K45" s="184">
        <v>980.0838</v>
      </c>
      <c r="L45" s="184">
        <v>957.55366282</v>
      </c>
      <c r="M45" s="184">
        <f t="shared" si="1"/>
        <v>22.530137179999997</v>
      </c>
      <c r="N45" s="186"/>
      <c r="O45" s="185">
        <v>0</v>
      </c>
      <c r="P45" s="185">
        <v>0</v>
      </c>
      <c r="Q45" s="185">
        <f t="shared" si="2"/>
        <v>0</v>
      </c>
      <c r="R45" s="186"/>
      <c r="S45" s="184">
        <v>0</v>
      </c>
      <c r="T45" s="184">
        <v>0</v>
      </c>
      <c r="U45" s="184">
        <f t="shared" si="3"/>
        <v>0</v>
      </c>
      <c r="V45" s="186"/>
      <c r="W45" s="185">
        <v>0</v>
      </c>
      <c r="X45" s="185">
        <v>0</v>
      </c>
      <c r="Y45" s="185">
        <f t="shared" si="4"/>
        <v>0</v>
      </c>
    </row>
    <row r="46" spans="2:25" s="187" customFormat="1" hidden="1" x14ac:dyDescent="0.3">
      <c r="B46" s="226" t="s">
        <v>423</v>
      </c>
      <c r="C46" s="338" t="s">
        <v>7564</v>
      </c>
      <c r="D46" s="249"/>
      <c r="E46" s="249"/>
      <c r="F46" s="183"/>
      <c r="G46" s="184">
        <f t="shared" si="9"/>
        <v>772.55050000000006</v>
      </c>
      <c r="H46" s="184">
        <f t="shared" si="10"/>
        <v>761.86066399999993</v>
      </c>
      <c r="I46" s="184">
        <f t="shared" si="0"/>
        <v>10.689836000000128</v>
      </c>
      <c r="J46" s="186"/>
      <c r="K46" s="184">
        <v>772.55050000000006</v>
      </c>
      <c r="L46" s="184">
        <v>761.86066399999993</v>
      </c>
      <c r="M46" s="184">
        <f t="shared" si="1"/>
        <v>10.689836000000128</v>
      </c>
      <c r="N46" s="186"/>
      <c r="O46" s="185">
        <v>0</v>
      </c>
      <c r="P46" s="185">
        <v>0</v>
      </c>
      <c r="Q46" s="185">
        <f t="shared" si="2"/>
        <v>0</v>
      </c>
      <c r="R46" s="186"/>
      <c r="S46" s="184">
        <v>0</v>
      </c>
      <c r="T46" s="184">
        <v>0</v>
      </c>
      <c r="U46" s="184">
        <f t="shared" si="3"/>
        <v>0</v>
      </c>
      <c r="V46" s="186"/>
      <c r="W46" s="185">
        <v>0</v>
      </c>
      <c r="X46" s="185">
        <v>0</v>
      </c>
      <c r="Y46" s="185">
        <f t="shared" si="4"/>
        <v>0</v>
      </c>
    </row>
    <row r="47" spans="2:25" s="187" customFormat="1" hidden="1" x14ac:dyDescent="0.3">
      <c r="B47" s="226" t="s">
        <v>424</v>
      </c>
      <c r="C47" s="338" t="s">
        <v>7565</v>
      </c>
      <c r="D47" s="249"/>
      <c r="E47" s="249"/>
      <c r="F47" s="183"/>
      <c r="G47" s="184">
        <f t="shared" si="9"/>
        <v>327.34620000000001</v>
      </c>
      <c r="H47" s="184">
        <f t="shared" si="10"/>
        <v>310.81128888000001</v>
      </c>
      <c r="I47" s="184">
        <f t="shared" si="0"/>
        <v>16.534911120000004</v>
      </c>
      <c r="J47" s="186"/>
      <c r="K47" s="184">
        <v>327.34620000000001</v>
      </c>
      <c r="L47" s="184">
        <v>310.81128888000001</v>
      </c>
      <c r="M47" s="184">
        <f t="shared" si="1"/>
        <v>16.534911120000004</v>
      </c>
      <c r="N47" s="186"/>
      <c r="O47" s="185">
        <v>0</v>
      </c>
      <c r="P47" s="185">
        <v>0</v>
      </c>
      <c r="Q47" s="185">
        <f t="shared" si="2"/>
        <v>0</v>
      </c>
      <c r="R47" s="186"/>
      <c r="S47" s="184">
        <v>0</v>
      </c>
      <c r="T47" s="184">
        <v>0</v>
      </c>
      <c r="U47" s="184">
        <f t="shared" si="3"/>
        <v>0</v>
      </c>
      <c r="V47" s="186"/>
      <c r="W47" s="185">
        <v>0</v>
      </c>
      <c r="X47" s="185">
        <v>0</v>
      </c>
      <c r="Y47" s="185">
        <f t="shared" si="4"/>
        <v>0</v>
      </c>
    </row>
    <row r="48" spans="2:25" s="187" customFormat="1" hidden="1" x14ac:dyDescent="0.3">
      <c r="B48" s="226" t="s">
        <v>425</v>
      </c>
      <c r="C48" s="338" t="s">
        <v>7566</v>
      </c>
      <c r="D48" s="249"/>
      <c r="E48" s="249"/>
      <c r="F48" s="183"/>
      <c r="G48" s="184">
        <f t="shared" si="9"/>
        <v>851.49670000000003</v>
      </c>
      <c r="H48" s="184">
        <f t="shared" si="10"/>
        <v>804.38498304999996</v>
      </c>
      <c r="I48" s="184">
        <f t="shared" si="0"/>
        <v>47.111716950000073</v>
      </c>
      <c r="J48" s="186"/>
      <c r="K48" s="184">
        <v>851.49670000000003</v>
      </c>
      <c r="L48" s="184">
        <v>804.38498304999996</v>
      </c>
      <c r="M48" s="184">
        <f t="shared" si="1"/>
        <v>47.111716950000073</v>
      </c>
      <c r="N48" s="186"/>
      <c r="O48" s="185">
        <v>0</v>
      </c>
      <c r="P48" s="185">
        <v>0</v>
      </c>
      <c r="Q48" s="185">
        <f t="shared" si="2"/>
        <v>0</v>
      </c>
      <c r="R48" s="186"/>
      <c r="S48" s="184">
        <v>0</v>
      </c>
      <c r="T48" s="184">
        <v>0</v>
      </c>
      <c r="U48" s="184">
        <f t="shared" si="3"/>
        <v>0</v>
      </c>
      <c r="V48" s="186"/>
      <c r="W48" s="185">
        <v>0</v>
      </c>
      <c r="X48" s="185">
        <v>0</v>
      </c>
      <c r="Y48" s="185">
        <f t="shared" si="4"/>
        <v>0</v>
      </c>
    </row>
    <row r="49" spans="2:25" s="187" customFormat="1" hidden="1" x14ac:dyDescent="0.3">
      <c r="B49" s="226" t="s">
        <v>426</v>
      </c>
      <c r="C49" s="338" t="s">
        <v>7567</v>
      </c>
      <c r="D49" s="249"/>
      <c r="E49" s="249"/>
      <c r="F49" s="183"/>
      <c r="G49" s="184">
        <f t="shared" si="9"/>
        <v>673.70280000000002</v>
      </c>
      <c r="H49" s="184">
        <f t="shared" si="10"/>
        <v>589.72623620000002</v>
      </c>
      <c r="I49" s="184">
        <f t="shared" si="0"/>
        <v>83.976563800000008</v>
      </c>
      <c r="J49" s="186"/>
      <c r="K49" s="184">
        <v>673.70280000000002</v>
      </c>
      <c r="L49" s="184">
        <v>589.72623620000002</v>
      </c>
      <c r="M49" s="184">
        <f t="shared" si="1"/>
        <v>83.976563800000008</v>
      </c>
      <c r="N49" s="186"/>
      <c r="O49" s="185">
        <v>0</v>
      </c>
      <c r="P49" s="185">
        <v>0</v>
      </c>
      <c r="Q49" s="185">
        <f t="shared" si="2"/>
        <v>0</v>
      </c>
      <c r="R49" s="186"/>
      <c r="S49" s="184">
        <v>0</v>
      </c>
      <c r="T49" s="184">
        <v>0</v>
      </c>
      <c r="U49" s="184">
        <f t="shared" si="3"/>
        <v>0</v>
      </c>
      <c r="V49" s="186"/>
      <c r="W49" s="185">
        <v>0</v>
      </c>
      <c r="X49" s="185">
        <v>0</v>
      </c>
      <c r="Y49" s="185">
        <f t="shared" si="4"/>
        <v>0</v>
      </c>
    </row>
    <row r="50" spans="2:25" s="187" customFormat="1" hidden="1" x14ac:dyDescent="0.3">
      <c r="B50" s="226" t="s">
        <v>427</v>
      </c>
      <c r="C50" s="338" t="s">
        <v>7568</v>
      </c>
      <c r="D50" s="249"/>
      <c r="E50" s="249"/>
      <c r="F50" s="183"/>
      <c r="G50" s="184">
        <f t="shared" si="9"/>
        <v>654.80409999999995</v>
      </c>
      <c r="H50" s="184">
        <f t="shared" si="10"/>
        <v>599.15813850000006</v>
      </c>
      <c r="I50" s="184">
        <f t="shared" si="0"/>
        <v>55.645961499999885</v>
      </c>
      <c r="J50" s="186"/>
      <c r="K50" s="184">
        <v>654.80409999999995</v>
      </c>
      <c r="L50" s="184">
        <v>599.15813850000006</v>
      </c>
      <c r="M50" s="184">
        <f t="shared" si="1"/>
        <v>55.645961499999885</v>
      </c>
      <c r="N50" s="186"/>
      <c r="O50" s="185">
        <v>0</v>
      </c>
      <c r="P50" s="185">
        <v>0</v>
      </c>
      <c r="Q50" s="185">
        <f t="shared" si="2"/>
        <v>0</v>
      </c>
      <c r="R50" s="186"/>
      <c r="S50" s="184">
        <v>0</v>
      </c>
      <c r="T50" s="184">
        <v>0</v>
      </c>
      <c r="U50" s="184">
        <f t="shared" si="3"/>
        <v>0</v>
      </c>
      <c r="V50" s="186"/>
      <c r="W50" s="185">
        <v>0</v>
      </c>
      <c r="X50" s="185">
        <v>0</v>
      </c>
      <c r="Y50" s="185">
        <f t="shared" si="4"/>
        <v>0</v>
      </c>
    </row>
    <row r="51" spans="2:25" s="187" customFormat="1" hidden="1" x14ac:dyDescent="0.3">
      <c r="B51" s="226" t="s">
        <v>428</v>
      </c>
      <c r="C51" s="338" t="s">
        <v>7569</v>
      </c>
      <c r="D51" s="249"/>
      <c r="E51" s="249"/>
      <c r="F51" s="183"/>
      <c r="G51" s="184">
        <f t="shared" si="9"/>
        <v>669.05739999999992</v>
      </c>
      <c r="H51" s="184">
        <f t="shared" si="10"/>
        <v>656.12195687999997</v>
      </c>
      <c r="I51" s="184">
        <f t="shared" si="0"/>
        <v>12.935443119999945</v>
      </c>
      <c r="J51" s="186"/>
      <c r="K51" s="184">
        <v>669.05739999999992</v>
      </c>
      <c r="L51" s="184">
        <v>656.12195687999997</v>
      </c>
      <c r="M51" s="184">
        <f t="shared" si="1"/>
        <v>12.935443119999945</v>
      </c>
      <c r="N51" s="186"/>
      <c r="O51" s="185">
        <v>0</v>
      </c>
      <c r="P51" s="185">
        <v>0</v>
      </c>
      <c r="Q51" s="185">
        <f t="shared" si="2"/>
        <v>0</v>
      </c>
      <c r="R51" s="186"/>
      <c r="S51" s="184">
        <v>0</v>
      </c>
      <c r="T51" s="184">
        <v>0</v>
      </c>
      <c r="U51" s="184">
        <f t="shared" si="3"/>
        <v>0</v>
      </c>
      <c r="V51" s="186"/>
      <c r="W51" s="185">
        <v>0</v>
      </c>
      <c r="X51" s="185">
        <v>0</v>
      </c>
      <c r="Y51" s="185">
        <f t="shared" si="4"/>
        <v>0</v>
      </c>
    </row>
    <row r="52" spans="2:25" s="187" customFormat="1" hidden="1" x14ac:dyDescent="0.3">
      <c r="B52" s="226" t="s">
        <v>429</v>
      </c>
      <c r="C52" s="338" t="s">
        <v>7570</v>
      </c>
      <c r="D52" s="249"/>
      <c r="E52" s="249"/>
      <c r="F52" s="183"/>
      <c r="G52" s="184">
        <f t="shared" si="9"/>
        <v>1249.5106000000001</v>
      </c>
      <c r="H52" s="184">
        <f t="shared" si="10"/>
        <v>1183.5160336500001</v>
      </c>
      <c r="I52" s="184">
        <f t="shared" si="0"/>
        <v>65.994566350000014</v>
      </c>
      <c r="J52" s="186"/>
      <c r="K52" s="184">
        <v>1249.5106000000001</v>
      </c>
      <c r="L52" s="184">
        <v>1183.5160336500001</v>
      </c>
      <c r="M52" s="184">
        <f t="shared" si="1"/>
        <v>65.994566350000014</v>
      </c>
      <c r="N52" s="186"/>
      <c r="O52" s="185">
        <v>0</v>
      </c>
      <c r="P52" s="185">
        <v>0</v>
      </c>
      <c r="Q52" s="185">
        <f t="shared" si="2"/>
        <v>0</v>
      </c>
      <c r="R52" s="186"/>
      <c r="S52" s="184">
        <v>0</v>
      </c>
      <c r="T52" s="184">
        <v>0</v>
      </c>
      <c r="U52" s="184">
        <f t="shared" si="3"/>
        <v>0</v>
      </c>
      <c r="V52" s="186"/>
      <c r="W52" s="185">
        <v>0</v>
      </c>
      <c r="X52" s="185">
        <v>0</v>
      </c>
      <c r="Y52" s="185">
        <f t="shared" si="4"/>
        <v>0</v>
      </c>
    </row>
    <row r="53" spans="2:25" s="187" customFormat="1" hidden="1" x14ac:dyDescent="0.3">
      <c r="B53" s="226" t="s">
        <v>430</v>
      </c>
      <c r="C53" s="338" t="s">
        <v>7571</v>
      </c>
      <c r="D53" s="249"/>
      <c r="E53" s="249"/>
      <c r="F53" s="183"/>
      <c r="G53" s="184">
        <f t="shared" si="9"/>
        <v>729.50030000000004</v>
      </c>
      <c r="H53" s="184">
        <f t="shared" si="10"/>
        <v>695.28450383000006</v>
      </c>
      <c r="I53" s="184">
        <f t="shared" si="0"/>
        <v>34.215796169999976</v>
      </c>
      <c r="J53" s="186"/>
      <c r="K53" s="184">
        <v>729.50030000000004</v>
      </c>
      <c r="L53" s="184">
        <v>695.28450383000006</v>
      </c>
      <c r="M53" s="184">
        <f t="shared" si="1"/>
        <v>34.215796169999976</v>
      </c>
      <c r="N53" s="186"/>
      <c r="O53" s="185">
        <v>0</v>
      </c>
      <c r="P53" s="185">
        <v>0</v>
      </c>
      <c r="Q53" s="185">
        <f t="shared" si="2"/>
        <v>0</v>
      </c>
      <c r="R53" s="186"/>
      <c r="S53" s="184">
        <v>0</v>
      </c>
      <c r="T53" s="184">
        <v>0</v>
      </c>
      <c r="U53" s="184">
        <f t="shared" si="3"/>
        <v>0</v>
      </c>
      <c r="V53" s="186"/>
      <c r="W53" s="185">
        <v>0</v>
      </c>
      <c r="X53" s="185">
        <v>0</v>
      </c>
      <c r="Y53" s="185">
        <f t="shared" si="4"/>
        <v>0</v>
      </c>
    </row>
    <row r="54" spans="2:25" s="187" customFormat="1" hidden="1" x14ac:dyDescent="0.3">
      <c r="B54" s="226" t="s">
        <v>431</v>
      </c>
      <c r="C54" s="338" t="s">
        <v>7572</v>
      </c>
      <c r="D54" s="249"/>
      <c r="E54" s="249"/>
      <c r="F54" s="183"/>
      <c r="G54" s="184">
        <f t="shared" si="9"/>
        <v>2726.8276000000001</v>
      </c>
      <c r="H54" s="184">
        <f t="shared" si="10"/>
        <v>2044.2672473299999</v>
      </c>
      <c r="I54" s="184">
        <f t="shared" si="0"/>
        <v>682.56035267000016</v>
      </c>
      <c r="J54" s="186"/>
      <c r="K54" s="184">
        <v>2726.8276000000001</v>
      </c>
      <c r="L54" s="184">
        <v>2044.2672473299999</v>
      </c>
      <c r="M54" s="184">
        <f t="shared" si="1"/>
        <v>682.56035267000016</v>
      </c>
      <c r="N54" s="186"/>
      <c r="O54" s="185">
        <v>0</v>
      </c>
      <c r="P54" s="185">
        <v>0</v>
      </c>
      <c r="Q54" s="185">
        <f t="shared" si="2"/>
        <v>0</v>
      </c>
      <c r="R54" s="186"/>
      <c r="S54" s="184">
        <v>0</v>
      </c>
      <c r="T54" s="184">
        <v>0</v>
      </c>
      <c r="U54" s="184">
        <f t="shared" si="3"/>
        <v>0</v>
      </c>
      <c r="V54" s="186"/>
      <c r="W54" s="185">
        <v>0</v>
      </c>
      <c r="X54" s="185">
        <v>0</v>
      </c>
      <c r="Y54" s="185">
        <f t="shared" si="4"/>
        <v>0</v>
      </c>
    </row>
    <row r="55" spans="2:25" s="187" customFormat="1" hidden="1" x14ac:dyDescent="0.3">
      <c r="B55" s="226" t="s">
        <v>432</v>
      </c>
      <c r="C55" s="338" t="s">
        <v>7573</v>
      </c>
      <c r="D55" s="249"/>
      <c r="E55" s="249"/>
      <c r="F55" s="183"/>
      <c r="G55" s="184">
        <f t="shared" si="9"/>
        <v>3220.6264999999999</v>
      </c>
      <c r="H55" s="184">
        <f t="shared" si="10"/>
        <v>1286.184927</v>
      </c>
      <c r="I55" s="184">
        <f t="shared" si="0"/>
        <v>1934.4415729999998</v>
      </c>
      <c r="J55" s="186"/>
      <c r="K55" s="184">
        <v>3220.6264999999999</v>
      </c>
      <c r="L55" s="184">
        <v>1286.184927</v>
      </c>
      <c r="M55" s="184">
        <f t="shared" si="1"/>
        <v>1934.4415729999998</v>
      </c>
      <c r="N55" s="186"/>
      <c r="O55" s="185">
        <v>0</v>
      </c>
      <c r="P55" s="185">
        <v>0</v>
      </c>
      <c r="Q55" s="185">
        <f t="shared" si="2"/>
        <v>0</v>
      </c>
      <c r="R55" s="186"/>
      <c r="S55" s="184">
        <v>0</v>
      </c>
      <c r="T55" s="184">
        <v>0</v>
      </c>
      <c r="U55" s="184">
        <f t="shared" si="3"/>
        <v>0</v>
      </c>
      <c r="V55" s="186"/>
      <c r="W55" s="185">
        <v>0</v>
      </c>
      <c r="X55" s="185">
        <v>0</v>
      </c>
      <c r="Y55" s="185">
        <f t="shared" si="4"/>
        <v>0</v>
      </c>
    </row>
    <row r="56" spans="2:25" s="187" customFormat="1" hidden="1" x14ac:dyDescent="0.3">
      <c r="B56" s="226" t="s">
        <v>433</v>
      </c>
      <c r="C56" s="338" t="s">
        <v>7574</v>
      </c>
      <c r="D56" s="249"/>
      <c r="E56" s="249"/>
      <c r="F56" s="183"/>
      <c r="G56" s="184">
        <f t="shared" si="9"/>
        <v>2267.9706000000001</v>
      </c>
      <c r="H56" s="184">
        <f t="shared" si="10"/>
        <v>2155.27617169</v>
      </c>
      <c r="I56" s="184">
        <f t="shared" si="0"/>
        <v>112.69442831000015</v>
      </c>
      <c r="J56" s="186"/>
      <c r="K56" s="184">
        <v>2267.9706000000001</v>
      </c>
      <c r="L56" s="184">
        <v>2155.27617169</v>
      </c>
      <c r="M56" s="184">
        <f t="shared" si="1"/>
        <v>112.69442831000015</v>
      </c>
      <c r="N56" s="186"/>
      <c r="O56" s="185">
        <v>0</v>
      </c>
      <c r="P56" s="185">
        <v>0</v>
      </c>
      <c r="Q56" s="185">
        <f t="shared" si="2"/>
        <v>0</v>
      </c>
      <c r="R56" s="186"/>
      <c r="S56" s="184">
        <v>0</v>
      </c>
      <c r="T56" s="184">
        <v>0</v>
      </c>
      <c r="U56" s="184">
        <f t="shared" si="3"/>
        <v>0</v>
      </c>
      <c r="V56" s="186"/>
      <c r="W56" s="185">
        <v>0</v>
      </c>
      <c r="X56" s="185">
        <v>0</v>
      </c>
      <c r="Y56" s="185">
        <f t="shared" si="4"/>
        <v>0</v>
      </c>
    </row>
    <row r="57" spans="2:25" s="187" customFormat="1" hidden="1" x14ac:dyDescent="0.3">
      <c r="B57" s="226" t="s">
        <v>434</v>
      </c>
      <c r="C57" s="338" t="s">
        <v>7575</v>
      </c>
      <c r="D57" s="249"/>
      <c r="E57" s="249"/>
      <c r="F57" s="183"/>
      <c r="G57" s="184">
        <f t="shared" si="9"/>
        <v>1333.8847000000001</v>
      </c>
      <c r="H57" s="184">
        <f t="shared" si="10"/>
        <v>1288.1312534900001</v>
      </c>
      <c r="I57" s="184">
        <f t="shared" si="0"/>
        <v>45.753446510000003</v>
      </c>
      <c r="J57" s="186"/>
      <c r="K57" s="184">
        <v>1333.8847000000001</v>
      </c>
      <c r="L57" s="184">
        <v>1288.1312534900001</v>
      </c>
      <c r="M57" s="184">
        <f t="shared" si="1"/>
        <v>45.753446510000003</v>
      </c>
      <c r="N57" s="186"/>
      <c r="O57" s="185">
        <v>0</v>
      </c>
      <c r="P57" s="185">
        <v>0</v>
      </c>
      <c r="Q57" s="185">
        <f t="shared" si="2"/>
        <v>0</v>
      </c>
      <c r="R57" s="186"/>
      <c r="S57" s="184">
        <v>0</v>
      </c>
      <c r="T57" s="184">
        <v>0</v>
      </c>
      <c r="U57" s="184">
        <f t="shared" si="3"/>
        <v>0</v>
      </c>
      <c r="V57" s="186"/>
      <c r="W57" s="185">
        <v>0</v>
      </c>
      <c r="X57" s="185">
        <v>0</v>
      </c>
      <c r="Y57" s="185">
        <f t="shared" si="4"/>
        <v>0</v>
      </c>
    </row>
    <row r="58" spans="2:25" s="187" customFormat="1" hidden="1" x14ac:dyDescent="0.3">
      <c r="B58" s="226" t="s">
        <v>435</v>
      </c>
      <c r="C58" s="338" t="s">
        <v>7576</v>
      </c>
      <c r="D58" s="249"/>
      <c r="E58" s="249"/>
      <c r="F58" s="183"/>
      <c r="G58" s="184">
        <f t="shared" si="9"/>
        <v>995.14949999999999</v>
      </c>
      <c r="H58" s="184">
        <f t="shared" si="10"/>
        <v>937.05149676999997</v>
      </c>
      <c r="I58" s="184">
        <f t="shared" si="0"/>
        <v>58.098003230000018</v>
      </c>
      <c r="J58" s="186"/>
      <c r="K58" s="184">
        <v>995.14949999999999</v>
      </c>
      <c r="L58" s="184">
        <v>937.05149676999997</v>
      </c>
      <c r="M58" s="184">
        <f t="shared" si="1"/>
        <v>58.098003230000018</v>
      </c>
      <c r="N58" s="186"/>
      <c r="O58" s="185">
        <v>0</v>
      </c>
      <c r="P58" s="185">
        <v>0</v>
      </c>
      <c r="Q58" s="185">
        <f t="shared" si="2"/>
        <v>0</v>
      </c>
      <c r="R58" s="186"/>
      <c r="S58" s="184">
        <v>0</v>
      </c>
      <c r="T58" s="184">
        <v>0</v>
      </c>
      <c r="U58" s="184">
        <f t="shared" si="3"/>
        <v>0</v>
      </c>
      <c r="V58" s="186"/>
      <c r="W58" s="185">
        <v>0</v>
      </c>
      <c r="X58" s="185">
        <v>0</v>
      </c>
      <c r="Y58" s="185">
        <f t="shared" si="4"/>
        <v>0</v>
      </c>
    </row>
    <row r="59" spans="2:25" s="187" customFormat="1" hidden="1" x14ac:dyDescent="0.3">
      <c r="B59" s="226" t="s">
        <v>436</v>
      </c>
      <c r="C59" s="338" t="s">
        <v>7577</v>
      </c>
      <c r="D59" s="249"/>
      <c r="E59" s="249"/>
      <c r="F59" s="183"/>
      <c r="G59" s="184">
        <f t="shared" si="9"/>
        <v>1897.579</v>
      </c>
      <c r="H59" s="184">
        <f t="shared" si="10"/>
        <v>1777.07909559</v>
      </c>
      <c r="I59" s="184">
        <f t="shared" si="0"/>
        <v>120.49990441</v>
      </c>
      <c r="J59" s="186"/>
      <c r="K59" s="184">
        <v>1897.579</v>
      </c>
      <c r="L59" s="184">
        <v>1777.07909559</v>
      </c>
      <c r="M59" s="184">
        <f t="shared" si="1"/>
        <v>120.49990441</v>
      </c>
      <c r="N59" s="186"/>
      <c r="O59" s="185">
        <v>0</v>
      </c>
      <c r="P59" s="185">
        <v>0</v>
      </c>
      <c r="Q59" s="185">
        <f t="shared" si="2"/>
        <v>0</v>
      </c>
      <c r="R59" s="186"/>
      <c r="S59" s="184">
        <v>0</v>
      </c>
      <c r="T59" s="184">
        <v>0</v>
      </c>
      <c r="U59" s="184">
        <f t="shared" si="3"/>
        <v>0</v>
      </c>
      <c r="V59" s="186"/>
      <c r="W59" s="185">
        <v>0</v>
      </c>
      <c r="X59" s="185">
        <v>0</v>
      </c>
      <c r="Y59" s="185">
        <f t="shared" si="4"/>
        <v>0</v>
      </c>
    </row>
    <row r="60" spans="2:25" s="187" customFormat="1" hidden="1" x14ac:dyDescent="0.3">
      <c r="B60" s="226" t="s">
        <v>437</v>
      </c>
      <c r="C60" s="338" t="s">
        <v>7578</v>
      </c>
      <c r="D60" s="249"/>
      <c r="E60" s="249"/>
      <c r="F60" s="183"/>
      <c r="G60" s="184">
        <f t="shared" si="9"/>
        <v>2005.7313000000001</v>
      </c>
      <c r="H60" s="184">
        <f t="shared" si="10"/>
        <v>1960.7621888699998</v>
      </c>
      <c r="I60" s="184">
        <f t="shared" si="0"/>
        <v>44.969111130000329</v>
      </c>
      <c r="J60" s="186"/>
      <c r="K60" s="184">
        <v>2005.7313000000001</v>
      </c>
      <c r="L60" s="184">
        <v>1960.7621888699998</v>
      </c>
      <c r="M60" s="184">
        <f t="shared" si="1"/>
        <v>44.969111130000329</v>
      </c>
      <c r="N60" s="186"/>
      <c r="O60" s="185">
        <v>0</v>
      </c>
      <c r="P60" s="185">
        <v>0</v>
      </c>
      <c r="Q60" s="185">
        <f t="shared" si="2"/>
        <v>0</v>
      </c>
      <c r="R60" s="186"/>
      <c r="S60" s="184">
        <v>0</v>
      </c>
      <c r="T60" s="184">
        <v>0</v>
      </c>
      <c r="U60" s="184">
        <f t="shared" si="3"/>
        <v>0</v>
      </c>
      <c r="V60" s="186"/>
      <c r="W60" s="185">
        <v>0</v>
      </c>
      <c r="X60" s="185">
        <v>0</v>
      </c>
      <c r="Y60" s="185">
        <f t="shared" si="4"/>
        <v>0</v>
      </c>
    </row>
    <row r="61" spans="2:25" s="187" customFormat="1" hidden="1" x14ac:dyDescent="0.3">
      <c r="B61" s="226" t="s">
        <v>438</v>
      </c>
      <c r="C61" s="338" t="s">
        <v>7579</v>
      </c>
      <c r="D61" s="249"/>
      <c r="E61" s="249"/>
      <c r="F61" s="183"/>
      <c r="G61" s="184">
        <f t="shared" si="9"/>
        <v>1934.2838000000002</v>
      </c>
      <c r="H61" s="184">
        <f t="shared" si="10"/>
        <v>1896.5728921600003</v>
      </c>
      <c r="I61" s="184">
        <f t="shared" si="0"/>
        <v>37.710907839999891</v>
      </c>
      <c r="J61" s="186"/>
      <c r="K61" s="184">
        <v>1934.2838000000002</v>
      </c>
      <c r="L61" s="184">
        <v>1896.5728921600003</v>
      </c>
      <c r="M61" s="184">
        <f t="shared" si="1"/>
        <v>37.710907839999891</v>
      </c>
      <c r="N61" s="186"/>
      <c r="O61" s="185">
        <v>0</v>
      </c>
      <c r="P61" s="185">
        <v>0</v>
      </c>
      <c r="Q61" s="185">
        <f t="shared" si="2"/>
        <v>0</v>
      </c>
      <c r="R61" s="186"/>
      <c r="S61" s="184">
        <v>0</v>
      </c>
      <c r="T61" s="184">
        <v>0</v>
      </c>
      <c r="U61" s="184">
        <f t="shared" si="3"/>
        <v>0</v>
      </c>
      <c r="V61" s="186"/>
      <c r="W61" s="185">
        <v>0</v>
      </c>
      <c r="X61" s="185">
        <v>0</v>
      </c>
      <c r="Y61" s="185">
        <f t="shared" si="4"/>
        <v>0</v>
      </c>
    </row>
    <row r="62" spans="2:25" s="187" customFormat="1" hidden="1" x14ac:dyDescent="0.3">
      <c r="B62" s="226" t="s">
        <v>439</v>
      </c>
      <c r="C62" s="338" t="s">
        <v>7580</v>
      </c>
      <c r="D62" s="249"/>
      <c r="E62" s="249"/>
      <c r="F62" s="183"/>
      <c r="G62" s="184">
        <f t="shared" si="9"/>
        <v>1895.0702000000001</v>
      </c>
      <c r="H62" s="184">
        <f t="shared" si="10"/>
        <v>1879.4239323599998</v>
      </c>
      <c r="I62" s="184">
        <f t="shared" si="0"/>
        <v>15.64626764000036</v>
      </c>
      <c r="J62" s="186"/>
      <c r="K62" s="184">
        <v>1895.0702000000001</v>
      </c>
      <c r="L62" s="184">
        <v>1879.4239323599998</v>
      </c>
      <c r="M62" s="184">
        <f t="shared" si="1"/>
        <v>15.64626764000036</v>
      </c>
      <c r="N62" s="186"/>
      <c r="O62" s="185">
        <v>0</v>
      </c>
      <c r="P62" s="185">
        <v>0</v>
      </c>
      <c r="Q62" s="185">
        <f t="shared" si="2"/>
        <v>0</v>
      </c>
      <c r="R62" s="186"/>
      <c r="S62" s="184">
        <v>0</v>
      </c>
      <c r="T62" s="184">
        <v>0</v>
      </c>
      <c r="U62" s="184">
        <f t="shared" si="3"/>
        <v>0</v>
      </c>
      <c r="V62" s="186"/>
      <c r="W62" s="185">
        <v>0</v>
      </c>
      <c r="X62" s="185">
        <v>0</v>
      </c>
      <c r="Y62" s="185">
        <f t="shared" si="4"/>
        <v>0</v>
      </c>
    </row>
    <row r="63" spans="2:25" s="187" customFormat="1" hidden="1" x14ac:dyDescent="0.3">
      <c r="B63" s="226" t="s">
        <v>440</v>
      </c>
      <c r="C63" s="338" t="s">
        <v>7581</v>
      </c>
      <c r="D63" s="249"/>
      <c r="E63" s="249"/>
      <c r="F63" s="183"/>
      <c r="G63" s="184">
        <f t="shared" si="9"/>
        <v>1214.1876999999999</v>
      </c>
      <c r="H63" s="184">
        <f t="shared" si="10"/>
        <v>1204.5053910599997</v>
      </c>
      <c r="I63" s="184">
        <f t="shared" si="0"/>
        <v>9.6823089400002118</v>
      </c>
      <c r="J63" s="186"/>
      <c r="K63" s="184">
        <v>1214.1876999999999</v>
      </c>
      <c r="L63" s="184">
        <v>1204.5053910599997</v>
      </c>
      <c r="M63" s="184">
        <f t="shared" si="1"/>
        <v>9.6823089400002118</v>
      </c>
      <c r="N63" s="186"/>
      <c r="O63" s="185">
        <v>0</v>
      </c>
      <c r="P63" s="185">
        <v>0</v>
      </c>
      <c r="Q63" s="185">
        <f t="shared" si="2"/>
        <v>0</v>
      </c>
      <c r="R63" s="186"/>
      <c r="S63" s="184">
        <v>0</v>
      </c>
      <c r="T63" s="184">
        <v>0</v>
      </c>
      <c r="U63" s="184">
        <f t="shared" si="3"/>
        <v>0</v>
      </c>
      <c r="V63" s="186"/>
      <c r="W63" s="185">
        <v>0</v>
      </c>
      <c r="X63" s="185">
        <v>0</v>
      </c>
      <c r="Y63" s="185">
        <f t="shared" si="4"/>
        <v>0</v>
      </c>
    </row>
    <row r="64" spans="2:25" s="187" customFormat="1" hidden="1" x14ac:dyDescent="0.3">
      <c r="B64" s="226" t="s">
        <v>441</v>
      </c>
      <c r="C64" s="338" t="s">
        <v>7582</v>
      </c>
      <c r="D64" s="249"/>
      <c r="E64" s="249"/>
      <c r="F64" s="183"/>
      <c r="G64" s="184">
        <f t="shared" si="9"/>
        <v>969.20820000000015</v>
      </c>
      <c r="H64" s="184">
        <f t="shared" si="10"/>
        <v>926.52569763000008</v>
      </c>
      <c r="I64" s="184">
        <f t="shared" si="0"/>
        <v>42.682502370000066</v>
      </c>
      <c r="J64" s="186"/>
      <c r="K64" s="184">
        <v>969.20820000000015</v>
      </c>
      <c r="L64" s="184">
        <v>926.52569763000008</v>
      </c>
      <c r="M64" s="184">
        <f t="shared" si="1"/>
        <v>42.682502370000066</v>
      </c>
      <c r="N64" s="186"/>
      <c r="O64" s="185">
        <v>0</v>
      </c>
      <c r="P64" s="185">
        <v>0</v>
      </c>
      <c r="Q64" s="185">
        <f t="shared" si="2"/>
        <v>0</v>
      </c>
      <c r="R64" s="186"/>
      <c r="S64" s="184">
        <v>0</v>
      </c>
      <c r="T64" s="184">
        <v>0</v>
      </c>
      <c r="U64" s="184">
        <f t="shared" si="3"/>
        <v>0</v>
      </c>
      <c r="V64" s="186"/>
      <c r="W64" s="185">
        <v>0</v>
      </c>
      <c r="X64" s="185">
        <v>0</v>
      </c>
      <c r="Y64" s="185">
        <f t="shared" si="4"/>
        <v>0</v>
      </c>
    </row>
    <row r="65" spans="2:25" s="187" customFormat="1" hidden="1" x14ac:dyDescent="0.3">
      <c r="B65" s="226" t="s">
        <v>442</v>
      </c>
      <c r="C65" s="338" t="s">
        <v>7583</v>
      </c>
      <c r="D65" s="249"/>
      <c r="E65" s="249"/>
      <c r="F65" s="183"/>
      <c r="G65" s="184">
        <f t="shared" si="9"/>
        <v>2293.2489999999998</v>
      </c>
      <c r="H65" s="184">
        <f t="shared" si="10"/>
        <v>2293.24865</v>
      </c>
      <c r="I65" s="184">
        <f t="shared" si="0"/>
        <v>3.4999999979845597E-4</v>
      </c>
      <c r="J65" s="186"/>
      <c r="K65" s="184">
        <v>2293.2489999999998</v>
      </c>
      <c r="L65" s="184">
        <v>2293.24865</v>
      </c>
      <c r="M65" s="184">
        <f t="shared" si="1"/>
        <v>3.4999999979845597E-4</v>
      </c>
      <c r="N65" s="186"/>
      <c r="O65" s="185">
        <v>0</v>
      </c>
      <c r="P65" s="185">
        <v>0</v>
      </c>
      <c r="Q65" s="185">
        <f t="shared" si="2"/>
        <v>0</v>
      </c>
      <c r="R65" s="186"/>
      <c r="S65" s="184">
        <v>0</v>
      </c>
      <c r="T65" s="184">
        <v>0</v>
      </c>
      <c r="U65" s="184">
        <f t="shared" si="3"/>
        <v>0</v>
      </c>
      <c r="V65" s="186"/>
      <c r="W65" s="185">
        <v>0</v>
      </c>
      <c r="X65" s="185">
        <v>0</v>
      </c>
      <c r="Y65" s="185">
        <f t="shared" si="4"/>
        <v>0</v>
      </c>
    </row>
    <row r="66" spans="2:25" s="187" customFormat="1" x14ac:dyDescent="0.3">
      <c r="B66" s="262" t="s">
        <v>277</v>
      </c>
      <c r="C66" s="338" t="s">
        <v>13696</v>
      </c>
      <c r="D66" s="249">
        <v>2955.6970000000006</v>
      </c>
      <c r="E66" s="249">
        <v>2741.0795823999993</v>
      </c>
      <c r="F66" s="183"/>
      <c r="G66" s="176">
        <f>+K66+O66+S66+W66-D66</f>
        <v>42827.922099999989</v>
      </c>
      <c r="H66" s="176">
        <f>+L66+P66+T66+X66-E66</f>
        <v>33520.078878559994</v>
      </c>
      <c r="I66" s="176">
        <f t="shared" si="0"/>
        <v>9307.8432214399945</v>
      </c>
      <c r="J66" s="179"/>
      <c r="K66" s="176">
        <v>45783.619099999989</v>
      </c>
      <c r="L66" s="176">
        <v>36261.158460959996</v>
      </c>
      <c r="M66" s="176">
        <f t="shared" si="1"/>
        <v>9522.4606390399931</v>
      </c>
      <c r="N66" s="179"/>
      <c r="O66" s="243">
        <v>0</v>
      </c>
      <c r="P66" s="243">
        <v>0</v>
      </c>
      <c r="Q66" s="243">
        <f t="shared" si="2"/>
        <v>0</v>
      </c>
      <c r="R66" s="244"/>
      <c r="S66" s="243">
        <v>0</v>
      </c>
      <c r="T66" s="243">
        <v>0</v>
      </c>
      <c r="U66" s="243">
        <f t="shared" si="3"/>
        <v>0</v>
      </c>
      <c r="V66" s="244"/>
      <c r="W66" s="243">
        <v>0</v>
      </c>
      <c r="X66" s="243">
        <v>0</v>
      </c>
      <c r="Y66" s="243">
        <f t="shared" si="4"/>
        <v>0</v>
      </c>
    </row>
    <row r="67" spans="2:25" s="187" customFormat="1" hidden="1" x14ac:dyDescent="0.3">
      <c r="B67" s="226" t="s">
        <v>443</v>
      </c>
      <c r="C67" s="338" t="s">
        <v>7584</v>
      </c>
      <c r="D67" s="249"/>
      <c r="E67" s="249"/>
      <c r="F67" s="183"/>
      <c r="G67" s="184">
        <f t="shared" ref="G67:G108" si="11">+K67+O67+S67+W67</f>
        <v>465.87630000000001</v>
      </c>
      <c r="H67" s="184">
        <f t="shared" ref="H67:H108" si="12">+L67+P67+T67+X67</f>
        <v>424.62297577999993</v>
      </c>
      <c r="I67" s="184">
        <f t="shared" si="0"/>
        <v>41.253324220000081</v>
      </c>
      <c r="J67" s="186"/>
      <c r="K67" s="184">
        <v>465.87630000000001</v>
      </c>
      <c r="L67" s="184">
        <v>424.62297577999993</v>
      </c>
      <c r="M67" s="184">
        <f t="shared" si="1"/>
        <v>41.253324220000081</v>
      </c>
      <c r="N67" s="186"/>
      <c r="O67" s="185">
        <v>0</v>
      </c>
      <c r="P67" s="185">
        <v>0</v>
      </c>
      <c r="Q67" s="185">
        <f t="shared" si="2"/>
        <v>0</v>
      </c>
      <c r="R67" s="186"/>
      <c r="S67" s="184">
        <v>0</v>
      </c>
      <c r="T67" s="184">
        <v>0</v>
      </c>
      <c r="U67" s="184">
        <f t="shared" si="3"/>
        <v>0</v>
      </c>
      <c r="V67" s="186"/>
      <c r="W67" s="185">
        <v>0</v>
      </c>
      <c r="X67" s="185">
        <v>0</v>
      </c>
      <c r="Y67" s="185">
        <f t="shared" si="4"/>
        <v>0</v>
      </c>
    </row>
    <row r="68" spans="2:25" s="187" customFormat="1" hidden="1" x14ac:dyDescent="0.3">
      <c r="B68" s="226" t="s">
        <v>444</v>
      </c>
      <c r="C68" s="338" t="s">
        <v>7585</v>
      </c>
      <c r="D68" s="249"/>
      <c r="E68" s="249"/>
      <c r="F68" s="183"/>
      <c r="G68" s="184">
        <f t="shared" si="11"/>
        <v>531.95299999999997</v>
      </c>
      <c r="H68" s="184">
        <f t="shared" si="12"/>
        <v>440.98300898000002</v>
      </c>
      <c r="I68" s="184">
        <f t="shared" si="0"/>
        <v>90.969991019999952</v>
      </c>
      <c r="J68" s="186"/>
      <c r="K68" s="184">
        <v>531.95299999999997</v>
      </c>
      <c r="L68" s="184">
        <v>440.98300898000002</v>
      </c>
      <c r="M68" s="184">
        <f t="shared" si="1"/>
        <v>90.969991019999952</v>
      </c>
      <c r="N68" s="186"/>
      <c r="O68" s="185">
        <v>0</v>
      </c>
      <c r="P68" s="185">
        <v>0</v>
      </c>
      <c r="Q68" s="185">
        <f t="shared" si="2"/>
        <v>0</v>
      </c>
      <c r="R68" s="186"/>
      <c r="S68" s="184">
        <v>0</v>
      </c>
      <c r="T68" s="184">
        <v>0</v>
      </c>
      <c r="U68" s="184">
        <f t="shared" si="3"/>
        <v>0</v>
      </c>
      <c r="V68" s="186"/>
      <c r="W68" s="185">
        <v>0</v>
      </c>
      <c r="X68" s="185">
        <v>0</v>
      </c>
      <c r="Y68" s="185">
        <f t="shared" si="4"/>
        <v>0</v>
      </c>
    </row>
    <row r="69" spans="2:25" s="187" customFormat="1" hidden="1" x14ac:dyDescent="0.3">
      <c r="B69" s="226" t="s">
        <v>445</v>
      </c>
      <c r="C69" s="338" t="s">
        <v>7586</v>
      </c>
      <c r="D69" s="249"/>
      <c r="E69" s="249"/>
      <c r="F69" s="183"/>
      <c r="G69" s="184">
        <f t="shared" si="11"/>
        <v>514.18369999999993</v>
      </c>
      <c r="H69" s="184">
        <f t="shared" si="12"/>
        <v>422.64819800000004</v>
      </c>
      <c r="I69" s="184">
        <f t="shared" si="0"/>
        <v>91.535501999999894</v>
      </c>
      <c r="J69" s="186"/>
      <c r="K69" s="184">
        <v>514.18369999999993</v>
      </c>
      <c r="L69" s="184">
        <v>422.64819800000004</v>
      </c>
      <c r="M69" s="184">
        <f t="shared" si="1"/>
        <v>91.535501999999894</v>
      </c>
      <c r="N69" s="186"/>
      <c r="O69" s="185">
        <v>0</v>
      </c>
      <c r="P69" s="185">
        <v>0</v>
      </c>
      <c r="Q69" s="185">
        <f t="shared" si="2"/>
        <v>0</v>
      </c>
      <c r="R69" s="186"/>
      <c r="S69" s="184">
        <v>0</v>
      </c>
      <c r="T69" s="184">
        <v>0</v>
      </c>
      <c r="U69" s="184">
        <f t="shared" si="3"/>
        <v>0</v>
      </c>
      <c r="V69" s="186"/>
      <c r="W69" s="185">
        <v>0</v>
      </c>
      <c r="X69" s="185">
        <v>0</v>
      </c>
      <c r="Y69" s="185">
        <f t="shared" si="4"/>
        <v>0</v>
      </c>
    </row>
    <row r="70" spans="2:25" s="187" customFormat="1" hidden="1" x14ac:dyDescent="0.3">
      <c r="B70" s="226" t="s">
        <v>446</v>
      </c>
      <c r="C70" s="338" t="s">
        <v>7587</v>
      </c>
      <c r="D70" s="249"/>
      <c r="E70" s="249"/>
      <c r="F70" s="183"/>
      <c r="G70" s="184">
        <f t="shared" si="11"/>
        <v>435.5419</v>
      </c>
      <c r="H70" s="184">
        <f t="shared" si="12"/>
        <v>398.95365418999995</v>
      </c>
      <c r="I70" s="184">
        <f t="shared" si="0"/>
        <v>36.588245810000046</v>
      </c>
      <c r="J70" s="186"/>
      <c r="K70" s="184">
        <v>435.5419</v>
      </c>
      <c r="L70" s="184">
        <v>398.95365418999995</v>
      </c>
      <c r="M70" s="184">
        <f t="shared" si="1"/>
        <v>36.588245810000046</v>
      </c>
      <c r="N70" s="186"/>
      <c r="O70" s="185">
        <v>0</v>
      </c>
      <c r="P70" s="185">
        <v>0</v>
      </c>
      <c r="Q70" s="185">
        <f t="shared" si="2"/>
        <v>0</v>
      </c>
      <c r="R70" s="186"/>
      <c r="S70" s="184">
        <v>0</v>
      </c>
      <c r="T70" s="184">
        <v>0</v>
      </c>
      <c r="U70" s="184">
        <f t="shared" si="3"/>
        <v>0</v>
      </c>
      <c r="V70" s="186"/>
      <c r="W70" s="185">
        <v>0</v>
      </c>
      <c r="X70" s="185">
        <v>0</v>
      </c>
      <c r="Y70" s="185">
        <f t="shared" si="4"/>
        <v>0</v>
      </c>
    </row>
    <row r="71" spans="2:25" s="187" customFormat="1" hidden="1" x14ac:dyDescent="0.3">
      <c r="B71" s="226" t="s">
        <v>447</v>
      </c>
      <c r="C71" s="338" t="s">
        <v>7588</v>
      </c>
      <c r="D71" s="249"/>
      <c r="E71" s="249"/>
      <c r="F71" s="183"/>
      <c r="G71" s="184">
        <f t="shared" si="11"/>
        <v>396.29840000000002</v>
      </c>
      <c r="H71" s="184">
        <f t="shared" si="12"/>
        <v>337.85962004999999</v>
      </c>
      <c r="I71" s="184">
        <f t="shared" si="0"/>
        <v>58.438779950000026</v>
      </c>
      <c r="J71" s="186"/>
      <c r="K71" s="184">
        <v>396.29840000000002</v>
      </c>
      <c r="L71" s="184">
        <v>337.85962004999999</v>
      </c>
      <c r="M71" s="184">
        <f t="shared" si="1"/>
        <v>58.438779950000026</v>
      </c>
      <c r="N71" s="186"/>
      <c r="O71" s="185">
        <v>0</v>
      </c>
      <c r="P71" s="185">
        <v>0</v>
      </c>
      <c r="Q71" s="185">
        <f t="shared" si="2"/>
        <v>0</v>
      </c>
      <c r="R71" s="186"/>
      <c r="S71" s="184">
        <v>0</v>
      </c>
      <c r="T71" s="184">
        <v>0</v>
      </c>
      <c r="U71" s="184">
        <f t="shared" si="3"/>
        <v>0</v>
      </c>
      <c r="V71" s="186"/>
      <c r="W71" s="185">
        <v>0</v>
      </c>
      <c r="X71" s="185">
        <v>0</v>
      </c>
      <c r="Y71" s="185">
        <f t="shared" si="4"/>
        <v>0</v>
      </c>
    </row>
    <row r="72" spans="2:25" s="187" customFormat="1" hidden="1" x14ac:dyDescent="0.3">
      <c r="B72" s="226" t="s">
        <v>448</v>
      </c>
      <c r="C72" s="338" t="s">
        <v>7589</v>
      </c>
      <c r="D72" s="249"/>
      <c r="E72" s="249"/>
      <c r="F72" s="183"/>
      <c r="G72" s="184">
        <f t="shared" si="11"/>
        <v>518.67960000000005</v>
      </c>
      <c r="H72" s="184">
        <f t="shared" si="12"/>
        <v>409.67061610999997</v>
      </c>
      <c r="I72" s="184">
        <f t="shared" ref="I72:I135" si="13">+ABS(G72-H72)</f>
        <v>109.00898389000008</v>
      </c>
      <c r="J72" s="186"/>
      <c r="K72" s="184">
        <v>518.67960000000005</v>
      </c>
      <c r="L72" s="184">
        <v>409.67061610999997</v>
      </c>
      <c r="M72" s="184">
        <f t="shared" ref="M72:M135" si="14">+ABS(K72-L72)</f>
        <v>109.00898389000008</v>
      </c>
      <c r="N72" s="186"/>
      <c r="O72" s="185">
        <v>0</v>
      </c>
      <c r="P72" s="185">
        <v>0</v>
      </c>
      <c r="Q72" s="185">
        <f t="shared" ref="Q72:Q135" si="15">+ABS(O72-P72)</f>
        <v>0</v>
      </c>
      <c r="R72" s="186"/>
      <c r="S72" s="184">
        <v>0</v>
      </c>
      <c r="T72" s="184">
        <v>0</v>
      </c>
      <c r="U72" s="184">
        <f t="shared" ref="U72:U135" si="16">+ABS(S72-T72)</f>
        <v>0</v>
      </c>
      <c r="V72" s="186"/>
      <c r="W72" s="185">
        <v>0</v>
      </c>
      <c r="X72" s="185">
        <v>0</v>
      </c>
      <c r="Y72" s="185">
        <f t="shared" ref="Y72:Y135" si="17">+ABS(W72-X72)</f>
        <v>0</v>
      </c>
    </row>
    <row r="73" spans="2:25" s="187" customFormat="1" hidden="1" x14ac:dyDescent="0.3">
      <c r="B73" s="226" t="s">
        <v>449</v>
      </c>
      <c r="C73" s="338" t="s">
        <v>7590</v>
      </c>
      <c r="D73" s="249"/>
      <c r="E73" s="249"/>
      <c r="F73" s="183"/>
      <c r="G73" s="184">
        <f t="shared" si="11"/>
        <v>325.94619999999998</v>
      </c>
      <c r="H73" s="184">
        <f t="shared" si="12"/>
        <v>261.94438530000002</v>
      </c>
      <c r="I73" s="184">
        <f t="shared" si="13"/>
        <v>64.001814699999954</v>
      </c>
      <c r="J73" s="186"/>
      <c r="K73" s="184">
        <v>325.94619999999998</v>
      </c>
      <c r="L73" s="184">
        <v>261.94438530000002</v>
      </c>
      <c r="M73" s="184">
        <f t="shared" si="14"/>
        <v>64.001814699999954</v>
      </c>
      <c r="N73" s="186"/>
      <c r="O73" s="185">
        <v>0</v>
      </c>
      <c r="P73" s="185">
        <v>0</v>
      </c>
      <c r="Q73" s="185">
        <f t="shared" si="15"/>
        <v>0</v>
      </c>
      <c r="R73" s="186"/>
      <c r="S73" s="184">
        <v>0</v>
      </c>
      <c r="T73" s="184">
        <v>0</v>
      </c>
      <c r="U73" s="184">
        <f t="shared" si="16"/>
        <v>0</v>
      </c>
      <c r="V73" s="186"/>
      <c r="W73" s="185">
        <v>0</v>
      </c>
      <c r="X73" s="185">
        <v>0</v>
      </c>
      <c r="Y73" s="185">
        <f t="shared" si="17"/>
        <v>0</v>
      </c>
    </row>
    <row r="74" spans="2:25" s="187" customFormat="1" hidden="1" x14ac:dyDescent="0.3">
      <c r="B74" s="226" t="s">
        <v>450</v>
      </c>
      <c r="C74" s="338" t="s">
        <v>7591</v>
      </c>
      <c r="D74" s="249"/>
      <c r="E74" s="249"/>
      <c r="F74" s="183"/>
      <c r="G74" s="184">
        <f t="shared" si="11"/>
        <v>654.95410000000004</v>
      </c>
      <c r="H74" s="184">
        <f t="shared" si="12"/>
        <v>532.78168272000005</v>
      </c>
      <c r="I74" s="184">
        <f t="shared" si="13"/>
        <v>122.17241727999999</v>
      </c>
      <c r="J74" s="186"/>
      <c r="K74" s="184">
        <v>654.95410000000004</v>
      </c>
      <c r="L74" s="184">
        <v>532.78168272000005</v>
      </c>
      <c r="M74" s="184">
        <f t="shared" si="14"/>
        <v>122.17241727999999</v>
      </c>
      <c r="N74" s="186"/>
      <c r="O74" s="185">
        <v>0</v>
      </c>
      <c r="P74" s="185">
        <v>0</v>
      </c>
      <c r="Q74" s="185">
        <f t="shared" si="15"/>
        <v>0</v>
      </c>
      <c r="R74" s="186"/>
      <c r="S74" s="184">
        <v>0</v>
      </c>
      <c r="T74" s="184">
        <v>0</v>
      </c>
      <c r="U74" s="184">
        <f t="shared" si="16"/>
        <v>0</v>
      </c>
      <c r="V74" s="186"/>
      <c r="W74" s="185">
        <v>0</v>
      </c>
      <c r="X74" s="185">
        <v>0</v>
      </c>
      <c r="Y74" s="185">
        <f t="shared" si="17"/>
        <v>0</v>
      </c>
    </row>
    <row r="75" spans="2:25" s="187" customFormat="1" hidden="1" x14ac:dyDescent="0.3">
      <c r="B75" s="226" t="s">
        <v>451</v>
      </c>
      <c r="C75" s="338" t="s">
        <v>7592</v>
      </c>
      <c r="D75" s="249"/>
      <c r="E75" s="249"/>
      <c r="F75" s="183"/>
      <c r="G75" s="184">
        <f t="shared" si="11"/>
        <v>462.92</v>
      </c>
      <c r="H75" s="184">
        <f t="shared" si="12"/>
        <v>395.017899</v>
      </c>
      <c r="I75" s="184">
        <f t="shared" si="13"/>
        <v>67.902101000000016</v>
      </c>
      <c r="J75" s="186"/>
      <c r="K75" s="184">
        <v>462.92</v>
      </c>
      <c r="L75" s="184">
        <v>395.017899</v>
      </c>
      <c r="M75" s="184">
        <f t="shared" si="14"/>
        <v>67.902101000000016</v>
      </c>
      <c r="N75" s="186"/>
      <c r="O75" s="185">
        <v>0</v>
      </c>
      <c r="P75" s="185">
        <v>0</v>
      </c>
      <c r="Q75" s="185">
        <f t="shared" si="15"/>
        <v>0</v>
      </c>
      <c r="R75" s="186"/>
      <c r="S75" s="184">
        <v>0</v>
      </c>
      <c r="T75" s="184">
        <v>0</v>
      </c>
      <c r="U75" s="184">
        <f t="shared" si="16"/>
        <v>0</v>
      </c>
      <c r="V75" s="186"/>
      <c r="W75" s="185">
        <v>0</v>
      </c>
      <c r="X75" s="185">
        <v>0</v>
      </c>
      <c r="Y75" s="185">
        <f t="shared" si="17"/>
        <v>0</v>
      </c>
    </row>
    <row r="76" spans="2:25" s="187" customFormat="1" hidden="1" x14ac:dyDescent="0.3">
      <c r="B76" s="226" t="s">
        <v>452</v>
      </c>
      <c r="C76" s="338" t="s">
        <v>7593</v>
      </c>
      <c r="D76" s="249"/>
      <c r="E76" s="249"/>
      <c r="F76" s="183"/>
      <c r="G76" s="184">
        <f t="shared" si="11"/>
        <v>560.67550000000006</v>
      </c>
      <c r="H76" s="184">
        <f t="shared" si="12"/>
        <v>494.11329632000002</v>
      </c>
      <c r="I76" s="184">
        <f t="shared" si="13"/>
        <v>66.562203680000039</v>
      </c>
      <c r="J76" s="186"/>
      <c r="K76" s="184">
        <v>560.67550000000006</v>
      </c>
      <c r="L76" s="184">
        <v>494.11329632000002</v>
      </c>
      <c r="M76" s="184">
        <f t="shared" si="14"/>
        <v>66.562203680000039</v>
      </c>
      <c r="N76" s="186"/>
      <c r="O76" s="185">
        <v>0</v>
      </c>
      <c r="P76" s="185">
        <v>0</v>
      </c>
      <c r="Q76" s="185">
        <f t="shared" si="15"/>
        <v>0</v>
      </c>
      <c r="R76" s="186"/>
      <c r="S76" s="184">
        <v>0</v>
      </c>
      <c r="T76" s="184">
        <v>0</v>
      </c>
      <c r="U76" s="184">
        <f t="shared" si="16"/>
        <v>0</v>
      </c>
      <c r="V76" s="186"/>
      <c r="W76" s="185">
        <v>0</v>
      </c>
      <c r="X76" s="185">
        <v>0</v>
      </c>
      <c r="Y76" s="185">
        <f t="shared" si="17"/>
        <v>0</v>
      </c>
    </row>
    <row r="77" spans="2:25" s="187" customFormat="1" hidden="1" x14ac:dyDescent="0.3">
      <c r="B77" s="226" t="s">
        <v>453</v>
      </c>
      <c r="C77" s="338" t="s">
        <v>7594</v>
      </c>
      <c r="D77" s="249"/>
      <c r="E77" s="249"/>
      <c r="F77" s="183"/>
      <c r="G77" s="184">
        <f t="shared" si="11"/>
        <v>302.38119999999998</v>
      </c>
      <c r="H77" s="184">
        <f t="shared" si="12"/>
        <v>244.31863816000001</v>
      </c>
      <c r="I77" s="184">
        <f t="shared" si="13"/>
        <v>58.062561839999972</v>
      </c>
      <c r="J77" s="186"/>
      <c r="K77" s="184">
        <v>302.38119999999998</v>
      </c>
      <c r="L77" s="184">
        <v>244.31863816000001</v>
      </c>
      <c r="M77" s="184">
        <f t="shared" si="14"/>
        <v>58.062561839999972</v>
      </c>
      <c r="N77" s="186"/>
      <c r="O77" s="185">
        <v>0</v>
      </c>
      <c r="P77" s="185">
        <v>0</v>
      </c>
      <c r="Q77" s="185">
        <f t="shared" si="15"/>
        <v>0</v>
      </c>
      <c r="R77" s="186"/>
      <c r="S77" s="184">
        <v>0</v>
      </c>
      <c r="T77" s="184">
        <v>0</v>
      </c>
      <c r="U77" s="184">
        <f t="shared" si="16"/>
        <v>0</v>
      </c>
      <c r="V77" s="186"/>
      <c r="W77" s="185">
        <v>0</v>
      </c>
      <c r="X77" s="185">
        <v>0</v>
      </c>
      <c r="Y77" s="185">
        <f t="shared" si="17"/>
        <v>0</v>
      </c>
    </row>
    <row r="78" spans="2:25" s="187" customFormat="1" hidden="1" x14ac:dyDescent="0.3">
      <c r="B78" s="226" t="s">
        <v>454</v>
      </c>
      <c r="C78" s="338" t="s">
        <v>7595</v>
      </c>
      <c r="D78" s="249"/>
      <c r="E78" s="249"/>
      <c r="F78" s="183"/>
      <c r="G78" s="184">
        <f t="shared" si="11"/>
        <v>561.7251</v>
      </c>
      <c r="H78" s="184">
        <f t="shared" si="12"/>
        <v>477.91087623999999</v>
      </c>
      <c r="I78" s="184">
        <f t="shared" si="13"/>
        <v>83.814223760000004</v>
      </c>
      <c r="J78" s="186"/>
      <c r="K78" s="184">
        <v>561.7251</v>
      </c>
      <c r="L78" s="184">
        <v>477.91087623999999</v>
      </c>
      <c r="M78" s="184">
        <f t="shared" si="14"/>
        <v>83.814223760000004</v>
      </c>
      <c r="N78" s="186"/>
      <c r="O78" s="185">
        <v>0</v>
      </c>
      <c r="P78" s="185">
        <v>0</v>
      </c>
      <c r="Q78" s="185">
        <f t="shared" si="15"/>
        <v>0</v>
      </c>
      <c r="R78" s="186"/>
      <c r="S78" s="184">
        <v>0</v>
      </c>
      <c r="T78" s="184">
        <v>0</v>
      </c>
      <c r="U78" s="184">
        <f t="shared" si="16"/>
        <v>0</v>
      </c>
      <c r="V78" s="186"/>
      <c r="W78" s="185">
        <v>0</v>
      </c>
      <c r="X78" s="185">
        <v>0</v>
      </c>
      <c r="Y78" s="185">
        <f t="shared" si="17"/>
        <v>0</v>
      </c>
    </row>
    <row r="79" spans="2:25" s="187" customFormat="1" hidden="1" x14ac:dyDescent="0.3">
      <c r="B79" s="226" t="s">
        <v>455</v>
      </c>
      <c r="C79" s="338" t="s">
        <v>7596</v>
      </c>
      <c r="D79" s="249"/>
      <c r="E79" s="249"/>
      <c r="F79" s="183"/>
      <c r="G79" s="184">
        <f t="shared" si="11"/>
        <v>314.39269999999999</v>
      </c>
      <c r="H79" s="184">
        <f t="shared" si="12"/>
        <v>264.25436622999996</v>
      </c>
      <c r="I79" s="184">
        <f t="shared" si="13"/>
        <v>50.138333770000031</v>
      </c>
      <c r="J79" s="186"/>
      <c r="K79" s="184">
        <v>314.39269999999999</v>
      </c>
      <c r="L79" s="184">
        <v>264.25436622999996</v>
      </c>
      <c r="M79" s="184">
        <f t="shared" si="14"/>
        <v>50.138333770000031</v>
      </c>
      <c r="N79" s="186"/>
      <c r="O79" s="185">
        <v>0</v>
      </c>
      <c r="P79" s="185">
        <v>0</v>
      </c>
      <c r="Q79" s="185">
        <f t="shared" si="15"/>
        <v>0</v>
      </c>
      <c r="R79" s="186"/>
      <c r="S79" s="184">
        <v>0</v>
      </c>
      <c r="T79" s="184">
        <v>0</v>
      </c>
      <c r="U79" s="184">
        <f t="shared" si="16"/>
        <v>0</v>
      </c>
      <c r="V79" s="186"/>
      <c r="W79" s="185">
        <v>0</v>
      </c>
      <c r="X79" s="185">
        <v>0</v>
      </c>
      <c r="Y79" s="185">
        <f t="shared" si="17"/>
        <v>0</v>
      </c>
    </row>
    <row r="80" spans="2:25" s="187" customFormat="1" hidden="1" x14ac:dyDescent="0.3">
      <c r="B80" s="226" t="s">
        <v>456</v>
      </c>
      <c r="C80" s="338" t="s">
        <v>7597</v>
      </c>
      <c r="D80" s="249"/>
      <c r="E80" s="249"/>
      <c r="F80" s="183"/>
      <c r="G80" s="184">
        <f t="shared" si="11"/>
        <v>463.85089999999997</v>
      </c>
      <c r="H80" s="184">
        <f t="shared" si="12"/>
        <v>402.24778999999995</v>
      </c>
      <c r="I80" s="184">
        <f t="shared" si="13"/>
        <v>61.603110000000015</v>
      </c>
      <c r="J80" s="186"/>
      <c r="K80" s="184">
        <v>463.85089999999997</v>
      </c>
      <c r="L80" s="184">
        <v>402.24778999999995</v>
      </c>
      <c r="M80" s="184">
        <f t="shared" si="14"/>
        <v>61.603110000000015</v>
      </c>
      <c r="N80" s="186"/>
      <c r="O80" s="185">
        <v>0</v>
      </c>
      <c r="P80" s="185">
        <v>0</v>
      </c>
      <c r="Q80" s="185">
        <f t="shared" si="15"/>
        <v>0</v>
      </c>
      <c r="R80" s="186"/>
      <c r="S80" s="184">
        <v>0</v>
      </c>
      <c r="T80" s="184">
        <v>0</v>
      </c>
      <c r="U80" s="184">
        <f t="shared" si="16"/>
        <v>0</v>
      </c>
      <c r="V80" s="186"/>
      <c r="W80" s="185">
        <v>0</v>
      </c>
      <c r="X80" s="185">
        <v>0</v>
      </c>
      <c r="Y80" s="185">
        <f t="shared" si="17"/>
        <v>0</v>
      </c>
    </row>
    <row r="81" spans="2:25" s="187" customFormat="1" hidden="1" x14ac:dyDescent="0.3">
      <c r="B81" s="226" t="s">
        <v>457</v>
      </c>
      <c r="C81" s="338" t="s">
        <v>7598</v>
      </c>
      <c r="D81" s="249"/>
      <c r="E81" s="249"/>
      <c r="F81" s="183"/>
      <c r="G81" s="184">
        <f t="shared" si="11"/>
        <v>269.59710000000001</v>
      </c>
      <c r="H81" s="184">
        <f t="shared" si="12"/>
        <v>215.32583193999997</v>
      </c>
      <c r="I81" s="184">
        <f t="shared" si="13"/>
        <v>54.27126806000004</v>
      </c>
      <c r="J81" s="186"/>
      <c r="K81" s="184">
        <v>269.59710000000001</v>
      </c>
      <c r="L81" s="184">
        <v>215.32583193999997</v>
      </c>
      <c r="M81" s="184">
        <f t="shared" si="14"/>
        <v>54.27126806000004</v>
      </c>
      <c r="N81" s="186"/>
      <c r="O81" s="185">
        <v>0</v>
      </c>
      <c r="P81" s="185">
        <v>0</v>
      </c>
      <c r="Q81" s="185">
        <f t="shared" si="15"/>
        <v>0</v>
      </c>
      <c r="R81" s="186"/>
      <c r="S81" s="184">
        <v>0</v>
      </c>
      <c r="T81" s="184">
        <v>0</v>
      </c>
      <c r="U81" s="184">
        <f t="shared" si="16"/>
        <v>0</v>
      </c>
      <c r="V81" s="186"/>
      <c r="W81" s="185">
        <v>0</v>
      </c>
      <c r="X81" s="185">
        <v>0</v>
      </c>
      <c r="Y81" s="185">
        <f t="shared" si="17"/>
        <v>0</v>
      </c>
    </row>
    <row r="82" spans="2:25" s="187" customFormat="1" hidden="1" x14ac:dyDescent="0.3">
      <c r="B82" s="226" t="s">
        <v>458</v>
      </c>
      <c r="C82" s="338" t="s">
        <v>7599</v>
      </c>
      <c r="D82" s="249"/>
      <c r="E82" s="249"/>
      <c r="F82" s="183"/>
      <c r="G82" s="184">
        <f t="shared" si="11"/>
        <v>464.23450000000003</v>
      </c>
      <c r="H82" s="184">
        <f t="shared" si="12"/>
        <v>431.40889192000003</v>
      </c>
      <c r="I82" s="184">
        <f t="shared" si="13"/>
        <v>32.825608079999995</v>
      </c>
      <c r="J82" s="186"/>
      <c r="K82" s="184">
        <v>464.23450000000003</v>
      </c>
      <c r="L82" s="184">
        <v>431.40889192000003</v>
      </c>
      <c r="M82" s="184">
        <f t="shared" si="14"/>
        <v>32.825608079999995</v>
      </c>
      <c r="N82" s="186"/>
      <c r="O82" s="185">
        <v>0</v>
      </c>
      <c r="P82" s="185">
        <v>0</v>
      </c>
      <c r="Q82" s="185">
        <f t="shared" si="15"/>
        <v>0</v>
      </c>
      <c r="R82" s="186"/>
      <c r="S82" s="184">
        <v>0</v>
      </c>
      <c r="T82" s="184">
        <v>0</v>
      </c>
      <c r="U82" s="184">
        <f t="shared" si="16"/>
        <v>0</v>
      </c>
      <c r="V82" s="186"/>
      <c r="W82" s="185">
        <v>0</v>
      </c>
      <c r="X82" s="185">
        <v>0</v>
      </c>
      <c r="Y82" s="185">
        <f t="shared" si="17"/>
        <v>0</v>
      </c>
    </row>
    <row r="83" spans="2:25" s="187" customFormat="1" hidden="1" x14ac:dyDescent="0.3">
      <c r="B83" s="226" t="s">
        <v>459</v>
      </c>
      <c r="C83" s="338" t="s">
        <v>7600</v>
      </c>
      <c r="D83" s="249"/>
      <c r="E83" s="249"/>
      <c r="F83" s="183"/>
      <c r="G83" s="184">
        <f t="shared" si="11"/>
        <v>553.59540000000004</v>
      </c>
      <c r="H83" s="184">
        <f t="shared" si="12"/>
        <v>466.52094758999999</v>
      </c>
      <c r="I83" s="184">
        <f t="shared" si="13"/>
        <v>87.074452410000049</v>
      </c>
      <c r="J83" s="186"/>
      <c r="K83" s="184">
        <v>553.59540000000004</v>
      </c>
      <c r="L83" s="184">
        <v>466.52094758999999</v>
      </c>
      <c r="M83" s="184">
        <f t="shared" si="14"/>
        <v>87.074452410000049</v>
      </c>
      <c r="N83" s="186"/>
      <c r="O83" s="185">
        <v>0</v>
      </c>
      <c r="P83" s="185">
        <v>0</v>
      </c>
      <c r="Q83" s="185">
        <f t="shared" si="15"/>
        <v>0</v>
      </c>
      <c r="R83" s="186"/>
      <c r="S83" s="184">
        <v>0</v>
      </c>
      <c r="T83" s="184">
        <v>0</v>
      </c>
      <c r="U83" s="184">
        <f t="shared" si="16"/>
        <v>0</v>
      </c>
      <c r="V83" s="186"/>
      <c r="W83" s="185">
        <v>0</v>
      </c>
      <c r="X83" s="185">
        <v>0</v>
      </c>
      <c r="Y83" s="185">
        <f t="shared" si="17"/>
        <v>0</v>
      </c>
    </row>
    <row r="84" spans="2:25" s="187" customFormat="1" hidden="1" x14ac:dyDescent="0.3">
      <c r="B84" s="226" t="s">
        <v>460</v>
      </c>
      <c r="C84" s="338" t="s">
        <v>7601</v>
      </c>
      <c r="D84" s="249"/>
      <c r="E84" s="249"/>
      <c r="F84" s="183"/>
      <c r="G84" s="184">
        <f t="shared" si="11"/>
        <v>335.95830000000001</v>
      </c>
      <c r="H84" s="184">
        <f t="shared" si="12"/>
        <v>288.50024708999996</v>
      </c>
      <c r="I84" s="184">
        <f t="shared" si="13"/>
        <v>47.458052910000049</v>
      </c>
      <c r="J84" s="186"/>
      <c r="K84" s="184">
        <v>335.95830000000001</v>
      </c>
      <c r="L84" s="184">
        <v>288.50024708999996</v>
      </c>
      <c r="M84" s="184">
        <f t="shared" si="14"/>
        <v>47.458052910000049</v>
      </c>
      <c r="N84" s="186"/>
      <c r="O84" s="185">
        <v>0</v>
      </c>
      <c r="P84" s="185">
        <v>0</v>
      </c>
      <c r="Q84" s="185">
        <f t="shared" si="15"/>
        <v>0</v>
      </c>
      <c r="R84" s="186"/>
      <c r="S84" s="184">
        <v>0</v>
      </c>
      <c r="T84" s="184">
        <v>0</v>
      </c>
      <c r="U84" s="184">
        <f t="shared" si="16"/>
        <v>0</v>
      </c>
      <c r="V84" s="186"/>
      <c r="W84" s="185">
        <v>0</v>
      </c>
      <c r="X84" s="185">
        <v>0</v>
      </c>
      <c r="Y84" s="185">
        <f t="shared" si="17"/>
        <v>0</v>
      </c>
    </row>
    <row r="85" spans="2:25" s="187" customFormat="1" hidden="1" x14ac:dyDescent="0.3">
      <c r="B85" s="226" t="s">
        <v>461</v>
      </c>
      <c r="C85" s="338" t="s">
        <v>7602</v>
      </c>
      <c r="D85" s="249"/>
      <c r="E85" s="249"/>
      <c r="F85" s="183"/>
      <c r="G85" s="184">
        <f t="shared" si="11"/>
        <v>240.07919999999999</v>
      </c>
      <c r="H85" s="184">
        <f t="shared" si="12"/>
        <v>215.15908200000001</v>
      </c>
      <c r="I85" s="184">
        <f t="shared" si="13"/>
        <v>24.920117999999974</v>
      </c>
      <c r="J85" s="186"/>
      <c r="K85" s="184">
        <v>240.07919999999999</v>
      </c>
      <c r="L85" s="184">
        <v>215.15908200000001</v>
      </c>
      <c r="M85" s="184">
        <f t="shared" si="14"/>
        <v>24.920117999999974</v>
      </c>
      <c r="N85" s="186"/>
      <c r="O85" s="185">
        <v>0</v>
      </c>
      <c r="P85" s="185">
        <v>0</v>
      </c>
      <c r="Q85" s="185">
        <f t="shared" si="15"/>
        <v>0</v>
      </c>
      <c r="R85" s="186"/>
      <c r="S85" s="184">
        <v>0</v>
      </c>
      <c r="T85" s="184">
        <v>0</v>
      </c>
      <c r="U85" s="184">
        <f t="shared" si="16"/>
        <v>0</v>
      </c>
      <c r="V85" s="186"/>
      <c r="W85" s="185">
        <v>0</v>
      </c>
      <c r="X85" s="185">
        <v>0</v>
      </c>
      <c r="Y85" s="185">
        <f t="shared" si="17"/>
        <v>0</v>
      </c>
    </row>
    <row r="86" spans="2:25" s="187" customFormat="1" hidden="1" x14ac:dyDescent="0.3">
      <c r="B86" s="226" t="s">
        <v>462</v>
      </c>
      <c r="C86" s="338" t="s">
        <v>7603</v>
      </c>
      <c r="D86" s="249"/>
      <c r="E86" s="249"/>
      <c r="F86" s="183"/>
      <c r="G86" s="184">
        <f t="shared" si="11"/>
        <v>756.68790000000001</v>
      </c>
      <c r="H86" s="184">
        <f t="shared" si="12"/>
        <v>653.53621439999995</v>
      </c>
      <c r="I86" s="184">
        <f t="shared" si="13"/>
        <v>103.15168560000006</v>
      </c>
      <c r="J86" s="186"/>
      <c r="K86" s="184">
        <v>756.68790000000001</v>
      </c>
      <c r="L86" s="184">
        <v>653.53621439999995</v>
      </c>
      <c r="M86" s="184">
        <f t="shared" si="14"/>
        <v>103.15168560000006</v>
      </c>
      <c r="N86" s="186"/>
      <c r="O86" s="185">
        <v>0</v>
      </c>
      <c r="P86" s="185">
        <v>0</v>
      </c>
      <c r="Q86" s="185">
        <f t="shared" si="15"/>
        <v>0</v>
      </c>
      <c r="R86" s="186"/>
      <c r="S86" s="184">
        <v>0</v>
      </c>
      <c r="T86" s="184">
        <v>0</v>
      </c>
      <c r="U86" s="184">
        <f t="shared" si="16"/>
        <v>0</v>
      </c>
      <c r="V86" s="186"/>
      <c r="W86" s="185">
        <v>0</v>
      </c>
      <c r="X86" s="185">
        <v>0</v>
      </c>
      <c r="Y86" s="185">
        <f t="shared" si="17"/>
        <v>0</v>
      </c>
    </row>
    <row r="87" spans="2:25" s="187" customFormat="1" hidden="1" x14ac:dyDescent="0.3">
      <c r="B87" s="226" t="s">
        <v>463</v>
      </c>
      <c r="C87" s="338" t="s">
        <v>7604</v>
      </c>
      <c r="D87" s="249"/>
      <c r="E87" s="249"/>
      <c r="F87" s="183"/>
      <c r="G87" s="184">
        <f t="shared" si="11"/>
        <v>428.02789999999999</v>
      </c>
      <c r="H87" s="184">
        <f t="shared" si="12"/>
        <v>345.12290874000001</v>
      </c>
      <c r="I87" s="184">
        <f t="shared" si="13"/>
        <v>82.904991259999974</v>
      </c>
      <c r="J87" s="186"/>
      <c r="K87" s="184">
        <v>428.02789999999999</v>
      </c>
      <c r="L87" s="184">
        <v>345.12290874000001</v>
      </c>
      <c r="M87" s="184">
        <f t="shared" si="14"/>
        <v>82.904991259999974</v>
      </c>
      <c r="N87" s="186"/>
      <c r="O87" s="185">
        <v>0</v>
      </c>
      <c r="P87" s="185">
        <v>0</v>
      </c>
      <c r="Q87" s="185">
        <f t="shared" si="15"/>
        <v>0</v>
      </c>
      <c r="R87" s="186"/>
      <c r="S87" s="184">
        <v>0</v>
      </c>
      <c r="T87" s="184">
        <v>0</v>
      </c>
      <c r="U87" s="184">
        <f t="shared" si="16"/>
        <v>0</v>
      </c>
      <c r="V87" s="186"/>
      <c r="W87" s="185">
        <v>0</v>
      </c>
      <c r="X87" s="185">
        <v>0</v>
      </c>
      <c r="Y87" s="185">
        <f t="shared" si="17"/>
        <v>0</v>
      </c>
    </row>
    <row r="88" spans="2:25" s="187" customFormat="1" hidden="1" x14ac:dyDescent="0.3">
      <c r="B88" s="226" t="s">
        <v>464</v>
      </c>
      <c r="C88" s="338" t="s">
        <v>7605</v>
      </c>
      <c r="D88" s="249"/>
      <c r="E88" s="249"/>
      <c r="F88" s="183"/>
      <c r="G88" s="184">
        <f t="shared" si="11"/>
        <v>496.52289999999999</v>
      </c>
      <c r="H88" s="184">
        <f t="shared" si="12"/>
        <v>450.14163787000001</v>
      </c>
      <c r="I88" s="184">
        <f t="shared" si="13"/>
        <v>46.381262129999982</v>
      </c>
      <c r="J88" s="186"/>
      <c r="K88" s="184">
        <v>496.52289999999999</v>
      </c>
      <c r="L88" s="184">
        <v>450.14163787000001</v>
      </c>
      <c r="M88" s="184">
        <f t="shared" si="14"/>
        <v>46.381262129999982</v>
      </c>
      <c r="N88" s="186"/>
      <c r="O88" s="185">
        <v>0</v>
      </c>
      <c r="P88" s="185">
        <v>0</v>
      </c>
      <c r="Q88" s="185">
        <f t="shared" si="15"/>
        <v>0</v>
      </c>
      <c r="R88" s="186"/>
      <c r="S88" s="184">
        <v>0</v>
      </c>
      <c r="T88" s="184">
        <v>0</v>
      </c>
      <c r="U88" s="184">
        <f t="shared" si="16"/>
        <v>0</v>
      </c>
      <c r="V88" s="186"/>
      <c r="W88" s="185">
        <v>0</v>
      </c>
      <c r="X88" s="185">
        <v>0</v>
      </c>
      <c r="Y88" s="185">
        <f t="shared" si="17"/>
        <v>0</v>
      </c>
    </row>
    <row r="89" spans="2:25" s="187" customFormat="1" hidden="1" x14ac:dyDescent="0.3">
      <c r="B89" s="226" t="s">
        <v>465</v>
      </c>
      <c r="C89" s="338" t="s">
        <v>7606</v>
      </c>
      <c r="D89" s="249"/>
      <c r="E89" s="249"/>
      <c r="F89" s="183"/>
      <c r="G89" s="184">
        <f t="shared" si="11"/>
        <v>242.9442</v>
      </c>
      <c r="H89" s="184">
        <f t="shared" si="12"/>
        <v>218.1028709</v>
      </c>
      <c r="I89" s="184">
        <f t="shared" si="13"/>
        <v>24.841329099999996</v>
      </c>
      <c r="J89" s="186"/>
      <c r="K89" s="184">
        <v>242.9442</v>
      </c>
      <c r="L89" s="184">
        <v>218.1028709</v>
      </c>
      <c r="M89" s="184">
        <f t="shared" si="14"/>
        <v>24.841329099999996</v>
      </c>
      <c r="N89" s="186"/>
      <c r="O89" s="185">
        <v>0</v>
      </c>
      <c r="P89" s="185">
        <v>0</v>
      </c>
      <c r="Q89" s="185">
        <f t="shared" si="15"/>
        <v>0</v>
      </c>
      <c r="R89" s="186"/>
      <c r="S89" s="184">
        <v>0</v>
      </c>
      <c r="T89" s="184">
        <v>0</v>
      </c>
      <c r="U89" s="184">
        <f t="shared" si="16"/>
        <v>0</v>
      </c>
      <c r="V89" s="186"/>
      <c r="W89" s="185">
        <v>0</v>
      </c>
      <c r="X89" s="185">
        <v>0</v>
      </c>
      <c r="Y89" s="185">
        <f t="shared" si="17"/>
        <v>0</v>
      </c>
    </row>
    <row r="90" spans="2:25" s="187" customFormat="1" hidden="1" x14ac:dyDescent="0.3">
      <c r="B90" s="226" t="s">
        <v>466</v>
      </c>
      <c r="C90" s="338" t="s">
        <v>7607</v>
      </c>
      <c r="D90" s="249"/>
      <c r="E90" s="249"/>
      <c r="F90" s="183"/>
      <c r="G90" s="184">
        <f t="shared" si="11"/>
        <v>582.84160000000008</v>
      </c>
      <c r="H90" s="184">
        <f t="shared" si="12"/>
        <v>472.54483622000004</v>
      </c>
      <c r="I90" s="184">
        <f t="shared" si="13"/>
        <v>110.29676378000005</v>
      </c>
      <c r="J90" s="186"/>
      <c r="K90" s="184">
        <v>582.84160000000008</v>
      </c>
      <c r="L90" s="184">
        <v>472.54483622000004</v>
      </c>
      <c r="M90" s="184">
        <f t="shared" si="14"/>
        <v>110.29676378000005</v>
      </c>
      <c r="N90" s="186"/>
      <c r="O90" s="185">
        <v>0</v>
      </c>
      <c r="P90" s="185">
        <v>0</v>
      </c>
      <c r="Q90" s="185">
        <f t="shared" si="15"/>
        <v>0</v>
      </c>
      <c r="R90" s="186"/>
      <c r="S90" s="184">
        <v>0</v>
      </c>
      <c r="T90" s="184">
        <v>0</v>
      </c>
      <c r="U90" s="184">
        <f t="shared" si="16"/>
        <v>0</v>
      </c>
      <c r="V90" s="186"/>
      <c r="W90" s="185">
        <v>0</v>
      </c>
      <c r="X90" s="185">
        <v>0</v>
      </c>
      <c r="Y90" s="185">
        <f t="shared" si="17"/>
        <v>0</v>
      </c>
    </row>
    <row r="91" spans="2:25" s="187" customFormat="1" hidden="1" x14ac:dyDescent="0.3">
      <c r="B91" s="226" t="s">
        <v>467</v>
      </c>
      <c r="C91" s="338" t="s">
        <v>7608</v>
      </c>
      <c r="D91" s="249"/>
      <c r="E91" s="249"/>
      <c r="F91" s="183"/>
      <c r="G91" s="184">
        <f t="shared" si="11"/>
        <v>496.59050000000002</v>
      </c>
      <c r="H91" s="184">
        <f t="shared" si="12"/>
        <v>435.01716188</v>
      </c>
      <c r="I91" s="184">
        <f t="shared" si="13"/>
        <v>61.573338120000017</v>
      </c>
      <c r="J91" s="186"/>
      <c r="K91" s="184">
        <v>496.59050000000002</v>
      </c>
      <c r="L91" s="184">
        <v>435.01716188</v>
      </c>
      <c r="M91" s="184">
        <f t="shared" si="14"/>
        <v>61.573338120000017</v>
      </c>
      <c r="N91" s="186"/>
      <c r="O91" s="185">
        <v>0</v>
      </c>
      <c r="P91" s="185">
        <v>0</v>
      </c>
      <c r="Q91" s="185">
        <f t="shared" si="15"/>
        <v>0</v>
      </c>
      <c r="R91" s="186"/>
      <c r="S91" s="184">
        <v>0</v>
      </c>
      <c r="T91" s="184">
        <v>0</v>
      </c>
      <c r="U91" s="184">
        <f t="shared" si="16"/>
        <v>0</v>
      </c>
      <c r="V91" s="186"/>
      <c r="W91" s="185">
        <v>0</v>
      </c>
      <c r="X91" s="185">
        <v>0</v>
      </c>
      <c r="Y91" s="185">
        <f t="shared" si="17"/>
        <v>0</v>
      </c>
    </row>
    <row r="92" spans="2:25" s="187" customFormat="1" hidden="1" x14ac:dyDescent="0.3">
      <c r="B92" s="226" t="s">
        <v>468</v>
      </c>
      <c r="C92" s="338" t="s">
        <v>7609</v>
      </c>
      <c r="D92" s="249"/>
      <c r="E92" s="249"/>
      <c r="F92" s="183"/>
      <c r="G92" s="184">
        <f t="shared" si="11"/>
        <v>240.47620000000001</v>
      </c>
      <c r="H92" s="184">
        <f t="shared" si="12"/>
        <v>223.87615047999998</v>
      </c>
      <c r="I92" s="184">
        <f t="shared" si="13"/>
        <v>16.600049520000027</v>
      </c>
      <c r="J92" s="186"/>
      <c r="K92" s="184">
        <v>240.47620000000001</v>
      </c>
      <c r="L92" s="184">
        <v>223.87615047999998</v>
      </c>
      <c r="M92" s="184">
        <f t="shared" si="14"/>
        <v>16.600049520000027</v>
      </c>
      <c r="N92" s="186"/>
      <c r="O92" s="185">
        <v>0</v>
      </c>
      <c r="P92" s="185">
        <v>0</v>
      </c>
      <c r="Q92" s="185">
        <f t="shared" si="15"/>
        <v>0</v>
      </c>
      <c r="R92" s="186"/>
      <c r="S92" s="184">
        <v>0</v>
      </c>
      <c r="T92" s="184">
        <v>0</v>
      </c>
      <c r="U92" s="184">
        <f t="shared" si="16"/>
        <v>0</v>
      </c>
      <c r="V92" s="186"/>
      <c r="W92" s="185">
        <v>0</v>
      </c>
      <c r="X92" s="185">
        <v>0</v>
      </c>
      <c r="Y92" s="185">
        <f t="shared" si="17"/>
        <v>0</v>
      </c>
    </row>
    <row r="93" spans="2:25" s="187" customFormat="1" hidden="1" x14ac:dyDescent="0.3">
      <c r="B93" s="226" t="s">
        <v>469</v>
      </c>
      <c r="C93" s="338" t="s">
        <v>7610</v>
      </c>
      <c r="D93" s="249"/>
      <c r="E93" s="249"/>
      <c r="F93" s="183"/>
      <c r="G93" s="184">
        <f t="shared" si="11"/>
        <v>612.3451</v>
      </c>
      <c r="H93" s="184">
        <f t="shared" si="12"/>
        <v>559.00692873000003</v>
      </c>
      <c r="I93" s="184">
        <f t="shared" si="13"/>
        <v>53.338171269999975</v>
      </c>
      <c r="J93" s="186"/>
      <c r="K93" s="184">
        <v>612.3451</v>
      </c>
      <c r="L93" s="184">
        <v>559.00692873000003</v>
      </c>
      <c r="M93" s="184">
        <f t="shared" si="14"/>
        <v>53.338171269999975</v>
      </c>
      <c r="N93" s="186"/>
      <c r="O93" s="185">
        <v>0</v>
      </c>
      <c r="P93" s="185">
        <v>0</v>
      </c>
      <c r="Q93" s="185">
        <f t="shared" si="15"/>
        <v>0</v>
      </c>
      <c r="R93" s="186"/>
      <c r="S93" s="184">
        <v>0</v>
      </c>
      <c r="T93" s="184">
        <v>0</v>
      </c>
      <c r="U93" s="184">
        <f t="shared" si="16"/>
        <v>0</v>
      </c>
      <c r="V93" s="186"/>
      <c r="W93" s="185">
        <v>0</v>
      </c>
      <c r="X93" s="185">
        <v>0</v>
      </c>
      <c r="Y93" s="185">
        <f t="shared" si="17"/>
        <v>0</v>
      </c>
    </row>
    <row r="94" spans="2:25" s="187" customFormat="1" hidden="1" x14ac:dyDescent="0.3">
      <c r="B94" s="226" t="s">
        <v>470</v>
      </c>
      <c r="C94" s="338" t="s">
        <v>7611</v>
      </c>
      <c r="D94" s="249"/>
      <c r="E94" s="249"/>
      <c r="F94" s="183"/>
      <c r="G94" s="184">
        <f t="shared" si="11"/>
        <v>527.44089999999994</v>
      </c>
      <c r="H94" s="184">
        <f t="shared" si="12"/>
        <v>432.55486207999996</v>
      </c>
      <c r="I94" s="184">
        <f t="shared" si="13"/>
        <v>94.886037919999978</v>
      </c>
      <c r="J94" s="186"/>
      <c r="K94" s="184">
        <v>527.44089999999994</v>
      </c>
      <c r="L94" s="184">
        <v>432.55486207999996</v>
      </c>
      <c r="M94" s="184">
        <f t="shared" si="14"/>
        <v>94.886037919999978</v>
      </c>
      <c r="N94" s="186"/>
      <c r="O94" s="185">
        <v>0</v>
      </c>
      <c r="P94" s="185">
        <v>0</v>
      </c>
      <c r="Q94" s="185">
        <f t="shared" si="15"/>
        <v>0</v>
      </c>
      <c r="R94" s="186"/>
      <c r="S94" s="184">
        <v>0</v>
      </c>
      <c r="T94" s="184">
        <v>0</v>
      </c>
      <c r="U94" s="184">
        <f t="shared" si="16"/>
        <v>0</v>
      </c>
      <c r="V94" s="186"/>
      <c r="W94" s="185">
        <v>0</v>
      </c>
      <c r="X94" s="185">
        <v>0</v>
      </c>
      <c r="Y94" s="185">
        <f t="shared" si="17"/>
        <v>0</v>
      </c>
    </row>
    <row r="95" spans="2:25" s="187" customFormat="1" hidden="1" x14ac:dyDescent="0.3">
      <c r="B95" s="226" t="s">
        <v>471</v>
      </c>
      <c r="C95" s="338" t="s">
        <v>7612</v>
      </c>
      <c r="D95" s="249"/>
      <c r="E95" s="249"/>
      <c r="F95" s="183"/>
      <c r="G95" s="184">
        <f t="shared" si="11"/>
        <v>625.68409999999994</v>
      </c>
      <c r="H95" s="184">
        <f t="shared" si="12"/>
        <v>576.50905899999998</v>
      </c>
      <c r="I95" s="184">
        <f t="shared" si="13"/>
        <v>49.175040999999965</v>
      </c>
      <c r="J95" s="186"/>
      <c r="K95" s="184">
        <v>625.68409999999994</v>
      </c>
      <c r="L95" s="184">
        <v>576.50905899999998</v>
      </c>
      <c r="M95" s="184">
        <f t="shared" si="14"/>
        <v>49.175040999999965</v>
      </c>
      <c r="N95" s="186"/>
      <c r="O95" s="185">
        <v>0</v>
      </c>
      <c r="P95" s="185">
        <v>0</v>
      </c>
      <c r="Q95" s="185">
        <f t="shared" si="15"/>
        <v>0</v>
      </c>
      <c r="R95" s="186"/>
      <c r="S95" s="184">
        <v>0</v>
      </c>
      <c r="T95" s="184">
        <v>0</v>
      </c>
      <c r="U95" s="184">
        <f t="shared" si="16"/>
        <v>0</v>
      </c>
      <c r="V95" s="186"/>
      <c r="W95" s="185">
        <v>0</v>
      </c>
      <c r="X95" s="185">
        <v>0</v>
      </c>
      <c r="Y95" s="185">
        <f t="shared" si="17"/>
        <v>0</v>
      </c>
    </row>
    <row r="96" spans="2:25" s="187" customFormat="1" hidden="1" x14ac:dyDescent="0.3">
      <c r="B96" s="226" t="s">
        <v>472</v>
      </c>
      <c r="C96" s="338" t="s">
        <v>7613</v>
      </c>
      <c r="D96" s="249"/>
      <c r="E96" s="249"/>
      <c r="F96" s="183"/>
      <c r="G96" s="184">
        <f t="shared" si="11"/>
        <v>557.29499999999996</v>
      </c>
      <c r="H96" s="184">
        <f t="shared" si="12"/>
        <v>503.34216866999998</v>
      </c>
      <c r="I96" s="184">
        <f t="shared" si="13"/>
        <v>53.952831329999981</v>
      </c>
      <c r="J96" s="186"/>
      <c r="K96" s="184">
        <v>557.29499999999996</v>
      </c>
      <c r="L96" s="184">
        <v>503.34216866999998</v>
      </c>
      <c r="M96" s="184">
        <f t="shared" si="14"/>
        <v>53.952831329999981</v>
      </c>
      <c r="N96" s="186"/>
      <c r="O96" s="185">
        <v>0</v>
      </c>
      <c r="P96" s="185">
        <v>0</v>
      </c>
      <c r="Q96" s="185">
        <f t="shared" si="15"/>
        <v>0</v>
      </c>
      <c r="R96" s="186"/>
      <c r="S96" s="184">
        <v>0</v>
      </c>
      <c r="T96" s="184">
        <v>0</v>
      </c>
      <c r="U96" s="184">
        <f t="shared" si="16"/>
        <v>0</v>
      </c>
      <c r="V96" s="186"/>
      <c r="W96" s="185">
        <v>0</v>
      </c>
      <c r="X96" s="185">
        <v>0</v>
      </c>
      <c r="Y96" s="185">
        <f t="shared" si="17"/>
        <v>0</v>
      </c>
    </row>
    <row r="97" spans="2:25" s="187" customFormat="1" hidden="1" x14ac:dyDescent="0.3">
      <c r="B97" s="226" t="s">
        <v>473</v>
      </c>
      <c r="C97" s="338" t="s">
        <v>7614</v>
      </c>
      <c r="D97" s="249"/>
      <c r="E97" s="249"/>
      <c r="F97" s="183"/>
      <c r="G97" s="184">
        <f t="shared" si="11"/>
        <v>493.2287</v>
      </c>
      <c r="H97" s="184">
        <f t="shared" si="12"/>
        <v>440.83967386</v>
      </c>
      <c r="I97" s="184">
        <f t="shared" si="13"/>
        <v>52.389026139999999</v>
      </c>
      <c r="J97" s="186"/>
      <c r="K97" s="184">
        <v>493.2287</v>
      </c>
      <c r="L97" s="184">
        <v>440.83967386</v>
      </c>
      <c r="M97" s="184">
        <f t="shared" si="14"/>
        <v>52.389026139999999</v>
      </c>
      <c r="N97" s="186"/>
      <c r="O97" s="185">
        <v>0</v>
      </c>
      <c r="P97" s="185">
        <v>0</v>
      </c>
      <c r="Q97" s="185">
        <f t="shared" si="15"/>
        <v>0</v>
      </c>
      <c r="R97" s="186"/>
      <c r="S97" s="184">
        <v>0</v>
      </c>
      <c r="T97" s="184">
        <v>0</v>
      </c>
      <c r="U97" s="184">
        <f t="shared" si="16"/>
        <v>0</v>
      </c>
      <c r="V97" s="186"/>
      <c r="W97" s="185">
        <v>0</v>
      </c>
      <c r="X97" s="185">
        <v>0</v>
      </c>
      <c r="Y97" s="185">
        <f t="shared" si="17"/>
        <v>0</v>
      </c>
    </row>
    <row r="98" spans="2:25" s="187" customFormat="1" hidden="1" x14ac:dyDescent="0.3">
      <c r="B98" s="226" t="s">
        <v>474</v>
      </c>
      <c r="C98" s="338" t="s">
        <v>7615</v>
      </c>
      <c r="D98" s="249"/>
      <c r="E98" s="249"/>
      <c r="F98" s="183"/>
      <c r="G98" s="184">
        <f t="shared" si="11"/>
        <v>12065.939900000001</v>
      </c>
      <c r="H98" s="184">
        <f t="shared" si="12"/>
        <v>6516.1152748000004</v>
      </c>
      <c r="I98" s="184">
        <f t="shared" si="13"/>
        <v>5549.8246252000008</v>
      </c>
      <c r="J98" s="186"/>
      <c r="K98" s="184">
        <v>12065.939900000001</v>
      </c>
      <c r="L98" s="184">
        <v>6516.1152748000004</v>
      </c>
      <c r="M98" s="184">
        <f t="shared" si="14"/>
        <v>5549.8246252000008</v>
      </c>
      <c r="N98" s="186"/>
      <c r="O98" s="185">
        <v>0</v>
      </c>
      <c r="P98" s="185">
        <v>0</v>
      </c>
      <c r="Q98" s="185">
        <f t="shared" si="15"/>
        <v>0</v>
      </c>
      <c r="R98" s="186"/>
      <c r="S98" s="184">
        <v>0</v>
      </c>
      <c r="T98" s="184">
        <v>0</v>
      </c>
      <c r="U98" s="184">
        <f t="shared" si="16"/>
        <v>0</v>
      </c>
      <c r="V98" s="186"/>
      <c r="W98" s="185">
        <v>0</v>
      </c>
      <c r="X98" s="185">
        <v>0</v>
      </c>
      <c r="Y98" s="185">
        <f t="shared" si="17"/>
        <v>0</v>
      </c>
    </row>
    <row r="99" spans="2:25" s="187" customFormat="1" hidden="1" x14ac:dyDescent="0.3">
      <c r="B99" s="226" t="s">
        <v>475</v>
      </c>
      <c r="C99" s="338" t="s">
        <v>7616</v>
      </c>
      <c r="D99" s="249"/>
      <c r="E99" s="249"/>
      <c r="F99" s="183"/>
      <c r="G99" s="184">
        <f t="shared" si="11"/>
        <v>338.58629999999999</v>
      </c>
      <c r="H99" s="184">
        <f t="shared" si="12"/>
        <v>243.54440847999999</v>
      </c>
      <c r="I99" s="184">
        <f t="shared" si="13"/>
        <v>95.041891520000007</v>
      </c>
      <c r="J99" s="186"/>
      <c r="K99" s="184">
        <v>338.58629999999999</v>
      </c>
      <c r="L99" s="184">
        <v>243.54440847999999</v>
      </c>
      <c r="M99" s="184">
        <f t="shared" si="14"/>
        <v>95.041891520000007</v>
      </c>
      <c r="N99" s="186"/>
      <c r="O99" s="185">
        <v>0</v>
      </c>
      <c r="P99" s="185">
        <v>0</v>
      </c>
      <c r="Q99" s="185">
        <f t="shared" si="15"/>
        <v>0</v>
      </c>
      <c r="R99" s="186"/>
      <c r="S99" s="184">
        <v>0</v>
      </c>
      <c r="T99" s="184">
        <v>0</v>
      </c>
      <c r="U99" s="184">
        <f t="shared" si="16"/>
        <v>0</v>
      </c>
      <c r="V99" s="186"/>
      <c r="W99" s="185">
        <v>0</v>
      </c>
      <c r="X99" s="185">
        <v>0</v>
      </c>
      <c r="Y99" s="185">
        <f t="shared" si="17"/>
        <v>0</v>
      </c>
    </row>
    <row r="100" spans="2:25" s="187" customFormat="1" hidden="1" x14ac:dyDescent="0.3">
      <c r="B100" s="226" t="s">
        <v>476</v>
      </c>
      <c r="C100" s="338" t="s">
        <v>7617</v>
      </c>
      <c r="D100" s="249"/>
      <c r="E100" s="249"/>
      <c r="F100" s="183"/>
      <c r="G100" s="184">
        <f t="shared" si="11"/>
        <v>2424.2219</v>
      </c>
      <c r="H100" s="184">
        <f t="shared" si="12"/>
        <v>1992.7791712400001</v>
      </c>
      <c r="I100" s="184">
        <f t="shared" si="13"/>
        <v>431.44272875999991</v>
      </c>
      <c r="J100" s="186"/>
      <c r="K100" s="184">
        <v>2424.2219</v>
      </c>
      <c r="L100" s="184">
        <v>1992.7791712400001</v>
      </c>
      <c r="M100" s="184">
        <f t="shared" si="14"/>
        <v>431.44272875999991</v>
      </c>
      <c r="N100" s="186"/>
      <c r="O100" s="185">
        <v>0</v>
      </c>
      <c r="P100" s="185">
        <v>0</v>
      </c>
      <c r="Q100" s="185">
        <f t="shared" si="15"/>
        <v>0</v>
      </c>
      <c r="R100" s="186"/>
      <c r="S100" s="184">
        <v>0</v>
      </c>
      <c r="T100" s="184">
        <v>0</v>
      </c>
      <c r="U100" s="184">
        <f t="shared" si="16"/>
        <v>0</v>
      </c>
      <c r="V100" s="186"/>
      <c r="W100" s="185">
        <v>0</v>
      </c>
      <c r="X100" s="185">
        <v>0</v>
      </c>
      <c r="Y100" s="185">
        <f t="shared" si="17"/>
        <v>0</v>
      </c>
    </row>
    <row r="101" spans="2:25" s="187" customFormat="1" hidden="1" x14ac:dyDescent="0.3">
      <c r="B101" s="226" t="s">
        <v>477</v>
      </c>
      <c r="C101" s="338" t="s">
        <v>7618</v>
      </c>
      <c r="D101" s="249"/>
      <c r="E101" s="249"/>
      <c r="F101" s="183"/>
      <c r="G101" s="184">
        <f t="shared" si="11"/>
        <v>1520.8893</v>
      </c>
      <c r="H101" s="184">
        <f t="shared" si="12"/>
        <v>1347.2285746099999</v>
      </c>
      <c r="I101" s="184">
        <f t="shared" si="13"/>
        <v>173.66072539000015</v>
      </c>
      <c r="J101" s="186"/>
      <c r="K101" s="184">
        <v>1520.8893</v>
      </c>
      <c r="L101" s="184">
        <v>1347.2285746099999</v>
      </c>
      <c r="M101" s="184">
        <f t="shared" si="14"/>
        <v>173.66072539000015</v>
      </c>
      <c r="N101" s="186"/>
      <c r="O101" s="185">
        <v>0</v>
      </c>
      <c r="P101" s="185">
        <v>0</v>
      </c>
      <c r="Q101" s="185">
        <f t="shared" si="15"/>
        <v>0</v>
      </c>
      <c r="R101" s="186"/>
      <c r="S101" s="184">
        <v>0</v>
      </c>
      <c r="T101" s="184">
        <v>0</v>
      </c>
      <c r="U101" s="184">
        <f t="shared" si="16"/>
        <v>0</v>
      </c>
      <c r="V101" s="186"/>
      <c r="W101" s="185">
        <v>0</v>
      </c>
      <c r="X101" s="185">
        <v>0</v>
      </c>
      <c r="Y101" s="185">
        <f t="shared" si="17"/>
        <v>0</v>
      </c>
    </row>
    <row r="102" spans="2:25" s="187" customFormat="1" hidden="1" x14ac:dyDescent="0.3">
      <c r="B102" s="226" t="s">
        <v>478</v>
      </c>
      <c r="C102" s="338" t="s">
        <v>7619</v>
      </c>
      <c r="D102" s="249"/>
      <c r="E102" s="249"/>
      <c r="F102" s="183"/>
      <c r="G102" s="184">
        <f t="shared" si="11"/>
        <v>1187.1251999999999</v>
      </c>
      <c r="H102" s="184">
        <f t="shared" si="12"/>
        <v>1022.28029164</v>
      </c>
      <c r="I102" s="184">
        <f t="shared" si="13"/>
        <v>164.84490835999998</v>
      </c>
      <c r="J102" s="186"/>
      <c r="K102" s="184">
        <v>1187.1251999999999</v>
      </c>
      <c r="L102" s="184">
        <v>1022.28029164</v>
      </c>
      <c r="M102" s="184">
        <f t="shared" si="14"/>
        <v>164.84490835999998</v>
      </c>
      <c r="N102" s="186"/>
      <c r="O102" s="185">
        <v>0</v>
      </c>
      <c r="P102" s="185">
        <v>0</v>
      </c>
      <c r="Q102" s="185">
        <f t="shared" si="15"/>
        <v>0</v>
      </c>
      <c r="R102" s="186"/>
      <c r="S102" s="184">
        <v>0</v>
      </c>
      <c r="T102" s="184">
        <v>0</v>
      </c>
      <c r="U102" s="184">
        <f t="shared" si="16"/>
        <v>0</v>
      </c>
      <c r="V102" s="186"/>
      <c r="W102" s="185">
        <v>0</v>
      </c>
      <c r="X102" s="185">
        <v>0</v>
      </c>
      <c r="Y102" s="185">
        <f t="shared" si="17"/>
        <v>0</v>
      </c>
    </row>
    <row r="103" spans="2:25" s="187" customFormat="1" hidden="1" x14ac:dyDescent="0.3">
      <c r="B103" s="226" t="s">
        <v>479</v>
      </c>
      <c r="C103" s="338" t="s">
        <v>7620</v>
      </c>
      <c r="D103" s="249"/>
      <c r="E103" s="249"/>
      <c r="F103" s="183"/>
      <c r="G103" s="184">
        <f t="shared" si="11"/>
        <v>1751.1976999999999</v>
      </c>
      <c r="H103" s="184">
        <f t="shared" si="12"/>
        <v>1511.3516074900001</v>
      </c>
      <c r="I103" s="184">
        <f t="shared" si="13"/>
        <v>239.84609250999983</v>
      </c>
      <c r="J103" s="179"/>
      <c r="K103" s="184">
        <v>1751.1976999999999</v>
      </c>
      <c r="L103" s="184">
        <v>1511.3516074900001</v>
      </c>
      <c r="M103" s="184">
        <f t="shared" si="14"/>
        <v>239.84609250999983</v>
      </c>
      <c r="N103" s="179"/>
      <c r="O103" s="184">
        <v>0</v>
      </c>
      <c r="P103" s="184">
        <v>0</v>
      </c>
      <c r="Q103" s="184">
        <f t="shared" si="15"/>
        <v>0</v>
      </c>
      <c r="R103" s="179"/>
      <c r="S103" s="184">
        <v>0</v>
      </c>
      <c r="T103" s="184">
        <v>0</v>
      </c>
      <c r="U103" s="184">
        <f t="shared" si="16"/>
        <v>0</v>
      </c>
      <c r="V103" s="179"/>
      <c r="W103" s="184">
        <v>0</v>
      </c>
      <c r="X103" s="184">
        <v>0</v>
      </c>
      <c r="Y103" s="184">
        <f t="shared" si="17"/>
        <v>0</v>
      </c>
    </row>
    <row r="104" spans="2:25" s="187" customFormat="1" hidden="1" x14ac:dyDescent="0.3">
      <c r="B104" s="226" t="s">
        <v>480</v>
      </c>
      <c r="C104" s="338" t="s">
        <v>7621</v>
      </c>
      <c r="D104" s="249"/>
      <c r="E104" s="249"/>
      <c r="F104" s="183"/>
      <c r="G104" s="184">
        <f t="shared" si="11"/>
        <v>1536.5628999999999</v>
      </c>
      <c r="H104" s="184">
        <f t="shared" si="12"/>
        <v>1396.6732864700002</v>
      </c>
      <c r="I104" s="184">
        <f t="shared" si="13"/>
        <v>139.88961352999968</v>
      </c>
      <c r="K104" s="184">
        <v>1536.5628999999999</v>
      </c>
      <c r="L104" s="184">
        <v>1396.6732864700002</v>
      </c>
      <c r="M104" s="184">
        <f t="shared" si="14"/>
        <v>139.88961352999968</v>
      </c>
      <c r="O104" s="185">
        <v>0</v>
      </c>
      <c r="P104" s="185">
        <v>0</v>
      </c>
      <c r="Q104" s="185">
        <f t="shared" si="15"/>
        <v>0</v>
      </c>
      <c r="S104" s="184">
        <v>0</v>
      </c>
      <c r="T104" s="184">
        <v>0</v>
      </c>
      <c r="U104" s="184">
        <f t="shared" si="16"/>
        <v>0</v>
      </c>
      <c r="W104" s="185">
        <v>0</v>
      </c>
      <c r="X104" s="185">
        <v>0</v>
      </c>
      <c r="Y104" s="185">
        <f t="shared" si="17"/>
        <v>0</v>
      </c>
    </row>
    <row r="105" spans="2:25" s="187" customFormat="1" hidden="1" x14ac:dyDescent="0.3">
      <c r="B105" s="226" t="s">
        <v>481</v>
      </c>
      <c r="C105" s="338" t="s">
        <v>7622</v>
      </c>
      <c r="D105" s="249"/>
      <c r="E105" s="249"/>
      <c r="F105" s="183"/>
      <c r="G105" s="184">
        <f t="shared" si="11"/>
        <v>1109.6353000000001</v>
      </c>
      <c r="H105" s="184">
        <f t="shared" si="12"/>
        <v>985.43750550999994</v>
      </c>
      <c r="I105" s="184">
        <f t="shared" si="13"/>
        <v>124.19779449000021</v>
      </c>
      <c r="K105" s="184">
        <v>1109.6353000000001</v>
      </c>
      <c r="L105" s="184">
        <v>985.43750550999994</v>
      </c>
      <c r="M105" s="184">
        <f t="shared" si="14"/>
        <v>124.19779449000021</v>
      </c>
      <c r="O105" s="185">
        <v>0</v>
      </c>
      <c r="P105" s="185">
        <v>0</v>
      </c>
      <c r="Q105" s="185">
        <f t="shared" si="15"/>
        <v>0</v>
      </c>
      <c r="S105" s="184">
        <v>0</v>
      </c>
      <c r="T105" s="184">
        <v>0</v>
      </c>
      <c r="U105" s="184">
        <f t="shared" si="16"/>
        <v>0</v>
      </c>
      <c r="W105" s="185">
        <v>0</v>
      </c>
      <c r="X105" s="185">
        <v>0</v>
      </c>
      <c r="Y105" s="185">
        <f t="shared" si="17"/>
        <v>0</v>
      </c>
    </row>
    <row r="106" spans="2:25" s="187" customFormat="1" hidden="1" x14ac:dyDescent="0.3">
      <c r="B106" s="226" t="s">
        <v>482</v>
      </c>
      <c r="C106" s="338" t="s">
        <v>7623</v>
      </c>
      <c r="D106" s="249"/>
      <c r="E106" s="249"/>
      <c r="F106" s="183"/>
      <c r="G106" s="184">
        <f t="shared" si="11"/>
        <v>1541.4685999999999</v>
      </c>
      <c r="H106" s="184">
        <f t="shared" si="12"/>
        <v>1385.0831351700001</v>
      </c>
      <c r="I106" s="184">
        <f t="shared" si="13"/>
        <v>156.38546482999982</v>
      </c>
      <c r="J106" s="186"/>
      <c r="K106" s="184">
        <v>1541.4685999999999</v>
      </c>
      <c r="L106" s="184">
        <v>1385.0831351700001</v>
      </c>
      <c r="M106" s="184">
        <f t="shared" si="14"/>
        <v>156.38546482999982</v>
      </c>
      <c r="N106" s="186"/>
      <c r="O106" s="185">
        <v>0</v>
      </c>
      <c r="P106" s="185">
        <v>0</v>
      </c>
      <c r="Q106" s="185">
        <f t="shared" si="15"/>
        <v>0</v>
      </c>
      <c r="R106" s="186"/>
      <c r="S106" s="184">
        <v>0</v>
      </c>
      <c r="T106" s="184">
        <v>0</v>
      </c>
      <c r="U106" s="184">
        <f t="shared" si="16"/>
        <v>0</v>
      </c>
      <c r="V106" s="186"/>
      <c r="W106" s="185">
        <v>0</v>
      </c>
      <c r="X106" s="185">
        <v>0</v>
      </c>
      <c r="Y106" s="185">
        <f t="shared" si="17"/>
        <v>0</v>
      </c>
    </row>
    <row r="107" spans="2:25" s="187" customFormat="1" hidden="1" x14ac:dyDescent="0.3">
      <c r="B107" s="226" t="s">
        <v>483</v>
      </c>
      <c r="C107" s="338" t="s">
        <v>7624</v>
      </c>
      <c r="D107" s="249"/>
      <c r="E107" s="249"/>
      <c r="F107" s="183"/>
      <c r="G107" s="184">
        <f t="shared" si="11"/>
        <v>811.58489999999995</v>
      </c>
      <c r="H107" s="184">
        <f t="shared" si="12"/>
        <v>707.50141510000003</v>
      </c>
      <c r="I107" s="184">
        <f t="shared" si="13"/>
        <v>104.08348489999992</v>
      </c>
      <c r="J107" s="179"/>
      <c r="K107" s="184">
        <v>811.58489999999995</v>
      </c>
      <c r="L107" s="184">
        <v>707.50141510000003</v>
      </c>
      <c r="M107" s="184">
        <f t="shared" si="14"/>
        <v>104.08348489999992</v>
      </c>
      <c r="N107" s="179"/>
      <c r="O107" s="184">
        <v>0</v>
      </c>
      <c r="P107" s="184">
        <v>0</v>
      </c>
      <c r="Q107" s="184">
        <f t="shared" si="15"/>
        <v>0</v>
      </c>
      <c r="R107" s="179"/>
      <c r="S107" s="184">
        <v>0</v>
      </c>
      <c r="T107" s="184">
        <v>0</v>
      </c>
      <c r="U107" s="184">
        <f t="shared" si="16"/>
        <v>0</v>
      </c>
      <c r="V107" s="179"/>
      <c r="W107" s="184">
        <v>0</v>
      </c>
      <c r="X107" s="184">
        <v>0</v>
      </c>
      <c r="Y107" s="184">
        <f t="shared" si="17"/>
        <v>0</v>
      </c>
    </row>
    <row r="108" spans="2:25" s="187" customFormat="1" hidden="1" x14ac:dyDescent="0.3">
      <c r="B108" s="226" t="s">
        <v>484</v>
      </c>
      <c r="C108" s="338" t="s">
        <v>7625</v>
      </c>
      <c r="D108" s="249"/>
      <c r="E108" s="249"/>
      <c r="F108" s="183"/>
      <c r="G108" s="184">
        <f t="shared" si="11"/>
        <v>7063.4790000000003</v>
      </c>
      <c r="H108" s="184">
        <f t="shared" si="12"/>
        <v>6718.3273099999997</v>
      </c>
      <c r="I108" s="184">
        <f t="shared" si="13"/>
        <v>345.1516900000006</v>
      </c>
      <c r="K108" s="184">
        <v>7063.4790000000003</v>
      </c>
      <c r="L108" s="184">
        <v>6718.3273099999997</v>
      </c>
      <c r="M108" s="184">
        <f t="shared" si="14"/>
        <v>345.1516900000006</v>
      </c>
      <c r="O108" s="185">
        <v>0</v>
      </c>
      <c r="P108" s="185">
        <v>0</v>
      </c>
      <c r="Q108" s="185">
        <f t="shared" si="15"/>
        <v>0</v>
      </c>
      <c r="S108" s="184">
        <v>0</v>
      </c>
      <c r="T108" s="184">
        <v>0</v>
      </c>
      <c r="U108" s="184">
        <f t="shared" si="16"/>
        <v>0</v>
      </c>
      <c r="W108" s="185">
        <v>0</v>
      </c>
      <c r="X108" s="185">
        <v>0</v>
      </c>
      <c r="Y108" s="185">
        <f t="shared" si="17"/>
        <v>0</v>
      </c>
    </row>
    <row r="109" spans="2:25" s="187" customFormat="1" x14ac:dyDescent="0.3">
      <c r="B109" s="262" t="s">
        <v>278</v>
      </c>
      <c r="C109" s="338" t="s">
        <v>13697</v>
      </c>
      <c r="D109" s="249">
        <v>143.9462</v>
      </c>
      <c r="E109" s="249">
        <v>97.298964179999999</v>
      </c>
      <c r="F109" s="183"/>
      <c r="G109" s="176">
        <f>+K109+O109+S109+W109-D109</f>
        <v>4057.4963000000002</v>
      </c>
      <c r="H109" s="176">
        <f>+L109+P109+T109+X109-E109</f>
        <v>3789.3661495599995</v>
      </c>
      <c r="I109" s="176">
        <f t="shared" si="13"/>
        <v>268.13015044000076</v>
      </c>
      <c r="J109" s="179"/>
      <c r="K109" s="176">
        <v>4201.4425000000001</v>
      </c>
      <c r="L109" s="176">
        <v>3886.6651137399995</v>
      </c>
      <c r="M109" s="176">
        <f t="shared" si="14"/>
        <v>314.77738626000064</v>
      </c>
      <c r="N109" s="179"/>
      <c r="O109" s="243">
        <v>0</v>
      </c>
      <c r="P109" s="243">
        <v>0</v>
      </c>
      <c r="Q109" s="243">
        <f t="shared" si="15"/>
        <v>0</v>
      </c>
      <c r="R109" s="244"/>
      <c r="S109" s="243">
        <v>0</v>
      </c>
      <c r="T109" s="243">
        <v>0</v>
      </c>
      <c r="U109" s="243">
        <f t="shared" si="16"/>
        <v>0</v>
      </c>
      <c r="V109" s="244"/>
      <c r="W109" s="243">
        <v>0</v>
      </c>
      <c r="X109" s="243">
        <v>0</v>
      </c>
      <c r="Y109" s="243">
        <f t="shared" si="17"/>
        <v>0</v>
      </c>
    </row>
    <row r="110" spans="2:25" s="187" customFormat="1" hidden="1" x14ac:dyDescent="0.3">
      <c r="B110" s="226" t="s">
        <v>485</v>
      </c>
      <c r="C110" s="338" t="s">
        <v>7626</v>
      </c>
      <c r="D110" s="249"/>
      <c r="E110" s="249"/>
      <c r="F110" s="183"/>
      <c r="G110" s="184">
        <f t="shared" ref="G110:G111" si="18">+K110+O110+S110+W110</f>
        <v>3442.6741000000002</v>
      </c>
      <c r="H110" s="184">
        <f t="shared" ref="H110:H111" si="19">+L110+P110+T110+X110</f>
        <v>3246.0033414599998</v>
      </c>
      <c r="I110" s="184">
        <f t="shared" si="13"/>
        <v>196.67075854000041</v>
      </c>
      <c r="K110" s="184">
        <v>3442.6741000000002</v>
      </c>
      <c r="L110" s="184">
        <v>3246.0033414599998</v>
      </c>
      <c r="M110" s="184">
        <f t="shared" si="14"/>
        <v>196.67075854000041</v>
      </c>
      <c r="O110" s="185">
        <v>0</v>
      </c>
      <c r="P110" s="185">
        <v>0</v>
      </c>
      <c r="Q110" s="185">
        <f t="shared" si="15"/>
        <v>0</v>
      </c>
      <c r="S110" s="184">
        <v>0</v>
      </c>
      <c r="T110" s="184">
        <v>0</v>
      </c>
      <c r="U110" s="184">
        <f t="shared" si="16"/>
        <v>0</v>
      </c>
      <c r="W110" s="185">
        <v>0</v>
      </c>
      <c r="X110" s="185">
        <v>0</v>
      </c>
      <c r="Y110" s="185">
        <f t="shared" si="17"/>
        <v>0</v>
      </c>
    </row>
    <row r="111" spans="2:25" s="187" customFormat="1" hidden="1" x14ac:dyDescent="0.3">
      <c r="B111" s="226" t="s">
        <v>486</v>
      </c>
      <c r="C111" s="338" t="s">
        <v>7627</v>
      </c>
      <c r="D111" s="249"/>
      <c r="E111" s="249"/>
      <c r="F111" s="183"/>
      <c r="G111" s="184">
        <f t="shared" si="18"/>
        <v>758.76840000000004</v>
      </c>
      <c r="H111" s="184">
        <f t="shared" si="19"/>
        <v>640.66177227999992</v>
      </c>
      <c r="I111" s="184">
        <f t="shared" si="13"/>
        <v>118.10662772000012</v>
      </c>
      <c r="J111" s="179"/>
      <c r="K111" s="184">
        <v>758.76840000000004</v>
      </c>
      <c r="L111" s="184">
        <v>640.66177227999992</v>
      </c>
      <c r="M111" s="184">
        <f t="shared" si="14"/>
        <v>118.10662772000012</v>
      </c>
      <c r="N111" s="179"/>
      <c r="O111" s="184">
        <v>0</v>
      </c>
      <c r="P111" s="184">
        <v>0</v>
      </c>
      <c r="Q111" s="184">
        <f t="shared" si="15"/>
        <v>0</v>
      </c>
      <c r="R111" s="179"/>
      <c r="S111" s="184">
        <v>0</v>
      </c>
      <c r="T111" s="184">
        <v>0</v>
      </c>
      <c r="U111" s="184">
        <f t="shared" si="16"/>
        <v>0</v>
      </c>
      <c r="V111" s="179"/>
      <c r="W111" s="184">
        <v>0</v>
      </c>
      <c r="X111" s="184">
        <v>0</v>
      </c>
      <c r="Y111" s="184">
        <f t="shared" si="17"/>
        <v>0</v>
      </c>
    </row>
    <row r="112" spans="2:25" s="187" customFormat="1" x14ac:dyDescent="0.3">
      <c r="B112" s="262" t="s">
        <v>279</v>
      </c>
      <c r="C112" s="338" t="s">
        <v>13698</v>
      </c>
      <c r="D112" s="249">
        <v>2021.2173999999998</v>
      </c>
      <c r="E112" s="249">
        <v>1755.5180825300001</v>
      </c>
      <c r="F112" s="183"/>
      <c r="G112" s="176">
        <f>+K112+O112+S112+W112-D112</f>
        <v>127269.49340000001</v>
      </c>
      <c r="H112" s="176">
        <f>+L112+P112+T112+X112-E112</f>
        <v>97593.494708779981</v>
      </c>
      <c r="I112" s="176">
        <f t="shared" si="13"/>
        <v>29675.998691220026</v>
      </c>
      <c r="J112" s="179"/>
      <c r="K112" s="176">
        <v>129290.7108</v>
      </c>
      <c r="L112" s="176">
        <v>99349.012791309986</v>
      </c>
      <c r="M112" s="176">
        <f t="shared" si="14"/>
        <v>29941.698008690015</v>
      </c>
      <c r="N112" s="179"/>
      <c r="O112" s="243">
        <v>0</v>
      </c>
      <c r="P112" s="243">
        <v>0</v>
      </c>
      <c r="Q112" s="243">
        <f t="shared" si="15"/>
        <v>0</v>
      </c>
      <c r="R112" s="244"/>
      <c r="S112" s="243">
        <v>0</v>
      </c>
      <c r="T112" s="243">
        <v>0</v>
      </c>
      <c r="U112" s="243">
        <f t="shared" si="16"/>
        <v>0</v>
      </c>
      <c r="V112" s="244"/>
      <c r="W112" s="243">
        <v>0</v>
      </c>
      <c r="X112" s="243">
        <v>0</v>
      </c>
      <c r="Y112" s="243">
        <f t="shared" si="17"/>
        <v>0</v>
      </c>
    </row>
    <row r="113" spans="2:25" s="187" customFormat="1" hidden="1" x14ac:dyDescent="0.3">
      <c r="B113" s="226" t="s">
        <v>487</v>
      </c>
      <c r="C113" s="338" t="s">
        <v>7628</v>
      </c>
      <c r="D113" s="249"/>
      <c r="E113" s="249"/>
      <c r="F113" s="183"/>
      <c r="G113" s="184">
        <f t="shared" ref="G113:G176" si="20">+K113+O113+S113+W113</f>
        <v>68507.904899999994</v>
      </c>
      <c r="H113" s="184">
        <f t="shared" ref="H113:H176" si="21">+L113+P113+T113+X113</f>
        <v>213.00964300000001</v>
      </c>
      <c r="I113" s="184">
        <f t="shared" si="13"/>
        <v>68294.895256999996</v>
      </c>
      <c r="K113" s="184">
        <v>68507.904899999994</v>
      </c>
      <c r="L113" s="184">
        <v>213.00964300000001</v>
      </c>
      <c r="M113" s="184">
        <f t="shared" si="14"/>
        <v>68294.895256999996</v>
      </c>
      <c r="O113" s="185">
        <v>0</v>
      </c>
      <c r="P113" s="185">
        <v>0</v>
      </c>
      <c r="Q113" s="185">
        <f t="shared" si="15"/>
        <v>0</v>
      </c>
      <c r="S113" s="184">
        <v>0</v>
      </c>
      <c r="T113" s="184">
        <v>0</v>
      </c>
      <c r="U113" s="184">
        <f t="shared" si="16"/>
        <v>0</v>
      </c>
      <c r="W113" s="185">
        <v>0</v>
      </c>
      <c r="X113" s="185">
        <v>0</v>
      </c>
      <c r="Y113" s="185">
        <f t="shared" si="17"/>
        <v>0</v>
      </c>
    </row>
    <row r="114" spans="2:25" s="187" customFormat="1" hidden="1" x14ac:dyDescent="0.3">
      <c r="B114" s="226" t="s">
        <v>488</v>
      </c>
      <c r="C114" s="338" t="s">
        <v>7629</v>
      </c>
      <c r="D114" s="249"/>
      <c r="E114" s="249"/>
      <c r="F114" s="183"/>
      <c r="G114" s="184">
        <f t="shared" si="20"/>
        <v>207.13739999999999</v>
      </c>
      <c r="H114" s="184">
        <f t="shared" si="21"/>
        <v>189.74528785999999</v>
      </c>
      <c r="I114" s="184">
        <f t="shared" si="13"/>
        <v>17.392112139999995</v>
      </c>
      <c r="K114" s="184">
        <v>207.13739999999999</v>
      </c>
      <c r="L114" s="184">
        <v>189.74528785999999</v>
      </c>
      <c r="M114" s="184">
        <f t="shared" si="14"/>
        <v>17.392112139999995</v>
      </c>
      <c r="O114" s="185">
        <v>0</v>
      </c>
      <c r="P114" s="185">
        <v>0</v>
      </c>
      <c r="Q114" s="185">
        <f t="shared" si="15"/>
        <v>0</v>
      </c>
      <c r="S114" s="184">
        <v>0</v>
      </c>
      <c r="T114" s="184">
        <v>0</v>
      </c>
      <c r="U114" s="184">
        <f t="shared" si="16"/>
        <v>0</v>
      </c>
      <c r="W114" s="185">
        <v>0</v>
      </c>
      <c r="X114" s="185">
        <v>0</v>
      </c>
      <c r="Y114" s="185">
        <f t="shared" si="17"/>
        <v>0</v>
      </c>
    </row>
    <row r="115" spans="2:25" s="187" customFormat="1" hidden="1" x14ac:dyDescent="0.3">
      <c r="B115" s="226" t="s">
        <v>489</v>
      </c>
      <c r="C115" s="338" t="s">
        <v>7630</v>
      </c>
      <c r="D115" s="249"/>
      <c r="E115" s="249"/>
      <c r="F115" s="183"/>
      <c r="G115" s="184">
        <f t="shared" si="20"/>
        <v>0</v>
      </c>
      <c r="H115" s="184">
        <f t="shared" si="21"/>
        <v>493.219649</v>
      </c>
      <c r="I115" s="184">
        <f t="shared" si="13"/>
        <v>493.219649</v>
      </c>
      <c r="K115" s="184">
        <v>0</v>
      </c>
      <c r="L115" s="184">
        <v>493.219649</v>
      </c>
      <c r="M115" s="184">
        <f t="shared" si="14"/>
        <v>493.219649</v>
      </c>
      <c r="O115" s="185">
        <v>0</v>
      </c>
      <c r="P115" s="185">
        <v>0</v>
      </c>
      <c r="Q115" s="185">
        <f t="shared" si="15"/>
        <v>0</v>
      </c>
      <c r="S115" s="184">
        <v>0</v>
      </c>
      <c r="T115" s="184">
        <v>0</v>
      </c>
      <c r="U115" s="184">
        <f t="shared" si="16"/>
        <v>0</v>
      </c>
      <c r="W115" s="185">
        <v>0</v>
      </c>
      <c r="X115" s="185">
        <v>0</v>
      </c>
      <c r="Y115" s="185">
        <f t="shared" si="17"/>
        <v>0</v>
      </c>
    </row>
    <row r="116" spans="2:25" s="187" customFormat="1" hidden="1" x14ac:dyDescent="0.3">
      <c r="B116" s="226" t="s">
        <v>490</v>
      </c>
      <c r="C116" s="338" t="s">
        <v>7631</v>
      </c>
      <c r="D116" s="249"/>
      <c r="E116" s="249"/>
      <c r="F116" s="183"/>
      <c r="G116" s="184">
        <f t="shared" si="20"/>
        <v>147.45269999999999</v>
      </c>
      <c r="H116" s="184">
        <f t="shared" si="21"/>
        <v>147.45269999999999</v>
      </c>
      <c r="I116" s="184">
        <f t="shared" si="13"/>
        <v>0</v>
      </c>
      <c r="K116" s="184">
        <v>147.45269999999999</v>
      </c>
      <c r="L116" s="184">
        <v>147.45269999999999</v>
      </c>
      <c r="M116" s="184">
        <f t="shared" si="14"/>
        <v>0</v>
      </c>
      <c r="O116" s="185">
        <v>0</v>
      </c>
      <c r="P116" s="185">
        <v>0</v>
      </c>
      <c r="Q116" s="185">
        <f t="shared" si="15"/>
        <v>0</v>
      </c>
      <c r="S116" s="184">
        <v>0</v>
      </c>
      <c r="T116" s="184">
        <v>0</v>
      </c>
      <c r="U116" s="184">
        <f t="shared" si="16"/>
        <v>0</v>
      </c>
      <c r="W116" s="185">
        <v>0</v>
      </c>
      <c r="X116" s="185">
        <v>0</v>
      </c>
      <c r="Y116" s="185">
        <f t="shared" si="17"/>
        <v>0</v>
      </c>
    </row>
    <row r="117" spans="2:25" s="187" customFormat="1" hidden="1" x14ac:dyDescent="0.3">
      <c r="B117" s="226" t="s">
        <v>491</v>
      </c>
      <c r="C117" s="338" t="s">
        <v>7632</v>
      </c>
      <c r="D117" s="249"/>
      <c r="E117" s="249"/>
      <c r="F117" s="183"/>
      <c r="G117" s="184">
        <f t="shared" si="20"/>
        <v>0</v>
      </c>
      <c r="H117" s="184">
        <f t="shared" si="21"/>
        <v>208.22097299999999</v>
      </c>
      <c r="I117" s="184">
        <f t="shared" si="13"/>
        <v>208.22097299999999</v>
      </c>
      <c r="K117" s="184">
        <v>0</v>
      </c>
      <c r="L117" s="184">
        <v>208.22097299999999</v>
      </c>
      <c r="M117" s="184">
        <f t="shared" si="14"/>
        <v>208.22097299999999</v>
      </c>
      <c r="O117" s="185">
        <v>0</v>
      </c>
      <c r="P117" s="185">
        <v>0</v>
      </c>
      <c r="Q117" s="185">
        <f t="shared" si="15"/>
        <v>0</v>
      </c>
      <c r="S117" s="184">
        <v>0</v>
      </c>
      <c r="T117" s="184">
        <v>0</v>
      </c>
      <c r="U117" s="184">
        <f t="shared" si="16"/>
        <v>0</v>
      </c>
      <c r="W117" s="185">
        <v>0</v>
      </c>
      <c r="X117" s="185">
        <v>0</v>
      </c>
      <c r="Y117" s="185">
        <f t="shared" si="17"/>
        <v>0</v>
      </c>
    </row>
    <row r="118" spans="2:25" s="187" customFormat="1" hidden="1" x14ac:dyDescent="0.3">
      <c r="B118" s="226" t="s">
        <v>492</v>
      </c>
      <c r="C118" s="338" t="s">
        <v>7633</v>
      </c>
      <c r="D118" s="249"/>
      <c r="E118" s="249"/>
      <c r="F118" s="183"/>
      <c r="G118" s="184">
        <f t="shared" si="20"/>
        <v>220.64410000000001</v>
      </c>
      <c r="H118" s="184">
        <f t="shared" si="21"/>
        <v>206.10036035000002</v>
      </c>
      <c r="I118" s="184">
        <f t="shared" si="13"/>
        <v>14.543739649999992</v>
      </c>
      <c r="K118" s="184">
        <v>220.64410000000001</v>
      </c>
      <c r="L118" s="184">
        <v>206.10036035000002</v>
      </c>
      <c r="M118" s="184">
        <f t="shared" si="14"/>
        <v>14.543739649999992</v>
      </c>
      <c r="O118" s="185">
        <v>0</v>
      </c>
      <c r="P118" s="185">
        <v>0</v>
      </c>
      <c r="Q118" s="185">
        <f t="shared" si="15"/>
        <v>0</v>
      </c>
      <c r="S118" s="184">
        <v>0</v>
      </c>
      <c r="T118" s="184">
        <v>0</v>
      </c>
      <c r="U118" s="184">
        <f t="shared" si="16"/>
        <v>0</v>
      </c>
      <c r="W118" s="185">
        <v>0</v>
      </c>
      <c r="X118" s="185">
        <v>0</v>
      </c>
      <c r="Y118" s="185">
        <f t="shared" si="17"/>
        <v>0</v>
      </c>
    </row>
    <row r="119" spans="2:25" s="187" customFormat="1" hidden="1" x14ac:dyDescent="0.3">
      <c r="B119" s="226" t="s">
        <v>493</v>
      </c>
      <c r="C119" s="338" t="s">
        <v>7634</v>
      </c>
      <c r="D119" s="249"/>
      <c r="E119" s="249"/>
      <c r="F119" s="183"/>
      <c r="G119" s="184">
        <f t="shared" si="20"/>
        <v>0</v>
      </c>
      <c r="H119" s="184">
        <f t="shared" si="21"/>
        <v>251.18875706999998</v>
      </c>
      <c r="I119" s="184">
        <f t="shared" si="13"/>
        <v>251.18875706999998</v>
      </c>
      <c r="K119" s="184">
        <v>0</v>
      </c>
      <c r="L119" s="184">
        <v>251.18875706999998</v>
      </c>
      <c r="M119" s="184">
        <f t="shared" si="14"/>
        <v>251.18875706999998</v>
      </c>
      <c r="O119" s="185">
        <v>0</v>
      </c>
      <c r="P119" s="185">
        <v>0</v>
      </c>
      <c r="Q119" s="185">
        <f t="shared" si="15"/>
        <v>0</v>
      </c>
      <c r="S119" s="184">
        <v>0</v>
      </c>
      <c r="T119" s="184">
        <v>0</v>
      </c>
      <c r="U119" s="184">
        <f t="shared" si="16"/>
        <v>0</v>
      </c>
      <c r="W119" s="185">
        <v>0</v>
      </c>
      <c r="X119" s="185">
        <v>0</v>
      </c>
      <c r="Y119" s="185">
        <f t="shared" si="17"/>
        <v>0</v>
      </c>
    </row>
    <row r="120" spans="2:25" s="187" customFormat="1" hidden="1" x14ac:dyDescent="0.3">
      <c r="B120" s="226" t="s">
        <v>494</v>
      </c>
      <c r="C120" s="338" t="s">
        <v>7635</v>
      </c>
      <c r="D120" s="249"/>
      <c r="E120" s="249"/>
      <c r="F120" s="183"/>
      <c r="G120" s="184">
        <f t="shared" si="20"/>
        <v>254.33859999999999</v>
      </c>
      <c r="H120" s="184">
        <f t="shared" si="21"/>
        <v>225.39213885000001</v>
      </c>
      <c r="I120" s="184">
        <f t="shared" si="13"/>
        <v>28.946461149999976</v>
      </c>
      <c r="K120" s="184">
        <v>254.33859999999999</v>
      </c>
      <c r="L120" s="184">
        <v>225.39213885000001</v>
      </c>
      <c r="M120" s="184">
        <f t="shared" si="14"/>
        <v>28.946461149999976</v>
      </c>
      <c r="O120" s="185">
        <v>0</v>
      </c>
      <c r="P120" s="185">
        <v>0</v>
      </c>
      <c r="Q120" s="185">
        <f t="shared" si="15"/>
        <v>0</v>
      </c>
      <c r="S120" s="184">
        <v>0</v>
      </c>
      <c r="T120" s="184">
        <v>0</v>
      </c>
      <c r="U120" s="184">
        <f t="shared" si="16"/>
        <v>0</v>
      </c>
      <c r="W120" s="185">
        <v>0</v>
      </c>
      <c r="X120" s="185">
        <v>0</v>
      </c>
      <c r="Y120" s="185">
        <f t="shared" si="17"/>
        <v>0</v>
      </c>
    </row>
    <row r="121" spans="2:25" s="187" customFormat="1" hidden="1" x14ac:dyDescent="0.3">
      <c r="B121" s="226" t="s">
        <v>495</v>
      </c>
      <c r="C121" s="338" t="s">
        <v>7636</v>
      </c>
      <c r="D121" s="249"/>
      <c r="E121" s="249"/>
      <c r="F121" s="183"/>
      <c r="G121" s="184">
        <f t="shared" si="20"/>
        <v>0</v>
      </c>
      <c r="H121" s="184">
        <f t="shared" si="21"/>
        <v>366.48998743999999</v>
      </c>
      <c r="I121" s="184">
        <f t="shared" si="13"/>
        <v>366.48998743999999</v>
      </c>
      <c r="K121" s="184">
        <v>0</v>
      </c>
      <c r="L121" s="184">
        <v>366.48998743999999</v>
      </c>
      <c r="M121" s="184">
        <f t="shared" si="14"/>
        <v>366.48998743999999</v>
      </c>
      <c r="O121" s="185">
        <v>0</v>
      </c>
      <c r="P121" s="185">
        <v>0</v>
      </c>
      <c r="Q121" s="185">
        <f t="shared" si="15"/>
        <v>0</v>
      </c>
      <c r="S121" s="184">
        <v>0</v>
      </c>
      <c r="T121" s="184">
        <v>0</v>
      </c>
      <c r="U121" s="184">
        <f t="shared" si="16"/>
        <v>0</v>
      </c>
      <c r="W121" s="185">
        <v>0</v>
      </c>
      <c r="X121" s="185">
        <v>0</v>
      </c>
      <c r="Y121" s="185">
        <f t="shared" si="17"/>
        <v>0</v>
      </c>
    </row>
    <row r="122" spans="2:25" s="187" customFormat="1" hidden="1" x14ac:dyDescent="0.3">
      <c r="B122" s="226" t="s">
        <v>496</v>
      </c>
      <c r="C122" s="338" t="s">
        <v>7637</v>
      </c>
      <c r="D122" s="249"/>
      <c r="E122" s="249"/>
      <c r="F122" s="183"/>
      <c r="G122" s="184">
        <f t="shared" si="20"/>
        <v>231.196</v>
      </c>
      <c r="H122" s="184">
        <f t="shared" si="21"/>
        <v>155.31507242999999</v>
      </c>
      <c r="I122" s="184">
        <f t="shared" si="13"/>
        <v>75.880927570000011</v>
      </c>
      <c r="K122" s="184">
        <v>231.196</v>
      </c>
      <c r="L122" s="184">
        <v>155.31507242999999</v>
      </c>
      <c r="M122" s="184">
        <f t="shared" si="14"/>
        <v>75.880927570000011</v>
      </c>
      <c r="O122" s="185">
        <v>0</v>
      </c>
      <c r="P122" s="185">
        <v>0</v>
      </c>
      <c r="Q122" s="185">
        <f t="shared" si="15"/>
        <v>0</v>
      </c>
      <c r="S122" s="184">
        <v>0</v>
      </c>
      <c r="T122" s="184">
        <v>0</v>
      </c>
      <c r="U122" s="184">
        <f t="shared" si="16"/>
        <v>0</v>
      </c>
      <c r="W122" s="185">
        <v>0</v>
      </c>
      <c r="X122" s="185">
        <v>0</v>
      </c>
      <c r="Y122" s="185">
        <f t="shared" si="17"/>
        <v>0</v>
      </c>
    </row>
    <row r="123" spans="2:25" s="187" customFormat="1" hidden="1" x14ac:dyDescent="0.3">
      <c r="B123" s="226" t="s">
        <v>497</v>
      </c>
      <c r="C123" s="338" t="s">
        <v>7638</v>
      </c>
      <c r="D123" s="249"/>
      <c r="E123" s="249"/>
      <c r="F123" s="183"/>
      <c r="G123" s="184">
        <f t="shared" si="20"/>
        <v>0</v>
      </c>
      <c r="H123" s="184">
        <f t="shared" si="21"/>
        <v>368.15839699999998</v>
      </c>
      <c r="I123" s="184">
        <f t="shared" si="13"/>
        <v>368.15839699999998</v>
      </c>
      <c r="K123" s="184">
        <v>0</v>
      </c>
      <c r="L123" s="184">
        <v>368.15839699999998</v>
      </c>
      <c r="M123" s="184">
        <f t="shared" si="14"/>
        <v>368.15839699999998</v>
      </c>
      <c r="O123" s="185">
        <v>0</v>
      </c>
      <c r="P123" s="185">
        <v>0</v>
      </c>
      <c r="Q123" s="185">
        <f t="shared" si="15"/>
        <v>0</v>
      </c>
      <c r="S123" s="184">
        <v>0</v>
      </c>
      <c r="T123" s="184">
        <v>0</v>
      </c>
      <c r="U123" s="184">
        <f t="shared" si="16"/>
        <v>0</v>
      </c>
      <c r="W123" s="185">
        <v>0</v>
      </c>
      <c r="X123" s="185">
        <v>0</v>
      </c>
      <c r="Y123" s="185">
        <f t="shared" si="17"/>
        <v>0</v>
      </c>
    </row>
    <row r="124" spans="2:25" s="187" customFormat="1" hidden="1" x14ac:dyDescent="0.3">
      <c r="B124" s="226" t="s">
        <v>498</v>
      </c>
      <c r="C124" s="338" t="s">
        <v>7639</v>
      </c>
      <c r="D124" s="249"/>
      <c r="E124" s="249"/>
      <c r="F124" s="183"/>
      <c r="G124" s="184">
        <f t="shared" si="20"/>
        <v>296.96389999999997</v>
      </c>
      <c r="H124" s="184">
        <f t="shared" si="21"/>
        <v>230.168497</v>
      </c>
      <c r="I124" s="184">
        <f t="shared" si="13"/>
        <v>66.795402999999965</v>
      </c>
      <c r="K124" s="184">
        <v>296.96389999999997</v>
      </c>
      <c r="L124" s="184">
        <v>230.168497</v>
      </c>
      <c r="M124" s="184">
        <f t="shared" si="14"/>
        <v>66.795402999999965</v>
      </c>
      <c r="O124" s="185">
        <v>0</v>
      </c>
      <c r="P124" s="185">
        <v>0</v>
      </c>
      <c r="Q124" s="185">
        <f t="shared" si="15"/>
        <v>0</v>
      </c>
      <c r="S124" s="184">
        <v>0</v>
      </c>
      <c r="T124" s="184">
        <v>0</v>
      </c>
      <c r="U124" s="184">
        <f t="shared" si="16"/>
        <v>0</v>
      </c>
      <c r="W124" s="185">
        <v>0</v>
      </c>
      <c r="X124" s="185">
        <v>0</v>
      </c>
      <c r="Y124" s="185">
        <f t="shared" si="17"/>
        <v>0</v>
      </c>
    </row>
    <row r="125" spans="2:25" s="187" customFormat="1" hidden="1" x14ac:dyDescent="0.3">
      <c r="B125" s="226" t="s">
        <v>499</v>
      </c>
      <c r="C125" s="338" t="s">
        <v>7640</v>
      </c>
      <c r="D125" s="249"/>
      <c r="E125" s="249"/>
      <c r="F125" s="183"/>
      <c r="G125" s="184">
        <f t="shared" si="20"/>
        <v>0</v>
      </c>
      <c r="H125" s="184">
        <f t="shared" si="21"/>
        <v>514.79193658999998</v>
      </c>
      <c r="I125" s="184">
        <f t="shared" si="13"/>
        <v>514.79193658999998</v>
      </c>
      <c r="K125" s="184">
        <v>0</v>
      </c>
      <c r="L125" s="184">
        <v>514.79193658999998</v>
      </c>
      <c r="M125" s="184">
        <f t="shared" si="14"/>
        <v>514.79193658999998</v>
      </c>
      <c r="O125" s="185">
        <v>0</v>
      </c>
      <c r="P125" s="185">
        <v>0</v>
      </c>
      <c r="Q125" s="185">
        <f t="shared" si="15"/>
        <v>0</v>
      </c>
      <c r="S125" s="184">
        <v>0</v>
      </c>
      <c r="T125" s="184">
        <v>0</v>
      </c>
      <c r="U125" s="184">
        <f t="shared" si="16"/>
        <v>0</v>
      </c>
      <c r="W125" s="185">
        <v>0</v>
      </c>
      <c r="X125" s="185">
        <v>0</v>
      </c>
      <c r="Y125" s="185">
        <f t="shared" si="17"/>
        <v>0</v>
      </c>
    </row>
    <row r="126" spans="2:25" s="187" customFormat="1" hidden="1" x14ac:dyDescent="0.3">
      <c r="B126" s="226" t="s">
        <v>500</v>
      </c>
      <c r="C126" s="338" t="s">
        <v>7641</v>
      </c>
      <c r="D126" s="249"/>
      <c r="E126" s="249"/>
      <c r="F126" s="183"/>
      <c r="G126" s="184">
        <f t="shared" si="20"/>
        <v>0</v>
      </c>
      <c r="H126" s="184">
        <f t="shared" si="21"/>
        <v>648.09071113999994</v>
      </c>
      <c r="I126" s="184">
        <f t="shared" si="13"/>
        <v>648.09071113999994</v>
      </c>
      <c r="K126" s="184">
        <v>0</v>
      </c>
      <c r="L126" s="184">
        <v>648.09071113999994</v>
      </c>
      <c r="M126" s="184">
        <f t="shared" si="14"/>
        <v>648.09071113999994</v>
      </c>
      <c r="O126" s="185">
        <v>0</v>
      </c>
      <c r="P126" s="185">
        <v>0</v>
      </c>
      <c r="Q126" s="185">
        <f t="shared" si="15"/>
        <v>0</v>
      </c>
      <c r="S126" s="184">
        <v>0</v>
      </c>
      <c r="T126" s="184">
        <v>0</v>
      </c>
      <c r="U126" s="184">
        <f t="shared" si="16"/>
        <v>0</v>
      </c>
      <c r="W126" s="185">
        <v>0</v>
      </c>
      <c r="X126" s="185">
        <v>0</v>
      </c>
      <c r="Y126" s="185">
        <f t="shared" si="17"/>
        <v>0</v>
      </c>
    </row>
    <row r="127" spans="2:25" s="187" customFormat="1" hidden="1" x14ac:dyDescent="0.3">
      <c r="B127" s="226" t="s">
        <v>501</v>
      </c>
      <c r="C127" s="338" t="s">
        <v>7642</v>
      </c>
      <c r="D127" s="249"/>
      <c r="E127" s="249"/>
      <c r="F127" s="183"/>
      <c r="G127" s="184">
        <f t="shared" si="20"/>
        <v>180.64320000000001</v>
      </c>
      <c r="H127" s="184">
        <f t="shared" si="21"/>
        <v>168.29672813000002</v>
      </c>
      <c r="I127" s="184">
        <f t="shared" si="13"/>
        <v>12.346471869999988</v>
      </c>
      <c r="K127" s="184">
        <v>180.64320000000001</v>
      </c>
      <c r="L127" s="184">
        <v>168.29672813000002</v>
      </c>
      <c r="M127" s="184">
        <f t="shared" si="14"/>
        <v>12.346471869999988</v>
      </c>
      <c r="O127" s="185">
        <v>0</v>
      </c>
      <c r="P127" s="185">
        <v>0</v>
      </c>
      <c r="Q127" s="185">
        <f t="shared" si="15"/>
        <v>0</v>
      </c>
      <c r="S127" s="184">
        <v>0</v>
      </c>
      <c r="T127" s="184">
        <v>0</v>
      </c>
      <c r="U127" s="184">
        <f t="shared" si="16"/>
        <v>0</v>
      </c>
      <c r="W127" s="185">
        <v>0</v>
      </c>
      <c r="X127" s="185">
        <v>0</v>
      </c>
      <c r="Y127" s="185">
        <f t="shared" si="17"/>
        <v>0</v>
      </c>
    </row>
    <row r="128" spans="2:25" s="187" customFormat="1" hidden="1" x14ac:dyDescent="0.3">
      <c r="B128" s="226" t="s">
        <v>502</v>
      </c>
      <c r="C128" s="338" t="s">
        <v>7643</v>
      </c>
      <c r="D128" s="249"/>
      <c r="E128" s="249"/>
      <c r="F128" s="183"/>
      <c r="G128" s="184">
        <f t="shared" si="20"/>
        <v>0</v>
      </c>
      <c r="H128" s="184">
        <f t="shared" si="21"/>
        <v>275.26253069999996</v>
      </c>
      <c r="I128" s="184">
        <f t="shared" si="13"/>
        <v>275.26253069999996</v>
      </c>
      <c r="K128" s="184">
        <v>0</v>
      </c>
      <c r="L128" s="184">
        <v>275.26253069999996</v>
      </c>
      <c r="M128" s="184">
        <f t="shared" si="14"/>
        <v>275.26253069999996</v>
      </c>
      <c r="O128" s="185">
        <v>0</v>
      </c>
      <c r="P128" s="185">
        <v>0</v>
      </c>
      <c r="Q128" s="185">
        <f t="shared" si="15"/>
        <v>0</v>
      </c>
      <c r="S128" s="184">
        <v>0</v>
      </c>
      <c r="T128" s="184">
        <v>0</v>
      </c>
      <c r="U128" s="184">
        <f t="shared" si="16"/>
        <v>0</v>
      </c>
      <c r="W128" s="185">
        <v>0</v>
      </c>
      <c r="X128" s="185">
        <v>0</v>
      </c>
      <c r="Y128" s="185">
        <f t="shared" si="17"/>
        <v>0</v>
      </c>
    </row>
    <row r="129" spans="2:25" s="187" customFormat="1" hidden="1" x14ac:dyDescent="0.3">
      <c r="B129" s="226" t="s">
        <v>503</v>
      </c>
      <c r="C129" s="338" t="s">
        <v>7644</v>
      </c>
      <c r="D129" s="249"/>
      <c r="E129" s="249"/>
      <c r="F129" s="183"/>
      <c r="G129" s="184">
        <f t="shared" si="20"/>
        <v>134.02889999999999</v>
      </c>
      <c r="H129" s="184">
        <f t="shared" si="21"/>
        <v>128.66860470999998</v>
      </c>
      <c r="I129" s="184">
        <f t="shared" si="13"/>
        <v>5.3602952900000105</v>
      </c>
      <c r="K129" s="184">
        <v>134.02889999999999</v>
      </c>
      <c r="L129" s="184">
        <v>128.66860470999998</v>
      </c>
      <c r="M129" s="184">
        <f t="shared" si="14"/>
        <v>5.3602952900000105</v>
      </c>
      <c r="O129" s="185">
        <v>0</v>
      </c>
      <c r="P129" s="185">
        <v>0</v>
      </c>
      <c r="Q129" s="185">
        <f t="shared" si="15"/>
        <v>0</v>
      </c>
      <c r="S129" s="184">
        <v>0</v>
      </c>
      <c r="T129" s="184">
        <v>0</v>
      </c>
      <c r="U129" s="184">
        <f t="shared" si="16"/>
        <v>0</v>
      </c>
      <c r="W129" s="185">
        <v>0</v>
      </c>
      <c r="X129" s="185">
        <v>0</v>
      </c>
      <c r="Y129" s="185">
        <f t="shared" si="17"/>
        <v>0</v>
      </c>
    </row>
    <row r="130" spans="2:25" s="187" customFormat="1" hidden="1" x14ac:dyDescent="0.3">
      <c r="B130" s="226" t="s">
        <v>504</v>
      </c>
      <c r="C130" s="338" t="s">
        <v>7645</v>
      </c>
      <c r="D130" s="249"/>
      <c r="E130" s="249"/>
      <c r="F130" s="183"/>
      <c r="G130" s="184">
        <f t="shared" si="20"/>
        <v>0</v>
      </c>
      <c r="H130" s="184">
        <f t="shared" si="21"/>
        <v>351.23382413999997</v>
      </c>
      <c r="I130" s="184">
        <f t="shared" si="13"/>
        <v>351.23382413999997</v>
      </c>
      <c r="K130" s="184">
        <v>0</v>
      </c>
      <c r="L130" s="184">
        <v>351.23382413999997</v>
      </c>
      <c r="M130" s="184">
        <f t="shared" si="14"/>
        <v>351.23382413999997</v>
      </c>
      <c r="O130" s="185">
        <v>0</v>
      </c>
      <c r="P130" s="185">
        <v>0</v>
      </c>
      <c r="Q130" s="185">
        <f t="shared" si="15"/>
        <v>0</v>
      </c>
      <c r="S130" s="184">
        <v>0</v>
      </c>
      <c r="T130" s="184">
        <v>0</v>
      </c>
      <c r="U130" s="184">
        <f t="shared" si="16"/>
        <v>0</v>
      </c>
      <c r="W130" s="185">
        <v>0</v>
      </c>
      <c r="X130" s="185">
        <v>0</v>
      </c>
      <c r="Y130" s="185">
        <f t="shared" si="17"/>
        <v>0</v>
      </c>
    </row>
    <row r="131" spans="2:25" s="187" customFormat="1" hidden="1" x14ac:dyDescent="0.3">
      <c r="B131" s="226" t="s">
        <v>505</v>
      </c>
      <c r="C131" s="338" t="s">
        <v>7646</v>
      </c>
      <c r="D131" s="249"/>
      <c r="E131" s="249"/>
      <c r="F131" s="183"/>
      <c r="G131" s="184">
        <f t="shared" si="20"/>
        <v>203.89940000000001</v>
      </c>
      <c r="H131" s="184">
        <f t="shared" si="21"/>
        <v>181.17506890000004</v>
      </c>
      <c r="I131" s="184">
        <f t="shared" si="13"/>
        <v>22.724331099999972</v>
      </c>
      <c r="K131" s="184">
        <v>203.89940000000001</v>
      </c>
      <c r="L131" s="184">
        <v>181.17506890000004</v>
      </c>
      <c r="M131" s="184">
        <f t="shared" si="14"/>
        <v>22.724331099999972</v>
      </c>
      <c r="O131" s="185">
        <v>0</v>
      </c>
      <c r="P131" s="185">
        <v>0</v>
      </c>
      <c r="Q131" s="185">
        <f t="shared" si="15"/>
        <v>0</v>
      </c>
      <c r="S131" s="184">
        <v>0</v>
      </c>
      <c r="T131" s="184">
        <v>0</v>
      </c>
      <c r="U131" s="184">
        <f t="shared" si="16"/>
        <v>0</v>
      </c>
      <c r="W131" s="185">
        <v>0</v>
      </c>
      <c r="X131" s="185">
        <v>0</v>
      </c>
      <c r="Y131" s="185">
        <f t="shared" si="17"/>
        <v>0</v>
      </c>
    </row>
    <row r="132" spans="2:25" s="187" customFormat="1" hidden="1" x14ac:dyDescent="0.3">
      <c r="B132" s="226" t="s">
        <v>506</v>
      </c>
      <c r="C132" s="338" t="s">
        <v>7647</v>
      </c>
      <c r="D132" s="249"/>
      <c r="E132" s="249"/>
      <c r="F132" s="183"/>
      <c r="G132" s="184">
        <f t="shared" si="20"/>
        <v>0</v>
      </c>
      <c r="H132" s="184">
        <f t="shared" si="21"/>
        <v>201.01256297999998</v>
      </c>
      <c r="I132" s="184">
        <f t="shared" si="13"/>
        <v>201.01256297999998</v>
      </c>
      <c r="K132" s="184">
        <v>0</v>
      </c>
      <c r="L132" s="184">
        <v>201.01256297999998</v>
      </c>
      <c r="M132" s="184">
        <f t="shared" si="14"/>
        <v>201.01256297999998</v>
      </c>
      <c r="O132" s="185">
        <v>0</v>
      </c>
      <c r="P132" s="185">
        <v>0</v>
      </c>
      <c r="Q132" s="185">
        <f t="shared" si="15"/>
        <v>0</v>
      </c>
      <c r="S132" s="184">
        <v>0</v>
      </c>
      <c r="T132" s="184">
        <v>0</v>
      </c>
      <c r="U132" s="184">
        <f t="shared" si="16"/>
        <v>0</v>
      </c>
      <c r="W132" s="185">
        <v>0</v>
      </c>
      <c r="X132" s="185">
        <v>0</v>
      </c>
      <c r="Y132" s="185">
        <f t="shared" si="17"/>
        <v>0</v>
      </c>
    </row>
    <row r="133" spans="2:25" s="187" customFormat="1" hidden="1" x14ac:dyDescent="0.3">
      <c r="B133" s="226" t="s">
        <v>507</v>
      </c>
      <c r="C133" s="338" t="s">
        <v>7648</v>
      </c>
      <c r="D133" s="249"/>
      <c r="E133" s="249"/>
      <c r="F133" s="183"/>
      <c r="G133" s="184">
        <f t="shared" si="20"/>
        <v>245.42570000000001</v>
      </c>
      <c r="H133" s="184">
        <f t="shared" si="21"/>
        <v>241.4130691</v>
      </c>
      <c r="I133" s="184">
        <f t="shared" si="13"/>
        <v>4.0126309000000049</v>
      </c>
      <c r="K133" s="184">
        <v>245.42570000000001</v>
      </c>
      <c r="L133" s="184">
        <v>241.4130691</v>
      </c>
      <c r="M133" s="184">
        <f t="shared" si="14"/>
        <v>4.0126309000000049</v>
      </c>
      <c r="O133" s="185">
        <v>0</v>
      </c>
      <c r="P133" s="185">
        <v>0</v>
      </c>
      <c r="Q133" s="185">
        <f t="shared" si="15"/>
        <v>0</v>
      </c>
      <c r="S133" s="184">
        <v>0</v>
      </c>
      <c r="T133" s="184">
        <v>0</v>
      </c>
      <c r="U133" s="184">
        <f t="shared" si="16"/>
        <v>0</v>
      </c>
      <c r="W133" s="185">
        <v>0</v>
      </c>
      <c r="X133" s="185">
        <v>0</v>
      </c>
      <c r="Y133" s="185">
        <f t="shared" si="17"/>
        <v>0</v>
      </c>
    </row>
    <row r="134" spans="2:25" s="187" customFormat="1" hidden="1" x14ac:dyDescent="0.3">
      <c r="B134" s="226" t="s">
        <v>508</v>
      </c>
      <c r="C134" s="338" t="s">
        <v>7649</v>
      </c>
      <c r="D134" s="249"/>
      <c r="E134" s="249"/>
      <c r="F134" s="183"/>
      <c r="G134" s="184">
        <f t="shared" si="20"/>
        <v>0</v>
      </c>
      <c r="H134" s="184">
        <f t="shared" si="21"/>
        <v>537.33392435000007</v>
      </c>
      <c r="I134" s="184">
        <f t="shared" si="13"/>
        <v>537.33392435000007</v>
      </c>
      <c r="K134" s="184">
        <v>0</v>
      </c>
      <c r="L134" s="184">
        <v>537.33392435000007</v>
      </c>
      <c r="M134" s="184">
        <f t="shared" si="14"/>
        <v>537.33392435000007</v>
      </c>
      <c r="O134" s="185">
        <v>0</v>
      </c>
      <c r="P134" s="185">
        <v>0</v>
      </c>
      <c r="Q134" s="185">
        <f t="shared" si="15"/>
        <v>0</v>
      </c>
      <c r="S134" s="184">
        <v>0</v>
      </c>
      <c r="T134" s="184">
        <v>0</v>
      </c>
      <c r="U134" s="184">
        <f t="shared" si="16"/>
        <v>0</v>
      </c>
      <c r="W134" s="185">
        <v>0</v>
      </c>
      <c r="X134" s="185">
        <v>0</v>
      </c>
      <c r="Y134" s="185">
        <f t="shared" si="17"/>
        <v>0</v>
      </c>
    </row>
    <row r="135" spans="2:25" s="187" customFormat="1" hidden="1" x14ac:dyDescent="0.3">
      <c r="B135" s="226" t="s">
        <v>509</v>
      </c>
      <c r="C135" s="338" t="s">
        <v>7650</v>
      </c>
      <c r="D135" s="249"/>
      <c r="E135" s="249"/>
      <c r="F135" s="183"/>
      <c r="G135" s="184">
        <f t="shared" si="20"/>
        <v>279.33479999999997</v>
      </c>
      <c r="H135" s="184">
        <f t="shared" si="21"/>
        <v>248.39245546999999</v>
      </c>
      <c r="I135" s="184">
        <f t="shared" si="13"/>
        <v>30.942344529999986</v>
      </c>
      <c r="K135" s="184">
        <v>279.33479999999997</v>
      </c>
      <c r="L135" s="184">
        <v>248.39245546999999</v>
      </c>
      <c r="M135" s="184">
        <f t="shared" si="14"/>
        <v>30.942344529999986</v>
      </c>
      <c r="O135" s="185">
        <v>0</v>
      </c>
      <c r="P135" s="185">
        <v>0</v>
      </c>
      <c r="Q135" s="185">
        <f t="shared" si="15"/>
        <v>0</v>
      </c>
      <c r="S135" s="184">
        <v>0</v>
      </c>
      <c r="T135" s="184">
        <v>0</v>
      </c>
      <c r="U135" s="184">
        <f t="shared" si="16"/>
        <v>0</v>
      </c>
      <c r="W135" s="185">
        <v>0</v>
      </c>
      <c r="X135" s="185">
        <v>0</v>
      </c>
      <c r="Y135" s="185">
        <f t="shared" si="17"/>
        <v>0</v>
      </c>
    </row>
    <row r="136" spans="2:25" s="187" customFormat="1" hidden="1" x14ac:dyDescent="0.3">
      <c r="B136" s="226" t="s">
        <v>510</v>
      </c>
      <c r="C136" s="338" t="s">
        <v>7651</v>
      </c>
      <c r="D136" s="249"/>
      <c r="E136" s="249"/>
      <c r="F136" s="183"/>
      <c r="G136" s="184">
        <f t="shared" si="20"/>
        <v>0</v>
      </c>
      <c r="H136" s="184">
        <f t="shared" si="21"/>
        <v>401.76715935999999</v>
      </c>
      <c r="I136" s="184">
        <f t="shared" ref="I136:I199" si="22">+ABS(G136-H136)</f>
        <v>401.76715935999999</v>
      </c>
      <c r="K136" s="184">
        <v>0</v>
      </c>
      <c r="L136" s="184">
        <v>401.76715935999999</v>
      </c>
      <c r="M136" s="184">
        <f t="shared" ref="M136:M199" si="23">+ABS(K136-L136)</f>
        <v>401.76715935999999</v>
      </c>
      <c r="O136" s="185">
        <v>0</v>
      </c>
      <c r="P136" s="185">
        <v>0</v>
      </c>
      <c r="Q136" s="185">
        <f t="shared" ref="Q136:Q199" si="24">+ABS(O136-P136)</f>
        <v>0</v>
      </c>
      <c r="S136" s="184">
        <v>0</v>
      </c>
      <c r="T136" s="184">
        <v>0</v>
      </c>
      <c r="U136" s="184">
        <f t="shared" ref="U136:U199" si="25">+ABS(S136-T136)</f>
        <v>0</v>
      </c>
      <c r="W136" s="185">
        <v>0</v>
      </c>
      <c r="X136" s="185">
        <v>0</v>
      </c>
      <c r="Y136" s="185">
        <f t="shared" ref="Y136:Y199" si="26">+ABS(W136-X136)</f>
        <v>0</v>
      </c>
    </row>
    <row r="137" spans="2:25" s="187" customFormat="1" hidden="1" x14ac:dyDescent="0.3">
      <c r="B137" s="226" t="s">
        <v>511</v>
      </c>
      <c r="C137" s="338" t="s">
        <v>7652</v>
      </c>
      <c r="D137" s="249"/>
      <c r="E137" s="249"/>
      <c r="F137" s="183"/>
      <c r="G137" s="184">
        <f t="shared" si="20"/>
        <v>346.98310000000004</v>
      </c>
      <c r="H137" s="184">
        <f t="shared" si="21"/>
        <v>302.76662347000001</v>
      </c>
      <c r="I137" s="184">
        <f t="shared" si="22"/>
        <v>44.216476530000023</v>
      </c>
      <c r="K137" s="184">
        <v>346.98310000000004</v>
      </c>
      <c r="L137" s="184">
        <v>302.76662347000001</v>
      </c>
      <c r="M137" s="184">
        <f t="shared" si="23"/>
        <v>44.216476530000023</v>
      </c>
      <c r="O137" s="185">
        <v>0</v>
      </c>
      <c r="P137" s="185">
        <v>0</v>
      </c>
      <c r="Q137" s="185">
        <f t="shared" si="24"/>
        <v>0</v>
      </c>
      <c r="S137" s="184">
        <v>0</v>
      </c>
      <c r="T137" s="184">
        <v>0</v>
      </c>
      <c r="U137" s="184">
        <f t="shared" si="25"/>
        <v>0</v>
      </c>
      <c r="W137" s="185">
        <v>0</v>
      </c>
      <c r="X137" s="185">
        <v>0</v>
      </c>
      <c r="Y137" s="185">
        <f t="shared" si="26"/>
        <v>0</v>
      </c>
    </row>
    <row r="138" spans="2:25" s="187" customFormat="1" hidden="1" x14ac:dyDescent="0.3">
      <c r="B138" s="226" t="s">
        <v>512</v>
      </c>
      <c r="C138" s="338" t="s">
        <v>7653</v>
      </c>
      <c r="D138" s="249"/>
      <c r="E138" s="249"/>
      <c r="F138" s="183"/>
      <c r="G138" s="184">
        <f t="shared" si="20"/>
        <v>0</v>
      </c>
      <c r="H138" s="184">
        <f t="shared" si="21"/>
        <v>433.72471100000001</v>
      </c>
      <c r="I138" s="184">
        <f t="shared" si="22"/>
        <v>433.72471100000001</v>
      </c>
      <c r="K138" s="184">
        <v>0</v>
      </c>
      <c r="L138" s="184">
        <v>433.72471100000001</v>
      </c>
      <c r="M138" s="184">
        <f t="shared" si="23"/>
        <v>433.72471100000001</v>
      </c>
      <c r="O138" s="185">
        <v>0</v>
      </c>
      <c r="P138" s="185">
        <v>0</v>
      </c>
      <c r="Q138" s="185">
        <f t="shared" si="24"/>
        <v>0</v>
      </c>
      <c r="S138" s="184">
        <v>0</v>
      </c>
      <c r="T138" s="184">
        <v>0</v>
      </c>
      <c r="U138" s="184">
        <f t="shared" si="25"/>
        <v>0</v>
      </c>
      <c r="W138" s="185">
        <v>0</v>
      </c>
      <c r="X138" s="185">
        <v>0</v>
      </c>
      <c r="Y138" s="185">
        <f t="shared" si="26"/>
        <v>0</v>
      </c>
    </row>
    <row r="139" spans="2:25" s="187" customFormat="1" hidden="1" x14ac:dyDescent="0.3">
      <c r="B139" s="226" t="s">
        <v>513</v>
      </c>
      <c r="C139" s="338" t="s">
        <v>7654</v>
      </c>
      <c r="D139" s="249"/>
      <c r="E139" s="249"/>
      <c r="F139" s="183"/>
      <c r="G139" s="184">
        <f t="shared" si="20"/>
        <v>447.91700000000003</v>
      </c>
      <c r="H139" s="184">
        <f t="shared" si="21"/>
        <v>389.38301688000001</v>
      </c>
      <c r="I139" s="184">
        <f t="shared" si="22"/>
        <v>58.533983120000016</v>
      </c>
      <c r="K139" s="184">
        <v>447.91700000000003</v>
      </c>
      <c r="L139" s="184">
        <v>389.38301688000001</v>
      </c>
      <c r="M139" s="184">
        <f t="shared" si="23"/>
        <v>58.533983120000016</v>
      </c>
      <c r="O139" s="185">
        <v>0</v>
      </c>
      <c r="P139" s="185">
        <v>0</v>
      </c>
      <c r="Q139" s="185">
        <f t="shared" si="24"/>
        <v>0</v>
      </c>
      <c r="S139" s="184">
        <v>0</v>
      </c>
      <c r="T139" s="184">
        <v>0</v>
      </c>
      <c r="U139" s="184">
        <f t="shared" si="25"/>
        <v>0</v>
      </c>
      <c r="W139" s="185">
        <v>0</v>
      </c>
      <c r="X139" s="185">
        <v>0</v>
      </c>
      <c r="Y139" s="185">
        <f t="shared" si="26"/>
        <v>0</v>
      </c>
    </row>
    <row r="140" spans="2:25" s="187" customFormat="1" hidden="1" x14ac:dyDescent="0.3">
      <c r="B140" s="226" t="s">
        <v>514</v>
      </c>
      <c r="C140" s="338" t="s">
        <v>7655</v>
      </c>
      <c r="D140" s="249"/>
      <c r="E140" s="249"/>
      <c r="F140" s="183"/>
      <c r="G140" s="184">
        <f t="shared" si="20"/>
        <v>0</v>
      </c>
      <c r="H140" s="184">
        <f t="shared" si="21"/>
        <v>223.523235</v>
      </c>
      <c r="I140" s="184">
        <f t="shared" si="22"/>
        <v>223.523235</v>
      </c>
      <c r="K140" s="184">
        <v>0</v>
      </c>
      <c r="L140" s="184">
        <v>223.523235</v>
      </c>
      <c r="M140" s="184">
        <f t="shared" si="23"/>
        <v>223.523235</v>
      </c>
      <c r="O140" s="185">
        <v>0</v>
      </c>
      <c r="P140" s="185">
        <v>0</v>
      </c>
      <c r="Q140" s="185">
        <f t="shared" si="24"/>
        <v>0</v>
      </c>
      <c r="S140" s="184">
        <v>0</v>
      </c>
      <c r="T140" s="184">
        <v>0</v>
      </c>
      <c r="U140" s="184">
        <f t="shared" si="25"/>
        <v>0</v>
      </c>
      <c r="W140" s="185">
        <v>0</v>
      </c>
      <c r="X140" s="185">
        <v>0</v>
      </c>
      <c r="Y140" s="185">
        <f t="shared" si="26"/>
        <v>0</v>
      </c>
    </row>
    <row r="141" spans="2:25" s="187" customFormat="1" hidden="1" x14ac:dyDescent="0.3">
      <c r="B141" s="226" t="s">
        <v>515</v>
      </c>
      <c r="C141" s="338" t="s">
        <v>7656</v>
      </c>
      <c r="D141" s="249"/>
      <c r="E141" s="249"/>
      <c r="F141" s="183"/>
      <c r="G141" s="184">
        <f t="shared" si="20"/>
        <v>224.8681</v>
      </c>
      <c r="H141" s="184">
        <f t="shared" si="21"/>
        <v>220.34720480000001</v>
      </c>
      <c r="I141" s="184">
        <f t="shared" si="22"/>
        <v>4.520895199999984</v>
      </c>
      <c r="K141" s="184">
        <v>224.8681</v>
      </c>
      <c r="L141" s="184">
        <v>220.34720480000001</v>
      </c>
      <c r="M141" s="184">
        <f t="shared" si="23"/>
        <v>4.520895199999984</v>
      </c>
      <c r="O141" s="185">
        <v>0</v>
      </c>
      <c r="P141" s="185">
        <v>0</v>
      </c>
      <c r="Q141" s="185">
        <f t="shared" si="24"/>
        <v>0</v>
      </c>
      <c r="S141" s="184">
        <v>0</v>
      </c>
      <c r="T141" s="184">
        <v>0</v>
      </c>
      <c r="U141" s="184">
        <f t="shared" si="25"/>
        <v>0</v>
      </c>
      <c r="W141" s="185">
        <v>0</v>
      </c>
      <c r="X141" s="185">
        <v>0</v>
      </c>
      <c r="Y141" s="185">
        <f t="shared" si="26"/>
        <v>0</v>
      </c>
    </row>
    <row r="142" spans="2:25" s="187" customFormat="1" hidden="1" x14ac:dyDescent="0.3">
      <c r="B142" s="226" t="s">
        <v>516</v>
      </c>
      <c r="C142" s="338" t="s">
        <v>7657</v>
      </c>
      <c r="D142" s="249"/>
      <c r="E142" s="249"/>
      <c r="F142" s="183"/>
      <c r="G142" s="184">
        <f t="shared" si="20"/>
        <v>0</v>
      </c>
      <c r="H142" s="184">
        <f t="shared" si="21"/>
        <v>485.501913</v>
      </c>
      <c r="I142" s="184">
        <f t="shared" si="22"/>
        <v>485.501913</v>
      </c>
      <c r="K142" s="184">
        <v>0</v>
      </c>
      <c r="L142" s="184">
        <v>485.501913</v>
      </c>
      <c r="M142" s="184">
        <f t="shared" si="23"/>
        <v>485.501913</v>
      </c>
      <c r="O142" s="185">
        <v>0</v>
      </c>
      <c r="P142" s="185">
        <v>0</v>
      </c>
      <c r="Q142" s="185">
        <f t="shared" si="24"/>
        <v>0</v>
      </c>
      <c r="S142" s="184">
        <v>0</v>
      </c>
      <c r="T142" s="184">
        <v>0</v>
      </c>
      <c r="U142" s="184">
        <f t="shared" si="25"/>
        <v>0</v>
      </c>
      <c r="W142" s="185">
        <v>0</v>
      </c>
      <c r="X142" s="185">
        <v>0</v>
      </c>
      <c r="Y142" s="185">
        <f t="shared" si="26"/>
        <v>0</v>
      </c>
    </row>
    <row r="143" spans="2:25" s="187" customFormat="1" hidden="1" x14ac:dyDescent="0.3">
      <c r="B143" s="226" t="s">
        <v>517</v>
      </c>
      <c r="C143" s="338" t="s">
        <v>7658</v>
      </c>
      <c r="D143" s="249"/>
      <c r="E143" s="249"/>
      <c r="F143" s="183"/>
      <c r="G143" s="184">
        <f t="shared" si="20"/>
        <v>202.1944</v>
      </c>
      <c r="H143" s="184">
        <f t="shared" si="21"/>
        <v>185.13963537000001</v>
      </c>
      <c r="I143" s="184">
        <f t="shared" si="22"/>
        <v>17.054764629999994</v>
      </c>
      <c r="K143" s="184">
        <v>202.1944</v>
      </c>
      <c r="L143" s="184">
        <v>185.13963537000001</v>
      </c>
      <c r="M143" s="184">
        <f t="shared" si="23"/>
        <v>17.054764629999994</v>
      </c>
      <c r="O143" s="185">
        <v>0</v>
      </c>
      <c r="P143" s="185">
        <v>0</v>
      </c>
      <c r="Q143" s="185">
        <f t="shared" si="24"/>
        <v>0</v>
      </c>
      <c r="S143" s="184">
        <v>0</v>
      </c>
      <c r="T143" s="184">
        <v>0</v>
      </c>
      <c r="U143" s="184">
        <f t="shared" si="25"/>
        <v>0</v>
      </c>
      <c r="W143" s="185">
        <v>0</v>
      </c>
      <c r="X143" s="185">
        <v>0</v>
      </c>
      <c r="Y143" s="185">
        <f t="shared" si="26"/>
        <v>0</v>
      </c>
    </row>
    <row r="144" spans="2:25" s="187" customFormat="1" hidden="1" x14ac:dyDescent="0.3">
      <c r="B144" s="226" t="s">
        <v>518</v>
      </c>
      <c r="C144" s="338" t="s">
        <v>7659</v>
      </c>
      <c r="D144" s="249"/>
      <c r="E144" s="249"/>
      <c r="F144" s="183"/>
      <c r="G144" s="184">
        <f t="shared" si="20"/>
        <v>0</v>
      </c>
      <c r="H144" s="184">
        <f t="shared" si="21"/>
        <v>474.71095200000002</v>
      </c>
      <c r="I144" s="184">
        <f t="shared" si="22"/>
        <v>474.71095200000002</v>
      </c>
      <c r="K144" s="184">
        <v>0</v>
      </c>
      <c r="L144" s="184">
        <v>474.71095200000002</v>
      </c>
      <c r="M144" s="184">
        <f t="shared" si="23"/>
        <v>474.71095200000002</v>
      </c>
      <c r="O144" s="185">
        <v>0</v>
      </c>
      <c r="P144" s="185">
        <v>0</v>
      </c>
      <c r="Q144" s="185">
        <f t="shared" si="24"/>
        <v>0</v>
      </c>
      <c r="S144" s="184">
        <v>0</v>
      </c>
      <c r="T144" s="184">
        <v>0</v>
      </c>
      <c r="U144" s="184">
        <f t="shared" si="25"/>
        <v>0</v>
      </c>
      <c r="W144" s="185">
        <v>0</v>
      </c>
      <c r="X144" s="185">
        <v>0</v>
      </c>
      <c r="Y144" s="185">
        <f t="shared" si="26"/>
        <v>0</v>
      </c>
    </row>
    <row r="145" spans="2:25" s="187" customFormat="1" hidden="1" x14ac:dyDescent="0.3">
      <c r="B145" s="226" t="s">
        <v>519</v>
      </c>
      <c r="C145" s="338" t="s">
        <v>7660</v>
      </c>
      <c r="D145" s="249"/>
      <c r="E145" s="249"/>
      <c r="F145" s="183"/>
      <c r="G145" s="184">
        <f t="shared" si="20"/>
        <v>240.09739999999999</v>
      </c>
      <c r="H145" s="184">
        <f t="shared" si="21"/>
        <v>183.09434521</v>
      </c>
      <c r="I145" s="184">
        <f t="shared" si="22"/>
        <v>57.003054789999993</v>
      </c>
      <c r="K145" s="184">
        <v>240.09739999999999</v>
      </c>
      <c r="L145" s="184">
        <v>183.09434521</v>
      </c>
      <c r="M145" s="184">
        <f t="shared" si="23"/>
        <v>57.003054789999993</v>
      </c>
      <c r="O145" s="185">
        <v>0</v>
      </c>
      <c r="P145" s="185">
        <v>0</v>
      </c>
      <c r="Q145" s="185">
        <f t="shared" si="24"/>
        <v>0</v>
      </c>
      <c r="S145" s="184">
        <v>0</v>
      </c>
      <c r="T145" s="184">
        <v>0</v>
      </c>
      <c r="U145" s="184">
        <f t="shared" si="25"/>
        <v>0</v>
      </c>
      <c r="W145" s="185">
        <v>0</v>
      </c>
      <c r="X145" s="185">
        <v>0</v>
      </c>
      <c r="Y145" s="185">
        <f t="shared" si="26"/>
        <v>0</v>
      </c>
    </row>
    <row r="146" spans="2:25" s="187" customFormat="1" hidden="1" x14ac:dyDescent="0.3">
      <c r="B146" s="226" t="s">
        <v>520</v>
      </c>
      <c r="C146" s="338" t="s">
        <v>7661</v>
      </c>
      <c r="D146" s="249"/>
      <c r="E146" s="249"/>
      <c r="F146" s="183"/>
      <c r="G146" s="184">
        <f t="shared" si="20"/>
        <v>0</v>
      </c>
      <c r="H146" s="184">
        <f t="shared" si="21"/>
        <v>1022.2887019999999</v>
      </c>
      <c r="I146" s="184">
        <f t="shared" si="22"/>
        <v>1022.2887019999999</v>
      </c>
      <c r="K146" s="184">
        <v>0</v>
      </c>
      <c r="L146" s="184">
        <v>1022.2887019999999</v>
      </c>
      <c r="M146" s="184">
        <f t="shared" si="23"/>
        <v>1022.2887019999999</v>
      </c>
      <c r="O146" s="185">
        <v>0</v>
      </c>
      <c r="P146" s="185">
        <v>0</v>
      </c>
      <c r="Q146" s="185">
        <f t="shared" si="24"/>
        <v>0</v>
      </c>
      <c r="S146" s="184">
        <v>0</v>
      </c>
      <c r="T146" s="184">
        <v>0</v>
      </c>
      <c r="U146" s="184">
        <f t="shared" si="25"/>
        <v>0</v>
      </c>
      <c r="W146" s="185">
        <v>0</v>
      </c>
      <c r="X146" s="185">
        <v>0</v>
      </c>
      <c r="Y146" s="185">
        <f t="shared" si="26"/>
        <v>0</v>
      </c>
    </row>
    <row r="147" spans="2:25" s="187" customFormat="1" hidden="1" x14ac:dyDescent="0.3">
      <c r="B147" s="226" t="s">
        <v>521</v>
      </c>
      <c r="C147" s="338" t="s">
        <v>7662</v>
      </c>
      <c r="D147" s="249"/>
      <c r="E147" s="249"/>
      <c r="F147" s="183"/>
      <c r="G147" s="184">
        <f t="shared" si="20"/>
        <v>0</v>
      </c>
      <c r="H147" s="184">
        <f t="shared" si="21"/>
        <v>295.90465274000002</v>
      </c>
      <c r="I147" s="184">
        <f t="shared" si="22"/>
        <v>295.90465274000002</v>
      </c>
      <c r="K147" s="184">
        <v>0</v>
      </c>
      <c r="L147" s="184">
        <v>295.90465274000002</v>
      </c>
      <c r="M147" s="184">
        <f t="shared" si="23"/>
        <v>295.90465274000002</v>
      </c>
      <c r="O147" s="185">
        <v>0</v>
      </c>
      <c r="P147" s="185">
        <v>0</v>
      </c>
      <c r="Q147" s="185">
        <f t="shared" si="24"/>
        <v>0</v>
      </c>
      <c r="S147" s="184">
        <v>0</v>
      </c>
      <c r="T147" s="184">
        <v>0</v>
      </c>
      <c r="U147" s="184">
        <f t="shared" si="25"/>
        <v>0</v>
      </c>
      <c r="W147" s="185">
        <v>0</v>
      </c>
      <c r="X147" s="185">
        <v>0</v>
      </c>
      <c r="Y147" s="185">
        <f t="shared" si="26"/>
        <v>0</v>
      </c>
    </row>
    <row r="148" spans="2:25" s="187" customFormat="1" hidden="1" x14ac:dyDescent="0.3">
      <c r="B148" s="226" t="s">
        <v>522</v>
      </c>
      <c r="C148" s="338" t="s">
        <v>7663</v>
      </c>
      <c r="D148" s="249"/>
      <c r="E148" s="249"/>
      <c r="F148" s="183"/>
      <c r="G148" s="184">
        <f t="shared" si="20"/>
        <v>223.83500000000001</v>
      </c>
      <c r="H148" s="184">
        <f t="shared" si="21"/>
        <v>207.93914738000001</v>
      </c>
      <c r="I148" s="184">
        <f t="shared" si="22"/>
        <v>15.895852619999999</v>
      </c>
      <c r="K148" s="184">
        <v>223.83500000000001</v>
      </c>
      <c r="L148" s="184">
        <v>207.93914738000001</v>
      </c>
      <c r="M148" s="184">
        <f t="shared" si="23"/>
        <v>15.895852619999999</v>
      </c>
      <c r="O148" s="185">
        <v>0</v>
      </c>
      <c r="P148" s="185">
        <v>0</v>
      </c>
      <c r="Q148" s="185">
        <f t="shared" si="24"/>
        <v>0</v>
      </c>
      <c r="S148" s="184">
        <v>0</v>
      </c>
      <c r="T148" s="184">
        <v>0</v>
      </c>
      <c r="U148" s="184">
        <f t="shared" si="25"/>
        <v>0</v>
      </c>
      <c r="W148" s="185">
        <v>0</v>
      </c>
      <c r="X148" s="185">
        <v>0</v>
      </c>
      <c r="Y148" s="185">
        <f t="shared" si="26"/>
        <v>0</v>
      </c>
    </row>
    <row r="149" spans="2:25" s="187" customFormat="1" hidden="1" x14ac:dyDescent="0.3">
      <c r="B149" s="226" t="s">
        <v>523</v>
      </c>
      <c r="C149" s="338" t="s">
        <v>7664</v>
      </c>
      <c r="D149" s="249"/>
      <c r="E149" s="249"/>
      <c r="F149" s="183"/>
      <c r="G149" s="184">
        <f t="shared" si="20"/>
        <v>0</v>
      </c>
      <c r="H149" s="184">
        <f t="shared" si="21"/>
        <v>358.13861711999999</v>
      </c>
      <c r="I149" s="184">
        <f t="shared" si="22"/>
        <v>358.13861711999999</v>
      </c>
      <c r="K149" s="184">
        <v>0</v>
      </c>
      <c r="L149" s="184">
        <v>358.13861711999999</v>
      </c>
      <c r="M149" s="184">
        <f t="shared" si="23"/>
        <v>358.13861711999999</v>
      </c>
      <c r="O149" s="185">
        <v>0</v>
      </c>
      <c r="P149" s="185">
        <v>0</v>
      </c>
      <c r="Q149" s="185">
        <f t="shared" si="24"/>
        <v>0</v>
      </c>
      <c r="S149" s="184">
        <v>0</v>
      </c>
      <c r="T149" s="184">
        <v>0</v>
      </c>
      <c r="U149" s="184">
        <f t="shared" si="25"/>
        <v>0</v>
      </c>
      <c r="W149" s="185">
        <v>0</v>
      </c>
      <c r="X149" s="185">
        <v>0</v>
      </c>
      <c r="Y149" s="185">
        <f t="shared" si="26"/>
        <v>0</v>
      </c>
    </row>
    <row r="150" spans="2:25" s="187" customFormat="1" hidden="1" x14ac:dyDescent="0.3">
      <c r="B150" s="226" t="s">
        <v>524</v>
      </c>
      <c r="C150" s="338" t="s">
        <v>7665</v>
      </c>
      <c r="D150" s="249"/>
      <c r="E150" s="249"/>
      <c r="F150" s="183"/>
      <c r="G150" s="184">
        <f t="shared" si="20"/>
        <v>199.4075</v>
      </c>
      <c r="H150" s="184">
        <f t="shared" si="21"/>
        <v>191.43472062000001</v>
      </c>
      <c r="I150" s="184">
        <f t="shared" si="22"/>
        <v>7.9727793799999915</v>
      </c>
      <c r="K150" s="184">
        <v>199.4075</v>
      </c>
      <c r="L150" s="184">
        <v>191.43472062000001</v>
      </c>
      <c r="M150" s="184">
        <f t="shared" si="23"/>
        <v>7.9727793799999915</v>
      </c>
      <c r="O150" s="185">
        <v>0</v>
      </c>
      <c r="P150" s="185">
        <v>0</v>
      </c>
      <c r="Q150" s="185">
        <f t="shared" si="24"/>
        <v>0</v>
      </c>
      <c r="S150" s="184">
        <v>0</v>
      </c>
      <c r="T150" s="184">
        <v>0</v>
      </c>
      <c r="U150" s="184">
        <f t="shared" si="25"/>
        <v>0</v>
      </c>
      <c r="W150" s="185">
        <v>0</v>
      </c>
      <c r="X150" s="185">
        <v>0</v>
      </c>
      <c r="Y150" s="185">
        <f t="shared" si="26"/>
        <v>0</v>
      </c>
    </row>
    <row r="151" spans="2:25" s="187" customFormat="1" hidden="1" x14ac:dyDescent="0.3">
      <c r="B151" s="226" t="s">
        <v>7494</v>
      </c>
      <c r="C151" s="338" t="s">
        <v>7666</v>
      </c>
      <c r="D151" s="249"/>
      <c r="E151" s="249"/>
      <c r="F151" s="183"/>
      <c r="G151" s="184">
        <f t="shared" si="20"/>
        <v>0</v>
      </c>
      <c r="H151" s="184">
        <f t="shared" si="21"/>
        <v>252.18407999999999</v>
      </c>
      <c r="I151" s="184">
        <f t="shared" si="22"/>
        <v>252.18407999999999</v>
      </c>
      <c r="K151" s="184">
        <v>0</v>
      </c>
      <c r="L151" s="184">
        <v>252.18407999999999</v>
      </c>
      <c r="M151" s="184">
        <f t="shared" si="23"/>
        <v>252.18407999999999</v>
      </c>
      <c r="O151" s="185">
        <v>0</v>
      </c>
      <c r="P151" s="185">
        <v>0</v>
      </c>
      <c r="Q151" s="185">
        <f t="shared" si="24"/>
        <v>0</v>
      </c>
      <c r="S151" s="184">
        <v>0</v>
      </c>
      <c r="T151" s="184">
        <v>0</v>
      </c>
      <c r="U151" s="184">
        <f t="shared" si="25"/>
        <v>0</v>
      </c>
      <c r="W151" s="185">
        <v>0</v>
      </c>
      <c r="X151" s="185">
        <v>0</v>
      </c>
      <c r="Y151" s="185">
        <f t="shared" si="26"/>
        <v>0</v>
      </c>
    </row>
    <row r="152" spans="2:25" s="187" customFormat="1" hidden="1" x14ac:dyDescent="0.3">
      <c r="B152" s="226" t="s">
        <v>525</v>
      </c>
      <c r="C152" s="338" t="s">
        <v>7667</v>
      </c>
      <c r="D152" s="249"/>
      <c r="E152" s="249"/>
      <c r="F152" s="183"/>
      <c r="G152" s="184">
        <f t="shared" si="20"/>
        <v>0</v>
      </c>
      <c r="H152" s="184">
        <f t="shared" si="21"/>
        <v>175.719435</v>
      </c>
      <c r="I152" s="184">
        <f t="shared" si="22"/>
        <v>175.719435</v>
      </c>
      <c r="K152" s="184">
        <v>0</v>
      </c>
      <c r="L152" s="184">
        <v>175.719435</v>
      </c>
      <c r="M152" s="184">
        <f t="shared" si="23"/>
        <v>175.719435</v>
      </c>
      <c r="O152" s="185">
        <v>0</v>
      </c>
      <c r="P152" s="185">
        <v>0</v>
      </c>
      <c r="Q152" s="185">
        <f t="shared" si="24"/>
        <v>0</v>
      </c>
      <c r="S152" s="184">
        <v>0</v>
      </c>
      <c r="T152" s="184">
        <v>0</v>
      </c>
      <c r="U152" s="184">
        <f t="shared" si="25"/>
        <v>0</v>
      </c>
      <c r="W152" s="185">
        <v>0</v>
      </c>
      <c r="X152" s="185">
        <v>0</v>
      </c>
      <c r="Y152" s="185">
        <f t="shared" si="26"/>
        <v>0</v>
      </c>
    </row>
    <row r="153" spans="2:25" s="187" customFormat="1" hidden="1" x14ac:dyDescent="0.3">
      <c r="B153" s="226" t="s">
        <v>526</v>
      </c>
      <c r="C153" s="338" t="s">
        <v>7668</v>
      </c>
      <c r="D153" s="249"/>
      <c r="E153" s="249"/>
      <c r="F153" s="183"/>
      <c r="G153" s="184">
        <f t="shared" si="20"/>
        <v>292.67989999999998</v>
      </c>
      <c r="H153" s="184">
        <f t="shared" si="21"/>
        <v>224.30094878</v>
      </c>
      <c r="I153" s="184">
        <f t="shared" si="22"/>
        <v>68.378951219999976</v>
      </c>
      <c r="K153" s="184">
        <v>292.67989999999998</v>
      </c>
      <c r="L153" s="184">
        <v>224.30094878</v>
      </c>
      <c r="M153" s="184">
        <f t="shared" si="23"/>
        <v>68.378951219999976</v>
      </c>
      <c r="O153" s="185">
        <v>0</v>
      </c>
      <c r="P153" s="185">
        <v>0</v>
      </c>
      <c r="Q153" s="185">
        <f t="shared" si="24"/>
        <v>0</v>
      </c>
      <c r="S153" s="184">
        <v>0</v>
      </c>
      <c r="T153" s="184">
        <v>0</v>
      </c>
      <c r="U153" s="184">
        <f t="shared" si="25"/>
        <v>0</v>
      </c>
      <c r="W153" s="185">
        <v>0</v>
      </c>
      <c r="X153" s="185">
        <v>0</v>
      </c>
      <c r="Y153" s="185">
        <f t="shared" si="26"/>
        <v>0</v>
      </c>
    </row>
    <row r="154" spans="2:25" s="187" customFormat="1" hidden="1" x14ac:dyDescent="0.3">
      <c r="B154" s="226" t="s">
        <v>527</v>
      </c>
      <c r="C154" s="338" t="s">
        <v>7669</v>
      </c>
      <c r="D154" s="249"/>
      <c r="E154" s="249"/>
      <c r="F154" s="183"/>
      <c r="G154" s="184">
        <f t="shared" si="20"/>
        <v>249.50030000000001</v>
      </c>
      <c r="H154" s="184">
        <f t="shared" si="21"/>
        <v>148.61405300000001</v>
      </c>
      <c r="I154" s="184">
        <f t="shared" si="22"/>
        <v>100.886247</v>
      </c>
      <c r="K154" s="184">
        <v>249.50030000000001</v>
      </c>
      <c r="L154" s="184">
        <v>148.61405300000001</v>
      </c>
      <c r="M154" s="184">
        <f t="shared" si="23"/>
        <v>100.886247</v>
      </c>
      <c r="O154" s="185">
        <v>0</v>
      </c>
      <c r="P154" s="185">
        <v>0</v>
      </c>
      <c r="Q154" s="185">
        <f t="shared" si="24"/>
        <v>0</v>
      </c>
      <c r="S154" s="184">
        <v>0</v>
      </c>
      <c r="T154" s="184">
        <v>0</v>
      </c>
      <c r="U154" s="184">
        <f t="shared" si="25"/>
        <v>0</v>
      </c>
      <c r="W154" s="185">
        <v>0</v>
      </c>
      <c r="X154" s="185">
        <v>0</v>
      </c>
      <c r="Y154" s="185">
        <f t="shared" si="26"/>
        <v>0</v>
      </c>
    </row>
    <row r="155" spans="2:25" s="187" customFormat="1" hidden="1" x14ac:dyDescent="0.3">
      <c r="B155" s="226" t="s">
        <v>528</v>
      </c>
      <c r="C155" s="338" t="s">
        <v>7670</v>
      </c>
      <c r="D155" s="249"/>
      <c r="E155" s="249"/>
      <c r="F155" s="183"/>
      <c r="G155" s="184">
        <f t="shared" si="20"/>
        <v>305.30259999999998</v>
      </c>
      <c r="H155" s="184">
        <f t="shared" si="21"/>
        <v>255.236559</v>
      </c>
      <c r="I155" s="184">
        <f t="shared" si="22"/>
        <v>50.066040999999984</v>
      </c>
      <c r="K155" s="184">
        <v>305.30259999999998</v>
      </c>
      <c r="L155" s="184">
        <v>255.236559</v>
      </c>
      <c r="M155" s="184">
        <f t="shared" si="23"/>
        <v>50.066040999999984</v>
      </c>
      <c r="O155" s="185">
        <v>0</v>
      </c>
      <c r="P155" s="185">
        <v>0</v>
      </c>
      <c r="Q155" s="185">
        <f t="shared" si="24"/>
        <v>0</v>
      </c>
      <c r="S155" s="184">
        <v>0</v>
      </c>
      <c r="T155" s="184">
        <v>0</v>
      </c>
      <c r="U155" s="184">
        <f t="shared" si="25"/>
        <v>0</v>
      </c>
      <c r="W155" s="185">
        <v>0</v>
      </c>
      <c r="X155" s="185">
        <v>0</v>
      </c>
      <c r="Y155" s="185">
        <f t="shared" si="26"/>
        <v>0</v>
      </c>
    </row>
    <row r="156" spans="2:25" s="187" customFormat="1" hidden="1" x14ac:dyDescent="0.3">
      <c r="B156" s="226" t="s">
        <v>529</v>
      </c>
      <c r="C156" s="338" t="s">
        <v>7671</v>
      </c>
      <c r="D156" s="249"/>
      <c r="E156" s="249"/>
      <c r="F156" s="183"/>
      <c r="G156" s="184">
        <f t="shared" si="20"/>
        <v>212.2587</v>
      </c>
      <c r="H156" s="184">
        <f t="shared" si="21"/>
        <v>150.15162832999999</v>
      </c>
      <c r="I156" s="184">
        <f t="shared" si="22"/>
        <v>62.10707167000001</v>
      </c>
      <c r="J156" s="179"/>
      <c r="K156" s="184">
        <v>212.2587</v>
      </c>
      <c r="L156" s="184">
        <v>150.15162832999999</v>
      </c>
      <c r="M156" s="184">
        <f t="shared" si="23"/>
        <v>62.10707167000001</v>
      </c>
      <c r="N156" s="179"/>
      <c r="O156" s="184">
        <v>0</v>
      </c>
      <c r="P156" s="184">
        <v>0</v>
      </c>
      <c r="Q156" s="184">
        <f t="shared" si="24"/>
        <v>0</v>
      </c>
      <c r="R156" s="179"/>
      <c r="S156" s="184">
        <v>0</v>
      </c>
      <c r="T156" s="184">
        <v>0</v>
      </c>
      <c r="U156" s="184">
        <f t="shared" si="25"/>
        <v>0</v>
      </c>
      <c r="V156" s="179"/>
      <c r="W156" s="184">
        <v>0</v>
      </c>
      <c r="X156" s="184">
        <v>0</v>
      </c>
      <c r="Y156" s="184">
        <f t="shared" si="26"/>
        <v>0</v>
      </c>
    </row>
    <row r="157" spans="2:25" s="187" customFormat="1" hidden="1" x14ac:dyDescent="0.3">
      <c r="B157" s="226" t="s">
        <v>530</v>
      </c>
      <c r="C157" s="338" t="s">
        <v>7672</v>
      </c>
      <c r="D157" s="249"/>
      <c r="E157" s="249"/>
      <c r="F157" s="183"/>
      <c r="G157" s="184">
        <f t="shared" si="20"/>
        <v>133.18729999999999</v>
      </c>
      <c r="H157" s="184">
        <f t="shared" si="21"/>
        <v>101.39715767</v>
      </c>
      <c r="I157" s="184">
        <f t="shared" si="22"/>
        <v>31.790142329999995</v>
      </c>
      <c r="K157" s="184">
        <v>133.18729999999999</v>
      </c>
      <c r="L157" s="184">
        <v>101.39715767</v>
      </c>
      <c r="M157" s="184">
        <f t="shared" si="23"/>
        <v>31.790142329999995</v>
      </c>
      <c r="O157" s="185">
        <v>0</v>
      </c>
      <c r="P157" s="185">
        <v>0</v>
      </c>
      <c r="Q157" s="185">
        <f t="shared" si="24"/>
        <v>0</v>
      </c>
      <c r="S157" s="184">
        <v>0</v>
      </c>
      <c r="T157" s="184">
        <v>0</v>
      </c>
      <c r="U157" s="184">
        <f t="shared" si="25"/>
        <v>0</v>
      </c>
      <c r="W157" s="185">
        <v>0</v>
      </c>
      <c r="X157" s="185">
        <v>0</v>
      </c>
      <c r="Y157" s="185">
        <f t="shared" si="26"/>
        <v>0</v>
      </c>
    </row>
    <row r="158" spans="2:25" s="187" customFormat="1" hidden="1" x14ac:dyDescent="0.3">
      <c r="B158" s="226" t="s">
        <v>531</v>
      </c>
      <c r="C158" s="338" t="s">
        <v>7673</v>
      </c>
      <c r="D158" s="249"/>
      <c r="E158" s="249"/>
      <c r="F158" s="183"/>
      <c r="G158" s="184">
        <f t="shared" si="20"/>
        <v>137.666</v>
      </c>
      <c r="H158" s="184">
        <f t="shared" si="21"/>
        <v>100.48205434</v>
      </c>
      <c r="I158" s="184">
        <f t="shared" si="22"/>
        <v>37.183945659999992</v>
      </c>
      <c r="K158" s="184">
        <v>137.666</v>
      </c>
      <c r="L158" s="184">
        <v>100.48205434</v>
      </c>
      <c r="M158" s="184">
        <f t="shared" si="23"/>
        <v>37.183945659999992</v>
      </c>
      <c r="O158" s="185">
        <v>0</v>
      </c>
      <c r="P158" s="185">
        <v>0</v>
      </c>
      <c r="Q158" s="185">
        <f t="shared" si="24"/>
        <v>0</v>
      </c>
      <c r="S158" s="184">
        <v>0</v>
      </c>
      <c r="T158" s="184">
        <v>0</v>
      </c>
      <c r="U158" s="184">
        <f t="shared" si="25"/>
        <v>0</v>
      </c>
      <c r="W158" s="185">
        <v>0</v>
      </c>
      <c r="X158" s="185">
        <v>0</v>
      </c>
      <c r="Y158" s="185">
        <f t="shared" si="26"/>
        <v>0</v>
      </c>
    </row>
    <row r="159" spans="2:25" s="187" customFormat="1" hidden="1" x14ac:dyDescent="0.3">
      <c r="B159" s="226" t="s">
        <v>532</v>
      </c>
      <c r="C159" s="338" t="s">
        <v>7674</v>
      </c>
      <c r="D159" s="249"/>
      <c r="E159" s="249"/>
      <c r="F159" s="183"/>
      <c r="G159" s="184">
        <f t="shared" si="20"/>
        <v>203.99680000000001</v>
      </c>
      <c r="H159" s="184">
        <f t="shared" si="21"/>
        <v>110.84800288</v>
      </c>
      <c r="I159" s="184">
        <f t="shared" si="22"/>
        <v>93.148797120000012</v>
      </c>
      <c r="K159" s="184">
        <v>203.99680000000001</v>
      </c>
      <c r="L159" s="184">
        <v>110.84800288</v>
      </c>
      <c r="M159" s="184">
        <f t="shared" si="23"/>
        <v>93.148797120000012</v>
      </c>
      <c r="O159" s="185">
        <v>0</v>
      </c>
      <c r="P159" s="185">
        <v>0</v>
      </c>
      <c r="Q159" s="185">
        <f t="shared" si="24"/>
        <v>0</v>
      </c>
      <c r="S159" s="184">
        <v>0</v>
      </c>
      <c r="T159" s="184">
        <v>0</v>
      </c>
      <c r="U159" s="184">
        <f t="shared" si="25"/>
        <v>0</v>
      </c>
      <c r="W159" s="185">
        <v>0</v>
      </c>
      <c r="X159" s="185">
        <v>0</v>
      </c>
      <c r="Y159" s="185">
        <f t="shared" si="26"/>
        <v>0</v>
      </c>
    </row>
    <row r="160" spans="2:25" s="187" customFormat="1" hidden="1" x14ac:dyDescent="0.3">
      <c r="B160" s="226" t="s">
        <v>533</v>
      </c>
      <c r="C160" s="338" t="s">
        <v>7675</v>
      </c>
      <c r="D160" s="249"/>
      <c r="E160" s="249"/>
      <c r="F160" s="183"/>
      <c r="G160" s="184">
        <f t="shared" si="20"/>
        <v>96.189599999999999</v>
      </c>
      <c r="H160" s="184">
        <f t="shared" si="21"/>
        <v>67.525596379999996</v>
      </c>
      <c r="I160" s="184">
        <f t="shared" si="22"/>
        <v>28.664003620000003</v>
      </c>
      <c r="K160" s="184">
        <v>96.189599999999999</v>
      </c>
      <c r="L160" s="184">
        <v>67.525596379999996</v>
      </c>
      <c r="M160" s="184">
        <f t="shared" si="23"/>
        <v>28.664003620000003</v>
      </c>
      <c r="O160" s="185">
        <v>0</v>
      </c>
      <c r="P160" s="185">
        <v>0</v>
      </c>
      <c r="Q160" s="185">
        <f t="shared" si="24"/>
        <v>0</v>
      </c>
      <c r="S160" s="184">
        <v>0</v>
      </c>
      <c r="T160" s="184">
        <v>0</v>
      </c>
      <c r="U160" s="184">
        <f t="shared" si="25"/>
        <v>0</v>
      </c>
      <c r="W160" s="185">
        <v>0</v>
      </c>
      <c r="X160" s="185">
        <v>0</v>
      </c>
      <c r="Y160" s="185">
        <f t="shared" si="26"/>
        <v>0</v>
      </c>
    </row>
    <row r="161" spans="2:25" s="187" customFormat="1" hidden="1" x14ac:dyDescent="0.3">
      <c r="B161" s="226" t="s">
        <v>534</v>
      </c>
      <c r="C161" s="338" t="s">
        <v>7676</v>
      </c>
      <c r="D161" s="249"/>
      <c r="E161" s="249"/>
      <c r="F161" s="183"/>
      <c r="G161" s="184">
        <f t="shared" si="20"/>
        <v>367.93810000000002</v>
      </c>
      <c r="H161" s="184">
        <f t="shared" si="21"/>
        <v>269.78369246</v>
      </c>
      <c r="I161" s="184">
        <f t="shared" si="22"/>
        <v>98.154407540000022</v>
      </c>
      <c r="K161" s="184">
        <v>367.93810000000002</v>
      </c>
      <c r="L161" s="184">
        <v>269.78369246</v>
      </c>
      <c r="M161" s="184">
        <f t="shared" si="23"/>
        <v>98.154407540000022</v>
      </c>
      <c r="O161" s="185">
        <v>0</v>
      </c>
      <c r="P161" s="185">
        <v>0</v>
      </c>
      <c r="Q161" s="185">
        <f t="shared" si="24"/>
        <v>0</v>
      </c>
      <c r="S161" s="184">
        <v>0</v>
      </c>
      <c r="T161" s="184">
        <v>0</v>
      </c>
      <c r="U161" s="184">
        <f t="shared" si="25"/>
        <v>0</v>
      </c>
      <c r="W161" s="185">
        <v>0</v>
      </c>
      <c r="X161" s="185">
        <v>0</v>
      </c>
      <c r="Y161" s="185">
        <f t="shared" si="26"/>
        <v>0</v>
      </c>
    </row>
    <row r="162" spans="2:25" s="187" customFormat="1" hidden="1" x14ac:dyDescent="0.3">
      <c r="B162" s="226" t="s">
        <v>535</v>
      </c>
      <c r="C162" s="338" t="s">
        <v>7677</v>
      </c>
      <c r="D162" s="249"/>
      <c r="E162" s="249"/>
      <c r="F162" s="183"/>
      <c r="G162" s="184">
        <f t="shared" si="20"/>
        <v>135.94630000000001</v>
      </c>
      <c r="H162" s="184">
        <f t="shared" si="21"/>
        <v>125.10104025999999</v>
      </c>
      <c r="I162" s="184">
        <f t="shared" si="22"/>
        <v>10.845259740000017</v>
      </c>
      <c r="K162" s="184">
        <v>135.94630000000001</v>
      </c>
      <c r="L162" s="184">
        <v>125.10104025999999</v>
      </c>
      <c r="M162" s="184">
        <f t="shared" si="23"/>
        <v>10.845259740000017</v>
      </c>
      <c r="O162" s="185">
        <v>0</v>
      </c>
      <c r="P162" s="185">
        <v>0</v>
      </c>
      <c r="Q162" s="185">
        <f t="shared" si="24"/>
        <v>0</v>
      </c>
      <c r="S162" s="184">
        <v>0</v>
      </c>
      <c r="T162" s="184">
        <v>0</v>
      </c>
      <c r="U162" s="184">
        <f t="shared" si="25"/>
        <v>0</v>
      </c>
      <c r="W162" s="185">
        <v>0</v>
      </c>
      <c r="X162" s="185">
        <v>0</v>
      </c>
      <c r="Y162" s="185">
        <f t="shared" si="26"/>
        <v>0</v>
      </c>
    </row>
    <row r="163" spans="2:25" s="187" customFormat="1" hidden="1" x14ac:dyDescent="0.3">
      <c r="B163" s="226" t="s">
        <v>536</v>
      </c>
      <c r="C163" s="338" t="s">
        <v>7678</v>
      </c>
      <c r="D163" s="249"/>
      <c r="E163" s="249"/>
      <c r="F163" s="183"/>
      <c r="G163" s="184">
        <f t="shared" si="20"/>
        <v>262.08050000000003</v>
      </c>
      <c r="H163" s="184">
        <f t="shared" si="21"/>
        <v>225.63456152000001</v>
      </c>
      <c r="I163" s="184">
        <f t="shared" si="22"/>
        <v>36.445938480000024</v>
      </c>
      <c r="K163" s="184">
        <v>262.08050000000003</v>
      </c>
      <c r="L163" s="184">
        <v>225.63456152000001</v>
      </c>
      <c r="M163" s="184">
        <f t="shared" si="23"/>
        <v>36.445938480000024</v>
      </c>
      <c r="O163" s="185">
        <v>0</v>
      </c>
      <c r="P163" s="185">
        <v>0</v>
      </c>
      <c r="Q163" s="185">
        <f t="shared" si="24"/>
        <v>0</v>
      </c>
      <c r="S163" s="184">
        <v>0</v>
      </c>
      <c r="T163" s="184">
        <v>0</v>
      </c>
      <c r="U163" s="184">
        <f t="shared" si="25"/>
        <v>0</v>
      </c>
      <c r="W163" s="185">
        <v>0</v>
      </c>
      <c r="X163" s="185">
        <v>0</v>
      </c>
      <c r="Y163" s="185">
        <f t="shared" si="26"/>
        <v>0</v>
      </c>
    </row>
    <row r="164" spans="2:25" s="187" customFormat="1" hidden="1" x14ac:dyDescent="0.3">
      <c r="B164" s="226" t="s">
        <v>537</v>
      </c>
      <c r="C164" s="338" t="s">
        <v>7679</v>
      </c>
      <c r="D164" s="249"/>
      <c r="E164" s="249"/>
      <c r="F164" s="183"/>
      <c r="G164" s="184">
        <f t="shared" si="20"/>
        <v>0</v>
      </c>
      <c r="H164" s="184">
        <f t="shared" si="21"/>
        <v>291.04164737999997</v>
      </c>
      <c r="I164" s="184">
        <f t="shared" si="22"/>
        <v>291.04164737999997</v>
      </c>
      <c r="K164" s="184">
        <v>0</v>
      </c>
      <c r="L164" s="184">
        <v>291.04164737999997</v>
      </c>
      <c r="M164" s="184">
        <f t="shared" si="23"/>
        <v>291.04164737999997</v>
      </c>
      <c r="O164" s="185">
        <v>0</v>
      </c>
      <c r="P164" s="185">
        <v>0</v>
      </c>
      <c r="Q164" s="185">
        <f t="shared" si="24"/>
        <v>0</v>
      </c>
      <c r="S164" s="184">
        <v>0</v>
      </c>
      <c r="T164" s="184">
        <v>0</v>
      </c>
      <c r="U164" s="184">
        <f t="shared" si="25"/>
        <v>0</v>
      </c>
      <c r="W164" s="185">
        <v>0</v>
      </c>
      <c r="X164" s="185">
        <v>0</v>
      </c>
      <c r="Y164" s="185">
        <f t="shared" si="26"/>
        <v>0</v>
      </c>
    </row>
    <row r="165" spans="2:25" s="187" customFormat="1" hidden="1" x14ac:dyDescent="0.3">
      <c r="B165" s="226" t="s">
        <v>538</v>
      </c>
      <c r="C165" s="338" t="s">
        <v>7680</v>
      </c>
      <c r="D165" s="249"/>
      <c r="E165" s="249"/>
      <c r="F165" s="183"/>
      <c r="G165" s="184">
        <f t="shared" si="20"/>
        <v>242.01689999999999</v>
      </c>
      <c r="H165" s="184">
        <f t="shared" si="21"/>
        <v>236.78957341999998</v>
      </c>
      <c r="I165" s="184">
        <f t="shared" si="22"/>
        <v>5.2273265800000104</v>
      </c>
      <c r="K165" s="184">
        <v>242.01689999999999</v>
      </c>
      <c r="L165" s="184">
        <v>236.78957341999998</v>
      </c>
      <c r="M165" s="184">
        <f t="shared" si="23"/>
        <v>5.2273265800000104</v>
      </c>
      <c r="O165" s="185">
        <v>0</v>
      </c>
      <c r="P165" s="185">
        <v>0</v>
      </c>
      <c r="Q165" s="185">
        <f t="shared" si="24"/>
        <v>0</v>
      </c>
      <c r="S165" s="184">
        <v>0</v>
      </c>
      <c r="T165" s="184">
        <v>0</v>
      </c>
      <c r="U165" s="184">
        <f t="shared" si="25"/>
        <v>0</v>
      </c>
      <c r="W165" s="185">
        <v>0</v>
      </c>
      <c r="X165" s="185">
        <v>0</v>
      </c>
      <c r="Y165" s="185">
        <f t="shared" si="26"/>
        <v>0</v>
      </c>
    </row>
    <row r="166" spans="2:25" s="187" customFormat="1" hidden="1" x14ac:dyDescent="0.3">
      <c r="B166" s="226" t="s">
        <v>539</v>
      </c>
      <c r="C166" s="338" t="s">
        <v>7681</v>
      </c>
      <c r="D166" s="249"/>
      <c r="E166" s="249"/>
      <c r="F166" s="183"/>
      <c r="G166" s="184">
        <f t="shared" si="20"/>
        <v>0</v>
      </c>
      <c r="H166" s="184">
        <f t="shared" si="21"/>
        <v>98.385353330000001</v>
      </c>
      <c r="I166" s="184">
        <f t="shared" si="22"/>
        <v>98.385353330000001</v>
      </c>
      <c r="K166" s="184">
        <v>0</v>
      </c>
      <c r="L166" s="184">
        <v>98.385353330000001</v>
      </c>
      <c r="M166" s="184">
        <f t="shared" si="23"/>
        <v>98.385353330000001</v>
      </c>
      <c r="O166" s="185">
        <v>0</v>
      </c>
      <c r="P166" s="185">
        <v>0</v>
      </c>
      <c r="Q166" s="185">
        <f t="shared" si="24"/>
        <v>0</v>
      </c>
      <c r="S166" s="184">
        <v>0</v>
      </c>
      <c r="T166" s="184">
        <v>0</v>
      </c>
      <c r="U166" s="184">
        <f t="shared" si="25"/>
        <v>0</v>
      </c>
      <c r="W166" s="185">
        <v>0</v>
      </c>
      <c r="X166" s="185">
        <v>0</v>
      </c>
      <c r="Y166" s="185">
        <f t="shared" si="26"/>
        <v>0</v>
      </c>
    </row>
    <row r="167" spans="2:25" s="187" customFormat="1" hidden="1" x14ac:dyDescent="0.3">
      <c r="B167" s="226" t="s">
        <v>540</v>
      </c>
      <c r="C167" s="338" t="s">
        <v>7682</v>
      </c>
      <c r="D167" s="249"/>
      <c r="E167" s="249"/>
      <c r="F167" s="183"/>
      <c r="G167" s="184">
        <f t="shared" si="20"/>
        <v>150.08769999999998</v>
      </c>
      <c r="H167" s="184">
        <f t="shared" si="21"/>
        <v>125.68758</v>
      </c>
      <c r="I167" s="184">
        <f t="shared" si="22"/>
        <v>24.400119999999987</v>
      </c>
      <c r="K167" s="184">
        <v>150.08769999999998</v>
      </c>
      <c r="L167" s="184">
        <v>125.68758</v>
      </c>
      <c r="M167" s="184">
        <f t="shared" si="23"/>
        <v>24.400119999999987</v>
      </c>
      <c r="O167" s="185">
        <v>0</v>
      </c>
      <c r="P167" s="185">
        <v>0</v>
      </c>
      <c r="Q167" s="185">
        <f t="shared" si="24"/>
        <v>0</v>
      </c>
      <c r="S167" s="184">
        <v>0</v>
      </c>
      <c r="T167" s="184">
        <v>0</v>
      </c>
      <c r="U167" s="184">
        <f t="shared" si="25"/>
        <v>0</v>
      </c>
      <c r="W167" s="185">
        <v>0</v>
      </c>
      <c r="X167" s="185">
        <v>0</v>
      </c>
      <c r="Y167" s="185">
        <f t="shared" si="26"/>
        <v>0</v>
      </c>
    </row>
    <row r="168" spans="2:25" s="187" customFormat="1" hidden="1" x14ac:dyDescent="0.3">
      <c r="B168" s="226" t="s">
        <v>541</v>
      </c>
      <c r="C168" s="338" t="s">
        <v>7683</v>
      </c>
      <c r="D168" s="249"/>
      <c r="E168" s="249"/>
      <c r="F168" s="183"/>
      <c r="G168" s="184">
        <f t="shared" si="20"/>
        <v>0</v>
      </c>
      <c r="H168" s="184">
        <f t="shared" si="21"/>
        <v>0</v>
      </c>
      <c r="I168" s="184">
        <f t="shared" si="22"/>
        <v>0</v>
      </c>
      <c r="K168" s="184">
        <v>0</v>
      </c>
      <c r="L168" s="184">
        <v>0</v>
      </c>
      <c r="M168" s="184">
        <f t="shared" si="23"/>
        <v>0</v>
      </c>
      <c r="O168" s="185">
        <v>0</v>
      </c>
      <c r="P168" s="185">
        <v>0</v>
      </c>
      <c r="Q168" s="185">
        <f t="shared" si="24"/>
        <v>0</v>
      </c>
      <c r="S168" s="184">
        <v>0</v>
      </c>
      <c r="T168" s="184">
        <v>0</v>
      </c>
      <c r="U168" s="184">
        <f t="shared" si="25"/>
        <v>0</v>
      </c>
      <c r="W168" s="185">
        <v>0</v>
      </c>
      <c r="X168" s="185">
        <v>0</v>
      </c>
      <c r="Y168" s="185">
        <f t="shared" si="26"/>
        <v>0</v>
      </c>
    </row>
    <row r="169" spans="2:25" s="187" customFormat="1" hidden="1" x14ac:dyDescent="0.3">
      <c r="B169" s="226" t="s">
        <v>542</v>
      </c>
      <c r="C169" s="338" t="s">
        <v>7684</v>
      </c>
      <c r="D169" s="249"/>
      <c r="E169" s="249"/>
      <c r="F169" s="183"/>
      <c r="G169" s="184">
        <f t="shared" si="20"/>
        <v>0</v>
      </c>
      <c r="H169" s="184">
        <f t="shared" si="21"/>
        <v>11781.08865311</v>
      </c>
      <c r="I169" s="184">
        <f t="shared" si="22"/>
        <v>11781.08865311</v>
      </c>
      <c r="K169" s="184">
        <v>0</v>
      </c>
      <c r="L169" s="184">
        <v>11781.08865311</v>
      </c>
      <c r="M169" s="184">
        <f t="shared" si="23"/>
        <v>11781.08865311</v>
      </c>
      <c r="O169" s="185">
        <v>0</v>
      </c>
      <c r="P169" s="185">
        <v>0</v>
      </c>
      <c r="Q169" s="185">
        <f t="shared" si="24"/>
        <v>0</v>
      </c>
      <c r="S169" s="184">
        <v>0</v>
      </c>
      <c r="T169" s="184">
        <v>0</v>
      </c>
      <c r="U169" s="184">
        <f t="shared" si="25"/>
        <v>0</v>
      </c>
      <c r="W169" s="185">
        <v>0</v>
      </c>
      <c r="X169" s="185">
        <v>0</v>
      </c>
      <c r="Y169" s="185">
        <f t="shared" si="26"/>
        <v>0</v>
      </c>
    </row>
    <row r="170" spans="2:25" s="187" customFormat="1" hidden="1" x14ac:dyDescent="0.3">
      <c r="B170" s="226" t="s">
        <v>543</v>
      </c>
      <c r="C170" s="338" t="s">
        <v>7685</v>
      </c>
      <c r="D170" s="249"/>
      <c r="E170" s="249"/>
      <c r="F170" s="183"/>
      <c r="G170" s="184">
        <f t="shared" si="20"/>
        <v>0</v>
      </c>
      <c r="H170" s="184">
        <f t="shared" si="21"/>
        <v>1377.41358896</v>
      </c>
      <c r="I170" s="184">
        <f t="shared" si="22"/>
        <v>1377.41358896</v>
      </c>
      <c r="K170" s="184">
        <v>0</v>
      </c>
      <c r="L170" s="184">
        <v>1377.41358896</v>
      </c>
      <c r="M170" s="184">
        <f t="shared" si="23"/>
        <v>1377.41358896</v>
      </c>
      <c r="O170" s="185">
        <v>0</v>
      </c>
      <c r="P170" s="185">
        <v>0</v>
      </c>
      <c r="Q170" s="185">
        <f t="shared" si="24"/>
        <v>0</v>
      </c>
      <c r="S170" s="184">
        <v>0</v>
      </c>
      <c r="T170" s="184">
        <v>0</v>
      </c>
      <c r="U170" s="184">
        <f t="shared" si="25"/>
        <v>0</v>
      </c>
      <c r="W170" s="185">
        <v>0</v>
      </c>
      <c r="X170" s="185">
        <v>0</v>
      </c>
      <c r="Y170" s="185">
        <f t="shared" si="26"/>
        <v>0</v>
      </c>
    </row>
    <row r="171" spans="2:25" s="187" customFormat="1" hidden="1" x14ac:dyDescent="0.3">
      <c r="B171" s="226" t="s">
        <v>544</v>
      </c>
      <c r="C171" s="338" t="s">
        <v>7686</v>
      </c>
      <c r="D171" s="249"/>
      <c r="E171" s="249"/>
      <c r="F171" s="183"/>
      <c r="G171" s="184">
        <f t="shared" si="20"/>
        <v>0</v>
      </c>
      <c r="H171" s="184">
        <f t="shared" si="21"/>
        <v>17208.860130159999</v>
      </c>
      <c r="I171" s="184">
        <f t="shared" si="22"/>
        <v>17208.860130159999</v>
      </c>
      <c r="K171" s="184">
        <v>0</v>
      </c>
      <c r="L171" s="184">
        <v>17208.860130159999</v>
      </c>
      <c r="M171" s="184">
        <f t="shared" si="23"/>
        <v>17208.860130159999</v>
      </c>
      <c r="O171" s="185">
        <v>0</v>
      </c>
      <c r="P171" s="185">
        <v>0</v>
      </c>
      <c r="Q171" s="185">
        <f t="shared" si="24"/>
        <v>0</v>
      </c>
      <c r="S171" s="184">
        <v>0</v>
      </c>
      <c r="T171" s="184">
        <v>0</v>
      </c>
      <c r="U171" s="184">
        <f t="shared" si="25"/>
        <v>0</v>
      </c>
      <c r="W171" s="185">
        <v>0</v>
      </c>
      <c r="X171" s="185">
        <v>0</v>
      </c>
      <c r="Y171" s="185">
        <f t="shared" si="26"/>
        <v>0</v>
      </c>
    </row>
    <row r="172" spans="2:25" s="187" customFormat="1" hidden="1" x14ac:dyDescent="0.3">
      <c r="B172" s="226" t="s">
        <v>545</v>
      </c>
      <c r="C172" s="338" t="s">
        <v>7687</v>
      </c>
      <c r="D172" s="249"/>
      <c r="E172" s="249"/>
      <c r="F172" s="183"/>
      <c r="G172" s="184">
        <f t="shared" si="20"/>
        <v>0</v>
      </c>
      <c r="H172" s="184">
        <f t="shared" si="21"/>
        <v>2473.5597176199999</v>
      </c>
      <c r="I172" s="184">
        <f t="shared" si="22"/>
        <v>2473.5597176199999</v>
      </c>
      <c r="K172" s="184">
        <v>0</v>
      </c>
      <c r="L172" s="184">
        <v>2473.5597176199999</v>
      </c>
      <c r="M172" s="184">
        <f t="shared" si="23"/>
        <v>2473.5597176199999</v>
      </c>
      <c r="O172" s="185">
        <v>0</v>
      </c>
      <c r="P172" s="185">
        <v>0</v>
      </c>
      <c r="Q172" s="185">
        <f t="shared" si="24"/>
        <v>0</v>
      </c>
      <c r="S172" s="184">
        <v>0</v>
      </c>
      <c r="T172" s="184">
        <v>0</v>
      </c>
      <c r="U172" s="184">
        <f t="shared" si="25"/>
        <v>0</v>
      </c>
      <c r="W172" s="185">
        <v>0</v>
      </c>
      <c r="X172" s="185">
        <v>0</v>
      </c>
      <c r="Y172" s="185">
        <f t="shared" si="26"/>
        <v>0</v>
      </c>
    </row>
    <row r="173" spans="2:25" s="187" customFormat="1" hidden="1" x14ac:dyDescent="0.3">
      <c r="B173" s="226" t="s">
        <v>546</v>
      </c>
      <c r="C173" s="338" t="s">
        <v>7688</v>
      </c>
      <c r="D173" s="249"/>
      <c r="E173" s="249"/>
      <c r="F173" s="183"/>
      <c r="G173" s="184">
        <f t="shared" si="20"/>
        <v>0</v>
      </c>
      <c r="H173" s="184">
        <f t="shared" si="21"/>
        <v>1355.0608406399999</v>
      </c>
      <c r="I173" s="184">
        <f t="shared" si="22"/>
        <v>1355.0608406399999</v>
      </c>
      <c r="K173" s="184">
        <v>0</v>
      </c>
      <c r="L173" s="184">
        <v>1355.0608406399999</v>
      </c>
      <c r="M173" s="184">
        <f t="shared" si="23"/>
        <v>1355.0608406399999</v>
      </c>
      <c r="O173" s="185">
        <v>0</v>
      </c>
      <c r="P173" s="185">
        <v>0</v>
      </c>
      <c r="Q173" s="185">
        <f t="shared" si="24"/>
        <v>0</v>
      </c>
      <c r="S173" s="184">
        <v>0</v>
      </c>
      <c r="T173" s="184">
        <v>0</v>
      </c>
      <c r="U173" s="184">
        <f t="shared" si="25"/>
        <v>0</v>
      </c>
      <c r="W173" s="185">
        <v>0</v>
      </c>
      <c r="X173" s="185">
        <v>0</v>
      </c>
      <c r="Y173" s="185">
        <f t="shared" si="26"/>
        <v>0</v>
      </c>
    </row>
    <row r="174" spans="2:25" s="187" customFormat="1" hidden="1" x14ac:dyDescent="0.3">
      <c r="B174" s="226" t="s">
        <v>547</v>
      </c>
      <c r="C174" s="338" t="s">
        <v>7689</v>
      </c>
      <c r="D174" s="249"/>
      <c r="E174" s="249"/>
      <c r="F174" s="183"/>
      <c r="G174" s="184">
        <f t="shared" si="20"/>
        <v>0</v>
      </c>
      <c r="H174" s="184">
        <f t="shared" si="21"/>
        <v>586.97539004999999</v>
      </c>
      <c r="I174" s="184">
        <f t="shared" si="22"/>
        <v>586.97539004999999</v>
      </c>
      <c r="K174" s="184">
        <v>0</v>
      </c>
      <c r="L174" s="184">
        <v>586.97539004999999</v>
      </c>
      <c r="M174" s="184">
        <f t="shared" si="23"/>
        <v>586.97539004999999</v>
      </c>
      <c r="O174" s="185">
        <v>0</v>
      </c>
      <c r="P174" s="185">
        <v>0</v>
      </c>
      <c r="Q174" s="185">
        <f t="shared" si="24"/>
        <v>0</v>
      </c>
      <c r="S174" s="184">
        <v>0</v>
      </c>
      <c r="T174" s="184">
        <v>0</v>
      </c>
      <c r="U174" s="184">
        <f t="shared" si="25"/>
        <v>0</v>
      </c>
      <c r="W174" s="185">
        <v>0</v>
      </c>
      <c r="X174" s="185">
        <v>0</v>
      </c>
      <c r="Y174" s="185">
        <f t="shared" si="26"/>
        <v>0</v>
      </c>
    </row>
    <row r="175" spans="2:25" s="187" customFormat="1" hidden="1" x14ac:dyDescent="0.3">
      <c r="B175" s="226" t="s">
        <v>7495</v>
      </c>
      <c r="C175" s="338" t="s">
        <v>7690</v>
      </c>
      <c r="D175" s="249"/>
      <c r="E175" s="249"/>
      <c r="F175" s="183"/>
      <c r="G175" s="184">
        <f t="shared" si="20"/>
        <v>0</v>
      </c>
      <c r="H175" s="184">
        <f t="shared" si="21"/>
        <v>9366.1936339999993</v>
      </c>
      <c r="I175" s="184">
        <f t="shared" si="22"/>
        <v>9366.1936339999993</v>
      </c>
      <c r="K175" s="184">
        <v>0</v>
      </c>
      <c r="L175" s="184">
        <v>9366.1936339999993</v>
      </c>
      <c r="M175" s="184">
        <f t="shared" si="23"/>
        <v>9366.1936339999993</v>
      </c>
      <c r="O175" s="185">
        <v>0</v>
      </c>
      <c r="P175" s="185">
        <v>0</v>
      </c>
      <c r="Q175" s="185">
        <f t="shared" si="24"/>
        <v>0</v>
      </c>
      <c r="S175" s="184">
        <v>0</v>
      </c>
      <c r="T175" s="184">
        <v>0</v>
      </c>
      <c r="U175" s="184">
        <f t="shared" si="25"/>
        <v>0</v>
      </c>
      <c r="W175" s="185">
        <v>0</v>
      </c>
      <c r="X175" s="185">
        <v>0</v>
      </c>
      <c r="Y175" s="185">
        <f t="shared" si="26"/>
        <v>0</v>
      </c>
    </row>
    <row r="176" spans="2:25" s="187" customFormat="1" hidden="1" x14ac:dyDescent="0.3">
      <c r="B176" s="226" t="s">
        <v>548</v>
      </c>
      <c r="C176" s="338" t="s">
        <v>7691</v>
      </c>
      <c r="D176" s="249"/>
      <c r="E176" s="249"/>
      <c r="F176" s="183"/>
      <c r="G176" s="184">
        <f t="shared" si="20"/>
        <v>1120.6502</v>
      </c>
      <c r="H176" s="184">
        <f t="shared" si="21"/>
        <v>1028.0494531900001</v>
      </c>
      <c r="I176" s="184">
        <f t="shared" si="22"/>
        <v>92.600746809999919</v>
      </c>
      <c r="K176" s="184">
        <v>1120.6502</v>
      </c>
      <c r="L176" s="184">
        <v>1028.0494531900001</v>
      </c>
      <c r="M176" s="184">
        <f t="shared" si="23"/>
        <v>92.600746809999919</v>
      </c>
      <c r="O176" s="185">
        <v>0</v>
      </c>
      <c r="P176" s="185">
        <v>0</v>
      </c>
      <c r="Q176" s="185">
        <f t="shared" si="24"/>
        <v>0</v>
      </c>
      <c r="S176" s="184">
        <v>0</v>
      </c>
      <c r="T176" s="184">
        <v>0</v>
      </c>
      <c r="U176" s="184">
        <f t="shared" si="25"/>
        <v>0</v>
      </c>
      <c r="W176" s="185">
        <v>0</v>
      </c>
      <c r="X176" s="185">
        <v>0</v>
      </c>
      <c r="Y176" s="185">
        <f t="shared" si="26"/>
        <v>0</v>
      </c>
    </row>
    <row r="177" spans="2:25" s="187" customFormat="1" hidden="1" x14ac:dyDescent="0.3">
      <c r="B177" s="226" t="s">
        <v>549</v>
      </c>
      <c r="C177" s="338" t="s">
        <v>7692</v>
      </c>
      <c r="D177" s="249"/>
      <c r="E177" s="249"/>
      <c r="F177" s="183"/>
      <c r="G177" s="184">
        <f t="shared" ref="G177:G184" si="27">+K177+O177+S177+W177</f>
        <v>873.4908999999999</v>
      </c>
      <c r="H177" s="184">
        <f t="shared" ref="H177:H184" si="28">+L177+P177+T177+X177</f>
        <v>652.40704242999993</v>
      </c>
      <c r="I177" s="184">
        <f t="shared" si="22"/>
        <v>221.08385756999996</v>
      </c>
      <c r="K177" s="184">
        <v>873.4908999999999</v>
      </c>
      <c r="L177" s="184">
        <v>652.40704242999993</v>
      </c>
      <c r="M177" s="184">
        <f t="shared" si="23"/>
        <v>221.08385756999996</v>
      </c>
      <c r="O177" s="185">
        <v>0</v>
      </c>
      <c r="P177" s="185">
        <v>0</v>
      </c>
      <c r="Q177" s="185">
        <f t="shared" si="24"/>
        <v>0</v>
      </c>
      <c r="S177" s="184">
        <v>0</v>
      </c>
      <c r="T177" s="184">
        <v>0</v>
      </c>
      <c r="U177" s="184">
        <f t="shared" si="25"/>
        <v>0</v>
      </c>
      <c r="W177" s="185">
        <v>0</v>
      </c>
      <c r="X177" s="185">
        <v>0</v>
      </c>
      <c r="Y177" s="185">
        <f t="shared" si="26"/>
        <v>0</v>
      </c>
    </row>
    <row r="178" spans="2:25" s="187" customFormat="1" hidden="1" x14ac:dyDescent="0.3">
      <c r="B178" s="226" t="s">
        <v>550</v>
      </c>
      <c r="C178" s="338" t="s">
        <v>7693</v>
      </c>
      <c r="D178" s="249"/>
      <c r="E178" s="249"/>
      <c r="F178" s="183"/>
      <c r="G178" s="184">
        <f t="shared" si="27"/>
        <v>257.68340000000001</v>
      </c>
      <c r="H178" s="184">
        <f t="shared" si="28"/>
        <v>236.63916301</v>
      </c>
      <c r="I178" s="184">
        <f t="shared" si="22"/>
        <v>21.044236990000002</v>
      </c>
      <c r="K178" s="184">
        <v>257.68340000000001</v>
      </c>
      <c r="L178" s="184">
        <v>236.63916301</v>
      </c>
      <c r="M178" s="184">
        <f t="shared" si="23"/>
        <v>21.044236990000002</v>
      </c>
      <c r="O178" s="185">
        <v>0</v>
      </c>
      <c r="P178" s="185">
        <v>0</v>
      </c>
      <c r="Q178" s="185">
        <f t="shared" si="24"/>
        <v>0</v>
      </c>
      <c r="S178" s="184">
        <v>0</v>
      </c>
      <c r="T178" s="184">
        <v>0</v>
      </c>
      <c r="U178" s="184">
        <f t="shared" si="25"/>
        <v>0</v>
      </c>
      <c r="W178" s="185">
        <v>0</v>
      </c>
      <c r="X178" s="185">
        <v>0</v>
      </c>
      <c r="Y178" s="185">
        <f t="shared" si="26"/>
        <v>0</v>
      </c>
    </row>
    <row r="179" spans="2:25" s="187" customFormat="1" hidden="1" x14ac:dyDescent="0.3">
      <c r="B179" s="226" t="s">
        <v>551</v>
      </c>
      <c r="C179" s="338" t="s">
        <v>7694</v>
      </c>
      <c r="D179" s="249"/>
      <c r="E179" s="249"/>
      <c r="F179" s="183"/>
      <c r="G179" s="184">
        <f t="shared" si="27"/>
        <v>21566.820899999999</v>
      </c>
      <c r="H179" s="184">
        <f t="shared" si="28"/>
        <v>0</v>
      </c>
      <c r="I179" s="184">
        <f t="shared" si="22"/>
        <v>21566.820899999999</v>
      </c>
      <c r="K179" s="184">
        <v>21566.820899999999</v>
      </c>
      <c r="L179" s="184">
        <v>0</v>
      </c>
      <c r="M179" s="184">
        <f t="shared" si="23"/>
        <v>21566.820899999999</v>
      </c>
      <c r="O179" s="185">
        <v>0</v>
      </c>
      <c r="P179" s="185">
        <v>0</v>
      </c>
      <c r="Q179" s="185">
        <f t="shared" si="24"/>
        <v>0</v>
      </c>
      <c r="S179" s="184">
        <v>0</v>
      </c>
      <c r="T179" s="184">
        <v>0</v>
      </c>
      <c r="U179" s="184">
        <f t="shared" si="25"/>
        <v>0</v>
      </c>
      <c r="W179" s="185">
        <v>0</v>
      </c>
      <c r="X179" s="185">
        <v>0</v>
      </c>
      <c r="Y179" s="185">
        <f t="shared" si="26"/>
        <v>0</v>
      </c>
    </row>
    <row r="180" spans="2:25" s="187" customFormat="1" hidden="1" x14ac:dyDescent="0.3">
      <c r="B180" s="226" t="s">
        <v>552</v>
      </c>
      <c r="C180" s="338" t="s">
        <v>7695</v>
      </c>
      <c r="D180" s="249"/>
      <c r="E180" s="249"/>
      <c r="F180" s="183"/>
      <c r="G180" s="184">
        <f t="shared" si="27"/>
        <v>0</v>
      </c>
      <c r="H180" s="184">
        <f t="shared" si="28"/>
        <v>2199.8008246500003</v>
      </c>
      <c r="I180" s="184">
        <f t="shared" si="22"/>
        <v>2199.8008246500003</v>
      </c>
      <c r="K180" s="184">
        <v>0</v>
      </c>
      <c r="L180" s="184">
        <v>2199.8008246500003</v>
      </c>
      <c r="M180" s="184">
        <f t="shared" si="23"/>
        <v>2199.8008246500003</v>
      </c>
      <c r="O180" s="185">
        <v>0</v>
      </c>
      <c r="P180" s="185">
        <v>0</v>
      </c>
      <c r="Q180" s="185">
        <f t="shared" si="24"/>
        <v>0</v>
      </c>
      <c r="S180" s="184">
        <v>0</v>
      </c>
      <c r="T180" s="184">
        <v>0</v>
      </c>
      <c r="U180" s="184">
        <f t="shared" si="25"/>
        <v>0</v>
      </c>
      <c r="W180" s="185">
        <v>0</v>
      </c>
      <c r="X180" s="185">
        <v>0</v>
      </c>
      <c r="Y180" s="185">
        <f t="shared" si="26"/>
        <v>0</v>
      </c>
    </row>
    <row r="181" spans="2:25" s="187" customFormat="1" hidden="1" x14ac:dyDescent="0.3">
      <c r="B181" s="226" t="s">
        <v>553</v>
      </c>
      <c r="C181" s="338" t="s">
        <v>7696</v>
      </c>
      <c r="D181" s="249"/>
      <c r="E181" s="249"/>
      <c r="F181" s="183"/>
      <c r="G181" s="184">
        <f t="shared" si="27"/>
        <v>0</v>
      </c>
      <c r="H181" s="184">
        <f t="shared" si="28"/>
        <v>15124.98649621</v>
      </c>
      <c r="I181" s="184">
        <f t="shared" si="22"/>
        <v>15124.98649621</v>
      </c>
      <c r="K181" s="184">
        <v>0</v>
      </c>
      <c r="L181" s="184">
        <v>15124.98649621</v>
      </c>
      <c r="M181" s="184">
        <f t="shared" si="23"/>
        <v>15124.98649621</v>
      </c>
      <c r="O181" s="185">
        <v>0</v>
      </c>
      <c r="P181" s="185">
        <v>0</v>
      </c>
      <c r="Q181" s="185">
        <f t="shared" si="24"/>
        <v>0</v>
      </c>
      <c r="S181" s="184">
        <v>0</v>
      </c>
      <c r="T181" s="184">
        <v>0</v>
      </c>
      <c r="U181" s="184">
        <f t="shared" si="25"/>
        <v>0</v>
      </c>
      <c r="W181" s="185">
        <v>0</v>
      </c>
      <c r="X181" s="185">
        <v>0</v>
      </c>
      <c r="Y181" s="185">
        <f t="shared" si="26"/>
        <v>0</v>
      </c>
    </row>
    <row r="182" spans="2:25" s="187" customFormat="1" hidden="1" x14ac:dyDescent="0.3">
      <c r="B182" s="226" t="s">
        <v>554</v>
      </c>
      <c r="C182" s="338" t="s">
        <v>7697</v>
      </c>
      <c r="D182" s="249"/>
      <c r="E182" s="249"/>
      <c r="F182" s="183"/>
      <c r="G182" s="184">
        <f t="shared" si="27"/>
        <v>13792.711599999999</v>
      </c>
      <c r="H182" s="184">
        <f t="shared" si="28"/>
        <v>12318.81977607</v>
      </c>
      <c r="I182" s="184">
        <f t="shared" si="22"/>
        <v>1473.8918239299983</v>
      </c>
      <c r="K182" s="184">
        <v>13792.711599999999</v>
      </c>
      <c r="L182" s="184">
        <v>12318.81977607</v>
      </c>
      <c r="M182" s="184">
        <f t="shared" si="23"/>
        <v>1473.8918239299983</v>
      </c>
      <c r="O182" s="185">
        <v>0</v>
      </c>
      <c r="P182" s="185">
        <v>0</v>
      </c>
      <c r="Q182" s="185">
        <f t="shared" si="24"/>
        <v>0</v>
      </c>
      <c r="S182" s="184">
        <v>0</v>
      </c>
      <c r="T182" s="184">
        <v>0</v>
      </c>
      <c r="U182" s="184">
        <f t="shared" si="25"/>
        <v>0</v>
      </c>
      <c r="W182" s="185">
        <v>0</v>
      </c>
      <c r="X182" s="185">
        <v>0</v>
      </c>
      <c r="Y182" s="185">
        <f t="shared" si="26"/>
        <v>0</v>
      </c>
    </row>
    <row r="183" spans="2:25" s="187" customFormat="1" hidden="1" x14ac:dyDescent="0.3">
      <c r="B183" s="226" t="s">
        <v>555</v>
      </c>
      <c r="C183" s="338" t="s">
        <v>7698</v>
      </c>
      <c r="D183" s="249"/>
      <c r="E183" s="249"/>
      <c r="F183" s="183"/>
      <c r="G183" s="184">
        <f t="shared" si="27"/>
        <v>909.62599999999998</v>
      </c>
      <c r="H183" s="184">
        <f t="shared" si="28"/>
        <v>673.1439092999999</v>
      </c>
      <c r="I183" s="184">
        <f t="shared" si="22"/>
        <v>236.48209070000007</v>
      </c>
      <c r="J183" s="179"/>
      <c r="K183" s="184">
        <v>909.62599999999998</v>
      </c>
      <c r="L183" s="184">
        <v>673.1439092999999</v>
      </c>
      <c r="M183" s="184">
        <f t="shared" si="23"/>
        <v>236.48209070000007</v>
      </c>
      <c r="N183" s="179"/>
      <c r="O183" s="184">
        <v>0</v>
      </c>
      <c r="P183" s="184">
        <v>0</v>
      </c>
      <c r="Q183" s="184">
        <f t="shared" si="24"/>
        <v>0</v>
      </c>
      <c r="R183" s="179"/>
      <c r="S183" s="184">
        <v>0</v>
      </c>
      <c r="T183" s="184">
        <v>0</v>
      </c>
      <c r="U183" s="184">
        <f t="shared" si="25"/>
        <v>0</v>
      </c>
      <c r="V183" s="179"/>
      <c r="W183" s="184">
        <v>0</v>
      </c>
      <c r="X183" s="184">
        <v>0</v>
      </c>
      <c r="Y183" s="184">
        <f t="shared" si="26"/>
        <v>0</v>
      </c>
    </row>
    <row r="184" spans="2:25" s="187" customFormat="1" hidden="1" x14ac:dyDescent="0.3">
      <c r="B184" s="226" t="s">
        <v>556</v>
      </c>
      <c r="C184" s="338" t="s">
        <v>7699</v>
      </c>
      <c r="D184" s="249"/>
      <c r="E184" s="249"/>
      <c r="F184" s="183"/>
      <c r="G184" s="184">
        <f t="shared" si="27"/>
        <v>0</v>
      </c>
      <c r="H184" s="184">
        <f t="shared" si="28"/>
        <v>5397.8122899999998</v>
      </c>
      <c r="I184" s="184">
        <f t="shared" si="22"/>
        <v>5397.8122899999998</v>
      </c>
      <c r="K184" s="184">
        <v>0</v>
      </c>
      <c r="L184" s="184">
        <v>5397.8122899999998</v>
      </c>
      <c r="M184" s="184">
        <f t="shared" si="23"/>
        <v>5397.8122899999998</v>
      </c>
      <c r="O184" s="185">
        <v>0</v>
      </c>
      <c r="P184" s="185">
        <v>0</v>
      </c>
      <c r="Q184" s="185">
        <f t="shared" si="24"/>
        <v>0</v>
      </c>
      <c r="S184" s="184">
        <v>0</v>
      </c>
      <c r="T184" s="184">
        <v>0</v>
      </c>
      <c r="U184" s="184">
        <f t="shared" si="25"/>
        <v>0</v>
      </c>
      <c r="W184" s="185">
        <v>0</v>
      </c>
      <c r="X184" s="185">
        <v>0</v>
      </c>
      <c r="Y184" s="185">
        <f t="shared" si="26"/>
        <v>0</v>
      </c>
    </row>
    <row r="185" spans="2:25" s="187" customFormat="1" x14ac:dyDescent="0.3">
      <c r="B185" s="262" t="s">
        <v>280</v>
      </c>
      <c r="C185" s="338" t="s">
        <v>13699</v>
      </c>
      <c r="D185" s="249">
        <v>5092.4846000000025</v>
      </c>
      <c r="E185" s="249">
        <v>4730.6458691800017</v>
      </c>
      <c r="F185" s="183"/>
      <c r="G185" s="176">
        <f>+K185+O185+S185+W185-D185</f>
        <v>425343.5358999999</v>
      </c>
      <c r="H185" s="176">
        <f>+L185+P185+T185+X185-E185</f>
        <v>345664.95781105</v>
      </c>
      <c r="I185" s="176">
        <f t="shared" si="22"/>
        <v>79678.5780889499</v>
      </c>
      <c r="J185" s="179"/>
      <c r="K185" s="176">
        <v>430436.02049999993</v>
      </c>
      <c r="L185" s="176">
        <v>350395.60368022998</v>
      </c>
      <c r="M185" s="176">
        <f t="shared" si="23"/>
        <v>80040.416819769947</v>
      </c>
      <c r="N185" s="179"/>
      <c r="O185" s="243">
        <v>0</v>
      </c>
      <c r="P185" s="243">
        <v>0</v>
      </c>
      <c r="Q185" s="243">
        <f t="shared" si="24"/>
        <v>0</v>
      </c>
      <c r="R185" s="244"/>
      <c r="S185" s="243">
        <v>0</v>
      </c>
      <c r="T185" s="243">
        <v>0</v>
      </c>
      <c r="U185" s="243">
        <f t="shared" si="25"/>
        <v>0</v>
      </c>
      <c r="V185" s="244"/>
      <c r="W185" s="243">
        <v>0</v>
      </c>
      <c r="X185" s="243">
        <v>0</v>
      </c>
      <c r="Y185" s="243">
        <f t="shared" si="26"/>
        <v>0</v>
      </c>
    </row>
    <row r="186" spans="2:25" s="187" customFormat="1" hidden="1" x14ac:dyDescent="0.3">
      <c r="B186" s="226" t="s">
        <v>557</v>
      </c>
      <c r="C186" s="338" t="s">
        <v>7700</v>
      </c>
      <c r="D186" s="249"/>
      <c r="E186" s="249"/>
      <c r="F186" s="183"/>
      <c r="G186" s="184">
        <f t="shared" ref="G186:G249" si="29">+K186+O186+S186+W186</f>
        <v>131.4804</v>
      </c>
      <c r="H186" s="184">
        <f t="shared" ref="H186:H249" si="30">+L186+P186+T186+X186</f>
        <v>122.47379682</v>
      </c>
      <c r="I186" s="184">
        <f t="shared" si="22"/>
        <v>9.006603179999999</v>
      </c>
      <c r="K186" s="184">
        <v>131.4804</v>
      </c>
      <c r="L186" s="184">
        <v>122.47379682</v>
      </c>
      <c r="M186" s="184">
        <f t="shared" si="23"/>
        <v>9.006603179999999</v>
      </c>
      <c r="O186" s="185">
        <v>0</v>
      </c>
      <c r="P186" s="185">
        <v>0</v>
      </c>
      <c r="Q186" s="185">
        <f t="shared" si="24"/>
        <v>0</v>
      </c>
      <c r="S186" s="184">
        <v>0</v>
      </c>
      <c r="T186" s="184">
        <v>0</v>
      </c>
      <c r="U186" s="184">
        <f t="shared" si="25"/>
        <v>0</v>
      </c>
      <c r="W186" s="185">
        <v>0</v>
      </c>
      <c r="X186" s="185">
        <v>0</v>
      </c>
      <c r="Y186" s="185">
        <f t="shared" si="26"/>
        <v>0</v>
      </c>
    </row>
    <row r="187" spans="2:25" s="187" customFormat="1" hidden="1" x14ac:dyDescent="0.3">
      <c r="B187" s="226" t="s">
        <v>558</v>
      </c>
      <c r="C187" s="338" t="s">
        <v>7701</v>
      </c>
      <c r="D187" s="249"/>
      <c r="E187" s="249"/>
      <c r="F187" s="183"/>
      <c r="G187" s="184">
        <f t="shared" si="29"/>
        <v>1138.7692</v>
      </c>
      <c r="H187" s="184">
        <f t="shared" si="30"/>
        <v>1043.18882067</v>
      </c>
      <c r="I187" s="184">
        <f t="shared" si="22"/>
        <v>95.580379329999914</v>
      </c>
      <c r="K187" s="184">
        <v>1138.7692</v>
      </c>
      <c r="L187" s="184">
        <v>1043.18882067</v>
      </c>
      <c r="M187" s="184">
        <f t="shared" si="23"/>
        <v>95.580379329999914</v>
      </c>
      <c r="O187" s="185">
        <v>0</v>
      </c>
      <c r="P187" s="185">
        <v>0</v>
      </c>
      <c r="Q187" s="185">
        <f t="shared" si="24"/>
        <v>0</v>
      </c>
      <c r="S187" s="184">
        <v>0</v>
      </c>
      <c r="T187" s="184">
        <v>0</v>
      </c>
      <c r="U187" s="184">
        <f t="shared" si="25"/>
        <v>0</v>
      </c>
      <c r="W187" s="185">
        <v>0</v>
      </c>
      <c r="X187" s="185">
        <v>0</v>
      </c>
      <c r="Y187" s="185">
        <f t="shared" si="26"/>
        <v>0</v>
      </c>
    </row>
    <row r="188" spans="2:25" s="187" customFormat="1" hidden="1" x14ac:dyDescent="0.3">
      <c r="B188" s="226" t="s">
        <v>559</v>
      </c>
      <c r="C188" s="338" t="s">
        <v>7702</v>
      </c>
      <c r="D188" s="249"/>
      <c r="E188" s="249"/>
      <c r="F188" s="183"/>
      <c r="G188" s="184">
        <f t="shared" si="29"/>
        <v>614.43930000000012</v>
      </c>
      <c r="H188" s="184">
        <f t="shared" si="30"/>
        <v>509.42613712000002</v>
      </c>
      <c r="I188" s="184">
        <f t="shared" si="22"/>
        <v>105.0131628800001</v>
      </c>
      <c r="K188" s="184">
        <v>614.43930000000012</v>
      </c>
      <c r="L188" s="184">
        <v>509.42613712000002</v>
      </c>
      <c r="M188" s="184">
        <f t="shared" si="23"/>
        <v>105.0131628800001</v>
      </c>
      <c r="O188" s="185">
        <v>0</v>
      </c>
      <c r="P188" s="185">
        <v>0</v>
      </c>
      <c r="Q188" s="185">
        <f t="shared" si="24"/>
        <v>0</v>
      </c>
      <c r="S188" s="184">
        <v>0</v>
      </c>
      <c r="T188" s="184">
        <v>0</v>
      </c>
      <c r="U188" s="184">
        <f t="shared" si="25"/>
        <v>0</v>
      </c>
      <c r="W188" s="185">
        <v>0</v>
      </c>
      <c r="X188" s="185">
        <v>0</v>
      </c>
      <c r="Y188" s="185">
        <f t="shared" si="26"/>
        <v>0</v>
      </c>
    </row>
    <row r="189" spans="2:25" s="187" customFormat="1" hidden="1" x14ac:dyDescent="0.3">
      <c r="B189" s="226" t="s">
        <v>560</v>
      </c>
      <c r="C189" s="338" t="s">
        <v>7703</v>
      </c>
      <c r="D189" s="249"/>
      <c r="E189" s="249"/>
      <c r="F189" s="183"/>
      <c r="G189" s="184">
        <f t="shared" si="29"/>
        <v>130.97239999999999</v>
      </c>
      <c r="H189" s="184">
        <f t="shared" si="30"/>
        <v>123.6675891</v>
      </c>
      <c r="I189" s="184">
        <f t="shared" si="22"/>
        <v>7.3048108999999926</v>
      </c>
      <c r="K189" s="184">
        <v>130.97239999999999</v>
      </c>
      <c r="L189" s="184">
        <v>123.6675891</v>
      </c>
      <c r="M189" s="184">
        <f t="shared" si="23"/>
        <v>7.3048108999999926</v>
      </c>
      <c r="O189" s="185">
        <v>0</v>
      </c>
      <c r="P189" s="185">
        <v>0</v>
      </c>
      <c r="Q189" s="185">
        <f t="shared" si="24"/>
        <v>0</v>
      </c>
      <c r="S189" s="184">
        <v>0</v>
      </c>
      <c r="T189" s="184">
        <v>0</v>
      </c>
      <c r="U189" s="184">
        <f t="shared" si="25"/>
        <v>0</v>
      </c>
      <c r="W189" s="185">
        <v>0</v>
      </c>
      <c r="X189" s="185">
        <v>0</v>
      </c>
      <c r="Y189" s="185">
        <f t="shared" si="26"/>
        <v>0</v>
      </c>
    </row>
    <row r="190" spans="2:25" s="187" customFormat="1" hidden="1" x14ac:dyDescent="0.3">
      <c r="B190" s="226" t="s">
        <v>561</v>
      </c>
      <c r="C190" s="338" t="s">
        <v>7704</v>
      </c>
      <c r="D190" s="249"/>
      <c r="E190" s="249"/>
      <c r="F190" s="183"/>
      <c r="G190" s="184">
        <f t="shared" si="29"/>
        <v>1413.9115000000002</v>
      </c>
      <c r="H190" s="184">
        <f t="shared" si="30"/>
        <v>1318.627328</v>
      </c>
      <c r="I190" s="184">
        <f t="shared" si="22"/>
        <v>95.284172000000126</v>
      </c>
      <c r="K190" s="184">
        <v>1413.9115000000002</v>
      </c>
      <c r="L190" s="184">
        <v>1318.627328</v>
      </c>
      <c r="M190" s="184">
        <f t="shared" si="23"/>
        <v>95.284172000000126</v>
      </c>
      <c r="O190" s="185">
        <v>0</v>
      </c>
      <c r="P190" s="185">
        <v>0</v>
      </c>
      <c r="Q190" s="185">
        <f t="shared" si="24"/>
        <v>0</v>
      </c>
      <c r="S190" s="184">
        <v>0</v>
      </c>
      <c r="T190" s="184">
        <v>0</v>
      </c>
      <c r="U190" s="184">
        <f t="shared" si="25"/>
        <v>0</v>
      </c>
      <c r="W190" s="185">
        <v>0</v>
      </c>
      <c r="X190" s="185">
        <v>0</v>
      </c>
      <c r="Y190" s="185">
        <f t="shared" si="26"/>
        <v>0</v>
      </c>
    </row>
    <row r="191" spans="2:25" s="187" customFormat="1" hidden="1" x14ac:dyDescent="0.3">
      <c r="B191" s="226" t="s">
        <v>562</v>
      </c>
      <c r="C191" s="338" t="s">
        <v>7705</v>
      </c>
      <c r="D191" s="249"/>
      <c r="E191" s="249"/>
      <c r="F191" s="183"/>
      <c r="G191" s="184">
        <f t="shared" si="29"/>
        <v>804.85249999999996</v>
      </c>
      <c r="H191" s="184">
        <f t="shared" si="30"/>
        <v>729.84132432000013</v>
      </c>
      <c r="I191" s="184">
        <f t="shared" si="22"/>
        <v>75.011175679999837</v>
      </c>
      <c r="K191" s="184">
        <v>804.85249999999996</v>
      </c>
      <c r="L191" s="184">
        <v>729.84132432000013</v>
      </c>
      <c r="M191" s="184">
        <f t="shared" si="23"/>
        <v>75.011175679999837</v>
      </c>
      <c r="O191" s="185">
        <v>0</v>
      </c>
      <c r="P191" s="185">
        <v>0</v>
      </c>
      <c r="Q191" s="185">
        <f t="shared" si="24"/>
        <v>0</v>
      </c>
      <c r="S191" s="184">
        <v>0</v>
      </c>
      <c r="T191" s="184">
        <v>0</v>
      </c>
      <c r="U191" s="184">
        <f t="shared" si="25"/>
        <v>0</v>
      </c>
      <c r="W191" s="185">
        <v>0</v>
      </c>
      <c r="X191" s="185">
        <v>0</v>
      </c>
      <c r="Y191" s="185">
        <f t="shared" si="26"/>
        <v>0</v>
      </c>
    </row>
    <row r="192" spans="2:25" s="187" customFormat="1" hidden="1" x14ac:dyDescent="0.3">
      <c r="B192" s="226" t="s">
        <v>563</v>
      </c>
      <c r="C192" s="338" t="s">
        <v>7706</v>
      </c>
      <c r="D192" s="249"/>
      <c r="E192" s="249"/>
      <c r="F192" s="183"/>
      <c r="G192" s="184">
        <f t="shared" si="29"/>
        <v>192.21279999999999</v>
      </c>
      <c r="H192" s="184">
        <f t="shared" si="30"/>
        <v>152.82651399</v>
      </c>
      <c r="I192" s="184">
        <f t="shared" si="22"/>
        <v>39.386286009999992</v>
      </c>
      <c r="K192" s="184">
        <v>192.21279999999999</v>
      </c>
      <c r="L192" s="184">
        <v>152.82651399</v>
      </c>
      <c r="M192" s="184">
        <f t="shared" si="23"/>
        <v>39.386286009999992</v>
      </c>
      <c r="O192" s="185">
        <v>0</v>
      </c>
      <c r="P192" s="185">
        <v>0</v>
      </c>
      <c r="Q192" s="185">
        <f t="shared" si="24"/>
        <v>0</v>
      </c>
      <c r="S192" s="184">
        <v>0</v>
      </c>
      <c r="T192" s="184">
        <v>0</v>
      </c>
      <c r="U192" s="184">
        <f t="shared" si="25"/>
        <v>0</v>
      </c>
      <c r="W192" s="185">
        <v>0</v>
      </c>
      <c r="X192" s="185">
        <v>0</v>
      </c>
      <c r="Y192" s="185">
        <f t="shared" si="26"/>
        <v>0</v>
      </c>
    </row>
    <row r="193" spans="2:25" s="187" customFormat="1" hidden="1" x14ac:dyDescent="0.3">
      <c r="B193" s="226" t="s">
        <v>564</v>
      </c>
      <c r="C193" s="338" t="s">
        <v>7707</v>
      </c>
      <c r="D193" s="249"/>
      <c r="E193" s="249"/>
      <c r="F193" s="183"/>
      <c r="G193" s="184">
        <f t="shared" si="29"/>
        <v>1593.9752000000001</v>
      </c>
      <c r="H193" s="184">
        <f t="shared" si="30"/>
        <v>1484.8701945500002</v>
      </c>
      <c r="I193" s="184">
        <f t="shared" si="22"/>
        <v>109.10500544999991</v>
      </c>
      <c r="K193" s="184">
        <v>1593.9752000000001</v>
      </c>
      <c r="L193" s="184">
        <v>1484.8701945500002</v>
      </c>
      <c r="M193" s="184">
        <f t="shared" si="23"/>
        <v>109.10500544999991</v>
      </c>
      <c r="O193" s="185">
        <v>0</v>
      </c>
      <c r="P193" s="185">
        <v>0</v>
      </c>
      <c r="Q193" s="185">
        <f t="shared" si="24"/>
        <v>0</v>
      </c>
      <c r="S193" s="184">
        <v>0</v>
      </c>
      <c r="T193" s="184">
        <v>0</v>
      </c>
      <c r="U193" s="184">
        <f t="shared" si="25"/>
        <v>0</v>
      </c>
      <c r="W193" s="185">
        <v>0</v>
      </c>
      <c r="X193" s="185">
        <v>0</v>
      </c>
      <c r="Y193" s="185">
        <f t="shared" si="26"/>
        <v>0</v>
      </c>
    </row>
    <row r="194" spans="2:25" s="187" customFormat="1" hidden="1" x14ac:dyDescent="0.3">
      <c r="B194" s="226" t="s">
        <v>565</v>
      </c>
      <c r="C194" s="338" t="s">
        <v>7708</v>
      </c>
      <c r="D194" s="249"/>
      <c r="E194" s="249"/>
      <c r="F194" s="183"/>
      <c r="G194" s="184">
        <f t="shared" si="29"/>
        <v>585.01060000000007</v>
      </c>
      <c r="H194" s="184">
        <f t="shared" si="30"/>
        <v>539.9470619199999</v>
      </c>
      <c r="I194" s="184">
        <f t="shared" si="22"/>
        <v>45.063538080000171</v>
      </c>
      <c r="K194" s="184">
        <v>585.01060000000007</v>
      </c>
      <c r="L194" s="184">
        <v>539.9470619199999</v>
      </c>
      <c r="M194" s="184">
        <f t="shared" si="23"/>
        <v>45.063538080000171</v>
      </c>
      <c r="O194" s="185">
        <v>0</v>
      </c>
      <c r="P194" s="185">
        <v>0</v>
      </c>
      <c r="Q194" s="185">
        <f t="shared" si="24"/>
        <v>0</v>
      </c>
      <c r="S194" s="184">
        <v>0</v>
      </c>
      <c r="T194" s="184">
        <v>0</v>
      </c>
      <c r="U194" s="184">
        <f t="shared" si="25"/>
        <v>0</v>
      </c>
      <c r="W194" s="185">
        <v>0</v>
      </c>
      <c r="X194" s="185">
        <v>0</v>
      </c>
      <c r="Y194" s="185">
        <f t="shared" si="26"/>
        <v>0</v>
      </c>
    </row>
    <row r="195" spans="2:25" s="187" customFormat="1" hidden="1" x14ac:dyDescent="0.3">
      <c r="B195" s="226" t="s">
        <v>566</v>
      </c>
      <c r="C195" s="338" t="s">
        <v>7709</v>
      </c>
      <c r="D195" s="249"/>
      <c r="E195" s="249"/>
      <c r="F195" s="183"/>
      <c r="G195" s="184">
        <f t="shared" si="29"/>
        <v>200.75290000000001</v>
      </c>
      <c r="H195" s="184">
        <f t="shared" si="30"/>
        <v>193.935552</v>
      </c>
      <c r="I195" s="184">
        <f t="shared" si="22"/>
        <v>6.8173480000000097</v>
      </c>
      <c r="K195" s="184">
        <v>200.75290000000001</v>
      </c>
      <c r="L195" s="184">
        <v>193.935552</v>
      </c>
      <c r="M195" s="184">
        <f t="shared" si="23"/>
        <v>6.8173480000000097</v>
      </c>
      <c r="O195" s="185">
        <v>0</v>
      </c>
      <c r="P195" s="185">
        <v>0</v>
      </c>
      <c r="Q195" s="185">
        <f t="shared" si="24"/>
        <v>0</v>
      </c>
      <c r="S195" s="184">
        <v>0</v>
      </c>
      <c r="T195" s="184">
        <v>0</v>
      </c>
      <c r="U195" s="184">
        <f t="shared" si="25"/>
        <v>0</v>
      </c>
      <c r="W195" s="185">
        <v>0</v>
      </c>
      <c r="X195" s="185">
        <v>0</v>
      </c>
      <c r="Y195" s="185">
        <f t="shared" si="26"/>
        <v>0</v>
      </c>
    </row>
    <row r="196" spans="2:25" s="187" customFormat="1" hidden="1" x14ac:dyDescent="0.3">
      <c r="B196" s="226" t="s">
        <v>567</v>
      </c>
      <c r="C196" s="338" t="s">
        <v>7710</v>
      </c>
      <c r="D196" s="249"/>
      <c r="E196" s="249"/>
      <c r="F196" s="183"/>
      <c r="G196" s="184">
        <f t="shared" si="29"/>
        <v>1633.8054</v>
      </c>
      <c r="H196" s="184">
        <f t="shared" si="30"/>
        <v>1611.901337</v>
      </c>
      <c r="I196" s="184">
        <f t="shared" si="22"/>
        <v>21.904062999999951</v>
      </c>
      <c r="K196" s="184">
        <v>1633.8054</v>
      </c>
      <c r="L196" s="184">
        <v>1611.901337</v>
      </c>
      <c r="M196" s="184">
        <f t="shared" si="23"/>
        <v>21.904062999999951</v>
      </c>
      <c r="O196" s="185">
        <v>0</v>
      </c>
      <c r="P196" s="185">
        <v>0</v>
      </c>
      <c r="Q196" s="185">
        <f t="shared" si="24"/>
        <v>0</v>
      </c>
      <c r="S196" s="184">
        <v>0</v>
      </c>
      <c r="T196" s="184">
        <v>0</v>
      </c>
      <c r="U196" s="184">
        <f t="shared" si="25"/>
        <v>0</v>
      </c>
      <c r="W196" s="185">
        <v>0</v>
      </c>
      <c r="X196" s="185">
        <v>0</v>
      </c>
      <c r="Y196" s="185">
        <f t="shared" si="26"/>
        <v>0</v>
      </c>
    </row>
    <row r="197" spans="2:25" s="187" customFormat="1" hidden="1" x14ac:dyDescent="0.3">
      <c r="B197" s="226" t="s">
        <v>568</v>
      </c>
      <c r="C197" s="338" t="s">
        <v>7711</v>
      </c>
      <c r="D197" s="249"/>
      <c r="E197" s="249"/>
      <c r="F197" s="183"/>
      <c r="G197" s="184">
        <f t="shared" si="29"/>
        <v>510.62889999999999</v>
      </c>
      <c r="H197" s="184">
        <f t="shared" si="30"/>
        <v>420.18108047000004</v>
      </c>
      <c r="I197" s="184">
        <f t="shared" si="22"/>
        <v>90.447819529999947</v>
      </c>
      <c r="K197" s="184">
        <v>510.62889999999999</v>
      </c>
      <c r="L197" s="184">
        <v>420.18108047000004</v>
      </c>
      <c r="M197" s="184">
        <f t="shared" si="23"/>
        <v>90.447819529999947</v>
      </c>
      <c r="O197" s="185">
        <v>0</v>
      </c>
      <c r="P197" s="185">
        <v>0</v>
      </c>
      <c r="Q197" s="185">
        <f t="shared" si="24"/>
        <v>0</v>
      </c>
      <c r="S197" s="184">
        <v>0</v>
      </c>
      <c r="T197" s="184">
        <v>0</v>
      </c>
      <c r="U197" s="184">
        <f t="shared" si="25"/>
        <v>0</v>
      </c>
      <c r="W197" s="185">
        <v>0</v>
      </c>
      <c r="X197" s="185">
        <v>0</v>
      </c>
      <c r="Y197" s="185">
        <f t="shared" si="26"/>
        <v>0</v>
      </c>
    </row>
    <row r="198" spans="2:25" s="187" customFormat="1" hidden="1" x14ac:dyDescent="0.3">
      <c r="B198" s="226" t="s">
        <v>569</v>
      </c>
      <c r="C198" s="338" t="s">
        <v>7712</v>
      </c>
      <c r="D198" s="249"/>
      <c r="E198" s="249"/>
      <c r="F198" s="183"/>
      <c r="G198" s="184">
        <f t="shared" si="29"/>
        <v>285.3279</v>
      </c>
      <c r="H198" s="184">
        <f t="shared" si="30"/>
        <v>266.68653949000003</v>
      </c>
      <c r="I198" s="184">
        <f t="shared" si="22"/>
        <v>18.64136050999997</v>
      </c>
      <c r="K198" s="184">
        <v>285.3279</v>
      </c>
      <c r="L198" s="184">
        <v>266.68653949000003</v>
      </c>
      <c r="M198" s="184">
        <f t="shared" si="23"/>
        <v>18.64136050999997</v>
      </c>
      <c r="O198" s="185">
        <v>0</v>
      </c>
      <c r="P198" s="185">
        <v>0</v>
      </c>
      <c r="Q198" s="185">
        <f t="shared" si="24"/>
        <v>0</v>
      </c>
      <c r="S198" s="184">
        <v>0</v>
      </c>
      <c r="T198" s="184">
        <v>0</v>
      </c>
      <c r="U198" s="184">
        <f t="shared" si="25"/>
        <v>0</v>
      </c>
      <c r="W198" s="185">
        <v>0</v>
      </c>
      <c r="X198" s="185">
        <v>0</v>
      </c>
      <c r="Y198" s="185">
        <f t="shared" si="26"/>
        <v>0</v>
      </c>
    </row>
    <row r="199" spans="2:25" s="187" customFormat="1" hidden="1" x14ac:dyDescent="0.3">
      <c r="B199" s="226" t="s">
        <v>570</v>
      </c>
      <c r="C199" s="338" t="s">
        <v>7713</v>
      </c>
      <c r="D199" s="249"/>
      <c r="E199" s="249"/>
      <c r="F199" s="183"/>
      <c r="G199" s="184">
        <f t="shared" si="29"/>
        <v>831.24559999999997</v>
      </c>
      <c r="H199" s="184">
        <f t="shared" si="30"/>
        <v>820.53184300000009</v>
      </c>
      <c r="I199" s="184">
        <f t="shared" si="22"/>
        <v>10.713756999999873</v>
      </c>
      <c r="J199" s="179"/>
      <c r="K199" s="184">
        <v>831.24559999999997</v>
      </c>
      <c r="L199" s="184">
        <v>820.53184300000009</v>
      </c>
      <c r="M199" s="184">
        <f t="shared" si="23"/>
        <v>10.713756999999873</v>
      </c>
      <c r="N199" s="179"/>
      <c r="O199" s="184">
        <v>0</v>
      </c>
      <c r="P199" s="184">
        <v>0</v>
      </c>
      <c r="Q199" s="184">
        <f t="shared" si="24"/>
        <v>0</v>
      </c>
      <c r="R199" s="179"/>
      <c r="S199" s="184">
        <v>0</v>
      </c>
      <c r="T199" s="184">
        <v>0</v>
      </c>
      <c r="U199" s="184">
        <f t="shared" si="25"/>
        <v>0</v>
      </c>
      <c r="V199" s="179"/>
      <c r="W199" s="184">
        <v>0</v>
      </c>
      <c r="X199" s="184">
        <v>0</v>
      </c>
      <c r="Y199" s="184">
        <f t="shared" si="26"/>
        <v>0</v>
      </c>
    </row>
    <row r="200" spans="2:25" s="187" customFormat="1" hidden="1" x14ac:dyDescent="0.3">
      <c r="B200" s="226" t="s">
        <v>571</v>
      </c>
      <c r="C200" s="338" t="s">
        <v>7714</v>
      </c>
      <c r="D200" s="249"/>
      <c r="E200" s="249"/>
      <c r="F200" s="183"/>
      <c r="G200" s="184">
        <f t="shared" si="29"/>
        <v>669.85530000000006</v>
      </c>
      <c r="H200" s="184">
        <f t="shared" si="30"/>
        <v>617.16058070000008</v>
      </c>
      <c r="I200" s="184">
        <f t="shared" ref="I200:I263" si="31">+ABS(G200-H200)</f>
        <v>52.694719299999974</v>
      </c>
      <c r="K200" s="184">
        <v>669.85530000000006</v>
      </c>
      <c r="L200" s="184">
        <v>617.16058070000008</v>
      </c>
      <c r="M200" s="184">
        <f t="shared" ref="M200:M263" si="32">+ABS(K200-L200)</f>
        <v>52.694719299999974</v>
      </c>
      <c r="O200" s="185">
        <v>0</v>
      </c>
      <c r="P200" s="185">
        <v>0</v>
      </c>
      <c r="Q200" s="185">
        <f t="shared" ref="Q200:Q263" si="33">+ABS(O200-P200)</f>
        <v>0</v>
      </c>
      <c r="S200" s="184">
        <v>0</v>
      </c>
      <c r="T200" s="184">
        <v>0</v>
      </c>
      <c r="U200" s="184">
        <f t="shared" ref="U200:U263" si="34">+ABS(S200-T200)</f>
        <v>0</v>
      </c>
      <c r="W200" s="185">
        <v>0</v>
      </c>
      <c r="X200" s="185">
        <v>0</v>
      </c>
      <c r="Y200" s="185">
        <f t="shared" ref="Y200:Y263" si="35">+ABS(W200-X200)</f>
        <v>0</v>
      </c>
    </row>
    <row r="201" spans="2:25" s="187" customFormat="1" hidden="1" x14ac:dyDescent="0.3">
      <c r="B201" s="226" t="s">
        <v>572</v>
      </c>
      <c r="C201" s="338" t="s">
        <v>7715</v>
      </c>
      <c r="D201" s="249"/>
      <c r="E201" s="249"/>
      <c r="F201" s="183"/>
      <c r="G201" s="184">
        <f t="shared" si="29"/>
        <v>129.80450000000002</v>
      </c>
      <c r="H201" s="184">
        <f t="shared" si="30"/>
        <v>115.76148219</v>
      </c>
      <c r="I201" s="184">
        <f t="shared" si="31"/>
        <v>14.043017810000023</v>
      </c>
      <c r="K201" s="184">
        <v>129.80450000000002</v>
      </c>
      <c r="L201" s="184">
        <v>115.76148219</v>
      </c>
      <c r="M201" s="184">
        <f t="shared" si="32"/>
        <v>14.043017810000023</v>
      </c>
      <c r="O201" s="185">
        <v>0</v>
      </c>
      <c r="P201" s="185">
        <v>0</v>
      </c>
      <c r="Q201" s="185">
        <f t="shared" si="33"/>
        <v>0</v>
      </c>
      <c r="S201" s="184">
        <v>0</v>
      </c>
      <c r="T201" s="184">
        <v>0</v>
      </c>
      <c r="U201" s="184">
        <f t="shared" si="34"/>
        <v>0</v>
      </c>
      <c r="W201" s="185">
        <v>0</v>
      </c>
      <c r="X201" s="185">
        <v>0</v>
      </c>
      <c r="Y201" s="185">
        <f t="shared" si="35"/>
        <v>0</v>
      </c>
    </row>
    <row r="202" spans="2:25" s="187" customFormat="1" hidden="1" x14ac:dyDescent="0.3">
      <c r="B202" s="226" t="s">
        <v>573</v>
      </c>
      <c r="C202" s="338" t="s">
        <v>7716</v>
      </c>
      <c r="D202" s="249"/>
      <c r="E202" s="249"/>
      <c r="F202" s="183"/>
      <c r="G202" s="184">
        <f t="shared" si="29"/>
        <v>1890.8737000000001</v>
      </c>
      <c r="H202" s="184">
        <f t="shared" si="30"/>
        <v>1671.291121</v>
      </c>
      <c r="I202" s="184">
        <f t="shared" si="31"/>
        <v>219.58257900000012</v>
      </c>
      <c r="J202" s="179"/>
      <c r="K202" s="184">
        <v>1890.8737000000001</v>
      </c>
      <c r="L202" s="184">
        <v>1671.291121</v>
      </c>
      <c r="M202" s="184">
        <f t="shared" si="32"/>
        <v>219.58257900000012</v>
      </c>
      <c r="N202" s="179"/>
      <c r="O202" s="184">
        <v>0</v>
      </c>
      <c r="P202" s="184">
        <v>0</v>
      </c>
      <c r="Q202" s="184">
        <f t="shared" si="33"/>
        <v>0</v>
      </c>
      <c r="R202" s="179"/>
      <c r="S202" s="184">
        <v>0</v>
      </c>
      <c r="T202" s="184">
        <v>0</v>
      </c>
      <c r="U202" s="184">
        <f t="shared" si="34"/>
        <v>0</v>
      </c>
      <c r="V202" s="179"/>
      <c r="W202" s="184">
        <v>0</v>
      </c>
      <c r="X202" s="184">
        <v>0</v>
      </c>
      <c r="Y202" s="184">
        <f t="shared" si="35"/>
        <v>0</v>
      </c>
    </row>
    <row r="203" spans="2:25" s="187" customFormat="1" hidden="1" x14ac:dyDescent="0.3">
      <c r="B203" s="226" t="s">
        <v>574</v>
      </c>
      <c r="C203" s="338" t="s">
        <v>7717</v>
      </c>
      <c r="D203" s="249"/>
      <c r="E203" s="249"/>
      <c r="F203" s="183"/>
      <c r="G203" s="184">
        <f t="shared" si="29"/>
        <v>703.68610000000001</v>
      </c>
      <c r="H203" s="184">
        <f t="shared" si="30"/>
        <v>578.70821589999991</v>
      </c>
      <c r="I203" s="184">
        <f t="shared" si="31"/>
        <v>124.9778841000001</v>
      </c>
      <c r="J203" s="186"/>
      <c r="K203" s="184">
        <v>703.68610000000001</v>
      </c>
      <c r="L203" s="184">
        <v>578.70821589999991</v>
      </c>
      <c r="M203" s="184">
        <f t="shared" si="32"/>
        <v>124.9778841000001</v>
      </c>
      <c r="N203" s="186"/>
      <c r="O203" s="185">
        <v>0</v>
      </c>
      <c r="P203" s="185">
        <v>0</v>
      </c>
      <c r="Q203" s="185">
        <f t="shared" si="33"/>
        <v>0</v>
      </c>
      <c r="R203" s="186"/>
      <c r="S203" s="184">
        <v>0</v>
      </c>
      <c r="T203" s="184">
        <v>0</v>
      </c>
      <c r="U203" s="184">
        <f t="shared" si="34"/>
        <v>0</v>
      </c>
      <c r="V203" s="186"/>
      <c r="W203" s="185">
        <v>0</v>
      </c>
      <c r="X203" s="185">
        <v>0</v>
      </c>
      <c r="Y203" s="185">
        <f t="shared" si="35"/>
        <v>0</v>
      </c>
    </row>
    <row r="204" spans="2:25" s="187" customFormat="1" hidden="1" x14ac:dyDescent="0.3">
      <c r="B204" s="226" t="s">
        <v>575</v>
      </c>
      <c r="C204" s="338" t="s">
        <v>7718</v>
      </c>
      <c r="D204" s="249"/>
      <c r="E204" s="249"/>
      <c r="F204" s="183"/>
      <c r="G204" s="184">
        <f t="shared" si="29"/>
        <v>1380.8858</v>
      </c>
      <c r="H204" s="184">
        <f t="shared" si="30"/>
        <v>1175.01896898</v>
      </c>
      <c r="I204" s="184">
        <f t="shared" si="31"/>
        <v>205.86683102000006</v>
      </c>
      <c r="K204" s="184">
        <v>1380.8858</v>
      </c>
      <c r="L204" s="184">
        <v>1175.01896898</v>
      </c>
      <c r="M204" s="184">
        <f t="shared" si="32"/>
        <v>205.86683102000006</v>
      </c>
      <c r="O204" s="185">
        <v>0</v>
      </c>
      <c r="P204" s="185">
        <v>0</v>
      </c>
      <c r="Q204" s="185">
        <f t="shared" si="33"/>
        <v>0</v>
      </c>
      <c r="S204" s="184">
        <v>0</v>
      </c>
      <c r="T204" s="184">
        <v>0</v>
      </c>
      <c r="U204" s="184">
        <f t="shared" si="34"/>
        <v>0</v>
      </c>
      <c r="W204" s="185">
        <v>0</v>
      </c>
      <c r="X204" s="185">
        <v>0</v>
      </c>
      <c r="Y204" s="185">
        <f t="shared" si="35"/>
        <v>0</v>
      </c>
    </row>
    <row r="205" spans="2:25" s="187" customFormat="1" hidden="1" x14ac:dyDescent="0.3">
      <c r="B205" s="226" t="s">
        <v>576</v>
      </c>
      <c r="C205" s="338" t="s">
        <v>7719</v>
      </c>
      <c r="D205" s="249"/>
      <c r="E205" s="249"/>
      <c r="F205" s="183"/>
      <c r="G205" s="184">
        <f t="shared" si="29"/>
        <v>159.36089999999999</v>
      </c>
      <c r="H205" s="184">
        <f t="shared" si="30"/>
        <v>151.52619694999999</v>
      </c>
      <c r="I205" s="184">
        <f t="shared" si="31"/>
        <v>7.8347030500000017</v>
      </c>
      <c r="K205" s="184">
        <v>159.36089999999999</v>
      </c>
      <c r="L205" s="184">
        <v>151.52619694999999</v>
      </c>
      <c r="M205" s="184">
        <f t="shared" si="32"/>
        <v>7.8347030500000017</v>
      </c>
      <c r="O205" s="185">
        <v>0</v>
      </c>
      <c r="P205" s="185">
        <v>0</v>
      </c>
      <c r="Q205" s="185">
        <f t="shared" si="33"/>
        <v>0</v>
      </c>
      <c r="S205" s="184">
        <v>0</v>
      </c>
      <c r="T205" s="184">
        <v>0</v>
      </c>
      <c r="U205" s="184">
        <f t="shared" si="34"/>
        <v>0</v>
      </c>
      <c r="W205" s="185">
        <v>0</v>
      </c>
      <c r="X205" s="185">
        <v>0</v>
      </c>
      <c r="Y205" s="185">
        <f t="shared" si="35"/>
        <v>0</v>
      </c>
    </row>
    <row r="206" spans="2:25" s="187" customFormat="1" hidden="1" x14ac:dyDescent="0.3">
      <c r="B206" s="226" t="s">
        <v>577</v>
      </c>
      <c r="C206" s="338" t="s">
        <v>7720</v>
      </c>
      <c r="D206" s="249"/>
      <c r="E206" s="249"/>
      <c r="F206" s="183"/>
      <c r="G206" s="184">
        <f t="shared" si="29"/>
        <v>2389.0095999999999</v>
      </c>
      <c r="H206" s="184">
        <f t="shared" si="30"/>
        <v>2184.7984259999998</v>
      </c>
      <c r="I206" s="184">
        <f t="shared" si="31"/>
        <v>204.21117400000003</v>
      </c>
      <c r="K206" s="184">
        <v>2389.0095999999999</v>
      </c>
      <c r="L206" s="184">
        <v>2184.7984259999998</v>
      </c>
      <c r="M206" s="184">
        <f t="shared" si="32"/>
        <v>204.21117400000003</v>
      </c>
      <c r="O206" s="185">
        <v>0</v>
      </c>
      <c r="P206" s="185">
        <v>0</v>
      </c>
      <c r="Q206" s="185">
        <f t="shared" si="33"/>
        <v>0</v>
      </c>
      <c r="S206" s="184">
        <v>0</v>
      </c>
      <c r="T206" s="184">
        <v>0</v>
      </c>
      <c r="U206" s="184">
        <f t="shared" si="34"/>
        <v>0</v>
      </c>
      <c r="W206" s="185">
        <v>0</v>
      </c>
      <c r="X206" s="185">
        <v>0</v>
      </c>
      <c r="Y206" s="185">
        <f t="shared" si="35"/>
        <v>0</v>
      </c>
    </row>
    <row r="207" spans="2:25" s="187" customFormat="1" hidden="1" x14ac:dyDescent="0.3">
      <c r="B207" s="226" t="s">
        <v>578</v>
      </c>
      <c r="C207" s="338" t="s">
        <v>7721</v>
      </c>
      <c r="D207" s="249"/>
      <c r="E207" s="249"/>
      <c r="F207" s="183"/>
      <c r="G207" s="184">
        <f t="shared" si="29"/>
        <v>1059.0191</v>
      </c>
      <c r="H207" s="184">
        <f t="shared" si="30"/>
        <v>842.78302974999997</v>
      </c>
      <c r="I207" s="184">
        <f t="shared" si="31"/>
        <v>216.23607025000001</v>
      </c>
      <c r="K207" s="184">
        <v>1059.0191</v>
      </c>
      <c r="L207" s="184">
        <v>842.78302974999997</v>
      </c>
      <c r="M207" s="184">
        <f t="shared" si="32"/>
        <v>216.23607025000001</v>
      </c>
      <c r="O207" s="185">
        <v>0</v>
      </c>
      <c r="P207" s="185">
        <v>0</v>
      </c>
      <c r="Q207" s="185">
        <f t="shared" si="33"/>
        <v>0</v>
      </c>
      <c r="S207" s="184">
        <v>0</v>
      </c>
      <c r="T207" s="184">
        <v>0</v>
      </c>
      <c r="U207" s="184">
        <f t="shared" si="34"/>
        <v>0</v>
      </c>
      <c r="W207" s="185">
        <v>0</v>
      </c>
      <c r="X207" s="185">
        <v>0</v>
      </c>
      <c r="Y207" s="185">
        <f t="shared" si="35"/>
        <v>0</v>
      </c>
    </row>
    <row r="208" spans="2:25" s="187" customFormat="1" hidden="1" x14ac:dyDescent="0.3">
      <c r="B208" s="226" t="s">
        <v>579</v>
      </c>
      <c r="C208" s="338" t="s">
        <v>7722</v>
      </c>
      <c r="D208" s="249"/>
      <c r="E208" s="249"/>
      <c r="F208" s="183"/>
      <c r="G208" s="184">
        <f t="shared" si="29"/>
        <v>131.88829999999999</v>
      </c>
      <c r="H208" s="184">
        <f t="shared" si="30"/>
        <v>114.89420200000001</v>
      </c>
      <c r="I208" s="184">
        <f t="shared" si="31"/>
        <v>16.99409799999998</v>
      </c>
      <c r="K208" s="184">
        <v>131.88829999999999</v>
      </c>
      <c r="L208" s="184">
        <v>114.89420200000001</v>
      </c>
      <c r="M208" s="184">
        <f t="shared" si="32"/>
        <v>16.99409799999998</v>
      </c>
      <c r="O208" s="185">
        <v>0</v>
      </c>
      <c r="P208" s="185">
        <v>0</v>
      </c>
      <c r="Q208" s="185">
        <f t="shared" si="33"/>
        <v>0</v>
      </c>
      <c r="S208" s="184">
        <v>0</v>
      </c>
      <c r="T208" s="184">
        <v>0</v>
      </c>
      <c r="U208" s="184">
        <f t="shared" si="34"/>
        <v>0</v>
      </c>
      <c r="W208" s="185">
        <v>0</v>
      </c>
      <c r="X208" s="185">
        <v>0</v>
      </c>
      <c r="Y208" s="185">
        <f t="shared" si="35"/>
        <v>0</v>
      </c>
    </row>
    <row r="209" spans="2:25" s="187" customFormat="1" hidden="1" x14ac:dyDescent="0.3">
      <c r="B209" s="226" t="s">
        <v>580</v>
      </c>
      <c r="C209" s="338" t="s">
        <v>7723</v>
      </c>
      <c r="D209" s="249"/>
      <c r="E209" s="249"/>
      <c r="F209" s="183"/>
      <c r="G209" s="184">
        <f t="shared" si="29"/>
        <v>1329.7789</v>
      </c>
      <c r="H209" s="184">
        <f t="shared" si="30"/>
        <v>1185.9425550000001</v>
      </c>
      <c r="I209" s="184">
        <f t="shared" si="31"/>
        <v>143.83634499999994</v>
      </c>
      <c r="K209" s="184">
        <v>1329.7789</v>
      </c>
      <c r="L209" s="184">
        <v>1185.9425550000001</v>
      </c>
      <c r="M209" s="184">
        <f t="shared" si="32"/>
        <v>143.83634499999994</v>
      </c>
      <c r="O209" s="185">
        <v>0</v>
      </c>
      <c r="P209" s="185">
        <v>0</v>
      </c>
      <c r="Q209" s="185">
        <f t="shared" si="33"/>
        <v>0</v>
      </c>
      <c r="S209" s="184">
        <v>0</v>
      </c>
      <c r="T209" s="184">
        <v>0</v>
      </c>
      <c r="U209" s="184">
        <f t="shared" si="34"/>
        <v>0</v>
      </c>
      <c r="W209" s="185">
        <v>0</v>
      </c>
      <c r="X209" s="185">
        <v>0</v>
      </c>
      <c r="Y209" s="185">
        <f t="shared" si="35"/>
        <v>0</v>
      </c>
    </row>
    <row r="210" spans="2:25" s="187" customFormat="1" hidden="1" x14ac:dyDescent="0.3">
      <c r="B210" s="226" t="s">
        <v>581</v>
      </c>
      <c r="C210" s="338" t="s">
        <v>7724</v>
      </c>
      <c r="D210" s="249"/>
      <c r="E210" s="249"/>
      <c r="F210" s="183"/>
      <c r="G210" s="184">
        <f t="shared" si="29"/>
        <v>565.5834000000001</v>
      </c>
      <c r="H210" s="184">
        <f t="shared" si="30"/>
        <v>476.372299</v>
      </c>
      <c r="I210" s="184">
        <f t="shared" si="31"/>
        <v>89.211101000000099</v>
      </c>
      <c r="K210" s="184">
        <v>565.5834000000001</v>
      </c>
      <c r="L210" s="184">
        <v>476.372299</v>
      </c>
      <c r="M210" s="184">
        <f t="shared" si="32"/>
        <v>89.211101000000099</v>
      </c>
      <c r="O210" s="185">
        <v>0</v>
      </c>
      <c r="P210" s="185">
        <v>0</v>
      </c>
      <c r="Q210" s="185">
        <f t="shared" si="33"/>
        <v>0</v>
      </c>
      <c r="S210" s="184">
        <v>0</v>
      </c>
      <c r="T210" s="184">
        <v>0</v>
      </c>
      <c r="U210" s="184">
        <f t="shared" si="34"/>
        <v>0</v>
      </c>
      <c r="W210" s="185">
        <v>0</v>
      </c>
      <c r="X210" s="185">
        <v>0</v>
      </c>
      <c r="Y210" s="185">
        <f t="shared" si="35"/>
        <v>0</v>
      </c>
    </row>
    <row r="211" spans="2:25" s="187" customFormat="1" hidden="1" x14ac:dyDescent="0.3">
      <c r="B211" s="226" t="s">
        <v>582</v>
      </c>
      <c r="C211" s="338" t="s">
        <v>7725</v>
      </c>
      <c r="D211" s="249"/>
      <c r="E211" s="249"/>
      <c r="F211" s="183"/>
      <c r="G211" s="184">
        <f t="shared" si="29"/>
        <v>164.45359999999999</v>
      </c>
      <c r="H211" s="184">
        <f t="shared" si="30"/>
        <v>130.12491098000001</v>
      </c>
      <c r="I211" s="184">
        <f t="shared" si="31"/>
        <v>34.328689019999985</v>
      </c>
      <c r="K211" s="184">
        <v>164.45359999999999</v>
      </c>
      <c r="L211" s="184">
        <v>130.12491098000001</v>
      </c>
      <c r="M211" s="184">
        <f t="shared" si="32"/>
        <v>34.328689019999985</v>
      </c>
      <c r="O211" s="185">
        <v>0</v>
      </c>
      <c r="P211" s="185">
        <v>0</v>
      </c>
      <c r="Q211" s="185">
        <f t="shared" si="33"/>
        <v>0</v>
      </c>
      <c r="S211" s="184">
        <v>0</v>
      </c>
      <c r="T211" s="184">
        <v>0</v>
      </c>
      <c r="U211" s="184">
        <f t="shared" si="34"/>
        <v>0</v>
      </c>
      <c r="W211" s="185">
        <v>0</v>
      </c>
      <c r="X211" s="185">
        <v>0</v>
      </c>
      <c r="Y211" s="185">
        <f t="shared" si="35"/>
        <v>0</v>
      </c>
    </row>
    <row r="212" spans="2:25" s="187" customFormat="1" hidden="1" x14ac:dyDescent="0.3">
      <c r="B212" s="226" t="s">
        <v>583</v>
      </c>
      <c r="C212" s="338" t="s">
        <v>7726</v>
      </c>
      <c r="D212" s="249"/>
      <c r="E212" s="249"/>
      <c r="F212" s="183"/>
      <c r="G212" s="184">
        <f t="shared" si="29"/>
        <v>2008.2276999999999</v>
      </c>
      <c r="H212" s="184">
        <f t="shared" si="30"/>
        <v>1950.40505938</v>
      </c>
      <c r="I212" s="184">
        <f t="shared" si="31"/>
        <v>57.822640619999902</v>
      </c>
      <c r="K212" s="184">
        <v>2008.2276999999999</v>
      </c>
      <c r="L212" s="184">
        <v>1950.40505938</v>
      </c>
      <c r="M212" s="184">
        <f t="shared" si="32"/>
        <v>57.822640619999902</v>
      </c>
      <c r="O212" s="185">
        <v>0</v>
      </c>
      <c r="P212" s="185">
        <v>0</v>
      </c>
      <c r="Q212" s="185">
        <f t="shared" si="33"/>
        <v>0</v>
      </c>
      <c r="S212" s="184">
        <v>0</v>
      </c>
      <c r="T212" s="184">
        <v>0</v>
      </c>
      <c r="U212" s="184">
        <f t="shared" si="34"/>
        <v>0</v>
      </c>
      <c r="W212" s="185">
        <v>0</v>
      </c>
      <c r="X212" s="185">
        <v>0</v>
      </c>
      <c r="Y212" s="185">
        <f t="shared" si="35"/>
        <v>0</v>
      </c>
    </row>
    <row r="213" spans="2:25" s="187" customFormat="1" hidden="1" x14ac:dyDescent="0.3">
      <c r="B213" s="226" t="s">
        <v>584</v>
      </c>
      <c r="C213" s="338" t="s">
        <v>7727</v>
      </c>
      <c r="D213" s="249"/>
      <c r="E213" s="249"/>
      <c r="F213" s="183"/>
      <c r="G213" s="184">
        <f t="shared" si="29"/>
        <v>699.75650000000007</v>
      </c>
      <c r="H213" s="184">
        <f t="shared" si="30"/>
        <v>617.060293</v>
      </c>
      <c r="I213" s="184">
        <f t="shared" si="31"/>
        <v>82.696207000000072</v>
      </c>
      <c r="K213" s="184">
        <v>699.75650000000007</v>
      </c>
      <c r="L213" s="184">
        <v>617.060293</v>
      </c>
      <c r="M213" s="184">
        <f t="shared" si="32"/>
        <v>82.696207000000072</v>
      </c>
      <c r="O213" s="185">
        <v>0</v>
      </c>
      <c r="P213" s="185">
        <v>0</v>
      </c>
      <c r="Q213" s="185">
        <f t="shared" si="33"/>
        <v>0</v>
      </c>
      <c r="S213" s="184">
        <v>0</v>
      </c>
      <c r="T213" s="184">
        <v>0</v>
      </c>
      <c r="U213" s="184">
        <f t="shared" si="34"/>
        <v>0</v>
      </c>
      <c r="W213" s="185">
        <v>0</v>
      </c>
      <c r="X213" s="185">
        <v>0</v>
      </c>
      <c r="Y213" s="185">
        <f t="shared" si="35"/>
        <v>0</v>
      </c>
    </row>
    <row r="214" spans="2:25" s="187" customFormat="1" hidden="1" x14ac:dyDescent="0.3">
      <c r="B214" s="226" t="s">
        <v>585</v>
      </c>
      <c r="C214" s="338" t="s">
        <v>7728</v>
      </c>
      <c r="D214" s="249"/>
      <c r="E214" s="249"/>
      <c r="F214" s="183"/>
      <c r="G214" s="184">
        <f t="shared" si="29"/>
        <v>139.89880000000002</v>
      </c>
      <c r="H214" s="184">
        <f t="shared" si="30"/>
        <v>138.48697200000001</v>
      </c>
      <c r="I214" s="184">
        <f t="shared" si="31"/>
        <v>1.4118280000000141</v>
      </c>
      <c r="K214" s="184">
        <v>139.89880000000002</v>
      </c>
      <c r="L214" s="184">
        <v>138.48697200000001</v>
      </c>
      <c r="M214" s="184">
        <f t="shared" si="32"/>
        <v>1.4118280000000141</v>
      </c>
      <c r="O214" s="185">
        <v>0</v>
      </c>
      <c r="P214" s="185">
        <v>0</v>
      </c>
      <c r="Q214" s="185">
        <f t="shared" si="33"/>
        <v>0</v>
      </c>
      <c r="S214" s="184">
        <v>0</v>
      </c>
      <c r="T214" s="184">
        <v>0</v>
      </c>
      <c r="U214" s="184">
        <f t="shared" si="34"/>
        <v>0</v>
      </c>
      <c r="W214" s="185">
        <v>0</v>
      </c>
      <c r="X214" s="185">
        <v>0</v>
      </c>
      <c r="Y214" s="185">
        <f t="shared" si="35"/>
        <v>0</v>
      </c>
    </row>
    <row r="215" spans="2:25" s="187" customFormat="1" hidden="1" x14ac:dyDescent="0.3">
      <c r="B215" s="226" t="s">
        <v>586</v>
      </c>
      <c r="C215" s="338" t="s">
        <v>7729</v>
      </c>
      <c r="D215" s="249"/>
      <c r="E215" s="249"/>
      <c r="F215" s="183"/>
      <c r="G215" s="184">
        <f t="shared" si="29"/>
        <v>0</v>
      </c>
      <c r="H215" s="184">
        <f t="shared" si="30"/>
        <v>0</v>
      </c>
      <c r="I215" s="184">
        <f t="shared" si="31"/>
        <v>0</v>
      </c>
      <c r="K215" s="184">
        <v>0</v>
      </c>
      <c r="L215" s="184">
        <v>0</v>
      </c>
      <c r="M215" s="184">
        <f t="shared" si="32"/>
        <v>0</v>
      </c>
      <c r="O215" s="185">
        <v>0</v>
      </c>
      <c r="P215" s="185">
        <v>0</v>
      </c>
      <c r="Q215" s="185">
        <f t="shared" si="33"/>
        <v>0</v>
      </c>
      <c r="S215" s="184">
        <v>0</v>
      </c>
      <c r="T215" s="184">
        <v>0</v>
      </c>
      <c r="U215" s="184">
        <f t="shared" si="34"/>
        <v>0</v>
      </c>
      <c r="W215" s="185">
        <v>0</v>
      </c>
      <c r="X215" s="185">
        <v>0</v>
      </c>
      <c r="Y215" s="185">
        <f t="shared" si="35"/>
        <v>0</v>
      </c>
    </row>
    <row r="216" spans="2:25" s="187" customFormat="1" hidden="1" x14ac:dyDescent="0.3">
      <c r="B216" s="226" t="s">
        <v>587</v>
      </c>
      <c r="C216" s="338" t="s">
        <v>7730</v>
      </c>
      <c r="D216" s="249"/>
      <c r="E216" s="249"/>
      <c r="F216" s="183"/>
      <c r="G216" s="184">
        <f t="shared" si="29"/>
        <v>1480.1386</v>
      </c>
      <c r="H216" s="184">
        <f t="shared" si="30"/>
        <v>1405.294903</v>
      </c>
      <c r="I216" s="184">
        <f t="shared" si="31"/>
        <v>74.84369700000002</v>
      </c>
      <c r="K216" s="184">
        <v>1480.1386</v>
      </c>
      <c r="L216" s="184">
        <v>1405.294903</v>
      </c>
      <c r="M216" s="184">
        <f t="shared" si="32"/>
        <v>74.84369700000002</v>
      </c>
      <c r="O216" s="185">
        <v>0</v>
      </c>
      <c r="P216" s="185">
        <v>0</v>
      </c>
      <c r="Q216" s="185">
        <f t="shared" si="33"/>
        <v>0</v>
      </c>
      <c r="S216" s="184">
        <v>0</v>
      </c>
      <c r="T216" s="184">
        <v>0</v>
      </c>
      <c r="U216" s="184">
        <f t="shared" si="34"/>
        <v>0</v>
      </c>
      <c r="W216" s="185">
        <v>0</v>
      </c>
      <c r="X216" s="185">
        <v>0</v>
      </c>
      <c r="Y216" s="185">
        <f t="shared" si="35"/>
        <v>0</v>
      </c>
    </row>
    <row r="217" spans="2:25" s="187" customFormat="1" hidden="1" x14ac:dyDescent="0.3">
      <c r="B217" s="226" t="s">
        <v>588</v>
      </c>
      <c r="C217" s="338" t="s">
        <v>7731</v>
      </c>
      <c r="D217" s="249"/>
      <c r="E217" s="249"/>
      <c r="F217" s="183"/>
      <c r="G217" s="184">
        <f t="shared" si="29"/>
        <v>599.31780000000003</v>
      </c>
      <c r="H217" s="184">
        <f t="shared" si="30"/>
        <v>523.47457369000006</v>
      </c>
      <c r="I217" s="184">
        <f t="shared" si="31"/>
        <v>75.843226309999977</v>
      </c>
      <c r="K217" s="184">
        <v>599.31780000000003</v>
      </c>
      <c r="L217" s="184">
        <v>523.47457369000006</v>
      </c>
      <c r="M217" s="184">
        <f t="shared" si="32"/>
        <v>75.843226309999977</v>
      </c>
      <c r="O217" s="185">
        <v>0</v>
      </c>
      <c r="P217" s="185">
        <v>0</v>
      </c>
      <c r="Q217" s="185">
        <f t="shared" si="33"/>
        <v>0</v>
      </c>
      <c r="S217" s="184">
        <v>0</v>
      </c>
      <c r="T217" s="184">
        <v>0</v>
      </c>
      <c r="U217" s="184">
        <f t="shared" si="34"/>
        <v>0</v>
      </c>
      <c r="W217" s="185">
        <v>0</v>
      </c>
      <c r="X217" s="185">
        <v>0</v>
      </c>
      <c r="Y217" s="185">
        <f t="shared" si="35"/>
        <v>0</v>
      </c>
    </row>
    <row r="218" spans="2:25" s="187" customFormat="1" hidden="1" x14ac:dyDescent="0.3">
      <c r="B218" s="226" t="s">
        <v>589</v>
      </c>
      <c r="C218" s="338" t="s">
        <v>7732</v>
      </c>
      <c r="D218" s="249"/>
      <c r="E218" s="249"/>
      <c r="F218" s="183"/>
      <c r="G218" s="184">
        <f t="shared" si="29"/>
        <v>138.39090000000002</v>
      </c>
      <c r="H218" s="184">
        <f t="shared" si="30"/>
        <v>128.58503400000001</v>
      </c>
      <c r="I218" s="184">
        <f t="shared" si="31"/>
        <v>9.8058660000000089</v>
      </c>
      <c r="K218" s="184">
        <v>138.39090000000002</v>
      </c>
      <c r="L218" s="184">
        <v>128.58503400000001</v>
      </c>
      <c r="M218" s="184">
        <f t="shared" si="32"/>
        <v>9.8058660000000089</v>
      </c>
      <c r="O218" s="185">
        <v>0</v>
      </c>
      <c r="P218" s="185">
        <v>0</v>
      </c>
      <c r="Q218" s="185">
        <f t="shared" si="33"/>
        <v>0</v>
      </c>
      <c r="S218" s="184">
        <v>0</v>
      </c>
      <c r="T218" s="184">
        <v>0</v>
      </c>
      <c r="U218" s="184">
        <f t="shared" si="34"/>
        <v>0</v>
      </c>
      <c r="W218" s="185">
        <v>0</v>
      </c>
      <c r="X218" s="185">
        <v>0</v>
      </c>
      <c r="Y218" s="185">
        <f t="shared" si="35"/>
        <v>0</v>
      </c>
    </row>
    <row r="219" spans="2:25" s="187" customFormat="1" hidden="1" x14ac:dyDescent="0.3">
      <c r="B219" s="226" t="s">
        <v>590</v>
      </c>
      <c r="C219" s="338" t="s">
        <v>7733</v>
      </c>
      <c r="D219" s="249"/>
      <c r="E219" s="249"/>
      <c r="F219" s="183"/>
      <c r="G219" s="184">
        <f t="shared" si="29"/>
        <v>1992.7832000000001</v>
      </c>
      <c r="H219" s="184">
        <f t="shared" si="30"/>
        <v>1923.0193710000001</v>
      </c>
      <c r="I219" s="184">
        <f t="shared" si="31"/>
        <v>69.763828999999987</v>
      </c>
      <c r="K219" s="184">
        <v>1992.7832000000001</v>
      </c>
      <c r="L219" s="184">
        <v>1923.0193710000001</v>
      </c>
      <c r="M219" s="184">
        <f t="shared" si="32"/>
        <v>69.763828999999987</v>
      </c>
      <c r="O219" s="185">
        <v>0</v>
      </c>
      <c r="P219" s="185">
        <v>0</v>
      </c>
      <c r="Q219" s="185">
        <f t="shared" si="33"/>
        <v>0</v>
      </c>
      <c r="S219" s="184">
        <v>0</v>
      </c>
      <c r="T219" s="184">
        <v>0</v>
      </c>
      <c r="U219" s="184">
        <f t="shared" si="34"/>
        <v>0</v>
      </c>
      <c r="W219" s="185">
        <v>0</v>
      </c>
      <c r="X219" s="185">
        <v>0</v>
      </c>
      <c r="Y219" s="185">
        <f t="shared" si="35"/>
        <v>0</v>
      </c>
    </row>
    <row r="220" spans="2:25" s="187" customFormat="1" hidden="1" x14ac:dyDescent="0.3">
      <c r="B220" s="226" t="s">
        <v>591</v>
      </c>
      <c r="C220" s="338" t="s">
        <v>7734</v>
      </c>
      <c r="D220" s="249"/>
      <c r="E220" s="249"/>
      <c r="F220" s="183"/>
      <c r="G220" s="184">
        <f t="shared" si="29"/>
        <v>1512.0045</v>
      </c>
      <c r="H220" s="184">
        <f t="shared" si="30"/>
        <v>1432.3401100000001</v>
      </c>
      <c r="I220" s="184">
        <f t="shared" si="31"/>
        <v>79.664389999999912</v>
      </c>
      <c r="K220" s="184">
        <v>1512.0045</v>
      </c>
      <c r="L220" s="184">
        <v>1432.3401100000001</v>
      </c>
      <c r="M220" s="184">
        <f t="shared" si="32"/>
        <v>79.664389999999912</v>
      </c>
      <c r="O220" s="185">
        <v>0</v>
      </c>
      <c r="P220" s="185">
        <v>0</v>
      </c>
      <c r="Q220" s="185">
        <f t="shared" si="33"/>
        <v>0</v>
      </c>
      <c r="S220" s="184">
        <v>0</v>
      </c>
      <c r="T220" s="184">
        <v>0</v>
      </c>
      <c r="U220" s="184">
        <f t="shared" si="34"/>
        <v>0</v>
      </c>
      <c r="W220" s="185">
        <v>0</v>
      </c>
      <c r="X220" s="185">
        <v>0</v>
      </c>
      <c r="Y220" s="185">
        <f t="shared" si="35"/>
        <v>0</v>
      </c>
    </row>
    <row r="221" spans="2:25" s="187" customFormat="1" hidden="1" x14ac:dyDescent="0.3">
      <c r="B221" s="226" t="s">
        <v>592</v>
      </c>
      <c r="C221" s="338" t="s">
        <v>7735</v>
      </c>
      <c r="D221" s="249"/>
      <c r="E221" s="249"/>
      <c r="F221" s="183"/>
      <c r="G221" s="184">
        <f t="shared" si="29"/>
        <v>95.522999999999996</v>
      </c>
      <c r="H221" s="184">
        <f t="shared" si="30"/>
        <v>83.069716510000006</v>
      </c>
      <c r="I221" s="184">
        <f t="shared" si="31"/>
        <v>12.45328348999999</v>
      </c>
      <c r="K221" s="184">
        <v>95.522999999999996</v>
      </c>
      <c r="L221" s="184">
        <v>83.069716510000006</v>
      </c>
      <c r="M221" s="184">
        <f t="shared" si="32"/>
        <v>12.45328348999999</v>
      </c>
      <c r="O221" s="185">
        <v>0</v>
      </c>
      <c r="P221" s="185">
        <v>0</v>
      </c>
      <c r="Q221" s="185">
        <f t="shared" si="33"/>
        <v>0</v>
      </c>
      <c r="S221" s="184">
        <v>0</v>
      </c>
      <c r="T221" s="184">
        <v>0</v>
      </c>
      <c r="U221" s="184">
        <f t="shared" si="34"/>
        <v>0</v>
      </c>
      <c r="W221" s="185">
        <v>0</v>
      </c>
      <c r="X221" s="185">
        <v>0</v>
      </c>
      <c r="Y221" s="185">
        <f t="shared" si="35"/>
        <v>0</v>
      </c>
    </row>
    <row r="222" spans="2:25" s="187" customFormat="1" hidden="1" x14ac:dyDescent="0.3">
      <c r="B222" s="226" t="s">
        <v>593</v>
      </c>
      <c r="C222" s="338" t="s">
        <v>7736</v>
      </c>
      <c r="D222" s="249"/>
      <c r="E222" s="249"/>
      <c r="F222" s="183"/>
      <c r="G222" s="184">
        <f t="shared" si="29"/>
        <v>1524.4095</v>
      </c>
      <c r="H222" s="184">
        <f t="shared" si="30"/>
        <v>1363.4121680000001</v>
      </c>
      <c r="I222" s="184">
        <f t="shared" si="31"/>
        <v>160.99733199999991</v>
      </c>
      <c r="K222" s="184">
        <v>1524.4095</v>
      </c>
      <c r="L222" s="184">
        <v>1363.4121680000001</v>
      </c>
      <c r="M222" s="184">
        <f t="shared" si="32"/>
        <v>160.99733199999991</v>
      </c>
      <c r="O222" s="185">
        <v>0</v>
      </c>
      <c r="P222" s="185">
        <v>0</v>
      </c>
      <c r="Q222" s="185">
        <f t="shared" si="33"/>
        <v>0</v>
      </c>
      <c r="S222" s="184">
        <v>0</v>
      </c>
      <c r="T222" s="184">
        <v>0</v>
      </c>
      <c r="U222" s="184">
        <f t="shared" si="34"/>
        <v>0</v>
      </c>
      <c r="W222" s="185">
        <v>0</v>
      </c>
      <c r="X222" s="185">
        <v>0</v>
      </c>
      <c r="Y222" s="185">
        <f t="shared" si="35"/>
        <v>0</v>
      </c>
    </row>
    <row r="223" spans="2:25" s="187" customFormat="1" hidden="1" x14ac:dyDescent="0.3">
      <c r="B223" s="226" t="s">
        <v>594</v>
      </c>
      <c r="C223" s="338" t="s">
        <v>7737</v>
      </c>
      <c r="D223" s="249"/>
      <c r="E223" s="249"/>
      <c r="F223" s="183"/>
      <c r="G223" s="184">
        <f t="shared" si="29"/>
        <v>686.12810000000002</v>
      </c>
      <c r="H223" s="184">
        <f t="shared" si="30"/>
        <v>602.3875814999999</v>
      </c>
      <c r="I223" s="184">
        <f t="shared" si="31"/>
        <v>83.740518500000121</v>
      </c>
      <c r="K223" s="184">
        <v>686.12810000000002</v>
      </c>
      <c r="L223" s="184">
        <v>602.3875814999999</v>
      </c>
      <c r="M223" s="184">
        <f t="shared" si="32"/>
        <v>83.740518500000121</v>
      </c>
      <c r="O223" s="185">
        <v>0</v>
      </c>
      <c r="P223" s="185">
        <v>0</v>
      </c>
      <c r="Q223" s="185">
        <f t="shared" si="33"/>
        <v>0</v>
      </c>
      <c r="S223" s="184">
        <v>0</v>
      </c>
      <c r="T223" s="184">
        <v>0</v>
      </c>
      <c r="U223" s="184">
        <f t="shared" si="34"/>
        <v>0</v>
      </c>
      <c r="W223" s="185">
        <v>0</v>
      </c>
      <c r="X223" s="185">
        <v>0</v>
      </c>
      <c r="Y223" s="185">
        <f t="shared" si="35"/>
        <v>0</v>
      </c>
    </row>
    <row r="224" spans="2:25" s="187" customFormat="1" hidden="1" x14ac:dyDescent="0.3">
      <c r="B224" s="226" t="s">
        <v>595</v>
      </c>
      <c r="C224" s="338" t="s">
        <v>7738</v>
      </c>
      <c r="D224" s="249"/>
      <c r="E224" s="249"/>
      <c r="F224" s="183"/>
      <c r="G224" s="184">
        <f t="shared" si="29"/>
        <v>150.02279999999999</v>
      </c>
      <c r="H224" s="184">
        <f t="shared" si="30"/>
        <v>135.44119498999999</v>
      </c>
      <c r="I224" s="184">
        <f t="shared" si="31"/>
        <v>14.581605010000004</v>
      </c>
      <c r="K224" s="184">
        <v>150.02279999999999</v>
      </c>
      <c r="L224" s="184">
        <v>135.44119498999999</v>
      </c>
      <c r="M224" s="184">
        <f t="shared" si="32"/>
        <v>14.581605010000004</v>
      </c>
      <c r="O224" s="185">
        <v>0</v>
      </c>
      <c r="P224" s="185">
        <v>0</v>
      </c>
      <c r="Q224" s="185">
        <f t="shared" si="33"/>
        <v>0</v>
      </c>
      <c r="S224" s="184">
        <v>0</v>
      </c>
      <c r="T224" s="184">
        <v>0</v>
      </c>
      <c r="U224" s="184">
        <f t="shared" si="34"/>
        <v>0</v>
      </c>
      <c r="W224" s="185">
        <v>0</v>
      </c>
      <c r="X224" s="185">
        <v>0</v>
      </c>
      <c r="Y224" s="185">
        <f t="shared" si="35"/>
        <v>0</v>
      </c>
    </row>
    <row r="225" spans="2:25" s="187" customFormat="1" hidden="1" x14ac:dyDescent="0.3">
      <c r="B225" s="226" t="s">
        <v>596</v>
      </c>
      <c r="C225" s="338" t="s">
        <v>7739</v>
      </c>
      <c r="D225" s="249"/>
      <c r="E225" s="249"/>
      <c r="F225" s="183"/>
      <c r="G225" s="184">
        <f t="shared" si="29"/>
        <v>2871.4447</v>
      </c>
      <c r="H225" s="184">
        <f t="shared" si="30"/>
        <v>2645.8890980000001</v>
      </c>
      <c r="I225" s="184">
        <f t="shared" si="31"/>
        <v>225.55560199999991</v>
      </c>
      <c r="K225" s="184">
        <v>2871.4447</v>
      </c>
      <c r="L225" s="184">
        <v>2645.8890980000001</v>
      </c>
      <c r="M225" s="184">
        <f t="shared" si="32"/>
        <v>225.55560199999991</v>
      </c>
      <c r="O225" s="185">
        <v>0</v>
      </c>
      <c r="P225" s="185">
        <v>0</v>
      </c>
      <c r="Q225" s="185">
        <f t="shared" si="33"/>
        <v>0</v>
      </c>
      <c r="S225" s="184">
        <v>0</v>
      </c>
      <c r="T225" s="184">
        <v>0</v>
      </c>
      <c r="U225" s="184">
        <f t="shared" si="34"/>
        <v>0</v>
      </c>
      <c r="W225" s="185">
        <v>0</v>
      </c>
      <c r="X225" s="185">
        <v>0</v>
      </c>
      <c r="Y225" s="185">
        <f t="shared" si="35"/>
        <v>0</v>
      </c>
    </row>
    <row r="226" spans="2:25" s="187" customFormat="1" hidden="1" x14ac:dyDescent="0.3">
      <c r="B226" s="226" t="s">
        <v>597</v>
      </c>
      <c r="C226" s="338" t="s">
        <v>7740</v>
      </c>
      <c r="D226" s="249"/>
      <c r="E226" s="249"/>
      <c r="F226" s="183"/>
      <c r="G226" s="184">
        <f t="shared" si="29"/>
        <v>719.53160000000003</v>
      </c>
      <c r="H226" s="184">
        <f t="shared" si="30"/>
        <v>574.82140071000003</v>
      </c>
      <c r="I226" s="184">
        <f t="shared" si="31"/>
        <v>144.71019928999999</v>
      </c>
      <c r="K226" s="184">
        <v>719.53160000000003</v>
      </c>
      <c r="L226" s="184">
        <v>574.82140071000003</v>
      </c>
      <c r="M226" s="184">
        <f t="shared" si="32"/>
        <v>144.71019928999999</v>
      </c>
      <c r="O226" s="185">
        <v>0</v>
      </c>
      <c r="P226" s="185">
        <v>0</v>
      </c>
      <c r="Q226" s="185">
        <f t="shared" si="33"/>
        <v>0</v>
      </c>
      <c r="S226" s="184">
        <v>0</v>
      </c>
      <c r="T226" s="184">
        <v>0</v>
      </c>
      <c r="U226" s="184">
        <f t="shared" si="34"/>
        <v>0</v>
      </c>
      <c r="W226" s="185">
        <v>0</v>
      </c>
      <c r="X226" s="185">
        <v>0</v>
      </c>
      <c r="Y226" s="185">
        <f t="shared" si="35"/>
        <v>0</v>
      </c>
    </row>
    <row r="227" spans="2:25" s="187" customFormat="1" hidden="1" x14ac:dyDescent="0.3">
      <c r="B227" s="226" t="s">
        <v>598</v>
      </c>
      <c r="C227" s="338" t="s">
        <v>7741</v>
      </c>
      <c r="D227" s="249"/>
      <c r="E227" s="249"/>
      <c r="F227" s="183"/>
      <c r="G227" s="184">
        <f t="shared" si="29"/>
        <v>1031.7934</v>
      </c>
      <c r="H227" s="184">
        <f t="shared" si="30"/>
        <v>905.31040458000007</v>
      </c>
      <c r="I227" s="184">
        <f t="shared" si="31"/>
        <v>126.48299541999995</v>
      </c>
      <c r="K227" s="184">
        <v>1031.7934</v>
      </c>
      <c r="L227" s="184">
        <v>905.31040458000007</v>
      </c>
      <c r="M227" s="184">
        <f t="shared" si="32"/>
        <v>126.48299541999995</v>
      </c>
      <c r="O227" s="185">
        <v>0</v>
      </c>
      <c r="P227" s="185">
        <v>0</v>
      </c>
      <c r="Q227" s="185">
        <f t="shared" si="33"/>
        <v>0</v>
      </c>
      <c r="S227" s="184">
        <v>0</v>
      </c>
      <c r="T227" s="184">
        <v>0</v>
      </c>
      <c r="U227" s="184">
        <f t="shared" si="34"/>
        <v>0</v>
      </c>
      <c r="W227" s="185">
        <v>0</v>
      </c>
      <c r="X227" s="185">
        <v>0</v>
      </c>
      <c r="Y227" s="185">
        <f t="shared" si="35"/>
        <v>0</v>
      </c>
    </row>
    <row r="228" spans="2:25" s="187" customFormat="1" hidden="1" x14ac:dyDescent="0.3">
      <c r="B228" s="226" t="s">
        <v>599</v>
      </c>
      <c r="C228" s="338" t="s">
        <v>7742</v>
      </c>
      <c r="D228" s="249"/>
      <c r="E228" s="249"/>
      <c r="F228" s="183"/>
      <c r="G228" s="184">
        <f t="shared" si="29"/>
        <v>146.44330000000002</v>
      </c>
      <c r="H228" s="184">
        <f t="shared" si="30"/>
        <v>136.18607990000001</v>
      </c>
      <c r="I228" s="184">
        <f t="shared" si="31"/>
        <v>10.257220100000012</v>
      </c>
      <c r="K228" s="184">
        <v>146.44330000000002</v>
      </c>
      <c r="L228" s="184">
        <v>136.18607990000001</v>
      </c>
      <c r="M228" s="184">
        <f t="shared" si="32"/>
        <v>10.257220100000012</v>
      </c>
      <c r="O228" s="185">
        <v>0</v>
      </c>
      <c r="P228" s="185">
        <v>0</v>
      </c>
      <c r="Q228" s="185">
        <f t="shared" si="33"/>
        <v>0</v>
      </c>
      <c r="S228" s="184">
        <v>0</v>
      </c>
      <c r="T228" s="184">
        <v>0</v>
      </c>
      <c r="U228" s="184">
        <f t="shared" si="34"/>
        <v>0</v>
      </c>
      <c r="W228" s="185">
        <v>0</v>
      </c>
      <c r="X228" s="185">
        <v>0</v>
      </c>
      <c r="Y228" s="185">
        <f t="shared" si="35"/>
        <v>0</v>
      </c>
    </row>
    <row r="229" spans="2:25" s="187" customFormat="1" hidden="1" x14ac:dyDescent="0.3">
      <c r="B229" s="226" t="s">
        <v>600</v>
      </c>
      <c r="C229" s="338" t="s">
        <v>7743</v>
      </c>
      <c r="D229" s="249"/>
      <c r="E229" s="249"/>
      <c r="F229" s="183"/>
      <c r="G229" s="184">
        <f t="shared" si="29"/>
        <v>1748.6213</v>
      </c>
      <c r="H229" s="184">
        <f t="shared" si="30"/>
        <v>1501.9488449999999</v>
      </c>
      <c r="I229" s="184">
        <f t="shared" si="31"/>
        <v>246.67245500000013</v>
      </c>
      <c r="K229" s="184">
        <v>1748.6213</v>
      </c>
      <c r="L229" s="184">
        <v>1501.9488449999999</v>
      </c>
      <c r="M229" s="184">
        <f t="shared" si="32"/>
        <v>246.67245500000013</v>
      </c>
      <c r="O229" s="185">
        <v>0</v>
      </c>
      <c r="P229" s="185">
        <v>0</v>
      </c>
      <c r="Q229" s="185">
        <f t="shared" si="33"/>
        <v>0</v>
      </c>
      <c r="S229" s="184">
        <v>0</v>
      </c>
      <c r="T229" s="184">
        <v>0</v>
      </c>
      <c r="U229" s="184">
        <f t="shared" si="34"/>
        <v>0</v>
      </c>
      <c r="W229" s="185">
        <v>0</v>
      </c>
      <c r="X229" s="185">
        <v>0</v>
      </c>
      <c r="Y229" s="185">
        <f t="shared" si="35"/>
        <v>0</v>
      </c>
    </row>
    <row r="230" spans="2:25" s="187" customFormat="1" hidden="1" x14ac:dyDescent="0.3">
      <c r="B230" s="226" t="s">
        <v>601</v>
      </c>
      <c r="C230" s="338" t="s">
        <v>7744</v>
      </c>
      <c r="D230" s="249"/>
      <c r="E230" s="249"/>
      <c r="F230" s="183"/>
      <c r="G230" s="184">
        <f t="shared" si="29"/>
        <v>627.74180000000001</v>
      </c>
      <c r="H230" s="184">
        <f t="shared" si="30"/>
        <v>545.77889241000003</v>
      </c>
      <c r="I230" s="184">
        <f t="shared" si="31"/>
        <v>81.962907589999986</v>
      </c>
      <c r="K230" s="184">
        <v>627.74180000000001</v>
      </c>
      <c r="L230" s="184">
        <v>545.77889241000003</v>
      </c>
      <c r="M230" s="184">
        <f t="shared" si="32"/>
        <v>81.962907589999986</v>
      </c>
      <c r="O230" s="185">
        <v>0</v>
      </c>
      <c r="P230" s="185">
        <v>0</v>
      </c>
      <c r="Q230" s="185">
        <f t="shared" si="33"/>
        <v>0</v>
      </c>
      <c r="S230" s="184">
        <v>0</v>
      </c>
      <c r="T230" s="184">
        <v>0</v>
      </c>
      <c r="U230" s="184">
        <f t="shared" si="34"/>
        <v>0</v>
      </c>
      <c r="W230" s="185">
        <v>0</v>
      </c>
      <c r="X230" s="185">
        <v>0</v>
      </c>
      <c r="Y230" s="185">
        <f t="shared" si="35"/>
        <v>0</v>
      </c>
    </row>
    <row r="231" spans="2:25" s="187" customFormat="1" hidden="1" x14ac:dyDescent="0.3">
      <c r="B231" s="226" t="s">
        <v>602</v>
      </c>
      <c r="C231" s="338" t="s">
        <v>7745</v>
      </c>
      <c r="D231" s="249"/>
      <c r="E231" s="249"/>
      <c r="F231" s="183"/>
      <c r="G231" s="184">
        <f t="shared" si="29"/>
        <v>235.27889999999999</v>
      </c>
      <c r="H231" s="184">
        <f t="shared" si="30"/>
        <v>228.09769799999998</v>
      </c>
      <c r="I231" s="184">
        <f t="shared" si="31"/>
        <v>7.1812020000000132</v>
      </c>
      <c r="K231" s="184">
        <v>235.27889999999999</v>
      </c>
      <c r="L231" s="184">
        <v>228.09769799999998</v>
      </c>
      <c r="M231" s="184">
        <f t="shared" si="32"/>
        <v>7.1812020000000132</v>
      </c>
      <c r="O231" s="185">
        <v>0</v>
      </c>
      <c r="P231" s="185">
        <v>0</v>
      </c>
      <c r="Q231" s="185">
        <f t="shared" si="33"/>
        <v>0</v>
      </c>
      <c r="S231" s="184">
        <v>0</v>
      </c>
      <c r="T231" s="184">
        <v>0</v>
      </c>
      <c r="U231" s="184">
        <f t="shared" si="34"/>
        <v>0</v>
      </c>
      <c r="W231" s="185">
        <v>0</v>
      </c>
      <c r="X231" s="185">
        <v>0</v>
      </c>
      <c r="Y231" s="185">
        <f t="shared" si="35"/>
        <v>0</v>
      </c>
    </row>
    <row r="232" spans="2:25" s="187" customFormat="1" hidden="1" x14ac:dyDescent="0.3">
      <c r="B232" s="226" t="s">
        <v>603</v>
      </c>
      <c r="C232" s="338" t="s">
        <v>7746</v>
      </c>
      <c r="D232" s="249"/>
      <c r="E232" s="249"/>
      <c r="F232" s="183"/>
      <c r="G232" s="184">
        <f t="shared" si="29"/>
        <v>1530.7134999999998</v>
      </c>
      <c r="H232" s="184">
        <f t="shared" si="30"/>
        <v>1449.6954350000001</v>
      </c>
      <c r="I232" s="184">
        <f t="shared" si="31"/>
        <v>81.018064999999751</v>
      </c>
      <c r="K232" s="184">
        <v>1530.7134999999998</v>
      </c>
      <c r="L232" s="184">
        <v>1449.6954350000001</v>
      </c>
      <c r="M232" s="184">
        <f t="shared" si="32"/>
        <v>81.018064999999751</v>
      </c>
      <c r="O232" s="185">
        <v>0</v>
      </c>
      <c r="P232" s="185">
        <v>0</v>
      </c>
      <c r="Q232" s="185">
        <f t="shared" si="33"/>
        <v>0</v>
      </c>
      <c r="S232" s="184">
        <v>0</v>
      </c>
      <c r="T232" s="184">
        <v>0</v>
      </c>
      <c r="U232" s="184">
        <f t="shared" si="34"/>
        <v>0</v>
      </c>
      <c r="W232" s="185">
        <v>0</v>
      </c>
      <c r="X232" s="185">
        <v>0</v>
      </c>
      <c r="Y232" s="185">
        <f t="shared" si="35"/>
        <v>0</v>
      </c>
    </row>
    <row r="233" spans="2:25" s="187" customFormat="1" hidden="1" x14ac:dyDescent="0.3">
      <c r="B233" s="226" t="s">
        <v>604</v>
      </c>
      <c r="C233" s="338" t="s">
        <v>7747</v>
      </c>
      <c r="D233" s="249"/>
      <c r="E233" s="249"/>
      <c r="F233" s="183"/>
      <c r="G233" s="184">
        <f t="shared" si="29"/>
        <v>825.19569999999999</v>
      </c>
      <c r="H233" s="184">
        <f t="shared" si="30"/>
        <v>704.0998835800001</v>
      </c>
      <c r="I233" s="184">
        <f t="shared" si="31"/>
        <v>121.09581641999989</v>
      </c>
      <c r="K233" s="184">
        <v>825.19569999999999</v>
      </c>
      <c r="L233" s="184">
        <v>704.0998835800001</v>
      </c>
      <c r="M233" s="184">
        <f t="shared" si="32"/>
        <v>121.09581641999989</v>
      </c>
      <c r="O233" s="185">
        <v>0</v>
      </c>
      <c r="P233" s="185">
        <v>0</v>
      </c>
      <c r="Q233" s="185">
        <f t="shared" si="33"/>
        <v>0</v>
      </c>
      <c r="S233" s="184">
        <v>0</v>
      </c>
      <c r="T233" s="184">
        <v>0</v>
      </c>
      <c r="U233" s="184">
        <f t="shared" si="34"/>
        <v>0</v>
      </c>
      <c r="W233" s="185">
        <v>0</v>
      </c>
      <c r="X233" s="185">
        <v>0</v>
      </c>
      <c r="Y233" s="185">
        <f t="shared" si="35"/>
        <v>0</v>
      </c>
    </row>
    <row r="234" spans="2:25" s="187" customFormat="1" hidden="1" x14ac:dyDescent="0.3">
      <c r="B234" s="226" t="s">
        <v>605</v>
      </c>
      <c r="C234" s="338" t="s">
        <v>7748</v>
      </c>
      <c r="D234" s="249"/>
      <c r="E234" s="249"/>
      <c r="F234" s="183"/>
      <c r="G234" s="184">
        <f t="shared" si="29"/>
        <v>200.88660000000002</v>
      </c>
      <c r="H234" s="184">
        <f t="shared" si="30"/>
        <v>181.29889833999999</v>
      </c>
      <c r="I234" s="184">
        <f t="shared" si="31"/>
        <v>19.587701660000022</v>
      </c>
      <c r="K234" s="184">
        <v>200.88660000000002</v>
      </c>
      <c r="L234" s="184">
        <v>181.29889833999999</v>
      </c>
      <c r="M234" s="184">
        <f t="shared" si="32"/>
        <v>19.587701660000022</v>
      </c>
      <c r="O234" s="185">
        <v>0</v>
      </c>
      <c r="P234" s="185">
        <v>0</v>
      </c>
      <c r="Q234" s="185">
        <f t="shared" si="33"/>
        <v>0</v>
      </c>
      <c r="S234" s="184">
        <v>0</v>
      </c>
      <c r="T234" s="184">
        <v>0</v>
      </c>
      <c r="U234" s="184">
        <f t="shared" si="34"/>
        <v>0</v>
      </c>
      <c r="W234" s="185">
        <v>0</v>
      </c>
      <c r="X234" s="185">
        <v>0</v>
      </c>
      <c r="Y234" s="185">
        <f t="shared" si="35"/>
        <v>0</v>
      </c>
    </row>
    <row r="235" spans="2:25" s="187" customFormat="1" hidden="1" x14ac:dyDescent="0.3">
      <c r="B235" s="226" t="s">
        <v>606</v>
      </c>
      <c r="C235" s="338" t="s">
        <v>7749</v>
      </c>
      <c r="D235" s="249"/>
      <c r="E235" s="249"/>
      <c r="F235" s="183"/>
      <c r="G235" s="184">
        <f t="shared" si="29"/>
        <v>2300.1950999999999</v>
      </c>
      <c r="H235" s="184">
        <f t="shared" si="30"/>
        <v>2211.4345960000001</v>
      </c>
      <c r="I235" s="184">
        <f t="shared" si="31"/>
        <v>88.760503999999855</v>
      </c>
      <c r="K235" s="184">
        <v>2300.1950999999999</v>
      </c>
      <c r="L235" s="184">
        <v>2211.4345960000001</v>
      </c>
      <c r="M235" s="184">
        <f t="shared" si="32"/>
        <v>88.760503999999855</v>
      </c>
      <c r="O235" s="185">
        <v>0</v>
      </c>
      <c r="P235" s="185">
        <v>0</v>
      </c>
      <c r="Q235" s="185">
        <f t="shared" si="33"/>
        <v>0</v>
      </c>
      <c r="S235" s="184">
        <v>0</v>
      </c>
      <c r="T235" s="184">
        <v>0</v>
      </c>
      <c r="U235" s="184">
        <f t="shared" si="34"/>
        <v>0</v>
      </c>
      <c r="W235" s="185">
        <v>0</v>
      </c>
      <c r="X235" s="185">
        <v>0</v>
      </c>
      <c r="Y235" s="185">
        <f t="shared" si="35"/>
        <v>0</v>
      </c>
    </row>
    <row r="236" spans="2:25" s="187" customFormat="1" hidden="1" x14ac:dyDescent="0.3">
      <c r="B236" s="226" t="s">
        <v>607</v>
      </c>
      <c r="C236" s="338" t="s">
        <v>7750</v>
      </c>
      <c r="D236" s="249"/>
      <c r="E236" s="249"/>
      <c r="F236" s="183"/>
      <c r="G236" s="184">
        <f t="shared" si="29"/>
        <v>866.32</v>
      </c>
      <c r="H236" s="184">
        <f t="shared" si="30"/>
        <v>772.64021252999999</v>
      </c>
      <c r="I236" s="184">
        <f t="shared" si="31"/>
        <v>93.679787470000065</v>
      </c>
      <c r="J236" s="186"/>
      <c r="K236" s="184">
        <v>866.32</v>
      </c>
      <c r="L236" s="184">
        <v>772.64021252999999</v>
      </c>
      <c r="M236" s="184">
        <f t="shared" si="32"/>
        <v>93.679787470000065</v>
      </c>
      <c r="N236" s="186"/>
      <c r="O236" s="185">
        <v>0</v>
      </c>
      <c r="P236" s="185">
        <v>0</v>
      </c>
      <c r="Q236" s="185">
        <f t="shared" si="33"/>
        <v>0</v>
      </c>
      <c r="R236" s="186"/>
      <c r="S236" s="184">
        <v>0</v>
      </c>
      <c r="T236" s="184">
        <v>0</v>
      </c>
      <c r="U236" s="184">
        <f t="shared" si="34"/>
        <v>0</v>
      </c>
      <c r="V236" s="186"/>
      <c r="W236" s="185">
        <v>0</v>
      </c>
      <c r="X236" s="185">
        <v>0</v>
      </c>
      <c r="Y236" s="185">
        <f t="shared" si="35"/>
        <v>0</v>
      </c>
    </row>
    <row r="237" spans="2:25" s="187" customFormat="1" hidden="1" x14ac:dyDescent="0.3">
      <c r="B237" s="226" t="s">
        <v>608</v>
      </c>
      <c r="C237" s="338" t="s">
        <v>7751</v>
      </c>
      <c r="D237" s="249"/>
      <c r="E237" s="249"/>
      <c r="F237" s="183"/>
      <c r="G237" s="184">
        <f t="shared" si="29"/>
        <v>135.54770000000002</v>
      </c>
      <c r="H237" s="184">
        <f t="shared" si="30"/>
        <v>127.24539534</v>
      </c>
      <c r="I237" s="184">
        <f t="shared" si="31"/>
        <v>8.3023046600000185</v>
      </c>
      <c r="K237" s="184">
        <v>135.54770000000002</v>
      </c>
      <c r="L237" s="184">
        <v>127.24539534</v>
      </c>
      <c r="M237" s="184">
        <f t="shared" si="32"/>
        <v>8.3023046600000185</v>
      </c>
      <c r="O237" s="185">
        <v>0</v>
      </c>
      <c r="P237" s="185">
        <v>0</v>
      </c>
      <c r="Q237" s="185">
        <f t="shared" si="33"/>
        <v>0</v>
      </c>
      <c r="S237" s="184">
        <v>0</v>
      </c>
      <c r="T237" s="184">
        <v>0</v>
      </c>
      <c r="U237" s="184">
        <f t="shared" si="34"/>
        <v>0</v>
      </c>
      <c r="W237" s="185">
        <v>0</v>
      </c>
      <c r="X237" s="185">
        <v>0</v>
      </c>
      <c r="Y237" s="185">
        <f t="shared" si="35"/>
        <v>0</v>
      </c>
    </row>
    <row r="238" spans="2:25" s="187" customFormat="1" hidden="1" x14ac:dyDescent="0.3">
      <c r="B238" s="226" t="s">
        <v>609</v>
      </c>
      <c r="C238" s="338" t="s">
        <v>7752</v>
      </c>
      <c r="D238" s="249"/>
      <c r="E238" s="249"/>
      <c r="F238" s="183"/>
      <c r="G238" s="184">
        <f t="shared" si="29"/>
        <v>2775.6193000000003</v>
      </c>
      <c r="H238" s="184">
        <f t="shared" si="30"/>
        <v>2471.4218040000001</v>
      </c>
      <c r="I238" s="184">
        <f t="shared" si="31"/>
        <v>304.19749600000023</v>
      </c>
      <c r="K238" s="184">
        <v>2775.6193000000003</v>
      </c>
      <c r="L238" s="184">
        <v>2471.4218040000001</v>
      </c>
      <c r="M238" s="184">
        <f t="shared" si="32"/>
        <v>304.19749600000023</v>
      </c>
      <c r="O238" s="185">
        <v>0</v>
      </c>
      <c r="P238" s="185">
        <v>0</v>
      </c>
      <c r="Q238" s="185">
        <f t="shared" si="33"/>
        <v>0</v>
      </c>
      <c r="S238" s="184">
        <v>0</v>
      </c>
      <c r="T238" s="184">
        <v>0</v>
      </c>
      <c r="U238" s="184">
        <f t="shared" si="34"/>
        <v>0</v>
      </c>
      <c r="W238" s="185">
        <v>0</v>
      </c>
      <c r="X238" s="185">
        <v>0</v>
      </c>
      <c r="Y238" s="185">
        <f t="shared" si="35"/>
        <v>0</v>
      </c>
    </row>
    <row r="239" spans="2:25" s="187" customFormat="1" hidden="1" x14ac:dyDescent="0.3">
      <c r="B239" s="226" t="s">
        <v>610</v>
      </c>
      <c r="C239" s="338" t="s">
        <v>7753</v>
      </c>
      <c r="D239" s="249"/>
      <c r="E239" s="249"/>
      <c r="F239" s="183"/>
      <c r="G239" s="184">
        <f t="shared" si="29"/>
        <v>751.3402000000001</v>
      </c>
      <c r="H239" s="184">
        <f t="shared" si="30"/>
        <v>673.86271670000008</v>
      </c>
      <c r="I239" s="184">
        <f t="shared" si="31"/>
        <v>77.477483300000017</v>
      </c>
      <c r="K239" s="184">
        <v>751.3402000000001</v>
      </c>
      <c r="L239" s="184">
        <v>673.86271670000008</v>
      </c>
      <c r="M239" s="184">
        <f t="shared" si="32"/>
        <v>77.477483300000017</v>
      </c>
      <c r="O239" s="185">
        <v>0</v>
      </c>
      <c r="P239" s="185">
        <v>0</v>
      </c>
      <c r="Q239" s="185">
        <f t="shared" si="33"/>
        <v>0</v>
      </c>
      <c r="S239" s="184">
        <v>0</v>
      </c>
      <c r="T239" s="184">
        <v>0</v>
      </c>
      <c r="U239" s="184">
        <f t="shared" si="34"/>
        <v>0</v>
      </c>
      <c r="W239" s="185">
        <v>0</v>
      </c>
      <c r="X239" s="185">
        <v>0</v>
      </c>
      <c r="Y239" s="185">
        <f t="shared" si="35"/>
        <v>0</v>
      </c>
    </row>
    <row r="240" spans="2:25" s="187" customFormat="1" hidden="1" x14ac:dyDescent="0.3">
      <c r="B240" s="226" t="s">
        <v>611</v>
      </c>
      <c r="C240" s="338" t="s">
        <v>7754</v>
      </c>
      <c r="D240" s="249"/>
      <c r="E240" s="249"/>
      <c r="F240" s="183"/>
      <c r="G240" s="184">
        <f t="shared" si="29"/>
        <v>139.14690000000002</v>
      </c>
      <c r="H240" s="184">
        <f t="shared" si="30"/>
        <v>131.58143379999999</v>
      </c>
      <c r="I240" s="184">
        <f t="shared" si="31"/>
        <v>7.5654662000000314</v>
      </c>
      <c r="K240" s="184">
        <v>139.14690000000002</v>
      </c>
      <c r="L240" s="184">
        <v>131.58143379999999</v>
      </c>
      <c r="M240" s="184">
        <f t="shared" si="32"/>
        <v>7.5654662000000314</v>
      </c>
      <c r="O240" s="185">
        <v>0</v>
      </c>
      <c r="P240" s="185">
        <v>0</v>
      </c>
      <c r="Q240" s="185">
        <f t="shared" si="33"/>
        <v>0</v>
      </c>
      <c r="S240" s="184">
        <v>0</v>
      </c>
      <c r="T240" s="184">
        <v>0</v>
      </c>
      <c r="U240" s="184">
        <f t="shared" si="34"/>
        <v>0</v>
      </c>
      <c r="W240" s="185">
        <v>0</v>
      </c>
      <c r="X240" s="185">
        <v>0</v>
      </c>
      <c r="Y240" s="185">
        <f t="shared" si="35"/>
        <v>0</v>
      </c>
    </row>
    <row r="241" spans="2:25" s="187" customFormat="1" hidden="1" x14ac:dyDescent="0.3">
      <c r="B241" s="226" t="s">
        <v>612</v>
      </c>
      <c r="C241" s="338" t="s">
        <v>7755</v>
      </c>
      <c r="D241" s="249"/>
      <c r="E241" s="249"/>
      <c r="F241" s="183"/>
      <c r="G241" s="184">
        <f t="shared" si="29"/>
        <v>2967.8465999999999</v>
      </c>
      <c r="H241" s="184">
        <f t="shared" si="30"/>
        <v>2274.6367369999998</v>
      </c>
      <c r="I241" s="184">
        <f t="shared" si="31"/>
        <v>693.20986300000004</v>
      </c>
      <c r="K241" s="184">
        <v>2967.8465999999999</v>
      </c>
      <c r="L241" s="184">
        <v>2274.6367369999998</v>
      </c>
      <c r="M241" s="184">
        <f t="shared" si="32"/>
        <v>693.20986300000004</v>
      </c>
      <c r="O241" s="185">
        <v>0</v>
      </c>
      <c r="P241" s="185">
        <v>0</v>
      </c>
      <c r="Q241" s="185">
        <f t="shared" si="33"/>
        <v>0</v>
      </c>
      <c r="S241" s="184">
        <v>0</v>
      </c>
      <c r="T241" s="184">
        <v>0</v>
      </c>
      <c r="U241" s="184">
        <f t="shared" si="34"/>
        <v>0</v>
      </c>
      <c r="W241" s="185">
        <v>0</v>
      </c>
      <c r="X241" s="185">
        <v>0</v>
      </c>
      <c r="Y241" s="185">
        <f t="shared" si="35"/>
        <v>0</v>
      </c>
    </row>
    <row r="242" spans="2:25" s="187" customFormat="1" hidden="1" x14ac:dyDescent="0.3">
      <c r="B242" s="226" t="s">
        <v>613</v>
      </c>
      <c r="C242" s="338" t="s">
        <v>7756</v>
      </c>
      <c r="D242" s="249"/>
      <c r="E242" s="249"/>
      <c r="F242" s="183"/>
      <c r="G242" s="184">
        <f t="shared" si="29"/>
        <v>563.4677999999999</v>
      </c>
      <c r="H242" s="184">
        <f t="shared" si="30"/>
        <v>521.48921388999997</v>
      </c>
      <c r="I242" s="184">
        <f t="shared" si="31"/>
        <v>41.978586109999924</v>
      </c>
      <c r="K242" s="184">
        <v>563.4677999999999</v>
      </c>
      <c r="L242" s="184">
        <v>521.48921388999997</v>
      </c>
      <c r="M242" s="184">
        <f t="shared" si="32"/>
        <v>41.978586109999924</v>
      </c>
      <c r="O242" s="185">
        <v>0</v>
      </c>
      <c r="P242" s="185">
        <v>0</v>
      </c>
      <c r="Q242" s="185">
        <f t="shared" si="33"/>
        <v>0</v>
      </c>
      <c r="S242" s="184">
        <v>0</v>
      </c>
      <c r="T242" s="184">
        <v>0</v>
      </c>
      <c r="U242" s="184">
        <f t="shared" si="34"/>
        <v>0</v>
      </c>
      <c r="W242" s="185">
        <v>0</v>
      </c>
      <c r="X242" s="185">
        <v>0</v>
      </c>
      <c r="Y242" s="185">
        <f t="shared" si="35"/>
        <v>0</v>
      </c>
    </row>
    <row r="243" spans="2:25" s="187" customFormat="1" hidden="1" x14ac:dyDescent="0.3">
      <c r="B243" s="226" t="s">
        <v>614</v>
      </c>
      <c r="C243" s="338" t="s">
        <v>7757</v>
      </c>
      <c r="D243" s="249"/>
      <c r="E243" s="249"/>
      <c r="F243" s="183"/>
      <c r="G243" s="184">
        <f t="shared" si="29"/>
        <v>257.18340000000001</v>
      </c>
      <c r="H243" s="184">
        <f t="shared" si="30"/>
        <v>213.76836993000001</v>
      </c>
      <c r="I243" s="184">
        <f t="shared" si="31"/>
        <v>43.41503007</v>
      </c>
      <c r="K243" s="184">
        <v>257.18340000000001</v>
      </c>
      <c r="L243" s="184">
        <v>213.76836993000001</v>
      </c>
      <c r="M243" s="184">
        <f t="shared" si="32"/>
        <v>43.41503007</v>
      </c>
      <c r="O243" s="185">
        <v>0</v>
      </c>
      <c r="P243" s="185">
        <v>0</v>
      </c>
      <c r="Q243" s="185">
        <f t="shared" si="33"/>
        <v>0</v>
      </c>
      <c r="S243" s="184">
        <v>0</v>
      </c>
      <c r="T243" s="184">
        <v>0</v>
      </c>
      <c r="U243" s="184">
        <f t="shared" si="34"/>
        <v>0</v>
      </c>
      <c r="W243" s="185">
        <v>0</v>
      </c>
      <c r="X243" s="185">
        <v>0</v>
      </c>
      <c r="Y243" s="185">
        <f t="shared" si="35"/>
        <v>0</v>
      </c>
    </row>
    <row r="244" spans="2:25" s="187" customFormat="1" hidden="1" x14ac:dyDescent="0.3">
      <c r="B244" s="226" t="s">
        <v>615</v>
      </c>
      <c r="C244" s="338" t="s">
        <v>7758</v>
      </c>
      <c r="D244" s="249"/>
      <c r="E244" s="249"/>
      <c r="F244" s="183"/>
      <c r="G244" s="184">
        <f t="shared" si="29"/>
        <v>2581.962</v>
      </c>
      <c r="H244" s="184">
        <f t="shared" si="30"/>
        <v>2414.7456645999996</v>
      </c>
      <c r="I244" s="184">
        <f t="shared" si="31"/>
        <v>167.21633540000039</v>
      </c>
      <c r="K244" s="184">
        <v>2581.962</v>
      </c>
      <c r="L244" s="184">
        <v>2414.7456645999996</v>
      </c>
      <c r="M244" s="184">
        <f t="shared" si="32"/>
        <v>167.21633540000039</v>
      </c>
      <c r="O244" s="185">
        <v>0</v>
      </c>
      <c r="P244" s="185">
        <v>0</v>
      </c>
      <c r="Q244" s="185">
        <f t="shared" si="33"/>
        <v>0</v>
      </c>
      <c r="S244" s="184">
        <v>0</v>
      </c>
      <c r="T244" s="184">
        <v>0</v>
      </c>
      <c r="U244" s="184">
        <f t="shared" si="34"/>
        <v>0</v>
      </c>
      <c r="W244" s="185">
        <v>0</v>
      </c>
      <c r="X244" s="185">
        <v>0</v>
      </c>
      <c r="Y244" s="185">
        <f t="shared" si="35"/>
        <v>0</v>
      </c>
    </row>
    <row r="245" spans="2:25" s="187" customFormat="1" hidden="1" x14ac:dyDescent="0.3">
      <c r="B245" s="226" t="s">
        <v>616</v>
      </c>
      <c r="C245" s="338" t="s">
        <v>7759</v>
      </c>
      <c r="D245" s="249"/>
      <c r="E245" s="249"/>
      <c r="F245" s="183"/>
      <c r="G245" s="184">
        <f t="shared" si="29"/>
        <v>664.81079999999997</v>
      </c>
      <c r="H245" s="184">
        <f t="shared" si="30"/>
        <v>519.15975654999988</v>
      </c>
      <c r="I245" s="184">
        <f t="shared" si="31"/>
        <v>145.65104345000009</v>
      </c>
      <c r="K245" s="184">
        <v>664.81079999999997</v>
      </c>
      <c r="L245" s="184">
        <v>519.15975654999988</v>
      </c>
      <c r="M245" s="184">
        <f t="shared" si="32"/>
        <v>145.65104345000009</v>
      </c>
      <c r="O245" s="185">
        <v>0</v>
      </c>
      <c r="P245" s="185">
        <v>0</v>
      </c>
      <c r="Q245" s="185">
        <f t="shared" si="33"/>
        <v>0</v>
      </c>
      <c r="S245" s="184">
        <v>0</v>
      </c>
      <c r="T245" s="184">
        <v>0</v>
      </c>
      <c r="U245" s="184">
        <f t="shared" si="34"/>
        <v>0</v>
      </c>
      <c r="W245" s="185">
        <v>0</v>
      </c>
      <c r="X245" s="185">
        <v>0</v>
      </c>
      <c r="Y245" s="185">
        <f t="shared" si="35"/>
        <v>0</v>
      </c>
    </row>
    <row r="246" spans="2:25" s="187" customFormat="1" hidden="1" x14ac:dyDescent="0.3">
      <c r="B246" s="226" t="s">
        <v>617</v>
      </c>
      <c r="C246" s="338" t="s">
        <v>7760</v>
      </c>
      <c r="D246" s="249"/>
      <c r="E246" s="249"/>
      <c r="F246" s="183"/>
      <c r="G246" s="184">
        <f t="shared" si="29"/>
        <v>3458.5254</v>
      </c>
      <c r="H246" s="184">
        <f t="shared" si="30"/>
        <v>2882.5912895700003</v>
      </c>
      <c r="I246" s="184">
        <f t="shared" si="31"/>
        <v>575.93411042999969</v>
      </c>
      <c r="K246" s="184">
        <v>3458.5254</v>
      </c>
      <c r="L246" s="184">
        <v>2882.5912895700003</v>
      </c>
      <c r="M246" s="184">
        <f t="shared" si="32"/>
        <v>575.93411042999969</v>
      </c>
      <c r="O246" s="185">
        <v>0</v>
      </c>
      <c r="P246" s="185">
        <v>0</v>
      </c>
      <c r="Q246" s="185">
        <f t="shared" si="33"/>
        <v>0</v>
      </c>
      <c r="S246" s="184">
        <v>0</v>
      </c>
      <c r="T246" s="184">
        <v>0</v>
      </c>
      <c r="U246" s="184">
        <f t="shared" si="34"/>
        <v>0</v>
      </c>
      <c r="W246" s="185">
        <v>0</v>
      </c>
      <c r="X246" s="185">
        <v>0</v>
      </c>
      <c r="Y246" s="185">
        <f t="shared" si="35"/>
        <v>0</v>
      </c>
    </row>
    <row r="247" spans="2:25" s="187" customFormat="1" hidden="1" x14ac:dyDescent="0.3">
      <c r="B247" s="226" t="s">
        <v>618</v>
      </c>
      <c r="C247" s="338" t="s">
        <v>7761</v>
      </c>
      <c r="D247" s="249"/>
      <c r="E247" s="249"/>
      <c r="F247" s="183"/>
      <c r="G247" s="184">
        <f t="shared" si="29"/>
        <v>683.22440000000006</v>
      </c>
      <c r="H247" s="184">
        <f t="shared" si="30"/>
        <v>678.50894700000003</v>
      </c>
      <c r="I247" s="184">
        <f t="shared" si="31"/>
        <v>4.715453000000025</v>
      </c>
      <c r="K247" s="184">
        <v>683.22440000000006</v>
      </c>
      <c r="L247" s="184">
        <v>678.50894700000003</v>
      </c>
      <c r="M247" s="184">
        <f t="shared" si="32"/>
        <v>4.715453000000025</v>
      </c>
      <c r="O247" s="185">
        <v>0</v>
      </c>
      <c r="P247" s="185">
        <v>0</v>
      </c>
      <c r="Q247" s="185">
        <f t="shared" si="33"/>
        <v>0</v>
      </c>
      <c r="S247" s="184">
        <v>0</v>
      </c>
      <c r="T247" s="184">
        <v>0</v>
      </c>
      <c r="U247" s="184">
        <f t="shared" si="34"/>
        <v>0</v>
      </c>
      <c r="W247" s="185">
        <v>0</v>
      </c>
      <c r="X247" s="185">
        <v>0</v>
      </c>
      <c r="Y247" s="185">
        <f t="shared" si="35"/>
        <v>0</v>
      </c>
    </row>
    <row r="248" spans="2:25" s="187" customFormat="1" hidden="1" x14ac:dyDescent="0.3">
      <c r="B248" s="226" t="s">
        <v>619</v>
      </c>
      <c r="C248" s="338" t="s">
        <v>7762</v>
      </c>
      <c r="D248" s="249"/>
      <c r="E248" s="249"/>
      <c r="F248" s="183"/>
      <c r="G248" s="184">
        <f t="shared" si="29"/>
        <v>1293.6239999999998</v>
      </c>
      <c r="H248" s="184">
        <f t="shared" si="30"/>
        <v>1223.1747671600001</v>
      </c>
      <c r="I248" s="184">
        <f t="shared" si="31"/>
        <v>70.449232839999695</v>
      </c>
      <c r="K248" s="184">
        <v>1293.6239999999998</v>
      </c>
      <c r="L248" s="184">
        <v>1223.1747671600001</v>
      </c>
      <c r="M248" s="184">
        <f t="shared" si="32"/>
        <v>70.449232839999695</v>
      </c>
      <c r="O248" s="185">
        <v>0</v>
      </c>
      <c r="P248" s="185">
        <v>0</v>
      </c>
      <c r="Q248" s="185">
        <f t="shared" si="33"/>
        <v>0</v>
      </c>
      <c r="S248" s="184">
        <v>0</v>
      </c>
      <c r="T248" s="184">
        <v>0</v>
      </c>
      <c r="U248" s="184">
        <f t="shared" si="34"/>
        <v>0</v>
      </c>
      <c r="W248" s="185">
        <v>0</v>
      </c>
      <c r="X248" s="185">
        <v>0</v>
      </c>
      <c r="Y248" s="185">
        <f t="shared" si="35"/>
        <v>0</v>
      </c>
    </row>
    <row r="249" spans="2:25" s="187" customFormat="1" hidden="1" x14ac:dyDescent="0.3">
      <c r="B249" s="226" t="s">
        <v>620</v>
      </c>
      <c r="C249" s="338" t="s">
        <v>7763</v>
      </c>
      <c r="D249" s="249"/>
      <c r="E249" s="249"/>
      <c r="F249" s="183"/>
      <c r="G249" s="184">
        <f t="shared" si="29"/>
        <v>1742.1030000000001</v>
      </c>
      <c r="H249" s="184">
        <f t="shared" si="30"/>
        <v>1636.00851906</v>
      </c>
      <c r="I249" s="184">
        <f t="shared" si="31"/>
        <v>106.09448094000004</v>
      </c>
      <c r="K249" s="184">
        <v>1742.1030000000001</v>
      </c>
      <c r="L249" s="184">
        <v>1636.00851906</v>
      </c>
      <c r="M249" s="184">
        <f t="shared" si="32"/>
        <v>106.09448094000004</v>
      </c>
      <c r="O249" s="185">
        <v>0</v>
      </c>
      <c r="P249" s="185">
        <v>0</v>
      </c>
      <c r="Q249" s="185">
        <f t="shared" si="33"/>
        <v>0</v>
      </c>
      <c r="S249" s="184">
        <v>0</v>
      </c>
      <c r="T249" s="184">
        <v>0</v>
      </c>
      <c r="U249" s="184">
        <f t="shared" si="34"/>
        <v>0</v>
      </c>
      <c r="W249" s="185">
        <v>0</v>
      </c>
      <c r="X249" s="185">
        <v>0</v>
      </c>
      <c r="Y249" s="185">
        <f t="shared" si="35"/>
        <v>0</v>
      </c>
    </row>
    <row r="250" spans="2:25" s="187" customFormat="1" hidden="1" x14ac:dyDescent="0.3">
      <c r="B250" s="226" t="s">
        <v>621</v>
      </c>
      <c r="C250" s="338" t="s">
        <v>7764</v>
      </c>
      <c r="D250" s="249"/>
      <c r="E250" s="249"/>
      <c r="F250" s="183"/>
      <c r="G250" s="184">
        <f t="shared" ref="G250:G292" si="36">+K250+O250+S250+W250</f>
        <v>1416.8413</v>
      </c>
      <c r="H250" s="184">
        <f t="shared" ref="H250:H292" si="37">+L250+P250+T250+X250</f>
        <v>1147.0427772200001</v>
      </c>
      <c r="I250" s="184">
        <f t="shared" si="31"/>
        <v>269.79852277999998</v>
      </c>
      <c r="K250" s="184">
        <v>1416.8413</v>
      </c>
      <c r="L250" s="184">
        <v>1147.0427772200001</v>
      </c>
      <c r="M250" s="184">
        <f t="shared" si="32"/>
        <v>269.79852277999998</v>
      </c>
      <c r="O250" s="185">
        <v>0</v>
      </c>
      <c r="P250" s="185">
        <v>0</v>
      </c>
      <c r="Q250" s="185">
        <f t="shared" si="33"/>
        <v>0</v>
      </c>
      <c r="S250" s="184">
        <v>0</v>
      </c>
      <c r="T250" s="184">
        <v>0</v>
      </c>
      <c r="U250" s="184">
        <f t="shared" si="34"/>
        <v>0</v>
      </c>
      <c r="W250" s="185">
        <v>0</v>
      </c>
      <c r="X250" s="185">
        <v>0</v>
      </c>
      <c r="Y250" s="185">
        <f t="shared" si="35"/>
        <v>0</v>
      </c>
    </row>
    <row r="251" spans="2:25" s="187" customFormat="1" hidden="1" x14ac:dyDescent="0.3">
      <c r="B251" s="226" t="s">
        <v>622</v>
      </c>
      <c r="C251" s="338" t="s">
        <v>7765</v>
      </c>
      <c r="D251" s="249"/>
      <c r="E251" s="249"/>
      <c r="F251" s="183"/>
      <c r="G251" s="184">
        <f t="shared" si="36"/>
        <v>1398.5439000000001</v>
      </c>
      <c r="H251" s="184">
        <f t="shared" si="37"/>
        <v>1326.51684989</v>
      </c>
      <c r="I251" s="184">
        <f t="shared" si="31"/>
        <v>72.027050110000118</v>
      </c>
      <c r="K251" s="184">
        <v>1398.5439000000001</v>
      </c>
      <c r="L251" s="184">
        <v>1326.51684989</v>
      </c>
      <c r="M251" s="184">
        <f t="shared" si="32"/>
        <v>72.027050110000118</v>
      </c>
      <c r="O251" s="185">
        <v>0</v>
      </c>
      <c r="P251" s="185">
        <v>0</v>
      </c>
      <c r="Q251" s="185">
        <f t="shared" si="33"/>
        <v>0</v>
      </c>
      <c r="S251" s="184">
        <v>0</v>
      </c>
      <c r="T251" s="184">
        <v>0</v>
      </c>
      <c r="U251" s="184">
        <f t="shared" si="34"/>
        <v>0</v>
      </c>
      <c r="W251" s="185">
        <v>0</v>
      </c>
      <c r="X251" s="185">
        <v>0</v>
      </c>
      <c r="Y251" s="185">
        <f t="shared" si="35"/>
        <v>0</v>
      </c>
    </row>
    <row r="252" spans="2:25" s="187" customFormat="1" hidden="1" x14ac:dyDescent="0.3">
      <c r="B252" s="226" t="s">
        <v>623</v>
      </c>
      <c r="C252" s="338" t="s">
        <v>7766</v>
      </c>
      <c r="D252" s="249"/>
      <c r="E252" s="249"/>
      <c r="F252" s="183"/>
      <c r="G252" s="184">
        <f t="shared" si="36"/>
        <v>2012.5307</v>
      </c>
      <c r="H252" s="184">
        <f t="shared" si="37"/>
        <v>1763.1741446199999</v>
      </c>
      <c r="I252" s="184">
        <f t="shared" si="31"/>
        <v>249.35655538000015</v>
      </c>
      <c r="K252" s="184">
        <v>2012.5307</v>
      </c>
      <c r="L252" s="184">
        <v>1763.1741446199999</v>
      </c>
      <c r="M252" s="184">
        <f t="shared" si="32"/>
        <v>249.35655538000015</v>
      </c>
      <c r="O252" s="185">
        <v>0</v>
      </c>
      <c r="P252" s="185">
        <v>0</v>
      </c>
      <c r="Q252" s="185">
        <f t="shared" si="33"/>
        <v>0</v>
      </c>
      <c r="S252" s="184">
        <v>0</v>
      </c>
      <c r="T252" s="184">
        <v>0</v>
      </c>
      <c r="U252" s="184">
        <f t="shared" si="34"/>
        <v>0</v>
      </c>
      <c r="W252" s="185">
        <v>0</v>
      </c>
      <c r="X252" s="185">
        <v>0</v>
      </c>
      <c r="Y252" s="185">
        <f t="shared" si="35"/>
        <v>0</v>
      </c>
    </row>
    <row r="253" spans="2:25" s="187" customFormat="1" hidden="1" x14ac:dyDescent="0.3">
      <c r="B253" s="226" t="s">
        <v>624</v>
      </c>
      <c r="C253" s="338" t="s">
        <v>7767</v>
      </c>
      <c r="D253" s="249"/>
      <c r="E253" s="249"/>
      <c r="F253" s="183"/>
      <c r="G253" s="184">
        <f t="shared" si="36"/>
        <v>6580.3791000000001</v>
      </c>
      <c r="H253" s="184">
        <f t="shared" si="37"/>
        <v>5835.4400453500002</v>
      </c>
      <c r="I253" s="184">
        <f t="shared" si="31"/>
        <v>744.93905464999989</v>
      </c>
      <c r="K253" s="184">
        <v>6580.3791000000001</v>
      </c>
      <c r="L253" s="184">
        <v>5835.4400453500002</v>
      </c>
      <c r="M253" s="184">
        <f t="shared" si="32"/>
        <v>744.93905464999989</v>
      </c>
      <c r="O253" s="185">
        <v>0</v>
      </c>
      <c r="P253" s="185">
        <v>0</v>
      </c>
      <c r="Q253" s="185">
        <f t="shared" si="33"/>
        <v>0</v>
      </c>
      <c r="S253" s="184">
        <v>0</v>
      </c>
      <c r="T253" s="184">
        <v>0</v>
      </c>
      <c r="U253" s="184">
        <f t="shared" si="34"/>
        <v>0</v>
      </c>
      <c r="W253" s="185">
        <v>0</v>
      </c>
      <c r="X253" s="185">
        <v>0</v>
      </c>
      <c r="Y253" s="185">
        <f t="shared" si="35"/>
        <v>0</v>
      </c>
    </row>
    <row r="254" spans="2:25" s="187" customFormat="1" hidden="1" x14ac:dyDescent="0.3">
      <c r="B254" s="226" t="s">
        <v>625</v>
      </c>
      <c r="C254" s="338" t="s">
        <v>7768</v>
      </c>
      <c r="D254" s="249"/>
      <c r="E254" s="249"/>
      <c r="F254" s="183"/>
      <c r="G254" s="184">
        <f t="shared" si="36"/>
        <v>1436.0044</v>
      </c>
      <c r="H254" s="184">
        <f t="shared" si="37"/>
        <v>1269.7846300000001</v>
      </c>
      <c r="I254" s="184">
        <f t="shared" si="31"/>
        <v>166.21976999999993</v>
      </c>
      <c r="K254" s="184">
        <v>1436.0044</v>
      </c>
      <c r="L254" s="184">
        <v>1269.7846300000001</v>
      </c>
      <c r="M254" s="184">
        <f t="shared" si="32"/>
        <v>166.21976999999993</v>
      </c>
      <c r="O254" s="185">
        <v>0</v>
      </c>
      <c r="P254" s="185">
        <v>0</v>
      </c>
      <c r="Q254" s="185">
        <f t="shared" si="33"/>
        <v>0</v>
      </c>
      <c r="S254" s="184">
        <v>0</v>
      </c>
      <c r="T254" s="184">
        <v>0</v>
      </c>
      <c r="U254" s="184">
        <f t="shared" si="34"/>
        <v>0</v>
      </c>
      <c r="W254" s="185">
        <v>0</v>
      </c>
      <c r="X254" s="185">
        <v>0</v>
      </c>
      <c r="Y254" s="185">
        <f t="shared" si="35"/>
        <v>0</v>
      </c>
    </row>
    <row r="255" spans="2:25" s="187" customFormat="1" hidden="1" x14ac:dyDescent="0.3">
      <c r="B255" s="226" t="s">
        <v>7496</v>
      </c>
      <c r="C255" s="338" t="s">
        <v>7769</v>
      </c>
      <c r="D255" s="249"/>
      <c r="E255" s="249"/>
      <c r="F255" s="183"/>
      <c r="G255" s="184">
        <f t="shared" si="36"/>
        <v>575.02560000000005</v>
      </c>
      <c r="H255" s="184">
        <f t="shared" si="37"/>
        <v>335.45307577</v>
      </c>
      <c r="I255" s="184">
        <f t="shared" si="31"/>
        <v>239.57252423000006</v>
      </c>
      <c r="K255" s="184">
        <v>575.02560000000005</v>
      </c>
      <c r="L255" s="184">
        <v>335.45307577</v>
      </c>
      <c r="M255" s="184">
        <f t="shared" si="32"/>
        <v>239.57252423000006</v>
      </c>
      <c r="O255" s="185">
        <v>0</v>
      </c>
      <c r="P255" s="185">
        <v>0</v>
      </c>
      <c r="Q255" s="185">
        <f t="shared" si="33"/>
        <v>0</v>
      </c>
      <c r="S255" s="184">
        <v>0</v>
      </c>
      <c r="T255" s="184">
        <v>0</v>
      </c>
      <c r="U255" s="184">
        <f t="shared" si="34"/>
        <v>0</v>
      </c>
      <c r="W255" s="185">
        <v>0</v>
      </c>
      <c r="X255" s="185">
        <v>0</v>
      </c>
      <c r="Y255" s="185">
        <f t="shared" si="35"/>
        <v>0</v>
      </c>
    </row>
    <row r="256" spans="2:25" s="187" customFormat="1" hidden="1" x14ac:dyDescent="0.3">
      <c r="B256" s="226" t="s">
        <v>626</v>
      </c>
      <c r="C256" s="338" t="s">
        <v>7770</v>
      </c>
      <c r="D256" s="249"/>
      <c r="E256" s="249"/>
      <c r="F256" s="183"/>
      <c r="G256" s="184">
        <f t="shared" si="36"/>
        <v>718.06580000000008</v>
      </c>
      <c r="H256" s="184">
        <f t="shared" si="37"/>
        <v>703.74416790999999</v>
      </c>
      <c r="I256" s="184">
        <f t="shared" si="31"/>
        <v>14.321632090000094</v>
      </c>
      <c r="K256" s="184">
        <v>718.06580000000008</v>
      </c>
      <c r="L256" s="184">
        <v>703.74416790999999</v>
      </c>
      <c r="M256" s="184">
        <f t="shared" si="32"/>
        <v>14.321632090000094</v>
      </c>
      <c r="O256" s="185">
        <v>0</v>
      </c>
      <c r="P256" s="185">
        <v>0</v>
      </c>
      <c r="Q256" s="185">
        <f t="shared" si="33"/>
        <v>0</v>
      </c>
      <c r="S256" s="184">
        <v>0</v>
      </c>
      <c r="T256" s="184">
        <v>0</v>
      </c>
      <c r="U256" s="184">
        <f t="shared" si="34"/>
        <v>0</v>
      </c>
      <c r="W256" s="185">
        <v>0</v>
      </c>
      <c r="X256" s="185">
        <v>0</v>
      </c>
      <c r="Y256" s="185">
        <f t="shared" si="35"/>
        <v>0</v>
      </c>
    </row>
    <row r="257" spans="2:25" s="187" customFormat="1" hidden="1" x14ac:dyDescent="0.3">
      <c r="B257" s="226" t="s">
        <v>627</v>
      </c>
      <c r="C257" s="338" t="s">
        <v>7771</v>
      </c>
      <c r="D257" s="249"/>
      <c r="E257" s="249"/>
      <c r="F257" s="183"/>
      <c r="G257" s="184">
        <f t="shared" si="36"/>
        <v>941.81530000000009</v>
      </c>
      <c r="H257" s="184">
        <f t="shared" si="37"/>
        <v>823.09936492999998</v>
      </c>
      <c r="I257" s="184">
        <f t="shared" si="31"/>
        <v>118.71593507000011</v>
      </c>
      <c r="K257" s="184">
        <v>941.81530000000009</v>
      </c>
      <c r="L257" s="184">
        <v>823.09936492999998</v>
      </c>
      <c r="M257" s="184">
        <f t="shared" si="32"/>
        <v>118.71593507000011</v>
      </c>
      <c r="O257" s="185">
        <v>0</v>
      </c>
      <c r="P257" s="185">
        <v>0</v>
      </c>
      <c r="Q257" s="185">
        <f t="shared" si="33"/>
        <v>0</v>
      </c>
      <c r="S257" s="184">
        <v>0</v>
      </c>
      <c r="T257" s="184">
        <v>0</v>
      </c>
      <c r="U257" s="184">
        <f t="shared" si="34"/>
        <v>0</v>
      </c>
      <c r="W257" s="185">
        <v>0</v>
      </c>
      <c r="X257" s="185">
        <v>0</v>
      </c>
      <c r="Y257" s="185">
        <f t="shared" si="35"/>
        <v>0</v>
      </c>
    </row>
    <row r="258" spans="2:25" s="187" customFormat="1" hidden="1" x14ac:dyDescent="0.3">
      <c r="B258" s="226" t="s">
        <v>628</v>
      </c>
      <c r="C258" s="338" t="s">
        <v>7772</v>
      </c>
      <c r="D258" s="249"/>
      <c r="E258" s="249"/>
      <c r="F258" s="183"/>
      <c r="G258" s="184">
        <f t="shared" si="36"/>
        <v>91.606499999999997</v>
      </c>
      <c r="H258" s="184">
        <f t="shared" si="37"/>
        <v>60.300947659999999</v>
      </c>
      <c r="I258" s="184">
        <f t="shared" si="31"/>
        <v>31.305552339999998</v>
      </c>
      <c r="K258" s="184">
        <v>91.606499999999997</v>
      </c>
      <c r="L258" s="184">
        <v>60.300947659999999</v>
      </c>
      <c r="M258" s="184">
        <f t="shared" si="32"/>
        <v>31.305552339999998</v>
      </c>
      <c r="O258" s="185">
        <v>0</v>
      </c>
      <c r="P258" s="185">
        <v>0</v>
      </c>
      <c r="Q258" s="185">
        <f t="shared" si="33"/>
        <v>0</v>
      </c>
      <c r="S258" s="184">
        <v>0</v>
      </c>
      <c r="T258" s="184">
        <v>0</v>
      </c>
      <c r="U258" s="184">
        <f t="shared" si="34"/>
        <v>0</v>
      </c>
      <c r="W258" s="185">
        <v>0</v>
      </c>
      <c r="X258" s="185">
        <v>0</v>
      </c>
      <c r="Y258" s="185">
        <f t="shared" si="35"/>
        <v>0</v>
      </c>
    </row>
    <row r="259" spans="2:25" s="187" customFormat="1" hidden="1" x14ac:dyDescent="0.3">
      <c r="B259" s="226" t="s">
        <v>629</v>
      </c>
      <c r="C259" s="338" t="s">
        <v>7773</v>
      </c>
      <c r="D259" s="249"/>
      <c r="E259" s="249"/>
      <c r="F259" s="183"/>
      <c r="G259" s="184">
        <f t="shared" si="36"/>
        <v>868.29079999999999</v>
      </c>
      <c r="H259" s="184">
        <f t="shared" si="37"/>
        <v>769.65120575999993</v>
      </c>
      <c r="I259" s="184">
        <f t="shared" si="31"/>
        <v>98.639594240000065</v>
      </c>
      <c r="K259" s="184">
        <v>868.29079999999999</v>
      </c>
      <c r="L259" s="184">
        <v>769.65120575999993</v>
      </c>
      <c r="M259" s="184">
        <f t="shared" si="32"/>
        <v>98.639594240000065</v>
      </c>
      <c r="O259" s="185">
        <v>0</v>
      </c>
      <c r="P259" s="185">
        <v>0</v>
      </c>
      <c r="Q259" s="185">
        <f t="shared" si="33"/>
        <v>0</v>
      </c>
      <c r="S259" s="184">
        <v>0</v>
      </c>
      <c r="T259" s="184">
        <v>0</v>
      </c>
      <c r="U259" s="184">
        <f t="shared" si="34"/>
        <v>0</v>
      </c>
      <c r="W259" s="185">
        <v>0</v>
      </c>
      <c r="X259" s="185">
        <v>0</v>
      </c>
      <c r="Y259" s="185">
        <f t="shared" si="35"/>
        <v>0</v>
      </c>
    </row>
    <row r="260" spans="2:25" s="187" customFormat="1" hidden="1" x14ac:dyDescent="0.3">
      <c r="B260" s="226" t="s">
        <v>630</v>
      </c>
      <c r="C260" s="338" t="s">
        <v>7774</v>
      </c>
      <c r="D260" s="249"/>
      <c r="E260" s="249"/>
      <c r="F260" s="183"/>
      <c r="G260" s="184">
        <f t="shared" si="36"/>
        <v>589.28779999999995</v>
      </c>
      <c r="H260" s="184">
        <f t="shared" si="37"/>
        <v>556.81181580999987</v>
      </c>
      <c r="I260" s="184">
        <f t="shared" si="31"/>
        <v>32.475984190000077</v>
      </c>
      <c r="K260" s="184">
        <v>589.28779999999995</v>
      </c>
      <c r="L260" s="184">
        <v>556.81181580999987</v>
      </c>
      <c r="M260" s="184">
        <f t="shared" si="32"/>
        <v>32.475984190000077</v>
      </c>
      <c r="O260" s="185">
        <v>0</v>
      </c>
      <c r="P260" s="185">
        <v>0</v>
      </c>
      <c r="Q260" s="185">
        <f t="shared" si="33"/>
        <v>0</v>
      </c>
      <c r="S260" s="184">
        <v>0</v>
      </c>
      <c r="T260" s="184">
        <v>0</v>
      </c>
      <c r="U260" s="184">
        <f t="shared" si="34"/>
        <v>0</v>
      </c>
      <c r="W260" s="185">
        <v>0</v>
      </c>
      <c r="X260" s="185">
        <v>0</v>
      </c>
      <c r="Y260" s="185">
        <f t="shared" si="35"/>
        <v>0</v>
      </c>
    </row>
    <row r="261" spans="2:25" s="187" customFormat="1" hidden="1" x14ac:dyDescent="0.3">
      <c r="B261" s="226" t="s">
        <v>631</v>
      </c>
      <c r="C261" s="338" t="s">
        <v>7775</v>
      </c>
      <c r="D261" s="249"/>
      <c r="E261" s="249"/>
      <c r="F261" s="183"/>
      <c r="G261" s="184">
        <f t="shared" si="36"/>
        <v>1046.5076999999999</v>
      </c>
      <c r="H261" s="184">
        <f t="shared" si="37"/>
        <v>832.98371894000002</v>
      </c>
      <c r="I261" s="184">
        <f t="shared" si="31"/>
        <v>213.52398105999987</v>
      </c>
      <c r="K261" s="184">
        <v>1046.5076999999999</v>
      </c>
      <c r="L261" s="184">
        <v>832.98371894000002</v>
      </c>
      <c r="M261" s="184">
        <f t="shared" si="32"/>
        <v>213.52398105999987</v>
      </c>
      <c r="O261" s="185">
        <v>0</v>
      </c>
      <c r="P261" s="185">
        <v>0</v>
      </c>
      <c r="Q261" s="185">
        <f t="shared" si="33"/>
        <v>0</v>
      </c>
      <c r="S261" s="184">
        <v>0</v>
      </c>
      <c r="T261" s="184">
        <v>0</v>
      </c>
      <c r="U261" s="184">
        <f t="shared" si="34"/>
        <v>0</v>
      </c>
      <c r="W261" s="185">
        <v>0</v>
      </c>
      <c r="X261" s="185">
        <v>0</v>
      </c>
      <c r="Y261" s="185">
        <f t="shared" si="35"/>
        <v>0</v>
      </c>
    </row>
    <row r="262" spans="2:25" s="187" customFormat="1" hidden="1" x14ac:dyDescent="0.3">
      <c r="B262" s="226" t="s">
        <v>632</v>
      </c>
      <c r="C262" s="338" t="s">
        <v>7776</v>
      </c>
      <c r="D262" s="249"/>
      <c r="E262" s="249"/>
      <c r="F262" s="183"/>
      <c r="G262" s="184">
        <f t="shared" si="36"/>
        <v>309.58589999999998</v>
      </c>
      <c r="H262" s="184">
        <f t="shared" si="37"/>
        <v>274.05655636</v>
      </c>
      <c r="I262" s="184">
        <f t="shared" si="31"/>
        <v>35.529343639999979</v>
      </c>
      <c r="K262" s="184">
        <v>309.58589999999998</v>
      </c>
      <c r="L262" s="184">
        <v>274.05655636</v>
      </c>
      <c r="M262" s="184">
        <f t="shared" si="32"/>
        <v>35.529343639999979</v>
      </c>
      <c r="O262" s="185">
        <v>0</v>
      </c>
      <c r="P262" s="185">
        <v>0</v>
      </c>
      <c r="Q262" s="185">
        <f t="shared" si="33"/>
        <v>0</v>
      </c>
      <c r="S262" s="184">
        <v>0</v>
      </c>
      <c r="T262" s="184">
        <v>0</v>
      </c>
      <c r="U262" s="184">
        <f t="shared" si="34"/>
        <v>0</v>
      </c>
      <c r="W262" s="185">
        <v>0</v>
      </c>
      <c r="X262" s="185">
        <v>0</v>
      </c>
      <c r="Y262" s="185">
        <f t="shared" si="35"/>
        <v>0</v>
      </c>
    </row>
    <row r="263" spans="2:25" s="187" customFormat="1" hidden="1" x14ac:dyDescent="0.3">
      <c r="B263" s="226" t="s">
        <v>633</v>
      </c>
      <c r="C263" s="338" t="s">
        <v>7777</v>
      </c>
      <c r="D263" s="249"/>
      <c r="E263" s="249"/>
      <c r="F263" s="183"/>
      <c r="G263" s="184">
        <f t="shared" si="36"/>
        <v>210.57070000000002</v>
      </c>
      <c r="H263" s="184">
        <f t="shared" si="37"/>
        <v>208.71669700000001</v>
      </c>
      <c r="I263" s="184">
        <f t="shared" si="31"/>
        <v>1.8540030000000058</v>
      </c>
      <c r="K263" s="184">
        <v>210.57070000000002</v>
      </c>
      <c r="L263" s="184">
        <v>208.71669700000001</v>
      </c>
      <c r="M263" s="184">
        <f t="shared" si="32"/>
        <v>1.8540030000000058</v>
      </c>
      <c r="O263" s="185">
        <v>0</v>
      </c>
      <c r="P263" s="185">
        <v>0</v>
      </c>
      <c r="Q263" s="185">
        <f t="shared" si="33"/>
        <v>0</v>
      </c>
      <c r="S263" s="184">
        <v>0</v>
      </c>
      <c r="T263" s="184">
        <v>0</v>
      </c>
      <c r="U263" s="184">
        <f t="shared" si="34"/>
        <v>0</v>
      </c>
      <c r="W263" s="185">
        <v>0</v>
      </c>
      <c r="X263" s="185">
        <v>0</v>
      </c>
      <c r="Y263" s="185">
        <f t="shared" si="35"/>
        <v>0</v>
      </c>
    </row>
    <row r="264" spans="2:25" s="187" customFormat="1" hidden="1" x14ac:dyDescent="0.3">
      <c r="B264" s="226" t="s">
        <v>634</v>
      </c>
      <c r="C264" s="338" t="s">
        <v>7778</v>
      </c>
      <c r="D264" s="249"/>
      <c r="E264" s="249"/>
      <c r="F264" s="183"/>
      <c r="G264" s="184">
        <f t="shared" si="36"/>
        <v>1869.4123</v>
      </c>
      <c r="H264" s="184">
        <f t="shared" si="37"/>
        <v>1759.0373675799999</v>
      </c>
      <c r="I264" s="184">
        <f t="shared" ref="I264:I327" si="38">+ABS(G264-H264)</f>
        <v>110.37493242000005</v>
      </c>
      <c r="K264" s="184">
        <v>1869.4123</v>
      </c>
      <c r="L264" s="184">
        <v>1759.0373675799999</v>
      </c>
      <c r="M264" s="184">
        <f t="shared" ref="M264:M327" si="39">+ABS(K264-L264)</f>
        <v>110.37493242000005</v>
      </c>
      <c r="O264" s="185">
        <v>0</v>
      </c>
      <c r="P264" s="185">
        <v>0</v>
      </c>
      <c r="Q264" s="185">
        <f t="shared" ref="Q264:Q327" si="40">+ABS(O264-P264)</f>
        <v>0</v>
      </c>
      <c r="S264" s="184">
        <v>0</v>
      </c>
      <c r="T264" s="184">
        <v>0</v>
      </c>
      <c r="U264" s="184">
        <f t="shared" ref="U264:U327" si="41">+ABS(S264-T264)</f>
        <v>0</v>
      </c>
      <c r="W264" s="185">
        <v>0</v>
      </c>
      <c r="X264" s="185">
        <v>0</v>
      </c>
      <c r="Y264" s="185">
        <f t="shared" ref="Y264:Y327" si="42">+ABS(W264-X264)</f>
        <v>0</v>
      </c>
    </row>
    <row r="265" spans="2:25" s="187" customFormat="1" hidden="1" x14ac:dyDescent="0.3">
      <c r="B265" s="226" t="s">
        <v>635</v>
      </c>
      <c r="C265" s="338" t="s">
        <v>7779</v>
      </c>
      <c r="D265" s="249"/>
      <c r="E265" s="249"/>
      <c r="F265" s="183"/>
      <c r="G265" s="184">
        <f t="shared" si="36"/>
        <v>253.25530000000001</v>
      </c>
      <c r="H265" s="184">
        <f t="shared" si="37"/>
        <v>210.37976406999999</v>
      </c>
      <c r="I265" s="184">
        <f t="shared" si="38"/>
        <v>42.875535930000012</v>
      </c>
      <c r="K265" s="184">
        <v>253.25530000000001</v>
      </c>
      <c r="L265" s="184">
        <v>210.37976406999999</v>
      </c>
      <c r="M265" s="184">
        <f t="shared" si="39"/>
        <v>42.875535930000012</v>
      </c>
      <c r="O265" s="185">
        <v>0</v>
      </c>
      <c r="P265" s="185">
        <v>0</v>
      </c>
      <c r="Q265" s="185">
        <f t="shared" si="40"/>
        <v>0</v>
      </c>
      <c r="S265" s="184">
        <v>0</v>
      </c>
      <c r="T265" s="184">
        <v>0</v>
      </c>
      <c r="U265" s="184">
        <f t="shared" si="41"/>
        <v>0</v>
      </c>
      <c r="W265" s="185">
        <v>0</v>
      </c>
      <c r="X265" s="185">
        <v>0</v>
      </c>
      <c r="Y265" s="185">
        <f t="shared" si="42"/>
        <v>0</v>
      </c>
    </row>
    <row r="266" spans="2:25" s="187" customFormat="1" hidden="1" x14ac:dyDescent="0.3">
      <c r="B266" s="226" t="s">
        <v>636</v>
      </c>
      <c r="C266" s="338" t="s">
        <v>7780</v>
      </c>
      <c r="D266" s="249"/>
      <c r="E266" s="249"/>
      <c r="F266" s="183"/>
      <c r="G266" s="184">
        <f t="shared" si="36"/>
        <v>2440.0060000000003</v>
      </c>
      <c r="H266" s="184">
        <f t="shared" si="37"/>
        <v>2338.21139206</v>
      </c>
      <c r="I266" s="184">
        <f t="shared" si="38"/>
        <v>101.79460794000033</v>
      </c>
      <c r="K266" s="184">
        <v>2440.0060000000003</v>
      </c>
      <c r="L266" s="184">
        <v>2338.21139206</v>
      </c>
      <c r="M266" s="184">
        <f t="shared" si="39"/>
        <v>101.79460794000033</v>
      </c>
      <c r="O266" s="185">
        <v>0</v>
      </c>
      <c r="P266" s="185">
        <v>0</v>
      </c>
      <c r="Q266" s="185">
        <f t="shared" si="40"/>
        <v>0</v>
      </c>
      <c r="S266" s="184">
        <v>0</v>
      </c>
      <c r="T266" s="184">
        <v>0</v>
      </c>
      <c r="U266" s="184">
        <f t="shared" si="41"/>
        <v>0</v>
      </c>
      <c r="W266" s="185">
        <v>0</v>
      </c>
      <c r="X266" s="185">
        <v>0</v>
      </c>
      <c r="Y266" s="185">
        <f t="shared" si="42"/>
        <v>0</v>
      </c>
    </row>
    <row r="267" spans="2:25" s="187" customFormat="1" hidden="1" x14ac:dyDescent="0.3">
      <c r="B267" s="226" t="s">
        <v>637</v>
      </c>
      <c r="C267" s="338" t="s">
        <v>7781</v>
      </c>
      <c r="D267" s="249"/>
      <c r="E267" s="249"/>
      <c r="F267" s="183"/>
      <c r="G267" s="184">
        <f t="shared" si="36"/>
        <v>681.50150000000008</v>
      </c>
      <c r="H267" s="184">
        <f t="shared" si="37"/>
        <v>605.60350225000002</v>
      </c>
      <c r="I267" s="184">
        <f t="shared" si="38"/>
        <v>75.897997750000059</v>
      </c>
      <c r="K267" s="184">
        <v>681.50150000000008</v>
      </c>
      <c r="L267" s="184">
        <v>605.60350225000002</v>
      </c>
      <c r="M267" s="184">
        <f t="shared" si="39"/>
        <v>75.897997750000059</v>
      </c>
      <c r="O267" s="185">
        <v>0</v>
      </c>
      <c r="P267" s="185">
        <v>0</v>
      </c>
      <c r="Q267" s="185">
        <f t="shared" si="40"/>
        <v>0</v>
      </c>
      <c r="S267" s="184">
        <v>0</v>
      </c>
      <c r="T267" s="184">
        <v>0</v>
      </c>
      <c r="U267" s="184">
        <f t="shared" si="41"/>
        <v>0</v>
      </c>
      <c r="W267" s="185">
        <v>0</v>
      </c>
      <c r="X267" s="185">
        <v>0</v>
      </c>
      <c r="Y267" s="185">
        <f t="shared" si="42"/>
        <v>0</v>
      </c>
    </row>
    <row r="268" spans="2:25" s="187" customFormat="1" hidden="1" x14ac:dyDescent="0.3">
      <c r="B268" s="226" t="s">
        <v>638</v>
      </c>
      <c r="C268" s="338" t="s">
        <v>7782</v>
      </c>
      <c r="D268" s="249"/>
      <c r="E268" s="249"/>
      <c r="F268" s="183"/>
      <c r="G268" s="184">
        <f t="shared" si="36"/>
        <v>759.26380000000006</v>
      </c>
      <c r="H268" s="184">
        <f t="shared" si="37"/>
        <v>721.94100810000009</v>
      </c>
      <c r="I268" s="184">
        <f t="shared" si="38"/>
        <v>37.32279189999997</v>
      </c>
      <c r="K268" s="184">
        <v>759.26380000000006</v>
      </c>
      <c r="L268" s="184">
        <v>721.94100810000009</v>
      </c>
      <c r="M268" s="184">
        <f t="shared" si="39"/>
        <v>37.32279189999997</v>
      </c>
      <c r="O268" s="185">
        <v>0</v>
      </c>
      <c r="P268" s="185">
        <v>0</v>
      </c>
      <c r="Q268" s="185">
        <f t="shared" si="40"/>
        <v>0</v>
      </c>
      <c r="S268" s="184">
        <v>0</v>
      </c>
      <c r="T268" s="184">
        <v>0</v>
      </c>
      <c r="U268" s="184">
        <f t="shared" si="41"/>
        <v>0</v>
      </c>
      <c r="W268" s="185">
        <v>0</v>
      </c>
      <c r="X268" s="185">
        <v>0</v>
      </c>
      <c r="Y268" s="185">
        <f t="shared" si="42"/>
        <v>0</v>
      </c>
    </row>
    <row r="269" spans="2:25" s="187" customFormat="1" hidden="1" x14ac:dyDescent="0.3">
      <c r="B269" s="226" t="s">
        <v>639</v>
      </c>
      <c r="C269" s="338" t="s">
        <v>7783</v>
      </c>
      <c r="D269" s="249"/>
      <c r="E269" s="249"/>
      <c r="F269" s="183"/>
      <c r="G269" s="184">
        <f t="shared" si="36"/>
        <v>352.95419999999996</v>
      </c>
      <c r="H269" s="184">
        <f t="shared" si="37"/>
        <v>291.56009819999997</v>
      </c>
      <c r="I269" s="184">
        <f t="shared" si="38"/>
        <v>61.394101799999987</v>
      </c>
      <c r="K269" s="184">
        <v>352.95419999999996</v>
      </c>
      <c r="L269" s="184">
        <v>291.56009819999997</v>
      </c>
      <c r="M269" s="184">
        <f t="shared" si="39"/>
        <v>61.394101799999987</v>
      </c>
      <c r="O269" s="185">
        <v>0</v>
      </c>
      <c r="P269" s="185">
        <v>0</v>
      </c>
      <c r="Q269" s="185">
        <f t="shared" si="40"/>
        <v>0</v>
      </c>
      <c r="S269" s="184">
        <v>0</v>
      </c>
      <c r="T269" s="184">
        <v>0</v>
      </c>
      <c r="U269" s="184">
        <f t="shared" si="41"/>
        <v>0</v>
      </c>
      <c r="W269" s="185">
        <v>0</v>
      </c>
      <c r="X269" s="185">
        <v>0</v>
      </c>
      <c r="Y269" s="185">
        <f t="shared" si="42"/>
        <v>0</v>
      </c>
    </row>
    <row r="270" spans="2:25" s="187" customFormat="1" hidden="1" x14ac:dyDescent="0.3">
      <c r="B270" s="226" t="s">
        <v>640</v>
      </c>
      <c r="C270" s="338" t="s">
        <v>7784</v>
      </c>
      <c r="D270" s="249"/>
      <c r="E270" s="249"/>
      <c r="F270" s="183"/>
      <c r="G270" s="184">
        <f t="shared" si="36"/>
        <v>776.64599999999996</v>
      </c>
      <c r="H270" s="184">
        <f t="shared" si="37"/>
        <v>760.36549503000003</v>
      </c>
      <c r="I270" s="184">
        <f t="shared" si="38"/>
        <v>16.280504969999924</v>
      </c>
      <c r="K270" s="184">
        <v>776.64599999999996</v>
      </c>
      <c r="L270" s="184">
        <v>760.36549503000003</v>
      </c>
      <c r="M270" s="184">
        <f t="shared" si="39"/>
        <v>16.280504969999924</v>
      </c>
      <c r="O270" s="185">
        <v>0</v>
      </c>
      <c r="P270" s="185">
        <v>0</v>
      </c>
      <c r="Q270" s="185">
        <f t="shared" si="40"/>
        <v>0</v>
      </c>
      <c r="S270" s="184">
        <v>0</v>
      </c>
      <c r="T270" s="184">
        <v>0</v>
      </c>
      <c r="U270" s="184">
        <f t="shared" si="41"/>
        <v>0</v>
      </c>
      <c r="W270" s="185">
        <v>0</v>
      </c>
      <c r="X270" s="185">
        <v>0</v>
      </c>
      <c r="Y270" s="185">
        <f t="shared" si="42"/>
        <v>0</v>
      </c>
    </row>
    <row r="271" spans="2:25" s="187" customFormat="1" hidden="1" x14ac:dyDescent="0.3">
      <c r="B271" s="226" t="s">
        <v>641</v>
      </c>
      <c r="C271" s="338" t="s">
        <v>7785</v>
      </c>
      <c r="D271" s="249"/>
      <c r="E271" s="249"/>
      <c r="F271" s="183"/>
      <c r="G271" s="184">
        <f t="shared" si="36"/>
        <v>2607.2296000000001</v>
      </c>
      <c r="H271" s="184">
        <f t="shared" si="37"/>
        <v>2000.81090167</v>
      </c>
      <c r="I271" s="184">
        <f t="shared" si="38"/>
        <v>606.4186983300001</v>
      </c>
      <c r="K271" s="184">
        <v>2607.2296000000001</v>
      </c>
      <c r="L271" s="184">
        <v>2000.81090167</v>
      </c>
      <c r="M271" s="184">
        <f t="shared" si="39"/>
        <v>606.4186983300001</v>
      </c>
      <c r="O271" s="185">
        <v>0</v>
      </c>
      <c r="P271" s="185">
        <v>0</v>
      </c>
      <c r="Q271" s="185">
        <f t="shared" si="40"/>
        <v>0</v>
      </c>
      <c r="S271" s="184">
        <v>0</v>
      </c>
      <c r="T271" s="184">
        <v>0</v>
      </c>
      <c r="U271" s="184">
        <f t="shared" si="41"/>
        <v>0</v>
      </c>
      <c r="W271" s="185">
        <v>0</v>
      </c>
      <c r="X271" s="185">
        <v>0</v>
      </c>
      <c r="Y271" s="185">
        <f t="shared" si="42"/>
        <v>0</v>
      </c>
    </row>
    <row r="272" spans="2:25" s="187" customFormat="1" hidden="1" x14ac:dyDescent="0.3">
      <c r="B272" s="226" t="s">
        <v>642</v>
      </c>
      <c r="C272" s="338" t="s">
        <v>7786</v>
      </c>
      <c r="D272" s="249"/>
      <c r="E272" s="249"/>
      <c r="F272" s="183"/>
      <c r="G272" s="184">
        <f t="shared" si="36"/>
        <v>259.33749999999998</v>
      </c>
      <c r="H272" s="184">
        <f t="shared" si="37"/>
        <v>143.25431995</v>
      </c>
      <c r="I272" s="184">
        <f t="shared" si="38"/>
        <v>116.08318004999998</v>
      </c>
      <c r="K272" s="184">
        <v>259.33749999999998</v>
      </c>
      <c r="L272" s="184">
        <v>143.25431995</v>
      </c>
      <c r="M272" s="184">
        <f t="shared" si="39"/>
        <v>116.08318004999998</v>
      </c>
      <c r="O272" s="185">
        <v>0</v>
      </c>
      <c r="P272" s="185">
        <v>0</v>
      </c>
      <c r="Q272" s="185">
        <f t="shared" si="40"/>
        <v>0</v>
      </c>
      <c r="S272" s="184">
        <v>0</v>
      </c>
      <c r="T272" s="184">
        <v>0</v>
      </c>
      <c r="U272" s="184">
        <f t="shared" si="41"/>
        <v>0</v>
      </c>
      <c r="W272" s="185">
        <v>0</v>
      </c>
      <c r="X272" s="185">
        <v>0</v>
      </c>
      <c r="Y272" s="185">
        <f t="shared" si="42"/>
        <v>0</v>
      </c>
    </row>
    <row r="273" spans="2:25" s="187" customFormat="1" hidden="1" x14ac:dyDescent="0.3">
      <c r="B273" s="226" t="s">
        <v>643</v>
      </c>
      <c r="C273" s="338" t="s">
        <v>7787</v>
      </c>
      <c r="D273" s="249"/>
      <c r="E273" s="249"/>
      <c r="F273" s="183"/>
      <c r="G273" s="184">
        <f t="shared" si="36"/>
        <v>757.53150000000005</v>
      </c>
      <c r="H273" s="184">
        <f t="shared" si="37"/>
        <v>683.28584362000004</v>
      </c>
      <c r="I273" s="184">
        <f t="shared" si="38"/>
        <v>74.245656380000014</v>
      </c>
      <c r="J273" s="179"/>
      <c r="K273" s="184">
        <v>757.53150000000005</v>
      </c>
      <c r="L273" s="184">
        <v>683.28584362000004</v>
      </c>
      <c r="M273" s="184">
        <f t="shared" si="39"/>
        <v>74.245656380000014</v>
      </c>
      <c r="N273" s="179"/>
      <c r="O273" s="184">
        <v>0</v>
      </c>
      <c r="P273" s="184">
        <v>0</v>
      </c>
      <c r="Q273" s="184">
        <f t="shared" si="40"/>
        <v>0</v>
      </c>
      <c r="R273" s="179"/>
      <c r="S273" s="184">
        <v>0</v>
      </c>
      <c r="T273" s="184">
        <v>0</v>
      </c>
      <c r="U273" s="184">
        <f t="shared" si="41"/>
        <v>0</v>
      </c>
      <c r="V273" s="179"/>
      <c r="W273" s="184">
        <v>0</v>
      </c>
      <c r="X273" s="184">
        <v>0</v>
      </c>
      <c r="Y273" s="184">
        <f t="shared" si="42"/>
        <v>0</v>
      </c>
    </row>
    <row r="274" spans="2:25" s="187" customFormat="1" hidden="1" x14ac:dyDescent="0.3">
      <c r="B274" s="226" t="s">
        <v>7497</v>
      </c>
      <c r="C274" s="338" t="s">
        <v>7788</v>
      </c>
      <c r="D274" s="249"/>
      <c r="E274" s="249"/>
      <c r="F274" s="183"/>
      <c r="G274" s="184">
        <f t="shared" si="36"/>
        <v>95.975999999999999</v>
      </c>
      <c r="H274" s="184">
        <f t="shared" si="37"/>
        <v>95.975838999999993</v>
      </c>
      <c r="I274" s="184">
        <f t="shared" si="38"/>
        <v>1.6100000000562886E-4</v>
      </c>
      <c r="K274" s="184">
        <v>95.975999999999999</v>
      </c>
      <c r="L274" s="184">
        <v>95.975838999999993</v>
      </c>
      <c r="M274" s="184">
        <f t="shared" si="39"/>
        <v>1.6100000000562886E-4</v>
      </c>
      <c r="O274" s="185">
        <v>0</v>
      </c>
      <c r="P274" s="185">
        <v>0</v>
      </c>
      <c r="Q274" s="185">
        <f t="shared" si="40"/>
        <v>0</v>
      </c>
      <c r="S274" s="184">
        <v>0</v>
      </c>
      <c r="T274" s="184">
        <v>0</v>
      </c>
      <c r="U274" s="184">
        <f t="shared" si="41"/>
        <v>0</v>
      </c>
      <c r="W274" s="185">
        <v>0</v>
      </c>
      <c r="X274" s="185">
        <v>0</v>
      </c>
      <c r="Y274" s="185">
        <f t="shared" si="42"/>
        <v>0</v>
      </c>
    </row>
    <row r="275" spans="2:25" s="187" customFormat="1" hidden="1" x14ac:dyDescent="0.3">
      <c r="B275" s="226" t="s">
        <v>644</v>
      </c>
      <c r="C275" s="338" t="s">
        <v>7789</v>
      </c>
      <c r="D275" s="249"/>
      <c r="E275" s="249"/>
      <c r="F275" s="183"/>
      <c r="G275" s="184">
        <f t="shared" si="36"/>
        <v>5181.4459999999999</v>
      </c>
      <c r="H275" s="184">
        <f t="shared" si="37"/>
        <v>5181.4458269999996</v>
      </c>
      <c r="I275" s="184">
        <f t="shared" si="38"/>
        <v>1.7300000035902485E-4</v>
      </c>
      <c r="K275" s="184">
        <v>5181.4459999999999</v>
      </c>
      <c r="L275" s="184">
        <v>5181.4458269999996</v>
      </c>
      <c r="M275" s="184">
        <f t="shared" si="39"/>
        <v>1.7300000035902485E-4</v>
      </c>
      <c r="O275" s="185">
        <v>0</v>
      </c>
      <c r="P275" s="185">
        <v>0</v>
      </c>
      <c r="Q275" s="185">
        <f t="shared" si="40"/>
        <v>0</v>
      </c>
      <c r="S275" s="184">
        <v>0</v>
      </c>
      <c r="T275" s="184">
        <v>0</v>
      </c>
      <c r="U275" s="184">
        <f t="shared" si="41"/>
        <v>0</v>
      </c>
      <c r="W275" s="185">
        <v>0</v>
      </c>
      <c r="X275" s="185">
        <v>0</v>
      </c>
      <c r="Y275" s="185">
        <f t="shared" si="42"/>
        <v>0</v>
      </c>
    </row>
    <row r="276" spans="2:25" s="187" customFormat="1" hidden="1" x14ac:dyDescent="0.3">
      <c r="B276" s="226" t="s">
        <v>645</v>
      </c>
      <c r="C276" s="338" t="s">
        <v>7790</v>
      </c>
      <c r="D276" s="249"/>
      <c r="E276" s="249"/>
      <c r="F276" s="183"/>
      <c r="G276" s="184">
        <f t="shared" si="36"/>
        <v>266268.7</v>
      </c>
      <c r="H276" s="184">
        <f t="shared" si="37"/>
        <v>0</v>
      </c>
      <c r="I276" s="184">
        <f t="shared" si="38"/>
        <v>266268.7</v>
      </c>
      <c r="K276" s="184">
        <v>266268.7</v>
      </c>
      <c r="L276" s="184">
        <v>0</v>
      </c>
      <c r="M276" s="184">
        <f t="shared" si="39"/>
        <v>266268.7</v>
      </c>
      <c r="O276" s="185">
        <v>0</v>
      </c>
      <c r="P276" s="185">
        <v>0</v>
      </c>
      <c r="Q276" s="185">
        <f t="shared" si="40"/>
        <v>0</v>
      </c>
      <c r="S276" s="184">
        <v>0</v>
      </c>
      <c r="T276" s="184">
        <v>0</v>
      </c>
      <c r="U276" s="184">
        <f t="shared" si="41"/>
        <v>0</v>
      </c>
      <c r="W276" s="185">
        <v>0</v>
      </c>
      <c r="X276" s="185">
        <v>0</v>
      </c>
      <c r="Y276" s="185">
        <f t="shared" si="42"/>
        <v>0</v>
      </c>
    </row>
    <row r="277" spans="2:25" s="187" customFormat="1" hidden="1" x14ac:dyDescent="0.3">
      <c r="B277" s="226" t="s">
        <v>7498</v>
      </c>
      <c r="C277" s="338" t="s">
        <v>7791</v>
      </c>
      <c r="D277" s="249"/>
      <c r="E277" s="249"/>
      <c r="F277" s="183"/>
      <c r="G277" s="184">
        <f t="shared" si="36"/>
        <v>0</v>
      </c>
      <c r="H277" s="184">
        <f t="shared" si="37"/>
        <v>213714.11626193</v>
      </c>
      <c r="I277" s="184">
        <f t="shared" si="38"/>
        <v>213714.11626193</v>
      </c>
      <c r="K277" s="184">
        <v>0</v>
      </c>
      <c r="L277" s="184">
        <v>213714.11626193</v>
      </c>
      <c r="M277" s="184">
        <f t="shared" si="39"/>
        <v>213714.11626193</v>
      </c>
      <c r="O277" s="185">
        <v>0</v>
      </c>
      <c r="P277" s="185">
        <v>0</v>
      </c>
      <c r="Q277" s="185">
        <f t="shared" si="40"/>
        <v>0</v>
      </c>
      <c r="S277" s="184">
        <v>0</v>
      </c>
      <c r="T277" s="184">
        <v>0</v>
      </c>
      <c r="U277" s="184">
        <f t="shared" si="41"/>
        <v>0</v>
      </c>
      <c r="W277" s="185">
        <v>0</v>
      </c>
      <c r="X277" s="185">
        <v>0</v>
      </c>
      <c r="Y277" s="185">
        <f t="shared" si="42"/>
        <v>0</v>
      </c>
    </row>
    <row r="278" spans="2:25" s="187" customFormat="1" hidden="1" x14ac:dyDescent="0.3">
      <c r="B278" s="226" t="s">
        <v>646</v>
      </c>
      <c r="C278" s="338" t="s">
        <v>7792</v>
      </c>
      <c r="D278" s="249"/>
      <c r="E278" s="249"/>
      <c r="F278" s="183"/>
      <c r="G278" s="184">
        <f t="shared" si="36"/>
        <v>35426.135999999999</v>
      </c>
      <c r="H278" s="184">
        <f t="shared" si="37"/>
        <v>25788.270145750001</v>
      </c>
      <c r="I278" s="184">
        <f t="shared" si="38"/>
        <v>9637.8658542499979</v>
      </c>
      <c r="K278" s="184">
        <v>35426.135999999999</v>
      </c>
      <c r="L278" s="184">
        <v>25788.270145750001</v>
      </c>
      <c r="M278" s="184">
        <f t="shared" si="39"/>
        <v>9637.8658542499979</v>
      </c>
      <c r="O278" s="185">
        <v>0</v>
      </c>
      <c r="P278" s="185">
        <v>0</v>
      </c>
      <c r="Q278" s="185">
        <f t="shared" si="40"/>
        <v>0</v>
      </c>
      <c r="S278" s="184">
        <v>0</v>
      </c>
      <c r="T278" s="184">
        <v>0</v>
      </c>
      <c r="U278" s="184">
        <f t="shared" si="41"/>
        <v>0</v>
      </c>
      <c r="W278" s="185">
        <v>0</v>
      </c>
      <c r="X278" s="185">
        <v>0</v>
      </c>
      <c r="Y278" s="185">
        <f t="shared" si="42"/>
        <v>0</v>
      </c>
    </row>
    <row r="279" spans="2:25" s="187" customFormat="1" hidden="1" x14ac:dyDescent="0.3">
      <c r="B279" s="226" t="s">
        <v>647</v>
      </c>
      <c r="C279" s="338" t="s">
        <v>7793</v>
      </c>
      <c r="D279" s="249"/>
      <c r="E279" s="249"/>
      <c r="F279" s="183"/>
      <c r="G279" s="184">
        <f t="shared" si="36"/>
        <v>8200.7865000000002</v>
      </c>
      <c r="H279" s="184">
        <f t="shared" si="37"/>
        <v>3053.5208128200002</v>
      </c>
      <c r="I279" s="184">
        <f t="shared" si="38"/>
        <v>5147.26568718</v>
      </c>
      <c r="K279" s="184">
        <v>8200.7865000000002</v>
      </c>
      <c r="L279" s="184">
        <v>3053.5208128200002</v>
      </c>
      <c r="M279" s="184">
        <f t="shared" si="39"/>
        <v>5147.26568718</v>
      </c>
      <c r="O279" s="185">
        <v>0</v>
      </c>
      <c r="P279" s="185">
        <v>0</v>
      </c>
      <c r="Q279" s="185">
        <f t="shared" si="40"/>
        <v>0</v>
      </c>
      <c r="S279" s="184">
        <v>0</v>
      </c>
      <c r="T279" s="184">
        <v>0</v>
      </c>
      <c r="U279" s="184">
        <f t="shared" si="41"/>
        <v>0</v>
      </c>
      <c r="W279" s="185">
        <v>0</v>
      </c>
      <c r="X279" s="185">
        <v>0</v>
      </c>
      <c r="Y279" s="185">
        <f t="shared" si="42"/>
        <v>0</v>
      </c>
    </row>
    <row r="280" spans="2:25" s="187" customFormat="1" hidden="1" x14ac:dyDescent="0.3">
      <c r="B280" s="226" t="s">
        <v>648</v>
      </c>
      <c r="C280" s="338" t="s">
        <v>7794</v>
      </c>
      <c r="D280" s="249"/>
      <c r="E280" s="249"/>
      <c r="F280" s="183"/>
      <c r="G280" s="184">
        <f t="shared" si="36"/>
        <v>3453.2552999999998</v>
      </c>
      <c r="H280" s="184">
        <f t="shared" si="37"/>
        <v>3142.4030824400002</v>
      </c>
      <c r="I280" s="184">
        <f t="shared" si="38"/>
        <v>310.85221755999964</v>
      </c>
      <c r="K280" s="184">
        <v>3453.2552999999998</v>
      </c>
      <c r="L280" s="184">
        <v>3142.4030824400002</v>
      </c>
      <c r="M280" s="184">
        <f t="shared" si="39"/>
        <v>310.85221755999964</v>
      </c>
      <c r="O280" s="185">
        <v>0</v>
      </c>
      <c r="P280" s="185">
        <v>0</v>
      </c>
      <c r="Q280" s="185">
        <f t="shared" si="40"/>
        <v>0</v>
      </c>
      <c r="S280" s="184">
        <v>0</v>
      </c>
      <c r="T280" s="184">
        <v>0</v>
      </c>
      <c r="U280" s="184">
        <f t="shared" si="41"/>
        <v>0</v>
      </c>
      <c r="W280" s="185">
        <v>0</v>
      </c>
      <c r="X280" s="185">
        <v>0</v>
      </c>
      <c r="Y280" s="185">
        <f t="shared" si="42"/>
        <v>0</v>
      </c>
    </row>
    <row r="281" spans="2:25" s="187" customFormat="1" hidden="1" x14ac:dyDescent="0.3">
      <c r="B281" s="226" t="s">
        <v>649</v>
      </c>
      <c r="C281" s="338" t="s">
        <v>7795</v>
      </c>
      <c r="D281" s="249"/>
      <c r="E281" s="249"/>
      <c r="F281" s="183"/>
      <c r="G281" s="184">
        <f t="shared" si="36"/>
        <v>427.44650000000001</v>
      </c>
      <c r="H281" s="184">
        <f t="shared" si="37"/>
        <v>386.90011205999997</v>
      </c>
      <c r="I281" s="184">
        <f t="shared" si="38"/>
        <v>40.546387940000045</v>
      </c>
      <c r="K281" s="184">
        <v>427.44650000000001</v>
      </c>
      <c r="L281" s="184">
        <v>386.90011205999997</v>
      </c>
      <c r="M281" s="184">
        <f t="shared" si="39"/>
        <v>40.546387940000045</v>
      </c>
      <c r="O281" s="185">
        <v>0</v>
      </c>
      <c r="P281" s="185">
        <v>0</v>
      </c>
      <c r="Q281" s="185">
        <f t="shared" si="40"/>
        <v>0</v>
      </c>
      <c r="S281" s="184">
        <v>0</v>
      </c>
      <c r="T281" s="184">
        <v>0</v>
      </c>
      <c r="U281" s="184">
        <f t="shared" si="41"/>
        <v>0</v>
      </c>
      <c r="W281" s="185">
        <v>0</v>
      </c>
      <c r="X281" s="185">
        <v>0</v>
      </c>
      <c r="Y281" s="185">
        <f t="shared" si="42"/>
        <v>0</v>
      </c>
    </row>
    <row r="282" spans="2:25" s="187" customFormat="1" hidden="1" x14ac:dyDescent="0.3">
      <c r="B282" s="226" t="s">
        <v>650</v>
      </c>
      <c r="C282" s="338" t="s">
        <v>7796</v>
      </c>
      <c r="D282" s="249"/>
      <c r="E282" s="249"/>
      <c r="F282" s="183"/>
      <c r="G282" s="184">
        <f t="shared" si="36"/>
        <v>690.66359999999997</v>
      </c>
      <c r="H282" s="184">
        <f t="shared" si="37"/>
        <v>608.61934429999997</v>
      </c>
      <c r="I282" s="184">
        <f t="shared" si="38"/>
        <v>82.044255700000008</v>
      </c>
      <c r="K282" s="184">
        <v>690.66359999999997</v>
      </c>
      <c r="L282" s="184">
        <v>608.61934429999997</v>
      </c>
      <c r="M282" s="184">
        <f t="shared" si="39"/>
        <v>82.044255700000008</v>
      </c>
      <c r="O282" s="185">
        <v>0</v>
      </c>
      <c r="P282" s="185">
        <v>0</v>
      </c>
      <c r="Q282" s="185">
        <f t="shared" si="40"/>
        <v>0</v>
      </c>
      <c r="S282" s="184">
        <v>0</v>
      </c>
      <c r="T282" s="184">
        <v>0</v>
      </c>
      <c r="U282" s="184">
        <f t="shared" si="41"/>
        <v>0</v>
      </c>
      <c r="W282" s="185">
        <v>0</v>
      </c>
      <c r="X282" s="185">
        <v>0</v>
      </c>
      <c r="Y282" s="185">
        <f t="shared" si="42"/>
        <v>0</v>
      </c>
    </row>
    <row r="283" spans="2:25" s="187" customFormat="1" hidden="1" x14ac:dyDescent="0.3">
      <c r="B283" s="226" t="s">
        <v>651</v>
      </c>
      <c r="C283" s="338" t="s">
        <v>7797</v>
      </c>
      <c r="D283" s="249"/>
      <c r="E283" s="249"/>
      <c r="F283" s="183"/>
      <c r="G283" s="184">
        <f t="shared" si="36"/>
        <v>0</v>
      </c>
      <c r="H283" s="184">
        <f t="shared" si="37"/>
        <v>0</v>
      </c>
      <c r="I283" s="184">
        <f t="shared" si="38"/>
        <v>0</v>
      </c>
      <c r="K283" s="184">
        <v>0</v>
      </c>
      <c r="L283" s="184">
        <v>0</v>
      </c>
      <c r="M283" s="184">
        <f t="shared" si="39"/>
        <v>0</v>
      </c>
      <c r="O283" s="185">
        <v>0</v>
      </c>
      <c r="P283" s="185">
        <v>0</v>
      </c>
      <c r="Q283" s="185">
        <f t="shared" si="40"/>
        <v>0</v>
      </c>
      <c r="S283" s="184">
        <v>0</v>
      </c>
      <c r="T283" s="184">
        <v>0</v>
      </c>
      <c r="U283" s="184">
        <f t="shared" si="41"/>
        <v>0</v>
      </c>
      <c r="W283" s="185">
        <v>0</v>
      </c>
      <c r="X283" s="185">
        <v>0</v>
      </c>
      <c r="Y283" s="185">
        <f t="shared" si="42"/>
        <v>0</v>
      </c>
    </row>
    <row r="284" spans="2:25" s="187" customFormat="1" hidden="1" x14ac:dyDescent="0.3">
      <c r="B284" s="226" t="s">
        <v>652</v>
      </c>
      <c r="C284" s="338" t="s">
        <v>7798</v>
      </c>
      <c r="D284" s="249"/>
      <c r="E284" s="249"/>
      <c r="F284" s="183"/>
      <c r="G284" s="184">
        <f t="shared" si="36"/>
        <v>0</v>
      </c>
      <c r="H284" s="184">
        <f t="shared" si="37"/>
        <v>0</v>
      </c>
      <c r="I284" s="184">
        <f t="shared" si="38"/>
        <v>0</v>
      </c>
      <c r="K284" s="184">
        <v>0</v>
      </c>
      <c r="L284" s="184">
        <v>0</v>
      </c>
      <c r="M284" s="184">
        <f t="shared" si="39"/>
        <v>0</v>
      </c>
      <c r="O284" s="185">
        <v>0</v>
      </c>
      <c r="P284" s="185">
        <v>0</v>
      </c>
      <c r="Q284" s="185">
        <f t="shared" si="40"/>
        <v>0</v>
      </c>
      <c r="S284" s="184">
        <v>0</v>
      </c>
      <c r="T284" s="184">
        <v>0</v>
      </c>
      <c r="U284" s="184">
        <f t="shared" si="41"/>
        <v>0</v>
      </c>
      <c r="W284" s="185">
        <v>0</v>
      </c>
      <c r="X284" s="185">
        <v>0</v>
      </c>
      <c r="Y284" s="185">
        <f t="shared" si="42"/>
        <v>0</v>
      </c>
    </row>
    <row r="285" spans="2:25" s="187" customFormat="1" hidden="1" x14ac:dyDescent="0.3">
      <c r="B285" s="226" t="s">
        <v>653</v>
      </c>
      <c r="C285" s="338" t="s">
        <v>7799</v>
      </c>
      <c r="D285" s="249"/>
      <c r="E285" s="249"/>
      <c r="F285" s="183"/>
      <c r="G285" s="184">
        <f t="shared" si="36"/>
        <v>0</v>
      </c>
      <c r="H285" s="184">
        <f t="shared" si="37"/>
        <v>0</v>
      </c>
      <c r="I285" s="184">
        <f t="shared" si="38"/>
        <v>0</v>
      </c>
      <c r="K285" s="184">
        <v>0</v>
      </c>
      <c r="L285" s="184">
        <v>0</v>
      </c>
      <c r="M285" s="184">
        <f t="shared" si="39"/>
        <v>0</v>
      </c>
      <c r="O285" s="185">
        <v>0</v>
      </c>
      <c r="P285" s="185">
        <v>0</v>
      </c>
      <c r="Q285" s="185">
        <f t="shared" si="40"/>
        <v>0</v>
      </c>
      <c r="S285" s="184">
        <v>0</v>
      </c>
      <c r="T285" s="184">
        <v>0</v>
      </c>
      <c r="U285" s="184">
        <f t="shared" si="41"/>
        <v>0</v>
      </c>
      <c r="W285" s="185">
        <v>0</v>
      </c>
      <c r="X285" s="185">
        <v>0</v>
      </c>
      <c r="Y285" s="185">
        <f t="shared" si="42"/>
        <v>0</v>
      </c>
    </row>
    <row r="286" spans="2:25" s="187" customFormat="1" hidden="1" x14ac:dyDescent="0.3">
      <c r="B286" s="226" t="s">
        <v>654</v>
      </c>
      <c r="C286" s="338" t="s">
        <v>7800</v>
      </c>
      <c r="D286" s="249"/>
      <c r="E286" s="249"/>
      <c r="F286" s="183"/>
      <c r="G286" s="184">
        <f t="shared" si="36"/>
        <v>8005.7439999999997</v>
      </c>
      <c r="H286" s="184">
        <f t="shared" si="37"/>
        <v>7868.1819240000004</v>
      </c>
      <c r="I286" s="184">
        <f t="shared" si="38"/>
        <v>137.56207599999925</v>
      </c>
      <c r="K286" s="184">
        <v>8005.7439999999997</v>
      </c>
      <c r="L286" s="184">
        <v>7868.1819240000004</v>
      </c>
      <c r="M286" s="184">
        <f t="shared" si="39"/>
        <v>137.56207599999925</v>
      </c>
      <c r="O286" s="185">
        <v>0</v>
      </c>
      <c r="P286" s="185">
        <v>0</v>
      </c>
      <c r="Q286" s="185">
        <f t="shared" si="40"/>
        <v>0</v>
      </c>
      <c r="S286" s="184">
        <v>0</v>
      </c>
      <c r="T286" s="184">
        <v>0</v>
      </c>
      <c r="U286" s="184">
        <f t="shared" si="41"/>
        <v>0</v>
      </c>
      <c r="W286" s="185">
        <v>0</v>
      </c>
      <c r="X286" s="185">
        <v>0</v>
      </c>
      <c r="Y286" s="185">
        <f t="shared" si="42"/>
        <v>0</v>
      </c>
    </row>
    <row r="287" spans="2:25" s="187" customFormat="1" hidden="1" x14ac:dyDescent="0.3">
      <c r="B287" s="226" t="s">
        <v>655</v>
      </c>
      <c r="C287" s="338" t="s">
        <v>7801</v>
      </c>
      <c r="D287" s="249"/>
      <c r="E287" s="249"/>
      <c r="F287" s="183"/>
      <c r="G287" s="184">
        <f t="shared" si="36"/>
        <v>4251.6906000000008</v>
      </c>
      <c r="H287" s="184">
        <f t="shared" si="37"/>
        <v>2784.6995515700005</v>
      </c>
      <c r="I287" s="184">
        <f t="shared" si="38"/>
        <v>1466.9910484300003</v>
      </c>
      <c r="K287" s="184">
        <v>4251.6906000000008</v>
      </c>
      <c r="L287" s="184">
        <v>2784.6995515700005</v>
      </c>
      <c r="M287" s="184">
        <f t="shared" si="39"/>
        <v>1466.9910484300003</v>
      </c>
      <c r="O287" s="185">
        <v>0</v>
      </c>
      <c r="P287" s="185">
        <v>0</v>
      </c>
      <c r="Q287" s="185">
        <f t="shared" si="40"/>
        <v>0</v>
      </c>
      <c r="S287" s="184">
        <v>0</v>
      </c>
      <c r="T287" s="184">
        <v>0</v>
      </c>
      <c r="U287" s="184">
        <f t="shared" si="41"/>
        <v>0</v>
      </c>
      <c r="W287" s="185">
        <v>0</v>
      </c>
      <c r="X287" s="185">
        <v>0</v>
      </c>
      <c r="Y287" s="185">
        <f t="shared" si="42"/>
        <v>0</v>
      </c>
    </row>
    <row r="288" spans="2:25" s="187" customFormat="1" hidden="1" x14ac:dyDescent="0.3">
      <c r="B288" s="226" t="s">
        <v>656</v>
      </c>
      <c r="C288" s="338" t="s">
        <v>7802</v>
      </c>
      <c r="D288" s="249"/>
      <c r="E288" s="249"/>
      <c r="F288" s="183"/>
      <c r="G288" s="184">
        <f t="shared" si="36"/>
        <v>2043.1917000000001</v>
      </c>
      <c r="H288" s="184">
        <f t="shared" si="37"/>
        <v>1814.92885439</v>
      </c>
      <c r="I288" s="184">
        <f t="shared" si="38"/>
        <v>228.26284561000011</v>
      </c>
      <c r="J288" s="179"/>
      <c r="K288" s="184">
        <v>2043.1917000000001</v>
      </c>
      <c r="L288" s="184">
        <v>1814.92885439</v>
      </c>
      <c r="M288" s="184">
        <f t="shared" si="39"/>
        <v>228.26284561000011</v>
      </c>
      <c r="N288" s="179"/>
      <c r="O288" s="184">
        <v>0</v>
      </c>
      <c r="P288" s="184">
        <v>0</v>
      </c>
      <c r="Q288" s="184">
        <f t="shared" si="40"/>
        <v>0</v>
      </c>
      <c r="R288" s="179"/>
      <c r="S288" s="184">
        <v>0</v>
      </c>
      <c r="T288" s="184">
        <v>0</v>
      </c>
      <c r="U288" s="184">
        <f t="shared" si="41"/>
        <v>0</v>
      </c>
      <c r="V288" s="179"/>
      <c r="W288" s="184">
        <v>0</v>
      </c>
      <c r="X288" s="184">
        <v>0</v>
      </c>
      <c r="Y288" s="184">
        <f t="shared" si="42"/>
        <v>0</v>
      </c>
    </row>
    <row r="289" spans="2:25" s="187" customFormat="1" hidden="1" x14ac:dyDescent="0.3">
      <c r="B289" s="226" t="s">
        <v>657</v>
      </c>
      <c r="C289" s="338" t="s">
        <v>7803</v>
      </c>
      <c r="D289" s="249"/>
      <c r="E289" s="249"/>
      <c r="F289" s="183"/>
      <c r="G289" s="184">
        <f t="shared" si="36"/>
        <v>1711.5056999999999</v>
      </c>
      <c r="H289" s="184">
        <f t="shared" si="37"/>
        <v>1432.2901888399999</v>
      </c>
      <c r="I289" s="184">
        <f t="shared" si="38"/>
        <v>279.21551116000001</v>
      </c>
      <c r="K289" s="184">
        <v>1711.5056999999999</v>
      </c>
      <c r="L289" s="184">
        <v>1432.2901888399999</v>
      </c>
      <c r="M289" s="184">
        <f t="shared" si="39"/>
        <v>279.21551116000001</v>
      </c>
      <c r="O289" s="185">
        <v>0</v>
      </c>
      <c r="P289" s="185">
        <v>0</v>
      </c>
      <c r="Q289" s="185">
        <f t="shared" si="40"/>
        <v>0</v>
      </c>
      <c r="S289" s="184">
        <v>0</v>
      </c>
      <c r="T289" s="184">
        <v>0</v>
      </c>
      <c r="U289" s="184">
        <f t="shared" si="41"/>
        <v>0</v>
      </c>
      <c r="W289" s="185">
        <v>0</v>
      </c>
      <c r="X289" s="185">
        <v>0</v>
      </c>
      <c r="Y289" s="185">
        <f t="shared" si="42"/>
        <v>0</v>
      </c>
    </row>
    <row r="290" spans="2:25" s="187" customFormat="1" hidden="1" x14ac:dyDescent="0.3">
      <c r="B290" s="226" t="s">
        <v>658</v>
      </c>
      <c r="C290" s="338" t="s">
        <v>7804</v>
      </c>
      <c r="D290" s="249"/>
      <c r="E290" s="249"/>
      <c r="F290" s="183"/>
      <c r="G290" s="184">
        <f t="shared" si="36"/>
        <v>512.95150000000001</v>
      </c>
      <c r="H290" s="184">
        <f t="shared" si="37"/>
        <v>447.97032167000003</v>
      </c>
      <c r="I290" s="184">
        <f t="shared" si="38"/>
        <v>64.981178329999977</v>
      </c>
      <c r="K290" s="184">
        <v>512.95150000000001</v>
      </c>
      <c r="L290" s="184">
        <v>447.97032167000003</v>
      </c>
      <c r="M290" s="184">
        <f t="shared" si="39"/>
        <v>64.981178329999977</v>
      </c>
      <c r="O290" s="185">
        <v>0</v>
      </c>
      <c r="P290" s="185">
        <v>0</v>
      </c>
      <c r="Q290" s="185">
        <f t="shared" si="40"/>
        <v>0</v>
      </c>
      <c r="S290" s="184">
        <v>0</v>
      </c>
      <c r="T290" s="184">
        <v>0</v>
      </c>
      <c r="U290" s="184">
        <f t="shared" si="41"/>
        <v>0</v>
      </c>
      <c r="W290" s="185">
        <v>0</v>
      </c>
      <c r="X290" s="185">
        <v>0</v>
      </c>
      <c r="Y290" s="185">
        <f t="shared" si="42"/>
        <v>0</v>
      </c>
    </row>
    <row r="291" spans="2:25" s="187" customFormat="1" hidden="1" x14ac:dyDescent="0.3">
      <c r="B291" s="226" t="s">
        <v>659</v>
      </c>
      <c r="C291" s="338" t="s">
        <v>7805</v>
      </c>
      <c r="D291" s="249"/>
      <c r="E291" s="249"/>
      <c r="F291" s="183"/>
      <c r="G291" s="184">
        <f t="shared" si="36"/>
        <v>639.56349999999998</v>
      </c>
      <c r="H291" s="184">
        <f t="shared" si="37"/>
        <v>548.00159419000011</v>
      </c>
      <c r="I291" s="184">
        <f t="shared" si="38"/>
        <v>91.561905809999871</v>
      </c>
      <c r="K291" s="184">
        <v>639.56349999999998</v>
      </c>
      <c r="L291" s="184">
        <v>548.00159419000011</v>
      </c>
      <c r="M291" s="184">
        <f t="shared" si="39"/>
        <v>91.561905809999871</v>
      </c>
      <c r="O291" s="185">
        <v>0</v>
      </c>
      <c r="P291" s="185">
        <v>0</v>
      </c>
      <c r="Q291" s="185">
        <f t="shared" si="40"/>
        <v>0</v>
      </c>
      <c r="S291" s="184">
        <v>0</v>
      </c>
      <c r="T291" s="184">
        <v>0</v>
      </c>
      <c r="U291" s="184">
        <f t="shared" si="41"/>
        <v>0</v>
      </c>
      <c r="W291" s="185">
        <v>0</v>
      </c>
      <c r="X291" s="185">
        <v>0</v>
      </c>
      <c r="Y291" s="185">
        <f t="shared" si="42"/>
        <v>0</v>
      </c>
    </row>
    <row r="292" spans="2:25" s="187" customFormat="1" hidden="1" x14ac:dyDescent="0.3">
      <c r="B292" s="226" t="s">
        <v>660</v>
      </c>
      <c r="C292" s="338" t="s">
        <v>7806</v>
      </c>
      <c r="D292" s="249"/>
      <c r="E292" s="249"/>
      <c r="F292" s="183"/>
      <c r="G292" s="184">
        <f t="shared" si="36"/>
        <v>263.0772</v>
      </c>
      <c r="H292" s="184">
        <f t="shared" si="37"/>
        <v>220.47591590000002</v>
      </c>
      <c r="I292" s="184">
        <f t="shared" si="38"/>
        <v>42.601284099999987</v>
      </c>
      <c r="K292" s="184">
        <v>263.0772</v>
      </c>
      <c r="L292" s="184">
        <v>220.47591590000002</v>
      </c>
      <c r="M292" s="184">
        <f t="shared" si="39"/>
        <v>42.601284099999987</v>
      </c>
      <c r="O292" s="185">
        <v>0</v>
      </c>
      <c r="P292" s="185">
        <v>0</v>
      </c>
      <c r="Q292" s="185">
        <f t="shared" si="40"/>
        <v>0</v>
      </c>
      <c r="S292" s="184">
        <v>0</v>
      </c>
      <c r="T292" s="184">
        <v>0</v>
      </c>
      <c r="U292" s="184">
        <f t="shared" si="41"/>
        <v>0</v>
      </c>
      <c r="W292" s="185">
        <v>0</v>
      </c>
      <c r="X292" s="185">
        <v>0</v>
      </c>
      <c r="Y292" s="185">
        <f t="shared" si="42"/>
        <v>0</v>
      </c>
    </row>
    <row r="293" spans="2:25" s="187" customFormat="1" x14ac:dyDescent="0.3">
      <c r="B293" s="262" t="s">
        <v>281</v>
      </c>
      <c r="C293" s="338" t="s">
        <v>13700</v>
      </c>
      <c r="D293" s="249">
        <v>1418.9001000000001</v>
      </c>
      <c r="E293" s="249">
        <v>1287.0280920099999</v>
      </c>
      <c r="F293" s="183"/>
      <c r="G293" s="176">
        <f>+K293+O293+S293+W293-D293</f>
        <v>59485.019199999981</v>
      </c>
      <c r="H293" s="176">
        <f>+L293+P293+T293+X293-E293</f>
        <v>30932.630388439997</v>
      </c>
      <c r="I293" s="176">
        <f t="shared" si="38"/>
        <v>28552.388811559984</v>
      </c>
      <c r="J293" s="179"/>
      <c r="K293" s="176">
        <v>60903.91929999998</v>
      </c>
      <c r="L293" s="176">
        <v>32219.658480449998</v>
      </c>
      <c r="M293" s="176">
        <f t="shared" si="39"/>
        <v>28684.260819549982</v>
      </c>
      <c r="N293" s="179"/>
      <c r="O293" s="243">
        <v>0</v>
      </c>
      <c r="P293" s="243">
        <v>0</v>
      </c>
      <c r="Q293" s="243">
        <f t="shared" si="40"/>
        <v>0</v>
      </c>
      <c r="R293" s="244"/>
      <c r="S293" s="243">
        <v>0</v>
      </c>
      <c r="T293" s="243">
        <v>0</v>
      </c>
      <c r="U293" s="243">
        <f t="shared" si="41"/>
        <v>0</v>
      </c>
      <c r="V293" s="244"/>
      <c r="W293" s="243">
        <v>0</v>
      </c>
      <c r="X293" s="243">
        <v>0</v>
      </c>
      <c r="Y293" s="243">
        <f t="shared" si="42"/>
        <v>0</v>
      </c>
    </row>
    <row r="294" spans="2:25" s="187" customFormat="1" hidden="1" x14ac:dyDescent="0.3">
      <c r="B294" s="226" t="s">
        <v>661</v>
      </c>
      <c r="C294" s="338" t="s">
        <v>7807</v>
      </c>
      <c r="D294" s="249"/>
      <c r="E294" s="249"/>
      <c r="F294" s="183"/>
      <c r="G294" s="184">
        <f t="shared" ref="G294:G314" si="43">+K294+O294+S294+W294</f>
        <v>12549.091</v>
      </c>
      <c r="H294" s="184">
        <f t="shared" ref="H294:H314" si="44">+L294+P294+T294+X294</f>
        <v>0</v>
      </c>
      <c r="I294" s="184">
        <f t="shared" si="38"/>
        <v>12549.091</v>
      </c>
      <c r="K294" s="184">
        <v>12549.091</v>
      </c>
      <c r="L294" s="184">
        <v>0</v>
      </c>
      <c r="M294" s="184">
        <f t="shared" si="39"/>
        <v>12549.091</v>
      </c>
      <c r="O294" s="185">
        <v>0</v>
      </c>
      <c r="P294" s="185">
        <v>0</v>
      </c>
      <c r="Q294" s="185">
        <f t="shared" si="40"/>
        <v>0</v>
      </c>
      <c r="S294" s="184">
        <v>0</v>
      </c>
      <c r="T294" s="184">
        <v>0</v>
      </c>
      <c r="U294" s="184">
        <f t="shared" si="41"/>
        <v>0</v>
      </c>
      <c r="W294" s="185">
        <v>0</v>
      </c>
      <c r="X294" s="185">
        <v>0</v>
      </c>
      <c r="Y294" s="185">
        <f t="shared" si="42"/>
        <v>0</v>
      </c>
    </row>
    <row r="295" spans="2:25" s="187" customFormat="1" hidden="1" x14ac:dyDescent="0.3">
      <c r="B295" s="226" t="s">
        <v>662</v>
      </c>
      <c r="C295" s="338" t="s">
        <v>7808</v>
      </c>
      <c r="D295" s="249"/>
      <c r="E295" s="249"/>
      <c r="F295" s="183"/>
      <c r="G295" s="184">
        <f t="shared" si="43"/>
        <v>0</v>
      </c>
      <c r="H295" s="184">
        <f t="shared" si="44"/>
        <v>2197.9341949999998</v>
      </c>
      <c r="I295" s="184">
        <f t="shared" si="38"/>
        <v>2197.9341949999998</v>
      </c>
      <c r="K295" s="184">
        <v>0</v>
      </c>
      <c r="L295" s="184">
        <v>2197.9341949999998</v>
      </c>
      <c r="M295" s="184">
        <f t="shared" si="39"/>
        <v>2197.9341949999998</v>
      </c>
      <c r="O295" s="185">
        <v>0</v>
      </c>
      <c r="P295" s="185">
        <v>0</v>
      </c>
      <c r="Q295" s="185">
        <f t="shared" si="40"/>
        <v>0</v>
      </c>
      <c r="S295" s="184">
        <v>0</v>
      </c>
      <c r="T295" s="184">
        <v>0</v>
      </c>
      <c r="U295" s="184">
        <f t="shared" si="41"/>
        <v>0</v>
      </c>
      <c r="W295" s="185">
        <v>0</v>
      </c>
      <c r="X295" s="185">
        <v>0</v>
      </c>
      <c r="Y295" s="185">
        <f t="shared" si="42"/>
        <v>0</v>
      </c>
    </row>
    <row r="296" spans="2:25" s="187" customFormat="1" hidden="1" x14ac:dyDescent="0.3">
      <c r="B296" s="226" t="s">
        <v>663</v>
      </c>
      <c r="C296" s="338" t="s">
        <v>7809</v>
      </c>
      <c r="D296" s="249"/>
      <c r="E296" s="249"/>
      <c r="F296" s="183"/>
      <c r="G296" s="184">
        <f t="shared" si="43"/>
        <v>0</v>
      </c>
      <c r="H296" s="184">
        <f t="shared" si="44"/>
        <v>1040.172114</v>
      </c>
      <c r="I296" s="184">
        <f t="shared" si="38"/>
        <v>1040.172114</v>
      </c>
      <c r="K296" s="184">
        <v>0</v>
      </c>
      <c r="L296" s="184">
        <v>1040.172114</v>
      </c>
      <c r="M296" s="184">
        <f t="shared" si="39"/>
        <v>1040.172114</v>
      </c>
      <c r="O296" s="185">
        <v>0</v>
      </c>
      <c r="P296" s="185">
        <v>0</v>
      </c>
      <c r="Q296" s="185">
        <f t="shared" si="40"/>
        <v>0</v>
      </c>
      <c r="S296" s="184">
        <v>0</v>
      </c>
      <c r="T296" s="184">
        <v>0</v>
      </c>
      <c r="U296" s="184">
        <f t="shared" si="41"/>
        <v>0</v>
      </c>
      <c r="W296" s="185">
        <v>0</v>
      </c>
      <c r="X296" s="185">
        <v>0</v>
      </c>
      <c r="Y296" s="185">
        <f t="shared" si="42"/>
        <v>0</v>
      </c>
    </row>
    <row r="297" spans="2:25" s="187" customFormat="1" hidden="1" x14ac:dyDescent="0.3">
      <c r="B297" s="226" t="s">
        <v>7499</v>
      </c>
      <c r="C297" s="338" t="s">
        <v>7810</v>
      </c>
      <c r="D297" s="249"/>
      <c r="E297" s="249"/>
      <c r="F297" s="183"/>
      <c r="G297" s="184">
        <f t="shared" si="43"/>
        <v>0</v>
      </c>
      <c r="H297" s="184">
        <f t="shared" si="44"/>
        <v>134.95349400000001</v>
      </c>
      <c r="I297" s="184">
        <f t="shared" si="38"/>
        <v>134.95349400000001</v>
      </c>
      <c r="K297" s="184">
        <v>0</v>
      </c>
      <c r="L297" s="184">
        <v>134.95349400000001</v>
      </c>
      <c r="M297" s="184">
        <f t="shared" si="39"/>
        <v>134.95349400000001</v>
      </c>
      <c r="O297" s="185">
        <v>0</v>
      </c>
      <c r="P297" s="185">
        <v>0</v>
      </c>
      <c r="Q297" s="185">
        <f t="shared" si="40"/>
        <v>0</v>
      </c>
      <c r="S297" s="184">
        <v>0</v>
      </c>
      <c r="T297" s="184">
        <v>0</v>
      </c>
      <c r="U297" s="184">
        <f t="shared" si="41"/>
        <v>0</v>
      </c>
      <c r="W297" s="185">
        <v>0</v>
      </c>
      <c r="X297" s="185">
        <v>0</v>
      </c>
      <c r="Y297" s="185">
        <f t="shared" si="42"/>
        <v>0</v>
      </c>
    </row>
    <row r="298" spans="2:25" s="187" customFormat="1" hidden="1" x14ac:dyDescent="0.3">
      <c r="B298" s="226" t="s">
        <v>664</v>
      </c>
      <c r="C298" s="338" t="s">
        <v>7811</v>
      </c>
      <c r="D298" s="249"/>
      <c r="E298" s="249"/>
      <c r="F298" s="183"/>
      <c r="G298" s="184">
        <f t="shared" si="43"/>
        <v>0</v>
      </c>
      <c r="H298" s="184">
        <f t="shared" si="44"/>
        <v>735.77853000000005</v>
      </c>
      <c r="I298" s="184">
        <f t="shared" si="38"/>
        <v>735.77853000000005</v>
      </c>
      <c r="K298" s="184">
        <v>0</v>
      </c>
      <c r="L298" s="184">
        <v>735.77853000000005</v>
      </c>
      <c r="M298" s="184">
        <f t="shared" si="39"/>
        <v>735.77853000000005</v>
      </c>
      <c r="O298" s="185">
        <v>0</v>
      </c>
      <c r="P298" s="185">
        <v>0</v>
      </c>
      <c r="Q298" s="185">
        <f t="shared" si="40"/>
        <v>0</v>
      </c>
      <c r="S298" s="184">
        <v>0</v>
      </c>
      <c r="T298" s="184">
        <v>0</v>
      </c>
      <c r="U298" s="184">
        <f t="shared" si="41"/>
        <v>0</v>
      </c>
      <c r="W298" s="185">
        <v>0</v>
      </c>
      <c r="X298" s="185">
        <v>0</v>
      </c>
      <c r="Y298" s="185">
        <f t="shared" si="42"/>
        <v>0</v>
      </c>
    </row>
    <row r="299" spans="2:25" s="187" customFormat="1" hidden="1" x14ac:dyDescent="0.3">
      <c r="B299" s="226" t="s">
        <v>665</v>
      </c>
      <c r="C299" s="338" t="s">
        <v>7812</v>
      </c>
      <c r="D299" s="249"/>
      <c r="E299" s="249"/>
      <c r="F299" s="183"/>
      <c r="G299" s="184">
        <f t="shared" si="43"/>
        <v>0</v>
      </c>
      <c r="H299" s="184">
        <f t="shared" si="44"/>
        <v>1279.5451619999999</v>
      </c>
      <c r="I299" s="184">
        <f t="shared" si="38"/>
        <v>1279.5451619999999</v>
      </c>
      <c r="K299" s="184">
        <v>0</v>
      </c>
      <c r="L299" s="184">
        <v>1279.5451619999999</v>
      </c>
      <c r="M299" s="184">
        <f t="shared" si="39"/>
        <v>1279.5451619999999</v>
      </c>
      <c r="O299" s="185">
        <v>0</v>
      </c>
      <c r="P299" s="185">
        <v>0</v>
      </c>
      <c r="Q299" s="185">
        <f t="shared" si="40"/>
        <v>0</v>
      </c>
      <c r="S299" s="184">
        <v>0</v>
      </c>
      <c r="T299" s="184">
        <v>0</v>
      </c>
      <c r="U299" s="184">
        <f t="shared" si="41"/>
        <v>0</v>
      </c>
      <c r="W299" s="185">
        <v>0</v>
      </c>
      <c r="X299" s="185">
        <v>0</v>
      </c>
      <c r="Y299" s="185">
        <f t="shared" si="42"/>
        <v>0</v>
      </c>
    </row>
    <row r="300" spans="2:25" s="187" customFormat="1" hidden="1" x14ac:dyDescent="0.3">
      <c r="B300" s="226" t="s">
        <v>666</v>
      </c>
      <c r="C300" s="338" t="s">
        <v>7813</v>
      </c>
      <c r="D300" s="249"/>
      <c r="E300" s="249"/>
      <c r="F300" s="183"/>
      <c r="G300" s="184">
        <f t="shared" si="43"/>
        <v>9342.1659</v>
      </c>
      <c r="H300" s="184">
        <f t="shared" si="44"/>
        <v>2149.7734645299997</v>
      </c>
      <c r="I300" s="184">
        <f t="shared" si="38"/>
        <v>7192.3924354700002</v>
      </c>
      <c r="K300" s="184">
        <v>9342.1659</v>
      </c>
      <c r="L300" s="184">
        <v>2149.7734645299997</v>
      </c>
      <c r="M300" s="184">
        <f t="shared" si="39"/>
        <v>7192.3924354700002</v>
      </c>
      <c r="O300" s="185">
        <v>0</v>
      </c>
      <c r="P300" s="185">
        <v>0</v>
      </c>
      <c r="Q300" s="185">
        <f t="shared" si="40"/>
        <v>0</v>
      </c>
      <c r="S300" s="184">
        <v>0</v>
      </c>
      <c r="T300" s="184">
        <v>0</v>
      </c>
      <c r="U300" s="184">
        <f t="shared" si="41"/>
        <v>0</v>
      </c>
      <c r="W300" s="185">
        <v>0</v>
      </c>
      <c r="X300" s="185">
        <v>0</v>
      </c>
      <c r="Y300" s="185">
        <f t="shared" si="42"/>
        <v>0</v>
      </c>
    </row>
    <row r="301" spans="2:25" s="187" customFormat="1" hidden="1" x14ac:dyDescent="0.3">
      <c r="B301" s="226" t="s">
        <v>667</v>
      </c>
      <c r="C301" s="338" t="s">
        <v>7814</v>
      </c>
      <c r="D301" s="249"/>
      <c r="E301" s="249"/>
      <c r="F301" s="183"/>
      <c r="G301" s="184">
        <f t="shared" si="43"/>
        <v>10565.404900000001</v>
      </c>
      <c r="H301" s="184">
        <f t="shared" si="44"/>
        <v>5549.1513798499991</v>
      </c>
      <c r="I301" s="184">
        <f t="shared" si="38"/>
        <v>5016.2535201500023</v>
      </c>
      <c r="K301" s="184">
        <v>10565.404900000001</v>
      </c>
      <c r="L301" s="184">
        <v>5549.1513798499991</v>
      </c>
      <c r="M301" s="184">
        <f t="shared" si="39"/>
        <v>5016.2535201500023</v>
      </c>
      <c r="O301" s="185">
        <v>0</v>
      </c>
      <c r="P301" s="185">
        <v>0</v>
      </c>
      <c r="Q301" s="185">
        <f t="shared" si="40"/>
        <v>0</v>
      </c>
      <c r="S301" s="184">
        <v>0</v>
      </c>
      <c r="T301" s="184">
        <v>0</v>
      </c>
      <c r="U301" s="184">
        <f t="shared" si="41"/>
        <v>0</v>
      </c>
      <c r="W301" s="185">
        <v>0</v>
      </c>
      <c r="X301" s="185">
        <v>0</v>
      </c>
      <c r="Y301" s="185">
        <f t="shared" si="42"/>
        <v>0</v>
      </c>
    </row>
    <row r="302" spans="2:25" s="187" customFormat="1" hidden="1" x14ac:dyDescent="0.3">
      <c r="B302" s="226" t="s">
        <v>668</v>
      </c>
      <c r="C302" s="338" t="s">
        <v>7815</v>
      </c>
      <c r="D302" s="249"/>
      <c r="E302" s="249"/>
      <c r="F302" s="183"/>
      <c r="G302" s="184">
        <f t="shared" si="43"/>
        <v>309.77019999999999</v>
      </c>
      <c r="H302" s="184">
        <f t="shared" si="44"/>
        <v>221.09827195</v>
      </c>
      <c r="I302" s="184">
        <f t="shared" si="38"/>
        <v>88.671928049999991</v>
      </c>
      <c r="K302" s="184">
        <v>309.77019999999999</v>
      </c>
      <c r="L302" s="184">
        <v>221.09827195</v>
      </c>
      <c r="M302" s="184">
        <f t="shared" si="39"/>
        <v>88.671928049999991</v>
      </c>
      <c r="O302" s="185">
        <v>0</v>
      </c>
      <c r="P302" s="185">
        <v>0</v>
      </c>
      <c r="Q302" s="185">
        <f t="shared" si="40"/>
        <v>0</v>
      </c>
      <c r="S302" s="184">
        <v>0</v>
      </c>
      <c r="T302" s="184">
        <v>0</v>
      </c>
      <c r="U302" s="184">
        <f t="shared" si="41"/>
        <v>0</v>
      </c>
      <c r="W302" s="185">
        <v>0</v>
      </c>
      <c r="X302" s="185">
        <v>0</v>
      </c>
      <c r="Y302" s="185">
        <f t="shared" si="42"/>
        <v>0</v>
      </c>
    </row>
    <row r="303" spans="2:25" s="187" customFormat="1" hidden="1" x14ac:dyDescent="0.3">
      <c r="B303" s="226" t="s">
        <v>669</v>
      </c>
      <c r="C303" s="338" t="s">
        <v>7816</v>
      </c>
      <c r="D303" s="249"/>
      <c r="E303" s="249"/>
      <c r="F303" s="183"/>
      <c r="G303" s="184">
        <f t="shared" si="43"/>
        <v>2372.1707000000001</v>
      </c>
      <c r="H303" s="184">
        <f t="shared" si="44"/>
        <v>2355.8687140000002</v>
      </c>
      <c r="I303" s="184">
        <f t="shared" si="38"/>
        <v>16.301985999999943</v>
      </c>
      <c r="K303" s="184">
        <v>2372.1707000000001</v>
      </c>
      <c r="L303" s="184">
        <v>2355.8687140000002</v>
      </c>
      <c r="M303" s="184">
        <f t="shared" si="39"/>
        <v>16.301985999999943</v>
      </c>
      <c r="O303" s="185">
        <v>0</v>
      </c>
      <c r="P303" s="185">
        <v>0</v>
      </c>
      <c r="Q303" s="185">
        <f t="shared" si="40"/>
        <v>0</v>
      </c>
      <c r="S303" s="184">
        <v>0</v>
      </c>
      <c r="T303" s="184">
        <v>0</v>
      </c>
      <c r="U303" s="184">
        <f t="shared" si="41"/>
        <v>0</v>
      </c>
      <c r="W303" s="185">
        <v>0</v>
      </c>
      <c r="X303" s="185">
        <v>0</v>
      </c>
      <c r="Y303" s="185">
        <f t="shared" si="42"/>
        <v>0</v>
      </c>
    </row>
    <row r="304" spans="2:25" s="187" customFormat="1" hidden="1" x14ac:dyDescent="0.3">
      <c r="B304" s="226" t="s">
        <v>670</v>
      </c>
      <c r="C304" s="338" t="s">
        <v>7817</v>
      </c>
      <c r="D304" s="249"/>
      <c r="E304" s="249"/>
      <c r="F304" s="183"/>
      <c r="G304" s="184">
        <f t="shared" si="43"/>
        <v>3030.2039999999993</v>
      </c>
      <c r="H304" s="184">
        <f t="shared" si="44"/>
        <v>2975.8877837299997</v>
      </c>
      <c r="I304" s="184">
        <f t="shared" si="38"/>
        <v>54.316216269999586</v>
      </c>
      <c r="K304" s="184">
        <v>3030.2039999999993</v>
      </c>
      <c r="L304" s="184">
        <v>2975.8877837299997</v>
      </c>
      <c r="M304" s="184">
        <f t="shared" si="39"/>
        <v>54.316216269999586</v>
      </c>
      <c r="O304" s="185">
        <v>0</v>
      </c>
      <c r="P304" s="185">
        <v>0</v>
      </c>
      <c r="Q304" s="185">
        <f t="shared" si="40"/>
        <v>0</v>
      </c>
      <c r="S304" s="184">
        <v>0</v>
      </c>
      <c r="T304" s="184">
        <v>0</v>
      </c>
      <c r="U304" s="184">
        <f t="shared" si="41"/>
        <v>0</v>
      </c>
      <c r="W304" s="185">
        <v>0</v>
      </c>
      <c r="X304" s="185">
        <v>0</v>
      </c>
      <c r="Y304" s="185">
        <f t="shared" si="42"/>
        <v>0</v>
      </c>
    </row>
    <row r="305" spans="2:25" s="187" customFormat="1" hidden="1" x14ac:dyDescent="0.3">
      <c r="B305" s="226" t="s">
        <v>671</v>
      </c>
      <c r="C305" s="338" t="s">
        <v>7818</v>
      </c>
      <c r="D305" s="249"/>
      <c r="E305" s="249"/>
      <c r="F305" s="183"/>
      <c r="G305" s="184">
        <f t="shared" si="43"/>
        <v>222.47790000000001</v>
      </c>
      <c r="H305" s="184">
        <f t="shared" si="44"/>
        <v>168.23090393000001</v>
      </c>
      <c r="I305" s="184">
        <f t="shared" si="38"/>
        <v>54.246996069999994</v>
      </c>
      <c r="K305" s="184">
        <v>222.47790000000001</v>
      </c>
      <c r="L305" s="184">
        <v>168.23090393000001</v>
      </c>
      <c r="M305" s="184">
        <f t="shared" si="39"/>
        <v>54.246996069999994</v>
      </c>
      <c r="O305" s="185">
        <v>0</v>
      </c>
      <c r="P305" s="185">
        <v>0</v>
      </c>
      <c r="Q305" s="185">
        <f t="shared" si="40"/>
        <v>0</v>
      </c>
      <c r="S305" s="184">
        <v>0</v>
      </c>
      <c r="T305" s="184">
        <v>0</v>
      </c>
      <c r="U305" s="184">
        <f t="shared" si="41"/>
        <v>0</v>
      </c>
      <c r="W305" s="185">
        <v>0</v>
      </c>
      <c r="X305" s="185">
        <v>0</v>
      </c>
      <c r="Y305" s="185">
        <f t="shared" si="42"/>
        <v>0</v>
      </c>
    </row>
    <row r="306" spans="2:25" s="187" customFormat="1" hidden="1" x14ac:dyDescent="0.3">
      <c r="B306" s="226" t="s">
        <v>672</v>
      </c>
      <c r="C306" s="338" t="s">
        <v>7819</v>
      </c>
      <c r="D306" s="249"/>
      <c r="E306" s="249"/>
      <c r="F306" s="183"/>
      <c r="G306" s="184">
        <f t="shared" si="43"/>
        <v>888.25030000000015</v>
      </c>
      <c r="H306" s="184">
        <f t="shared" si="44"/>
        <v>801.63636761999999</v>
      </c>
      <c r="I306" s="184">
        <f t="shared" si="38"/>
        <v>86.613932380000165</v>
      </c>
      <c r="K306" s="184">
        <v>888.25030000000015</v>
      </c>
      <c r="L306" s="184">
        <v>801.63636761999999</v>
      </c>
      <c r="M306" s="184">
        <f t="shared" si="39"/>
        <v>86.613932380000165</v>
      </c>
      <c r="O306" s="185">
        <v>0</v>
      </c>
      <c r="P306" s="185">
        <v>0</v>
      </c>
      <c r="Q306" s="185">
        <f t="shared" si="40"/>
        <v>0</v>
      </c>
      <c r="S306" s="184">
        <v>0</v>
      </c>
      <c r="T306" s="184">
        <v>0</v>
      </c>
      <c r="U306" s="184">
        <f t="shared" si="41"/>
        <v>0</v>
      </c>
      <c r="W306" s="185">
        <v>0</v>
      </c>
      <c r="X306" s="185">
        <v>0</v>
      </c>
      <c r="Y306" s="185">
        <f t="shared" si="42"/>
        <v>0</v>
      </c>
    </row>
    <row r="307" spans="2:25" s="187" customFormat="1" hidden="1" x14ac:dyDescent="0.3">
      <c r="B307" s="226" t="s">
        <v>673</v>
      </c>
      <c r="C307" s="338" t="s">
        <v>7820</v>
      </c>
      <c r="D307" s="249"/>
      <c r="E307" s="249"/>
      <c r="F307" s="183"/>
      <c r="G307" s="184">
        <f t="shared" si="43"/>
        <v>9957.4292999999998</v>
      </c>
      <c r="H307" s="184">
        <f t="shared" si="44"/>
        <v>4456.6447976999998</v>
      </c>
      <c r="I307" s="184">
        <f t="shared" si="38"/>
        <v>5500.7845023</v>
      </c>
      <c r="K307" s="184">
        <v>9957.4292999999998</v>
      </c>
      <c r="L307" s="184">
        <v>4456.6447976999998</v>
      </c>
      <c r="M307" s="184">
        <f t="shared" si="39"/>
        <v>5500.7845023</v>
      </c>
      <c r="O307" s="185">
        <v>0</v>
      </c>
      <c r="P307" s="185">
        <v>0</v>
      </c>
      <c r="Q307" s="185">
        <f t="shared" si="40"/>
        <v>0</v>
      </c>
      <c r="S307" s="184">
        <v>0</v>
      </c>
      <c r="T307" s="184">
        <v>0</v>
      </c>
      <c r="U307" s="184">
        <f t="shared" si="41"/>
        <v>0</v>
      </c>
      <c r="W307" s="185">
        <v>0</v>
      </c>
      <c r="X307" s="185">
        <v>0</v>
      </c>
      <c r="Y307" s="185">
        <f t="shared" si="42"/>
        <v>0</v>
      </c>
    </row>
    <row r="308" spans="2:25" s="187" customFormat="1" hidden="1" x14ac:dyDescent="0.3">
      <c r="B308" s="226" t="s">
        <v>674</v>
      </c>
      <c r="C308" s="338" t="s">
        <v>7821</v>
      </c>
      <c r="D308" s="249"/>
      <c r="E308" s="249"/>
      <c r="F308" s="183"/>
      <c r="G308" s="184">
        <f t="shared" si="43"/>
        <v>3876.1765999999998</v>
      </c>
      <c r="H308" s="184">
        <f t="shared" si="44"/>
        <v>295.18063477999999</v>
      </c>
      <c r="I308" s="184">
        <f t="shared" si="38"/>
        <v>3580.9959652199996</v>
      </c>
      <c r="J308" s="179"/>
      <c r="K308" s="184">
        <v>3876.1765999999998</v>
      </c>
      <c r="L308" s="184">
        <v>295.18063477999999</v>
      </c>
      <c r="M308" s="184">
        <f t="shared" si="39"/>
        <v>3580.9959652199996</v>
      </c>
      <c r="N308" s="179"/>
      <c r="O308" s="184">
        <v>0</v>
      </c>
      <c r="P308" s="184">
        <v>0</v>
      </c>
      <c r="Q308" s="184">
        <f t="shared" si="40"/>
        <v>0</v>
      </c>
      <c r="R308" s="179"/>
      <c r="S308" s="184">
        <v>0</v>
      </c>
      <c r="T308" s="184">
        <v>0</v>
      </c>
      <c r="U308" s="184">
        <f t="shared" si="41"/>
        <v>0</v>
      </c>
      <c r="V308" s="179"/>
      <c r="W308" s="184">
        <v>0</v>
      </c>
      <c r="X308" s="184">
        <v>0</v>
      </c>
      <c r="Y308" s="184">
        <f t="shared" si="42"/>
        <v>0</v>
      </c>
    </row>
    <row r="309" spans="2:25" s="187" customFormat="1" hidden="1" x14ac:dyDescent="0.3">
      <c r="B309" s="226" t="s">
        <v>675</v>
      </c>
      <c r="C309" s="338" t="s">
        <v>7822</v>
      </c>
      <c r="D309" s="249"/>
      <c r="E309" s="249"/>
      <c r="F309" s="183"/>
      <c r="G309" s="184">
        <f t="shared" si="43"/>
        <v>4955.1652999999997</v>
      </c>
      <c r="H309" s="184">
        <f t="shared" si="44"/>
        <v>3221.6092538100002</v>
      </c>
      <c r="I309" s="184">
        <f t="shared" si="38"/>
        <v>1733.5560461899995</v>
      </c>
      <c r="K309" s="184">
        <v>4955.1652999999997</v>
      </c>
      <c r="L309" s="184">
        <v>3221.6092538100002</v>
      </c>
      <c r="M309" s="184">
        <f t="shared" si="39"/>
        <v>1733.5560461899995</v>
      </c>
      <c r="O309" s="185">
        <v>0</v>
      </c>
      <c r="P309" s="185">
        <v>0</v>
      </c>
      <c r="Q309" s="185">
        <f t="shared" si="40"/>
        <v>0</v>
      </c>
      <c r="S309" s="184">
        <v>0</v>
      </c>
      <c r="T309" s="184">
        <v>0</v>
      </c>
      <c r="U309" s="184">
        <f t="shared" si="41"/>
        <v>0</v>
      </c>
      <c r="W309" s="185">
        <v>0</v>
      </c>
      <c r="X309" s="185">
        <v>0</v>
      </c>
      <c r="Y309" s="185">
        <f t="shared" si="42"/>
        <v>0</v>
      </c>
    </row>
    <row r="310" spans="2:25" s="187" customFormat="1" hidden="1" x14ac:dyDescent="0.3">
      <c r="B310" s="226" t="s">
        <v>676</v>
      </c>
      <c r="C310" s="338" t="s">
        <v>7823</v>
      </c>
      <c r="D310" s="249"/>
      <c r="E310" s="249"/>
      <c r="F310" s="183"/>
      <c r="G310" s="184">
        <f t="shared" si="43"/>
        <v>1447.9850000000001</v>
      </c>
      <c r="H310" s="184">
        <f t="shared" si="44"/>
        <v>1225.2100591999999</v>
      </c>
      <c r="I310" s="184">
        <f t="shared" si="38"/>
        <v>222.77494080000019</v>
      </c>
      <c r="K310" s="184">
        <v>1447.9850000000001</v>
      </c>
      <c r="L310" s="184">
        <v>1225.2100591999999</v>
      </c>
      <c r="M310" s="184">
        <f t="shared" si="39"/>
        <v>222.77494080000019</v>
      </c>
      <c r="O310" s="185">
        <v>0</v>
      </c>
      <c r="P310" s="185">
        <v>0</v>
      </c>
      <c r="Q310" s="185">
        <f t="shared" si="40"/>
        <v>0</v>
      </c>
      <c r="S310" s="184">
        <v>0</v>
      </c>
      <c r="T310" s="184">
        <v>0</v>
      </c>
      <c r="U310" s="184">
        <f t="shared" si="41"/>
        <v>0</v>
      </c>
      <c r="W310" s="185">
        <v>0</v>
      </c>
      <c r="X310" s="185">
        <v>0</v>
      </c>
      <c r="Y310" s="185">
        <f t="shared" si="42"/>
        <v>0</v>
      </c>
    </row>
    <row r="311" spans="2:25" s="187" customFormat="1" hidden="1" x14ac:dyDescent="0.3">
      <c r="B311" s="226" t="s">
        <v>677</v>
      </c>
      <c r="C311" s="338" t="s">
        <v>7824</v>
      </c>
      <c r="D311" s="249"/>
      <c r="E311" s="249"/>
      <c r="F311" s="183"/>
      <c r="G311" s="184">
        <f t="shared" si="43"/>
        <v>136.14619999999999</v>
      </c>
      <c r="H311" s="184">
        <f t="shared" si="44"/>
        <v>42.562584350000002</v>
      </c>
      <c r="I311" s="184">
        <f t="shared" si="38"/>
        <v>93.583615649999984</v>
      </c>
      <c r="K311" s="184">
        <v>136.14619999999999</v>
      </c>
      <c r="L311" s="184">
        <v>42.562584350000002</v>
      </c>
      <c r="M311" s="184">
        <f t="shared" si="39"/>
        <v>93.583615649999984</v>
      </c>
      <c r="O311" s="185">
        <v>0</v>
      </c>
      <c r="P311" s="185">
        <v>0</v>
      </c>
      <c r="Q311" s="185">
        <f t="shared" si="40"/>
        <v>0</v>
      </c>
      <c r="S311" s="184">
        <v>0</v>
      </c>
      <c r="T311" s="184">
        <v>0</v>
      </c>
      <c r="U311" s="184">
        <f t="shared" si="41"/>
        <v>0</v>
      </c>
      <c r="W311" s="185">
        <v>0</v>
      </c>
      <c r="X311" s="185">
        <v>0</v>
      </c>
      <c r="Y311" s="185">
        <f t="shared" si="42"/>
        <v>0</v>
      </c>
    </row>
    <row r="312" spans="2:25" s="187" customFormat="1" hidden="1" x14ac:dyDescent="0.3">
      <c r="B312" s="226" t="s">
        <v>7500</v>
      </c>
      <c r="C312" s="338" t="s">
        <v>7825</v>
      </c>
      <c r="D312" s="249"/>
      <c r="E312" s="249"/>
      <c r="F312" s="183"/>
      <c r="G312" s="184">
        <f t="shared" si="43"/>
        <v>0</v>
      </c>
      <c r="H312" s="184">
        <f t="shared" si="44"/>
        <v>285.70018800000003</v>
      </c>
      <c r="I312" s="184">
        <f t="shared" si="38"/>
        <v>285.70018800000003</v>
      </c>
      <c r="K312" s="184">
        <v>0</v>
      </c>
      <c r="L312" s="184">
        <v>285.70018800000003</v>
      </c>
      <c r="M312" s="184">
        <f t="shared" si="39"/>
        <v>285.70018800000003</v>
      </c>
      <c r="O312" s="185">
        <v>0</v>
      </c>
      <c r="P312" s="185">
        <v>0</v>
      </c>
      <c r="Q312" s="185">
        <f t="shared" si="40"/>
        <v>0</v>
      </c>
      <c r="S312" s="184">
        <v>0</v>
      </c>
      <c r="T312" s="184">
        <v>0</v>
      </c>
      <c r="U312" s="184">
        <f t="shared" si="41"/>
        <v>0</v>
      </c>
      <c r="W312" s="185">
        <v>0</v>
      </c>
      <c r="X312" s="185">
        <v>0</v>
      </c>
      <c r="Y312" s="185">
        <f t="shared" si="42"/>
        <v>0</v>
      </c>
    </row>
    <row r="313" spans="2:25" s="187" customFormat="1" hidden="1" x14ac:dyDescent="0.3">
      <c r="B313" s="226" t="s">
        <v>678</v>
      </c>
      <c r="C313" s="338" t="s">
        <v>7826</v>
      </c>
      <c r="D313" s="249"/>
      <c r="E313" s="249"/>
      <c r="F313" s="183"/>
      <c r="G313" s="184">
        <f t="shared" si="43"/>
        <v>0</v>
      </c>
      <c r="H313" s="184">
        <f t="shared" si="44"/>
        <v>607.64874999999995</v>
      </c>
      <c r="I313" s="184">
        <f t="shared" si="38"/>
        <v>607.64874999999995</v>
      </c>
      <c r="K313" s="184">
        <v>0</v>
      </c>
      <c r="L313" s="184">
        <v>607.64874999999995</v>
      </c>
      <c r="M313" s="184">
        <f t="shared" si="39"/>
        <v>607.64874999999995</v>
      </c>
      <c r="O313" s="185">
        <v>0</v>
      </c>
      <c r="P313" s="185">
        <v>0</v>
      </c>
      <c r="Q313" s="185">
        <f t="shared" si="40"/>
        <v>0</v>
      </c>
      <c r="S313" s="184">
        <v>0</v>
      </c>
      <c r="T313" s="184">
        <v>0</v>
      </c>
      <c r="U313" s="184">
        <f t="shared" si="41"/>
        <v>0</v>
      </c>
      <c r="W313" s="185">
        <v>0</v>
      </c>
      <c r="X313" s="185">
        <v>0</v>
      </c>
      <c r="Y313" s="185">
        <f t="shared" si="42"/>
        <v>0</v>
      </c>
    </row>
    <row r="314" spans="2:25" s="187" customFormat="1" hidden="1" x14ac:dyDescent="0.3">
      <c r="B314" s="226" t="s">
        <v>679</v>
      </c>
      <c r="C314" s="338" t="s">
        <v>7827</v>
      </c>
      <c r="D314" s="249"/>
      <c r="E314" s="249"/>
      <c r="F314" s="183"/>
      <c r="G314" s="184">
        <f t="shared" si="43"/>
        <v>500</v>
      </c>
      <c r="H314" s="184">
        <f t="shared" si="44"/>
        <v>500</v>
      </c>
      <c r="I314" s="184">
        <f t="shared" si="38"/>
        <v>0</v>
      </c>
      <c r="K314" s="184">
        <v>500</v>
      </c>
      <c r="L314" s="184">
        <v>500</v>
      </c>
      <c r="M314" s="184">
        <f t="shared" si="39"/>
        <v>0</v>
      </c>
      <c r="O314" s="185">
        <v>0</v>
      </c>
      <c r="P314" s="185">
        <v>0</v>
      </c>
      <c r="Q314" s="185">
        <f t="shared" si="40"/>
        <v>0</v>
      </c>
      <c r="S314" s="184">
        <v>0</v>
      </c>
      <c r="T314" s="184">
        <v>0</v>
      </c>
      <c r="U314" s="184">
        <f t="shared" si="41"/>
        <v>0</v>
      </c>
      <c r="W314" s="185">
        <v>0</v>
      </c>
      <c r="X314" s="185">
        <v>0</v>
      </c>
      <c r="Y314" s="185">
        <f t="shared" si="42"/>
        <v>0</v>
      </c>
    </row>
    <row r="315" spans="2:25" s="187" customFormat="1" x14ac:dyDescent="0.3">
      <c r="B315" s="262" t="s">
        <v>282</v>
      </c>
      <c r="C315" s="338" t="s">
        <v>13701</v>
      </c>
      <c r="D315" s="249">
        <v>305338.6433</v>
      </c>
      <c r="E315" s="249">
        <v>286155.28143496974</v>
      </c>
      <c r="F315" s="183"/>
      <c r="G315" s="176">
        <f>+K315+O315+S315+W315-D315</f>
        <v>1921816.2835999983</v>
      </c>
      <c r="H315" s="176">
        <f>+L315+P315+T315+X315-E315</f>
        <v>1557718.2872547288</v>
      </c>
      <c r="I315" s="176">
        <f t="shared" si="38"/>
        <v>364097.99634526949</v>
      </c>
      <c r="J315" s="179"/>
      <c r="K315" s="176">
        <v>2227154.9268999984</v>
      </c>
      <c r="L315" s="176">
        <v>1843873.5686896986</v>
      </c>
      <c r="M315" s="176">
        <f t="shared" si="39"/>
        <v>383281.35821029986</v>
      </c>
      <c r="N315" s="179"/>
      <c r="O315" s="243">
        <v>0</v>
      </c>
      <c r="P315" s="243">
        <v>0</v>
      </c>
      <c r="Q315" s="243">
        <f t="shared" si="40"/>
        <v>0</v>
      </c>
      <c r="R315" s="244"/>
      <c r="S315" s="243">
        <v>0</v>
      </c>
      <c r="T315" s="243">
        <v>0</v>
      </c>
      <c r="U315" s="243">
        <f t="shared" si="41"/>
        <v>0</v>
      </c>
      <c r="V315" s="244"/>
      <c r="W315" s="243">
        <v>0</v>
      </c>
      <c r="X315" s="243">
        <v>0</v>
      </c>
      <c r="Y315" s="243">
        <f t="shared" si="42"/>
        <v>0</v>
      </c>
    </row>
    <row r="316" spans="2:25" s="187" customFormat="1" hidden="1" x14ac:dyDescent="0.3">
      <c r="B316" s="226" t="s">
        <v>680</v>
      </c>
      <c r="C316" s="338" t="s">
        <v>7828</v>
      </c>
      <c r="D316" s="249"/>
      <c r="E316" s="249"/>
      <c r="F316" s="183"/>
      <c r="G316" s="184">
        <f t="shared" ref="G316:G379" si="45">+K316+O316+S316+W316</f>
        <v>600.63149999999996</v>
      </c>
      <c r="H316" s="184">
        <f t="shared" ref="H316:H379" si="46">+L316+P316+T316+X316</f>
        <v>570.37703504000001</v>
      </c>
      <c r="I316" s="184">
        <f t="shared" si="38"/>
        <v>30.25446495999995</v>
      </c>
      <c r="K316" s="184">
        <v>600.63149999999996</v>
      </c>
      <c r="L316" s="184">
        <v>570.37703504000001</v>
      </c>
      <c r="M316" s="184">
        <f t="shared" si="39"/>
        <v>30.25446495999995</v>
      </c>
      <c r="O316" s="185">
        <v>0</v>
      </c>
      <c r="P316" s="185">
        <v>0</v>
      </c>
      <c r="Q316" s="185">
        <f t="shared" si="40"/>
        <v>0</v>
      </c>
      <c r="S316" s="184">
        <v>0</v>
      </c>
      <c r="T316" s="184">
        <v>0</v>
      </c>
      <c r="U316" s="184">
        <f t="shared" si="41"/>
        <v>0</v>
      </c>
      <c r="W316" s="185">
        <v>0</v>
      </c>
      <c r="X316" s="185">
        <v>0</v>
      </c>
      <c r="Y316" s="185">
        <f t="shared" si="42"/>
        <v>0</v>
      </c>
    </row>
    <row r="317" spans="2:25" s="187" customFormat="1" hidden="1" x14ac:dyDescent="0.3">
      <c r="B317" s="226" t="s">
        <v>681</v>
      </c>
      <c r="C317" s="338" t="s">
        <v>7829</v>
      </c>
      <c r="D317" s="249"/>
      <c r="E317" s="249"/>
      <c r="F317" s="183"/>
      <c r="G317" s="184">
        <f t="shared" si="45"/>
        <v>614.76409999999998</v>
      </c>
      <c r="H317" s="184">
        <f t="shared" si="46"/>
        <v>599.82761600000015</v>
      </c>
      <c r="I317" s="184">
        <f t="shared" si="38"/>
        <v>14.936483999999837</v>
      </c>
      <c r="K317" s="184">
        <v>614.76409999999998</v>
      </c>
      <c r="L317" s="184">
        <v>599.82761600000015</v>
      </c>
      <c r="M317" s="184">
        <f t="shared" si="39"/>
        <v>14.936483999999837</v>
      </c>
      <c r="O317" s="185">
        <v>0</v>
      </c>
      <c r="P317" s="185">
        <v>0</v>
      </c>
      <c r="Q317" s="185">
        <f t="shared" si="40"/>
        <v>0</v>
      </c>
      <c r="S317" s="184">
        <v>0</v>
      </c>
      <c r="T317" s="184">
        <v>0</v>
      </c>
      <c r="U317" s="184">
        <f t="shared" si="41"/>
        <v>0</v>
      </c>
      <c r="W317" s="185">
        <v>0</v>
      </c>
      <c r="X317" s="185">
        <v>0</v>
      </c>
      <c r="Y317" s="185">
        <f t="shared" si="42"/>
        <v>0</v>
      </c>
    </row>
    <row r="318" spans="2:25" s="187" customFormat="1" hidden="1" x14ac:dyDescent="0.3">
      <c r="B318" s="226" t="s">
        <v>682</v>
      </c>
      <c r="C318" s="338" t="s">
        <v>7830</v>
      </c>
      <c r="D318" s="249"/>
      <c r="E318" s="249"/>
      <c r="F318" s="183"/>
      <c r="G318" s="184">
        <f t="shared" si="45"/>
        <v>780.42930000000001</v>
      </c>
      <c r="H318" s="184">
        <f t="shared" si="46"/>
        <v>710.26006223000002</v>
      </c>
      <c r="I318" s="184">
        <f t="shared" si="38"/>
        <v>70.169237769999995</v>
      </c>
      <c r="K318" s="184">
        <v>780.42930000000001</v>
      </c>
      <c r="L318" s="184">
        <v>710.26006223000002</v>
      </c>
      <c r="M318" s="184">
        <f t="shared" si="39"/>
        <v>70.169237769999995</v>
      </c>
      <c r="O318" s="185">
        <v>0</v>
      </c>
      <c r="P318" s="185">
        <v>0</v>
      </c>
      <c r="Q318" s="185">
        <f t="shared" si="40"/>
        <v>0</v>
      </c>
      <c r="S318" s="184">
        <v>0</v>
      </c>
      <c r="T318" s="184">
        <v>0</v>
      </c>
      <c r="U318" s="184">
        <f t="shared" si="41"/>
        <v>0</v>
      </c>
      <c r="W318" s="185">
        <v>0</v>
      </c>
      <c r="X318" s="185">
        <v>0</v>
      </c>
      <c r="Y318" s="185">
        <f t="shared" si="42"/>
        <v>0</v>
      </c>
    </row>
    <row r="319" spans="2:25" s="187" customFormat="1" hidden="1" x14ac:dyDescent="0.3">
      <c r="B319" s="226" t="s">
        <v>683</v>
      </c>
      <c r="C319" s="338" t="s">
        <v>7831</v>
      </c>
      <c r="D319" s="249"/>
      <c r="E319" s="249"/>
      <c r="F319" s="183"/>
      <c r="G319" s="184">
        <f t="shared" si="45"/>
        <v>706.23829999999998</v>
      </c>
      <c r="H319" s="184">
        <f t="shared" si="46"/>
        <v>642.79175939999993</v>
      </c>
      <c r="I319" s="184">
        <f t="shared" si="38"/>
        <v>63.446540600000048</v>
      </c>
      <c r="K319" s="184">
        <v>706.23829999999998</v>
      </c>
      <c r="L319" s="184">
        <v>642.79175939999993</v>
      </c>
      <c r="M319" s="184">
        <f t="shared" si="39"/>
        <v>63.446540600000048</v>
      </c>
      <c r="O319" s="185">
        <v>0</v>
      </c>
      <c r="P319" s="185">
        <v>0</v>
      </c>
      <c r="Q319" s="185">
        <f t="shared" si="40"/>
        <v>0</v>
      </c>
      <c r="S319" s="184">
        <v>0</v>
      </c>
      <c r="T319" s="184">
        <v>0</v>
      </c>
      <c r="U319" s="184">
        <f t="shared" si="41"/>
        <v>0</v>
      </c>
      <c r="W319" s="185">
        <v>0</v>
      </c>
      <c r="X319" s="185">
        <v>0</v>
      </c>
      <c r="Y319" s="185">
        <f t="shared" si="42"/>
        <v>0</v>
      </c>
    </row>
    <row r="320" spans="2:25" s="187" customFormat="1" hidden="1" x14ac:dyDescent="0.3">
      <c r="B320" s="226" t="s">
        <v>684</v>
      </c>
      <c r="C320" s="338" t="s">
        <v>7832</v>
      </c>
      <c r="D320" s="249"/>
      <c r="E320" s="249"/>
      <c r="F320" s="183"/>
      <c r="G320" s="184">
        <f t="shared" si="45"/>
        <v>565.09519999999998</v>
      </c>
      <c r="H320" s="184">
        <f t="shared" si="46"/>
        <v>490.45372032</v>
      </c>
      <c r="I320" s="184">
        <f t="shared" si="38"/>
        <v>74.641479679999975</v>
      </c>
      <c r="K320" s="184">
        <v>565.09519999999998</v>
      </c>
      <c r="L320" s="184">
        <v>490.45372032</v>
      </c>
      <c r="M320" s="184">
        <f t="shared" si="39"/>
        <v>74.641479679999975</v>
      </c>
      <c r="O320" s="185">
        <v>0</v>
      </c>
      <c r="P320" s="185">
        <v>0</v>
      </c>
      <c r="Q320" s="185">
        <f t="shared" si="40"/>
        <v>0</v>
      </c>
      <c r="S320" s="184">
        <v>0</v>
      </c>
      <c r="T320" s="184">
        <v>0</v>
      </c>
      <c r="U320" s="184">
        <f t="shared" si="41"/>
        <v>0</v>
      </c>
      <c r="W320" s="185">
        <v>0</v>
      </c>
      <c r="X320" s="185">
        <v>0</v>
      </c>
      <c r="Y320" s="185">
        <f t="shared" si="42"/>
        <v>0</v>
      </c>
    </row>
    <row r="321" spans="2:25" s="187" customFormat="1" hidden="1" x14ac:dyDescent="0.3">
      <c r="B321" s="226" t="s">
        <v>685</v>
      </c>
      <c r="C321" s="338" t="s">
        <v>7833</v>
      </c>
      <c r="D321" s="249"/>
      <c r="E321" s="249"/>
      <c r="F321" s="183"/>
      <c r="G321" s="184">
        <f t="shared" si="45"/>
        <v>588.29109999999991</v>
      </c>
      <c r="H321" s="184">
        <f t="shared" si="46"/>
        <v>560.13453255999991</v>
      </c>
      <c r="I321" s="184">
        <f t="shared" si="38"/>
        <v>28.156567440000003</v>
      </c>
      <c r="K321" s="184">
        <v>588.29109999999991</v>
      </c>
      <c r="L321" s="184">
        <v>560.13453255999991</v>
      </c>
      <c r="M321" s="184">
        <f t="shared" si="39"/>
        <v>28.156567440000003</v>
      </c>
      <c r="O321" s="185">
        <v>0</v>
      </c>
      <c r="P321" s="185">
        <v>0</v>
      </c>
      <c r="Q321" s="185">
        <f t="shared" si="40"/>
        <v>0</v>
      </c>
      <c r="S321" s="184">
        <v>0</v>
      </c>
      <c r="T321" s="184">
        <v>0</v>
      </c>
      <c r="U321" s="184">
        <f t="shared" si="41"/>
        <v>0</v>
      </c>
      <c r="W321" s="185">
        <v>0</v>
      </c>
      <c r="X321" s="185">
        <v>0</v>
      </c>
      <c r="Y321" s="185">
        <f t="shared" si="42"/>
        <v>0</v>
      </c>
    </row>
    <row r="322" spans="2:25" s="187" customFormat="1" hidden="1" x14ac:dyDescent="0.3">
      <c r="B322" s="226" t="s">
        <v>686</v>
      </c>
      <c r="C322" s="338" t="s">
        <v>7834</v>
      </c>
      <c r="D322" s="249"/>
      <c r="E322" s="249"/>
      <c r="F322" s="183"/>
      <c r="G322" s="184">
        <f t="shared" si="45"/>
        <v>415.08570000000003</v>
      </c>
      <c r="H322" s="184">
        <f t="shared" si="46"/>
        <v>304.86118864999997</v>
      </c>
      <c r="I322" s="184">
        <f t="shared" si="38"/>
        <v>110.22451135000006</v>
      </c>
      <c r="K322" s="184">
        <v>415.08570000000003</v>
      </c>
      <c r="L322" s="184">
        <v>304.86118864999997</v>
      </c>
      <c r="M322" s="184">
        <f t="shared" si="39"/>
        <v>110.22451135000006</v>
      </c>
      <c r="O322" s="185">
        <v>0</v>
      </c>
      <c r="P322" s="185">
        <v>0</v>
      </c>
      <c r="Q322" s="185">
        <f t="shared" si="40"/>
        <v>0</v>
      </c>
      <c r="S322" s="184">
        <v>0</v>
      </c>
      <c r="T322" s="184">
        <v>0</v>
      </c>
      <c r="U322" s="184">
        <f t="shared" si="41"/>
        <v>0</v>
      </c>
      <c r="W322" s="185">
        <v>0</v>
      </c>
      <c r="X322" s="185">
        <v>0</v>
      </c>
      <c r="Y322" s="185">
        <f t="shared" si="42"/>
        <v>0</v>
      </c>
    </row>
    <row r="323" spans="2:25" s="187" customFormat="1" hidden="1" x14ac:dyDescent="0.3">
      <c r="B323" s="226" t="s">
        <v>687</v>
      </c>
      <c r="C323" s="338" t="s">
        <v>7835</v>
      </c>
      <c r="D323" s="249"/>
      <c r="E323" s="249"/>
      <c r="F323" s="183"/>
      <c r="G323" s="184">
        <f t="shared" si="45"/>
        <v>700.84699999999998</v>
      </c>
      <c r="H323" s="184">
        <f t="shared" si="46"/>
        <v>641.34475697000005</v>
      </c>
      <c r="I323" s="184">
        <f t="shared" si="38"/>
        <v>59.502243029999931</v>
      </c>
      <c r="K323" s="184">
        <v>700.84699999999998</v>
      </c>
      <c r="L323" s="184">
        <v>641.34475697000005</v>
      </c>
      <c r="M323" s="184">
        <f t="shared" si="39"/>
        <v>59.502243029999931</v>
      </c>
      <c r="O323" s="185">
        <v>0</v>
      </c>
      <c r="P323" s="185">
        <v>0</v>
      </c>
      <c r="Q323" s="185">
        <f t="shared" si="40"/>
        <v>0</v>
      </c>
      <c r="S323" s="184">
        <v>0</v>
      </c>
      <c r="T323" s="184">
        <v>0</v>
      </c>
      <c r="U323" s="184">
        <f t="shared" si="41"/>
        <v>0</v>
      </c>
      <c r="W323" s="185">
        <v>0</v>
      </c>
      <c r="X323" s="185">
        <v>0</v>
      </c>
      <c r="Y323" s="185">
        <f t="shared" si="42"/>
        <v>0</v>
      </c>
    </row>
    <row r="324" spans="2:25" s="187" customFormat="1" hidden="1" x14ac:dyDescent="0.3">
      <c r="B324" s="226" t="s">
        <v>688</v>
      </c>
      <c r="C324" s="338" t="s">
        <v>7836</v>
      </c>
      <c r="D324" s="249"/>
      <c r="E324" s="249"/>
      <c r="F324" s="183"/>
      <c r="G324" s="184">
        <f t="shared" si="45"/>
        <v>841.34979999999996</v>
      </c>
      <c r="H324" s="184">
        <f t="shared" si="46"/>
        <v>747.94263218000003</v>
      </c>
      <c r="I324" s="184">
        <f t="shared" si="38"/>
        <v>93.407167819999927</v>
      </c>
      <c r="K324" s="184">
        <v>841.34979999999996</v>
      </c>
      <c r="L324" s="184">
        <v>747.94263218000003</v>
      </c>
      <c r="M324" s="184">
        <f t="shared" si="39"/>
        <v>93.407167819999927</v>
      </c>
      <c r="O324" s="185">
        <v>0</v>
      </c>
      <c r="P324" s="185">
        <v>0</v>
      </c>
      <c r="Q324" s="185">
        <f t="shared" si="40"/>
        <v>0</v>
      </c>
      <c r="S324" s="184">
        <v>0</v>
      </c>
      <c r="T324" s="184">
        <v>0</v>
      </c>
      <c r="U324" s="184">
        <f t="shared" si="41"/>
        <v>0</v>
      </c>
      <c r="W324" s="185">
        <v>0</v>
      </c>
      <c r="X324" s="185">
        <v>0</v>
      </c>
      <c r="Y324" s="185">
        <f t="shared" si="42"/>
        <v>0</v>
      </c>
    </row>
    <row r="325" spans="2:25" s="187" customFormat="1" hidden="1" x14ac:dyDescent="0.3">
      <c r="B325" s="226" t="s">
        <v>689</v>
      </c>
      <c r="C325" s="338" t="s">
        <v>7837</v>
      </c>
      <c r="D325" s="249"/>
      <c r="E325" s="249"/>
      <c r="F325" s="183"/>
      <c r="G325" s="184">
        <f t="shared" si="45"/>
        <v>3415.8561999999997</v>
      </c>
      <c r="H325" s="184">
        <f t="shared" si="46"/>
        <v>3053.32447142</v>
      </c>
      <c r="I325" s="184">
        <f t="shared" si="38"/>
        <v>362.53172857999971</v>
      </c>
      <c r="K325" s="184">
        <v>3415.8561999999997</v>
      </c>
      <c r="L325" s="184">
        <v>3053.32447142</v>
      </c>
      <c r="M325" s="184">
        <f t="shared" si="39"/>
        <v>362.53172857999971</v>
      </c>
      <c r="O325" s="185">
        <v>0</v>
      </c>
      <c r="P325" s="185">
        <v>0</v>
      </c>
      <c r="Q325" s="185">
        <f t="shared" si="40"/>
        <v>0</v>
      </c>
      <c r="S325" s="184">
        <v>0</v>
      </c>
      <c r="T325" s="184">
        <v>0</v>
      </c>
      <c r="U325" s="184">
        <f t="shared" si="41"/>
        <v>0</v>
      </c>
      <c r="W325" s="185">
        <v>0</v>
      </c>
      <c r="X325" s="185">
        <v>0</v>
      </c>
      <c r="Y325" s="185">
        <f t="shared" si="42"/>
        <v>0</v>
      </c>
    </row>
    <row r="326" spans="2:25" s="187" customFormat="1" hidden="1" x14ac:dyDescent="0.3">
      <c r="B326" s="226" t="s">
        <v>690</v>
      </c>
      <c r="C326" s="338" t="s">
        <v>7838</v>
      </c>
      <c r="D326" s="249"/>
      <c r="E326" s="249"/>
      <c r="F326" s="183"/>
      <c r="G326" s="184">
        <f t="shared" si="45"/>
        <v>711.38750000000005</v>
      </c>
      <c r="H326" s="184">
        <f t="shared" si="46"/>
        <v>637.60006412999996</v>
      </c>
      <c r="I326" s="184">
        <f t="shared" si="38"/>
        <v>73.787435870000081</v>
      </c>
      <c r="K326" s="184">
        <v>711.38750000000005</v>
      </c>
      <c r="L326" s="184">
        <v>637.60006412999996</v>
      </c>
      <c r="M326" s="184">
        <f t="shared" si="39"/>
        <v>73.787435870000081</v>
      </c>
      <c r="O326" s="185">
        <v>0</v>
      </c>
      <c r="P326" s="185">
        <v>0</v>
      </c>
      <c r="Q326" s="185">
        <f t="shared" si="40"/>
        <v>0</v>
      </c>
      <c r="S326" s="184">
        <v>0</v>
      </c>
      <c r="T326" s="184">
        <v>0</v>
      </c>
      <c r="U326" s="184">
        <f t="shared" si="41"/>
        <v>0</v>
      </c>
      <c r="W326" s="185">
        <v>0</v>
      </c>
      <c r="X326" s="185">
        <v>0</v>
      </c>
      <c r="Y326" s="185">
        <f t="shared" si="42"/>
        <v>0</v>
      </c>
    </row>
    <row r="327" spans="2:25" s="187" customFormat="1" hidden="1" x14ac:dyDescent="0.3">
      <c r="B327" s="226" t="s">
        <v>691</v>
      </c>
      <c r="C327" s="338" t="s">
        <v>7839</v>
      </c>
      <c r="D327" s="249"/>
      <c r="E327" s="249"/>
      <c r="F327" s="183"/>
      <c r="G327" s="184">
        <f t="shared" si="45"/>
        <v>1295.8074999999999</v>
      </c>
      <c r="H327" s="184">
        <f t="shared" si="46"/>
        <v>940.21504277000008</v>
      </c>
      <c r="I327" s="184">
        <f t="shared" si="38"/>
        <v>355.59245722999981</v>
      </c>
      <c r="K327" s="184">
        <v>1295.8074999999999</v>
      </c>
      <c r="L327" s="184">
        <v>940.21504277000008</v>
      </c>
      <c r="M327" s="184">
        <f t="shared" si="39"/>
        <v>355.59245722999981</v>
      </c>
      <c r="O327" s="185">
        <v>0</v>
      </c>
      <c r="P327" s="185">
        <v>0</v>
      </c>
      <c r="Q327" s="185">
        <f t="shared" si="40"/>
        <v>0</v>
      </c>
      <c r="S327" s="184">
        <v>0</v>
      </c>
      <c r="T327" s="184">
        <v>0</v>
      </c>
      <c r="U327" s="184">
        <f t="shared" si="41"/>
        <v>0</v>
      </c>
      <c r="W327" s="185">
        <v>0</v>
      </c>
      <c r="X327" s="185">
        <v>0</v>
      </c>
      <c r="Y327" s="185">
        <f t="shared" si="42"/>
        <v>0</v>
      </c>
    </row>
    <row r="328" spans="2:25" s="187" customFormat="1" hidden="1" x14ac:dyDescent="0.3">
      <c r="B328" s="226" t="s">
        <v>692</v>
      </c>
      <c r="C328" s="338" t="s">
        <v>7840</v>
      </c>
      <c r="D328" s="249"/>
      <c r="E328" s="249"/>
      <c r="F328" s="183"/>
      <c r="G328" s="184">
        <f t="shared" si="45"/>
        <v>428.91210000000001</v>
      </c>
      <c r="H328" s="184">
        <f t="shared" si="46"/>
        <v>419.62231699999995</v>
      </c>
      <c r="I328" s="184">
        <f t="shared" ref="I328:I391" si="47">+ABS(G328-H328)</f>
        <v>9.2897830000000567</v>
      </c>
      <c r="K328" s="184">
        <v>428.91210000000001</v>
      </c>
      <c r="L328" s="184">
        <v>419.62231699999995</v>
      </c>
      <c r="M328" s="184">
        <f t="shared" ref="M328:M391" si="48">+ABS(K328-L328)</f>
        <v>9.2897830000000567</v>
      </c>
      <c r="O328" s="185">
        <v>0</v>
      </c>
      <c r="P328" s="185">
        <v>0</v>
      </c>
      <c r="Q328" s="185">
        <f t="shared" ref="Q328:Q391" si="49">+ABS(O328-P328)</f>
        <v>0</v>
      </c>
      <c r="S328" s="184">
        <v>0</v>
      </c>
      <c r="T328" s="184">
        <v>0</v>
      </c>
      <c r="U328" s="184">
        <f t="shared" ref="U328:U391" si="50">+ABS(S328-T328)</f>
        <v>0</v>
      </c>
      <c r="W328" s="185">
        <v>0</v>
      </c>
      <c r="X328" s="185">
        <v>0</v>
      </c>
      <c r="Y328" s="185">
        <f t="shared" ref="Y328:Y391" si="51">+ABS(W328-X328)</f>
        <v>0</v>
      </c>
    </row>
    <row r="329" spans="2:25" s="187" customFormat="1" hidden="1" x14ac:dyDescent="0.3">
      <c r="B329" s="226" t="s">
        <v>693</v>
      </c>
      <c r="C329" s="338" t="s">
        <v>7841</v>
      </c>
      <c r="D329" s="249"/>
      <c r="E329" s="249"/>
      <c r="F329" s="183"/>
      <c r="G329" s="184">
        <f t="shared" si="45"/>
        <v>660.24849999999992</v>
      </c>
      <c r="H329" s="184">
        <f t="shared" si="46"/>
        <v>631.89558115</v>
      </c>
      <c r="I329" s="184">
        <f t="shared" si="47"/>
        <v>28.352918849999924</v>
      </c>
      <c r="K329" s="184">
        <v>660.24849999999992</v>
      </c>
      <c r="L329" s="184">
        <v>631.89558115</v>
      </c>
      <c r="M329" s="184">
        <f t="shared" si="48"/>
        <v>28.352918849999924</v>
      </c>
      <c r="O329" s="185">
        <v>0</v>
      </c>
      <c r="P329" s="185">
        <v>0</v>
      </c>
      <c r="Q329" s="185">
        <f t="shared" si="49"/>
        <v>0</v>
      </c>
      <c r="S329" s="184">
        <v>0</v>
      </c>
      <c r="T329" s="184">
        <v>0</v>
      </c>
      <c r="U329" s="184">
        <f t="shared" si="50"/>
        <v>0</v>
      </c>
      <c r="W329" s="185">
        <v>0</v>
      </c>
      <c r="X329" s="185">
        <v>0</v>
      </c>
      <c r="Y329" s="185">
        <f t="shared" si="51"/>
        <v>0</v>
      </c>
    </row>
    <row r="330" spans="2:25" s="187" customFormat="1" hidden="1" x14ac:dyDescent="0.3">
      <c r="B330" s="226" t="s">
        <v>694</v>
      </c>
      <c r="C330" s="338" t="s">
        <v>7842</v>
      </c>
      <c r="D330" s="249"/>
      <c r="E330" s="249"/>
      <c r="F330" s="183"/>
      <c r="G330" s="184">
        <f t="shared" si="45"/>
        <v>194.12639999999999</v>
      </c>
      <c r="H330" s="184">
        <f t="shared" si="46"/>
        <v>149.25098765000001</v>
      </c>
      <c r="I330" s="184">
        <f t="shared" si="47"/>
        <v>44.875412349999976</v>
      </c>
      <c r="K330" s="184">
        <v>194.12639999999999</v>
      </c>
      <c r="L330" s="184">
        <v>149.25098765000001</v>
      </c>
      <c r="M330" s="184">
        <f t="shared" si="48"/>
        <v>44.875412349999976</v>
      </c>
      <c r="O330" s="185">
        <v>0</v>
      </c>
      <c r="P330" s="185">
        <v>0</v>
      </c>
      <c r="Q330" s="185">
        <f t="shared" si="49"/>
        <v>0</v>
      </c>
      <c r="S330" s="184">
        <v>0</v>
      </c>
      <c r="T330" s="184">
        <v>0</v>
      </c>
      <c r="U330" s="184">
        <f t="shared" si="50"/>
        <v>0</v>
      </c>
      <c r="W330" s="185">
        <v>0</v>
      </c>
      <c r="X330" s="185">
        <v>0</v>
      </c>
      <c r="Y330" s="185">
        <f t="shared" si="51"/>
        <v>0</v>
      </c>
    </row>
    <row r="331" spans="2:25" s="187" customFormat="1" hidden="1" x14ac:dyDescent="0.3">
      <c r="B331" s="226" t="s">
        <v>695</v>
      </c>
      <c r="C331" s="338" t="s">
        <v>7843</v>
      </c>
      <c r="D331" s="249"/>
      <c r="E331" s="249"/>
      <c r="F331" s="183"/>
      <c r="G331" s="184">
        <f t="shared" si="45"/>
        <v>635.38189999999997</v>
      </c>
      <c r="H331" s="184">
        <f t="shared" si="46"/>
        <v>582.31858529999988</v>
      </c>
      <c r="I331" s="184">
        <f t="shared" si="47"/>
        <v>53.063314700000092</v>
      </c>
      <c r="K331" s="184">
        <v>635.38189999999997</v>
      </c>
      <c r="L331" s="184">
        <v>582.31858529999988</v>
      </c>
      <c r="M331" s="184">
        <f t="shared" si="48"/>
        <v>53.063314700000092</v>
      </c>
      <c r="O331" s="185">
        <v>0</v>
      </c>
      <c r="P331" s="185">
        <v>0</v>
      </c>
      <c r="Q331" s="185">
        <f t="shared" si="49"/>
        <v>0</v>
      </c>
      <c r="S331" s="184">
        <v>0</v>
      </c>
      <c r="T331" s="184">
        <v>0</v>
      </c>
      <c r="U331" s="184">
        <f t="shared" si="50"/>
        <v>0</v>
      </c>
      <c r="W331" s="185">
        <v>0</v>
      </c>
      <c r="X331" s="185">
        <v>0</v>
      </c>
      <c r="Y331" s="185">
        <f t="shared" si="51"/>
        <v>0</v>
      </c>
    </row>
    <row r="332" spans="2:25" s="187" customFormat="1" hidden="1" x14ac:dyDescent="0.3">
      <c r="B332" s="226" t="s">
        <v>696</v>
      </c>
      <c r="C332" s="338" t="s">
        <v>7844</v>
      </c>
      <c r="D332" s="249"/>
      <c r="E332" s="249"/>
      <c r="F332" s="183"/>
      <c r="G332" s="184">
        <f t="shared" si="45"/>
        <v>718.57030000000009</v>
      </c>
      <c r="H332" s="184">
        <f t="shared" si="46"/>
        <v>682.49499094000009</v>
      </c>
      <c r="I332" s="184">
        <f t="shared" si="47"/>
        <v>36.075309059999995</v>
      </c>
      <c r="K332" s="184">
        <v>718.57030000000009</v>
      </c>
      <c r="L332" s="184">
        <v>682.49499094000009</v>
      </c>
      <c r="M332" s="184">
        <f t="shared" si="48"/>
        <v>36.075309059999995</v>
      </c>
      <c r="O332" s="185">
        <v>0</v>
      </c>
      <c r="P332" s="185">
        <v>0</v>
      </c>
      <c r="Q332" s="185">
        <f t="shared" si="49"/>
        <v>0</v>
      </c>
      <c r="S332" s="184">
        <v>0</v>
      </c>
      <c r="T332" s="184">
        <v>0</v>
      </c>
      <c r="U332" s="184">
        <f t="shared" si="50"/>
        <v>0</v>
      </c>
      <c r="W332" s="185">
        <v>0</v>
      </c>
      <c r="X332" s="185">
        <v>0</v>
      </c>
      <c r="Y332" s="185">
        <f t="shared" si="51"/>
        <v>0</v>
      </c>
    </row>
    <row r="333" spans="2:25" s="187" customFormat="1" hidden="1" x14ac:dyDescent="0.3">
      <c r="B333" s="226" t="s">
        <v>697</v>
      </c>
      <c r="C333" s="338" t="s">
        <v>7845</v>
      </c>
      <c r="D333" s="249"/>
      <c r="E333" s="249"/>
      <c r="F333" s="183"/>
      <c r="G333" s="184">
        <f t="shared" si="45"/>
        <v>1138.8097</v>
      </c>
      <c r="H333" s="184">
        <f t="shared" si="46"/>
        <v>852.54788102999999</v>
      </c>
      <c r="I333" s="184">
        <f t="shared" si="47"/>
        <v>286.26181897000004</v>
      </c>
      <c r="K333" s="184">
        <v>1138.8097</v>
      </c>
      <c r="L333" s="184">
        <v>852.54788102999999</v>
      </c>
      <c r="M333" s="184">
        <f t="shared" si="48"/>
        <v>286.26181897000004</v>
      </c>
      <c r="O333" s="185">
        <v>0</v>
      </c>
      <c r="P333" s="185">
        <v>0</v>
      </c>
      <c r="Q333" s="185">
        <f t="shared" si="49"/>
        <v>0</v>
      </c>
      <c r="S333" s="184">
        <v>0</v>
      </c>
      <c r="T333" s="184">
        <v>0</v>
      </c>
      <c r="U333" s="184">
        <f t="shared" si="50"/>
        <v>0</v>
      </c>
      <c r="W333" s="185">
        <v>0</v>
      </c>
      <c r="X333" s="185">
        <v>0</v>
      </c>
      <c r="Y333" s="185">
        <f t="shared" si="51"/>
        <v>0</v>
      </c>
    </row>
    <row r="334" spans="2:25" s="187" customFormat="1" hidden="1" x14ac:dyDescent="0.3">
      <c r="B334" s="226" t="s">
        <v>698</v>
      </c>
      <c r="C334" s="338" t="s">
        <v>7846</v>
      </c>
      <c r="D334" s="249"/>
      <c r="E334" s="249"/>
      <c r="F334" s="183"/>
      <c r="G334" s="184">
        <f t="shared" si="45"/>
        <v>1497.3795</v>
      </c>
      <c r="H334" s="184">
        <f t="shared" si="46"/>
        <v>1131.47390748</v>
      </c>
      <c r="I334" s="184">
        <f t="shared" si="47"/>
        <v>365.90559252000003</v>
      </c>
      <c r="K334" s="184">
        <v>1497.3795</v>
      </c>
      <c r="L334" s="184">
        <v>1131.47390748</v>
      </c>
      <c r="M334" s="184">
        <f t="shared" si="48"/>
        <v>365.90559252000003</v>
      </c>
      <c r="O334" s="185">
        <v>0</v>
      </c>
      <c r="P334" s="185">
        <v>0</v>
      </c>
      <c r="Q334" s="185">
        <f t="shared" si="49"/>
        <v>0</v>
      </c>
      <c r="S334" s="184">
        <v>0</v>
      </c>
      <c r="T334" s="184">
        <v>0</v>
      </c>
      <c r="U334" s="184">
        <f t="shared" si="50"/>
        <v>0</v>
      </c>
      <c r="W334" s="185">
        <v>0</v>
      </c>
      <c r="X334" s="185">
        <v>0</v>
      </c>
      <c r="Y334" s="185">
        <f t="shared" si="51"/>
        <v>0</v>
      </c>
    </row>
    <row r="335" spans="2:25" s="187" customFormat="1" hidden="1" x14ac:dyDescent="0.3">
      <c r="B335" s="226" t="s">
        <v>699</v>
      </c>
      <c r="C335" s="338" t="s">
        <v>7847</v>
      </c>
      <c r="D335" s="249"/>
      <c r="E335" s="249"/>
      <c r="F335" s="183"/>
      <c r="G335" s="184">
        <f t="shared" si="45"/>
        <v>483.3347</v>
      </c>
      <c r="H335" s="184">
        <f t="shared" si="46"/>
        <v>440.07038837000005</v>
      </c>
      <c r="I335" s="184">
        <f t="shared" si="47"/>
        <v>43.264311629999952</v>
      </c>
      <c r="K335" s="184">
        <v>483.3347</v>
      </c>
      <c r="L335" s="184">
        <v>440.07038837000005</v>
      </c>
      <c r="M335" s="184">
        <f t="shared" si="48"/>
        <v>43.264311629999952</v>
      </c>
      <c r="O335" s="185">
        <v>0</v>
      </c>
      <c r="P335" s="185">
        <v>0</v>
      </c>
      <c r="Q335" s="185">
        <f t="shared" si="49"/>
        <v>0</v>
      </c>
      <c r="S335" s="184">
        <v>0</v>
      </c>
      <c r="T335" s="184">
        <v>0</v>
      </c>
      <c r="U335" s="184">
        <f t="shared" si="50"/>
        <v>0</v>
      </c>
      <c r="W335" s="185">
        <v>0</v>
      </c>
      <c r="X335" s="185">
        <v>0</v>
      </c>
      <c r="Y335" s="185">
        <f t="shared" si="51"/>
        <v>0</v>
      </c>
    </row>
    <row r="336" spans="2:25" s="187" customFormat="1" hidden="1" x14ac:dyDescent="0.3">
      <c r="B336" s="226" t="s">
        <v>700</v>
      </c>
      <c r="C336" s="338" t="s">
        <v>7848</v>
      </c>
      <c r="D336" s="249"/>
      <c r="E336" s="249"/>
      <c r="F336" s="183"/>
      <c r="G336" s="184">
        <f t="shared" si="45"/>
        <v>429.75579999999997</v>
      </c>
      <c r="H336" s="184">
        <f t="shared" si="46"/>
        <v>343.17295582999998</v>
      </c>
      <c r="I336" s="184">
        <f t="shared" si="47"/>
        <v>86.582844169999987</v>
      </c>
      <c r="K336" s="184">
        <v>429.75579999999997</v>
      </c>
      <c r="L336" s="184">
        <v>343.17295582999998</v>
      </c>
      <c r="M336" s="184">
        <f t="shared" si="48"/>
        <v>86.582844169999987</v>
      </c>
      <c r="O336" s="185">
        <v>0</v>
      </c>
      <c r="P336" s="185">
        <v>0</v>
      </c>
      <c r="Q336" s="185">
        <f t="shared" si="49"/>
        <v>0</v>
      </c>
      <c r="S336" s="184">
        <v>0</v>
      </c>
      <c r="T336" s="184">
        <v>0</v>
      </c>
      <c r="U336" s="184">
        <f t="shared" si="50"/>
        <v>0</v>
      </c>
      <c r="W336" s="185">
        <v>0</v>
      </c>
      <c r="X336" s="185">
        <v>0</v>
      </c>
      <c r="Y336" s="185">
        <f t="shared" si="51"/>
        <v>0</v>
      </c>
    </row>
    <row r="337" spans="2:25" s="187" customFormat="1" hidden="1" x14ac:dyDescent="0.3">
      <c r="B337" s="226" t="s">
        <v>701</v>
      </c>
      <c r="C337" s="338" t="s">
        <v>7849</v>
      </c>
      <c r="D337" s="249"/>
      <c r="E337" s="249"/>
      <c r="F337" s="183"/>
      <c r="G337" s="184">
        <f t="shared" si="45"/>
        <v>778.52719999999999</v>
      </c>
      <c r="H337" s="184">
        <f t="shared" si="46"/>
        <v>692.52619889000005</v>
      </c>
      <c r="I337" s="184">
        <f t="shared" si="47"/>
        <v>86.001001109999947</v>
      </c>
      <c r="K337" s="184">
        <v>778.52719999999999</v>
      </c>
      <c r="L337" s="184">
        <v>692.52619889000005</v>
      </c>
      <c r="M337" s="184">
        <f t="shared" si="48"/>
        <v>86.001001109999947</v>
      </c>
      <c r="O337" s="185">
        <v>0</v>
      </c>
      <c r="P337" s="185">
        <v>0</v>
      </c>
      <c r="Q337" s="185">
        <f t="shared" si="49"/>
        <v>0</v>
      </c>
      <c r="S337" s="184">
        <v>0</v>
      </c>
      <c r="T337" s="184">
        <v>0</v>
      </c>
      <c r="U337" s="184">
        <f t="shared" si="50"/>
        <v>0</v>
      </c>
      <c r="W337" s="185">
        <v>0</v>
      </c>
      <c r="X337" s="185">
        <v>0</v>
      </c>
      <c r="Y337" s="185">
        <f t="shared" si="51"/>
        <v>0</v>
      </c>
    </row>
    <row r="338" spans="2:25" s="187" customFormat="1" hidden="1" x14ac:dyDescent="0.3">
      <c r="B338" s="226" t="s">
        <v>702</v>
      </c>
      <c r="C338" s="338" t="s">
        <v>7850</v>
      </c>
      <c r="D338" s="249"/>
      <c r="E338" s="249"/>
      <c r="F338" s="183"/>
      <c r="G338" s="184">
        <f t="shared" si="45"/>
        <v>2417.0960999999998</v>
      </c>
      <c r="H338" s="184">
        <f t="shared" si="46"/>
        <v>2051.2174405199999</v>
      </c>
      <c r="I338" s="184">
        <f t="shared" si="47"/>
        <v>365.8786594799999</v>
      </c>
      <c r="K338" s="184">
        <v>2417.0960999999998</v>
      </c>
      <c r="L338" s="184">
        <v>2051.2174405199999</v>
      </c>
      <c r="M338" s="184">
        <f t="shared" si="48"/>
        <v>365.8786594799999</v>
      </c>
      <c r="O338" s="185">
        <v>0</v>
      </c>
      <c r="P338" s="185">
        <v>0</v>
      </c>
      <c r="Q338" s="185">
        <f t="shared" si="49"/>
        <v>0</v>
      </c>
      <c r="S338" s="184">
        <v>0</v>
      </c>
      <c r="T338" s="184">
        <v>0</v>
      </c>
      <c r="U338" s="184">
        <f t="shared" si="50"/>
        <v>0</v>
      </c>
      <c r="W338" s="185">
        <v>0</v>
      </c>
      <c r="X338" s="185">
        <v>0</v>
      </c>
      <c r="Y338" s="185">
        <f t="shared" si="51"/>
        <v>0</v>
      </c>
    </row>
    <row r="339" spans="2:25" s="187" customFormat="1" hidden="1" x14ac:dyDescent="0.3">
      <c r="B339" s="226" t="s">
        <v>703</v>
      </c>
      <c r="C339" s="338" t="s">
        <v>7851</v>
      </c>
      <c r="D339" s="249"/>
      <c r="E339" s="249"/>
      <c r="F339" s="183"/>
      <c r="G339" s="184">
        <f t="shared" si="45"/>
        <v>6030.2110000000002</v>
      </c>
      <c r="H339" s="184">
        <f t="shared" si="46"/>
        <v>0</v>
      </c>
      <c r="I339" s="184">
        <f t="shared" si="47"/>
        <v>6030.2110000000002</v>
      </c>
      <c r="J339" s="186"/>
      <c r="K339" s="184">
        <v>6030.2110000000002</v>
      </c>
      <c r="L339" s="184">
        <v>0</v>
      </c>
      <c r="M339" s="184">
        <f t="shared" si="48"/>
        <v>6030.2110000000002</v>
      </c>
      <c r="N339" s="186"/>
      <c r="O339" s="185">
        <v>0</v>
      </c>
      <c r="P339" s="185">
        <v>0</v>
      </c>
      <c r="Q339" s="185">
        <f t="shared" si="49"/>
        <v>0</v>
      </c>
      <c r="R339" s="186"/>
      <c r="S339" s="184">
        <v>0</v>
      </c>
      <c r="T339" s="184">
        <v>0</v>
      </c>
      <c r="U339" s="184">
        <f t="shared" si="50"/>
        <v>0</v>
      </c>
      <c r="V339" s="186"/>
      <c r="W339" s="185">
        <v>0</v>
      </c>
      <c r="X339" s="185">
        <v>0</v>
      </c>
      <c r="Y339" s="185">
        <f t="shared" si="51"/>
        <v>0</v>
      </c>
    </row>
    <row r="340" spans="2:25" s="187" customFormat="1" hidden="1" x14ac:dyDescent="0.3">
      <c r="B340" s="226" t="s">
        <v>704</v>
      </c>
      <c r="C340" s="338" t="s">
        <v>7852</v>
      </c>
      <c r="D340" s="249"/>
      <c r="E340" s="249"/>
      <c r="F340" s="183"/>
      <c r="G340" s="184">
        <f t="shared" si="45"/>
        <v>679.82399999999996</v>
      </c>
      <c r="H340" s="184">
        <f t="shared" si="46"/>
        <v>610.58669537000014</v>
      </c>
      <c r="I340" s="184">
        <f t="shared" si="47"/>
        <v>69.237304629999812</v>
      </c>
      <c r="K340" s="184">
        <v>679.82399999999996</v>
      </c>
      <c r="L340" s="184">
        <v>610.58669537000014</v>
      </c>
      <c r="M340" s="184">
        <f t="shared" si="48"/>
        <v>69.237304629999812</v>
      </c>
      <c r="O340" s="185">
        <v>0</v>
      </c>
      <c r="P340" s="185">
        <v>0</v>
      </c>
      <c r="Q340" s="185">
        <f t="shared" si="49"/>
        <v>0</v>
      </c>
      <c r="S340" s="184">
        <v>0</v>
      </c>
      <c r="T340" s="184">
        <v>0</v>
      </c>
      <c r="U340" s="184">
        <f t="shared" si="50"/>
        <v>0</v>
      </c>
      <c r="W340" s="185">
        <v>0</v>
      </c>
      <c r="X340" s="185">
        <v>0</v>
      </c>
      <c r="Y340" s="185">
        <f t="shared" si="51"/>
        <v>0</v>
      </c>
    </row>
    <row r="341" spans="2:25" s="187" customFormat="1" hidden="1" x14ac:dyDescent="0.3">
      <c r="B341" s="226" t="s">
        <v>705</v>
      </c>
      <c r="C341" s="338" t="s">
        <v>7853</v>
      </c>
      <c r="D341" s="249"/>
      <c r="E341" s="249"/>
      <c r="F341" s="183"/>
      <c r="G341" s="184">
        <f t="shared" si="45"/>
        <v>707.7360000000001</v>
      </c>
      <c r="H341" s="184">
        <f t="shared" si="46"/>
        <v>659.40657743000008</v>
      </c>
      <c r="I341" s="184">
        <f t="shared" si="47"/>
        <v>48.32942257000002</v>
      </c>
      <c r="K341" s="184">
        <v>707.7360000000001</v>
      </c>
      <c r="L341" s="184">
        <v>659.40657743000008</v>
      </c>
      <c r="M341" s="184">
        <f t="shared" si="48"/>
        <v>48.32942257000002</v>
      </c>
      <c r="O341" s="185">
        <v>0</v>
      </c>
      <c r="P341" s="185">
        <v>0</v>
      </c>
      <c r="Q341" s="185">
        <f t="shared" si="49"/>
        <v>0</v>
      </c>
      <c r="S341" s="184">
        <v>0</v>
      </c>
      <c r="T341" s="184">
        <v>0</v>
      </c>
      <c r="U341" s="184">
        <f t="shared" si="50"/>
        <v>0</v>
      </c>
      <c r="W341" s="185">
        <v>0</v>
      </c>
      <c r="X341" s="185">
        <v>0</v>
      </c>
      <c r="Y341" s="185">
        <f t="shared" si="51"/>
        <v>0</v>
      </c>
    </row>
    <row r="342" spans="2:25" s="187" customFormat="1" hidden="1" x14ac:dyDescent="0.3">
      <c r="B342" s="226" t="s">
        <v>706</v>
      </c>
      <c r="C342" s="338" t="s">
        <v>7854</v>
      </c>
      <c r="D342" s="249"/>
      <c r="E342" s="249"/>
      <c r="F342" s="183"/>
      <c r="G342" s="184">
        <f t="shared" si="45"/>
        <v>606.70580000000007</v>
      </c>
      <c r="H342" s="184">
        <f t="shared" si="46"/>
        <v>572.59720059000006</v>
      </c>
      <c r="I342" s="184">
        <f t="shared" si="47"/>
        <v>34.108599410000011</v>
      </c>
      <c r="K342" s="184">
        <v>606.70580000000007</v>
      </c>
      <c r="L342" s="184">
        <v>572.59720059000006</v>
      </c>
      <c r="M342" s="184">
        <f t="shared" si="48"/>
        <v>34.108599410000011</v>
      </c>
      <c r="O342" s="185">
        <v>0</v>
      </c>
      <c r="P342" s="185">
        <v>0</v>
      </c>
      <c r="Q342" s="185">
        <f t="shared" si="49"/>
        <v>0</v>
      </c>
      <c r="S342" s="184">
        <v>0</v>
      </c>
      <c r="T342" s="184">
        <v>0</v>
      </c>
      <c r="U342" s="184">
        <f t="shared" si="50"/>
        <v>0</v>
      </c>
      <c r="W342" s="185">
        <v>0</v>
      </c>
      <c r="X342" s="185">
        <v>0</v>
      </c>
      <c r="Y342" s="185">
        <f t="shared" si="51"/>
        <v>0</v>
      </c>
    </row>
    <row r="343" spans="2:25" s="187" customFormat="1" hidden="1" x14ac:dyDescent="0.3">
      <c r="B343" s="226" t="s">
        <v>707</v>
      </c>
      <c r="C343" s="338" t="s">
        <v>7855</v>
      </c>
      <c r="D343" s="249"/>
      <c r="E343" s="249"/>
      <c r="F343" s="183"/>
      <c r="G343" s="184">
        <f t="shared" si="45"/>
        <v>717.75329999999997</v>
      </c>
      <c r="H343" s="184">
        <f t="shared" si="46"/>
        <v>655.6519916499999</v>
      </c>
      <c r="I343" s="184">
        <f t="shared" si="47"/>
        <v>62.101308350000068</v>
      </c>
      <c r="K343" s="184">
        <v>717.75329999999997</v>
      </c>
      <c r="L343" s="184">
        <v>655.6519916499999</v>
      </c>
      <c r="M343" s="184">
        <f t="shared" si="48"/>
        <v>62.101308350000068</v>
      </c>
      <c r="O343" s="185">
        <v>0</v>
      </c>
      <c r="P343" s="185">
        <v>0</v>
      </c>
      <c r="Q343" s="185">
        <f t="shared" si="49"/>
        <v>0</v>
      </c>
      <c r="S343" s="184">
        <v>0</v>
      </c>
      <c r="T343" s="184">
        <v>0</v>
      </c>
      <c r="U343" s="184">
        <f t="shared" si="50"/>
        <v>0</v>
      </c>
      <c r="W343" s="185">
        <v>0</v>
      </c>
      <c r="X343" s="185">
        <v>0</v>
      </c>
      <c r="Y343" s="185">
        <f t="shared" si="51"/>
        <v>0</v>
      </c>
    </row>
    <row r="344" spans="2:25" s="187" customFormat="1" hidden="1" x14ac:dyDescent="0.3">
      <c r="B344" s="226" t="s">
        <v>708</v>
      </c>
      <c r="C344" s="338" t="s">
        <v>7856</v>
      </c>
      <c r="D344" s="249"/>
      <c r="E344" s="249"/>
      <c r="F344" s="183"/>
      <c r="G344" s="184">
        <f t="shared" si="45"/>
        <v>617.69299999999998</v>
      </c>
      <c r="H344" s="184">
        <f t="shared" si="46"/>
        <v>557.37030790999995</v>
      </c>
      <c r="I344" s="184">
        <f t="shared" si="47"/>
        <v>60.322692090000032</v>
      </c>
      <c r="K344" s="184">
        <v>617.69299999999998</v>
      </c>
      <c r="L344" s="184">
        <v>557.37030790999995</v>
      </c>
      <c r="M344" s="184">
        <f t="shared" si="48"/>
        <v>60.322692090000032</v>
      </c>
      <c r="O344" s="185">
        <v>0</v>
      </c>
      <c r="P344" s="185">
        <v>0</v>
      </c>
      <c r="Q344" s="185">
        <f t="shared" si="49"/>
        <v>0</v>
      </c>
      <c r="S344" s="184">
        <v>0</v>
      </c>
      <c r="T344" s="184">
        <v>0</v>
      </c>
      <c r="U344" s="184">
        <f t="shared" si="50"/>
        <v>0</v>
      </c>
      <c r="W344" s="185">
        <v>0</v>
      </c>
      <c r="X344" s="185">
        <v>0</v>
      </c>
      <c r="Y344" s="185">
        <f t="shared" si="51"/>
        <v>0</v>
      </c>
    </row>
    <row r="345" spans="2:25" s="187" customFormat="1" hidden="1" x14ac:dyDescent="0.3">
      <c r="B345" s="226" t="s">
        <v>709</v>
      </c>
      <c r="C345" s="338" t="s">
        <v>7857</v>
      </c>
      <c r="D345" s="249"/>
      <c r="E345" s="249"/>
      <c r="F345" s="183"/>
      <c r="G345" s="184">
        <f t="shared" si="45"/>
        <v>673.31220000000008</v>
      </c>
      <c r="H345" s="184">
        <f t="shared" si="46"/>
        <v>609.71656415999996</v>
      </c>
      <c r="I345" s="184">
        <f t="shared" si="47"/>
        <v>63.595635840000114</v>
      </c>
      <c r="K345" s="184">
        <v>673.31220000000008</v>
      </c>
      <c r="L345" s="184">
        <v>609.71656415999996</v>
      </c>
      <c r="M345" s="184">
        <f t="shared" si="48"/>
        <v>63.595635840000114</v>
      </c>
      <c r="O345" s="185">
        <v>0</v>
      </c>
      <c r="P345" s="185">
        <v>0</v>
      </c>
      <c r="Q345" s="185">
        <f t="shared" si="49"/>
        <v>0</v>
      </c>
      <c r="S345" s="184">
        <v>0</v>
      </c>
      <c r="T345" s="184">
        <v>0</v>
      </c>
      <c r="U345" s="184">
        <f t="shared" si="50"/>
        <v>0</v>
      </c>
      <c r="W345" s="185">
        <v>0</v>
      </c>
      <c r="X345" s="185">
        <v>0</v>
      </c>
      <c r="Y345" s="185">
        <f t="shared" si="51"/>
        <v>0</v>
      </c>
    </row>
    <row r="346" spans="2:25" s="187" customFormat="1" hidden="1" x14ac:dyDescent="0.3">
      <c r="B346" s="226" t="s">
        <v>710</v>
      </c>
      <c r="C346" s="338" t="s">
        <v>7858</v>
      </c>
      <c r="D346" s="249"/>
      <c r="E346" s="249"/>
      <c r="F346" s="183"/>
      <c r="G346" s="184">
        <f t="shared" si="45"/>
        <v>264.51740000000001</v>
      </c>
      <c r="H346" s="184">
        <f t="shared" si="46"/>
        <v>205.78055768000002</v>
      </c>
      <c r="I346" s="184">
        <f t="shared" si="47"/>
        <v>58.736842319999994</v>
      </c>
      <c r="K346" s="184">
        <v>264.51740000000001</v>
      </c>
      <c r="L346" s="184">
        <v>205.78055768000002</v>
      </c>
      <c r="M346" s="184">
        <f t="shared" si="48"/>
        <v>58.736842319999994</v>
      </c>
      <c r="O346" s="185">
        <v>0</v>
      </c>
      <c r="P346" s="185">
        <v>0</v>
      </c>
      <c r="Q346" s="185">
        <f t="shared" si="49"/>
        <v>0</v>
      </c>
      <c r="S346" s="184">
        <v>0</v>
      </c>
      <c r="T346" s="184">
        <v>0</v>
      </c>
      <c r="U346" s="184">
        <f t="shared" si="50"/>
        <v>0</v>
      </c>
      <c r="W346" s="185">
        <v>0</v>
      </c>
      <c r="X346" s="185">
        <v>0</v>
      </c>
      <c r="Y346" s="185">
        <f t="shared" si="51"/>
        <v>0</v>
      </c>
    </row>
    <row r="347" spans="2:25" s="187" customFormat="1" hidden="1" x14ac:dyDescent="0.3">
      <c r="B347" s="226" t="s">
        <v>711</v>
      </c>
      <c r="C347" s="338" t="s">
        <v>7859</v>
      </c>
      <c r="D347" s="249"/>
      <c r="E347" s="249"/>
      <c r="F347" s="183"/>
      <c r="G347" s="184">
        <f t="shared" si="45"/>
        <v>622.06769999999995</v>
      </c>
      <c r="H347" s="184">
        <f t="shared" si="46"/>
        <v>564.60065125999995</v>
      </c>
      <c r="I347" s="184">
        <f t="shared" si="47"/>
        <v>57.467048739999996</v>
      </c>
      <c r="K347" s="184">
        <v>622.06769999999995</v>
      </c>
      <c r="L347" s="184">
        <v>564.60065125999995</v>
      </c>
      <c r="M347" s="184">
        <f t="shared" si="48"/>
        <v>57.467048739999996</v>
      </c>
      <c r="O347" s="185">
        <v>0</v>
      </c>
      <c r="P347" s="185">
        <v>0</v>
      </c>
      <c r="Q347" s="185">
        <f t="shared" si="49"/>
        <v>0</v>
      </c>
      <c r="S347" s="184">
        <v>0</v>
      </c>
      <c r="T347" s="184">
        <v>0</v>
      </c>
      <c r="U347" s="184">
        <f t="shared" si="50"/>
        <v>0</v>
      </c>
      <c r="W347" s="185">
        <v>0</v>
      </c>
      <c r="X347" s="185">
        <v>0</v>
      </c>
      <c r="Y347" s="185">
        <f t="shared" si="51"/>
        <v>0</v>
      </c>
    </row>
    <row r="348" spans="2:25" s="187" customFormat="1" hidden="1" x14ac:dyDescent="0.3">
      <c r="B348" s="226" t="s">
        <v>712</v>
      </c>
      <c r="C348" s="338" t="s">
        <v>7860</v>
      </c>
      <c r="D348" s="249"/>
      <c r="E348" s="249"/>
      <c r="F348" s="183"/>
      <c r="G348" s="184">
        <f t="shared" si="45"/>
        <v>702.44910000000004</v>
      </c>
      <c r="H348" s="184">
        <f t="shared" si="46"/>
        <v>643.91662695000002</v>
      </c>
      <c r="I348" s="184">
        <f t="shared" si="47"/>
        <v>58.532473050000021</v>
      </c>
      <c r="K348" s="184">
        <v>702.44910000000004</v>
      </c>
      <c r="L348" s="184">
        <v>643.91662695000002</v>
      </c>
      <c r="M348" s="184">
        <f t="shared" si="48"/>
        <v>58.532473050000021</v>
      </c>
      <c r="O348" s="185">
        <v>0</v>
      </c>
      <c r="P348" s="185">
        <v>0</v>
      </c>
      <c r="Q348" s="185">
        <f t="shared" si="49"/>
        <v>0</v>
      </c>
      <c r="S348" s="184">
        <v>0</v>
      </c>
      <c r="T348" s="184">
        <v>0</v>
      </c>
      <c r="U348" s="184">
        <f t="shared" si="50"/>
        <v>0</v>
      </c>
      <c r="W348" s="185">
        <v>0</v>
      </c>
      <c r="X348" s="185">
        <v>0</v>
      </c>
      <c r="Y348" s="185">
        <f t="shared" si="51"/>
        <v>0</v>
      </c>
    </row>
    <row r="349" spans="2:25" s="187" customFormat="1" hidden="1" x14ac:dyDescent="0.3">
      <c r="B349" s="226" t="s">
        <v>713</v>
      </c>
      <c r="C349" s="338" t="s">
        <v>7861</v>
      </c>
      <c r="D349" s="249"/>
      <c r="E349" s="249"/>
      <c r="F349" s="183"/>
      <c r="G349" s="184">
        <f t="shared" si="45"/>
        <v>543.97490000000005</v>
      </c>
      <c r="H349" s="184">
        <f t="shared" si="46"/>
        <v>439.44293499999998</v>
      </c>
      <c r="I349" s="184">
        <f t="shared" si="47"/>
        <v>104.53196500000007</v>
      </c>
      <c r="K349" s="184">
        <v>543.97490000000005</v>
      </c>
      <c r="L349" s="184">
        <v>439.44293499999998</v>
      </c>
      <c r="M349" s="184">
        <f t="shared" si="48"/>
        <v>104.53196500000007</v>
      </c>
      <c r="O349" s="185">
        <v>0</v>
      </c>
      <c r="P349" s="185">
        <v>0</v>
      </c>
      <c r="Q349" s="185">
        <f t="shared" si="49"/>
        <v>0</v>
      </c>
      <c r="S349" s="184">
        <v>0</v>
      </c>
      <c r="T349" s="184">
        <v>0</v>
      </c>
      <c r="U349" s="184">
        <f t="shared" si="50"/>
        <v>0</v>
      </c>
      <c r="W349" s="185">
        <v>0</v>
      </c>
      <c r="X349" s="185">
        <v>0</v>
      </c>
      <c r="Y349" s="185">
        <f t="shared" si="51"/>
        <v>0</v>
      </c>
    </row>
    <row r="350" spans="2:25" s="187" customFormat="1" hidden="1" x14ac:dyDescent="0.3">
      <c r="B350" s="226" t="s">
        <v>714</v>
      </c>
      <c r="C350" s="338" t="s">
        <v>7862</v>
      </c>
      <c r="D350" s="249"/>
      <c r="E350" s="249"/>
      <c r="F350" s="183"/>
      <c r="G350" s="184">
        <f t="shared" si="45"/>
        <v>1295.7650000000001</v>
      </c>
      <c r="H350" s="184">
        <f t="shared" si="46"/>
        <v>1176.9069314600001</v>
      </c>
      <c r="I350" s="184">
        <f t="shared" si="47"/>
        <v>118.85806853999998</v>
      </c>
      <c r="K350" s="184">
        <v>1295.7650000000001</v>
      </c>
      <c r="L350" s="184">
        <v>1176.9069314600001</v>
      </c>
      <c r="M350" s="184">
        <f t="shared" si="48"/>
        <v>118.85806853999998</v>
      </c>
      <c r="O350" s="185">
        <v>0</v>
      </c>
      <c r="P350" s="185">
        <v>0</v>
      </c>
      <c r="Q350" s="185">
        <f t="shared" si="49"/>
        <v>0</v>
      </c>
      <c r="S350" s="184">
        <v>0</v>
      </c>
      <c r="T350" s="184">
        <v>0</v>
      </c>
      <c r="U350" s="184">
        <f t="shared" si="50"/>
        <v>0</v>
      </c>
      <c r="W350" s="185">
        <v>0</v>
      </c>
      <c r="X350" s="185">
        <v>0</v>
      </c>
      <c r="Y350" s="185">
        <f t="shared" si="51"/>
        <v>0</v>
      </c>
    </row>
    <row r="351" spans="2:25" s="187" customFormat="1" hidden="1" x14ac:dyDescent="0.3">
      <c r="B351" s="226" t="s">
        <v>715</v>
      </c>
      <c r="C351" s="338" t="s">
        <v>7863</v>
      </c>
      <c r="D351" s="249"/>
      <c r="E351" s="249"/>
      <c r="F351" s="183"/>
      <c r="G351" s="184">
        <f t="shared" si="45"/>
        <v>294.1164</v>
      </c>
      <c r="H351" s="184">
        <f t="shared" si="46"/>
        <v>245.59426471</v>
      </c>
      <c r="I351" s="184">
        <f t="shared" si="47"/>
        <v>48.522135289999994</v>
      </c>
      <c r="K351" s="184">
        <v>294.1164</v>
      </c>
      <c r="L351" s="184">
        <v>245.59426471</v>
      </c>
      <c r="M351" s="184">
        <f t="shared" si="48"/>
        <v>48.522135289999994</v>
      </c>
      <c r="O351" s="185">
        <v>0</v>
      </c>
      <c r="P351" s="185">
        <v>0</v>
      </c>
      <c r="Q351" s="185">
        <f t="shared" si="49"/>
        <v>0</v>
      </c>
      <c r="S351" s="184">
        <v>0</v>
      </c>
      <c r="T351" s="184">
        <v>0</v>
      </c>
      <c r="U351" s="184">
        <f t="shared" si="50"/>
        <v>0</v>
      </c>
      <c r="W351" s="185">
        <v>0</v>
      </c>
      <c r="X351" s="185">
        <v>0</v>
      </c>
      <c r="Y351" s="185">
        <f t="shared" si="51"/>
        <v>0</v>
      </c>
    </row>
    <row r="352" spans="2:25" s="187" customFormat="1" hidden="1" x14ac:dyDescent="0.3">
      <c r="B352" s="226" t="s">
        <v>716</v>
      </c>
      <c r="C352" s="338" t="s">
        <v>7864</v>
      </c>
      <c r="D352" s="249"/>
      <c r="E352" s="249"/>
      <c r="F352" s="183"/>
      <c r="G352" s="184">
        <f t="shared" si="45"/>
        <v>1676.6338000000001</v>
      </c>
      <c r="H352" s="184">
        <f t="shared" si="46"/>
        <v>1540.00516335</v>
      </c>
      <c r="I352" s="184">
        <f t="shared" si="47"/>
        <v>136.62863665000009</v>
      </c>
      <c r="K352" s="184">
        <v>1676.6338000000001</v>
      </c>
      <c r="L352" s="184">
        <v>1540.00516335</v>
      </c>
      <c r="M352" s="184">
        <f t="shared" si="48"/>
        <v>136.62863665000009</v>
      </c>
      <c r="O352" s="185">
        <v>0</v>
      </c>
      <c r="P352" s="185">
        <v>0</v>
      </c>
      <c r="Q352" s="185">
        <f t="shared" si="49"/>
        <v>0</v>
      </c>
      <c r="S352" s="184">
        <v>0</v>
      </c>
      <c r="T352" s="184">
        <v>0</v>
      </c>
      <c r="U352" s="184">
        <f t="shared" si="50"/>
        <v>0</v>
      </c>
      <c r="W352" s="185">
        <v>0</v>
      </c>
      <c r="X352" s="185">
        <v>0</v>
      </c>
      <c r="Y352" s="185">
        <f t="shared" si="51"/>
        <v>0</v>
      </c>
    </row>
    <row r="353" spans="2:25" s="187" customFormat="1" hidden="1" x14ac:dyDescent="0.3">
      <c r="B353" s="226" t="s">
        <v>717</v>
      </c>
      <c r="C353" s="338" t="s">
        <v>7865</v>
      </c>
      <c r="D353" s="249"/>
      <c r="E353" s="249"/>
      <c r="F353" s="183"/>
      <c r="G353" s="184">
        <f t="shared" si="45"/>
        <v>328.8075</v>
      </c>
      <c r="H353" s="184">
        <f t="shared" si="46"/>
        <v>304.77540841000001</v>
      </c>
      <c r="I353" s="184">
        <f t="shared" si="47"/>
        <v>24.032091589999993</v>
      </c>
      <c r="K353" s="184">
        <v>328.8075</v>
      </c>
      <c r="L353" s="184">
        <v>304.77540841000001</v>
      </c>
      <c r="M353" s="184">
        <f t="shared" si="48"/>
        <v>24.032091589999993</v>
      </c>
      <c r="O353" s="185">
        <v>0</v>
      </c>
      <c r="P353" s="185">
        <v>0</v>
      </c>
      <c r="Q353" s="185">
        <f t="shared" si="49"/>
        <v>0</v>
      </c>
      <c r="S353" s="184">
        <v>0</v>
      </c>
      <c r="T353" s="184">
        <v>0</v>
      </c>
      <c r="U353" s="184">
        <f t="shared" si="50"/>
        <v>0</v>
      </c>
      <c r="W353" s="185">
        <v>0</v>
      </c>
      <c r="X353" s="185">
        <v>0</v>
      </c>
      <c r="Y353" s="185">
        <f t="shared" si="51"/>
        <v>0</v>
      </c>
    </row>
    <row r="354" spans="2:25" s="187" customFormat="1" hidden="1" x14ac:dyDescent="0.3">
      <c r="B354" s="226" t="s">
        <v>718</v>
      </c>
      <c r="C354" s="338" t="s">
        <v>7866</v>
      </c>
      <c r="D354" s="249"/>
      <c r="E354" s="249"/>
      <c r="F354" s="183"/>
      <c r="G354" s="184">
        <f t="shared" si="45"/>
        <v>1693.1144000000002</v>
      </c>
      <c r="H354" s="184">
        <f t="shared" si="46"/>
        <v>1606.2743314700001</v>
      </c>
      <c r="I354" s="184">
        <f t="shared" si="47"/>
        <v>86.840068530000053</v>
      </c>
      <c r="K354" s="184">
        <v>1693.1144000000002</v>
      </c>
      <c r="L354" s="184">
        <v>1606.2743314700001</v>
      </c>
      <c r="M354" s="184">
        <f t="shared" si="48"/>
        <v>86.840068530000053</v>
      </c>
      <c r="O354" s="185">
        <v>0</v>
      </c>
      <c r="P354" s="185">
        <v>0</v>
      </c>
      <c r="Q354" s="185">
        <f t="shared" si="49"/>
        <v>0</v>
      </c>
      <c r="S354" s="184">
        <v>0</v>
      </c>
      <c r="T354" s="184">
        <v>0</v>
      </c>
      <c r="U354" s="184">
        <f t="shared" si="50"/>
        <v>0</v>
      </c>
      <c r="W354" s="185">
        <v>0</v>
      </c>
      <c r="X354" s="185">
        <v>0</v>
      </c>
      <c r="Y354" s="185">
        <f t="shared" si="51"/>
        <v>0</v>
      </c>
    </row>
    <row r="355" spans="2:25" s="187" customFormat="1" hidden="1" x14ac:dyDescent="0.3">
      <c r="B355" s="226" t="s">
        <v>719</v>
      </c>
      <c r="C355" s="338" t="s">
        <v>7867</v>
      </c>
      <c r="D355" s="249"/>
      <c r="E355" s="249"/>
      <c r="F355" s="183"/>
      <c r="G355" s="184">
        <f t="shared" si="45"/>
        <v>1683.2508</v>
      </c>
      <c r="H355" s="184">
        <f t="shared" si="46"/>
        <v>1562.6826118699998</v>
      </c>
      <c r="I355" s="184">
        <f t="shared" si="47"/>
        <v>120.56818813000018</v>
      </c>
      <c r="K355" s="184">
        <v>1683.2508</v>
      </c>
      <c r="L355" s="184">
        <v>1562.6826118699998</v>
      </c>
      <c r="M355" s="184">
        <f t="shared" si="48"/>
        <v>120.56818813000018</v>
      </c>
      <c r="O355" s="185">
        <v>0</v>
      </c>
      <c r="P355" s="185">
        <v>0</v>
      </c>
      <c r="Q355" s="185">
        <f t="shared" si="49"/>
        <v>0</v>
      </c>
      <c r="S355" s="184">
        <v>0</v>
      </c>
      <c r="T355" s="184">
        <v>0</v>
      </c>
      <c r="U355" s="184">
        <f t="shared" si="50"/>
        <v>0</v>
      </c>
      <c r="W355" s="185">
        <v>0</v>
      </c>
      <c r="X355" s="185">
        <v>0</v>
      </c>
      <c r="Y355" s="185">
        <f t="shared" si="51"/>
        <v>0</v>
      </c>
    </row>
    <row r="356" spans="2:25" s="187" customFormat="1" hidden="1" x14ac:dyDescent="0.3">
      <c r="B356" s="226" t="s">
        <v>720</v>
      </c>
      <c r="C356" s="338" t="s">
        <v>7868</v>
      </c>
      <c r="D356" s="249"/>
      <c r="E356" s="249"/>
      <c r="F356" s="183"/>
      <c r="G356" s="184">
        <f t="shared" si="45"/>
        <v>1515.1621</v>
      </c>
      <c r="H356" s="184">
        <f t="shared" si="46"/>
        <v>1422.8946697699998</v>
      </c>
      <c r="I356" s="184">
        <f t="shared" si="47"/>
        <v>92.267430230000173</v>
      </c>
      <c r="K356" s="184">
        <v>1515.1621</v>
      </c>
      <c r="L356" s="184">
        <v>1422.8946697699998</v>
      </c>
      <c r="M356" s="184">
        <f t="shared" si="48"/>
        <v>92.267430230000173</v>
      </c>
      <c r="O356" s="185">
        <v>0</v>
      </c>
      <c r="P356" s="185">
        <v>0</v>
      </c>
      <c r="Q356" s="185">
        <f t="shared" si="49"/>
        <v>0</v>
      </c>
      <c r="S356" s="184">
        <v>0</v>
      </c>
      <c r="T356" s="184">
        <v>0</v>
      </c>
      <c r="U356" s="184">
        <f t="shared" si="50"/>
        <v>0</v>
      </c>
      <c r="W356" s="185">
        <v>0</v>
      </c>
      <c r="X356" s="185">
        <v>0</v>
      </c>
      <c r="Y356" s="185">
        <f t="shared" si="51"/>
        <v>0</v>
      </c>
    </row>
    <row r="357" spans="2:25" s="187" customFormat="1" hidden="1" x14ac:dyDescent="0.3">
      <c r="B357" s="226" t="s">
        <v>721</v>
      </c>
      <c r="C357" s="338" t="s">
        <v>7869</v>
      </c>
      <c r="D357" s="249"/>
      <c r="E357" s="249"/>
      <c r="F357" s="183"/>
      <c r="G357" s="184">
        <f t="shared" si="45"/>
        <v>83.317400000000006</v>
      </c>
      <c r="H357" s="184">
        <f t="shared" si="46"/>
        <v>74.998336739999999</v>
      </c>
      <c r="I357" s="184">
        <f t="shared" si="47"/>
        <v>8.3190632600000072</v>
      </c>
      <c r="K357" s="184">
        <v>83.317400000000006</v>
      </c>
      <c r="L357" s="184">
        <v>74.998336739999999</v>
      </c>
      <c r="M357" s="184">
        <f t="shared" si="48"/>
        <v>8.3190632600000072</v>
      </c>
      <c r="O357" s="185">
        <v>0</v>
      </c>
      <c r="P357" s="185">
        <v>0</v>
      </c>
      <c r="Q357" s="185">
        <f t="shared" si="49"/>
        <v>0</v>
      </c>
      <c r="S357" s="184">
        <v>0</v>
      </c>
      <c r="T357" s="184">
        <v>0</v>
      </c>
      <c r="U357" s="184">
        <f t="shared" si="50"/>
        <v>0</v>
      </c>
      <c r="W357" s="185">
        <v>0</v>
      </c>
      <c r="X357" s="185">
        <v>0</v>
      </c>
      <c r="Y357" s="185">
        <f t="shared" si="51"/>
        <v>0</v>
      </c>
    </row>
    <row r="358" spans="2:25" s="187" customFormat="1" hidden="1" x14ac:dyDescent="0.3">
      <c r="B358" s="226" t="s">
        <v>722</v>
      </c>
      <c r="C358" s="338" t="s">
        <v>7870</v>
      </c>
      <c r="D358" s="249"/>
      <c r="E358" s="249"/>
      <c r="F358" s="183"/>
      <c r="G358" s="184">
        <f t="shared" si="45"/>
        <v>1172.6267000000003</v>
      </c>
      <c r="H358" s="184">
        <f t="shared" si="46"/>
        <v>1032.18627371</v>
      </c>
      <c r="I358" s="184">
        <f t="shared" si="47"/>
        <v>140.44042629000023</v>
      </c>
      <c r="K358" s="184">
        <v>1172.6267000000003</v>
      </c>
      <c r="L358" s="184">
        <v>1032.18627371</v>
      </c>
      <c r="M358" s="184">
        <f t="shared" si="48"/>
        <v>140.44042629000023</v>
      </c>
      <c r="O358" s="185">
        <v>0</v>
      </c>
      <c r="P358" s="185">
        <v>0</v>
      </c>
      <c r="Q358" s="185">
        <f t="shared" si="49"/>
        <v>0</v>
      </c>
      <c r="S358" s="184">
        <v>0</v>
      </c>
      <c r="T358" s="184">
        <v>0</v>
      </c>
      <c r="U358" s="184">
        <f t="shared" si="50"/>
        <v>0</v>
      </c>
      <c r="W358" s="185">
        <v>0</v>
      </c>
      <c r="X358" s="185">
        <v>0</v>
      </c>
      <c r="Y358" s="185">
        <f t="shared" si="51"/>
        <v>0</v>
      </c>
    </row>
    <row r="359" spans="2:25" s="187" customFormat="1" hidden="1" x14ac:dyDescent="0.3">
      <c r="B359" s="226" t="s">
        <v>723</v>
      </c>
      <c r="C359" s="338" t="s">
        <v>7871</v>
      </c>
      <c r="D359" s="249"/>
      <c r="E359" s="249"/>
      <c r="F359" s="183"/>
      <c r="G359" s="184">
        <f t="shared" si="45"/>
        <v>693.19680000000005</v>
      </c>
      <c r="H359" s="184">
        <f t="shared" si="46"/>
        <v>616.86048969000012</v>
      </c>
      <c r="I359" s="184">
        <f t="shared" si="47"/>
        <v>76.336310309999931</v>
      </c>
      <c r="K359" s="184">
        <v>693.19680000000005</v>
      </c>
      <c r="L359" s="184">
        <v>616.86048969000012</v>
      </c>
      <c r="M359" s="184">
        <f t="shared" si="48"/>
        <v>76.336310309999931</v>
      </c>
      <c r="O359" s="185">
        <v>0</v>
      </c>
      <c r="P359" s="185">
        <v>0</v>
      </c>
      <c r="Q359" s="185">
        <f t="shared" si="49"/>
        <v>0</v>
      </c>
      <c r="S359" s="184">
        <v>0</v>
      </c>
      <c r="T359" s="184">
        <v>0</v>
      </c>
      <c r="U359" s="184">
        <f t="shared" si="50"/>
        <v>0</v>
      </c>
      <c r="W359" s="185">
        <v>0</v>
      </c>
      <c r="X359" s="185">
        <v>0</v>
      </c>
      <c r="Y359" s="185">
        <f t="shared" si="51"/>
        <v>0</v>
      </c>
    </row>
    <row r="360" spans="2:25" s="187" customFormat="1" hidden="1" x14ac:dyDescent="0.3">
      <c r="B360" s="226" t="s">
        <v>724</v>
      </c>
      <c r="C360" s="338" t="s">
        <v>7872</v>
      </c>
      <c r="D360" s="249"/>
      <c r="E360" s="249"/>
      <c r="F360" s="183"/>
      <c r="G360" s="184">
        <f t="shared" si="45"/>
        <v>493.00510000000003</v>
      </c>
      <c r="H360" s="184">
        <f t="shared" si="46"/>
        <v>444.02706456000004</v>
      </c>
      <c r="I360" s="184">
        <f t="shared" si="47"/>
        <v>48.978035439999985</v>
      </c>
      <c r="K360" s="184">
        <v>493.00510000000003</v>
      </c>
      <c r="L360" s="184">
        <v>444.02706456000004</v>
      </c>
      <c r="M360" s="184">
        <f t="shared" si="48"/>
        <v>48.978035439999985</v>
      </c>
      <c r="O360" s="185">
        <v>0</v>
      </c>
      <c r="P360" s="185">
        <v>0</v>
      </c>
      <c r="Q360" s="185">
        <f t="shared" si="49"/>
        <v>0</v>
      </c>
      <c r="S360" s="184">
        <v>0</v>
      </c>
      <c r="T360" s="184">
        <v>0</v>
      </c>
      <c r="U360" s="184">
        <f t="shared" si="50"/>
        <v>0</v>
      </c>
      <c r="W360" s="185">
        <v>0</v>
      </c>
      <c r="X360" s="185">
        <v>0</v>
      </c>
      <c r="Y360" s="185">
        <f t="shared" si="51"/>
        <v>0</v>
      </c>
    </row>
    <row r="361" spans="2:25" s="187" customFormat="1" hidden="1" x14ac:dyDescent="0.3">
      <c r="B361" s="226" t="s">
        <v>725</v>
      </c>
      <c r="C361" s="338" t="s">
        <v>7873</v>
      </c>
      <c r="D361" s="249"/>
      <c r="E361" s="249"/>
      <c r="F361" s="183"/>
      <c r="G361" s="184">
        <f t="shared" si="45"/>
        <v>211.19389999999999</v>
      </c>
      <c r="H361" s="184">
        <f t="shared" si="46"/>
        <v>199.95982040000001</v>
      </c>
      <c r="I361" s="184">
        <f t="shared" si="47"/>
        <v>11.234079599999973</v>
      </c>
      <c r="K361" s="184">
        <v>211.19389999999999</v>
      </c>
      <c r="L361" s="184">
        <v>199.95982040000001</v>
      </c>
      <c r="M361" s="184">
        <f t="shared" si="48"/>
        <v>11.234079599999973</v>
      </c>
      <c r="O361" s="185">
        <v>0</v>
      </c>
      <c r="P361" s="185">
        <v>0</v>
      </c>
      <c r="Q361" s="185">
        <f t="shared" si="49"/>
        <v>0</v>
      </c>
      <c r="S361" s="184">
        <v>0</v>
      </c>
      <c r="T361" s="184">
        <v>0</v>
      </c>
      <c r="U361" s="184">
        <f t="shared" si="50"/>
        <v>0</v>
      </c>
      <c r="W361" s="185">
        <v>0</v>
      </c>
      <c r="X361" s="185">
        <v>0</v>
      </c>
      <c r="Y361" s="185">
        <f t="shared" si="51"/>
        <v>0</v>
      </c>
    </row>
    <row r="362" spans="2:25" s="187" customFormat="1" hidden="1" x14ac:dyDescent="0.3">
      <c r="B362" s="226" t="s">
        <v>726</v>
      </c>
      <c r="C362" s="338" t="s">
        <v>7874</v>
      </c>
      <c r="D362" s="249"/>
      <c r="E362" s="249"/>
      <c r="F362" s="183"/>
      <c r="G362" s="184">
        <f t="shared" si="45"/>
        <v>11353.543799999999</v>
      </c>
      <c r="H362" s="184">
        <f t="shared" si="46"/>
        <v>7110.4640456299994</v>
      </c>
      <c r="I362" s="184">
        <f t="shared" si="47"/>
        <v>4243.07975437</v>
      </c>
      <c r="K362" s="184">
        <v>11353.543799999999</v>
      </c>
      <c r="L362" s="184">
        <v>7110.4640456299994</v>
      </c>
      <c r="M362" s="184">
        <f t="shared" si="48"/>
        <v>4243.07975437</v>
      </c>
      <c r="O362" s="185">
        <v>0</v>
      </c>
      <c r="P362" s="185">
        <v>0</v>
      </c>
      <c r="Q362" s="185">
        <f t="shared" si="49"/>
        <v>0</v>
      </c>
      <c r="S362" s="184">
        <v>0</v>
      </c>
      <c r="T362" s="184">
        <v>0</v>
      </c>
      <c r="U362" s="184">
        <f t="shared" si="50"/>
        <v>0</v>
      </c>
      <c r="W362" s="185">
        <v>0</v>
      </c>
      <c r="X362" s="185">
        <v>0</v>
      </c>
      <c r="Y362" s="185">
        <f t="shared" si="51"/>
        <v>0</v>
      </c>
    </row>
    <row r="363" spans="2:25" s="187" customFormat="1" hidden="1" x14ac:dyDescent="0.3">
      <c r="B363" s="226" t="s">
        <v>727</v>
      </c>
      <c r="C363" s="338" t="s">
        <v>7875</v>
      </c>
      <c r="D363" s="249"/>
      <c r="E363" s="249"/>
      <c r="F363" s="183"/>
      <c r="G363" s="184">
        <f t="shared" si="45"/>
        <v>7439.6680000000006</v>
      </c>
      <c r="H363" s="184">
        <f t="shared" si="46"/>
        <v>5164.5515140899997</v>
      </c>
      <c r="I363" s="184">
        <f t="shared" si="47"/>
        <v>2275.1164859100008</v>
      </c>
      <c r="K363" s="184">
        <v>7439.6680000000006</v>
      </c>
      <c r="L363" s="184">
        <v>5164.5515140899997</v>
      </c>
      <c r="M363" s="184">
        <f t="shared" si="48"/>
        <v>2275.1164859100008</v>
      </c>
      <c r="O363" s="185">
        <v>0</v>
      </c>
      <c r="P363" s="185">
        <v>0</v>
      </c>
      <c r="Q363" s="185">
        <f t="shared" si="49"/>
        <v>0</v>
      </c>
      <c r="S363" s="184">
        <v>0</v>
      </c>
      <c r="T363" s="184">
        <v>0</v>
      </c>
      <c r="U363" s="184">
        <f t="shared" si="50"/>
        <v>0</v>
      </c>
      <c r="W363" s="185">
        <v>0</v>
      </c>
      <c r="X363" s="185">
        <v>0</v>
      </c>
      <c r="Y363" s="185">
        <f t="shared" si="51"/>
        <v>0</v>
      </c>
    </row>
    <row r="364" spans="2:25" s="187" customFormat="1" hidden="1" x14ac:dyDescent="0.3">
      <c r="B364" s="226" t="s">
        <v>728</v>
      </c>
      <c r="C364" s="338" t="s">
        <v>7876</v>
      </c>
      <c r="D364" s="249"/>
      <c r="E364" s="249"/>
      <c r="F364" s="183"/>
      <c r="G364" s="184">
        <f t="shared" si="45"/>
        <v>11299.120499999999</v>
      </c>
      <c r="H364" s="184">
        <f t="shared" si="46"/>
        <v>1433.2542417</v>
      </c>
      <c r="I364" s="184">
        <f t="shared" si="47"/>
        <v>9865.8662582999987</v>
      </c>
      <c r="K364" s="184">
        <v>11299.120499999999</v>
      </c>
      <c r="L364" s="184">
        <v>1433.2542417</v>
      </c>
      <c r="M364" s="184">
        <f t="shared" si="48"/>
        <v>9865.8662582999987</v>
      </c>
      <c r="O364" s="185">
        <v>0</v>
      </c>
      <c r="P364" s="185">
        <v>0</v>
      </c>
      <c r="Q364" s="185">
        <f t="shared" si="49"/>
        <v>0</v>
      </c>
      <c r="S364" s="184">
        <v>0</v>
      </c>
      <c r="T364" s="184">
        <v>0</v>
      </c>
      <c r="U364" s="184">
        <f t="shared" si="50"/>
        <v>0</v>
      </c>
      <c r="W364" s="185">
        <v>0</v>
      </c>
      <c r="X364" s="185">
        <v>0</v>
      </c>
      <c r="Y364" s="185">
        <f t="shared" si="51"/>
        <v>0</v>
      </c>
    </row>
    <row r="365" spans="2:25" s="187" customFormat="1" hidden="1" x14ac:dyDescent="0.3">
      <c r="B365" s="226" t="s">
        <v>729</v>
      </c>
      <c r="C365" s="338" t="s">
        <v>7877</v>
      </c>
      <c r="D365" s="249"/>
      <c r="E365" s="249"/>
      <c r="F365" s="183"/>
      <c r="G365" s="184">
        <f t="shared" si="45"/>
        <v>4837.5</v>
      </c>
      <c r="H365" s="184">
        <f t="shared" si="46"/>
        <v>4300</v>
      </c>
      <c r="I365" s="184">
        <f t="shared" si="47"/>
        <v>537.5</v>
      </c>
      <c r="K365" s="184">
        <v>4837.5</v>
      </c>
      <c r="L365" s="184">
        <v>4300</v>
      </c>
      <c r="M365" s="184">
        <f t="shared" si="48"/>
        <v>537.5</v>
      </c>
      <c r="O365" s="185">
        <v>0</v>
      </c>
      <c r="P365" s="185">
        <v>0</v>
      </c>
      <c r="Q365" s="185">
        <f t="shared" si="49"/>
        <v>0</v>
      </c>
      <c r="S365" s="184">
        <v>0</v>
      </c>
      <c r="T365" s="184">
        <v>0</v>
      </c>
      <c r="U365" s="184">
        <f t="shared" si="50"/>
        <v>0</v>
      </c>
      <c r="W365" s="185">
        <v>0</v>
      </c>
      <c r="X365" s="185">
        <v>0</v>
      </c>
      <c r="Y365" s="185">
        <f t="shared" si="51"/>
        <v>0</v>
      </c>
    </row>
    <row r="366" spans="2:25" s="187" customFormat="1" hidden="1" x14ac:dyDescent="0.3">
      <c r="B366" s="226" t="s">
        <v>730</v>
      </c>
      <c r="C366" s="338" t="s">
        <v>7878</v>
      </c>
      <c r="D366" s="249"/>
      <c r="E366" s="249"/>
      <c r="F366" s="183"/>
      <c r="G366" s="184">
        <f t="shared" si="45"/>
        <v>1274.8112000000001</v>
      </c>
      <c r="H366" s="184">
        <f t="shared" si="46"/>
        <v>1120.41947149</v>
      </c>
      <c r="I366" s="184">
        <f t="shared" si="47"/>
        <v>154.39172851000012</v>
      </c>
      <c r="K366" s="184">
        <v>1274.8112000000001</v>
      </c>
      <c r="L366" s="184">
        <v>1120.41947149</v>
      </c>
      <c r="M366" s="184">
        <f t="shared" si="48"/>
        <v>154.39172851000012</v>
      </c>
      <c r="O366" s="185">
        <v>0</v>
      </c>
      <c r="P366" s="185">
        <v>0</v>
      </c>
      <c r="Q366" s="185">
        <f t="shared" si="49"/>
        <v>0</v>
      </c>
      <c r="S366" s="184">
        <v>0</v>
      </c>
      <c r="T366" s="184">
        <v>0</v>
      </c>
      <c r="U366" s="184">
        <f t="shared" si="50"/>
        <v>0</v>
      </c>
      <c r="W366" s="185">
        <v>0</v>
      </c>
      <c r="X366" s="185">
        <v>0</v>
      </c>
      <c r="Y366" s="185">
        <f t="shared" si="51"/>
        <v>0</v>
      </c>
    </row>
    <row r="367" spans="2:25" s="187" customFormat="1" hidden="1" x14ac:dyDescent="0.3">
      <c r="B367" s="226" t="s">
        <v>731</v>
      </c>
      <c r="C367" s="338" t="s">
        <v>7879</v>
      </c>
      <c r="D367" s="249"/>
      <c r="E367" s="249"/>
      <c r="F367" s="183"/>
      <c r="G367" s="184">
        <f t="shared" si="45"/>
        <v>3874.2570000000001</v>
      </c>
      <c r="H367" s="184">
        <f t="shared" si="46"/>
        <v>1512.68</v>
      </c>
      <c r="I367" s="184">
        <f t="shared" si="47"/>
        <v>2361.5770000000002</v>
      </c>
      <c r="K367" s="184">
        <v>3874.2570000000001</v>
      </c>
      <c r="L367" s="184">
        <v>1512.68</v>
      </c>
      <c r="M367" s="184">
        <f t="shared" si="48"/>
        <v>2361.5770000000002</v>
      </c>
      <c r="O367" s="185">
        <v>0</v>
      </c>
      <c r="P367" s="185">
        <v>0</v>
      </c>
      <c r="Q367" s="185">
        <f t="shared" si="49"/>
        <v>0</v>
      </c>
      <c r="S367" s="184">
        <v>0</v>
      </c>
      <c r="T367" s="184">
        <v>0</v>
      </c>
      <c r="U367" s="184">
        <f t="shared" si="50"/>
        <v>0</v>
      </c>
      <c r="W367" s="185">
        <v>0</v>
      </c>
      <c r="X367" s="185">
        <v>0</v>
      </c>
      <c r="Y367" s="185">
        <f t="shared" si="51"/>
        <v>0</v>
      </c>
    </row>
    <row r="368" spans="2:25" s="187" customFormat="1" hidden="1" x14ac:dyDescent="0.3">
      <c r="B368" s="226" t="s">
        <v>732</v>
      </c>
      <c r="C368" s="338" t="s">
        <v>7880</v>
      </c>
      <c r="D368" s="249"/>
      <c r="E368" s="249"/>
      <c r="F368" s="183"/>
      <c r="G368" s="184">
        <f t="shared" si="45"/>
        <v>-29481.787799999998</v>
      </c>
      <c r="H368" s="184">
        <f t="shared" si="46"/>
        <v>-1701.74589711</v>
      </c>
      <c r="I368" s="184">
        <f t="shared" si="47"/>
        <v>27780.04190289</v>
      </c>
      <c r="K368" s="184">
        <v>-29481.787799999998</v>
      </c>
      <c r="L368" s="184">
        <v>-1701.74589711</v>
      </c>
      <c r="M368" s="184">
        <f t="shared" si="48"/>
        <v>27780.04190289</v>
      </c>
      <c r="O368" s="185">
        <v>0</v>
      </c>
      <c r="P368" s="185">
        <v>0</v>
      </c>
      <c r="Q368" s="185">
        <f t="shared" si="49"/>
        <v>0</v>
      </c>
      <c r="S368" s="184">
        <v>0</v>
      </c>
      <c r="T368" s="184">
        <v>0</v>
      </c>
      <c r="U368" s="184">
        <f t="shared" si="50"/>
        <v>0</v>
      </c>
      <c r="W368" s="185">
        <v>0</v>
      </c>
      <c r="X368" s="185">
        <v>0</v>
      </c>
      <c r="Y368" s="185">
        <f t="shared" si="51"/>
        <v>0</v>
      </c>
    </row>
    <row r="369" spans="2:25" s="187" customFormat="1" hidden="1" x14ac:dyDescent="0.3">
      <c r="B369" s="226" t="s">
        <v>733</v>
      </c>
      <c r="C369" s="338" t="s">
        <v>7881</v>
      </c>
      <c r="D369" s="249"/>
      <c r="E369" s="249"/>
      <c r="F369" s="183"/>
      <c r="G369" s="184">
        <f t="shared" si="45"/>
        <v>1607.6964</v>
      </c>
      <c r="H369" s="184">
        <f t="shared" si="46"/>
        <v>1326.7097793199998</v>
      </c>
      <c r="I369" s="184">
        <f t="shared" si="47"/>
        <v>280.98662068000021</v>
      </c>
      <c r="K369" s="184">
        <v>1607.6964</v>
      </c>
      <c r="L369" s="184">
        <v>1326.7097793199998</v>
      </c>
      <c r="M369" s="184">
        <f t="shared" si="48"/>
        <v>280.98662068000021</v>
      </c>
      <c r="O369" s="185">
        <v>0</v>
      </c>
      <c r="P369" s="185">
        <v>0</v>
      </c>
      <c r="Q369" s="185">
        <f t="shared" si="49"/>
        <v>0</v>
      </c>
      <c r="S369" s="184">
        <v>0</v>
      </c>
      <c r="T369" s="184">
        <v>0</v>
      </c>
      <c r="U369" s="184">
        <f t="shared" si="50"/>
        <v>0</v>
      </c>
      <c r="W369" s="185">
        <v>0</v>
      </c>
      <c r="X369" s="185">
        <v>0</v>
      </c>
      <c r="Y369" s="185">
        <f t="shared" si="51"/>
        <v>0</v>
      </c>
    </row>
    <row r="370" spans="2:25" s="187" customFormat="1" hidden="1" x14ac:dyDescent="0.3">
      <c r="B370" s="226" t="s">
        <v>734</v>
      </c>
      <c r="C370" s="338" t="s">
        <v>7882</v>
      </c>
      <c r="D370" s="249"/>
      <c r="E370" s="249"/>
      <c r="F370" s="183"/>
      <c r="G370" s="184">
        <f t="shared" si="45"/>
        <v>5062.2253000000001</v>
      </c>
      <c r="H370" s="184">
        <f t="shared" si="46"/>
        <v>4445.3498756700001</v>
      </c>
      <c r="I370" s="184">
        <f t="shared" si="47"/>
        <v>616.87542432999999</v>
      </c>
      <c r="K370" s="184">
        <v>5062.2253000000001</v>
      </c>
      <c r="L370" s="184">
        <v>4445.3498756700001</v>
      </c>
      <c r="M370" s="184">
        <f t="shared" si="48"/>
        <v>616.87542432999999</v>
      </c>
      <c r="O370" s="185">
        <v>0</v>
      </c>
      <c r="P370" s="185">
        <v>0</v>
      </c>
      <c r="Q370" s="185">
        <f t="shared" si="49"/>
        <v>0</v>
      </c>
      <c r="S370" s="184">
        <v>0</v>
      </c>
      <c r="T370" s="184">
        <v>0</v>
      </c>
      <c r="U370" s="184">
        <f t="shared" si="50"/>
        <v>0</v>
      </c>
      <c r="W370" s="185">
        <v>0</v>
      </c>
      <c r="X370" s="185">
        <v>0</v>
      </c>
      <c r="Y370" s="185">
        <f t="shared" si="51"/>
        <v>0</v>
      </c>
    </row>
    <row r="371" spans="2:25" s="187" customFormat="1" hidden="1" x14ac:dyDescent="0.3">
      <c r="B371" s="226" t="s">
        <v>735</v>
      </c>
      <c r="C371" s="338" t="s">
        <v>7883</v>
      </c>
      <c r="D371" s="249"/>
      <c r="E371" s="249"/>
      <c r="F371" s="183"/>
      <c r="G371" s="184">
        <f t="shared" si="45"/>
        <v>3055.8872000000001</v>
      </c>
      <c r="H371" s="184">
        <f t="shared" si="46"/>
        <v>2995.0112788699998</v>
      </c>
      <c r="I371" s="184">
        <f t="shared" si="47"/>
        <v>60.875921130000279</v>
      </c>
      <c r="K371" s="184">
        <v>3055.8872000000001</v>
      </c>
      <c r="L371" s="184">
        <v>2995.0112788699998</v>
      </c>
      <c r="M371" s="184">
        <f t="shared" si="48"/>
        <v>60.875921130000279</v>
      </c>
      <c r="O371" s="185">
        <v>0</v>
      </c>
      <c r="P371" s="185">
        <v>0</v>
      </c>
      <c r="Q371" s="185">
        <f t="shared" si="49"/>
        <v>0</v>
      </c>
      <c r="S371" s="184">
        <v>0</v>
      </c>
      <c r="T371" s="184">
        <v>0</v>
      </c>
      <c r="U371" s="184">
        <f t="shared" si="50"/>
        <v>0</v>
      </c>
      <c r="W371" s="185">
        <v>0</v>
      </c>
      <c r="X371" s="185">
        <v>0</v>
      </c>
      <c r="Y371" s="185">
        <f t="shared" si="51"/>
        <v>0</v>
      </c>
    </row>
    <row r="372" spans="2:25" s="187" customFormat="1" hidden="1" x14ac:dyDescent="0.3">
      <c r="B372" s="226" t="s">
        <v>736</v>
      </c>
      <c r="C372" s="338" t="s">
        <v>7884</v>
      </c>
      <c r="D372" s="249"/>
      <c r="E372" s="249"/>
      <c r="F372" s="183"/>
      <c r="G372" s="184">
        <f t="shared" si="45"/>
        <v>2786.7643000000003</v>
      </c>
      <c r="H372" s="184">
        <f t="shared" si="46"/>
        <v>2607.8543200900003</v>
      </c>
      <c r="I372" s="184">
        <f t="shared" si="47"/>
        <v>178.90997990999995</v>
      </c>
      <c r="K372" s="184">
        <v>2786.7643000000003</v>
      </c>
      <c r="L372" s="184">
        <v>2607.8543200900003</v>
      </c>
      <c r="M372" s="184">
        <f t="shared" si="48"/>
        <v>178.90997990999995</v>
      </c>
      <c r="O372" s="185">
        <v>0</v>
      </c>
      <c r="P372" s="185">
        <v>0</v>
      </c>
      <c r="Q372" s="185">
        <f t="shared" si="49"/>
        <v>0</v>
      </c>
      <c r="S372" s="184">
        <v>0</v>
      </c>
      <c r="T372" s="184">
        <v>0</v>
      </c>
      <c r="U372" s="184">
        <f t="shared" si="50"/>
        <v>0</v>
      </c>
      <c r="W372" s="185">
        <v>0</v>
      </c>
      <c r="X372" s="185">
        <v>0</v>
      </c>
      <c r="Y372" s="185">
        <f t="shared" si="51"/>
        <v>0</v>
      </c>
    </row>
    <row r="373" spans="2:25" s="187" customFormat="1" hidden="1" x14ac:dyDescent="0.3">
      <c r="B373" s="226" t="s">
        <v>737</v>
      </c>
      <c r="C373" s="338" t="s">
        <v>7885</v>
      </c>
      <c r="D373" s="249"/>
      <c r="E373" s="249"/>
      <c r="F373" s="183"/>
      <c r="G373" s="184">
        <f t="shared" si="45"/>
        <v>1167.6261</v>
      </c>
      <c r="H373" s="184">
        <f t="shared" si="46"/>
        <v>1125.3527309200001</v>
      </c>
      <c r="I373" s="184">
        <f t="shared" si="47"/>
        <v>42.273369079999839</v>
      </c>
      <c r="K373" s="184">
        <v>1167.6261</v>
      </c>
      <c r="L373" s="184">
        <v>1125.3527309200001</v>
      </c>
      <c r="M373" s="184">
        <f t="shared" si="48"/>
        <v>42.273369079999839</v>
      </c>
      <c r="O373" s="185">
        <v>0</v>
      </c>
      <c r="P373" s="185">
        <v>0</v>
      </c>
      <c r="Q373" s="185">
        <f t="shared" si="49"/>
        <v>0</v>
      </c>
      <c r="S373" s="184">
        <v>0</v>
      </c>
      <c r="T373" s="184">
        <v>0</v>
      </c>
      <c r="U373" s="184">
        <f t="shared" si="50"/>
        <v>0</v>
      </c>
      <c r="W373" s="185">
        <v>0</v>
      </c>
      <c r="X373" s="185">
        <v>0</v>
      </c>
      <c r="Y373" s="185">
        <f t="shared" si="51"/>
        <v>0</v>
      </c>
    </row>
    <row r="374" spans="2:25" s="187" customFormat="1" hidden="1" x14ac:dyDescent="0.3">
      <c r="B374" s="226" t="s">
        <v>738</v>
      </c>
      <c r="C374" s="338" t="s">
        <v>7886</v>
      </c>
      <c r="D374" s="249"/>
      <c r="E374" s="249"/>
      <c r="F374" s="183"/>
      <c r="G374" s="184">
        <f t="shared" si="45"/>
        <v>5429.2443999999996</v>
      </c>
      <c r="H374" s="184">
        <f t="shared" si="46"/>
        <v>2669.1354351600003</v>
      </c>
      <c r="I374" s="184">
        <f t="shared" si="47"/>
        <v>2760.1089648399993</v>
      </c>
      <c r="K374" s="184">
        <v>5429.2443999999996</v>
      </c>
      <c r="L374" s="184">
        <v>2669.1354351600003</v>
      </c>
      <c r="M374" s="184">
        <f t="shared" si="48"/>
        <v>2760.1089648399993</v>
      </c>
      <c r="O374" s="185">
        <v>0</v>
      </c>
      <c r="P374" s="185">
        <v>0</v>
      </c>
      <c r="Q374" s="185">
        <f t="shared" si="49"/>
        <v>0</v>
      </c>
      <c r="S374" s="184">
        <v>0</v>
      </c>
      <c r="T374" s="184">
        <v>0</v>
      </c>
      <c r="U374" s="184">
        <f t="shared" si="50"/>
        <v>0</v>
      </c>
      <c r="W374" s="185">
        <v>0</v>
      </c>
      <c r="X374" s="185">
        <v>0</v>
      </c>
      <c r="Y374" s="185">
        <f t="shared" si="51"/>
        <v>0</v>
      </c>
    </row>
    <row r="375" spans="2:25" s="187" customFormat="1" hidden="1" x14ac:dyDescent="0.3">
      <c r="B375" s="226" t="s">
        <v>739</v>
      </c>
      <c r="C375" s="338" t="s">
        <v>7887</v>
      </c>
      <c r="D375" s="249"/>
      <c r="E375" s="249"/>
      <c r="F375" s="183"/>
      <c r="G375" s="184">
        <f t="shared" si="45"/>
        <v>198236.41</v>
      </c>
      <c r="H375" s="184">
        <f t="shared" si="46"/>
        <v>158026.33785148998</v>
      </c>
      <c r="I375" s="184">
        <f t="shared" si="47"/>
        <v>40210.072148510022</v>
      </c>
      <c r="J375" s="186"/>
      <c r="K375" s="184">
        <v>198236.41</v>
      </c>
      <c r="L375" s="184">
        <v>158026.33785148998</v>
      </c>
      <c r="M375" s="184">
        <f t="shared" si="48"/>
        <v>40210.072148510022</v>
      </c>
      <c r="N375" s="186"/>
      <c r="O375" s="185">
        <v>0</v>
      </c>
      <c r="P375" s="185">
        <v>0</v>
      </c>
      <c r="Q375" s="185">
        <f t="shared" si="49"/>
        <v>0</v>
      </c>
      <c r="R375" s="186"/>
      <c r="S375" s="184">
        <v>0</v>
      </c>
      <c r="T375" s="184">
        <v>0</v>
      </c>
      <c r="U375" s="184">
        <f t="shared" si="50"/>
        <v>0</v>
      </c>
      <c r="V375" s="186"/>
      <c r="W375" s="185">
        <v>0</v>
      </c>
      <c r="X375" s="185">
        <v>0</v>
      </c>
      <c r="Y375" s="185">
        <f t="shared" si="51"/>
        <v>0</v>
      </c>
    </row>
    <row r="376" spans="2:25" s="187" customFormat="1" hidden="1" x14ac:dyDescent="0.3">
      <c r="B376" s="226" t="s">
        <v>740</v>
      </c>
      <c r="C376" s="338" t="s">
        <v>7888</v>
      </c>
      <c r="D376" s="249"/>
      <c r="E376" s="249"/>
      <c r="F376" s="183"/>
      <c r="G376" s="184">
        <f t="shared" si="45"/>
        <v>70000</v>
      </c>
      <c r="H376" s="184">
        <f t="shared" si="46"/>
        <v>41663.760632359998</v>
      </c>
      <c r="I376" s="184">
        <f t="shared" si="47"/>
        <v>28336.239367640002</v>
      </c>
      <c r="K376" s="184">
        <v>70000</v>
      </c>
      <c r="L376" s="184">
        <v>41663.760632359998</v>
      </c>
      <c r="M376" s="184">
        <f t="shared" si="48"/>
        <v>28336.239367640002</v>
      </c>
      <c r="O376" s="185">
        <v>0</v>
      </c>
      <c r="P376" s="185">
        <v>0</v>
      </c>
      <c r="Q376" s="185">
        <f t="shared" si="49"/>
        <v>0</v>
      </c>
      <c r="S376" s="184">
        <v>0</v>
      </c>
      <c r="T376" s="184">
        <v>0</v>
      </c>
      <c r="U376" s="184">
        <f t="shared" si="50"/>
        <v>0</v>
      </c>
      <c r="W376" s="185">
        <v>0</v>
      </c>
      <c r="X376" s="185">
        <v>0</v>
      </c>
      <c r="Y376" s="185">
        <f t="shared" si="51"/>
        <v>0</v>
      </c>
    </row>
    <row r="377" spans="2:25" s="187" customFormat="1" hidden="1" x14ac:dyDescent="0.3">
      <c r="B377" s="226" t="s">
        <v>741</v>
      </c>
      <c r="C377" s="338" t="s">
        <v>7889</v>
      </c>
      <c r="D377" s="249"/>
      <c r="E377" s="249"/>
      <c r="F377" s="183"/>
      <c r="G377" s="184">
        <f t="shared" si="45"/>
        <v>-94692.5527</v>
      </c>
      <c r="H377" s="184">
        <f t="shared" si="46"/>
        <v>-36214.751458449995</v>
      </c>
      <c r="I377" s="184">
        <f t="shared" si="47"/>
        <v>58477.801241550005</v>
      </c>
      <c r="J377" s="179"/>
      <c r="K377" s="184">
        <v>-94692.5527</v>
      </c>
      <c r="L377" s="184">
        <v>-36214.751458449995</v>
      </c>
      <c r="M377" s="184">
        <f t="shared" si="48"/>
        <v>58477.801241550005</v>
      </c>
      <c r="N377" s="179"/>
      <c r="O377" s="184">
        <v>0</v>
      </c>
      <c r="P377" s="184">
        <v>0</v>
      </c>
      <c r="Q377" s="184">
        <f t="shared" si="49"/>
        <v>0</v>
      </c>
      <c r="R377" s="179"/>
      <c r="S377" s="184">
        <v>0</v>
      </c>
      <c r="T377" s="184">
        <v>0</v>
      </c>
      <c r="U377" s="184">
        <f t="shared" si="50"/>
        <v>0</v>
      </c>
      <c r="V377" s="179"/>
      <c r="W377" s="184">
        <v>0</v>
      </c>
      <c r="X377" s="184">
        <v>0</v>
      </c>
      <c r="Y377" s="184">
        <f t="shared" si="51"/>
        <v>0</v>
      </c>
    </row>
    <row r="378" spans="2:25" s="187" customFormat="1" hidden="1" x14ac:dyDescent="0.3">
      <c r="B378" s="226" t="s">
        <v>742</v>
      </c>
      <c r="C378" s="338" t="s">
        <v>7890</v>
      </c>
      <c r="D378" s="249"/>
      <c r="E378" s="249"/>
      <c r="F378" s="183"/>
      <c r="G378" s="184">
        <f t="shared" si="45"/>
        <v>534042.58160000003</v>
      </c>
      <c r="H378" s="184">
        <f t="shared" si="46"/>
        <v>448769.40879194997</v>
      </c>
      <c r="I378" s="184">
        <f t="shared" si="47"/>
        <v>85273.172808050062</v>
      </c>
      <c r="K378" s="184">
        <v>534042.58160000003</v>
      </c>
      <c r="L378" s="184">
        <v>448769.40879194997</v>
      </c>
      <c r="M378" s="184">
        <f t="shared" si="48"/>
        <v>85273.172808050062</v>
      </c>
      <c r="O378" s="185">
        <v>0</v>
      </c>
      <c r="P378" s="185">
        <v>0</v>
      </c>
      <c r="Q378" s="185">
        <f t="shared" si="49"/>
        <v>0</v>
      </c>
      <c r="S378" s="184">
        <v>0</v>
      </c>
      <c r="T378" s="184">
        <v>0</v>
      </c>
      <c r="U378" s="184">
        <f t="shared" si="50"/>
        <v>0</v>
      </c>
      <c r="W378" s="185">
        <v>0</v>
      </c>
      <c r="X378" s="185">
        <v>0</v>
      </c>
      <c r="Y378" s="185">
        <f t="shared" si="51"/>
        <v>0</v>
      </c>
    </row>
    <row r="379" spans="2:25" s="187" customFormat="1" hidden="1" x14ac:dyDescent="0.3">
      <c r="B379" s="226" t="s">
        <v>743</v>
      </c>
      <c r="C379" s="338" t="s">
        <v>7891</v>
      </c>
      <c r="D379" s="249"/>
      <c r="E379" s="249"/>
      <c r="F379" s="183"/>
      <c r="G379" s="184">
        <f t="shared" si="45"/>
        <v>-22457.4</v>
      </c>
      <c r="H379" s="184">
        <f t="shared" si="46"/>
        <v>0</v>
      </c>
      <c r="I379" s="184">
        <f t="shared" si="47"/>
        <v>22457.4</v>
      </c>
      <c r="K379" s="184">
        <v>-22457.4</v>
      </c>
      <c r="L379" s="184">
        <v>0</v>
      </c>
      <c r="M379" s="184">
        <f t="shared" si="48"/>
        <v>22457.4</v>
      </c>
      <c r="O379" s="185">
        <v>0</v>
      </c>
      <c r="P379" s="185">
        <v>0</v>
      </c>
      <c r="Q379" s="185">
        <f t="shared" si="49"/>
        <v>0</v>
      </c>
      <c r="S379" s="184">
        <v>0</v>
      </c>
      <c r="T379" s="184">
        <v>0</v>
      </c>
      <c r="U379" s="184">
        <f t="shared" si="50"/>
        <v>0</v>
      </c>
      <c r="W379" s="185">
        <v>0</v>
      </c>
      <c r="X379" s="185">
        <v>0</v>
      </c>
      <c r="Y379" s="185">
        <f t="shared" si="51"/>
        <v>0</v>
      </c>
    </row>
    <row r="380" spans="2:25" s="187" customFormat="1" hidden="1" x14ac:dyDescent="0.3">
      <c r="B380" s="226" t="s">
        <v>744</v>
      </c>
      <c r="C380" s="338" t="s">
        <v>7892</v>
      </c>
      <c r="D380" s="249"/>
      <c r="E380" s="249"/>
      <c r="F380" s="183"/>
      <c r="G380" s="184">
        <f t="shared" ref="G380:G443" si="52">+K380+O380+S380+W380</f>
        <v>-43863.525000000001</v>
      </c>
      <c r="H380" s="184">
        <f t="shared" ref="H380:H443" si="53">+L380+P380+T380+X380</f>
        <v>0</v>
      </c>
      <c r="I380" s="184">
        <f t="shared" si="47"/>
        <v>43863.525000000001</v>
      </c>
      <c r="K380" s="184">
        <v>-43863.525000000001</v>
      </c>
      <c r="L380" s="184">
        <v>0</v>
      </c>
      <c r="M380" s="184">
        <f t="shared" si="48"/>
        <v>43863.525000000001</v>
      </c>
      <c r="O380" s="185">
        <v>0</v>
      </c>
      <c r="P380" s="185">
        <v>0</v>
      </c>
      <c r="Q380" s="185">
        <f t="shared" si="49"/>
        <v>0</v>
      </c>
      <c r="S380" s="184">
        <v>0</v>
      </c>
      <c r="T380" s="184">
        <v>0</v>
      </c>
      <c r="U380" s="184">
        <f t="shared" si="50"/>
        <v>0</v>
      </c>
      <c r="W380" s="185">
        <v>0</v>
      </c>
      <c r="X380" s="185">
        <v>0</v>
      </c>
      <c r="Y380" s="185">
        <f t="shared" si="51"/>
        <v>0</v>
      </c>
    </row>
    <row r="381" spans="2:25" s="187" customFormat="1" hidden="1" x14ac:dyDescent="0.3">
      <c r="B381" s="226" t="s">
        <v>745</v>
      </c>
      <c r="C381" s="338" t="s">
        <v>7893</v>
      </c>
      <c r="D381" s="249"/>
      <c r="E381" s="249"/>
      <c r="F381" s="183"/>
      <c r="G381" s="184">
        <f t="shared" si="52"/>
        <v>415.81599999999997</v>
      </c>
      <c r="H381" s="184">
        <f t="shared" si="53"/>
        <v>0</v>
      </c>
      <c r="I381" s="184">
        <f t="shared" si="47"/>
        <v>415.81599999999997</v>
      </c>
      <c r="K381" s="184">
        <v>415.81599999999997</v>
      </c>
      <c r="L381" s="184">
        <v>0</v>
      </c>
      <c r="M381" s="184">
        <f t="shared" si="48"/>
        <v>415.81599999999997</v>
      </c>
      <c r="O381" s="185">
        <v>0</v>
      </c>
      <c r="P381" s="185">
        <v>0</v>
      </c>
      <c r="Q381" s="185">
        <f t="shared" si="49"/>
        <v>0</v>
      </c>
      <c r="S381" s="184">
        <v>0</v>
      </c>
      <c r="T381" s="184">
        <v>0</v>
      </c>
      <c r="U381" s="184">
        <f t="shared" si="50"/>
        <v>0</v>
      </c>
      <c r="W381" s="185">
        <v>0</v>
      </c>
      <c r="X381" s="185">
        <v>0</v>
      </c>
      <c r="Y381" s="185">
        <f t="shared" si="51"/>
        <v>0</v>
      </c>
    </row>
    <row r="382" spans="2:25" s="187" customFormat="1" hidden="1" x14ac:dyDescent="0.3">
      <c r="B382" s="226" t="s">
        <v>746</v>
      </c>
      <c r="C382" s="338" t="s">
        <v>7894</v>
      </c>
      <c r="D382" s="249"/>
      <c r="E382" s="249"/>
      <c r="F382" s="183"/>
      <c r="G382" s="184">
        <f t="shared" si="52"/>
        <v>2738.0702000000001</v>
      </c>
      <c r="H382" s="184">
        <f t="shared" si="53"/>
        <v>1342.8180344500001</v>
      </c>
      <c r="I382" s="184">
        <f t="shared" si="47"/>
        <v>1395.25216555</v>
      </c>
      <c r="K382" s="184">
        <v>2738.0702000000001</v>
      </c>
      <c r="L382" s="184">
        <v>1342.8180344500001</v>
      </c>
      <c r="M382" s="184">
        <f t="shared" si="48"/>
        <v>1395.25216555</v>
      </c>
      <c r="O382" s="185">
        <v>0</v>
      </c>
      <c r="P382" s="185">
        <v>0</v>
      </c>
      <c r="Q382" s="185">
        <f t="shared" si="49"/>
        <v>0</v>
      </c>
      <c r="S382" s="184">
        <v>0</v>
      </c>
      <c r="T382" s="184">
        <v>0</v>
      </c>
      <c r="U382" s="184">
        <f t="shared" si="50"/>
        <v>0</v>
      </c>
      <c r="W382" s="185">
        <v>0</v>
      </c>
      <c r="X382" s="185">
        <v>0</v>
      </c>
      <c r="Y382" s="185">
        <f t="shared" si="51"/>
        <v>0</v>
      </c>
    </row>
    <row r="383" spans="2:25" s="187" customFormat="1" hidden="1" x14ac:dyDescent="0.3">
      <c r="B383" s="226" t="s">
        <v>747</v>
      </c>
      <c r="C383" s="338" t="s">
        <v>7895</v>
      </c>
      <c r="D383" s="249"/>
      <c r="E383" s="249"/>
      <c r="F383" s="183"/>
      <c r="G383" s="184">
        <f t="shared" si="52"/>
        <v>0</v>
      </c>
      <c r="H383" s="184">
        <f t="shared" si="53"/>
        <v>0</v>
      </c>
      <c r="I383" s="184">
        <f t="shared" si="47"/>
        <v>0</v>
      </c>
      <c r="K383" s="184">
        <v>0</v>
      </c>
      <c r="L383" s="184">
        <v>0</v>
      </c>
      <c r="M383" s="184">
        <f t="shared" si="48"/>
        <v>0</v>
      </c>
      <c r="O383" s="185">
        <v>0</v>
      </c>
      <c r="P383" s="185">
        <v>0</v>
      </c>
      <c r="Q383" s="185">
        <f t="shared" si="49"/>
        <v>0</v>
      </c>
      <c r="S383" s="184">
        <v>0</v>
      </c>
      <c r="T383" s="184">
        <v>0</v>
      </c>
      <c r="U383" s="184">
        <f t="shared" si="50"/>
        <v>0</v>
      </c>
      <c r="W383" s="185">
        <v>0</v>
      </c>
      <c r="X383" s="185">
        <v>0</v>
      </c>
      <c r="Y383" s="185">
        <f t="shared" si="51"/>
        <v>0</v>
      </c>
    </row>
    <row r="384" spans="2:25" s="187" customFormat="1" hidden="1" x14ac:dyDescent="0.3">
      <c r="B384" s="226" t="s">
        <v>748</v>
      </c>
      <c r="C384" s="338" t="s">
        <v>7896</v>
      </c>
      <c r="D384" s="249"/>
      <c r="E384" s="249"/>
      <c r="F384" s="183"/>
      <c r="G384" s="184">
        <f t="shared" si="52"/>
        <v>-90000</v>
      </c>
      <c r="H384" s="184">
        <f t="shared" si="53"/>
        <v>-11626.378500000001</v>
      </c>
      <c r="I384" s="184">
        <f t="shared" si="47"/>
        <v>78373.621499999994</v>
      </c>
      <c r="K384" s="184">
        <v>-90000</v>
      </c>
      <c r="L384" s="184">
        <v>-11626.378500000001</v>
      </c>
      <c r="M384" s="184">
        <f t="shared" si="48"/>
        <v>78373.621499999994</v>
      </c>
      <c r="O384" s="185">
        <v>0</v>
      </c>
      <c r="P384" s="185">
        <v>0</v>
      </c>
      <c r="Q384" s="185">
        <f t="shared" si="49"/>
        <v>0</v>
      </c>
      <c r="S384" s="184">
        <v>0</v>
      </c>
      <c r="T384" s="184">
        <v>0</v>
      </c>
      <c r="U384" s="184">
        <f t="shared" si="50"/>
        <v>0</v>
      </c>
      <c r="W384" s="185">
        <v>0</v>
      </c>
      <c r="X384" s="185">
        <v>0</v>
      </c>
      <c r="Y384" s="185">
        <f t="shared" si="51"/>
        <v>0</v>
      </c>
    </row>
    <row r="385" spans="2:25" s="187" customFormat="1" hidden="1" x14ac:dyDescent="0.3">
      <c r="B385" s="226" t="s">
        <v>749</v>
      </c>
      <c r="C385" s="338" t="s">
        <v>7897</v>
      </c>
      <c r="D385" s="249"/>
      <c r="E385" s="249"/>
      <c r="F385" s="183"/>
      <c r="G385" s="184">
        <f t="shared" si="52"/>
        <v>4434.5281000000004</v>
      </c>
      <c r="H385" s="184">
        <f t="shared" si="53"/>
        <v>4320.0297200000005</v>
      </c>
      <c r="I385" s="184">
        <f t="shared" si="47"/>
        <v>114.49838</v>
      </c>
      <c r="K385" s="184">
        <v>4434.5281000000004</v>
      </c>
      <c r="L385" s="184">
        <v>4320.0297200000005</v>
      </c>
      <c r="M385" s="184">
        <f t="shared" si="48"/>
        <v>114.49838</v>
      </c>
      <c r="O385" s="185">
        <v>0</v>
      </c>
      <c r="P385" s="185">
        <v>0</v>
      </c>
      <c r="Q385" s="185">
        <f t="shared" si="49"/>
        <v>0</v>
      </c>
      <c r="S385" s="184">
        <v>0</v>
      </c>
      <c r="T385" s="184">
        <v>0</v>
      </c>
      <c r="U385" s="184">
        <f t="shared" si="50"/>
        <v>0</v>
      </c>
      <c r="W385" s="185">
        <v>0</v>
      </c>
      <c r="X385" s="185">
        <v>0</v>
      </c>
      <c r="Y385" s="185">
        <f t="shared" si="51"/>
        <v>0</v>
      </c>
    </row>
    <row r="386" spans="2:25" s="187" customFormat="1" hidden="1" x14ac:dyDescent="0.3">
      <c r="B386" s="226" t="s">
        <v>750</v>
      </c>
      <c r="C386" s="338" t="s">
        <v>7898</v>
      </c>
      <c r="D386" s="249"/>
      <c r="E386" s="249"/>
      <c r="F386" s="183"/>
      <c r="G386" s="184">
        <f t="shared" si="52"/>
        <v>6031.6185999999998</v>
      </c>
      <c r="H386" s="184">
        <f t="shared" si="53"/>
        <v>5877.7676449999999</v>
      </c>
      <c r="I386" s="184">
        <f t="shared" si="47"/>
        <v>153.85095499999989</v>
      </c>
      <c r="K386" s="184">
        <v>6031.6185999999998</v>
      </c>
      <c r="L386" s="184">
        <v>5877.7676449999999</v>
      </c>
      <c r="M386" s="184">
        <f t="shared" si="48"/>
        <v>153.85095499999989</v>
      </c>
      <c r="O386" s="185">
        <v>0</v>
      </c>
      <c r="P386" s="185">
        <v>0</v>
      </c>
      <c r="Q386" s="185">
        <f t="shared" si="49"/>
        <v>0</v>
      </c>
      <c r="S386" s="184">
        <v>0</v>
      </c>
      <c r="T386" s="184">
        <v>0</v>
      </c>
      <c r="U386" s="184">
        <f t="shared" si="50"/>
        <v>0</v>
      </c>
      <c r="W386" s="185">
        <v>0</v>
      </c>
      <c r="X386" s="185">
        <v>0</v>
      </c>
      <c r="Y386" s="185">
        <f t="shared" si="51"/>
        <v>0</v>
      </c>
    </row>
    <row r="387" spans="2:25" s="187" customFormat="1" hidden="1" x14ac:dyDescent="0.3">
      <c r="B387" s="226" t="s">
        <v>751</v>
      </c>
      <c r="C387" s="338" t="s">
        <v>7899</v>
      </c>
      <c r="D387" s="249"/>
      <c r="E387" s="249"/>
      <c r="F387" s="183"/>
      <c r="G387" s="184">
        <f t="shared" si="52"/>
        <v>5169.8684000000003</v>
      </c>
      <c r="H387" s="184">
        <f t="shared" si="53"/>
        <v>4117.7349039999999</v>
      </c>
      <c r="I387" s="184">
        <f t="shared" si="47"/>
        <v>1052.1334960000004</v>
      </c>
      <c r="K387" s="184">
        <v>5169.8684000000003</v>
      </c>
      <c r="L387" s="184">
        <v>4117.7349039999999</v>
      </c>
      <c r="M387" s="184">
        <f t="shared" si="48"/>
        <v>1052.1334960000004</v>
      </c>
      <c r="O387" s="185">
        <v>0</v>
      </c>
      <c r="P387" s="185">
        <v>0</v>
      </c>
      <c r="Q387" s="185">
        <f t="shared" si="49"/>
        <v>0</v>
      </c>
      <c r="S387" s="184">
        <v>0</v>
      </c>
      <c r="T387" s="184">
        <v>0</v>
      </c>
      <c r="U387" s="184">
        <f t="shared" si="50"/>
        <v>0</v>
      </c>
      <c r="W387" s="185">
        <v>0</v>
      </c>
      <c r="X387" s="185">
        <v>0</v>
      </c>
      <c r="Y387" s="185">
        <f t="shared" si="51"/>
        <v>0</v>
      </c>
    </row>
    <row r="388" spans="2:25" s="187" customFormat="1" hidden="1" x14ac:dyDescent="0.3">
      <c r="B388" s="226" t="s">
        <v>752</v>
      </c>
      <c r="C388" s="338" t="s">
        <v>7900</v>
      </c>
      <c r="D388" s="249"/>
      <c r="E388" s="249"/>
      <c r="F388" s="183"/>
      <c r="G388" s="184">
        <f t="shared" si="52"/>
        <v>2896.3667</v>
      </c>
      <c r="H388" s="184">
        <f t="shared" si="53"/>
        <v>2896.366661</v>
      </c>
      <c r="I388" s="184">
        <f t="shared" si="47"/>
        <v>3.9000000015221303E-5</v>
      </c>
      <c r="K388" s="184">
        <v>2896.3667</v>
      </c>
      <c r="L388" s="184">
        <v>2896.366661</v>
      </c>
      <c r="M388" s="184">
        <f t="shared" si="48"/>
        <v>3.9000000015221303E-5</v>
      </c>
      <c r="O388" s="185">
        <v>0</v>
      </c>
      <c r="P388" s="185">
        <v>0</v>
      </c>
      <c r="Q388" s="185">
        <f t="shared" si="49"/>
        <v>0</v>
      </c>
      <c r="S388" s="184">
        <v>0</v>
      </c>
      <c r="T388" s="184">
        <v>0</v>
      </c>
      <c r="U388" s="184">
        <f t="shared" si="50"/>
        <v>0</v>
      </c>
      <c r="W388" s="185">
        <v>0</v>
      </c>
      <c r="X388" s="185">
        <v>0</v>
      </c>
      <c r="Y388" s="185">
        <f t="shared" si="51"/>
        <v>0</v>
      </c>
    </row>
    <row r="389" spans="2:25" s="187" customFormat="1" hidden="1" x14ac:dyDescent="0.3">
      <c r="B389" s="226" t="s">
        <v>753</v>
      </c>
      <c r="C389" s="338" t="s">
        <v>7901</v>
      </c>
      <c r="D389" s="249"/>
      <c r="E389" s="249"/>
      <c r="F389" s="183"/>
      <c r="G389" s="184">
        <f t="shared" si="52"/>
        <v>7043.1769999999997</v>
      </c>
      <c r="H389" s="184">
        <f t="shared" si="53"/>
        <v>6527.5924850000001</v>
      </c>
      <c r="I389" s="184">
        <f t="shared" si="47"/>
        <v>515.58451499999956</v>
      </c>
      <c r="K389" s="184">
        <v>7043.1769999999997</v>
      </c>
      <c r="L389" s="184">
        <v>6527.5924850000001</v>
      </c>
      <c r="M389" s="184">
        <f t="shared" si="48"/>
        <v>515.58451499999956</v>
      </c>
      <c r="O389" s="185">
        <v>0</v>
      </c>
      <c r="P389" s="185">
        <v>0</v>
      </c>
      <c r="Q389" s="185">
        <f t="shared" si="49"/>
        <v>0</v>
      </c>
      <c r="S389" s="184">
        <v>0</v>
      </c>
      <c r="T389" s="184">
        <v>0</v>
      </c>
      <c r="U389" s="184">
        <f t="shared" si="50"/>
        <v>0</v>
      </c>
      <c r="W389" s="185">
        <v>0</v>
      </c>
      <c r="X389" s="185">
        <v>0</v>
      </c>
      <c r="Y389" s="185">
        <f t="shared" si="51"/>
        <v>0</v>
      </c>
    </row>
    <row r="390" spans="2:25" s="187" customFormat="1" hidden="1" x14ac:dyDescent="0.3">
      <c r="B390" s="226" t="s">
        <v>754</v>
      </c>
      <c r="C390" s="338" t="s">
        <v>7902</v>
      </c>
      <c r="D390" s="249"/>
      <c r="E390" s="249"/>
      <c r="F390" s="183"/>
      <c r="G390" s="184">
        <f t="shared" si="52"/>
        <v>13985.462</v>
      </c>
      <c r="H390" s="184">
        <f t="shared" si="53"/>
        <v>11053.596401999999</v>
      </c>
      <c r="I390" s="184">
        <f t="shared" si="47"/>
        <v>2931.8655980000003</v>
      </c>
      <c r="K390" s="184">
        <v>13985.462</v>
      </c>
      <c r="L390" s="184">
        <v>11053.596401999999</v>
      </c>
      <c r="M390" s="184">
        <f t="shared" si="48"/>
        <v>2931.8655980000003</v>
      </c>
      <c r="O390" s="185">
        <v>0</v>
      </c>
      <c r="P390" s="185">
        <v>0</v>
      </c>
      <c r="Q390" s="185">
        <f t="shared" si="49"/>
        <v>0</v>
      </c>
      <c r="S390" s="184">
        <v>0</v>
      </c>
      <c r="T390" s="184">
        <v>0</v>
      </c>
      <c r="U390" s="184">
        <f t="shared" si="50"/>
        <v>0</v>
      </c>
      <c r="W390" s="185">
        <v>0</v>
      </c>
      <c r="X390" s="185">
        <v>0</v>
      </c>
      <c r="Y390" s="185">
        <f t="shared" si="51"/>
        <v>0</v>
      </c>
    </row>
    <row r="391" spans="2:25" s="187" customFormat="1" hidden="1" x14ac:dyDescent="0.3">
      <c r="B391" s="226" t="s">
        <v>755</v>
      </c>
      <c r="C391" s="338" t="s">
        <v>7903</v>
      </c>
      <c r="D391" s="249"/>
      <c r="E391" s="249"/>
      <c r="F391" s="183"/>
      <c r="G391" s="184">
        <f t="shared" si="52"/>
        <v>6159.6944000000003</v>
      </c>
      <c r="H391" s="184">
        <f t="shared" si="53"/>
        <v>6072.5234680000003</v>
      </c>
      <c r="I391" s="184">
        <f t="shared" si="47"/>
        <v>87.170931999999993</v>
      </c>
      <c r="K391" s="184">
        <v>6159.6944000000003</v>
      </c>
      <c r="L391" s="184">
        <v>6072.5234680000003</v>
      </c>
      <c r="M391" s="184">
        <f t="shared" si="48"/>
        <v>87.170931999999993</v>
      </c>
      <c r="O391" s="185">
        <v>0</v>
      </c>
      <c r="P391" s="185">
        <v>0</v>
      </c>
      <c r="Q391" s="185">
        <f t="shared" si="49"/>
        <v>0</v>
      </c>
      <c r="S391" s="184">
        <v>0</v>
      </c>
      <c r="T391" s="184">
        <v>0</v>
      </c>
      <c r="U391" s="184">
        <f t="shared" si="50"/>
        <v>0</v>
      </c>
      <c r="W391" s="185">
        <v>0</v>
      </c>
      <c r="X391" s="185">
        <v>0</v>
      </c>
      <c r="Y391" s="185">
        <f t="shared" si="51"/>
        <v>0</v>
      </c>
    </row>
    <row r="392" spans="2:25" s="187" customFormat="1" hidden="1" x14ac:dyDescent="0.3">
      <c r="B392" s="226" t="s">
        <v>756</v>
      </c>
      <c r="C392" s="338" t="s">
        <v>7904</v>
      </c>
      <c r="D392" s="249"/>
      <c r="E392" s="249"/>
      <c r="F392" s="183"/>
      <c r="G392" s="184">
        <f t="shared" si="52"/>
        <v>4355.6493</v>
      </c>
      <c r="H392" s="184">
        <f t="shared" si="53"/>
        <v>4017.0909750000001</v>
      </c>
      <c r="I392" s="184">
        <f t="shared" ref="I392:I455" si="54">+ABS(G392-H392)</f>
        <v>338.55832499999997</v>
      </c>
      <c r="K392" s="184">
        <v>4355.6493</v>
      </c>
      <c r="L392" s="184">
        <v>4017.0909750000001</v>
      </c>
      <c r="M392" s="184">
        <f t="shared" ref="M392:M455" si="55">+ABS(K392-L392)</f>
        <v>338.55832499999997</v>
      </c>
      <c r="O392" s="185">
        <v>0</v>
      </c>
      <c r="P392" s="185">
        <v>0</v>
      </c>
      <c r="Q392" s="185">
        <f t="shared" ref="Q392:Q455" si="56">+ABS(O392-P392)</f>
        <v>0</v>
      </c>
      <c r="S392" s="184">
        <v>0</v>
      </c>
      <c r="T392" s="184">
        <v>0</v>
      </c>
      <c r="U392" s="184">
        <f t="shared" ref="U392:U455" si="57">+ABS(S392-T392)</f>
        <v>0</v>
      </c>
      <c r="W392" s="185">
        <v>0</v>
      </c>
      <c r="X392" s="185">
        <v>0</v>
      </c>
      <c r="Y392" s="185">
        <f t="shared" ref="Y392:Y455" si="58">+ABS(W392-X392)</f>
        <v>0</v>
      </c>
    </row>
    <row r="393" spans="2:25" s="187" customFormat="1" hidden="1" x14ac:dyDescent="0.3">
      <c r="B393" s="226" t="s">
        <v>757</v>
      </c>
      <c r="C393" s="338" t="s">
        <v>7905</v>
      </c>
      <c r="D393" s="249"/>
      <c r="E393" s="249"/>
      <c r="F393" s="183"/>
      <c r="G393" s="184">
        <f t="shared" si="52"/>
        <v>4047.2963</v>
      </c>
      <c r="H393" s="184">
        <f t="shared" si="53"/>
        <v>4047.2962929999999</v>
      </c>
      <c r="I393" s="184">
        <f t="shared" si="54"/>
        <v>7.0000000960135367E-6</v>
      </c>
      <c r="J393" s="179"/>
      <c r="K393" s="184">
        <v>4047.2963</v>
      </c>
      <c r="L393" s="184">
        <v>4047.2962929999999</v>
      </c>
      <c r="M393" s="184">
        <f t="shared" si="55"/>
        <v>7.0000000960135367E-6</v>
      </c>
      <c r="N393" s="184"/>
      <c r="O393" s="184">
        <v>0</v>
      </c>
      <c r="P393" s="184">
        <v>0</v>
      </c>
      <c r="Q393" s="184">
        <f t="shared" si="56"/>
        <v>0</v>
      </c>
      <c r="R393" s="179"/>
      <c r="S393" s="184">
        <v>0</v>
      </c>
      <c r="T393" s="184">
        <v>0</v>
      </c>
      <c r="U393" s="184">
        <f t="shared" si="57"/>
        <v>0</v>
      </c>
      <c r="V393" s="179"/>
      <c r="W393" s="184">
        <v>0</v>
      </c>
      <c r="X393" s="184">
        <v>0</v>
      </c>
      <c r="Y393" s="184">
        <f t="shared" si="58"/>
        <v>0</v>
      </c>
    </row>
    <row r="394" spans="2:25" s="187" customFormat="1" hidden="1" x14ac:dyDescent="0.3">
      <c r="B394" s="226" t="s">
        <v>758</v>
      </c>
      <c r="C394" s="338" t="s">
        <v>7906</v>
      </c>
      <c r="D394" s="249"/>
      <c r="E394" s="249"/>
      <c r="F394" s="183"/>
      <c r="G394" s="184">
        <f t="shared" si="52"/>
        <v>5073.1346999999996</v>
      </c>
      <c r="H394" s="184">
        <f t="shared" si="53"/>
        <v>5073.1346999999996</v>
      </c>
      <c r="I394" s="184">
        <f t="shared" si="54"/>
        <v>0</v>
      </c>
      <c r="K394" s="184">
        <v>5073.1346999999996</v>
      </c>
      <c r="L394" s="184">
        <v>5073.1346999999996</v>
      </c>
      <c r="M394" s="184">
        <f t="shared" si="55"/>
        <v>0</v>
      </c>
      <c r="O394" s="185">
        <v>0</v>
      </c>
      <c r="P394" s="185">
        <v>0</v>
      </c>
      <c r="Q394" s="185">
        <f t="shared" si="56"/>
        <v>0</v>
      </c>
      <c r="S394" s="184">
        <v>0</v>
      </c>
      <c r="T394" s="184">
        <v>0</v>
      </c>
      <c r="U394" s="184">
        <f t="shared" si="57"/>
        <v>0</v>
      </c>
      <c r="W394" s="185">
        <v>0</v>
      </c>
      <c r="X394" s="185">
        <v>0</v>
      </c>
      <c r="Y394" s="185">
        <f t="shared" si="58"/>
        <v>0</v>
      </c>
    </row>
    <row r="395" spans="2:25" s="187" customFormat="1" hidden="1" x14ac:dyDescent="0.3">
      <c r="B395" s="226" t="s">
        <v>759</v>
      </c>
      <c r="C395" s="338" t="s">
        <v>7907</v>
      </c>
      <c r="D395" s="249"/>
      <c r="E395" s="249"/>
      <c r="F395" s="183"/>
      <c r="G395" s="184">
        <f t="shared" si="52"/>
        <v>12147.717000000001</v>
      </c>
      <c r="H395" s="184">
        <f t="shared" si="53"/>
        <v>9961.6528689999996</v>
      </c>
      <c r="I395" s="184">
        <f t="shared" si="54"/>
        <v>2186.064131000001</v>
      </c>
      <c r="K395" s="184">
        <v>12147.717000000001</v>
      </c>
      <c r="L395" s="184">
        <v>9961.6528689999996</v>
      </c>
      <c r="M395" s="184">
        <f t="shared" si="55"/>
        <v>2186.064131000001</v>
      </c>
      <c r="O395" s="185">
        <v>0</v>
      </c>
      <c r="P395" s="185">
        <v>0</v>
      </c>
      <c r="Q395" s="185">
        <f t="shared" si="56"/>
        <v>0</v>
      </c>
      <c r="S395" s="184">
        <v>0</v>
      </c>
      <c r="T395" s="184">
        <v>0</v>
      </c>
      <c r="U395" s="184">
        <f t="shared" si="57"/>
        <v>0</v>
      </c>
      <c r="W395" s="185">
        <v>0</v>
      </c>
      <c r="X395" s="185">
        <v>0</v>
      </c>
      <c r="Y395" s="185">
        <f t="shared" si="58"/>
        <v>0</v>
      </c>
    </row>
    <row r="396" spans="2:25" s="187" customFormat="1" hidden="1" x14ac:dyDescent="0.3">
      <c r="B396" s="226" t="s">
        <v>760</v>
      </c>
      <c r="C396" s="338" t="s">
        <v>7908</v>
      </c>
      <c r="D396" s="249"/>
      <c r="E396" s="249"/>
      <c r="F396" s="183"/>
      <c r="G396" s="184">
        <f t="shared" si="52"/>
        <v>12677.0388</v>
      </c>
      <c r="H396" s="184">
        <f t="shared" si="53"/>
        <v>9658.8761869999998</v>
      </c>
      <c r="I396" s="184">
        <f t="shared" si="54"/>
        <v>3018.1626130000004</v>
      </c>
      <c r="K396" s="184">
        <v>12677.0388</v>
      </c>
      <c r="L396" s="184">
        <v>9658.8761869999998</v>
      </c>
      <c r="M396" s="184">
        <f t="shared" si="55"/>
        <v>3018.1626130000004</v>
      </c>
      <c r="O396" s="185">
        <v>0</v>
      </c>
      <c r="P396" s="185">
        <v>0</v>
      </c>
      <c r="Q396" s="185">
        <f t="shared" si="56"/>
        <v>0</v>
      </c>
      <c r="S396" s="184">
        <v>0</v>
      </c>
      <c r="T396" s="184">
        <v>0</v>
      </c>
      <c r="U396" s="184">
        <f t="shared" si="57"/>
        <v>0</v>
      </c>
      <c r="W396" s="185">
        <v>0</v>
      </c>
      <c r="X396" s="185">
        <v>0</v>
      </c>
      <c r="Y396" s="185">
        <f t="shared" si="58"/>
        <v>0</v>
      </c>
    </row>
    <row r="397" spans="2:25" s="187" customFormat="1" hidden="1" x14ac:dyDescent="0.3">
      <c r="B397" s="226" t="s">
        <v>761</v>
      </c>
      <c r="C397" s="338" t="s">
        <v>7909</v>
      </c>
      <c r="D397" s="249"/>
      <c r="E397" s="249"/>
      <c r="F397" s="183"/>
      <c r="G397" s="184">
        <f t="shared" si="52"/>
        <v>7473.7861999999996</v>
      </c>
      <c r="H397" s="184">
        <f t="shared" si="53"/>
        <v>6843.7094370000004</v>
      </c>
      <c r="I397" s="184">
        <f t="shared" si="54"/>
        <v>630.07676299999912</v>
      </c>
      <c r="K397" s="184">
        <v>7473.7861999999996</v>
      </c>
      <c r="L397" s="184">
        <v>6843.7094370000004</v>
      </c>
      <c r="M397" s="184">
        <f t="shared" si="55"/>
        <v>630.07676299999912</v>
      </c>
      <c r="O397" s="185">
        <v>0</v>
      </c>
      <c r="P397" s="185">
        <v>0</v>
      </c>
      <c r="Q397" s="185">
        <f t="shared" si="56"/>
        <v>0</v>
      </c>
      <c r="S397" s="184">
        <v>0</v>
      </c>
      <c r="T397" s="184">
        <v>0</v>
      </c>
      <c r="U397" s="184">
        <f t="shared" si="57"/>
        <v>0</v>
      </c>
      <c r="W397" s="185">
        <v>0</v>
      </c>
      <c r="X397" s="185">
        <v>0</v>
      </c>
      <c r="Y397" s="185">
        <f t="shared" si="58"/>
        <v>0</v>
      </c>
    </row>
    <row r="398" spans="2:25" s="187" customFormat="1" hidden="1" x14ac:dyDescent="0.3">
      <c r="B398" s="226" t="s">
        <v>762</v>
      </c>
      <c r="C398" s="338" t="s">
        <v>7910</v>
      </c>
      <c r="D398" s="249"/>
      <c r="E398" s="249"/>
      <c r="F398" s="183"/>
      <c r="G398" s="184">
        <f t="shared" si="52"/>
        <v>6430.5447999999997</v>
      </c>
      <c r="H398" s="184">
        <f t="shared" si="53"/>
        <v>6106.355826</v>
      </c>
      <c r="I398" s="184">
        <f t="shared" si="54"/>
        <v>324.18897399999969</v>
      </c>
      <c r="K398" s="184">
        <v>6430.5447999999997</v>
      </c>
      <c r="L398" s="184">
        <v>6106.355826</v>
      </c>
      <c r="M398" s="184">
        <f t="shared" si="55"/>
        <v>324.18897399999969</v>
      </c>
      <c r="O398" s="185">
        <v>0</v>
      </c>
      <c r="P398" s="185">
        <v>0</v>
      </c>
      <c r="Q398" s="185">
        <f t="shared" si="56"/>
        <v>0</v>
      </c>
      <c r="S398" s="184">
        <v>0</v>
      </c>
      <c r="T398" s="184">
        <v>0</v>
      </c>
      <c r="U398" s="184">
        <f t="shared" si="57"/>
        <v>0</v>
      </c>
      <c r="W398" s="185">
        <v>0</v>
      </c>
      <c r="X398" s="185">
        <v>0</v>
      </c>
      <c r="Y398" s="185">
        <f t="shared" si="58"/>
        <v>0</v>
      </c>
    </row>
    <row r="399" spans="2:25" s="187" customFormat="1" hidden="1" x14ac:dyDescent="0.3">
      <c r="B399" s="226" t="s">
        <v>763</v>
      </c>
      <c r="C399" s="338" t="s">
        <v>7911</v>
      </c>
      <c r="D399" s="249"/>
      <c r="E399" s="249"/>
      <c r="F399" s="183"/>
      <c r="G399" s="184">
        <f t="shared" si="52"/>
        <v>5123.8913000000002</v>
      </c>
      <c r="H399" s="184">
        <f t="shared" si="53"/>
        <v>4019.0036239999999</v>
      </c>
      <c r="I399" s="184">
        <f t="shared" si="54"/>
        <v>1104.8876760000003</v>
      </c>
      <c r="K399" s="184">
        <v>5123.8913000000002</v>
      </c>
      <c r="L399" s="184">
        <v>4019.0036239999999</v>
      </c>
      <c r="M399" s="184">
        <f t="shared" si="55"/>
        <v>1104.8876760000003</v>
      </c>
      <c r="O399" s="185">
        <v>0</v>
      </c>
      <c r="P399" s="185">
        <v>0</v>
      </c>
      <c r="Q399" s="185">
        <f t="shared" si="56"/>
        <v>0</v>
      </c>
      <c r="S399" s="184">
        <v>0</v>
      </c>
      <c r="T399" s="184">
        <v>0</v>
      </c>
      <c r="U399" s="184">
        <f t="shared" si="57"/>
        <v>0</v>
      </c>
      <c r="W399" s="185">
        <v>0</v>
      </c>
      <c r="X399" s="185">
        <v>0</v>
      </c>
      <c r="Y399" s="185">
        <f t="shared" si="58"/>
        <v>0</v>
      </c>
    </row>
    <row r="400" spans="2:25" s="187" customFormat="1" hidden="1" x14ac:dyDescent="0.3">
      <c r="B400" s="226" t="s">
        <v>764</v>
      </c>
      <c r="C400" s="338" t="s">
        <v>7912</v>
      </c>
      <c r="D400" s="249"/>
      <c r="E400" s="249"/>
      <c r="F400" s="183"/>
      <c r="G400" s="184">
        <f t="shared" si="52"/>
        <v>9749.1883999999991</v>
      </c>
      <c r="H400" s="184">
        <f t="shared" si="53"/>
        <v>8567.792743</v>
      </c>
      <c r="I400" s="184">
        <f t="shared" si="54"/>
        <v>1181.3956569999991</v>
      </c>
      <c r="K400" s="184">
        <v>9749.1883999999991</v>
      </c>
      <c r="L400" s="184">
        <v>8567.792743</v>
      </c>
      <c r="M400" s="184">
        <f t="shared" si="55"/>
        <v>1181.3956569999991</v>
      </c>
      <c r="O400" s="185">
        <v>0</v>
      </c>
      <c r="P400" s="185">
        <v>0</v>
      </c>
      <c r="Q400" s="185">
        <f t="shared" si="56"/>
        <v>0</v>
      </c>
      <c r="S400" s="184">
        <v>0</v>
      </c>
      <c r="T400" s="184">
        <v>0</v>
      </c>
      <c r="U400" s="184">
        <f t="shared" si="57"/>
        <v>0</v>
      </c>
      <c r="W400" s="185">
        <v>0</v>
      </c>
      <c r="X400" s="185">
        <v>0</v>
      </c>
      <c r="Y400" s="185">
        <f t="shared" si="58"/>
        <v>0</v>
      </c>
    </row>
    <row r="401" spans="2:25" s="187" customFormat="1" hidden="1" x14ac:dyDescent="0.3">
      <c r="B401" s="226" t="s">
        <v>765</v>
      </c>
      <c r="C401" s="338" t="s">
        <v>7913</v>
      </c>
      <c r="D401" s="249"/>
      <c r="E401" s="249"/>
      <c r="F401" s="183"/>
      <c r="G401" s="184">
        <f t="shared" si="52"/>
        <v>6583.6350000000002</v>
      </c>
      <c r="H401" s="184">
        <f t="shared" si="53"/>
        <v>5631.6948460000003</v>
      </c>
      <c r="I401" s="184">
        <f t="shared" si="54"/>
        <v>951.94015399999989</v>
      </c>
      <c r="K401" s="184">
        <v>6583.6350000000002</v>
      </c>
      <c r="L401" s="184">
        <v>5631.6948460000003</v>
      </c>
      <c r="M401" s="184">
        <f t="shared" si="55"/>
        <v>951.94015399999989</v>
      </c>
      <c r="O401" s="185">
        <v>0</v>
      </c>
      <c r="P401" s="185">
        <v>0</v>
      </c>
      <c r="Q401" s="185">
        <f t="shared" si="56"/>
        <v>0</v>
      </c>
      <c r="S401" s="184">
        <v>0</v>
      </c>
      <c r="T401" s="184">
        <v>0</v>
      </c>
      <c r="U401" s="184">
        <f t="shared" si="57"/>
        <v>0</v>
      </c>
      <c r="W401" s="185">
        <v>0</v>
      </c>
      <c r="X401" s="185">
        <v>0</v>
      </c>
      <c r="Y401" s="185">
        <f t="shared" si="58"/>
        <v>0</v>
      </c>
    </row>
    <row r="402" spans="2:25" s="187" customFormat="1" hidden="1" x14ac:dyDescent="0.3">
      <c r="B402" s="226" t="s">
        <v>766</v>
      </c>
      <c r="C402" s="338" t="s">
        <v>7914</v>
      </c>
      <c r="D402" s="249"/>
      <c r="E402" s="249"/>
      <c r="F402" s="183"/>
      <c r="G402" s="184">
        <f t="shared" si="52"/>
        <v>6914.5953</v>
      </c>
      <c r="H402" s="184">
        <f t="shared" si="53"/>
        <v>6478.1347720000003</v>
      </c>
      <c r="I402" s="184">
        <f t="shared" si="54"/>
        <v>436.46052799999961</v>
      </c>
      <c r="K402" s="184">
        <v>6914.5953</v>
      </c>
      <c r="L402" s="184">
        <v>6478.1347720000003</v>
      </c>
      <c r="M402" s="184">
        <f t="shared" si="55"/>
        <v>436.46052799999961</v>
      </c>
      <c r="O402" s="185">
        <v>0</v>
      </c>
      <c r="P402" s="185">
        <v>0</v>
      </c>
      <c r="Q402" s="185">
        <f t="shared" si="56"/>
        <v>0</v>
      </c>
      <c r="S402" s="184">
        <v>0</v>
      </c>
      <c r="T402" s="184">
        <v>0</v>
      </c>
      <c r="U402" s="184">
        <f t="shared" si="57"/>
        <v>0</v>
      </c>
      <c r="W402" s="185">
        <v>0</v>
      </c>
      <c r="X402" s="185">
        <v>0</v>
      </c>
      <c r="Y402" s="185">
        <f t="shared" si="58"/>
        <v>0</v>
      </c>
    </row>
    <row r="403" spans="2:25" s="187" customFormat="1" hidden="1" x14ac:dyDescent="0.3">
      <c r="B403" s="226" t="s">
        <v>767</v>
      </c>
      <c r="C403" s="338" t="s">
        <v>7915</v>
      </c>
      <c r="D403" s="249"/>
      <c r="E403" s="249"/>
      <c r="F403" s="183"/>
      <c r="G403" s="184">
        <f t="shared" si="52"/>
        <v>6400.8298999999997</v>
      </c>
      <c r="H403" s="184">
        <f t="shared" si="53"/>
        <v>5778.7585200000003</v>
      </c>
      <c r="I403" s="184">
        <f t="shared" si="54"/>
        <v>622.07137999999941</v>
      </c>
      <c r="K403" s="184">
        <v>6400.8298999999997</v>
      </c>
      <c r="L403" s="184">
        <v>5778.7585200000003</v>
      </c>
      <c r="M403" s="184">
        <f t="shared" si="55"/>
        <v>622.07137999999941</v>
      </c>
      <c r="O403" s="185">
        <v>0</v>
      </c>
      <c r="P403" s="185">
        <v>0</v>
      </c>
      <c r="Q403" s="185">
        <f t="shared" si="56"/>
        <v>0</v>
      </c>
      <c r="S403" s="184">
        <v>0</v>
      </c>
      <c r="T403" s="184">
        <v>0</v>
      </c>
      <c r="U403" s="184">
        <f t="shared" si="57"/>
        <v>0</v>
      </c>
      <c r="W403" s="185">
        <v>0</v>
      </c>
      <c r="X403" s="185">
        <v>0</v>
      </c>
      <c r="Y403" s="185">
        <f t="shared" si="58"/>
        <v>0</v>
      </c>
    </row>
    <row r="404" spans="2:25" s="187" customFormat="1" hidden="1" x14ac:dyDescent="0.3">
      <c r="B404" s="226" t="s">
        <v>768</v>
      </c>
      <c r="C404" s="338" t="s">
        <v>7916</v>
      </c>
      <c r="D404" s="249"/>
      <c r="E404" s="249"/>
      <c r="F404" s="183"/>
      <c r="G404" s="184">
        <f t="shared" si="52"/>
        <v>24787.5851</v>
      </c>
      <c r="H404" s="184">
        <f t="shared" si="53"/>
        <v>23526.438547000002</v>
      </c>
      <c r="I404" s="184">
        <f t="shared" si="54"/>
        <v>1261.1465529999987</v>
      </c>
      <c r="K404" s="184">
        <v>24787.5851</v>
      </c>
      <c r="L404" s="184">
        <v>23526.438547000002</v>
      </c>
      <c r="M404" s="184">
        <f t="shared" si="55"/>
        <v>1261.1465529999987</v>
      </c>
      <c r="O404" s="185">
        <v>0</v>
      </c>
      <c r="P404" s="185">
        <v>0</v>
      </c>
      <c r="Q404" s="185">
        <f t="shared" si="56"/>
        <v>0</v>
      </c>
      <c r="S404" s="184">
        <v>0</v>
      </c>
      <c r="T404" s="184">
        <v>0</v>
      </c>
      <c r="U404" s="184">
        <f t="shared" si="57"/>
        <v>0</v>
      </c>
      <c r="W404" s="185">
        <v>0</v>
      </c>
      <c r="X404" s="185">
        <v>0</v>
      </c>
      <c r="Y404" s="185">
        <f t="shared" si="58"/>
        <v>0</v>
      </c>
    </row>
    <row r="405" spans="2:25" s="187" customFormat="1" hidden="1" x14ac:dyDescent="0.3">
      <c r="B405" s="226" t="s">
        <v>769</v>
      </c>
      <c r="C405" s="338" t="s">
        <v>7917</v>
      </c>
      <c r="D405" s="249"/>
      <c r="E405" s="249"/>
      <c r="F405" s="183"/>
      <c r="G405" s="184">
        <f t="shared" si="52"/>
        <v>3791.1</v>
      </c>
      <c r="H405" s="184">
        <f t="shared" si="53"/>
        <v>3098.2814279999998</v>
      </c>
      <c r="I405" s="184">
        <f t="shared" si="54"/>
        <v>692.81857200000013</v>
      </c>
      <c r="K405" s="184">
        <v>3791.1</v>
      </c>
      <c r="L405" s="184">
        <v>3098.2814279999998</v>
      </c>
      <c r="M405" s="184">
        <f t="shared" si="55"/>
        <v>692.81857200000013</v>
      </c>
      <c r="O405" s="185">
        <v>0</v>
      </c>
      <c r="P405" s="185">
        <v>0</v>
      </c>
      <c r="Q405" s="185">
        <f t="shared" si="56"/>
        <v>0</v>
      </c>
      <c r="S405" s="184">
        <v>0</v>
      </c>
      <c r="T405" s="184">
        <v>0</v>
      </c>
      <c r="U405" s="184">
        <f t="shared" si="57"/>
        <v>0</v>
      </c>
      <c r="W405" s="185">
        <v>0</v>
      </c>
      <c r="X405" s="185">
        <v>0</v>
      </c>
      <c r="Y405" s="185">
        <f t="shared" si="58"/>
        <v>0</v>
      </c>
    </row>
    <row r="406" spans="2:25" s="187" customFormat="1" hidden="1" x14ac:dyDescent="0.3">
      <c r="B406" s="226" t="s">
        <v>770</v>
      </c>
      <c r="C406" s="338" t="s">
        <v>7918</v>
      </c>
      <c r="D406" s="249"/>
      <c r="E406" s="249"/>
      <c r="F406" s="183"/>
      <c r="G406" s="184">
        <f t="shared" si="52"/>
        <v>1069.2889</v>
      </c>
      <c r="H406" s="184">
        <f t="shared" si="53"/>
        <v>1024.065523</v>
      </c>
      <c r="I406" s="184">
        <f t="shared" si="54"/>
        <v>45.223377000000028</v>
      </c>
      <c r="K406" s="184">
        <v>1069.2889</v>
      </c>
      <c r="L406" s="184">
        <v>1024.065523</v>
      </c>
      <c r="M406" s="184">
        <f t="shared" si="55"/>
        <v>45.223377000000028</v>
      </c>
      <c r="O406" s="185">
        <v>0</v>
      </c>
      <c r="P406" s="185">
        <v>0</v>
      </c>
      <c r="Q406" s="185">
        <f t="shared" si="56"/>
        <v>0</v>
      </c>
      <c r="S406" s="184">
        <v>0</v>
      </c>
      <c r="T406" s="184">
        <v>0</v>
      </c>
      <c r="U406" s="184">
        <f t="shared" si="57"/>
        <v>0</v>
      </c>
      <c r="W406" s="185">
        <v>0</v>
      </c>
      <c r="X406" s="185">
        <v>0</v>
      </c>
      <c r="Y406" s="185">
        <f t="shared" si="58"/>
        <v>0</v>
      </c>
    </row>
    <row r="407" spans="2:25" s="187" customFormat="1" hidden="1" x14ac:dyDescent="0.3">
      <c r="B407" s="226" t="s">
        <v>771</v>
      </c>
      <c r="C407" s="338" t="s">
        <v>7919</v>
      </c>
      <c r="D407" s="249"/>
      <c r="E407" s="249"/>
      <c r="F407" s="183"/>
      <c r="G407" s="184">
        <f t="shared" si="52"/>
        <v>9057.2042000000001</v>
      </c>
      <c r="H407" s="184">
        <f t="shared" si="53"/>
        <v>9057.2042000000001</v>
      </c>
      <c r="I407" s="184">
        <f t="shared" si="54"/>
        <v>0</v>
      </c>
      <c r="K407" s="184">
        <v>9057.2042000000001</v>
      </c>
      <c r="L407" s="184">
        <v>9057.2042000000001</v>
      </c>
      <c r="M407" s="184">
        <f t="shared" si="55"/>
        <v>0</v>
      </c>
      <c r="O407" s="185">
        <v>0</v>
      </c>
      <c r="P407" s="185">
        <v>0</v>
      </c>
      <c r="Q407" s="185">
        <f t="shared" si="56"/>
        <v>0</v>
      </c>
      <c r="S407" s="184">
        <v>0</v>
      </c>
      <c r="T407" s="184">
        <v>0</v>
      </c>
      <c r="U407" s="184">
        <f t="shared" si="57"/>
        <v>0</v>
      </c>
      <c r="W407" s="185">
        <v>0</v>
      </c>
      <c r="X407" s="185">
        <v>0</v>
      </c>
      <c r="Y407" s="185">
        <f t="shared" si="58"/>
        <v>0</v>
      </c>
    </row>
    <row r="408" spans="2:25" s="187" customFormat="1" hidden="1" x14ac:dyDescent="0.3">
      <c r="B408" s="226" t="s">
        <v>772</v>
      </c>
      <c r="C408" s="338" t="s">
        <v>7920</v>
      </c>
      <c r="D408" s="249"/>
      <c r="E408" s="249"/>
      <c r="F408" s="183"/>
      <c r="G408" s="184">
        <f t="shared" si="52"/>
        <v>4795.8972999999996</v>
      </c>
      <c r="H408" s="184">
        <f t="shared" si="53"/>
        <v>4795.8972999999996</v>
      </c>
      <c r="I408" s="184">
        <f t="shared" si="54"/>
        <v>0</v>
      </c>
      <c r="K408" s="184">
        <v>4795.8972999999996</v>
      </c>
      <c r="L408" s="184">
        <v>4795.8972999999996</v>
      </c>
      <c r="M408" s="184">
        <f t="shared" si="55"/>
        <v>0</v>
      </c>
      <c r="O408" s="185">
        <v>0</v>
      </c>
      <c r="P408" s="185">
        <v>0</v>
      </c>
      <c r="Q408" s="185">
        <f t="shared" si="56"/>
        <v>0</v>
      </c>
      <c r="S408" s="184">
        <v>0</v>
      </c>
      <c r="T408" s="184">
        <v>0</v>
      </c>
      <c r="U408" s="184">
        <f t="shared" si="57"/>
        <v>0</v>
      </c>
      <c r="W408" s="185">
        <v>0</v>
      </c>
      <c r="X408" s="185">
        <v>0</v>
      </c>
      <c r="Y408" s="185">
        <f t="shared" si="58"/>
        <v>0</v>
      </c>
    </row>
    <row r="409" spans="2:25" s="187" customFormat="1" hidden="1" x14ac:dyDescent="0.3">
      <c r="B409" s="226" t="s">
        <v>773</v>
      </c>
      <c r="C409" s="338" t="s">
        <v>7921</v>
      </c>
      <c r="D409" s="249"/>
      <c r="E409" s="249"/>
      <c r="F409" s="183"/>
      <c r="G409" s="184">
        <f t="shared" si="52"/>
        <v>13193.4391</v>
      </c>
      <c r="H409" s="184">
        <f t="shared" si="53"/>
        <v>13193.4391</v>
      </c>
      <c r="I409" s="184">
        <f t="shared" si="54"/>
        <v>0</v>
      </c>
      <c r="K409" s="184">
        <v>13193.4391</v>
      </c>
      <c r="L409" s="184">
        <v>13193.4391</v>
      </c>
      <c r="M409" s="184">
        <f t="shared" si="55"/>
        <v>0</v>
      </c>
      <c r="O409" s="185">
        <v>0</v>
      </c>
      <c r="P409" s="185">
        <v>0</v>
      </c>
      <c r="Q409" s="185">
        <f t="shared" si="56"/>
        <v>0</v>
      </c>
      <c r="S409" s="184">
        <v>0</v>
      </c>
      <c r="T409" s="184">
        <v>0</v>
      </c>
      <c r="U409" s="184">
        <f t="shared" si="57"/>
        <v>0</v>
      </c>
      <c r="W409" s="185">
        <v>0</v>
      </c>
      <c r="X409" s="185">
        <v>0</v>
      </c>
      <c r="Y409" s="185">
        <f t="shared" si="58"/>
        <v>0</v>
      </c>
    </row>
    <row r="410" spans="2:25" s="187" customFormat="1" hidden="1" x14ac:dyDescent="0.3">
      <c r="B410" s="226" t="s">
        <v>774</v>
      </c>
      <c r="C410" s="338" t="s">
        <v>7922</v>
      </c>
      <c r="D410" s="249"/>
      <c r="E410" s="249"/>
      <c r="F410" s="183"/>
      <c r="G410" s="184">
        <f t="shared" si="52"/>
        <v>2661.7813999999998</v>
      </c>
      <c r="H410" s="184">
        <f t="shared" si="53"/>
        <v>2661.7813999999998</v>
      </c>
      <c r="I410" s="184">
        <f t="shared" si="54"/>
        <v>0</v>
      </c>
      <c r="K410" s="184">
        <v>2661.7813999999998</v>
      </c>
      <c r="L410" s="184">
        <v>2661.7813999999998</v>
      </c>
      <c r="M410" s="184">
        <f t="shared" si="55"/>
        <v>0</v>
      </c>
      <c r="O410" s="185">
        <v>0</v>
      </c>
      <c r="P410" s="185">
        <v>0</v>
      </c>
      <c r="Q410" s="185">
        <f t="shared" si="56"/>
        <v>0</v>
      </c>
      <c r="S410" s="184">
        <v>0</v>
      </c>
      <c r="T410" s="184">
        <v>0</v>
      </c>
      <c r="U410" s="184">
        <f t="shared" si="57"/>
        <v>0</v>
      </c>
      <c r="W410" s="185">
        <v>0</v>
      </c>
      <c r="X410" s="185">
        <v>0</v>
      </c>
      <c r="Y410" s="185">
        <f t="shared" si="58"/>
        <v>0</v>
      </c>
    </row>
    <row r="411" spans="2:25" s="187" customFormat="1" hidden="1" x14ac:dyDescent="0.3">
      <c r="B411" s="226" t="s">
        <v>775</v>
      </c>
      <c r="C411" s="338" t="s">
        <v>7923</v>
      </c>
      <c r="D411" s="249"/>
      <c r="E411" s="249"/>
      <c r="F411" s="183"/>
      <c r="G411" s="184">
        <f t="shared" si="52"/>
        <v>10528.6919</v>
      </c>
      <c r="H411" s="184">
        <f t="shared" si="53"/>
        <v>10528.6919</v>
      </c>
      <c r="I411" s="184">
        <f t="shared" si="54"/>
        <v>0</v>
      </c>
      <c r="K411" s="184">
        <v>10528.6919</v>
      </c>
      <c r="L411" s="184">
        <v>10528.6919</v>
      </c>
      <c r="M411" s="184">
        <f t="shared" si="55"/>
        <v>0</v>
      </c>
      <c r="O411" s="185">
        <v>0</v>
      </c>
      <c r="P411" s="185">
        <v>0</v>
      </c>
      <c r="Q411" s="185">
        <f t="shared" si="56"/>
        <v>0</v>
      </c>
      <c r="S411" s="184">
        <v>0</v>
      </c>
      <c r="T411" s="184">
        <v>0</v>
      </c>
      <c r="U411" s="184">
        <f t="shared" si="57"/>
        <v>0</v>
      </c>
      <c r="W411" s="185">
        <v>0</v>
      </c>
      <c r="X411" s="185">
        <v>0</v>
      </c>
      <c r="Y411" s="185">
        <f t="shared" si="58"/>
        <v>0</v>
      </c>
    </row>
    <row r="412" spans="2:25" s="187" customFormat="1" hidden="1" x14ac:dyDescent="0.3">
      <c r="B412" s="226" t="s">
        <v>776</v>
      </c>
      <c r="C412" s="338" t="s">
        <v>7924</v>
      </c>
      <c r="D412" s="249"/>
      <c r="E412" s="249"/>
      <c r="F412" s="183"/>
      <c r="G412" s="184">
        <f t="shared" si="52"/>
        <v>8318.9213999999993</v>
      </c>
      <c r="H412" s="184">
        <f t="shared" si="53"/>
        <v>8318.9213999999993</v>
      </c>
      <c r="I412" s="184">
        <f t="shared" si="54"/>
        <v>0</v>
      </c>
      <c r="K412" s="184">
        <v>8318.9213999999993</v>
      </c>
      <c r="L412" s="184">
        <v>8318.9213999999993</v>
      </c>
      <c r="M412" s="184">
        <f t="shared" si="55"/>
        <v>0</v>
      </c>
      <c r="O412" s="185">
        <v>0</v>
      </c>
      <c r="P412" s="185">
        <v>0</v>
      </c>
      <c r="Q412" s="185">
        <f t="shared" si="56"/>
        <v>0</v>
      </c>
      <c r="S412" s="184">
        <v>0</v>
      </c>
      <c r="T412" s="184">
        <v>0</v>
      </c>
      <c r="U412" s="184">
        <f t="shared" si="57"/>
        <v>0</v>
      </c>
      <c r="W412" s="185">
        <v>0</v>
      </c>
      <c r="X412" s="185">
        <v>0</v>
      </c>
      <c r="Y412" s="185">
        <f t="shared" si="58"/>
        <v>0</v>
      </c>
    </row>
    <row r="413" spans="2:25" s="187" customFormat="1" hidden="1" x14ac:dyDescent="0.3">
      <c r="B413" s="226" t="s">
        <v>777</v>
      </c>
      <c r="C413" s="338" t="s">
        <v>7925</v>
      </c>
      <c r="D413" s="249"/>
      <c r="E413" s="249"/>
      <c r="F413" s="183"/>
      <c r="G413" s="184">
        <f t="shared" si="52"/>
        <v>13271.882</v>
      </c>
      <c r="H413" s="184">
        <f t="shared" si="53"/>
        <v>13271.882</v>
      </c>
      <c r="I413" s="184">
        <f t="shared" si="54"/>
        <v>0</v>
      </c>
      <c r="K413" s="184">
        <v>13271.882</v>
      </c>
      <c r="L413" s="184">
        <v>13271.882</v>
      </c>
      <c r="M413" s="184">
        <f t="shared" si="55"/>
        <v>0</v>
      </c>
      <c r="O413" s="185">
        <v>0</v>
      </c>
      <c r="P413" s="185">
        <v>0</v>
      </c>
      <c r="Q413" s="185">
        <f t="shared" si="56"/>
        <v>0</v>
      </c>
      <c r="S413" s="184">
        <v>0</v>
      </c>
      <c r="T413" s="184">
        <v>0</v>
      </c>
      <c r="U413" s="184">
        <f t="shared" si="57"/>
        <v>0</v>
      </c>
      <c r="W413" s="185">
        <v>0</v>
      </c>
      <c r="X413" s="185">
        <v>0</v>
      </c>
      <c r="Y413" s="185">
        <f t="shared" si="58"/>
        <v>0</v>
      </c>
    </row>
    <row r="414" spans="2:25" s="187" customFormat="1" hidden="1" x14ac:dyDescent="0.3">
      <c r="B414" s="226" t="s">
        <v>778</v>
      </c>
      <c r="C414" s="338" t="s">
        <v>7926</v>
      </c>
      <c r="D414" s="249"/>
      <c r="E414" s="249"/>
      <c r="F414" s="183"/>
      <c r="G414" s="184">
        <f t="shared" si="52"/>
        <v>12612.5879</v>
      </c>
      <c r="H414" s="184">
        <f t="shared" si="53"/>
        <v>12612.5879</v>
      </c>
      <c r="I414" s="184">
        <f t="shared" si="54"/>
        <v>0</v>
      </c>
      <c r="K414" s="184">
        <v>12612.5879</v>
      </c>
      <c r="L414" s="184">
        <v>12612.5879</v>
      </c>
      <c r="M414" s="184">
        <f t="shared" si="55"/>
        <v>0</v>
      </c>
      <c r="O414" s="185">
        <v>0</v>
      </c>
      <c r="P414" s="185">
        <v>0</v>
      </c>
      <c r="Q414" s="185">
        <f t="shared" si="56"/>
        <v>0</v>
      </c>
      <c r="S414" s="184">
        <v>0</v>
      </c>
      <c r="T414" s="184">
        <v>0</v>
      </c>
      <c r="U414" s="184">
        <f t="shared" si="57"/>
        <v>0</v>
      </c>
      <c r="W414" s="185">
        <v>0</v>
      </c>
      <c r="X414" s="185">
        <v>0</v>
      </c>
      <c r="Y414" s="185">
        <f t="shared" si="58"/>
        <v>0</v>
      </c>
    </row>
    <row r="415" spans="2:25" s="187" customFormat="1" hidden="1" x14ac:dyDescent="0.3">
      <c r="B415" s="226" t="s">
        <v>779</v>
      </c>
      <c r="C415" s="338" t="s">
        <v>7927</v>
      </c>
      <c r="D415" s="249"/>
      <c r="E415" s="249"/>
      <c r="F415" s="183"/>
      <c r="G415" s="184">
        <f t="shared" si="52"/>
        <v>6690.0968000000003</v>
      </c>
      <c r="H415" s="184">
        <f t="shared" si="53"/>
        <v>6690.0968000000003</v>
      </c>
      <c r="I415" s="184">
        <f t="shared" si="54"/>
        <v>0</v>
      </c>
      <c r="K415" s="184">
        <v>6690.0968000000003</v>
      </c>
      <c r="L415" s="184">
        <v>6690.0968000000003</v>
      </c>
      <c r="M415" s="184">
        <f t="shared" si="55"/>
        <v>0</v>
      </c>
      <c r="O415" s="185">
        <v>0</v>
      </c>
      <c r="P415" s="185">
        <v>0</v>
      </c>
      <c r="Q415" s="185">
        <f t="shared" si="56"/>
        <v>0</v>
      </c>
      <c r="S415" s="184">
        <v>0</v>
      </c>
      <c r="T415" s="184">
        <v>0</v>
      </c>
      <c r="U415" s="184">
        <f t="shared" si="57"/>
        <v>0</v>
      </c>
      <c r="W415" s="185">
        <v>0</v>
      </c>
      <c r="X415" s="185">
        <v>0</v>
      </c>
      <c r="Y415" s="185">
        <f t="shared" si="58"/>
        <v>0</v>
      </c>
    </row>
    <row r="416" spans="2:25" s="187" customFormat="1" hidden="1" x14ac:dyDescent="0.3">
      <c r="B416" s="226" t="s">
        <v>780</v>
      </c>
      <c r="C416" s="338" t="s">
        <v>7928</v>
      </c>
      <c r="D416" s="249"/>
      <c r="E416" s="249"/>
      <c r="F416" s="183"/>
      <c r="G416" s="184">
        <f t="shared" si="52"/>
        <v>3717.6212999999998</v>
      </c>
      <c r="H416" s="184">
        <f t="shared" si="53"/>
        <v>3717.6212999999998</v>
      </c>
      <c r="I416" s="184">
        <f t="shared" si="54"/>
        <v>0</v>
      </c>
      <c r="K416" s="184">
        <v>3717.6212999999998</v>
      </c>
      <c r="L416" s="184">
        <v>3717.6212999999998</v>
      </c>
      <c r="M416" s="184">
        <f t="shared" si="55"/>
        <v>0</v>
      </c>
      <c r="O416" s="185">
        <v>0</v>
      </c>
      <c r="P416" s="185">
        <v>0</v>
      </c>
      <c r="Q416" s="185">
        <f t="shared" si="56"/>
        <v>0</v>
      </c>
      <c r="S416" s="184">
        <v>0</v>
      </c>
      <c r="T416" s="184">
        <v>0</v>
      </c>
      <c r="U416" s="184">
        <f t="shared" si="57"/>
        <v>0</v>
      </c>
      <c r="W416" s="185">
        <v>0</v>
      </c>
      <c r="X416" s="185">
        <v>0</v>
      </c>
      <c r="Y416" s="185">
        <f t="shared" si="58"/>
        <v>0</v>
      </c>
    </row>
    <row r="417" spans="2:25" s="187" customFormat="1" hidden="1" x14ac:dyDescent="0.3">
      <c r="B417" s="226" t="s">
        <v>781</v>
      </c>
      <c r="C417" s="338" t="s">
        <v>7929</v>
      </c>
      <c r="D417" s="249"/>
      <c r="E417" s="249"/>
      <c r="F417" s="183"/>
      <c r="G417" s="184">
        <f t="shared" si="52"/>
        <v>6939.8878999999997</v>
      </c>
      <c r="H417" s="184">
        <f t="shared" si="53"/>
        <v>6939.8878999999997</v>
      </c>
      <c r="I417" s="184">
        <f t="shared" si="54"/>
        <v>0</v>
      </c>
      <c r="K417" s="184">
        <v>6939.8878999999997</v>
      </c>
      <c r="L417" s="184">
        <v>6939.8878999999997</v>
      </c>
      <c r="M417" s="184">
        <f t="shared" si="55"/>
        <v>0</v>
      </c>
      <c r="O417" s="185">
        <v>0</v>
      </c>
      <c r="P417" s="185">
        <v>0</v>
      </c>
      <c r="Q417" s="185">
        <f t="shared" si="56"/>
        <v>0</v>
      </c>
      <c r="S417" s="184">
        <v>0</v>
      </c>
      <c r="T417" s="184">
        <v>0</v>
      </c>
      <c r="U417" s="184">
        <f t="shared" si="57"/>
        <v>0</v>
      </c>
      <c r="W417" s="185">
        <v>0</v>
      </c>
      <c r="X417" s="185">
        <v>0</v>
      </c>
      <c r="Y417" s="185">
        <f t="shared" si="58"/>
        <v>0</v>
      </c>
    </row>
    <row r="418" spans="2:25" s="187" customFormat="1" hidden="1" x14ac:dyDescent="0.3">
      <c r="B418" s="226" t="s">
        <v>782</v>
      </c>
      <c r="C418" s="338" t="s">
        <v>7930</v>
      </c>
      <c r="D418" s="249"/>
      <c r="E418" s="249"/>
      <c r="F418" s="183"/>
      <c r="G418" s="184">
        <f t="shared" si="52"/>
        <v>10647.5034</v>
      </c>
      <c r="H418" s="184">
        <f t="shared" si="53"/>
        <v>10647.5034</v>
      </c>
      <c r="I418" s="184">
        <f t="shared" si="54"/>
        <v>0</v>
      </c>
      <c r="K418" s="184">
        <v>10647.5034</v>
      </c>
      <c r="L418" s="184">
        <v>10647.5034</v>
      </c>
      <c r="M418" s="184">
        <f t="shared" si="55"/>
        <v>0</v>
      </c>
      <c r="O418" s="185">
        <v>0</v>
      </c>
      <c r="P418" s="185">
        <v>0</v>
      </c>
      <c r="Q418" s="185">
        <f t="shared" si="56"/>
        <v>0</v>
      </c>
      <c r="S418" s="184">
        <v>0</v>
      </c>
      <c r="T418" s="184">
        <v>0</v>
      </c>
      <c r="U418" s="184">
        <f t="shared" si="57"/>
        <v>0</v>
      </c>
      <c r="W418" s="185">
        <v>0</v>
      </c>
      <c r="X418" s="185">
        <v>0</v>
      </c>
      <c r="Y418" s="185">
        <f t="shared" si="58"/>
        <v>0</v>
      </c>
    </row>
    <row r="419" spans="2:25" s="187" customFormat="1" hidden="1" x14ac:dyDescent="0.3">
      <c r="B419" s="226" t="s">
        <v>783</v>
      </c>
      <c r="C419" s="338" t="s">
        <v>7931</v>
      </c>
      <c r="D419" s="249"/>
      <c r="E419" s="249"/>
      <c r="F419" s="183"/>
      <c r="G419" s="184">
        <f t="shared" si="52"/>
        <v>6925.0798999999997</v>
      </c>
      <c r="H419" s="184">
        <f t="shared" si="53"/>
        <v>6925.0798999999997</v>
      </c>
      <c r="I419" s="184">
        <f t="shared" si="54"/>
        <v>0</v>
      </c>
      <c r="K419" s="184">
        <v>6925.0798999999997</v>
      </c>
      <c r="L419" s="184">
        <v>6925.0798999999997</v>
      </c>
      <c r="M419" s="184">
        <f t="shared" si="55"/>
        <v>0</v>
      </c>
      <c r="O419" s="185">
        <v>0</v>
      </c>
      <c r="P419" s="185">
        <v>0</v>
      </c>
      <c r="Q419" s="185">
        <f t="shared" si="56"/>
        <v>0</v>
      </c>
      <c r="S419" s="184">
        <v>0</v>
      </c>
      <c r="T419" s="184">
        <v>0</v>
      </c>
      <c r="U419" s="184">
        <f t="shared" si="57"/>
        <v>0</v>
      </c>
      <c r="W419" s="185">
        <v>0</v>
      </c>
      <c r="X419" s="185">
        <v>0</v>
      </c>
      <c r="Y419" s="185">
        <f t="shared" si="58"/>
        <v>0</v>
      </c>
    </row>
    <row r="420" spans="2:25" s="187" customFormat="1" hidden="1" x14ac:dyDescent="0.3">
      <c r="B420" s="226" t="s">
        <v>784</v>
      </c>
      <c r="C420" s="338" t="s">
        <v>7932</v>
      </c>
      <c r="D420" s="249"/>
      <c r="E420" s="249"/>
      <c r="F420" s="183"/>
      <c r="G420" s="184">
        <f t="shared" si="52"/>
        <v>14131.707399999999</v>
      </c>
      <c r="H420" s="184">
        <f t="shared" si="53"/>
        <v>14131.707399999999</v>
      </c>
      <c r="I420" s="184">
        <f t="shared" si="54"/>
        <v>0</v>
      </c>
      <c r="K420" s="184">
        <v>14131.707399999999</v>
      </c>
      <c r="L420" s="184">
        <v>14131.707399999999</v>
      </c>
      <c r="M420" s="184">
        <f t="shared" si="55"/>
        <v>0</v>
      </c>
      <c r="O420" s="185">
        <v>0</v>
      </c>
      <c r="P420" s="185">
        <v>0</v>
      </c>
      <c r="Q420" s="185">
        <f t="shared" si="56"/>
        <v>0</v>
      </c>
      <c r="S420" s="184">
        <v>0</v>
      </c>
      <c r="T420" s="184">
        <v>0</v>
      </c>
      <c r="U420" s="184">
        <f t="shared" si="57"/>
        <v>0</v>
      </c>
      <c r="W420" s="185">
        <v>0</v>
      </c>
      <c r="X420" s="185">
        <v>0</v>
      </c>
      <c r="Y420" s="185">
        <f t="shared" si="58"/>
        <v>0</v>
      </c>
    </row>
    <row r="421" spans="2:25" s="187" customFormat="1" hidden="1" x14ac:dyDescent="0.3">
      <c r="B421" s="226" t="s">
        <v>785</v>
      </c>
      <c r="C421" s="338" t="s">
        <v>7933</v>
      </c>
      <c r="D421" s="249"/>
      <c r="E421" s="249"/>
      <c r="F421" s="183"/>
      <c r="G421" s="184">
        <f t="shared" si="52"/>
        <v>9695.6553999999996</v>
      </c>
      <c r="H421" s="184">
        <f t="shared" si="53"/>
        <v>9695.6553999999996</v>
      </c>
      <c r="I421" s="184">
        <f t="shared" si="54"/>
        <v>0</v>
      </c>
      <c r="K421" s="184">
        <v>9695.6553999999996</v>
      </c>
      <c r="L421" s="184">
        <v>9695.6553999999996</v>
      </c>
      <c r="M421" s="184">
        <f t="shared" si="55"/>
        <v>0</v>
      </c>
      <c r="O421" s="185">
        <v>0</v>
      </c>
      <c r="P421" s="185">
        <v>0</v>
      </c>
      <c r="Q421" s="185">
        <f t="shared" si="56"/>
        <v>0</v>
      </c>
      <c r="S421" s="184">
        <v>0</v>
      </c>
      <c r="T421" s="184">
        <v>0</v>
      </c>
      <c r="U421" s="184">
        <f t="shared" si="57"/>
        <v>0</v>
      </c>
      <c r="W421" s="185">
        <v>0</v>
      </c>
      <c r="X421" s="185">
        <v>0</v>
      </c>
      <c r="Y421" s="185">
        <f t="shared" si="58"/>
        <v>0</v>
      </c>
    </row>
    <row r="422" spans="2:25" s="187" customFormat="1" hidden="1" x14ac:dyDescent="0.3">
      <c r="B422" s="226" t="s">
        <v>786</v>
      </c>
      <c r="C422" s="338" t="s">
        <v>7934</v>
      </c>
      <c r="D422" s="249"/>
      <c r="E422" s="249"/>
      <c r="F422" s="183"/>
      <c r="G422" s="184">
        <f t="shared" si="52"/>
        <v>1097.2474</v>
      </c>
      <c r="H422" s="184">
        <f t="shared" si="53"/>
        <v>1097.2474</v>
      </c>
      <c r="I422" s="184">
        <f t="shared" si="54"/>
        <v>0</v>
      </c>
      <c r="K422" s="184">
        <v>1097.2474</v>
      </c>
      <c r="L422" s="184">
        <v>1097.2474</v>
      </c>
      <c r="M422" s="184">
        <f t="shared" si="55"/>
        <v>0</v>
      </c>
      <c r="O422" s="185">
        <v>0</v>
      </c>
      <c r="P422" s="185">
        <v>0</v>
      </c>
      <c r="Q422" s="185">
        <f t="shared" si="56"/>
        <v>0</v>
      </c>
      <c r="S422" s="184">
        <v>0</v>
      </c>
      <c r="T422" s="184">
        <v>0</v>
      </c>
      <c r="U422" s="184">
        <f t="shared" si="57"/>
        <v>0</v>
      </c>
      <c r="W422" s="185">
        <v>0</v>
      </c>
      <c r="X422" s="185">
        <v>0</v>
      </c>
      <c r="Y422" s="185">
        <f t="shared" si="58"/>
        <v>0</v>
      </c>
    </row>
    <row r="423" spans="2:25" s="187" customFormat="1" hidden="1" x14ac:dyDescent="0.3">
      <c r="B423" s="226" t="s">
        <v>787</v>
      </c>
      <c r="C423" s="338" t="s">
        <v>7935</v>
      </c>
      <c r="D423" s="249"/>
      <c r="E423" s="249"/>
      <c r="F423" s="183"/>
      <c r="G423" s="184">
        <f t="shared" si="52"/>
        <v>12475.272000000001</v>
      </c>
      <c r="H423" s="184">
        <f t="shared" si="53"/>
        <v>11497.13896823</v>
      </c>
      <c r="I423" s="184">
        <f t="shared" si="54"/>
        <v>978.13303177000125</v>
      </c>
      <c r="K423" s="184">
        <v>12475.272000000001</v>
      </c>
      <c r="L423" s="184">
        <v>11497.13896823</v>
      </c>
      <c r="M423" s="184">
        <f t="shared" si="55"/>
        <v>978.13303177000125</v>
      </c>
      <c r="O423" s="185">
        <v>0</v>
      </c>
      <c r="P423" s="185">
        <v>0</v>
      </c>
      <c r="Q423" s="185">
        <f t="shared" si="56"/>
        <v>0</v>
      </c>
      <c r="S423" s="184">
        <v>0</v>
      </c>
      <c r="T423" s="184">
        <v>0</v>
      </c>
      <c r="U423" s="184">
        <f t="shared" si="57"/>
        <v>0</v>
      </c>
      <c r="W423" s="185">
        <v>0</v>
      </c>
      <c r="X423" s="185">
        <v>0</v>
      </c>
      <c r="Y423" s="185">
        <f t="shared" si="58"/>
        <v>0</v>
      </c>
    </row>
    <row r="424" spans="2:25" s="187" customFormat="1" hidden="1" x14ac:dyDescent="0.3">
      <c r="B424" s="226" t="s">
        <v>788</v>
      </c>
      <c r="C424" s="338" t="s">
        <v>7936</v>
      </c>
      <c r="D424" s="249"/>
      <c r="E424" s="249"/>
      <c r="F424" s="183"/>
      <c r="G424" s="184">
        <f t="shared" si="52"/>
        <v>973.50009999999997</v>
      </c>
      <c r="H424" s="184">
        <f t="shared" si="53"/>
        <v>0</v>
      </c>
      <c r="I424" s="184">
        <f t="shared" si="54"/>
        <v>973.50009999999997</v>
      </c>
      <c r="K424" s="184">
        <v>973.50009999999997</v>
      </c>
      <c r="L424" s="184">
        <v>0</v>
      </c>
      <c r="M424" s="184">
        <f t="shared" si="55"/>
        <v>973.50009999999997</v>
      </c>
      <c r="O424" s="185">
        <v>0</v>
      </c>
      <c r="P424" s="185">
        <v>0</v>
      </c>
      <c r="Q424" s="185">
        <f t="shared" si="56"/>
        <v>0</v>
      </c>
      <c r="S424" s="184">
        <v>0</v>
      </c>
      <c r="T424" s="184">
        <v>0</v>
      </c>
      <c r="U424" s="184">
        <f t="shared" si="57"/>
        <v>0</v>
      </c>
      <c r="W424" s="185">
        <v>0</v>
      </c>
      <c r="X424" s="185">
        <v>0</v>
      </c>
      <c r="Y424" s="185">
        <f t="shared" si="58"/>
        <v>0</v>
      </c>
    </row>
    <row r="425" spans="2:25" s="187" customFormat="1" hidden="1" x14ac:dyDescent="0.3">
      <c r="B425" s="226" t="s">
        <v>7501</v>
      </c>
      <c r="C425" s="338" t="s">
        <v>7937</v>
      </c>
      <c r="D425" s="249"/>
      <c r="E425" s="249"/>
      <c r="F425" s="183"/>
      <c r="G425" s="184">
        <f t="shared" si="52"/>
        <v>0</v>
      </c>
      <c r="H425" s="184">
        <f t="shared" si="53"/>
        <v>3230.2102030000001</v>
      </c>
      <c r="I425" s="184">
        <f t="shared" si="54"/>
        <v>3230.2102030000001</v>
      </c>
      <c r="K425" s="184">
        <v>0</v>
      </c>
      <c r="L425" s="184">
        <v>3230.2102030000001</v>
      </c>
      <c r="M425" s="184">
        <f t="shared" si="55"/>
        <v>3230.2102030000001</v>
      </c>
      <c r="O425" s="185">
        <v>0</v>
      </c>
      <c r="P425" s="185">
        <v>0</v>
      </c>
      <c r="Q425" s="185">
        <f t="shared" si="56"/>
        <v>0</v>
      </c>
      <c r="S425" s="184">
        <v>0</v>
      </c>
      <c r="T425" s="184">
        <v>0</v>
      </c>
      <c r="U425" s="184">
        <f t="shared" si="57"/>
        <v>0</v>
      </c>
      <c r="W425" s="185">
        <v>0</v>
      </c>
      <c r="X425" s="185">
        <v>0</v>
      </c>
      <c r="Y425" s="185">
        <f t="shared" si="58"/>
        <v>0</v>
      </c>
    </row>
    <row r="426" spans="2:25" s="187" customFormat="1" hidden="1" x14ac:dyDescent="0.3">
      <c r="B426" s="226" t="s">
        <v>789</v>
      </c>
      <c r="C426" s="338" t="s">
        <v>7938</v>
      </c>
      <c r="D426" s="249"/>
      <c r="E426" s="249"/>
      <c r="F426" s="183"/>
      <c r="G426" s="184">
        <f t="shared" si="52"/>
        <v>0</v>
      </c>
      <c r="H426" s="184">
        <f t="shared" si="53"/>
        <v>0</v>
      </c>
      <c r="I426" s="184">
        <f t="shared" si="54"/>
        <v>0</v>
      </c>
      <c r="K426" s="184">
        <v>0</v>
      </c>
      <c r="L426" s="184">
        <v>0</v>
      </c>
      <c r="M426" s="184">
        <f t="shared" si="55"/>
        <v>0</v>
      </c>
      <c r="O426" s="185">
        <v>0</v>
      </c>
      <c r="P426" s="185">
        <v>0</v>
      </c>
      <c r="Q426" s="185">
        <f t="shared" si="56"/>
        <v>0</v>
      </c>
      <c r="S426" s="184">
        <v>0</v>
      </c>
      <c r="T426" s="184">
        <v>0</v>
      </c>
      <c r="U426" s="184">
        <f t="shared" si="57"/>
        <v>0</v>
      </c>
      <c r="W426" s="185">
        <v>0</v>
      </c>
      <c r="X426" s="185">
        <v>0</v>
      </c>
      <c r="Y426" s="185">
        <f t="shared" si="58"/>
        <v>0</v>
      </c>
    </row>
    <row r="427" spans="2:25" s="187" customFormat="1" hidden="1" x14ac:dyDescent="0.3">
      <c r="B427" s="226" t="s">
        <v>7502</v>
      </c>
      <c r="C427" s="338" t="s">
        <v>7939</v>
      </c>
      <c r="D427" s="249"/>
      <c r="E427" s="249"/>
      <c r="F427" s="183"/>
      <c r="G427" s="184">
        <f t="shared" si="52"/>
        <v>0</v>
      </c>
      <c r="H427" s="184">
        <f t="shared" si="53"/>
        <v>973.5</v>
      </c>
      <c r="I427" s="184">
        <f t="shared" si="54"/>
        <v>973.5</v>
      </c>
      <c r="K427" s="184">
        <v>0</v>
      </c>
      <c r="L427" s="184">
        <v>973.5</v>
      </c>
      <c r="M427" s="184">
        <f t="shared" si="55"/>
        <v>973.5</v>
      </c>
      <c r="O427" s="185">
        <v>0</v>
      </c>
      <c r="P427" s="185">
        <v>0</v>
      </c>
      <c r="Q427" s="185">
        <f t="shared" si="56"/>
        <v>0</v>
      </c>
      <c r="S427" s="184">
        <v>0</v>
      </c>
      <c r="T427" s="184">
        <v>0</v>
      </c>
      <c r="U427" s="184">
        <f t="shared" si="57"/>
        <v>0</v>
      </c>
      <c r="W427" s="185">
        <v>0</v>
      </c>
      <c r="X427" s="185">
        <v>0</v>
      </c>
      <c r="Y427" s="185">
        <f t="shared" si="58"/>
        <v>0</v>
      </c>
    </row>
    <row r="428" spans="2:25" s="187" customFormat="1" hidden="1" x14ac:dyDescent="0.3">
      <c r="B428" s="226" t="s">
        <v>790</v>
      </c>
      <c r="C428" s="338" t="s">
        <v>7940</v>
      </c>
      <c r="D428" s="249"/>
      <c r="E428" s="249"/>
      <c r="F428" s="183"/>
      <c r="G428" s="184">
        <f t="shared" si="52"/>
        <v>0</v>
      </c>
      <c r="H428" s="184">
        <f t="shared" si="53"/>
        <v>187.814123</v>
      </c>
      <c r="I428" s="184">
        <f t="shared" si="54"/>
        <v>187.814123</v>
      </c>
      <c r="K428" s="184">
        <v>0</v>
      </c>
      <c r="L428" s="184">
        <v>187.814123</v>
      </c>
      <c r="M428" s="184">
        <f t="shared" si="55"/>
        <v>187.814123</v>
      </c>
      <c r="O428" s="185">
        <v>0</v>
      </c>
      <c r="P428" s="185">
        <v>0</v>
      </c>
      <c r="Q428" s="185">
        <f t="shared" si="56"/>
        <v>0</v>
      </c>
      <c r="S428" s="184">
        <v>0</v>
      </c>
      <c r="T428" s="184">
        <v>0</v>
      </c>
      <c r="U428" s="184">
        <f t="shared" si="57"/>
        <v>0</v>
      </c>
      <c r="W428" s="185">
        <v>0</v>
      </c>
      <c r="X428" s="185">
        <v>0</v>
      </c>
      <c r="Y428" s="185">
        <f t="shared" si="58"/>
        <v>0</v>
      </c>
    </row>
    <row r="429" spans="2:25" s="187" customFormat="1" hidden="1" x14ac:dyDescent="0.3">
      <c r="B429" s="226" t="s">
        <v>791</v>
      </c>
      <c r="C429" s="338" t="s">
        <v>7941</v>
      </c>
      <c r="D429" s="249"/>
      <c r="E429" s="249"/>
      <c r="F429" s="183"/>
      <c r="G429" s="184">
        <f t="shared" si="52"/>
        <v>0</v>
      </c>
      <c r="H429" s="184">
        <f t="shared" si="53"/>
        <v>0</v>
      </c>
      <c r="I429" s="184">
        <f t="shared" si="54"/>
        <v>0</v>
      </c>
      <c r="K429" s="184">
        <v>0</v>
      </c>
      <c r="L429" s="184">
        <v>0</v>
      </c>
      <c r="M429" s="184">
        <f t="shared" si="55"/>
        <v>0</v>
      </c>
      <c r="O429" s="185">
        <v>0</v>
      </c>
      <c r="P429" s="185">
        <v>0</v>
      </c>
      <c r="Q429" s="185">
        <f t="shared" si="56"/>
        <v>0</v>
      </c>
      <c r="S429" s="184">
        <v>0</v>
      </c>
      <c r="T429" s="184">
        <v>0</v>
      </c>
      <c r="U429" s="184">
        <f t="shared" si="57"/>
        <v>0</v>
      </c>
      <c r="W429" s="185">
        <v>0</v>
      </c>
      <c r="X429" s="185">
        <v>0</v>
      </c>
      <c r="Y429" s="185">
        <f t="shared" si="58"/>
        <v>0</v>
      </c>
    </row>
    <row r="430" spans="2:25" s="187" customFormat="1" hidden="1" x14ac:dyDescent="0.3">
      <c r="B430" s="226" t="s">
        <v>792</v>
      </c>
      <c r="C430" s="338" t="s">
        <v>7942</v>
      </c>
      <c r="D430" s="249"/>
      <c r="E430" s="249"/>
      <c r="F430" s="183"/>
      <c r="G430" s="184">
        <f t="shared" si="52"/>
        <v>160.11869999999999</v>
      </c>
      <c r="H430" s="184">
        <f t="shared" si="53"/>
        <v>144.50813101</v>
      </c>
      <c r="I430" s="184">
        <f t="shared" si="54"/>
        <v>15.61056898999999</v>
      </c>
      <c r="K430" s="184">
        <v>160.11869999999999</v>
      </c>
      <c r="L430" s="184">
        <v>144.50813101</v>
      </c>
      <c r="M430" s="184">
        <f t="shared" si="55"/>
        <v>15.61056898999999</v>
      </c>
      <c r="O430" s="185">
        <v>0</v>
      </c>
      <c r="P430" s="185">
        <v>0</v>
      </c>
      <c r="Q430" s="185">
        <f t="shared" si="56"/>
        <v>0</v>
      </c>
      <c r="S430" s="184">
        <v>0</v>
      </c>
      <c r="T430" s="184">
        <v>0</v>
      </c>
      <c r="U430" s="184">
        <f t="shared" si="57"/>
        <v>0</v>
      </c>
      <c r="W430" s="185">
        <v>0</v>
      </c>
      <c r="X430" s="185">
        <v>0</v>
      </c>
      <c r="Y430" s="185">
        <f t="shared" si="58"/>
        <v>0</v>
      </c>
    </row>
    <row r="431" spans="2:25" s="187" customFormat="1" hidden="1" x14ac:dyDescent="0.3">
      <c r="B431" s="226" t="s">
        <v>793</v>
      </c>
      <c r="C431" s="338" t="s">
        <v>7943</v>
      </c>
      <c r="D431" s="249"/>
      <c r="E431" s="249"/>
      <c r="F431" s="183"/>
      <c r="G431" s="184">
        <f t="shared" si="52"/>
        <v>46.776899999999998</v>
      </c>
      <c r="H431" s="184">
        <f t="shared" si="53"/>
        <v>41.68047</v>
      </c>
      <c r="I431" s="184">
        <f t="shared" si="54"/>
        <v>5.096429999999998</v>
      </c>
      <c r="K431" s="184">
        <v>46.776899999999998</v>
      </c>
      <c r="L431" s="184">
        <v>41.68047</v>
      </c>
      <c r="M431" s="184">
        <f t="shared" si="55"/>
        <v>5.096429999999998</v>
      </c>
      <c r="O431" s="185">
        <v>0</v>
      </c>
      <c r="P431" s="185">
        <v>0</v>
      </c>
      <c r="Q431" s="185">
        <f t="shared" si="56"/>
        <v>0</v>
      </c>
      <c r="S431" s="184">
        <v>0</v>
      </c>
      <c r="T431" s="184">
        <v>0</v>
      </c>
      <c r="U431" s="184">
        <f t="shared" si="57"/>
        <v>0</v>
      </c>
      <c r="W431" s="185">
        <v>0</v>
      </c>
      <c r="X431" s="185">
        <v>0</v>
      </c>
      <c r="Y431" s="185">
        <f t="shared" si="58"/>
        <v>0</v>
      </c>
    </row>
    <row r="432" spans="2:25" s="187" customFormat="1" hidden="1" x14ac:dyDescent="0.3">
      <c r="B432" s="226" t="s">
        <v>794</v>
      </c>
      <c r="C432" s="338" t="s">
        <v>7944</v>
      </c>
      <c r="D432" s="249"/>
      <c r="E432" s="249"/>
      <c r="F432" s="183"/>
      <c r="G432" s="184">
        <f t="shared" si="52"/>
        <v>322.6293</v>
      </c>
      <c r="H432" s="184">
        <f t="shared" si="53"/>
        <v>308.21328991000001</v>
      </c>
      <c r="I432" s="184">
        <f t="shared" si="54"/>
        <v>14.416010089999986</v>
      </c>
      <c r="K432" s="184">
        <v>322.6293</v>
      </c>
      <c r="L432" s="184">
        <v>308.21328991000001</v>
      </c>
      <c r="M432" s="184">
        <f t="shared" si="55"/>
        <v>14.416010089999986</v>
      </c>
      <c r="O432" s="185">
        <v>0</v>
      </c>
      <c r="P432" s="185">
        <v>0</v>
      </c>
      <c r="Q432" s="185">
        <f t="shared" si="56"/>
        <v>0</v>
      </c>
      <c r="S432" s="184">
        <v>0</v>
      </c>
      <c r="T432" s="184">
        <v>0</v>
      </c>
      <c r="U432" s="184">
        <f t="shared" si="57"/>
        <v>0</v>
      </c>
      <c r="W432" s="185">
        <v>0</v>
      </c>
      <c r="X432" s="185">
        <v>0</v>
      </c>
      <c r="Y432" s="185">
        <f t="shared" si="58"/>
        <v>0</v>
      </c>
    </row>
    <row r="433" spans="2:25" s="187" customFormat="1" hidden="1" x14ac:dyDescent="0.3">
      <c r="B433" s="226" t="s">
        <v>795</v>
      </c>
      <c r="C433" s="338" t="s">
        <v>7945</v>
      </c>
      <c r="D433" s="249"/>
      <c r="E433" s="249"/>
      <c r="F433" s="183"/>
      <c r="G433" s="184">
        <f t="shared" si="52"/>
        <v>606.16520000000003</v>
      </c>
      <c r="H433" s="184">
        <f t="shared" si="53"/>
        <v>558.32094749999999</v>
      </c>
      <c r="I433" s="184">
        <f t="shared" si="54"/>
        <v>47.844252500000039</v>
      </c>
      <c r="K433" s="184">
        <v>606.16520000000003</v>
      </c>
      <c r="L433" s="184">
        <v>558.32094749999999</v>
      </c>
      <c r="M433" s="184">
        <f t="shared" si="55"/>
        <v>47.844252500000039</v>
      </c>
      <c r="O433" s="185">
        <v>0</v>
      </c>
      <c r="P433" s="185">
        <v>0</v>
      </c>
      <c r="Q433" s="185">
        <f t="shared" si="56"/>
        <v>0</v>
      </c>
      <c r="S433" s="184">
        <v>0</v>
      </c>
      <c r="T433" s="184">
        <v>0</v>
      </c>
      <c r="U433" s="184">
        <f t="shared" si="57"/>
        <v>0</v>
      </c>
      <c r="W433" s="185">
        <v>0</v>
      </c>
      <c r="X433" s="185">
        <v>0</v>
      </c>
      <c r="Y433" s="185">
        <f t="shared" si="58"/>
        <v>0</v>
      </c>
    </row>
    <row r="434" spans="2:25" s="187" customFormat="1" hidden="1" x14ac:dyDescent="0.3">
      <c r="B434" s="226" t="s">
        <v>796</v>
      </c>
      <c r="C434" s="338" t="s">
        <v>7946</v>
      </c>
      <c r="D434" s="249"/>
      <c r="E434" s="249"/>
      <c r="F434" s="183"/>
      <c r="G434" s="184">
        <f t="shared" si="52"/>
        <v>28</v>
      </c>
      <c r="H434" s="184">
        <f t="shared" si="53"/>
        <v>10.08</v>
      </c>
      <c r="I434" s="184">
        <f t="shared" si="54"/>
        <v>17.920000000000002</v>
      </c>
      <c r="K434" s="184">
        <v>28</v>
      </c>
      <c r="L434" s="184">
        <v>10.08</v>
      </c>
      <c r="M434" s="184">
        <f t="shared" si="55"/>
        <v>17.920000000000002</v>
      </c>
      <c r="O434" s="185">
        <v>0</v>
      </c>
      <c r="P434" s="185">
        <v>0</v>
      </c>
      <c r="Q434" s="185">
        <f t="shared" si="56"/>
        <v>0</v>
      </c>
      <c r="S434" s="184">
        <v>0</v>
      </c>
      <c r="T434" s="184">
        <v>0</v>
      </c>
      <c r="U434" s="184">
        <f t="shared" si="57"/>
        <v>0</v>
      </c>
      <c r="W434" s="185">
        <v>0</v>
      </c>
      <c r="X434" s="185">
        <v>0</v>
      </c>
      <c r="Y434" s="185">
        <f t="shared" si="58"/>
        <v>0</v>
      </c>
    </row>
    <row r="435" spans="2:25" s="187" customFormat="1" hidden="1" x14ac:dyDescent="0.3">
      <c r="B435" s="226" t="s">
        <v>797</v>
      </c>
      <c r="C435" s="338" t="s">
        <v>7947</v>
      </c>
      <c r="D435" s="249"/>
      <c r="E435" s="249"/>
      <c r="F435" s="183"/>
      <c r="G435" s="184">
        <f t="shared" si="52"/>
        <v>146.23050000000001</v>
      </c>
      <c r="H435" s="184">
        <f t="shared" si="53"/>
        <v>141.28199799999999</v>
      </c>
      <c r="I435" s="184">
        <f t="shared" si="54"/>
        <v>4.9485020000000191</v>
      </c>
      <c r="K435" s="184">
        <v>146.23050000000001</v>
      </c>
      <c r="L435" s="184">
        <v>141.28199799999999</v>
      </c>
      <c r="M435" s="184">
        <f t="shared" si="55"/>
        <v>4.9485020000000191</v>
      </c>
      <c r="O435" s="185">
        <v>0</v>
      </c>
      <c r="P435" s="185">
        <v>0</v>
      </c>
      <c r="Q435" s="185">
        <f t="shared" si="56"/>
        <v>0</v>
      </c>
      <c r="S435" s="184">
        <v>0</v>
      </c>
      <c r="T435" s="184">
        <v>0</v>
      </c>
      <c r="U435" s="184">
        <f t="shared" si="57"/>
        <v>0</v>
      </c>
      <c r="W435" s="185">
        <v>0</v>
      </c>
      <c r="X435" s="185">
        <v>0</v>
      </c>
      <c r="Y435" s="185">
        <f t="shared" si="58"/>
        <v>0</v>
      </c>
    </row>
    <row r="436" spans="2:25" s="187" customFormat="1" hidden="1" x14ac:dyDescent="0.3">
      <c r="B436" s="226" t="s">
        <v>798</v>
      </c>
      <c r="C436" s="338" t="s">
        <v>7948</v>
      </c>
      <c r="D436" s="249"/>
      <c r="E436" s="249"/>
      <c r="F436" s="183"/>
      <c r="G436" s="184">
        <f t="shared" si="52"/>
        <v>167.37989999999999</v>
      </c>
      <c r="H436" s="184">
        <f t="shared" si="53"/>
        <v>140.37989999999999</v>
      </c>
      <c r="I436" s="184">
        <f t="shared" si="54"/>
        <v>27</v>
      </c>
      <c r="K436" s="184">
        <v>167.37989999999999</v>
      </c>
      <c r="L436" s="184">
        <v>140.37989999999999</v>
      </c>
      <c r="M436" s="184">
        <f t="shared" si="55"/>
        <v>27</v>
      </c>
      <c r="O436" s="185">
        <v>0</v>
      </c>
      <c r="P436" s="185">
        <v>0</v>
      </c>
      <c r="Q436" s="185">
        <f t="shared" si="56"/>
        <v>0</v>
      </c>
      <c r="S436" s="184">
        <v>0</v>
      </c>
      <c r="T436" s="184">
        <v>0</v>
      </c>
      <c r="U436" s="184">
        <f t="shared" si="57"/>
        <v>0</v>
      </c>
      <c r="W436" s="185">
        <v>0</v>
      </c>
      <c r="X436" s="185">
        <v>0</v>
      </c>
      <c r="Y436" s="185">
        <f t="shared" si="58"/>
        <v>0</v>
      </c>
    </row>
    <row r="437" spans="2:25" s="187" customFormat="1" hidden="1" x14ac:dyDescent="0.3">
      <c r="B437" s="226" t="s">
        <v>799</v>
      </c>
      <c r="C437" s="338" t="s">
        <v>7949</v>
      </c>
      <c r="D437" s="249"/>
      <c r="E437" s="249"/>
      <c r="F437" s="183"/>
      <c r="G437" s="184">
        <f t="shared" si="52"/>
        <v>139.0197</v>
      </c>
      <c r="H437" s="184">
        <f t="shared" si="53"/>
        <v>136.48083</v>
      </c>
      <c r="I437" s="184">
        <f t="shared" si="54"/>
        <v>2.5388700000000028</v>
      </c>
      <c r="K437" s="184">
        <v>139.0197</v>
      </c>
      <c r="L437" s="184">
        <v>136.48083</v>
      </c>
      <c r="M437" s="184">
        <f t="shared" si="55"/>
        <v>2.5388700000000028</v>
      </c>
      <c r="O437" s="185">
        <v>0</v>
      </c>
      <c r="P437" s="185">
        <v>0</v>
      </c>
      <c r="Q437" s="185">
        <f t="shared" si="56"/>
        <v>0</v>
      </c>
      <c r="S437" s="184">
        <v>0</v>
      </c>
      <c r="T437" s="184">
        <v>0</v>
      </c>
      <c r="U437" s="184">
        <f t="shared" si="57"/>
        <v>0</v>
      </c>
      <c r="W437" s="185">
        <v>0</v>
      </c>
      <c r="X437" s="185">
        <v>0</v>
      </c>
      <c r="Y437" s="185">
        <f t="shared" si="58"/>
        <v>0</v>
      </c>
    </row>
    <row r="438" spans="2:25" s="187" customFormat="1" hidden="1" x14ac:dyDescent="0.3">
      <c r="B438" s="226" t="s">
        <v>800</v>
      </c>
      <c r="C438" s="338" t="s">
        <v>7950</v>
      </c>
      <c r="D438" s="249"/>
      <c r="E438" s="249"/>
      <c r="F438" s="183"/>
      <c r="G438" s="184">
        <f t="shared" si="52"/>
        <v>241.03200000000001</v>
      </c>
      <c r="H438" s="184">
        <f t="shared" si="53"/>
        <v>206.33625494999998</v>
      </c>
      <c r="I438" s="184">
        <f t="shared" si="54"/>
        <v>34.695745050000028</v>
      </c>
      <c r="K438" s="184">
        <v>241.03200000000001</v>
      </c>
      <c r="L438" s="184">
        <v>206.33625494999998</v>
      </c>
      <c r="M438" s="184">
        <f t="shared" si="55"/>
        <v>34.695745050000028</v>
      </c>
      <c r="O438" s="185">
        <v>0</v>
      </c>
      <c r="P438" s="185">
        <v>0</v>
      </c>
      <c r="Q438" s="185">
        <f t="shared" si="56"/>
        <v>0</v>
      </c>
      <c r="S438" s="184">
        <v>0</v>
      </c>
      <c r="T438" s="184">
        <v>0</v>
      </c>
      <c r="U438" s="184">
        <f t="shared" si="57"/>
        <v>0</v>
      </c>
      <c r="W438" s="185">
        <v>0</v>
      </c>
      <c r="X438" s="185">
        <v>0</v>
      </c>
      <c r="Y438" s="185">
        <f t="shared" si="58"/>
        <v>0</v>
      </c>
    </row>
    <row r="439" spans="2:25" s="187" customFormat="1" hidden="1" x14ac:dyDescent="0.3">
      <c r="B439" s="226" t="s">
        <v>801</v>
      </c>
      <c r="C439" s="338" t="s">
        <v>7951</v>
      </c>
      <c r="D439" s="249"/>
      <c r="E439" s="249"/>
      <c r="F439" s="183"/>
      <c r="G439" s="184">
        <f t="shared" si="52"/>
        <v>13</v>
      </c>
      <c r="H439" s="184">
        <f t="shared" si="53"/>
        <v>12.974614499999999</v>
      </c>
      <c r="I439" s="184">
        <f t="shared" si="54"/>
        <v>2.5385500000000505E-2</v>
      </c>
      <c r="K439" s="184">
        <v>13</v>
      </c>
      <c r="L439" s="184">
        <v>12.974614499999999</v>
      </c>
      <c r="M439" s="184">
        <f t="shared" si="55"/>
        <v>2.5385500000000505E-2</v>
      </c>
      <c r="O439" s="185">
        <v>0</v>
      </c>
      <c r="P439" s="185">
        <v>0</v>
      </c>
      <c r="Q439" s="185">
        <f t="shared" si="56"/>
        <v>0</v>
      </c>
      <c r="S439" s="184">
        <v>0</v>
      </c>
      <c r="T439" s="184">
        <v>0</v>
      </c>
      <c r="U439" s="184">
        <f t="shared" si="57"/>
        <v>0</v>
      </c>
      <c r="W439" s="185">
        <v>0</v>
      </c>
      <c r="X439" s="185">
        <v>0</v>
      </c>
      <c r="Y439" s="185">
        <f t="shared" si="58"/>
        <v>0</v>
      </c>
    </row>
    <row r="440" spans="2:25" s="187" customFormat="1" hidden="1" x14ac:dyDescent="0.3">
      <c r="B440" s="226" t="s">
        <v>802</v>
      </c>
      <c r="C440" s="338" t="s">
        <v>7952</v>
      </c>
      <c r="D440" s="249"/>
      <c r="E440" s="249"/>
      <c r="F440" s="183"/>
      <c r="G440" s="184">
        <f t="shared" si="52"/>
        <v>433.58499999999998</v>
      </c>
      <c r="H440" s="184">
        <f t="shared" si="53"/>
        <v>334.33702489999996</v>
      </c>
      <c r="I440" s="184">
        <f t="shared" si="54"/>
        <v>99.247975100000019</v>
      </c>
      <c r="K440" s="184">
        <v>433.58499999999998</v>
      </c>
      <c r="L440" s="184">
        <v>334.33702489999996</v>
      </c>
      <c r="M440" s="184">
        <f t="shared" si="55"/>
        <v>99.247975100000019</v>
      </c>
      <c r="O440" s="185">
        <v>0</v>
      </c>
      <c r="P440" s="185">
        <v>0</v>
      </c>
      <c r="Q440" s="185">
        <f t="shared" si="56"/>
        <v>0</v>
      </c>
      <c r="S440" s="184">
        <v>0</v>
      </c>
      <c r="T440" s="184">
        <v>0</v>
      </c>
      <c r="U440" s="184">
        <f t="shared" si="57"/>
        <v>0</v>
      </c>
      <c r="W440" s="185">
        <v>0</v>
      </c>
      <c r="X440" s="185">
        <v>0</v>
      </c>
      <c r="Y440" s="185">
        <f t="shared" si="58"/>
        <v>0</v>
      </c>
    </row>
    <row r="441" spans="2:25" s="187" customFormat="1" hidden="1" x14ac:dyDescent="0.3">
      <c r="B441" s="226" t="s">
        <v>803</v>
      </c>
      <c r="C441" s="338" t="s">
        <v>7953</v>
      </c>
      <c r="D441" s="249"/>
      <c r="E441" s="249"/>
      <c r="F441" s="183"/>
      <c r="G441" s="184">
        <f t="shared" si="52"/>
        <v>609.40110000000004</v>
      </c>
      <c r="H441" s="184">
        <f t="shared" si="53"/>
        <v>537.18287994000002</v>
      </c>
      <c r="I441" s="184">
        <f t="shared" si="54"/>
        <v>72.218220060000021</v>
      </c>
      <c r="K441" s="184">
        <v>609.40110000000004</v>
      </c>
      <c r="L441" s="184">
        <v>537.18287994000002</v>
      </c>
      <c r="M441" s="184">
        <f t="shared" si="55"/>
        <v>72.218220060000021</v>
      </c>
      <c r="O441" s="185">
        <v>0</v>
      </c>
      <c r="P441" s="185">
        <v>0</v>
      </c>
      <c r="Q441" s="185">
        <f t="shared" si="56"/>
        <v>0</v>
      </c>
      <c r="S441" s="184">
        <v>0</v>
      </c>
      <c r="T441" s="184">
        <v>0</v>
      </c>
      <c r="U441" s="184">
        <f t="shared" si="57"/>
        <v>0</v>
      </c>
      <c r="W441" s="185">
        <v>0</v>
      </c>
      <c r="X441" s="185">
        <v>0</v>
      </c>
      <c r="Y441" s="185">
        <f t="shared" si="58"/>
        <v>0</v>
      </c>
    </row>
    <row r="442" spans="2:25" s="187" customFormat="1" hidden="1" x14ac:dyDescent="0.3">
      <c r="B442" s="226" t="s">
        <v>804</v>
      </c>
      <c r="C442" s="338" t="s">
        <v>7954</v>
      </c>
      <c r="D442" s="249"/>
      <c r="E442" s="249"/>
      <c r="F442" s="183"/>
      <c r="G442" s="184">
        <f t="shared" si="52"/>
        <v>848.35749999999996</v>
      </c>
      <c r="H442" s="184">
        <f t="shared" si="53"/>
        <v>725.40005129999997</v>
      </c>
      <c r="I442" s="184">
        <f t="shared" si="54"/>
        <v>122.95744869999999</v>
      </c>
      <c r="K442" s="184">
        <v>848.35749999999996</v>
      </c>
      <c r="L442" s="184">
        <v>725.40005129999997</v>
      </c>
      <c r="M442" s="184">
        <f t="shared" si="55"/>
        <v>122.95744869999999</v>
      </c>
      <c r="O442" s="185">
        <v>0</v>
      </c>
      <c r="P442" s="185">
        <v>0</v>
      </c>
      <c r="Q442" s="185">
        <f t="shared" si="56"/>
        <v>0</v>
      </c>
      <c r="S442" s="184">
        <v>0</v>
      </c>
      <c r="T442" s="184">
        <v>0</v>
      </c>
      <c r="U442" s="184">
        <f t="shared" si="57"/>
        <v>0</v>
      </c>
      <c r="W442" s="185">
        <v>0</v>
      </c>
      <c r="X442" s="185">
        <v>0</v>
      </c>
      <c r="Y442" s="185">
        <f t="shared" si="58"/>
        <v>0</v>
      </c>
    </row>
    <row r="443" spans="2:25" s="187" customFormat="1" hidden="1" x14ac:dyDescent="0.3">
      <c r="B443" s="226" t="s">
        <v>805</v>
      </c>
      <c r="C443" s="338" t="s">
        <v>7955</v>
      </c>
      <c r="D443" s="249"/>
      <c r="E443" s="249"/>
      <c r="F443" s="183"/>
      <c r="G443" s="184">
        <f t="shared" si="52"/>
        <v>962.68330000000003</v>
      </c>
      <c r="H443" s="184">
        <f t="shared" si="53"/>
        <v>702.13024259000008</v>
      </c>
      <c r="I443" s="184">
        <f t="shared" si="54"/>
        <v>260.55305740999995</v>
      </c>
      <c r="K443" s="184">
        <v>962.68330000000003</v>
      </c>
      <c r="L443" s="184">
        <v>702.13024259000008</v>
      </c>
      <c r="M443" s="184">
        <f t="shared" si="55"/>
        <v>260.55305740999995</v>
      </c>
      <c r="O443" s="185">
        <v>0</v>
      </c>
      <c r="P443" s="185">
        <v>0</v>
      </c>
      <c r="Q443" s="185">
        <f t="shared" si="56"/>
        <v>0</v>
      </c>
      <c r="S443" s="184">
        <v>0</v>
      </c>
      <c r="T443" s="184">
        <v>0</v>
      </c>
      <c r="U443" s="184">
        <f t="shared" si="57"/>
        <v>0</v>
      </c>
      <c r="W443" s="185">
        <v>0</v>
      </c>
      <c r="X443" s="185">
        <v>0</v>
      </c>
      <c r="Y443" s="185">
        <f t="shared" si="58"/>
        <v>0</v>
      </c>
    </row>
    <row r="444" spans="2:25" s="187" customFormat="1" hidden="1" x14ac:dyDescent="0.3">
      <c r="B444" s="226" t="s">
        <v>806</v>
      </c>
      <c r="C444" s="338" t="s">
        <v>7956</v>
      </c>
      <c r="D444" s="249"/>
      <c r="E444" s="249"/>
      <c r="F444" s="183"/>
      <c r="G444" s="184">
        <f t="shared" ref="G444:G507" si="59">+K444+O444+S444+W444</f>
        <v>294.30099999999999</v>
      </c>
      <c r="H444" s="184">
        <f t="shared" ref="H444:H507" si="60">+L444+P444+T444+X444</f>
        <v>261.32349056999999</v>
      </c>
      <c r="I444" s="184">
        <f t="shared" si="54"/>
        <v>32.977509429999998</v>
      </c>
      <c r="K444" s="184">
        <v>294.30099999999999</v>
      </c>
      <c r="L444" s="184">
        <v>261.32349056999999</v>
      </c>
      <c r="M444" s="184">
        <f t="shared" si="55"/>
        <v>32.977509429999998</v>
      </c>
      <c r="O444" s="185">
        <v>0</v>
      </c>
      <c r="P444" s="185">
        <v>0</v>
      </c>
      <c r="Q444" s="185">
        <f t="shared" si="56"/>
        <v>0</v>
      </c>
      <c r="S444" s="184">
        <v>0</v>
      </c>
      <c r="T444" s="184">
        <v>0</v>
      </c>
      <c r="U444" s="184">
        <f t="shared" si="57"/>
        <v>0</v>
      </c>
      <c r="W444" s="185">
        <v>0</v>
      </c>
      <c r="X444" s="185">
        <v>0</v>
      </c>
      <c r="Y444" s="185">
        <f t="shared" si="58"/>
        <v>0</v>
      </c>
    </row>
    <row r="445" spans="2:25" s="187" customFormat="1" hidden="1" x14ac:dyDescent="0.3">
      <c r="B445" s="226" t="s">
        <v>807</v>
      </c>
      <c r="C445" s="338" t="s">
        <v>7957</v>
      </c>
      <c r="D445" s="249"/>
      <c r="E445" s="249"/>
      <c r="F445" s="183"/>
      <c r="G445" s="184">
        <f t="shared" si="59"/>
        <v>533.37980000000005</v>
      </c>
      <c r="H445" s="184">
        <f t="shared" si="60"/>
        <v>297.15302989999998</v>
      </c>
      <c r="I445" s="184">
        <f t="shared" si="54"/>
        <v>236.22677010000007</v>
      </c>
      <c r="K445" s="184">
        <v>533.37980000000005</v>
      </c>
      <c r="L445" s="184">
        <v>297.15302989999998</v>
      </c>
      <c r="M445" s="184">
        <f t="shared" si="55"/>
        <v>236.22677010000007</v>
      </c>
      <c r="O445" s="185">
        <v>0</v>
      </c>
      <c r="P445" s="185">
        <v>0</v>
      </c>
      <c r="Q445" s="185">
        <f t="shared" si="56"/>
        <v>0</v>
      </c>
      <c r="S445" s="184">
        <v>0</v>
      </c>
      <c r="T445" s="184">
        <v>0</v>
      </c>
      <c r="U445" s="184">
        <f t="shared" si="57"/>
        <v>0</v>
      </c>
      <c r="W445" s="185">
        <v>0</v>
      </c>
      <c r="X445" s="185">
        <v>0</v>
      </c>
      <c r="Y445" s="185">
        <f t="shared" si="58"/>
        <v>0</v>
      </c>
    </row>
    <row r="446" spans="2:25" s="187" customFormat="1" hidden="1" x14ac:dyDescent="0.3">
      <c r="B446" s="226" t="s">
        <v>808</v>
      </c>
      <c r="C446" s="338" t="s">
        <v>7958</v>
      </c>
      <c r="D446" s="249"/>
      <c r="E446" s="249"/>
      <c r="F446" s="183"/>
      <c r="G446" s="184">
        <f t="shared" si="59"/>
        <v>51.84</v>
      </c>
      <c r="H446" s="184">
        <f t="shared" si="60"/>
        <v>47.215636289999999</v>
      </c>
      <c r="I446" s="184">
        <f t="shared" si="54"/>
        <v>4.6243637100000043</v>
      </c>
      <c r="K446" s="184">
        <v>51.84</v>
      </c>
      <c r="L446" s="184">
        <v>47.215636289999999</v>
      </c>
      <c r="M446" s="184">
        <f t="shared" si="55"/>
        <v>4.6243637100000043</v>
      </c>
      <c r="O446" s="185">
        <v>0</v>
      </c>
      <c r="P446" s="185">
        <v>0</v>
      </c>
      <c r="Q446" s="185">
        <f t="shared" si="56"/>
        <v>0</v>
      </c>
      <c r="S446" s="184">
        <v>0</v>
      </c>
      <c r="T446" s="184">
        <v>0</v>
      </c>
      <c r="U446" s="184">
        <f t="shared" si="57"/>
        <v>0</v>
      </c>
      <c r="W446" s="185">
        <v>0</v>
      </c>
      <c r="X446" s="185">
        <v>0</v>
      </c>
      <c r="Y446" s="185">
        <f t="shared" si="58"/>
        <v>0</v>
      </c>
    </row>
    <row r="447" spans="2:25" s="187" customFormat="1" hidden="1" x14ac:dyDescent="0.3">
      <c r="B447" s="226" t="s">
        <v>809</v>
      </c>
      <c r="C447" s="338" t="s">
        <v>7959</v>
      </c>
      <c r="D447" s="249"/>
      <c r="E447" s="249"/>
      <c r="F447" s="183"/>
      <c r="G447" s="184">
        <f t="shared" si="59"/>
        <v>40.5</v>
      </c>
      <c r="H447" s="184">
        <f t="shared" si="60"/>
        <v>40.5</v>
      </c>
      <c r="I447" s="184">
        <f t="shared" si="54"/>
        <v>0</v>
      </c>
      <c r="K447" s="184">
        <v>40.5</v>
      </c>
      <c r="L447" s="184">
        <v>40.5</v>
      </c>
      <c r="M447" s="184">
        <f t="shared" si="55"/>
        <v>0</v>
      </c>
      <c r="O447" s="185">
        <v>0</v>
      </c>
      <c r="P447" s="185">
        <v>0</v>
      </c>
      <c r="Q447" s="185">
        <f t="shared" si="56"/>
        <v>0</v>
      </c>
      <c r="S447" s="184">
        <v>0</v>
      </c>
      <c r="T447" s="184">
        <v>0</v>
      </c>
      <c r="U447" s="184">
        <f t="shared" si="57"/>
        <v>0</v>
      </c>
      <c r="W447" s="185">
        <v>0</v>
      </c>
      <c r="X447" s="185">
        <v>0</v>
      </c>
      <c r="Y447" s="185">
        <f t="shared" si="58"/>
        <v>0</v>
      </c>
    </row>
    <row r="448" spans="2:25" s="187" customFormat="1" hidden="1" x14ac:dyDescent="0.3">
      <c r="B448" s="226" t="s">
        <v>810</v>
      </c>
      <c r="C448" s="338" t="s">
        <v>7960</v>
      </c>
      <c r="D448" s="249"/>
      <c r="E448" s="249"/>
      <c r="F448" s="183"/>
      <c r="G448" s="184">
        <f t="shared" si="59"/>
        <v>0</v>
      </c>
      <c r="H448" s="184">
        <f t="shared" si="60"/>
        <v>216.52598165000001</v>
      </c>
      <c r="I448" s="184">
        <f t="shared" si="54"/>
        <v>216.52598165000001</v>
      </c>
      <c r="K448" s="184">
        <v>0</v>
      </c>
      <c r="L448" s="184">
        <v>216.52598165000001</v>
      </c>
      <c r="M448" s="184">
        <f t="shared" si="55"/>
        <v>216.52598165000001</v>
      </c>
      <c r="O448" s="185">
        <v>0</v>
      </c>
      <c r="P448" s="185">
        <v>0</v>
      </c>
      <c r="Q448" s="185">
        <f t="shared" si="56"/>
        <v>0</v>
      </c>
      <c r="S448" s="184">
        <v>0</v>
      </c>
      <c r="T448" s="184">
        <v>0</v>
      </c>
      <c r="U448" s="184">
        <f t="shared" si="57"/>
        <v>0</v>
      </c>
      <c r="W448" s="185">
        <v>0</v>
      </c>
      <c r="X448" s="185">
        <v>0</v>
      </c>
      <c r="Y448" s="185">
        <f t="shared" si="58"/>
        <v>0</v>
      </c>
    </row>
    <row r="449" spans="2:25" s="187" customFormat="1" hidden="1" x14ac:dyDescent="0.3">
      <c r="B449" s="226" t="s">
        <v>811</v>
      </c>
      <c r="C449" s="338" t="s">
        <v>7961</v>
      </c>
      <c r="D449" s="249"/>
      <c r="E449" s="249"/>
      <c r="F449" s="183"/>
      <c r="G449" s="184">
        <f t="shared" si="59"/>
        <v>902.5</v>
      </c>
      <c r="H449" s="184">
        <f t="shared" si="60"/>
        <v>901.51659685000004</v>
      </c>
      <c r="I449" s="184">
        <f t="shared" si="54"/>
        <v>0.98340314999995826</v>
      </c>
      <c r="K449" s="184">
        <v>902.5</v>
      </c>
      <c r="L449" s="184">
        <v>901.51659685000004</v>
      </c>
      <c r="M449" s="184">
        <f t="shared" si="55"/>
        <v>0.98340314999995826</v>
      </c>
      <c r="O449" s="185">
        <v>0</v>
      </c>
      <c r="P449" s="185">
        <v>0</v>
      </c>
      <c r="Q449" s="185">
        <f t="shared" si="56"/>
        <v>0</v>
      </c>
      <c r="S449" s="184">
        <v>0</v>
      </c>
      <c r="T449" s="184">
        <v>0</v>
      </c>
      <c r="U449" s="184">
        <f t="shared" si="57"/>
        <v>0</v>
      </c>
      <c r="W449" s="185">
        <v>0</v>
      </c>
      <c r="X449" s="185">
        <v>0</v>
      </c>
      <c r="Y449" s="185">
        <f t="shared" si="58"/>
        <v>0</v>
      </c>
    </row>
    <row r="450" spans="2:25" s="187" customFormat="1" hidden="1" x14ac:dyDescent="0.3">
      <c r="B450" s="226" t="s">
        <v>812</v>
      </c>
      <c r="C450" s="338" t="s">
        <v>7962</v>
      </c>
      <c r="D450" s="249"/>
      <c r="E450" s="249"/>
      <c r="F450" s="183"/>
      <c r="G450" s="184">
        <f t="shared" si="59"/>
        <v>249.75</v>
      </c>
      <c r="H450" s="184">
        <f t="shared" si="60"/>
        <v>248.36947074</v>
      </c>
      <c r="I450" s="184">
        <f t="shared" si="54"/>
        <v>1.380529260000003</v>
      </c>
      <c r="K450" s="184">
        <v>249.75</v>
      </c>
      <c r="L450" s="184">
        <v>248.36947074</v>
      </c>
      <c r="M450" s="184">
        <f t="shared" si="55"/>
        <v>1.380529260000003</v>
      </c>
      <c r="O450" s="185">
        <v>0</v>
      </c>
      <c r="P450" s="185">
        <v>0</v>
      </c>
      <c r="Q450" s="185">
        <f t="shared" si="56"/>
        <v>0</v>
      </c>
      <c r="S450" s="184">
        <v>0</v>
      </c>
      <c r="T450" s="184">
        <v>0</v>
      </c>
      <c r="U450" s="184">
        <f t="shared" si="57"/>
        <v>0</v>
      </c>
      <c r="W450" s="185">
        <v>0</v>
      </c>
      <c r="X450" s="185">
        <v>0</v>
      </c>
      <c r="Y450" s="185">
        <f t="shared" si="58"/>
        <v>0</v>
      </c>
    </row>
    <row r="451" spans="2:25" s="187" customFormat="1" hidden="1" x14ac:dyDescent="0.3">
      <c r="B451" s="226" t="s">
        <v>813</v>
      </c>
      <c r="C451" s="338" t="s">
        <v>7963</v>
      </c>
      <c r="D451" s="249"/>
      <c r="E451" s="249"/>
      <c r="F451" s="183"/>
      <c r="G451" s="184">
        <f t="shared" si="59"/>
        <v>0</v>
      </c>
      <c r="H451" s="184">
        <f t="shared" si="60"/>
        <v>0</v>
      </c>
      <c r="I451" s="184">
        <f t="shared" si="54"/>
        <v>0</v>
      </c>
      <c r="K451" s="184">
        <v>0</v>
      </c>
      <c r="L451" s="184">
        <v>0</v>
      </c>
      <c r="M451" s="184">
        <f t="shared" si="55"/>
        <v>0</v>
      </c>
      <c r="O451" s="185">
        <v>0</v>
      </c>
      <c r="P451" s="185">
        <v>0</v>
      </c>
      <c r="Q451" s="185">
        <f t="shared" si="56"/>
        <v>0</v>
      </c>
      <c r="S451" s="184">
        <v>0</v>
      </c>
      <c r="T451" s="184">
        <v>0</v>
      </c>
      <c r="U451" s="184">
        <f t="shared" si="57"/>
        <v>0</v>
      </c>
      <c r="W451" s="185">
        <v>0</v>
      </c>
      <c r="X451" s="185">
        <v>0</v>
      </c>
      <c r="Y451" s="185">
        <f t="shared" si="58"/>
        <v>0</v>
      </c>
    </row>
    <row r="452" spans="2:25" s="187" customFormat="1" hidden="1" x14ac:dyDescent="0.3">
      <c r="B452" s="226" t="s">
        <v>814</v>
      </c>
      <c r="C452" s="338" t="s">
        <v>7964</v>
      </c>
      <c r="D452" s="249"/>
      <c r="E452" s="249"/>
      <c r="F452" s="183"/>
      <c r="G452" s="184">
        <f t="shared" si="59"/>
        <v>10640</v>
      </c>
      <c r="H452" s="184">
        <f t="shared" si="60"/>
        <v>761.94894937000004</v>
      </c>
      <c r="I452" s="184">
        <f t="shared" si="54"/>
        <v>9878.0510506299997</v>
      </c>
      <c r="K452" s="184">
        <v>10640</v>
      </c>
      <c r="L452" s="184">
        <v>761.94894937000004</v>
      </c>
      <c r="M452" s="184">
        <f t="shared" si="55"/>
        <v>9878.0510506299997</v>
      </c>
      <c r="O452" s="185">
        <v>0</v>
      </c>
      <c r="P452" s="185">
        <v>0</v>
      </c>
      <c r="Q452" s="185">
        <f t="shared" si="56"/>
        <v>0</v>
      </c>
      <c r="S452" s="184">
        <v>0</v>
      </c>
      <c r="T452" s="184">
        <v>0</v>
      </c>
      <c r="U452" s="184">
        <f t="shared" si="57"/>
        <v>0</v>
      </c>
      <c r="W452" s="185">
        <v>0</v>
      </c>
      <c r="X452" s="185">
        <v>0</v>
      </c>
      <c r="Y452" s="185">
        <f t="shared" si="58"/>
        <v>0</v>
      </c>
    </row>
    <row r="453" spans="2:25" s="187" customFormat="1" hidden="1" x14ac:dyDescent="0.3">
      <c r="B453" s="226" t="s">
        <v>815</v>
      </c>
      <c r="C453" s="338" t="s">
        <v>7965</v>
      </c>
      <c r="D453" s="249"/>
      <c r="E453" s="249"/>
      <c r="F453" s="183"/>
      <c r="G453" s="184">
        <f t="shared" si="59"/>
        <v>76.099999999999994</v>
      </c>
      <c r="H453" s="184">
        <f t="shared" si="60"/>
        <v>52.040059720000002</v>
      </c>
      <c r="I453" s="184">
        <f t="shared" si="54"/>
        <v>24.059940279999992</v>
      </c>
      <c r="K453" s="184">
        <v>76.099999999999994</v>
      </c>
      <c r="L453" s="184">
        <v>52.040059720000002</v>
      </c>
      <c r="M453" s="184">
        <f t="shared" si="55"/>
        <v>24.059940279999992</v>
      </c>
      <c r="O453" s="185">
        <v>0</v>
      </c>
      <c r="P453" s="185">
        <v>0</v>
      </c>
      <c r="Q453" s="185">
        <f t="shared" si="56"/>
        <v>0</v>
      </c>
      <c r="S453" s="184">
        <v>0</v>
      </c>
      <c r="T453" s="184">
        <v>0</v>
      </c>
      <c r="U453" s="184">
        <f t="shared" si="57"/>
        <v>0</v>
      </c>
      <c r="W453" s="185">
        <v>0</v>
      </c>
      <c r="X453" s="185">
        <v>0</v>
      </c>
      <c r="Y453" s="185">
        <f t="shared" si="58"/>
        <v>0</v>
      </c>
    </row>
    <row r="454" spans="2:25" s="187" customFormat="1" hidden="1" x14ac:dyDescent="0.3">
      <c r="B454" s="226" t="s">
        <v>816</v>
      </c>
      <c r="C454" s="338" t="s">
        <v>7966</v>
      </c>
      <c r="D454" s="249"/>
      <c r="E454" s="249"/>
      <c r="F454" s="183"/>
      <c r="G454" s="184">
        <f t="shared" si="59"/>
        <v>7295.7340000000004</v>
      </c>
      <c r="H454" s="184">
        <f t="shared" si="60"/>
        <v>2525.1025276</v>
      </c>
      <c r="I454" s="184">
        <f t="shared" si="54"/>
        <v>4770.6314724000003</v>
      </c>
      <c r="K454" s="184">
        <v>7295.7340000000004</v>
      </c>
      <c r="L454" s="184">
        <v>2525.1025276</v>
      </c>
      <c r="M454" s="184">
        <f t="shared" si="55"/>
        <v>4770.6314724000003</v>
      </c>
      <c r="O454" s="185">
        <v>0</v>
      </c>
      <c r="P454" s="185">
        <v>0</v>
      </c>
      <c r="Q454" s="185">
        <f t="shared" si="56"/>
        <v>0</v>
      </c>
      <c r="S454" s="184">
        <v>0</v>
      </c>
      <c r="T454" s="184">
        <v>0</v>
      </c>
      <c r="U454" s="184">
        <f t="shared" si="57"/>
        <v>0</v>
      </c>
      <c r="W454" s="185">
        <v>0</v>
      </c>
      <c r="X454" s="185">
        <v>0</v>
      </c>
      <c r="Y454" s="185">
        <f t="shared" si="58"/>
        <v>0</v>
      </c>
    </row>
    <row r="455" spans="2:25" s="187" customFormat="1" hidden="1" x14ac:dyDescent="0.3">
      <c r="B455" s="226" t="s">
        <v>817</v>
      </c>
      <c r="C455" s="338" t="s">
        <v>7967</v>
      </c>
      <c r="D455" s="249"/>
      <c r="E455" s="249"/>
      <c r="F455" s="183"/>
      <c r="G455" s="184">
        <f t="shared" si="59"/>
        <v>16100</v>
      </c>
      <c r="H455" s="184">
        <f t="shared" si="60"/>
        <v>16010.296181110001</v>
      </c>
      <c r="I455" s="184">
        <f t="shared" si="54"/>
        <v>89.703818889998729</v>
      </c>
      <c r="K455" s="184">
        <v>16100</v>
      </c>
      <c r="L455" s="184">
        <v>16010.296181110001</v>
      </c>
      <c r="M455" s="184">
        <f t="shared" si="55"/>
        <v>89.703818889998729</v>
      </c>
      <c r="O455" s="185">
        <v>0</v>
      </c>
      <c r="P455" s="185">
        <v>0</v>
      </c>
      <c r="Q455" s="185">
        <f t="shared" si="56"/>
        <v>0</v>
      </c>
      <c r="S455" s="184">
        <v>0</v>
      </c>
      <c r="T455" s="184">
        <v>0</v>
      </c>
      <c r="U455" s="184">
        <f t="shared" si="57"/>
        <v>0</v>
      </c>
      <c r="W455" s="185">
        <v>0</v>
      </c>
      <c r="X455" s="185">
        <v>0</v>
      </c>
      <c r="Y455" s="185">
        <f t="shared" si="58"/>
        <v>0</v>
      </c>
    </row>
    <row r="456" spans="2:25" s="187" customFormat="1" hidden="1" x14ac:dyDescent="0.3">
      <c r="B456" s="226" t="s">
        <v>818</v>
      </c>
      <c r="C456" s="338" t="s">
        <v>7968</v>
      </c>
      <c r="D456" s="249"/>
      <c r="E456" s="249"/>
      <c r="F456" s="183"/>
      <c r="G456" s="184">
        <f t="shared" si="59"/>
        <v>3633</v>
      </c>
      <c r="H456" s="184">
        <f t="shared" si="60"/>
        <v>1646.36665569</v>
      </c>
      <c r="I456" s="184">
        <f t="shared" ref="I456:I519" si="61">+ABS(G456-H456)</f>
        <v>1986.63334431</v>
      </c>
      <c r="K456" s="184">
        <v>3633</v>
      </c>
      <c r="L456" s="184">
        <v>1646.36665569</v>
      </c>
      <c r="M456" s="184">
        <f t="shared" ref="M456:M519" si="62">+ABS(K456-L456)</f>
        <v>1986.63334431</v>
      </c>
      <c r="O456" s="185">
        <v>0</v>
      </c>
      <c r="P456" s="185">
        <v>0</v>
      </c>
      <c r="Q456" s="185">
        <f t="shared" ref="Q456:Q519" si="63">+ABS(O456-P456)</f>
        <v>0</v>
      </c>
      <c r="S456" s="184">
        <v>0</v>
      </c>
      <c r="T456" s="184">
        <v>0</v>
      </c>
      <c r="U456" s="184">
        <f t="shared" ref="U456:U519" si="64">+ABS(S456-T456)</f>
        <v>0</v>
      </c>
      <c r="W456" s="185">
        <v>0</v>
      </c>
      <c r="X456" s="185">
        <v>0</v>
      </c>
      <c r="Y456" s="185">
        <f t="shared" ref="Y456:Y519" si="65">+ABS(W456-X456)</f>
        <v>0</v>
      </c>
    </row>
    <row r="457" spans="2:25" s="187" customFormat="1" hidden="1" x14ac:dyDescent="0.3">
      <c r="B457" s="226" t="s">
        <v>819</v>
      </c>
      <c r="C457" s="338" t="s">
        <v>7969</v>
      </c>
      <c r="D457" s="249"/>
      <c r="E457" s="249"/>
      <c r="F457" s="183"/>
      <c r="G457" s="184">
        <f t="shared" si="59"/>
        <v>420.67910000000001</v>
      </c>
      <c r="H457" s="184">
        <f t="shared" si="60"/>
        <v>268.0128598</v>
      </c>
      <c r="I457" s="184">
        <f t="shared" si="61"/>
        <v>152.6662402</v>
      </c>
      <c r="K457" s="184">
        <v>420.67910000000001</v>
      </c>
      <c r="L457" s="184">
        <v>268.0128598</v>
      </c>
      <c r="M457" s="184">
        <f t="shared" si="62"/>
        <v>152.6662402</v>
      </c>
      <c r="O457" s="185">
        <v>0</v>
      </c>
      <c r="P457" s="185">
        <v>0</v>
      </c>
      <c r="Q457" s="185">
        <f t="shared" si="63"/>
        <v>0</v>
      </c>
      <c r="S457" s="184">
        <v>0</v>
      </c>
      <c r="T457" s="184">
        <v>0</v>
      </c>
      <c r="U457" s="184">
        <f t="shared" si="64"/>
        <v>0</v>
      </c>
      <c r="W457" s="185">
        <v>0</v>
      </c>
      <c r="X457" s="185">
        <v>0</v>
      </c>
      <c r="Y457" s="185">
        <f t="shared" si="65"/>
        <v>0</v>
      </c>
    </row>
    <row r="458" spans="2:25" s="187" customFormat="1" hidden="1" x14ac:dyDescent="0.3">
      <c r="B458" s="226" t="s">
        <v>820</v>
      </c>
      <c r="C458" s="338" t="s">
        <v>7970</v>
      </c>
      <c r="D458" s="249"/>
      <c r="E458" s="249"/>
      <c r="F458" s="183"/>
      <c r="G458" s="184">
        <f t="shared" si="59"/>
        <v>0</v>
      </c>
      <c r="H458" s="184">
        <f t="shared" si="60"/>
        <v>0</v>
      </c>
      <c r="I458" s="184">
        <f t="shared" si="61"/>
        <v>0</v>
      </c>
      <c r="K458" s="184">
        <v>0</v>
      </c>
      <c r="L458" s="184">
        <v>0</v>
      </c>
      <c r="M458" s="184">
        <f t="shared" si="62"/>
        <v>0</v>
      </c>
      <c r="O458" s="185">
        <v>0</v>
      </c>
      <c r="P458" s="185">
        <v>0</v>
      </c>
      <c r="Q458" s="185">
        <f t="shared" si="63"/>
        <v>0</v>
      </c>
      <c r="S458" s="184">
        <v>0</v>
      </c>
      <c r="T458" s="184">
        <v>0</v>
      </c>
      <c r="U458" s="184">
        <f t="shared" si="64"/>
        <v>0</v>
      </c>
      <c r="W458" s="185">
        <v>0</v>
      </c>
      <c r="X458" s="185">
        <v>0</v>
      </c>
      <c r="Y458" s="185">
        <f t="shared" si="65"/>
        <v>0</v>
      </c>
    </row>
    <row r="459" spans="2:25" s="187" customFormat="1" hidden="1" x14ac:dyDescent="0.3">
      <c r="B459" s="226" t="s">
        <v>821</v>
      </c>
      <c r="C459" s="338" t="s">
        <v>7971</v>
      </c>
      <c r="D459" s="249"/>
      <c r="E459" s="249"/>
      <c r="F459" s="183"/>
      <c r="G459" s="184">
        <f t="shared" si="59"/>
        <v>0</v>
      </c>
      <c r="H459" s="184">
        <f t="shared" si="60"/>
        <v>0</v>
      </c>
      <c r="I459" s="184">
        <f t="shared" si="61"/>
        <v>0</v>
      </c>
      <c r="K459" s="184">
        <v>0</v>
      </c>
      <c r="L459" s="184">
        <v>0</v>
      </c>
      <c r="M459" s="184">
        <f t="shared" si="62"/>
        <v>0</v>
      </c>
      <c r="O459" s="185">
        <v>0</v>
      </c>
      <c r="P459" s="185">
        <v>0</v>
      </c>
      <c r="Q459" s="185">
        <f t="shared" si="63"/>
        <v>0</v>
      </c>
      <c r="S459" s="184">
        <v>0</v>
      </c>
      <c r="T459" s="184">
        <v>0</v>
      </c>
      <c r="U459" s="184">
        <f t="shared" si="64"/>
        <v>0</v>
      </c>
      <c r="W459" s="185">
        <v>0</v>
      </c>
      <c r="X459" s="185">
        <v>0</v>
      </c>
      <c r="Y459" s="185">
        <f t="shared" si="65"/>
        <v>0</v>
      </c>
    </row>
    <row r="460" spans="2:25" s="187" customFormat="1" hidden="1" x14ac:dyDescent="0.3">
      <c r="B460" s="226" t="s">
        <v>822</v>
      </c>
      <c r="C460" s="338" t="s">
        <v>7972</v>
      </c>
      <c r="D460" s="249"/>
      <c r="E460" s="249"/>
      <c r="F460" s="183"/>
      <c r="G460" s="184">
        <f t="shared" si="59"/>
        <v>5278</v>
      </c>
      <c r="H460" s="184">
        <f t="shared" si="60"/>
        <v>2618.9259012699999</v>
      </c>
      <c r="I460" s="184">
        <f t="shared" si="61"/>
        <v>2659.0740987300001</v>
      </c>
      <c r="K460" s="184">
        <v>5278</v>
      </c>
      <c r="L460" s="184">
        <v>2618.9259012699999</v>
      </c>
      <c r="M460" s="184">
        <f t="shared" si="62"/>
        <v>2659.0740987300001</v>
      </c>
      <c r="O460" s="185">
        <v>0</v>
      </c>
      <c r="P460" s="185">
        <v>0</v>
      </c>
      <c r="Q460" s="185">
        <f t="shared" si="63"/>
        <v>0</v>
      </c>
      <c r="S460" s="184">
        <v>0</v>
      </c>
      <c r="T460" s="184">
        <v>0</v>
      </c>
      <c r="U460" s="184">
        <f t="shared" si="64"/>
        <v>0</v>
      </c>
      <c r="W460" s="185">
        <v>0</v>
      </c>
      <c r="X460" s="185">
        <v>0</v>
      </c>
      <c r="Y460" s="185">
        <f t="shared" si="65"/>
        <v>0</v>
      </c>
    </row>
    <row r="461" spans="2:25" s="187" customFormat="1" hidden="1" x14ac:dyDescent="0.3">
      <c r="B461" s="226" t="s">
        <v>823</v>
      </c>
      <c r="C461" s="338" t="s">
        <v>7973</v>
      </c>
      <c r="D461" s="249"/>
      <c r="E461" s="249"/>
      <c r="F461" s="183"/>
      <c r="G461" s="184">
        <f t="shared" si="59"/>
        <v>346.0772</v>
      </c>
      <c r="H461" s="184">
        <f t="shared" si="60"/>
        <v>150.94919547000001</v>
      </c>
      <c r="I461" s="184">
        <f t="shared" si="61"/>
        <v>195.12800453</v>
      </c>
      <c r="K461" s="184">
        <v>346.0772</v>
      </c>
      <c r="L461" s="184">
        <v>150.94919547000001</v>
      </c>
      <c r="M461" s="184">
        <f t="shared" si="62"/>
        <v>195.12800453</v>
      </c>
      <c r="O461" s="185">
        <v>0</v>
      </c>
      <c r="P461" s="185">
        <v>0</v>
      </c>
      <c r="Q461" s="185">
        <f t="shared" si="63"/>
        <v>0</v>
      </c>
      <c r="S461" s="184">
        <v>0</v>
      </c>
      <c r="T461" s="184">
        <v>0</v>
      </c>
      <c r="U461" s="184">
        <f t="shared" si="64"/>
        <v>0</v>
      </c>
      <c r="W461" s="185">
        <v>0</v>
      </c>
      <c r="X461" s="185">
        <v>0</v>
      </c>
      <c r="Y461" s="185">
        <f t="shared" si="65"/>
        <v>0</v>
      </c>
    </row>
    <row r="462" spans="2:25" s="187" customFormat="1" hidden="1" x14ac:dyDescent="0.3">
      <c r="B462" s="226" t="s">
        <v>824</v>
      </c>
      <c r="C462" s="338" t="s">
        <v>7974</v>
      </c>
      <c r="D462" s="249"/>
      <c r="E462" s="249"/>
      <c r="F462" s="183"/>
      <c r="G462" s="184">
        <f t="shared" si="59"/>
        <v>2311</v>
      </c>
      <c r="H462" s="184">
        <f t="shared" si="60"/>
        <v>761.85437577999994</v>
      </c>
      <c r="I462" s="184">
        <f t="shared" si="61"/>
        <v>1549.1456242200002</v>
      </c>
      <c r="K462" s="184">
        <v>2311</v>
      </c>
      <c r="L462" s="184">
        <v>761.85437577999994</v>
      </c>
      <c r="M462" s="184">
        <f t="shared" si="62"/>
        <v>1549.1456242200002</v>
      </c>
      <c r="O462" s="185">
        <v>0</v>
      </c>
      <c r="P462" s="185">
        <v>0</v>
      </c>
      <c r="Q462" s="185">
        <f t="shared" si="63"/>
        <v>0</v>
      </c>
      <c r="S462" s="184">
        <v>0</v>
      </c>
      <c r="T462" s="184">
        <v>0</v>
      </c>
      <c r="U462" s="184">
        <f t="shared" si="64"/>
        <v>0</v>
      </c>
      <c r="W462" s="185">
        <v>0</v>
      </c>
      <c r="X462" s="185">
        <v>0</v>
      </c>
      <c r="Y462" s="185">
        <f t="shared" si="65"/>
        <v>0</v>
      </c>
    </row>
    <row r="463" spans="2:25" s="187" customFormat="1" hidden="1" x14ac:dyDescent="0.3">
      <c r="B463" s="226" t="s">
        <v>825</v>
      </c>
      <c r="C463" s="338" t="s">
        <v>7975</v>
      </c>
      <c r="D463" s="249"/>
      <c r="E463" s="249"/>
      <c r="F463" s="183"/>
      <c r="G463" s="184">
        <f t="shared" si="59"/>
        <v>0</v>
      </c>
      <c r="H463" s="184">
        <f t="shared" si="60"/>
        <v>0</v>
      </c>
      <c r="I463" s="184">
        <f t="shared" si="61"/>
        <v>0</v>
      </c>
      <c r="K463" s="184">
        <v>0</v>
      </c>
      <c r="L463" s="184">
        <v>0</v>
      </c>
      <c r="M463" s="184">
        <f t="shared" si="62"/>
        <v>0</v>
      </c>
      <c r="O463" s="185">
        <v>0</v>
      </c>
      <c r="P463" s="185">
        <v>0</v>
      </c>
      <c r="Q463" s="185">
        <f t="shared" si="63"/>
        <v>0</v>
      </c>
      <c r="S463" s="184">
        <v>0</v>
      </c>
      <c r="T463" s="184">
        <v>0</v>
      </c>
      <c r="U463" s="184">
        <f t="shared" si="64"/>
        <v>0</v>
      </c>
      <c r="W463" s="185">
        <v>0</v>
      </c>
      <c r="X463" s="185">
        <v>0</v>
      </c>
      <c r="Y463" s="185">
        <f t="shared" si="65"/>
        <v>0</v>
      </c>
    </row>
    <row r="464" spans="2:25" s="187" customFormat="1" hidden="1" x14ac:dyDescent="0.3">
      <c r="B464" s="226" t="s">
        <v>826</v>
      </c>
      <c r="C464" s="338" t="s">
        <v>7976</v>
      </c>
      <c r="D464" s="249"/>
      <c r="E464" s="249"/>
      <c r="F464" s="183"/>
      <c r="G464" s="184">
        <f t="shared" si="59"/>
        <v>1218</v>
      </c>
      <c r="H464" s="184">
        <f t="shared" si="60"/>
        <v>1215.82851605</v>
      </c>
      <c r="I464" s="184">
        <f t="shared" si="61"/>
        <v>2.171483950000038</v>
      </c>
      <c r="K464" s="184">
        <v>1218</v>
      </c>
      <c r="L464" s="184">
        <v>1215.82851605</v>
      </c>
      <c r="M464" s="184">
        <f t="shared" si="62"/>
        <v>2.171483950000038</v>
      </c>
      <c r="O464" s="185">
        <v>0</v>
      </c>
      <c r="P464" s="185">
        <v>0</v>
      </c>
      <c r="Q464" s="185">
        <f t="shared" si="63"/>
        <v>0</v>
      </c>
      <c r="S464" s="184">
        <v>0</v>
      </c>
      <c r="T464" s="184">
        <v>0</v>
      </c>
      <c r="U464" s="184">
        <f t="shared" si="64"/>
        <v>0</v>
      </c>
      <c r="W464" s="185">
        <v>0</v>
      </c>
      <c r="X464" s="185">
        <v>0</v>
      </c>
      <c r="Y464" s="185">
        <f t="shared" si="65"/>
        <v>0</v>
      </c>
    </row>
    <row r="465" spans="2:25" s="187" customFormat="1" hidden="1" x14ac:dyDescent="0.3">
      <c r="B465" s="226" t="s">
        <v>827</v>
      </c>
      <c r="C465" s="338" t="s">
        <v>7977</v>
      </c>
      <c r="D465" s="249"/>
      <c r="E465" s="249"/>
      <c r="F465" s="183"/>
      <c r="G465" s="184">
        <f t="shared" si="59"/>
        <v>282.3</v>
      </c>
      <c r="H465" s="184">
        <f t="shared" si="60"/>
        <v>280.54369514999996</v>
      </c>
      <c r="I465" s="184">
        <f t="shared" si="61"/>
        <v>1.7563048500000491</v>
      </c>
      <c r="K465" s="184">
        <v>282.3</v>
      </c>
      <c r="L465" s="184">
        <v>280.54369514999996</v>
      </c>
      <c r="M465" s="184">
        <f t="shared" si="62"/>
        <v>1.7563048500000491</v>
      </c>
      <c r="O465" s="185">
        <v>0</v>
      </c>
      <c r="P465" s="185">
        <v>0</v>
      </c>
      <c r="Q465" s="185">
        <f t="shared" si="63"/>
        <v>0</v>
      </c>
      <c r="S465" s="184">
        <v>0</v>
      </c>
      <c r="T465" s="184">
        <v>0</v>
      </c>
      <c r="U465" s="184">
        <f t="shared" si="64"/>
        <v>0</v>
      </c>
      <c r="W465" s="185">
        <v>0</v>
      </c>
      <c r="X465" s="185">
        <v>0</v>
      </c>
      <c r="Y465" s="185">
        <f t="shared" si="65"/>
        <v>0</v>
      </c>
    </row>
    <row r="466" spans="2:25" s="187" customFormat="1" hidden="1" x14ac:dyDescent="0.3">
      <c r="B466" s="226" t="s">
        <v>828</v>
      </c>
      <c r="C466" s="338" t="s">
        <v>7978</v>
      </c>
      <c r="D466" s="249"/>
      <c r="E466" s="249"/>
      <c r="F466" s="183"/>
      <c r="G466" s="184">
        <f t="shared" si="59"/>
        <v>50.25</v>
      </c>
      <c r="H466" s="184">
        <f t="shared" si="60"/>
        <v>50.249457</v>
      </c>
      <c r="I466" s="184">
        <f t="shared" si="61"/>
        <v>5.4300000000040427E-4</v>
      </c>
      <c r="K466" s="184">
        <v>50.25</v>
      </c>
      <c r="L466" s="184">
        <v>50.249457</v>
      </c>
      <c r="M466" s="184">
        <f t="shared" si="62"/>
        <v>5.4300000000040427E-4</v>
      </c>
      <c r="O466" s="185">
        <v>0</v>
      </c>
      <c r="P466" s="185">
        <v>0</v>
      </c>
      <c r="Q466" s="185">
        <f t="shared" si="63"/>
        <v>0</v>
      </c>
      <c r="S466" s="184">
        <v>0</v>
      </c>
      <c r="T466" s="184">
        <v>0</v>
      </c>
      <c r="U466" s="184">
        <f t="shared" si="64"/>
        <v>0</v>
      </c>
      <c r="W466" s="185">
        <v>0</v>
      </c>
      <c r="X466" s="185">
        <v>0</v>
      </c>
      <c r="Y466" s="185">
        <f t="shared" si="65"/>
        <v>0</v>
      </c>
    </row>
    <row r="467" spans="2:25" s="187" customFormat="1" hidden="1" x14ac:dyDescent="0.3">
      <c r="B467" s="226" t="s">
        <v>829</v>
      </c>
      <c r="C467" s="338" t="s">
        <v>7979</v>
      </c>
      <c r="D467" s="249"/>
      <c r="E467" s="249"/>
      <c r="F467" s="183"/>
      <c r="G467" s="184">
        <f t="shared" si="59"/>
        <v>14235.1106</v>
      </c>
      <c r="H467" s="184">
        <f t="shared" si="60"/>
        <v>14093.13339778</v>
      </c>
      <c r="I467" s="184">
        <f t="shared" si="61"/>
        <v>141.97720221999953</v>
      </c>
      <c r="K467" s="184">
        <v>14235.1106</v>
      </c>
      <c r="L467" s="184">
        <v>14093.13339778</v>
      </c>
      <c r="M467" s="184">
        <f t="shared" si="62"/>
        <v>141.97720221999953</v>
      </c>
      <c r="O467" s="185">
        <v>0</v>
      </c>
      <c r="P467" s="185">
        <v>0</v>
      </c>
      <c r="Q467" s="185">
        <f t="shared" si="63"/>
        <v>0</v>
      </c>
      <c r="S467" s="184">
        <v>0</v>
      </c>
      <c r="T467" s="184">
        <v>0</v>
      </c>
      <c r="U467" s="184">
        <f t="shared" si="64"/>
        <v>0</v>
      </c>
      <c r="W467" s="185">
        <v>0</v>
      </c>
      <c r="X467" s="185">
        <v>0</v>
      </c>
      <c r="Y467" s="185">
        <f t="shared" si="65"/>
        <v>0</v>
      </c>
    </row>
    <row r="468" spans="2:25" s="187" customFormat="1" hidden="1" x14ac:dyDescent="0.3">
      <c r="B468" s="226" t="s">
        <v>830</v>
      </c>
      <c r="C468" s="338" t="s">
        <v>7980</v>
      </c>
      <c r="D468" s="249"/>
      <c r="E468" s="249"/>
      <c r="F468" s="183"/>
      <c r="G468" s="184">
        <f t="shared" si="59"/>
        <v>1390.8642</v>
      </c>
      <c r="H468" s="184">
        <f t="shared" si="60"/>
        <v>454.94934285000005</v>
      </c>
      <c r="I468" s="184">
        <f t="shared" si="61"/>
        <v>935.91485714999999</v>
      </c>
      <c r="K468" s="184">
        <v>1390.8642</v>
      </c>
      <c r="L468" s="184">
        <v>454.94934285000005</v>
      </c>
      <c r="M468" s="184">
        <f t="shared" si="62"/>
        <v>935.91485714999999</v>
      </c>
      <c r="O468" s="185">
        <v>0</v>
      </c>
      <c r="P468" s="185">
        <v>0</v>
      </c>
      <c r="Q468" s="185">
        <f t="shared" si="63"/>
        <v>0</v>
      </c>
      <c r="S468" s="184">
        <v>0</v>
      </c>
      <c r="T468" s="184">
        <v>0</v>
      </c>
      <c r="U468" s="184">
        <f t="shared" si="64"/>
        <v>0</v>
      </c>
      <c r="W468" s="185">
        <v>0</v>
      </c>
      <c r="X468" s="185">
        <v>0</v>
      </c>
      <c r="Y468" s="185">
        <f t="shared" si="65"/>
        <v>0</v>
      </c>
    </row>
    <row r="469" spans="2:25" s="187" customFormat="1" hidden="1" x14ac:dyDescent="0.3">
      <c r="B469" s="226" t="s">
        <v>831</v>
      </c>
      <c r="C469" s="338" t="s">
        <v>7981</v>
      </c>
      <c r="D469" s="249"/>
      <c r="E469" s="249"/>
      <c r="F469" s="183"/>
      <c r="G469" s="184">
        <f t="shared" si="59"/>
        <v>1803.7896000000001</v>
      </c>
      <c r="H469" s="184">
        <f t="shared" si="60"/>
        <v>479.282847</v>
      </c>
      <c r="I469" s="184">
        <f t="shared" si="61"/>
        <v>1324.5067530000001</v>
      </c>
      <c r="K469" s="184">
        <v>1803.7896000000001</v>
      </c>
      <c r="L469" s="184">
        <v>479.282847</v>
      </c>
      <c r="M469" s="184">
        <f t="shared" si="62"/>
        <v>1324.5067530000001</v>
      </c>
      <c r="O469" s="185">
        <v>0</v>
      </c>
      <c r="P469" s="185">
        <v>0</v>
      </c>
      <c r="Q469" s="185">
        <f t="shared" si="63"/>
        <v>0</v>
      </c>
      <c r="S469" s="184">
        <v>0</v>
      </c>
      <c r="T469" s="184">
        <v>0</v>
      </c>
      <c r="U469" s="184">
        <f t="shared" si="64"/>
        <v>0</v>
      </c>
      <c r="W469" s="185">
        <v>0</v>
      </c>
      <c r="X469" s="185">
        <v>0</v>
      </c>
      <c r="Y469" s="185">
        <f t="shared" si="65"/>
        <v>0</v>
      </c>
    </row>
    <row r="470" spans="2:25" s="187" customFormat="1" hidden="1" x14ac:dyDescent="0.3">
      <c r="B470" s="226" t="s">
        <v>832</v>
      </c>
      <c r="C470" s="338" t="s">
        <v>7982</v>
      </c>
      <c r="D470" s="249"/>
      <c r="E470" s="249"/>
      <c r="F470" s="183"/>
      <c r="G470" s="184">
        <f t="shared" si="59"/>
        <v>96.2</v>
      </c>
      <c r="H470" s="184">
        <f t="shared" si="60"/>
        <v>96.186018610000005</v>
      </c>
      <c r="I470" s="184">
        <f t="shared" si="61"/>
        <v>1.3981389999997873E-2</v>
      </c>
      <c r="K470" s="184">
        <v>96.2</v>
      </c>
      <c r="L470" s="184">
        <v>96.186018610000005</v>
      </c>
      <c r="M470" s="184">
        <f t="shared" si="62"/>
        <v>1.3981389999997873E-2</v>
      </c>
      <c r="O470" s="185">
        <v>0</v>
      </c>
      <c r="P470" s="185">
        <v>0</v>
      </c>
      <c r="Q470" s="185">
        <f t="shared" si="63"/>
        <v>0</v>
      </c>
      <c r="S470" s="184">
        <v>0</v>
      </c>
      <c r="T470" s="184">
        <v>0</v>
      </c>
      <c r="U470" s="184">
        <f t="shared" si="64"/>
        <v>0</v>
      </c>
      <c r="W470" s="185">
        <v>0</v>
      </c>
      <c r="X470" s="185">
        <v>0</v>
      </c>
      <c r="Y470" s="185">
        <f t="shared" si="65"/>
        <v>0</v>
      </c>
    </row>
    <row r="471" spans="2:25" s="187" customFormat="1" hidden="1" x14ac:dyDescent="0.3">
      <c r="B471" s="226" t="s">
        <v>833</v>
      </c>
      <c r="C471" s="338" t="s">
        <v>7983</v>
      </c>
      <c r="D471" s="249"/>
      <c r="E471" s="249"/>
      <c r="F471" s="183"/>
      <c r="G471" s="184">
        <f t="shared" si="59"/>
        <v>1330.6704999999999</v>
      </c>
      <c r="H471" s="184">
        <f t="shared" si="60"/>
        <v>956.59343048000005</v>
      </c>
      <c r="I471" s="184">
        <f t="shared" si="61"/>
        <v>374.0770695199999</v>
      </c>
      <c r="K471" s="184">
        <v>1330.6704999999999</v>
      </c>
      <c r="L471" s="184">
        <v>956.59343048000005</v>
      </c>
      <c r="M471" s="184">
        <f t="shared" si="62"/>
        <v>374.0770695199999</v>
      </c>
      <c r="O471" s="185">
        <v>0</v>
      </c>
      <c r="P471" s="185">
        <v>0</v>
      </c>
      <c r="Q471" s="185">
        <f t="shared" si="63"/>
        <v>0</v>
      </c>
      <c r="S471" s="184">
        <v>0</v>
      </c>
      <c r="T471" s="184">
        <v>0</v>
      </c>
      <c r="U471" s="184">
        <f t="shared" si="64"/>
        <v>0</v>
      </c>
      <c r="W471" s="185">
        <v>0</v>
      </c>
      <c r="X471" s="185">
        <v>0</v>
      </c>
      <c r="Y471" s="185">
        <f t="shared" si="65"/>
        <v>0</v>
      </c>
    </row>
    <row r="472" spans="2:25" s="187" customFormat="1" hidden="1" x14ac:dyDescent="0.3">
      <c r="B472" s="226" t="s">
        <v>834</v>
      </c>
      <c r="C472" s="338" t="s">
        <v>7984</v>
      </c>
      <c r="D472" s="249"/>
      <c r="E472" s="249"/>
      <c r="F472" s="183"/>
      <c r="G472" s="184">
        <f t="shared" si="59"/>
        <v>12360.584999999999</v>
      </c>
      <c r="H472" s="184">
        <f t="shared" si="60"/>
        <v>3452.2758260599999</v>
      </c>
      <c r="I472" s="184">
        <f t="shared" si="61"/>
        <v>8908.3091739399988</v>
      </c>
      <c r="K472" s="184">
        <v>12360.584999999999</v>
      </c>
      <c r="L472" s="184">
        <v>3452.2758260599999</v>
      </c>
      <c r="M472" s="184">
        <f t="shared" si="62"/>
        <v>8908.3091739399988</v>
      </c>
      <c r="O472" s="185">
        <v>0</v>
      </c>
      <c r="P472" s="185">
        <v>0</v>
      </c>
      <c r="Q472" s="185">
        <f t="shared" si="63"/>
        <v>0</v>
      </c>
      <c r="S472" s="184">
        <v>0</v>
      </c>
      <c r="T472" s="184">
        <v>0</v>
      </c>
      <c r="U472" s="184">
        <f t="shared" si="64"/>
        <v>0</v>
      </c>
      <c r="W472" s="185">
        <v>0</v>
      </c>
      <c r="X472" s="185">
        <v>0</v>
      </c>
      <c r="Y472" s="185">
        <f t="shared" si="65"/>
        <v>0</v>
      </c>
    </row>
    <row r="473" spans="2:25" s="187" customFormat="1" hidden="1" x14ac:dyDescent="0.3">
      <c r="B473" s="226" t="s">
        <v>835</v>
      </c>
      <c r="C473" s="338" t="s">
        <v>7985</v>
      </c>
      <c r="D473" s="249"/>
      <c r="E473" s="249"/>
      <c r="F473" s="183"/>
      <c r="G473" s="184">
        <f t="shared" si="59"/>
        <v>91.935000000000002</v>
      </c>
      <c r="H473" s="184">
        <f t="shared" si="60"/>
        <v>90.425926310000008</v>
      </c>
      <c r="I473" s="184">
        <f t="shared" si="61"/>
        <v>1.5090736899999939</v>
      </c>
      <c r="K473" s="184">
        <v>91.935000000000002</v>
      </c>
      <c r="L473" s="184">
        <v>90.425926310000008</v>
      </c>
      <c r="M473" s="184">
        <f t="shared" si="62"/>
        <v>1.5090736899999939</v>
      </c>
      <c r="O473" s="185">
        <v>0</v>
      </c>
      <c r="P473" s="185">
        <v>0</v>
      </c>
      <c r="Q473" s="185">
        <f t="shared" si="63"/>
        <v>0</v>
      </c>
      <c r="S473" s="184">
        <v>0</v>
      </c>
      <c r="T473" s="184">
        <v>0</v>
      </c>
      <c r="U473" s="184">
        <f t="shared" si="64"/>
        <v>0</v>
      </c>
      <c r="W473" s="185">
        <v>0</v>
      </c>
      <c r="X473" s="185">
        <v>0</v>
      </c>
      <c r="Y473" s="185">
        <f t="shared" si="65"/>
        <v>0</v>
      </c>
    </row>
    <row r="474" spans="2:25" s="187" customFormat="1" hidden="1" x14ac:dyDescent="0.3">
      <c r="B474" s="226" t="s">
        <v>836</v>
      </c>
      <c r="C474" s="338" t="s">
        <v>7986</v>
      </c>
      <c r="D474" s="249"/>
      <c r="E474" s="249"/>
      <c r="F474" s="183"/>
      <c r="G474" s="184">
        <f t="shared" si="59"/>
        <v>2143.3809999999999</v>
      </c>
      <c r="H474" s="184">
        <f t="shared" si="60"/>
        <v>70.919602209999994</v>
      </c>
      <c r="I474" s="184">
        <f t="shared" si="61"/>
        <v>2072.4613977899999</v>
      </c>
      <c r="K474" s="184">
        <v>2143.3809999999999</v>
      </c>
      <c r="L474" s="184">
        <v>70.919602209999994</v>
      </c>
      <c r="M474" s="184">
        <f t="shared" si="62"/>
        <v>2072.4613977899999</v>
      </c>
      <c r="O474" s="185">
        <v>0</v>
      </c>
      <c r="P474" s="185">
        <v>0</v>
      </c>
      <c r="Q474" s="185">
        <f t="shared" si="63"/>
        <v>0</v>
      </c>
      <c r="S474" s="184">
        <v>0</v>
      </c>
      <c r="T474" s="184">
        <v>0</v>
      </c>
      <c r="U474" s="184">
        <f t="shared" si="64"/>
        <v>0</v>
      </c>
      <c r="W474" s="185">
        <v>0</v>
      </c>
      <c r="X474" s="185">
        <v>0</v>
      </c>
      <c r="Y474" s="185">
        <f t="shared" si="65"/>
        <v>0</v>
      </c>
    </row>
    <row r="475" spans="2:25" s="187" customFormat="1" hidden="1" x14ac:dyDescent="0.3">
      <c r="B475" s="226" t="s">
        <v>837</v>
      </c>
      <c r="C475" s="338" t="s">
        <v>7987</v>
      </c>
      <c r="D475" s="249"/>
      <c r="E475" s="249"/>
      <c r="F475" s="183"/>
      <c r="G475" s="184">
        <f t="shared" si="59"/>
        <v>7046.29</v>
      </c>
      <c r="H475" s="184">
        <f t="shared" si="60"/>
        <v>2235.1431696700001</v>
      </c>
      <c r="I475" s="184">
        <f t="shared" si="61"/>
        <v>4811.1468303299998</v>
      </c>
      <c r="K475" s="184">
        <v>7046.29</v>
      </c>
      <c r="L475" s="184">
        <v>2235.1431696700001</v>
      </c>
      <c r="M475" s="184">
        <f t="shared" si="62"/>
        <v>4811.1468303299998</v>
      </c>
      <c r="O475" s="185">
        <v>0</v>
      </c>
      <c r="P475" s="185">
        <v>0</v>
      </c>
      <c r="Q475" s="185">
        <f t="shared" si="63"/>
        <v>0</v>
      </c>
      <c r="S475" s="184">
        <v>0</v>
      </c>
      <c r="T475" s="184">
        <v>0</v>
      </c>
      <c r="U475" s="184">
        <f t="shared" si="64"/>
        <v>0</v>
      </c>
      <c r="W475" s="185">
        <v>0</v>
      </c>
      <c r="X475" s="185">
        <v>0</v>
      </c>
      <c r="Y475" s="185">
        <f t="shared" si="65"/>
        <v>0</v>
      </c>
    </row>
    <row r="476" spans="2:25" s="187" customFormat="1" hidden="1" x14ac:dyDescent="0.3">
      <c r="B476" s="226" t="s">
        <v>838</v>
      </c>
      <c r="C476" s="338" t="s">
        <v>7988</v>
      </c>
      <c r="D476" s="249"/>
      <c r="E476" s="249"/>
      <c r="F476" s="183"/>
      <c r="G476" s="184">
        <f t="shared" si="59"/>
        <v>0</v>
      </c>
      <c r="H476" s="184">
        <f t="shared" si="60"/>
        <v>0</v>
      </c>
      <c r="I476" s="184">
        <f t="shared" si="61"/>
        <v>0</v>
      </c>
      <c r="K476" s="184">
        <v>0</v>
      </c>
      <c r="L476" s="184">
        <v>0</v>
      </c>
      <c r="M476" s="184">
        <f t="shared" si="62"/>
        <v>0</v>
      </c>
      <c r="O476" s="185">
        <v>0</v>
      </c>
      <c r="P476" s="185">
        <v>0</v>
      </c>
      <c r="Q476" s="185">
        <f t="shared" si="63"/>
        <v>0</v>
      </c>
      <c r="S476" s="184">
        <v>0</v>
      </c>
      <c r="T476" s="184">
        <v>0</v>
      </c>
      <c r="U476" s="184">
        <f t="shared" si="64"/>
        <v>0</v>
      </c>
      <c r="W476" s="185">
        <v>0</v>
      </c>
      <c r="X476" s="185">
        <v>0</v>
      </c>
      <c r="Y476" s="185">
        <f t="shared" si="65"/>
        <v>0</v>
      </c>
    </row>
    <row r="477" spans="2:25" s="187" customFormat="1" hidden="1" x14ac:dyDescent="0.3">
      <c r="B477" s="226" t="s">
        <v>839</v>
      </c>
      <c r="C477" s="338" t="s">
        <v>7989</v>
      </c>
      <c r="D477" s="249"/>
      <c r="E477" s="249"/>
      <c r="F477" s="183"/>
      <c r="G477" s="184">
        <f t="shared" si="59"/>
        <v>100</v>
      </c>
      <c r="H477" s="184">
        <f t="shared" si="60"/>
        <v>0</v>
      </c>
      <c r="I477" s="184">
        <f t="shared" si="61"/>
        <v>100</v>
      </c>
      <c r="K477" s="184">
        <v>100</v>
      </c>
      <c r="L477" s="184">
        <v>0</v>
      </c>
      <c r="M477" s="184">
        <f t="shared" si="62"/>
        <v>100</v>
      </c>
      <c r="O477" s="185">
        <v>0</v>
      </c>
      <c r="P477" s="185">
        <v>0</v>
      </c>
      <c r="Q477" s="185">
        <f t="shared" si="63"/>
        <v>0</v>
      </c>
      <c r="S477" s="184">
        <v>0</v>
      </c>
      <c r="T477" s="184">
        <v>0</v>
      </c>
      <c r="U477" s="184">
        <f t="shared" si="64"/>
        <v>0</v>
      </c>
      <c r="W477" s="185">
        <v>0</v>
      </c>
      <c r="X477" s="185">
        <v>0</v>
      </c>
      <c r="Y477" s="185">
        <f t="shared" si="65"/>
        <v>0</v>
      </c>
    </row>
    <row r="478" spans="2:25" s="187" customFormat="1" hidden="1" x14ac:dyDescent="0.3">
      <c r="B478" s="226" t="s">
        <v>840</v>
      </c>
      <c r="C478" s="338" t="s">
        <v>7990</v>
      </c>
      <c r="D478" s="249"/>
      <c r="E478" s="249"/>
      <c r="F478" s="183"/>
      <c r="G478" s="184">
        <f t="shared" si="59"/>
        <v>1000.8</v>
      </c>
      <c r="H478" s="184">
        <f t="shared" si="60"/>
        <v>0</v>
      </c>
      <c r="I478" s="184">
        <f t="shared" si="61"/>
        <v>1000.8</v>
      </c>
      <c r="K478" s="184">
        <v>1000.8</v>
      </c>
      <c r="L478" s="184">
        <v>0</v>
      </c>
      <c r="M478" s="184">
        <f t="shared" si="62"/>
        <v>1000.8</v>
      </c>
      <c r="O478" s="185">
        <v>0</v>
      </c>
      <c r="P478" s="185">
        <v>0</v>
      </c>
      <c r="Q478" s="185">
        <f t="shared" si="63"/>
        <v>0</v>
      </c>
      <c r="S478" s="184">
        <v>0</v>
      </c>
      <c r="T478" s="184">
        <v>0</v>
      </c>
      <c r="U478" s="184">
        <f t="shared" si="64"/>
        <v>0</v>
      </c>
      <c r="W478" s="185">
        <v>0</v>
      </c>
      <c r="X478" s="185">
        <v>0</v>
      </c>
      <c r="Y478" s="185">
        <f t="shared" si="65"/>
        <v>0</v>
      </c>
    </row>
    <row r="479" spans="2:25" s="187" customFormat="1" hidden="1" x14ac:dyDescent="0.3">
      <c r="B479" s="226" t="s">
        <v>841</v>
      </c>
      <c r="C479" s="338" t="s">
        <v>7991</v>
      </c>
      <c r="D479" s="249"/>
      <c r="E479" s="249"/>
      <c r="F479" s="183"/>
      <c r="G479" s="184">
        <f t="shared" si="59"/>
        <v>320.59899999999999</v>
      </c>
      <c r="H479" s="184">
        <f t="shared" si="60"/>
        <v>252.9344825</v>
      </c>
      <c r="I479" s="184">
        <f t="shared" si="61"/>
        <v>67.664517499999988</v>
      </c>
      <c r="K479" s="184">
        <v>320.59899999999999</v>
      </c>
      <c r="L479" s="184">
        <v>252.9344825</v>
      </c>
      <c r="M479" s="184">
        <f t="shared" si="62"/>
        <v>67.664517499999988</v>
      </c>
      <c r="O479" s="185">
        <v>0</v>
      </c>
      <c r="P479" s="185">
        <v>0</v>
      </c>
      <c r="Q479" s="185">
        <f t="shared" si="63"/>
        <v>0</v>
      </c>
      <c r="S479" s="184">
        <v>0</v>
      </c>
      <c r="T479" s="184">
        <v>0</v>
      </c>
      <c r="U479" s="184">
        <f t="shared" si="64"/>
        <v>0</v>
      </c>
      <c r="W479" s="185">
        <v>0</v>
      </c>
      <c r="X479" s="185">
        <v>0</v>
      </c>
      <c r="Y479" s="185">
        <f t="shared" si="65"/>
        <v>0</v>
      </c>
    </row>
    <row r="480" spans="2:25" s="187" customFormat="1" hidden="1" x14ac:dyDescent="0.3">
      <c r="B480" s="226" t="s">
        <v>842</v>
      </c>
      <c r="C480" s="338" t="s">
        <v>7992</v>
      </c>
      <c r="D480" s="249"/>
      <c r="E480" s="249"/>
      <c r="F480" s="183"/>
      <c r="G480" s="184">
        <f t="shared" si="59"/>
        <v>0</v>
      </c>
      <c r="H480" s="184">
        <f t="shared" si="60"/>
        <v>0</v>
      </c>
      <c r="I480" s="184">
        <f t="shared" si="61"/>
        <v>0</v>
      </c>
      <c r="K480" s="184">
        <v>0</v>
      </c>
      <c r="L480" s="184">
        <v>0</v>
      </c>
      <c r="M480" s="184">
        <f t="shared" si="62"/>
        <v>0</v>
      </c>
      <c r="O480" s="185">
        <v>0</v>
      </c>
      <c r="P480" s="185">
        <v>0</v>
      </c>
      <c r="Q480" s="185">
        <f t="shared" si="63"/>
        <v>0</v>
      </c>
      <c r="S480" s="184">
        <v>0</v>
      </c>
      <c r="T480" s="184">
        <v>0</v>
      </c>
      <c r="U480" s="184">
        <f t="shared" si="64"/>
        <v>0</v>
      </c>
      <c r="W480" s="185">
        <v>0</v>
      </c>
      <c r="X480" s="185">
        <v>0</v>
      </c>
      <c r="Y480" s="185">
        <f t="shared" si="65"/>
        <v>0</v>
      </c>
    </row>
    <row r="481" spans="2:25" s="187" customFormat="1" hidden="1" x14ac:dyDescent="0.3">
      <c r="B481" s="226" t="s">
        <v>843</v>
      </c>
      <c r="C481" s="338" t="s">
        <v>7993</v>
      </c>
      <c r="D481" s="249"/>
      <c r="E481" s="249"/>
      <c r="F481" s="183"/>
      <c r="G481" s="184">
        <f t="shared" si="59"/>
        <v>10</v>
      </c>
      <c r="H481" s="184">
        <f t="shared" si="60"/>
        <v>0</v>
      </c>
      <c r="I481" s="184">
        <f t="shared" si="61"/>
        <v>10</v>
      </c>
      <c r="K481" s="184">
        <v>10</v>
      </c>
      <c r="L481" s="184">
        <v>0</v>
      </c>
      <c r="M481" s="184">
        <f t="shared" si="62"/>
        <v>10</v>
      </c>
      <c r="O481" s="185">
        <v>0</v>
      </c>
      <c r="P481" s="185">
        <v>0</v>
      </c>
      <c r="Q481" s="185">
        <f t="shared" si="63"/>
        <v>0</v>
      </c>
      <c r="S481" s="184">
        <v>0</v>
      </c>
      <c r="T481" s="184">
        <v>0</v>
      </c>
      <c r="U481" s="184">
        <f t="shared" si="64"/>
        <v>0</v>
      </c>
      <c r="W481" s="185">
        <v>0</v>
      </c>
      <c r="X481" s="185">
        <v>0</v>
      </c>
      <c r="Y481" s="185">
        <f t="shared" si="65"/>
        <v>0</v>
      </c>
    </row>
    <row r="482" spans="2:25" s="187" customFormat="1" hidden="1" x14ac:dyDescent="0.3">
      <c r="B482" s="226" t="s">
        <v>844</v>
      </c>
      <c r="C482" s="338" t="s">
        <v>7994</v>
      </c>
      <c r="D482" s="249"/>
      <c r="E482" s="249"/>
      <c r="F482" s="183"/>
      <c r="G482" s="184">
        <f t="shared" si="59"/>
        <v>2613.5</v>
      </c>
      <c r="H482" s="184">
        <f t="shared" si="60"/>
        <v>2580.0455700700004</v>
      </c>
      <c r="I482" s="184">
        <f t="shared" si="61"/>
        <v>33.454429929999606</v>
      </c>
      <c r="K482" s="184">
        <v>2613.5</v>
      </c>
      <c r="L482" s="184">
        <v>2580.0455700700004</v>
      </c>
      <c r="M482" s="184">
        <f t="shared" si="62"/>
        <v>33.454429929999606</v>
      </c>
      <c r="O482" s="185">
        <v>0</v>
      </c>
      <c r="P482" s="185">
        <v>0</v>
      </c>
      <c r="Q482" s="185">
        <f t="shared" si="63"/>
        <v>0</v>
      </c>
      <c r="S482" s="184">
        <v>0</v>
      </c>
      <c r="T482" s="184">
        <v>0</v>
      </c>
      <c r="U482" s="184">
        <f t="shared" si="64"/>
        <v>0</v>
      </c>
      <c r="W482" s="185">
        <v>0</v>
      </c>
      <c r="X482" s="185">
        <v>0</v>
      </c>
      <c r="Y482" s="185">
        <f t="shared" si="65"/>
        <v>0</v>
      </c>
    </row>
    <row r="483" spans="2:25" s="187" customFormat="1" hidden="1" x14ac:dyDescent="0.3">
      <c r="B483" s="226" t="s">
        <v>845</v>
      </c>
      <c r="C483" s="338" t="s">
        <v>7995</v>
      </c>
      <c r="D483" s="249"/>
      <c r="E483" s="249"/>
      <c r="F483" s="183"/>
      <c r="G483" s="184">
        <f t="shared" si="59"/>
        <v>125.4264</v>
      </c>
      <c r="H483" s="184">
        <f t="shared" si="60"/>
        <v>58.908625000000001</v>
      </c>
      <c r="I483" s="184">
        <f t="shared" si="61"/>
        <v>66.517775</v>
      </c>
      <c r="K483" s="184">
        <v>125.4264</v>
      </c>
      <c r="L483" s="184">
        <v>58.908625000000001</v>
      </c>
      <c r="M483" s="184">
        <f t="shared" si="62"/>
        <v>66.517775</v>
      </c>
      <c r="O483" s="185">
        <v>0</v>
      </c>
      <c r="P483" s="185">
        <v>0</v>
      </c>
      <c r="Q483" s="185">
        <f t="shared" si="63"/>
        <v>0</v>
      </c>
      <c r="S483" s="184">
        <v>0</v>
      </c>
      <c r="T483" s="184">
        <v>0</v>
      </c>
      <c r="U483" s="184">
        <f t="shared" si="64"/>
        <v>0</v>
      </c>
      <c r="W483" s="185">
        <v>0</v>
      </c>
      <c r="X483" s="185">
        <v>0</v>
      </c>
      <c r="Y483" s="185">
        <f t="shared" si="65"/>
        <v>0</v>
      </c>
    </row>
    <row r="484" spans="2:25" s="187" customFormat="1" hidden="1" x14ac:dyDescent="0.3">
      <c r="B484" s="226" t="s">
        <v>846</v>
      </c>
      <c r="C484" s="338" t="s">
        <v>7996</v>
      </c>
      <c r="D484" s="249"/>
      <c r="E484" s="249"/>
      <c r="F484" s="183"/>
      <c r="G484" s="184">
        <f t="shared" si="59"/>
        <v>516.22739999999999</v>
      </c>
      <c r="H484" s="184">
        <f t="shared" si="60"/>
        <v>0</v>
      </c>
      <c r="I484" s="184">
        <f t="shared" si="61"/>
        <v>516.22739999999999</v>
      </c>
      <c r="K484" s="184">
        <v>516.22739999999999</v>
      </c>
      <c r="L484" s="184">
        <v>0</v>
      </c>
      <c r="M484" s="184">
        <f t="shared" si="62"/>
        <v>516.22739999999999</v>
      </c>
      <c r="O484" s="185">
        <v>0</v>
      </c>
      <c r="P484" s="185">
        <v>0</v>
      </c>
      <c r="Q484" s="185">
        <f t="shared" si="63"/>
        <v>0</v>
      </c>
      <c r="S484" s="184">
        <v>0</v>
      </c>
      <c r="T484" s="184">
        <v>0</v>
      </c>
      <c r="U484" s="184">
        <f t="shared" si="64"/>
        <v>0</v>
      </c>
      <c r="W484" s="185">
        <v>0</v>
      </c>
      <c r="X484" s="185">
        <v>0</v>
      </c>
      <c r="Y484" s="185">
        <f t="shared" si="65"/>
        <v>0</v>
      </c>
    </row>
    <row r="485" spans="2:25" s="187" customFormat="1" hidden="1" x14ac:dyDescent="0.3">
      <c r="B485" s="226" t="s">
        <v>847</v>
      </c>
      <c r="C485" s="338" t="s">
        <v>7997</v>
      </c>
      <c r="D485" s="249"/>
      <c r="E485" s="249"/>
      <c r="F485" s="183"/>
      <c r="G485" s="184">
        <f t="shared" si="59"/>
        <v>4275</v>
      </c>
      <c r="H485" s="184">
        <f t="shared" si="60"/>
        <v>0</v>
      </c>
      <c r="I485" s="184">
        <f t="shared" si="61"/>
        <v>4275</v>
      </c>
      <c r="K485" s="184">
        <v>4275</v>
      </c>
      <c r="L485" s="184">
        <v>0</v>
      </c>
      <c r="M485" s="184">
        <f t="shared" si="62"/>
        <v>4275</v>
      </c>
      <c r="O485" s="185">
        <v>0</v>
      </c>
      <c r="P485" s="185">
        <v>0</v>
      </c>
      <c r="Q485" s="185">
        <f t="shared" si="63"/>
        <v>0</v>
      </c>
      <c r="S485" s="184">
        <v>0</v>
      </c>
      <c r="T485" s="184">
        <v>0</v>
      </c>
      <c r="U485" s="184">
        <f t="shared" si="64"/>
        <v>0</v>
      </c>
      <c r="W485" s="185">
        <v>0</v>
      </c>
      <c r="X485" s="185">
        <v>0</v>
      </c>
      <c r="Y485" s="185">
        <f t="shared" si="65"/>
        <v>0</v>
      </c>
    </row>
    <row r="486" spans="2:25" s="187" customFormat="1" hidden="1" x14ac:dyDescent="0.3">
      <c r="B486" s="226" t="s">
        <v>848</v>
      </c>
      <c r="C486" s="338" t="s">
        <v>7998</v>
      </c>
      <c r="D486" s="249"/>
      <c r="E486" s="249"/>
      <c r="F486" s="183"/>
      <c r="G486" s="184">
        <f t="shared" si="59"/>
        <v>944.55600000000004</v>
      </c>
      <c r="H486" s="184">
        <f t="shared" si="60"/>
        <v>33.317851179999998</v>
      </c>
      <c r="I486" s="184">
        <f t="shared" si="61"/>
        <v>911.23814881999999</v>
      </c>
      <c r="K486" s="184">
        <v>944.55600000000004</v>
      </c>
      <c r="L486" s="184">
        <v>33.317851179999998</v>
      </c>
      <c r="M486" s="184">
        <f t="shared" si="62"/>
        <v>911.23814881999999</v>
      </c>
      <c r="O486" s="185">
        <v>0</v>
      </c>
      <c r="P486" s="185">
        <v>0</v>
      </c>
      <c r="Q486" s="185">
        <f t="shared" si="63"/>
        <v>0</v>
      </c>
      <c r="S486" s="184">
        <v>0</v>
      </c>
      <c r="T486" s="184">
        <v>0</v>
      </c>
      <c r="U486" s="184">
        <f t="shared" si="64"/>
        <v>0</v>
      </c>
      <c r="W486" s="185">
        <v>0</v>
      </c>
      <c r="X486" s="185">
        <v>0</v>
      </c>
      <c r="Y486" s="185">
        <f t="shared" si="65"/>
        <v>0</v>
      </c>
    </row>
    <row r="487" spans="2:25" s="187" customFormat="1" hidden="1" x14ac:dyDescent="0.3">
      <c r="B487" s="226" t="s">
        <v>849</v>
      </c>
      <c r="C487" s="338" t="s">
        <v>7999</v>
      </c>
      <c r="D487" s="249"/>
      <c r="E487" s="249"/>
      <c r="F487" s="183"/>
      <c r="G487" s="184">
        <f t="shared" si="59"/>
        <v>0</v>
      </c>
      <c r="H487" s="184">
        <f t="shared" si="60"/>
        <v>0</v>
      </c>
      <c r="I487" s="184">
        <f t="shared" si="61"/>
        <v>0</v>
      </c>
      <c r="K487" s="184">
        <v>0</v>
      </c>
      <c r="L487" s="184">
        <v>0</v>
      </c>
      <c r="M487" s="184">
        <f t="shared" si="62"/>
        <v>0</v>
      </c>
      <c r="O487" s="185">
        <v>0</v>
      </c>
      <c r="P487" s="185">
        <v>0</v>
      </c>
      <c r="Q487" s="185">
        <f t="shared" si="63"/>
        <v>0</v>
      </c>
      <c r="S487" s="184">
        <v>0</v>
      </c>
      <c r="T487" s="184">
        <v>0</v>
      </c>
      <c r="U487" s="184">
        <f t="shared" si="64"/>
        <v>0</v>
      </c>
      <c r="W487" s="185">
        <v>0</v>
      </c>
      <c r="X487" s="185">
        <v>0</v>
      </c>
      <c r="Y487" s="185">
        <f t="shared" si="65"/>
        <v>0</v>
      </c>
    </row>
    <row r="488" spans="2:25" s="187" customFormat="1" hidden="1" x14ac:dyDescent="0.3">
      <c r="B488" s="226" t="s">
        <v>850</v>
      </c>
      <c r="C488" s="338" t="s">
        <v>8000</v>
      </c>
      <c r="D488" s="249"/>
      <c r="E488" s="249"/>
      <c r="F488" s="183"/>
      <c r="G488" s="184">
        <f t="shared" si="59"/>
        <v>0</v>
      </c>
      <c r="H488" s="184">
        <f t="shared" si="60"/>
        <v>0</v>
      </c>
      <c r="I488" s="184">
        <f t="shared" si="61"/>
        <v>0</v>
      </c>
      <c r="K488" s="184">
        <v>0</v>
      </c>
      <c r="L488" s="184">
        <v>0</v>
      </c>
      <c r="M488" s="184">
        <f t="shared" si="62"/>
        <v>0</v>
      </c>
      <c r="O488" s="185">
        <v>0</v>
      </c>
      <c r="P488" s="185">
        <v>0</v>
      </c>
      <c r="Q488" s="185">
        <f t="shared" si="63"/>
        <v>0</v>
      </c>
      <c r="S488" s="184">
        <v>0</v>
      </c>
      <c r="T488" s="184">
        <v>0</v>
      </c>
      <c r="U488" s="184">
        <f t="shared" si="64"/>
        <v>0</v>
      </c>
      <c r="W488" s="185">
        <v>0</v>
      </c>
      <c r="X488" s="185">
        <v>0</v>
      </c>
      <c r="Y488" s="185">
        <f t="shared" si="65"/>
        <v>0</v>
      </c>
    </row>
    <row r="489" spans="2:25" s="187" customFormat="1" hidden="1" x14ac:dyDescent="0.3">
      <c r="B489" s="226" t="s">
        <v>851</v>
      </c>
      <c r="C489" s="338" t="s">
        <v>8001</v>
      </c>
      <c r="D489" s="249"/>
      <c r="E489" s="249"/>
      <c r="F489" s="183"/>
      <c r="G489" s="184">
        <f t="shared" si="59"/>
        <v>2433.1999999999998</v>
      </c>
      <c r="H489" s="184">
        <f t="shared" si="60"/>
        <v>355.84430800000001</v>
      </c>
      <c r="I489" s="184">
        <f t="shared" si="61"/>
        <v>2077.3556919999996</v>
      </c>
      <c r="K489" s="184">
        <v>2433.1999999999998</v>
      </c>
      <c r="L489" s="184">
        <v>355.84430800000001</v>
      </c>
      <c r="M489" s="184">
        <f t="shared" si="62"/>
        <v>2077.3556919999996</v>
      </c>
      <c r="O489" s="185">
        <v>0</v>
      </c>
      <c r="P489" s="185">
        <v>0</v>
      </c>
      <c r="Q489" s="185">
        <f t="shared" si="63"/>
        <v>0</v>
      </c>
      <c r="S489" s="184">
        <v>0</v>
      </c>
      <c r="T489" s="184">
        <v>0</v>
      </c>
      <c r="U489" s="184">
        <f t="shared" si="64"/>
        <v>0</v>
      </c>
      <c r="W489" s="185">
        <v>0</v>
      </c>
      <c r="X489" s="185">
        <v>0</v>
      </c>
      <c r="Y489" s="185">
        <f t="shared" si="65"/>
        <v>0</v>
      </c>
    </row>
    <row r="490" spans="2:25" s="187" customFormat="1" hidden="1" x14ac:dyDescent="0.3">
      <c r="B490" s="226" t="s">
        <v>852</v>
      </c>
      <c r="C490" s="338" t="s">
        <v>8002</v>
      </c>
      <c r="D490" s="249"/>
      <c r="E490" s="249"/>
      <c r="F490" s="183"/>
      <c r="G490" s="184">
        <f t="shared" si="59"/>
        <v>0</v>
      </c>
      <c r="H490" s="184">
        <f t="shared" si="60"/>
        <v>35483.312100000003</v>
      </c>
      <c r="I490" s="184">
        <f t="shared" si="61"/>
        <v>35483.312100000003</v>
      </c>
      <c r="K490" s="184">
        <v>0</v>
      </c>
      <c r="L490" s="184">
        <v>35483.312100000003</v>
      </c>
      <c r="M490" s="184">
        <f t="shared" si="62"/>
        <v>35483.312100000003</v>
      </c>
      <c r="O490" s="185">
        <v>0</v>
      </c>
      <c r="P490" s="185">
        <v>0</v>
      </c>
      <c r="Q490" s="185">
        <f t="shared" si="63"/>
        <v>0</v>
      </c>
      <c r="S490" s="184">
        <v>0</v>
      </c>
      <c r="T490" s="184">
        <v>0</v>
      </c>
      <c r="U490" s="184">
        <f t="shared" si="64"/>
        <v>0</v>
      </c>
      <c r="W490" s="185">
        <v>0</v>
      </c>
      <c r="X490" s="185">
        <v>0</v>
      </c>
      <c r="Y490" s="185">
        <f t="shared" si="65"/>
        <v>0</v>
      </c>
    </row>
    <row r="491" spans="2:25" s="187" customFormat="1" hidden="1" x14ac:dyDescent="0.3">
      <c r="B491" s="226" t="s">
        <v>853</v>
      </c>
      <c r="C491" s="338" t="s">
        <v>8003</v>
      </c>
      <c r="D491" s="249"/>
      <c r="E491" s="249"/>
      <c r="F491" s="183"/>
      <c r="G491" s="184">
        <f t="shared" si="59"/>
        <v>603.66</v>
      </c>
      <c r="H491" s="184">
        <f t="shared" si="60"/>
        <v>491.53098626999997</v>
      </c>
      <c r="I491" s="184">
        <f t="shared" si="61"/>
        <v>112.12901373</v>
      </c>
      <c r="K491" s="184">
        <v>603.66</v>
      </c>
      <c r="L491" s="184">
        <v>491.53098626999997</v>
      </c>
      <c r="M491" s="184">
        <f t="shared" si="62"/>
        <v>112.12901373</v>
      </c>
      <c r="O491" s="185">
        <v>0</v>
      </c>
      <c r="P491" s="185">
        <v>0</v>
      </c>
      <c r="Q491" s="185">
        <f t="shared" si="63"/>
        <v>0</v>
      </c>
      <c r="S491" s="184">
        <v>0</v>
      </c>
      <c r="T491" s="184">
        <v>0</v>
      </c>
      <c r="U491" s="184">
        <f t="shared" si="64"/>
        <v>0</v>
      </c>
      <c r="W491" s="185">
        <v>0</v>
      </c>
      <c r="X491" s="185">
        <v>0</v>
      </c>
      <c r="Y491" s="185">
        <f t="shared" si="65"/>
        <v>0</v>
      </c>
    </row>
    <row r="492" spans="2:25" s="187" customFormat="1" hidden="1" x14ac:dyDescent="0.3">
      <c r="B492" s="226" t="s">
        <v>854</v>
      </c>
      <c r="C492" s="338" t="s">
        <v>8004</v>
      </c>
      <c r="D492" s="249"/>
      <c r="E492" s="249"/>
      <c r="F492" s="183"/>
      <c r="G492" s="184">
        <f t="shared" si="59"/>
        <v>0</v>
      </c>
      <c r="H492" s="184">
        <f t="shared" si="60"/>
        <v>5420.4716832100003</v>
      </c>
      <c r="I492" s="184">
        <f t="shared" si="61"/>
        <v>5420.4716832100003</v>
      </c>
      <c r="K492" s="184">
        <v>0</v>
      </c>
      <c r="L492" s="184">
        <v>5420.4716832100003</v>
      </c>
      <c r="M492" s="184">
        <f t="shared" si="62"/>
        <v>5420.4716832100003</v>
      </c>
      <c r="O492" s="185">
        <v>0</v>
      </c>
      <c r="P492" s="185">
        <v>0</v>
      </c>
      <c r="Q492" s="185">
        <f t="shared" si="63"/>
        <v>0</v>
      </c>
      <c r="S492" s="184">
        <v>0</v>
      </c>
      <c r="T492" s="184">
        <v>0</v>
      </c>
      <c r="U492" s="184">
        <f t="shared" si="64"/>
        <v>0</v>
      </c>
      <c r="W492" s="185">
        <v>0</v>
      </c>
      <c r="X492" s="185">
        <v>0</v>
      </c>
      <c r="Y492" s="185">
        <f t="shared" si="65"/>
        <v>0</v>
      </c>
    </row>
    <row r="493" spans="2:25" s="187" customFormat="1" hidden="1" x14ac:dyDescent="0.3">
      <c r="B493" s="226" t="s">
        <v>855</v>
      </c>
      <c r="C493" s="338" t="s">
        <v>8005</v>
      </c>
      <c r="D493" s="249"/>
      <c r="E493" s="249"/>
      <c r="F493" s="183"/>
      <c r="G493" s="184">
        <f t="shared" si="59"/>
        <v>0</v>
      </c>
      <c r="H493" s="184">
        <f t="shared" si="60"/>
        <v>3864.5225999999998</v>
      </c>
      <c r="I493" s="184">
        <f t="shared" si="61"/>
        <v>3864.5225999999998</v>
      </c>
      <c r="K493" s="184">
        <v>0</v>
      </c>
      <c r="L493" s="184">
        <v>3864.5225999999998</v>
      </c>
      <c r="M493" s="184">
        <f t="shared" si="62"/>
        <v>3864.5225999999998</v>
      </c>
      <c r="O493" s="185">
        <v>0</v>
      </c>
      <c r="P493" s="185">
        <v>0</v>
      </c>
      <c r="Q493" s="185">
        <f t="shared" si="63"/>
        <v>0</v>
      </c>
      <c r="S493" s="184">
        <v>0</v>
      </c>
      <c r="T493" s="184">
        <v>0</v>
      </c>
      <c r="U493" s="184">
        <f t="shared" si="64"/>
        <v>0</v>
      </c>
      <c r="W493" s="185">
        <v>0</v>
      </c>
      <c r="X493" s="185">
        <v>0</v>
      </c>
      <c r="Y493" s="185">
        <f t="shared" si="65"/>
        <v>0</v>
      </c>
    </row>
    <row r="494" spans="2:25" s="187" customFormat="1" hidden="1" x14ac:dyDescent="0.3">
      <c r="B494" s="226" t="s">
        <v>856</v>
      </c>
      <c r="C494" s="338" t="s">
        <v>8006</v>
      </c>
      <c r="D494" s="249"/>
      <c r="E494" s="249"/>
      <c r="F494" s="183"/>
      <c r="G494" s="184">
        <f t="shared" si="59"/>
        <v>0</v>
      </c>
      <c r="H494" s="184">
        <f t="shared" si="60"/>
        <v>333.4214892</v>
      </c>
      <c r="I494" s="184">
        <f t="shared" si="61"/>
        <v>333.4214892</v>
      </c>
      <c r="K494" s="184">
        <v>0</v>
      </c>
      <c r="L494" s="184">
        <v>333.4214892</v>
      </c>
      <c r="M494" s="184">
        <f t="shared" si="62"/>
        <v>333.4214892</v>
      </c>
      <c r="O494" s="185">
        <v>0</v>
      </c>
      <c r="P494" s="185">
        <v>0</v>
      </c>
      <c r="Q494" s="185">
        <f t="shared" si="63"/>
        <v>0</v>
      </c>
      <c r="S494" s="184">
        <v>0</v>
      </c>
      <c r="T494" s="184">
        <v>0</v>
      </c>
      <c r="U494" s="184">
        <f t="shared" si="64"/>
        <v>0</v>
      </c>
      <c r="W494" s="185">
        <v>0</v>
      </c>
      <c r="X494" s="185">
        <v>0</v>
      </c>
      <c r="Y494" s="185">
        <f t="shared" si="65"/>
        <v>0</v>
      </c>
    </row>
    <row r="495" spans="2:25" s="187" customFormat="1" hidden="1" x14ac:dyDescent="0.3">
      <c r="B495" s="226" t="s">
        <v>857</v>
      </c>
      <c r="C495" s="338" t="s">
        <v>8007</v>
      </c>
      <c r="D495" s="249"/>
      <c r="E495" s="249"/>
      <c r="F495" s="183"/>
      <c r="G495" s="184">
        <f t="shared" si="59"/>
        <v>0</v>
      </c>
      <c r="H495" s="184">
        <f t="shared" si="60"/>
        <v>41.102400000000003</v>
      </c>
      <c r="I495" s="184">
        <f t="shared" si="61"/>
        <v>41.102400000000003</v>
      </c>
      <c r="K495" s="184">
        <v>0</v>
      </c>
      <c r="L495" s="184">
        <v>41.102400000000003</v>
      </c>
      <c r="M495" s="184">
        <f t="shared" si="62"/>
        <v>41.102400000000003</v>
      </c>
      <c r="O495" s="185">
        <v>0</v>
      </c>
      <c r="P495" s="185">
        <v>0</v>
      </c>
      <c r="Q495" s="185">
        <f t="shared" si="63"/>
        <v>0</v>
      </c>
      <c r="S495" s="184">
        <v>0</v>
      </c>
      <c r="T495" s="184">
        <v>0</v>
      </c>
      <c r="U495" s="184">
        <f t="shared" si="64"/>
        <v>0</v>
      </c>
      <c r="W495" s="185">
        <v>0</v>
      </c>
      <c r="X495" s="185">
        <v>0</v>
      </c>
      <c r="Y495" s="185">
        <f t="shared" si="65"/>
        <v>0</v>
      </c>
    </row>
    <row r="496" spans="2:25" s="187" customFormat="1" hidden="1" x14ac:dyDescent="0.3">
      <c r="B496" s="226" t="s">
        <v>858</v>
      </c>
      <c r="C496" s="338" t="s">
        <v>8008</v>
      </c>
      <c r="D496" s="249"/>
      <c r="E496" s="249"/>
      <c r="F496" s="183"/>
      <c r="G496" s="184">
        <f t="shared" si="59"/>
        <v>297.77539999999999</v>
      </c>
      <c r="H496" s="184">
        <f t="shared" si="60"/>
        <v>228.35441489999999</v>
      </c>
      <c r="I496" s="184">
        <f t="shared" si="61"/>
        <v>69.420985099999996</v>
      </c>
      <c r="K496" s="184">
        <v>297.77539999999999</v>
      </c>
      <c r="L496" s="184">
        <v>228.35441489999999</v>
      </c>
      <c r="M496" s="184">
        <f t="shared" si="62"/>
        <v>69.420985099999996</v>
      </c>
      <c r="O496" s="185">
        <v>0</v>
      </c>
      <c r="P496" s="185">
        <v>0</v>
      </c>
      <c r="Q496" s="185">
        <f t="shared" si="63"/>
        <v>0</v>
      </c>
      <c r="S496" s="184">
        <v>0</v>
      </c>
      <c r="T496" s="184">
        <v>0</v>
      </c>
      <c r="U496" s="184">
        <f t="shared" si="64"/>
        <v>0</v>
      </c>
      <c r="W496" s="185">
        <v>0</v>
      </c>
      <c r="X496" s="185">
        <v>0</v>
      </c>
      <c r="Y496" s="185">
        <f t="shared" si="65"/>
        <v>0</v>
      </c>
    </row>
    <row r="497" spans="2:25" s="187" customFormat="1" hidden="1" x14ac:dyDescent="0.3">
      <c r="B497" s="226" t="s">
        <v>859</v>
      </c>
      <c r="C497" s="338" t="s">
        <v>8009</v>
      </c>
      <c r="D497" s="249"/>
      <c r="E497" s="249"/>
      <c r="F497" s="183"/>
      <c r="G497" s="184">
        <f t="shared" si="59"/>
        <v>0</v>
      </c>
      <c r="H497" s="184">
        <f t="shared" si="60"/>
        <v>238.65761426</v>
      </c>
      <c r="I497" s="184">
        <f t="shared" si="61"/>
        <v>238.65761426</v>
      </c>
      <c r="K497" s="184">
        <v>0</v>
      </c>
      <c r="L497" s="184">
        <v>238.65761426</v>
      </c>
      <c r="M497" s="184">
        <f t="shared" si="62"/>
        <v>238.65761426</v>
      </c>
      <c r="O497" s="185">
        <v>0</v>
      </c>
      <c r="P497" s="185">
        <v>0</v>
      </c>
      <c r="Q497" s="185">
        <f t="shared" si="63"/>
        <v>0</v>
      </c>
      <c r="S497" s="184">
        <v>0</v>
      </c>
      <c r="T497" s="184">
        <v>0</v>
      </c>
      <c r="U497" s="184">
        <f t="shared" si="64"/>
        <v>0</v>
      </c>
      <c r="W497" s="185">
        <v>0</v>
      </c>
      <c r="X497" s="185">
        <v>0</v>
      </c>
      <c r="Y497" s="185">
        <f t="shared" si="65"/>
        <v>0</v>
      </c>
    </row>
    <row r="498" spans="2:25" s="187" customFormat="1" hidden="1" x14ac:dyDescent="0.3">
      <c r="B498" s="226" t="s">
        <v>860</v>
      </c>
      <c r="C498" s="338" t="s">
        <v>8010</v>
      </c>
      <c r="D498" s="249"/>
      <c r="E498" s="249"/>
      <c r="F498" s="183"/>
      <c r="G498" s="184">
        <f t="shared" si="59"/>
        <v>0</v>
      </c>
      <c r="H498" s="184">
        <f t="shared" si="60"/>
        <v>198.26190628999998</v>
      </c>
      <c r="I498" s="184">
        <f t="shared" si="61"/>
        <v>198.26190628999998</v>
      </c>
      <c r="K498" s="184">
        <v>0</v>
      </c>
      <c r="L498" s="184">
        <v>198.26190628999998</v>
      </c>
      <c r="M498" s="184">
        <f t="shared" si="62"/>
        <v>198.26190628999998</v>
      </c>
      <c r="O498" s="185">
        <v>0</v>
      </c>
      <c r="P498" s="185">
        <v>0</v>
      </c>
      <c r="Q498" s="185">
        <f t="shared" si="63"/>
        <v>0</v>
      </c>
      <c r="S498" s="184">
        <v>0</v>
      </c>
      <c r="T498" s="184">
        <v>0</v>
      </c>
      <c r="U498" s="184">
        <f t="shared" si="64"/>
        <v>0</v>
      </c>
      <c r="W498" s="185">
        <v>0</v>
      </c>
      <c r="X498" s="185">
        <v>0</v>
      </c>
      <c r="Y498" s="185">
        <f t="shared" si="65"/>
        <v>0</v>
      </c>
    </row>
    <row r="499" spans="2:25" s="187" customFormat="1" hidden="1" x14ac:dyDescent="0.3">
      <c r="B499" s="226" t="s">
        <v>861</v>
      </c>
      <c r="C499" s="338" t="s">
        <v>8011</v>
      </c>
      <c r="D499" s="249"/>
      <c r="E499" s="249"/>
      <c r="F499" s="183"/>
      <c r="G499" s="184">
        <f t="shared" si="59"/>
        <v>382.9042</v>
      </c>
      <c r="H499" s="184">
        <f t="shared" si="60"/>
        <v>282.03954286999999</v>
      </c>
      <c r="I499" s="184">
        <f t="shared" si="61"/>
        <v>100.86465713000001</v>
      </c>
      <c r="K499" s="184">
        <v>382.9042</v>
      </c>
      <c r="L499" s="184">
        <v>282.03954286999999</v>
      </c>
      <c r="M499" s="184">
        <f t="shared" si="62"/>
        <v>100.86465713000001</v>
      </c>
      <c r="O499" s="185">
        <v>0</v>
      </c>
      <c r="P499" s="185">
        <v>0</v>
      </c>
      <c r="Q499" s="185">
        <f t="shared" si="63"/>
        <v>0</v>
      </c>
      <c r="S499" s="184">
        <v>0</v>
      </c>
      <c r="T499" s="184">
        <v>0</v>
      </c>
      <c r="U499" s="184">
        <f t="shared" si="64"/>
        <v>0</v>
      </c>
      <c r="W499" s="185">
        <v>0</v>
      </c>
      <c r="X499" s="185">
        <v>0</v>
      </c>
      <c r="Y499" s="185">
        <f t="shared" si="65"/>
        <v>0</v>
      </c>
    </row>
    <row r="500" spans="2:25" s="187" customFormat="1" hidden="1" x14ac:dyDescent="0.3">
      <c r="B500" s="226" t="s">
        <v>862</v>
      </c>
      <c r="C500" s="338" t="s">
        <v>8012</v>
      </c>
      <c r="D500" s="249"/>
      <c r="E500" s="249"/>
      <c r="F500" s="183"/>
      <c r="G500" s="184">
        <f t="shared" si="59"/>
        <v>0</v>
      </c>
      <c r="H500" s="184">
        <f t="shared" si="60"/>
        <v>0</v>
      </c>
      <c r="I500" s="184">
        <f t="shared" si="61"/>
        <v>0</v>
      </c>
      <c r="K500" s="184">
        <v>0</v>
      </c>
      <c r="L500" s="184">
        <v>0</v>
      </c>
      <c r="M500" s="184">
        <f t="shared" si="62"/>
        <v>0</v>
      </c>
      <c r="O500" s="185">
        <v>0</v>
      </c>
      <c r="P500" s="185">
        <v>0</v>
      </c>
      <c r="Q500" s="185">
        <f t="shared" si="63"/>
        <v>0</v>
      </c>
      <c r="S500" s="184">
        <v>0</v>
      </c>
      <c r="T500" s="184">
        <v>0</v>
      </c>
      <c r="U500" s="184">
        <f t="shared" si="64"/>
        <v>0</v>
      </c>
      <c r="W500" s="185">
        <v>0</v>
      </c>
      <c r="X500" s="185">
        <v>0</v>
      </c>
      <c r="Y500" s="185">
        <f t="shared" si="65"/>
        <v>0</v>
      </c>
    </row>
    <row r="501" spans="2:25" s="187" customFormat="1" hidden="1" x14ac:dyDescent="0.3">
      <c r="B501" s="226" t="s">
        <v>863</v>
      </c>
      <c r="C501" s="338" t="s">
        <v>8013</v>
      </c>
      <c r="D501" s="249"/>
      <c r="E501" s="249"/>
      <c r="F501" s="183"/>
      <c r="G501" s="184">
        <f t="shared" si="59"/>
        <v>0</v>
      </c>
      <c r="H501" s="184">
        <f t="shared" si="60"/>
        <v>0</v>
      </c>
      <c r="I501" s="184">
        <f t="shared" si="61"/>
        <v>0</v>
      </c>
      <c r="K501" s="184">
        <v>0</v>
      </c>
      <c r="L501" s="184">
        <v>0</v>
      </c>
      <c r="M501" s="184">
        <f t="shared" si="62"/>
        <v>0</v>
      </c>
      <c r="O501" s="185">
        <v>0</v>
      </c>
      <c r="P501" s="185">
        <v>0</v>
      </c>
      <c r="Q501" s="185">
        <f t="shared" si="63"/>
        <v>0</v>
      </c>
      <c r="S501" s="184">
        <v>0</v>
      </c>
      <c r="T501" s="184">
        <v>0</v>
      </c>
      <c r="U501" s="184">
        <f t="shared" si="64"/>
        <v>0</v>
      </c>
      <c r="W501" s="185">
        <v>0</v>
      </c>
      <c r="X501" s="185">
        <v>0</v>
      </c>
      <c r="Y501" s="185">
        <f t="shared" si="65"/>
        <v>0</v>
      </c>
    </row>
    <row r="502" spans="2:25" s="187" customFormat="1" hidden="1" x14ac:dyDescent="0.3">
      <c r="B502" s="226" t="s">
        <v>864</v>
      </c>
      <c r="C502" s="338" t="s">
        <v>8014</v>
      </c>
      <c r="D502" s="249"/>
      <c r="E502" s="249"/>
      <c r="F502" s="183"/>
      <c r="G502" s="184">
        <f t="shared" si="59"/>
        <v>3799.7352000000001</v>
      </c>
      <c r="H502" s="184">
        <f t="shared" si="60"/>
        <v>3497.0881326199997</v>
      </c>
      <c r="I502" s="184">
        <f t="shared" si="61"/>
        <v>302.64706738000041</v>
      </c>
      <c r="K502" s="184">
        <v>3799.7352000000001</v>
      </c>
      <c r="L502" s="184">
        <v>3497.0881326199997</v>
      </c>
      <c r="M502" s="184">
        <f t="shared" si="62"/>
        <v>302.64706738000041</v>
      </c>
      <c r="O502" s="185">
        <v>0</v>
      </c>
      <c r="P502" s="185">
        <v>0</v>
      </c>
      <c r="Q502" s="185">
        <f t="shared" si="63"/>
        <v>0</v>
      </c>
      <c r="S502" s="184">
        <v>0</v>
      </c>
      <c r="T502" s="184">
        <v>0</v>
      </c>
      <c r="U502" s="184">
        <f t="shared" si="64"/>
        <v>0</v>
      </c>
      <c r="W502" s="185">
        <v>0</v>
      </c>
      <c r="X502" s="185">
        <v>0</v>
      </c>
      <c r="Y502" s="185">
        <f t="shared" si="65"/>
        <v>0</v>
      </c>
    </row>
    <row r="503" spans="2:25" s="187" customFormat="1" hidden="1" x14ac:dyDescent="0.3">
      <c r="B503" s="226" t="s">
        <v>865</v>
      </c>
      <c r="C503" s="338" t="s">
        <v>8015</v>
      </c>
      <c r="D503" s="249"/>
      <c r="E503" s="249"/>
      <c r="F503" s="183"/>
      <c r="G503" s="184">
        <f t="shared" si="59"/>
        <v>288.67439999999999</v>
      </c>
      <c r="H503" s="184">
        <f t="shared" si="60"/>
        <v>264.78956460000001</v>
      </c>
      <c r="I503" s="184">
        <f t="shared" si="61"/>
        <v>23.884835399999986</v>
      </c>
      <c r="K503" s="184">
        <v>288.67439999999999</v>
      </c>
      <c r="L503" s="184">
        <v>264.78956460000001</v>
      </c>
      <c r="M503" s="184">
        <f t="shared" si="62"/>
        <v>23.884835399999986</v>
      </c>
      <c r="O503" s="185">
        <v>0</v>
      </c>
      <c r="P503" s="185">
        <v>0</v>
      </c>
      <c r="Q503" s="185">
        <f t="shared" si="63"/>
        <v>0</v>
      </c>
      <c r="S503" s="184">
        <v>0</v>
      </c>
      <c r="T503" s="184">
        <v>0</v>
      </c>
      <c r="U503" s="184">
        <f t="shared" si="64"/>
        <v>0</v>
      </c>
      <c r="W503" s="185">
        <v>0</v>
      </c>
      <c r="X503" s="185">
        <v>0</v>
      </c>
      <c r="Y503" s="185">
        <f t="shared" si="65"/>
        <v>0</v>
      </c>
    </row>
    <row r="504" spans="2:25" s="187" customFormat="1" hidden="1" x14ac:dyDescent="0.3">
      <c r="B504" s="226" t="s">
        <v>866</v>
      </c>
      <c r="C504" s="338" t="s">
        <v>8016</v>
      </c>
      <c r="D504" s="249"/>
      <c r="E504" s="249"/>
      <c r="F504" s="183"/>
      <c r="G504" s="184">
        <f t="shared" si="59"/>
        <v>7854.9758000000002</v>
      </c>
      <c r="H504" s="184">
        <f t="shared" si="60"/>
        <v>4312.5914866800003</v>
      </c>
      <c r="I504" s="184">
        <f t="shared" si="61"/>
        <v>3542.3843133199998</v>
      </c>
      <c r="K504" s="184">
        <v>7854.9758000000002</v>
      </c>
      <c r="L504" s="184">
        <v>4312.5914866800003</v>
      </c>
      <c r="M504" s="184">
        <f t="shared" si="62"/>
        <v>3542.3843133199998</v>
      </c>
      <c r="O504" s="185">
        <v>0</v>
      </c>
      <c r="P504" s="185">
        <v>0</v>
      </c>
      <c r="Q504" s="185">
        <f t="shared" si="63"/>
        <v>0</v>
      </c>
      <c r="S504" s="184">
        <v>0</v>
      </c>
      <c r="T504" s="184">
        <v>0</v>
      </c>
      <c r="U504" s="184">
        <f t="shared" si="64"/>
        <v>0</v>
      </c>
      <c r="W504" s="185">
        <v>0</v>
      </c>
      <c r="X504" s="185">
        <v>0</v>
      </c>
      <c r="Y504" s="185">
        <f t="shared" si="65"/>
        <v>0</v>
      </c>
    </row>
    <row r="505" spans="2:25" s="187" customFormat="1" hidden="1" x14ac:dyDescent="0.3">
      <c r="B505" s="226" t="s">
        <v>867</v>
      </c>
      <c r="C505" s="338" t="s">
        <v>8017</v>
      </c>
      <c r="D505" s="249"/>
      <c r="E505" s="249"/>
      <c r="F505" s="183"/>
      <c r="G505" s="184">
        <f t="shared" si="59"/>
        <v>4639.4998999999998</v>
      </c>
      <c r="H505" s="184">
        <f t="shared" si="60"/>
        <v>167.34767440000002</v>
      </c>
      <c r="I505" s="184">
        <f t="shared" si="61"/>
        <v>4472.1522255999998</v>
      </c>
      <c r="K505" s="184">
        <v>4639.4998999999998</v>
      </c>
      <c r="L505" s="184">
        <v>167.34767440000002</v>
      </c>
      <c r="M505" s="184">
        <f t="shared" si="62"/>
        <v>4472.1522255999998</v>
      </c>
      <c r="O505" s="185">
        <v>0</v>
      </c>
      <c r="P505" s="185">
        <v>0</v>
      </c>
      <c r="Q505" s="185">
        <f t="shared" si="63"/>
        <v>0</v>
      </c>
      <c r="S505" s="184">
        <v>0</v>
      </c>
      <c r="T505" s="184">
        <v>0</v>
      </c>
      <c r="U505" s="184">
        <f t="shared" si="64"/>
        <v>0</v>
      </c>
      <c r="W505" s="185">
        <v>0</v>
      </c>
      <c r="X505" s="185">
        <v>0</v>
      </c>
      <c r="Y505" s="185">
        <f t="shared" si="65"/>
        <v>0</v>
      </c>
    </row>
    <row r="506" spans="2:25" s="187" customFormat="1" hidden="1" x14ac:dyDescent="0.3">
      <c r="B506" s="226" t="s">
        <v>868</v>
      </c>
      <c r="C506" s="338" t="s">
        <v>8018</v>
      </c>
      <c r="D506" s="249"/>
      <c r="E506" s="249"/>
      <c r="F506" s="183"/>
      <c r="G506" s="184">
        <f t="shared" si="59"/>
        <v>3010</v>
      </c>
      <c r="H506" s="184">
        <f t="shared" si="60"/>
        <v>2867.7164178000003</v>
      </c>
      <c r="I506" s="184">
        <f t="shared" si="61"/>
        <v>142.28358219999973</v>
      </c>
      <c r="K506" s="184">
        <v>3010</v>
      </c>
      <c r="L506" s="184">
        <v>2867.7164178000003</v>
      </c>
      <c r="M506" s="184">
        <f t="shared" si="62"/>
        <v>142.28358219999973</v>
      </c>
      <c r="O506" s="185">
        <v>0</v>
      </c>
      <c r="P506" s="185">
        <v>0</v>
      </c>
      <c r="Q506" s="185">
        <f t="shared" si="63"/>
        <v>0</v>
      </c>
      <c r="S506" s="184">
        <v>0</v>
      </c>
      <c r="T506" s="184">
        <v>0</v>
      </c>
      <c r="U506" s="184">
        <f t="shared" si="64"/>
        <v>0</v>
      </c>
      <c r="W506" s="185">
        <v>0</v>
      </c>
      <c r="X506" s="185">
        <v>0</v>
      </c>
      <c r="Y506" s="185">
        <f t="shared" si="65"/>
        <v>0</v>
      </c>
    </row>
    <row r="507" spans="2:25" s="187" customFormat="1" hidden="1" x14ac:dyDescent="0.3">
      <c r="B507" s="226" t="s">
        <v>869</v>
      </c>
      <c r="C507" s="338" t="s">
        <v>8019</v>
      </c>
      <c r="D507" s="249"/>
      <c r="E507" s="249"/>
      <c r="F507" s="183"/>
      <c r="G507" s="184">
        <f t="shared" si="59"/>
        <v>5000</v>
      </c>
      <c r="H507" s="184">
        <f t="shared" si="60"/>
        <v>1968.0870548099999</v>
      </c>
      <c r="I507" s="184">
        <f t="shared" si="61"/>
        <v>3031.9129451899998</v>
      </c>
      <c r="K507" s="184">
        <v>5000</v>
      </c>
      <c r="L507" s="184">
        <v>1968.0870548099999</v>
      </c>
      <c r="M507" s="184">
        <f t="shared" si="62"/>
        <v>3031.9129451899998</v>
      </c>
      <c r="O507" s="185">
        <v>0</v>
      </c>
      <c r="P507" s="185">
        <v>0</v>
      </c>
      <c r="Q507" s="185">
        <f t="shared" si="63"/>
        <v>0</v>
      </c>
      <c r="S507" s="184">
        <v>0</v>
      </c>
      <c r="T507" s="184">
        <v>0</v>
      </c>
      <c r="U507" s="184">
        <f t="shared" si="64"/>
        <v>0</v>
      </c>
      <c r="W507" s="185">
        <v>0</v>
      </c>
      <c r="X507" s="185">
        <v>0</v>
      </c>
      <c r="Y507" s="185">
        <f t="shared" si="65"/>
        <v>0</v>
      </c>
    </row>
    <row r="508" spans="2:25" s="187" customFormat="1" hidden="1" x14ac:dyDescent="0.3">
      <c r="B508" s="226" t="s">
        <v>870</v>
      </c>
      <c r="C508" s="338" t="s">
        <v>8020</v>
      </c>
      <c r="D508" s="249"/>
      <c r="E508" s="249"/>
      <c r="F508" s="183"/>
      <c r="G508" s="184">
        <f t="shared" ref="G508:G571" si="66">+K508+O508+S508+W508</f>
        <v>15090.900799999999</v>
      </c>
      <c r="H508" s="184">
        <f t="shared" ref="H508:H571" si="67">+L508+P508+T508+X508</f>
        <v>7131.4274467899995</v>
      </c>
      <c r="I508" s="184">
        <f t="shared" si="61"/>
        <v>7959.4733532099999</v>
      </c>
      <c r="K508" s="184">
        <v>15090.900799999999</v>
      </c>
      <c r="L508" s="184">
        <v>7131.4274467899995</v>
      </c>
      <c r="M508" s="184">
        <f t="shared" si="62"/>
        <v>7959.4733532099999</v>
      </c>
      <c r="O508" s="185">
        <v>0</v>
      </c>
      <c r="P508" s="185">
        <v>0</v>
      </c>
      <c r="Q508" s="185">
        <f t="shared" si="63"/>
        <v>0</v>
      </c>
      <c r="S508" s="184">
        <v>0</v>
      </c>
      <c r="T508" s="184">
        <v>0</v>
      </c>
      <c r="U508" s="184">
        <f t="shared" si="64"/>
        <v>0</v>
      </c>
      <c r="W508" s="185">
        <v>0</v>
      </c>
      <c r="X508" s="185">
        <v>0</v>
      </c>
      <c r="Y508" s="185">
        <f t="shared" si="65"/>
        <v>0</v>
      </c>
    </row>
    <row r="509" spans="2:25" s="187" customFormat="1" hidden="1" x14ac:dyDescent="0.3">
      <c r="B509" s="226" t="s">
        <v>871</v>
      </c>
      <c r="C509" s="338" t="s">
        <v>8021</v>
      </c>
      <c r="D509" s="249"/>
      <c r="E509" s="249"/>
      <c r="F509" s="183"/>
      <c r="G509" s="184">
        <f t="shared" si="66"/>
        <v>6800</v>
      </c>
      <c r="H509" s="184">
        <f t="shared" si="67"/>
        <v>5920.9196185699993</v>
      </c>
      <c r="I509" s="184">
        <f t="shared" si="61"/>
        <v>879.08038143000067</v>
      </c>
      <c r="K509" s="184">
        <v>6800</v>
      </c>
      <c r="L509" s="184">
        <v>5920.9196185699993</v>
      </c>
      <c r="M509" s="184">
        <f t="shared" si="62"/>
        <v>879.08038143000067</v>
      </c>
      <c r="O509" s="185">
        <v>0</v>
      </c>
      <c r="P509" s="185">
        <v>0</v>
      </c>
      <c r="Q509" s="185">
        <f t="shared" si="63"/>
        <v>0</v>
      </c>
      <c r="S509" s="184">
        <v>0</v>
      </c>
      <c r="T509" s="184">
        <v>0</v>
      </c>
      <c r="U509" s="184">
        <f t="shared" si="64"/>
        <v>0</v>
      </c>
      <c r="W509" s="185">
        <v>0</v>
      </c>
      <c r="X509" s="185">
        <v>0</v>
      </c>
      <c r="Y509" s="185">
        <f t="shared" si="65"/>
        <v>0</v>
      </c>
    </row>
    <row r="510" spans="2:25" s="187" customFormat="1" hidden="1" x14ac:dyDescent="0.3">
      <c r="B510" s="226" t="s">
        <v>872</v>
      </c>
      <c r="C510" s="338" t="s">
        <v>8022</v>
      </c>
      <c r="D510" s="249"/>
      <c r="E510" s="249"/>
      <c r="F510" s="183"/>
      <c r="G510" s="184">
        <f t="shared" si="66"/>
        <v>450.05220000000003</v>
      </c>
      <c r="H510" s="184">
        <f t="shared" si="67"/>
        <v>313.99233253</v>
      </c>
      <c r="I510" s="184">
        <f t="shared" si="61"/>
        <v>136.05986747000003</v>
      </c>
      <c r="K510" s="184">
        <v>450.05220000000003</v>
      </c>
      <c r="L510" s="184">
        <v>313.99233253</v>
      </c>
      <c r="M510" s="184">
        <f t="shared" si="62"/>
        <v>136.05986747000003</v>
      </c>
      <c r="O510" s="185">
        <v>0</v>
      </c>
      <c r="P510" s="185">
        <v>0</v>
      </c>
      <c r="Q510" s="185">
        <f t="shared" si="63"/>
        <v>0</v>
      </c>
      <c r="S510" s="184">
        <v>0</v>
      </c>
      <c r="T510" s="184">
        <v>0</v>
      </c>
      <c r="U510" s="184">
        <f t="shared" si="64"/>
        <v>0</v>
      </c>
      <c r="W510" s="185">
        <v>0</v>
      </c>
      <c r="X510" s="185">
        <v>0</v>
      </c>
      <c r="Y510" s="185">
        <f t="shared" si="65"/>
        <v>0</v>
      </c>
    </row>
    <row r="511" spans="2:25" s="187" customFormat="1" hidden="1" x14ac:dyDescent="0.3">
      <c r="B511" s="226" t="s">
        <v>873</v>
      </c>
      <c r="C511" s="338" t="s">
        <v>8023</v>
      </c>
      <c r="D511" s="249"/>
      <c r="E511" s="249"/>
      <c r="F511" s="183"/>
      <c r="G511" s="184">
        <f t="shared" si="66"/>
        <v>193.5668</v>
      </c>
      <c r="H511" s="184">
        <f t="shared" si="67"/>
        <v>182.41945712</v>
      </c>
      <c r="I511" s="184">
        <f t="shared" si="61"/>
        <v>11.147342879999997</v>
      </c>
      <c r="K511" s="184">
        <v>193.5668</v>
      </c>
      <c r="L511" s="184">
        <v>182.41945712</v>
      </c>
      <c r="M511" s="184">
        <f t="shared" si="62"/>
        <v>11.147342879999997</v>
      </c>
      <c r="O511" s="185">
        <v>0</v>
      </c>
      <c r="P511" s="185">
        <v>0</v>
      </c>
      <c r="Q511" s="185">
        <f t="shared" si="63"/>
        <v>0</v>
      </c>
      <c r="S511" s="184">
        <v>0</v>
      </c>
      <c r="T511" s="184">
        <v>0</v>
      </c>
      <c r="U511" s="184">
        <f t="shared" si="64"/>
        <v>0</v>
      </c>
      <c r="W511" s="185">
        <v>0</v>
      </c>
      <c r="X511" s="185">
        <v>0</v>
      </c>
      <c r="Y511" s="185">
        <f t="shared" si="65"/>
        <v>0</v>
      </c>
    </row>
    <row r="512" spans="2:25" s="187" customFormat="1" hidden="1" x14ac:dyDescent="0.3">
      <c r="B512" s="226" t="s">
        <v>874</v>
      </c>
      <c r="C512" s="338" t="s">
        <v>8024</v>
      </c>
      <c r="D512" s="249"/>
      <c r="E512" s="249"/>
      <c r="F512" s="183"/>
      <c r="G512" s="184">
        <f t="shared" si="66"/>
        <v>250.44030000000001</v>
      </c>
      <c r="H512" s="184">
        <f t="shared" si="67"/>
        <v>220.38425627999999</v>
      </c>
      <c r="I512" s="184">
        <f t="shared" si="61"/>
        <v>30.056043720000019</v>
      </c>
      <c r="K512" s="184">
        <v>250.44030000000001</v>
      </c>
      <c r="L512" s="184">
        <v>220.38425627999999</v>
      </c>
      <c r="M512" s="184">
        <f t="shared" si="62"/>
        <v>30.056043720000019</v>
      </c>
      <c r="O512" s="185">
        <v>0</v>
      </c>
      <c r="P512" s="185">
        <v>0</v>
      </c>
      <c r="Q512" s="185">
        <f t="shared" si="63"/>
        <v>0</v>
      </c>
      <c r="S512" s="184">
        <v>0</v>
      </c>
      <c r="T512" s="184">
        <v>0</v>
      </c>
      <c r="U512" s="184">
        <f t="shared" si="64"/>
        <v>0</v>
      </c>
      <c r="W512" s="185">
        <v>0</v>
      </c>
      <c r="X512" s="185">
        <v>0</v>
      </c>
      <c r="Y512" s="185">
        <f t="shared" si="65"/>
        <v>0</v>
      </c>
    </row>
    <row r="513" spans="2:25" s="187" customFormat="1" hidden="1" x14ac:dyDescent="0.3">
      <c r="B513" s="226" t="s">
        <v>875</v>
      </c>
      <c r="C513" s="338" t="s">
        <v>8025</v>
      </c>
      <c r="D513" s="249"/>
      <c r="E513" s="249"/>
      <c r="F513" s="183"/>
      <c r="G513" s="184">
        <f t="shared" si="66"/>
        <v>7436.4</v>
      </c>
      <c r="H513" s="184">
        <f t="shared" si="67"/>
        <v>6841.2625926400005</v>
      </c>
      <c r="I513" s="184">
        <f t="shared" si="61"/>
        <v>595.13740735999909</v>
      </c>
      <c r="K513" s="184">
        <v>7436.4</v>
      </c>
      <c r="L513" s="184">
        <v>6841.2625926400005</v>
      </c>
      <c r="M513" s="184">
        <f t="shared" si="62"/>
        <v>595.13740735999909</v>
      </c>
      <c r="O513" s="185">
        <v>0</v>
      </c>
      <c r="P513" s="185">
        <v>0</v>
      </c>
      <c r="Q513" s="185">
        <f t="shared" si="63"/>
        <v>0</v>
      </c>
      <c r="S513" s="184">
        <v>0</v>
      </c>
      <c r="T513" s="184">
        <v>0</v>
      </c>
      <c r="U513" s="184">
        <f t="shared" si="64"/>
        <v>0</v>
      </c>
      <c r="W513" s="185">
        <v>0</v>
      </c>
      <c r="X513" s="185">
        <v>0</v>
      </c>
      <c r="Y513" s="185">
        <f t="shared" si="65"/>
        <v>0</v>
      </c>
    </row>
    <row r="514" spans="2:25" s="187" customFormat="1" hidden="1" x14ac:dyDescent="0.3">
      <c r="B514" s="226" t="s">
        <v>876</v>
      </c>
      <c r="C514" s="338" t="s">
        <v>8026</v>
      </c>
      <c r="D514" s="249"/>
      <c r="E514" s="249"/>
      <c r="F514" s="183"/>
      <c r="G514" s="184">
        <f t="shared" si="66"/>
        <v>8970</v>
      </c>
      <c r="H514" s="184">
        <f t="shared" si="67"/>
        <v>4977.0486574399993</v>
      </c>
      <c r="I514" s="184">
        <f t="shared" si="61"/>
        <v>3992.9513425600007</v>
      </c>
      <c r="K514" s="184">
        <v>8970</v>
      </c>
      <c r="L514" s="184">
        <v>4977.0486574399993</v>
      </c>
      <c r="M514" s="184">
        <f t="shared" si="62"/>
        <v>3992.9513425600007</v>
      </c>
      <c r="O514" s="185">
        <v>0</v>
      </c>
      <c r="P514" s="185">
        <v>0</v>
      </c>
      <c r="Q514" s="185">
        <f t="shared" si="63"/>
        <v>0</v>
      </c>
      <c r="S514" s="184">
        <v>0</v>
      </c>
      <c r="T514" s="184">
        <v>0</v>
      </c>
      <c r="U514" s="184">
        <f t="shared" si="64"/>
        <v>0</v>
      </c>
      <c r="W514" s="185">
        <v>0</v>
      </c>
      <c r="X514" s="185">
        <v>0</v>
      </c>
      <c r="Y514" s="185">
        <f t="shared" si="65"/>
        <v>0</v>
      </c>
    </row>
    <row r="515" spans="2:25" s="187" customFormat="1" hidden="1" x14ac:dyDescent="0.3">
      <c r="B515" s="226" t="s">
        <v>877</v>
      </c>
      <c r="C515" s="338" t="s">
        <v>8027</v>
      </c>
      <c r="D515" s="249"/>
      <c r="E515" s="249"/>
      <c r="F515" s="183"/>
      <c r="G515" s="184">
        <f t="shared" si="66"/>
        <v>995</v>
      </c>
      <c r="H515" s="184">
        <f t="shared" si="67"/>
        <v>0</v>
      </c>
      <c r="I515" s="184">
        <f t="shared" si="61"/>
        <v>995</v>
      </c>
      <c r="K515" s="184">
        <v>995</v>
      </c>
      <c r="L515" s="184">
        <v>0</v>
      </c>
      <c r="M515" s="184">
        <f t="shared" si="62"/>
        <v>995</v>
      </c>
      <c r="O515" s="185">
        <v>0</v>
      </c>
      <c r="P515" s="185">
        <v>0</v>
      </c>
      <c r="Q515" s="185">
        <f t="shared" si="63"/>
        <v>0</v>
      </c>
      <c r="S515" s="184">
        <v>0</v>
      </c>
      <c r="T515" s="184">
        <v>0</v>
      </c>
      <c r="U515" s="184">
        <f t="shared" si="64"/>
        <v>0</v>
      </c>
      <c r="W515" s="185">
        <v>0</v>
      </c>
      <c r="X515" s="185">
        <v>0</v>
      </c>
      <c r="Y515" s="185">
        <f t="shared" si="65"/>
        <v>0</v>
      </c>
    </row>
    <row r="516" spans="2:25" s="187" customFormat="1" hidden="1" x14ac:dyDescent="0.3">
      <c r="B516" s="226" t="s">
        <v>878</v>
      </c>
      <c r="C516" s="338" t="s">
        <v>8028</v>
      </c>
      <c r="D516" s="249"/>
      <c r="E516" s="249"/>
      <c r="F516" s="183"/>
      <c r="G516" s="184">
        <f t="shared" si="66"/>
        <v>432</v>
      </c>
      <c r="H516" s="184">
        <f t="shared" si="67"/>
        <v>250.8358058</v>
      </c>
      <c r="I516" s="184">
        <f t="shared" si="61"/>
        <v>181.1641942</v>
      </c>
      <c r="K516" s="184">
        <v>432</v>
      </c>
      <c r="L516" s="184">
        <v>250.8358058</v>
      </c>
      <c r="M516" s="184">
        <f t="shared" si="62"/>
        <v>181.1641942</v>
      </c>
      <c r="O516" s="185">
        <v>0</v>
      </c>
      <c r="P516" s="185">
        <v>0</v>
      </c>
      <c r="Q516" s="185">
        <f t="shared" si="63"/>
        <v>0</v>
      </c>
      <c r="S516" s="184">
        <v>0</v>
      </c>
      <c r="T516" s="184">
        <v>0</v>
      </c>
      <c r="U516" s="184">
        <f t="shared" si="64"/>
        <v>0</v>
      </c>
      <c r="W516" s="185">
        <v>0</v>
      </c>
      <c r="X516" s="185">
        <v>0</v>
      </c>
      <c r="Y516" s="185">
        <f t="shared" si="65"/>
        <v>0</v>
      </c>
    </row>
    <row r="517" spans="2:25" s="187" customFormat="1" hidden="1" x14ac:dyDescent="0.3">
      <c r="B517" s="226" t="s">
        <v>879</v>
      </c>
      <c r="C517" s="338" t="s">
        <v>8029</v>
      </c>
      <c r="D517" s="249"/>
      <c r="E517" s="249"/>
      <c r="F517" s="183"/>
      <c r="G517" s="184">
        <f t="shared" si="66"/>
        <v>0</v>
      </c>
      <c r="H517" s="184">
        <f t="shared" si="67"/>
        <v>85.235795899999999</v>
      </c>
      <c r="I517" s="184">
        <f t="shared" si="61"/>
        <v>85.235795899999999</v>
      </c>
      <c r="K517" s="184">
        <v>0</v>
      </c>
      <c r="L517" s="184">
        <v>85.235795899999999</v>
      </c>
      <c r="M517" s="184">
        <f t="shared" si="62"/>
        <v>85.235795899999999</v>
      </c>
      <c r="O517" s="185">
        <v>0</v>
      </c>
      <c r="P517" s="185">
        <v>0</v>
      </c>
      <c r="Q517" s="185">
        <f t="shared" si="63"/>
        <v>0</v>
      </c>
      <c r="S517" s="184">
        <v>0</v>
      </c>
      <c r="T517" s="184">
        <v>0</v>
      </c>
      <c r="U517" s="184">
        <f t="shared" si="64"/>
        <v>0</v>
      </c>
      <c r="W517" s="185">
        <v>0</v>
      </c>
      <c r="X517" s="185">
        <v>0</v>
      </c>
      <c r="Y517" s="185">
        <f t="shared" si="65"/>
        <v>0</v>
      </c>
    </row>
    <row r="518" spans="2:25" s="187" customFormat="1" hidden="1" x14ac:dyDescent="0.3">
      <c r="B518" s="226" t="s">
        <v>880</v>
      </c>
      <c r="C518" s="338" t="s">
        <v>8030</v>
      </c>
      <c r="D518" s="249"/>
      <c r="E518" s="249"/>
      <c r="F518" s="183"/>
      <c r="G518" s="184">
        <f t="shared" si="66"/>
        <v>268.68959999999998</v>
      </c>
      <c r="H518" s="184">
        <f t="shared" si="67"/>
        <v>232.26311440000001</v>
      </c>
      <c r="I518" s="184">
        <f t="shared" si="61"/>
        <v>36.426485599999978</v>
      </c>
      <c r="K518" s="184">
        <v>268.68959999999998</v>
      </c>
      <c r="L518" s="184">
        <v>232.26311440000001</v>
      </c>
      <c r="M518" s="184">
        <f t="shared" si="62"/>
        <v>36.426485599999978</v>
      </c>
      <c r="O518" s="185">
        <v>0</v>
      </c>
      <c r="P518" s="185">
        <v>0</v>
      </c>
      <c r="Q518" s="185">
        <f t="shared" si="63"/>
        <v>0</v>
      </c>
      <c r="S518" s="184">
        <v>0</v>
      </c>
      <c r="T518" s="184">
        <v>0</v>
      </c>
      <c r="U518" s="184">
        <f t="shared" si="64"/>
        <v>0</v>
      </c>
      <c r="W518" s="185">
        <v>0</v>
      </c>
      <c r="X518" s="185">
        <v>0</v>
      </c>
      <c r="Y518" s="185">
        <f t="shared" si="65"/>
        <v>0</v>
      </c>
    </row>
    <row r="519" spans="2:25" s="187" customFormat="1" hidden="1" x14ac:dyDescent="0.3">
      <c r="B519" s="226" t="s">
        <v>881</v>
      </c>
      <c r="C519" s="338" t="s">
        <v>8031</v>
      </c>
      <c r="D519" s="249"/>
      <c r="E519" s="249"/>
      <c r="F519" s="183"/>
      <c r="G519" s="184">
        <f t="shared" si="66"/>
        <v>0</v>
      </c>
      <c r="H519" s="184">
        <f t="shared" si="67"/>
        <v>0</v>
      </c>
      <c r="I519" s="184">
        <f t="shared" si="61"/>
        <v>0</v>
      </c>
      <c r="K519" s="184">
        <v>0</v>
      </c>
      <c r="L519" s="184">
        <v>0</v>
      </c>
      <c r="M519" s="184">
        <f t="shared" si="62"/>
        <v>0</v>
      </c>
      <c r="O519" s="185">
        <v>0</v>
      </c>
      <c r="P519" s="185">
        <v>0</v>
      </c>
      <c r="Q519" s="185">
        <f t="shared" si="63"/>
        <v>0</v>
      </c>
      <c r="S519" s="184">
        <v>0</v>
      </c>
      <c r="T519" s="184">
        <v>0</v>
      </c>
      <c r="U519" s="184">
        <f t="shared" si="64"/>
        <v>0</v>
      </c>
      <c r="W519" s="185">
        <v>0</v>
      </c>
      <c r="X519" s="185">
        <v>0</v>
      </c>
      <c r="Y519" s="185">
        <f t="shared" si="65"/>
        <v>0</v>
      </c>
    </row>
    <row r="520" spans="2:25" s="187" customFormat="1" hidden="1" x14ac:dyDescent="0.3">
      <c r="B520" s="226" t="s">
        <v>882</v>
      </c>
      <c r="C520" s="338" t="s">
        <v>8032</v>
      </c>
      <c r="D520" s="249"/>
      <c r="E520" s="249"/>
      <c r="F520" s="183"/>
      <c r="G520" s="184">
        <f t="shared" si="66"/>
        <v>1614.461</v>
      </c>
      <c r="H520" s="184">
        <f t="shared" si="67"/>
        <v>1480.5920000000001</v>
      </c>
      <c r="I520" s="184">
        <f t="shared" ref="I520:I583" si="68">+ABS(G520-H520)</f>
        <v>133.86899999999991</v>
      </c>
      <c r="K520" s="184">
        <v>1614.461</v>
      </c>
      <c r="L520" s="184">
        <v>1480.5920000000001</v>
      </c>
      <c r="M520" s="184">
        <f t="shared" ref="M520:M583" si="69">+ABS(K520-L520)</f>
        <v>133.86899999999991</v>
      </c>
      <c r="O520" s="185">
        <v>0</v>
      </c>
      <c r="P520" s="185">
        <v>0</v>
      </c>
      <c r="Q520" s="185">
        <f t="shared" ref="Q520:Q583" si="70">+ABS(O520-P520)</f>
        <v>0</v>
      </c>
      <c r="S520" s="184">
        <v>0</v>
      </c>
      <c r="T520" s="184">
        <v>0</v>
      </c>
      <c r="U520" s="184">
        <f t="shared" ref="U520:U583" si="71">+ABS(S520-T520)</f>
        <v>0</v>
      </c>
      <c r="W520" s="185">
        <v>0</v>
      </c>
      <c r="X520" s="185">
        <v>0</v>
      </c>
      <c r="Y520" s="185">
        <f t="shared" ref="Y520:Y583" si="72">+ABS(W520-X520)</f>
        <v>0</v>
      </c>
    </row>
    <row r="521" spans="2:25" s="187" customFormat="1" hidden="1" x14ac:dyDescent="0.3">
      <c r="B521" s="226" t="s">
        <v>883</v>
      </c>
      <c r="C521" s="338" t="s">
        <v>8033</v>
      </c>
      <c r="D521" s="249"/>
      <c r="E521" s="249"/>
      <c r="F521" s="183"/>
      <c r="G521" s="184">
        <f t="shared" si="66"/>
        <v>0</v>
      </c>
      <c r="H521" s="184">
        <f t="shared" si="67"/>
        <v>0</v>
      </c>
      <c r="I521" s="184">
        <f t="shared" si="68"/>
        <v>0</v>
      </c>
      <c r="K521" s="184">
        <v>0</v>
      </c>
      <c r="L521" s="184">
        <v>0</v>
      </c>
      <c r="M521" s="184">
        <f t="shared" si="69"/>
        <v>0</v>
      </c>
      <c r="O521" s="185">
        <v>0</v>
      </c>
      <c r="P521" s="185">
        <v>0</v>
      </c>
      <c r="Q521" s="185">
        <f t="shared" si="70"/>
        <v>0</v>
      </c>
      <c r="S521" s="184">
        <v>0</v>
      </c>
      <c r="T521" s="184">
        <v>0</v>
      </c>
      <c r="U521" s="184">
        <f t="shared" si="71"/>
        <v>0</v>
      </c>
      <c r="W521" s="185">
        <v>0</v>
      </c>
      <c r="X521" s="185">
        <v>0</v>
      </c>
      <c r="Y521" s="185">
        <f t="shared" si="72"/>
        <v>0</v>
      </c>
    </row>
    <row r="522" spans="2:25" s="187" customFormat="1" hidden="1" x14ac:dyDescent="0.3">
      <c r="B522" s="226" t="s">
        <v>884</v>
      </c>
      <c r="C522" s="338" t="s">
        <v>8034</v>
      </c>
      <c r="D522" s="249"/>
      <c r="E522" s="249"/>
      <c r="F522" s="183"/>
      <c r="G522" s="184">
        <f t="shared" si="66"/>
        <v>815.54579999999999</v>
      </c>
      <c r="H522" s="184">
        <f t="shared" si="67"/>
        <v>449.44970499999999</v>
      </c>
      <c r="I522" s="184">
        <f t="shared" si="68"/>
        <v>366.09609499999999</v>
      </c>
      <c r="K522" s="184">
        <v>815.54579999999999</v>
      </c>
      <c r="L522" s="184">
        <v>449.44970499999999</v>
      </c>
      <c r="M522" s="184">
        <f t="shared" si="69"/>
        <v>366.09609499999999</v>
      </c>
      <c r="O522" s="185">
        <v>0</v>
      </c>
      <c r="P522" s="185">
        <v>0</v>
      </c>
      <c r="Q522" s="185">
        <f t="shared" si="70"/>
        <v>0</v>
      </c>
      <c r="S522" s="184">
        <v>0</v>
      </c>
      <c r="T522" s="184">
        <v>0</v>
      </c>
      <c r="U522" s="184">
        <f t="shared" si="71"/>
        <v>0</v>
      </c>
      <c r="W522" s="185">
        <v>0</v>
      </c>
      <c r="X522" s="185">
        <v>0</v>
      </c>
      <c r="Y522" s="185">
        <f t="shared" si="72"/>
        <v>0</v>
      </c>
    </row>
    <row r="523" spans="2:25" s="187" customFormat="1" hidden="1" x14ac:dyDescent="0.3">
      <c r="B523" s="226" t="s">
        <v>885</v>
      </c>
      <c r="C523" s="338" t="s">
        <v>8035</v>
      </c>
      <c r="D523" s="249"/>
      <c r="E523" s="249"/>
      <c r="F523" s="183"/>
      <c r="G523" s="184">
        <f t="shared" si="66"/>
        <v>28049.38</v>
      </c>
      <c r="H523" s="184">
        <f t="shared" si="67"/>
        <v>14020.4211</v>
      </c>
      <c r="I523" s="184">
        <f t="shared" si="68"/>
        <v>14028.958900000001</v>
      </c>
      <c r="K523" s="184">
        <v>28049.38</v>
      </c>
      <c r="L523" s="184">
        <v>14020.4211</v>
      </c>
      <c r="M523" s="184">
        <f t="shared" si="69"/>
        <v>14028.958900000001</v>
      </c>
      <c r="O523" s="185">
        <v>0</v>
      </c>
      <c r="P523" s="185">
        <v>0</v>
      </c>
      <c r="Q523" s="185">
        <f t="shared" si="70"/>
        <v>0</v>
      </c>
      <c r="S523" s="184">
        <v>0</v>
      </c>
      <c r="T523" s="184">
        <v>0</v>
      </c>
      <c r="U523" s="184">
        <f t="shared" si="71"/>
        <v>0</v>
      </c>
      <c r="W523" s="185">
        <v>0</v>
      </c>
      <c r="X523" s="185">
        <v>0</v>
      </c>
      <c r="Y523" s="185">
        <f t="shared" si="72"/>
        <v>0</v>
      </c>
    </row>
    <row r="524" spans="2:25" s="187" customFormat="1" hidden="1" x14ac:dyDescent="0.3">
      <c r="B524" s="226" t="s">
        <v>886</v>
      </c>
      <c r="C524" s="338" t="s">
        <v>8036</v>
      </c>
      <c r="D524" s="249"/>
      <c r="E524" s="249"/>
      <c r="F524" s="183"/>
      <c r="G524" s="184">
        <f t="shared" si="66"/>
        <v>0</v>
      </c>
      <c r="H524" s="184">
        <f t="shared" si="67"/>
        <v>0</v>
      </c>
      <c r="I524" s="184">
        <f t="shared" si="68"/>
        <v>0</v>
      </c>
      <c r="K524" s="184">
        <v>0</v>
      </c>
      <c r="L524" s="184">
        <v>0</v>
      </c>
      <c r="M524" s="184">
        <f t="shared" si="69"/>
        <v>0</v>
      </c>
      <c r="O524" s="185">
        <v>0</v>
      </c>
      <c r="P524" s="185">
        <v>0</v>
      </c>
      <c r="Q524" s="185">
        <f t="shared" si="70"/>
        <v>0</v>
      </c>
      <c r="S524" s="184">
        <v>0</v>
      </c>
      <c r="T524" s="184">
        <v>0</v>
      </c>
      <c r="U524" s="184">
        <f t="shared" si="71"/>
        <v>0</v>
      </c>
      <c r="W524" s="185">
        <v>0</v>
      </c>
      <c r="X524" s="185">
        <v>0</v>
      </c>
      <c r="Y524" s="185">
        <f t="shared" si="72"/>
        <v>0</v>
      </c>
    </row>
    <row r="525" spans="2:25" s="187" customFormat="1" hidden="1" x14ac:dyDescent="0.3">
      <c r="B525" s="226" t="s">
        <v>887</v>
      </c>
      <c r="C525" s="338" t="s">
        <v>8037</v>
      </c>
      <c r="D525" s="249"/>
      <c r="E525" s="249"/>
      <c r="F525" s="183"/>
      <c r="G525" s="184">
        <f t="shared" si="66"/>
        <v>516.55150000000003</v>
      </c>
      <c r="H525" s="184">
        <f t="shared" si="67"/>
        <v>485.65213062999999</v>
      </c>
      <c r="I525" s="184">
        <f t="shared" si="68"/>
        <v>30.899369370000045</v>
      </c>
      <c r="K525" s="184">
        <v>516.55150000000003</v>
      </c>
      <c r="L525" s="184">
        <v>485.65213062999999</v>
      </c>
      <c r="M525" s="184">
        <f t="shared" si="69"/>
        <v>30.899369370000045</v>
      </c>
      <c r="O525" s="185">
        <v>0</v>
      </c>
      <c r="P525" s="185">
        <v>0</v>
      </c>
      <c r="Q525" s="185">
        <f t="shared" si="70"/>
        <v>0</v>
      </c>
      <c r="S525" s="184">
        <v>0</v>
      </c>
      <c r="T525" s="184">
        <v>0</v>
      </c>
      <c r="U525" s="184">
        <f t="shared" si="71"/>
        <v>0</v>
      </c>
      <c r="W525" s="185">
        <v>0</v>
      </c>
      <c r="X525" s="185">
        <v>0</v>
      </c>
      <c r="Y525" s="185">
        <f t="shared" si="72"/>
        <v>0</v>
      </c>
    </row>
    <row r="526" spans="2:25" s="187" customFormat="1" hidden="1" x14ac:dyDescent="0.3">
      <c r="B526" s="226" t="s">
        <v>888</v>
      </c>
      <c r="C526" s="338" t="s">
        <v>8038</v>
      </c>
      <c r="D526" s="249"/>
      <c r="E526" s="249"/>
      <c r="F526" s="183"/>
      <c r="G526" s="184">
        <f t="shared" si="66"/>
        <v>3117.9349999999999</v>
      </c>
      <c r="H526" s="184">
        <f t="shared" si="67"/>
        <v>2232.8236197199999</v>
      </c>
      <c r="I526" s="184">
        <f t="shared" si="68"/>
        <v>885.11138028000005</v>
      </c>
      <c r="K526" s="184">
        <v>3117.9349999999999</v>
      </c>
      <c r="L526" s="184">
        <v>2232.8236197199999</v>
      </c>
      <c r="M526" s="184">
        <f t="shared" si="69"/>
        <v>885.11138028000005</v>
      </c>
      <c r="O526" s="185">
        <v>0</v>
      </c>
      <c r="P526" s="185">
        <v>0</v>
      </c>
      <c r="Q526" s="185">
        <f t="shared" si="70"/>
        <v>0</v>
      </c>
      <c r="S526" s="184">
        <v>0</v>
      </c>
      <c r="T526" s="184">
        <v>0</v>
      </c>
      <c r="U526" s="184">
        <f t="shared" si="71"/>
        <v>0</v>
      </c>
      <c r="W526" s="185">
        <v>0</v>
      </c>
      <c r="X526" s="185">
        <v>0</v>
      </c>
      <c r="Y526" s="185">
        <f t="shared" si="72"/>
        <v>0</v>
      </c>
    </row>
    <row r="527" spans="2:25" s="187" customFormat="1" hidden="1" x14ac:dyDescent="0.3">
      <c r="B527" s="226" t="s">
        <v>889</v>
      </c>
      <c r="C527" s="338" t="s">
        <v>8039</v>
      </c>
      <c r="D527" s="249"/>
      <c r="E527" s="249"/>
      <c r="F527" s="183"/>
      <c r="G527" s="184">
        <f t="shared" si="66"/>
        <v>3090</v>
      </c>
      <c r="H527" s="184">
        <f t="shared" si="67"/>
        <v>0</v>
      </c>
      <c r="I527" s="184">
        <f t="shared" si="68"/>
        <v>3090</v>
      </c>
      <c r="K527" s="184">
        <v>3090</v>
      </c>
      <c r="L527" s="184">
        <v>0</v>
      </c>
      <c r="M527" s="184">
        <f t="shared" si="69"/>
        <v>3090</v>
      </c>
      <c r="O527" s="185">
        <v>0</v>
      </c>
      <c r="P527" s="185">
        <v>0</v>
      </c>
      <c r="Q527" s="185">
        <f t="shared" si="70"/>
        <v>0</v>
      </c>
      <c r="S527" s="184">
        <v>0</v>
      </c>
      <c r="T527" s="184">
        <v>0</v>
      </c>
      <c r="U527" s="184">
        <f t="shared" si="71"/>
        <v>0</v>
      </c>
      <c r="W527" s="185">
        <v>0</v>
      </c>
      <c r="X527" s="185">
        <v>0</v>
      </c>
      <c r="Y527" s="185">
        <f t="shared" si="72"/>
        <v>0</v>
      </c>
    </row>
    <row r="528" spans="2:25" s="187" customFormat="1" hidden="1" x14ac:dyDescent="0.3">
      <c r="B528" s="226" t="s">
        <v>890</v>
      </c>
      <c r="C528" s="338" t="s">
        <v>8040</v>
      </c>
      <c r="D528" s="249"/>
      <c r="E528" s="249"/>
      <c r="F528" s="183"/>
      <c r="G528" s="184">
        <f t="shared" si="66"/>
        <v>691.08640000000003</v>
      </c>
      <c r="H528" s="184">
        <f t="shared" si="67"/>
        <v>489.86918347000005</v>
      </c>
      <c r="I528" s="184">
        <f t="shared" si="68"/>
        <v>201.21721652999997</v>
      </c>
      <c r="K528" s="184">
        <v>691.08640000000003</v>
      </c>
      <c r="L528" s="184">
        <v>489.86918347000005</v>
      </c>
      <c r="M528" s="184">
        <f t="shared" si="69"/>
        <v>201.21721652999997</v>
      </c>
      <c r="O528" s="185">
        <v>0</v>
      </c>
      <c r="P528" s="185">
        <v>0</v>
      </c>
      <c r="Q528" s="185">
        <f t="shared" si="70"/>
        <v>0</v>
      </c>
      <c r="S528" s="184">
        <v>0</v>
      </c>
      <c r="T528" s="184">
        <v>0</v>
      </c>
      <c r="U528" s="184">
        <f t="shared" si="71"/>
        <v>0</v>
      </c>
      <c r="W528" s="185">
        <v>0</v>
      </c>
      <c r="X528" s="185">
        <v>0</v>
      </c>
      <c r="Y528" s="185">
        <f t="shared" si="72"/>
        <v>0</v>
      </c>
    </row>
    <row r="529" spans="2:25" s="187" customFormat="1" hidden="1" x14ac:dyDescent="0.3">
      <c r="B529" s="226" t="s">
        <v>891</v>
      </c>
      <c r="C529" s="338" t="s">
        <v>8041</v>
      </c>
      <c r="D529" s="249"/>
      <c r="E529" s="249"/>
      <c r="F529" s="183"/>
      <c r="G529" s="184">
        <f t="shared" si="66"/>
        <v>657.62959999999998</v>
      </c>
      <c r="H529" s="184">
        <f t="shared" si="67"/>
        <v>569.78905527999996</v>
      </c>
      <c r="I529" s="184">
        <f t="shared" si="68"/>
        <v>87.840544720000025</v>
      </c>
      <c r="K529" s="184">
        <v>657.62959999999998</v>
      </c>
      <c r="L529" s="184">
        <v>569.78905527999996</v>
      </c>
      <c r="M529" s="184">
        <f t="shared" si="69"/>
        <v>87.840544720000025</v>
      </c>
      <c r="O529" s="185">
        <v>0</v>
      </c>
      <c r="P529" s="185">
        <v>0</v>
      </c>
      <c r="Q529" s="185">
        <f t="shared" si="70"/>
        <v>0</v>
      </c>
      <c r="S529" s="184">
        <v>0</v>
      </c>
      <c r="T529" s="184">
        <v>0</v>
      </c>
      <c r="U529" s="184">
        <f t="shared" si="71"/>
        <v>0</v>
      </c>
      <c r="W529" s="185">
        <v>0</v>
      </c>
      <c r="X529" s="185">
        <v>0</v>
      </c>
      <c r="Y529" s="185">
        <f t="shared" si="72"/>
        <v>0</v>
      </c>
    </row>
    <row r="530" spans="2:25" s="187" customFormat="1" hidden="1" x14ac:dyDescent="0.3">
      <c r="B530" s="226" t="s">
        <v>892</v>
      </c>
      <c r="C530" s="338" t="s">
        <v>8042</v>
      </c>
      <c r="D530" s="249"/>
      <c r="E530" s="249"/>
      <c r="F530" s="183"/>
      <c r="G530" s="184">
        <f t="shared" si="66"/>
        <v>563.57650000000001</v>
      </c>
      <c r="H530" s="184">
        <f t="shared" si="67"/>
        <v>371.4252204</v>
      </c>
      <c r="I530" s="184">
        <f t="shared" si="68"/>
        <v>192.15127960000001</v>
      </c>
      <c r="K530" s="184">
        <v>563.57650000000001</v>
      </c>
      <c r="L530" s="184">
        <v>371.4252204</v>
      </c>
      <c r="M530" s="184">
        <f t="shared" si="69"/>
        <v>192.15127960000001</v>
      </c>
      <c r="O530" s="185">
        <v>0</v>
      </c>
      <c r="P530" s="185">
        <v>0</v>
      </c>
      <c r="Q530" s="185">
        <f t="shared" si="70"/>
        <v>0</v>
      </c>
      <c r="S530" s="184">
        <v>0</v>
      </c>
      <c r="T530" s="184">
        <v>0</v>
      </c>
      <c r="U530" s="184">
        <f t="shared" si="71"/>
        <v>0</v>
      </c>
      <c r="W530" s="185">
        <v>0</v>
      </c>
      <c r="X530" s="185">
        <v>0</v>
      </c>
      <c r="Y530" s="185">
        <f t="shared" si="72"/>
        <v>0</v>
      </c>
    </row>
    <row r="531" spans="2:25" s="187" customFormat="1" hidden="1" x14ac:dyDescent="0.3">
      <c r="B531" s="226" t="s">
        <v>893</v>
      </c>
      <c r="C531" s="338" t="s">
        <v>8043</v>
      </c>
      <c r="D531" s="249"/>
      <c r="E531" s="249"/>
      <c r="F531" s="183"/>
      <c r="G531" s="184">
        <f t="shared" si="66"/>
        <v>228.1448</v>
      </c>
      <c r="H531" s="184">
        <f t="shared" si="67"/>
        <v>0</v>
      </c>
      <c r="I531" s="184">
        <f t="shared" si="68"/>
        <v>228.1448</v>
      </c>
      <c r="K531" s="184">
        <v>228.1448</v>
      </c>
      <c r="L531" s="184">
        <v>0</v>
      </c>
      <c r="M531" s="184">
        <f t="shared" si="69"/>
        <v>228.1448</v>
      </c>
      <c r="O531" s="185">
        <v>0</v>
      </c>
      <c r="P531" s="185">
        <v>0</v>
      </c>
      <c r="Q531" s="185">
        <f t="shared" si="70"/>
        <v>0</v>
      </c>
      <c r="S531" s="184">
        <v>0</v>
      </c>
      <c r="T531" s="184">
        <v>0</v>
      </c>
      <c r="U531" s="184">
        <f t="shared" si="71"/>
        <v>0</v>
      </c>
      <c r="W531" s="185">
        <v>0</v>
      </c>
      <c r="X531" s="185">
        <v>0</v>
      </c>
      <c r="Y531" s="185">
        <f t="shared" si="72"/>
        <v>0</v>
      </c>
    </row>
    <row r="532" spans="2:25" s="187" customFormat="1" hidden="1" x14ac:dyDescent="0.3">
      <c r="B532" s="226" t="s">
        <v>894</v>
      </c>
      <c r="C532" s="338" t="s">
        <v>8044</v>
      </c>
      <c r="D532" s="249"/>
      <c r="E532" s="249"/>
      <c r="F532" s="183"/>
      <c r="G532" s="184">
        <f t="shared" si="66"/>
        <v>478.84</v>
      </c>
      <c r="H532" s="184">
        <f t="shared" si="67"/>
        <v>333.12110995999996</v>
      </c>
      <c r="I532" s="184">
        <f t="shared" si="68"/>
        <v>145.71889004000002</v>
      </c>
      <c r="K532" s="184">
        <v>478.84</v>
      </c>
      <c r="L532" s="184">
        <v>333.12110995999996</v>
      </c>
      <c r="M532" s="184">
        <f t="shared" si="69"/>
        <v>145.71889004000002</v>
      </c>
      <c r="O532" s="185">
        <v>0</v>
      </c>
      <c r="P532" s="185">
        <v>0</v>
      </c>
      <c r="Q532" s="185">
        <f t="shared" si="70"/>
        <v>0</v>
      </c>
      <c r="S532" s="184">
        <v>0</v>
      </c>
      <c r="T532" s="184">
        <v>0</v>
      </c>
      <c r="U532" s="184">
        <f t="shared" si="71"/>
        <v>0</v>
      </c>
      <c r="W532" s="185">
        <v>0</v>
      </c>
      <c r="X532" s="185">
        <v>0</v>
      </c>
      <c r="Y532" s="185">
        <f t="shared" si="72"/>
        <v>0</v>
      </c>
    </row>
    <row r="533" spans="2:25" s="187" customFormat="1" hidden="1" x14ac:dyDescent="0.3">
      <c r="B533" s="226" t="s">
        <v>895</v>
      </c>
      <c r="C533" s="338" t="s">
        <v>8045</v>
      </c>
      <c r="D533" s="249"/>
      <c r="E533" s="249"/>
      <c r="F533" s="183"/>
      <c r="G533" s="184">
        <f t="shared" si="66"/>
        <v>0</v>
      </c>
      <c r="H533" s="184">
        <f t="shared" si="67"/>
        <v>0</v>
      </c>
      <c r="I533" s="184">
        <f t="shared" si="68"/>
        <v>0</v>
      </c>
      <c r="K533" s="184">
        <v>0</v>
      </c>
      <c r="L533" s="184">
        <v>0</v>
      </c>
      <c r="M533" s="184">
        <f t="shared" si="69"/>
        <v>0</v>
      </c>
      <c r="O533" s="185">
        <v>0</v>
      </c>
      <c r="P533" s="185">
        <v>0</v>
      </c>
      <c r="Q533" s="185">
        <f t="shared" si="70"/>
        <v>0</v>
      </c>
      <c r="S533" s="184">
        <v>0</v>
      </c>
      <c r="T533" s="184">
        <v>0</v>
      </c>
      <c r="U533" s="184">
        <f t="shared" si="71"/>
        <v>0</v>
      </c>
      <c r="W533" s="185">
        <v>0</v>
      </c>
      <c r="X533" s="185">
        <v>0</v>
      </c>
      <c r="Y533" s="185">
        <f t="shared" si="72"/>
        <v>0</v>
      </c>
    </row>
    <row r="534" spans="2:25" s="187" customFormat="1" hidden="1" x14ac:dyDescent="0.3">
      <c r="B534" s="226" t="s">
        <v>896</v>
      </c>
      <c r="C534" s="338" t="s">
        <v>8046</v>
      </c>
      <c r="D534" s="249"/>
      <c r="E534" s="249"/>
      <c r="F534" s="183"/>
      <c r="G534" s="184">
        <f t="shared" si="66"/>
        <v>841.18129999999996</v>
      </c>
      <c r="H534" s="184">
        <f t="shared" si="67"/>
        <v>596.82680800000003</v>
      </c>
      <c r="I534" s="184">
        <f t="shared" si="68"/>
        <v>244.35449199999994</v>
      </c>
      <c r="K534" s="184">
        <v>841.18129999999996</v>
      </c>
      <c r="L534" s="184">
        <v>596.82680800000003</v>
      </c>
      <c r="M534" s="184">
        <f t="shared" si="69"/>
        <v>244.35449199999994</v>
      </c>
      <c r="O534" s="185">
        <v>0</v>
      </c>
      <c r="P534" s="185">
        <v>0</v>
      </c>
      <c r="Q534" s="185">
        <f t="shared" si="70"/>
        <v>0</v>
      </c>
      <c r="S534" s="184">
        <v>0</v>
      </c>
      <c r="T534" s="184">
        <v>0</v>
      </c>
      <c r="U534" s="184">
        <f t="shared" si="71"/>
        <v>0</v>
      </c>
      <c r="W534" s="185">
        <v>0</v>
      </c>
      <c r="X534" s="185">
        <v>0</v>
      </c>
      <c r="Y534" s="185">
        <f t="shared" si="72"/>
        <v>0</v>
      </c>
    </row>
    <row r="535" spans="2:25" s="187" customFormat="1" hidden="1" x14ac:dyDescent="0.3">
      <c r="B535" s="226" t="s">
        <v>897</v>
      </c>
      <c r="C535" s="338" t="s">
        <v>8047</v>
      </c>
      <c r="D535" s="249"/>
      <c r="E535" s="249"/>
      <c r="F535" s="183"/>
      <c r="G535" s="184">
        <f t="shared" si="66"/>
        <v>0</v>
      </c>
      <c r="H535" s="184">
        <f t="shared" si="67"/>
        <v>0</v>
      </c>
      <c r="I535" s="184">
        <f t="shared" si="68"/>
        <v>0</v>
      </c>
      <c r="K535" s="184">
        <v>0</v>
      </c>
      <c r="L535" s="184">
        <v>0</v>
      </c>
      <c r="M535" s="184">
        <f t="shared" si="69"/>
        <v>0</v>
      </c>
      <c r="O535" s="185">
        <v>0</v>
      </c>
      <c r="P535" s="185">
        <v>0</v>
      </c>
      <c r="Q535" s="185">
        <f t="shared" si="70"/>
        <v>0</v>
      </c>
      <c r="S535" s="184">
        <v>0</v>
      </c>
      <c r="T535" s="184">
        <v>0</v>
      </c>
      <c r="U535" s="184">
        <f t="shared" si="71"/>
        <v>0</v>
      </c>
      <c r="W535" s="185">
        <v>0</v>
      </c>
      <c r="X535" s="185">
        <v>0</v>
      </c>
      <c r="Y535" s="185">
        <f t="shared" si="72"/>
        <v>0</v>
      </c>
    </row>
    <row r="536" spans="2:25" s="187" customFormat="1" hidden="1" x14ac:dyDescent="0.3">
      <c r="B536" s="226" t="s">
        <v>898</v>
      </c>
      <c r="C536" s="338" t="s">
        <v>8048</v>
      </c>
      <c r="D536" s="249"/>
      <c r="E536" s="249"/>
      <c r="F536" s="183"/>
      <c r="G536" s="184">
        <f t="shared" si="66"/>
        <v>0</v>
      </c>
      <c r="H536" s="184">
        <f t="shared" si="67"/>
        <v>0</v>
      </c>
      <c r="I536" s="184">
        <f t="shared" si="68"/>
        <v>0</v>
      </c>
      <c r="K536" s="184">
        <v>0</v>
      </c>
      <c r="L536" s="184">
        <v>0</v>
      </c>
      <c r="M536" s="184">
        <f t="shared" si="69"/>
        <v>0</v>
      </c>
      <c r="O536" s="185">
        <v>0</v>
      </c>
      <c r="P536" s="185">
        <v>0</v>
      </c>
      <c r="Q536" s="185">
        <f t="shared" si="70"/>
        <v>0</v>
      </c>
      <c r="S536" s="184">
        <v>0</v>
      </c>
      <c r="T536" s="184">
        <v>0</v>
      </c>
      <c r="U536" s="184">
        <f t="shared" si="71"/>
        <v>0</v>
      </c>
      <c r="W536" s="185">
        <v>0</v>
      </c>
      <c r="X536" s="185">
        <v>0</v>
      </c>
      <c r="Y536" s="185">
        <f t="shared" si="72"/>
        <v>0</v>
      </c>
    </row>
    <row r="537" spans="2:25" s="187" customFormat="1" hidden="1" x14ac:dyDescent="0.3">
      <c r="B537" s="226" t="s">
        <v>899</v>
      </c>
      <c r="C537" s="338" t="s">
        <v>8049</v>
      </c>
      <c r="D537" s="249"/>
      <c r="E537" s="249"/>
      <c r="F537" s="183"/>
      <c r="G537" s="184">
        <f t="shared" si="66"/>
        <v>174.9</v>
      </c>
      <c r="H537" s="184">
        <f t="shared" si="67"/>
        <v>79.26102564</v>
      </c>
      <c r="I537" s="184">
        <f t="shared" si="68"/>
        <v>95.638974360000006</v>
      </c>
      <c r="K537" s="184">
        <v>174.9</v>
      </c>
      <c r="L537" s="184">
        <v>79.26102564</v>
      </c>
      <c r="M537" s="184">
        <f t="shared" si="69"/>
        <v>95.638974360000006</v>
      </c>
      <c r="O537" s="185">
        <v>0</v>
      </c>
      <c r="P537" s="185">
        <v>0</v>
      </c>
      <c r="Q537" s="185">
        <f t="shared" si="70"/>
        <v>0</v>
      </c>
      <c r="S537" s="184">
        <v>0</v>
      </c>
      <c r="T537" s="184">
        <v>0</v>
      </c>
      <c r="U537" s="184">
        <f t="shared" si="71"/>
        <v>0</v>
      </c>
      <c r="W537" s="185">
        <v>0</v>
      </c>
      <c r="X537" s="185">
        <v>0</v>
      </c>
      <c r="Y537" s="185">
        <f t="shared" si="72"/>
        <v>0</v>
      </c>
    </row>
    <row r="538" spans="2:25" s="187" customFormat="1" hidden="1" x14ac:dyDescent="0.3">
      <c r="B538" s="226" t="s">
        <v>900</v>
      </c>
      <c r="C538" s="338" t="s">
        <v>8050</v>
      </c>
      <c r="D538" s="249"/>
      <c r="E538" s="249"/>
      <c r="F538" s="183"/>
      <c r="G538" s="184">
        <f t="shared" si="66"/>
        <v>125.88</v>
      </c>
      <c r="H538" s="184">
        <f t="shared" si="67"/>
        <v>20.904272629999998</v>
      </c>
      <c r="I538" s="184">
        <f t="shared" si="68"/>
        <v>104.97572737</v>
      </c>
      <c r="K538" s="184">
        <v>125.88</v>
      </c>
      <c r="L538" s="184">
        <v>20.904272629999998</v>
      </c>
      <c r="M538" s="184">
        <f t="shared" si="69"/>
        <v>104.97572737</v>
      </c>
      <c r="O538" s="185">
        <v>0</v>
      </c>
      <c r="P538" s="185">
        <v>0</v>
      </c>
      <c r="Q538" s="185">
        <f t="shared" si="70"/>
        <v>0</v>
      </c>
      <c r="S538" s="184">
        <v>0</v>
      </c>
      <c r="T538" s="184">
        <v>0</v>
      </c>
      <c r="U538" s="184">
        <f t="shared" si="71"/>
        <v>0</v>
      </c>
      <c r="W538" s="185">
        <v>0</v>
      </c>
      <c r="X538" s="185">
        <v>0</v>
      </c>
      <c r="Y538" s="185">
        <f t="shared" si="72"/>
        <v>0</v>
      </c>
    </row>
    <row r="539" spans="2:25" s="187" customFormat="1" hidden="1" x14ac:dyDescent="0.3">
      <c r="B539" s="226" t="s">
        <v>901</v>
      </c>
      <c r="C539" s="338" t="s">
        <v>8051</v>
      </c>
      <c r="D539" s="249"/>
      <c r="E539" s="249"/>
      <c r="F539" s="183"/>
      <c r="G539" s="184">
        <f t="shared" si="66"/>
        <v>1840.8072</v>
      </c>
      <c r="H539" s="184">
        <f t="shared" si="67"/>
        <v>1089.1028735999998</v>
      </c>
      <c r="I539" s="184">
        <f t="shared" si="68"/>
        <v>751.70432640000013</v>
      </c>
      <c r="K539" s="184">
        <v>1840.8072</v>
      </c>
      <c r="L539" s="184">
        <v>1089.1028735999998</v>
      </c>
      <c r="M539" s="184">
        <f t="shared" si="69"/>
        <v>751.70432640000013</v>
      </c>
      <c r="O539" s="185">
        <v>0</v>
      </c>
      <c r="P539" s="185">
        <v>0</v>
      </c>
      <c r="Q539" s="185">
        <f t="shared" si="70"/>
        <v>0</v>
      </c>
      <c r="S539" s="184">
        <v>0</v>
      </c>
      <c r="T539" s="184">
        <v>0</v>
      </c>
      <c r="U539" s="184">
        <f t="shared" si="71"/>
        <v>0</v>
      </c>
      <c r="W539" s="185">
        <v>0</v>
      </c>
      <c r="X539" s="185">
        <v>0</v>
      </c>
      <c r="Y539" s="185">
        <f t="shared" si="72"/>
        <v>0</v>
      </c>
    </row>
    <row r="540" spans="2:25" s="187" customFormat="1" hidden="1" x14ac:dyDescent="0.3">
      <c r="B540" s="226" t="s">
        <v>902</v>
      </c>
      <c r="C540" s="338" t="s">
        <v>8052</v>
      </c>
      <c r="D540" s="249"/>
      <c r="E540" s="249"/>
      <c r="F540" s="183"/>
      <c r="G540" s="184">
        <f t="shared" si="66"/>
        <v>180.18</v>
      </c>
      <c r="H540" s="184">
        <f t="shared" si="67"/>
        <v>121.9644672</v>
      </c>
      <c r="I540" s="184">
        <f t="shared" si="68"/>
        <v>58.215532800000005</v>
      </c>
      <c r="K540" s="184">
        <v>180.18</v>
      </c>
      <c r="L540" s="184">
        <v>121.9644672</v>
      </c>
      <c r="M540" s="184">
        <f t="shared" si="69"/>
        <v>58.215532800000005</v>
      </c>
      <c r="O540" s="185">
        <v>0</v>
      </c>
      <c r="P540" s="185">
        <v>0</v>
      </c>
      <c r="Q540" s="185">
        <f t="shared" si="70"/>
        <v>0</v>
      </c>
      <c r="S540" s="184">
        <v>0</v>
      </c>
      <c r="T540" s="184">
        <v>0</v>
      </c>
      <c r="U540" s="184">
        <f t="shared" si="71"/>
        <v>0</v>
      </c>
      <c r="W540" s="185">
        <v>0</v>
      </c>
      <c r="X540" s="185">
        <v>0</v>
      </c>
      <c r="Y540" s="185">
        <f t="shared" si="72"/>
        <v>0</v>
      </c>
    </row>
    <row r="541" spans="2:25" s="187" customFormat="1" hidden="1" x14ac:dyDescent="0.3">
      <c r="B541" s="226" t="s">
        <v>903</v>
      </c>
      <c r="C541" s="338" t="s">
        <v>8053</v>
      </c>
      <c r="D541" s="249"/>
      <c r="E541" s="249"/>
      <c r="F541" s="183"/>
      <c r="G541" s="184">
        <f t="shared" si="66"/>
        <v>5666.8393999999998</v>
      </c>
      <c r="H541" s="184">
        <f t="shared" si="67"/>
        <v>4121.0701626199998</v>
      </c>
      <c r="I541" s="184">
        <f t="shared" si="68"/>
        <v>1545.76923738</v>
      </c>
      <c r="K541" s="184">
        <v>5666.8393999999998</v>
      </c>
      <c r="L541" s="184">
        <v>4121.0701626199998</v>
      </c>
      <c r="M541" s="184">
        <f t="shared" si="69"/>
        <v>1545.76923738</v>
      </c>
      <c r="O541" s="185">
        <v>0</v>
      </c>
      <c r="P541" s="185">
        <v>0</v>
      </c>
      <c r="Q541" s="185">
        <f t="shared" si="70"/>
        <v>0</v>
      </c>
      <c r="S541" s="184">
        <v>0</v>
      </c>
      <c r="T541" s="184">
        <v>0</v>
      </c>
      <c r="U541" s="184">
        <f t="shared" si="71"/>
        <v>0</v>
      </c>
      <c r="W541" s="185">
        <v>0</v>
      </c>
      <c r="X541" s="185">
        <v>0</v>
      </c>
      <c r="Y541" s="185">
        <f t="shared" si="72"/>
        <v>0</v>
      </c>
    </row>
    <row r="542" spans="2:25" s="187" customFormat="1" hidden="1" x14ac:dyDescent="0.3">
      <c r="B542" s="226" t="s">
        <v>904</v>
      </c>
      <c r="C542" s="338" t="s">
        <v>8054</v>
      </c>
      <c r="D542" s="249"/>
      <c r="E542" s="249"/>
      <c r="F542" s="183"/>
      <c r="G542" s="184">
        <f t="shared" si="66"/>
        <v>11414</v>
      </c>
      <c r="H542" s="184">
        <f t="shared" si="67"/>
        <v>0</v>
      </c>
      <c r="I542" s="184">
        <f t="shared" si="68"/>
        <v>11414</v>
      </c>
      <c r="K542" s="184">
        <v>11414</v>
      </c>
      <c r="L542" s="184">
        <v>0</v>
      </c>
      <c r="M542" s="184">
        <f t="shared" si="69"/>
        <v>11414</v>
      </c>
      <c r="O542" s="185">
        <v>0</v>
      </c>
      <c r="P542" s="185">
        <v>0</v>
      </c>
      <c r="Q542" s="185">
        <f t="shared" si="70"/>
        <v>0</v>
      </c>
      <c r="S542" s="184">
        <v>0</v>
      </c>
      <c r="T542" s="184">
        <v>0</v>
      </c>
      <c r="U542" s="184">
        <f t="shared" si="71"/>
        <v>0</v>
      </c>
      <c r="W542" s="185">
        <v>0</v>
      </c>
      <c r="X542" s="185">
        <v>0</v>
      </c>
      <c r="Y542" s="185">
        <f t="shared" si="72"/>
        <v>0</v>
      </c>
    </row>
    <row r="543" spans="2:25" s="187" customFormat="1" hidden="1" x14ac:dyDescent="0.3">
      <c r="B543" s="226" t="s">
        <v>905</v>
      </c>
      <c r="C543" s="338" t="s">
        <v>8055</v>
      </c>
      <c r="D543" s="249"/>
      <c r="E543" s="249"/>
      <c r="F543" s="183"/>
      <c r="G543" s="184">
        <f t="shared" si="66"/>
        <v>908</v>
      </c>
      <c r="H543" s="184">
        <f t="shared" si="67"/>
        <v>385.20857999999998</v>
      </c>
      <c r="I543" s="184">
        <f t="shared" si="68"/>
        <v>522.79142000000002</v>
      </c>
      <c r="K543" s="184">
        <v>908</v>
      </c>
      <c r="L543" s="184">
        <v>385.20857999999998</v>
      </c>
      <c r="M543" s="184">
        <f t="shared" si="69"/>
        <v>522.79142000000002</v>
      </c>
      <c r="O543" s="185">
        <v>0</v>
      </c>
      <c r="P543" s="185">
        <v>0</v>
      </c>
      <c r="Q543" s="185">
        <f t="shared" si="70"/>
        <v>0</v>
      </c>
      <c r="S543" s="184">
        <v>0</v>
      </c>
      <c r="T543" s="184">
        <v>0</v>
      </c>
      <c r="U543" s="184">
        <f t="shared" si="71"/>
        <v>0</v>
      </c>
      <c r="W543" s="185">
        <v>0</v>
      </c>
      <c r="X543" s="185">
        <v>0</v>
      </c>
      <c r="Y543" s="185">
        <f t="shared" si="72"/>
        <v>0</v>
      </c>
    </row>
    <row r="544" spans="2:25" s="187" customFormat="1" hidden="1" x14ac:dyDescent="0.3">
      <c r="B544" s="226" t="s">
        <v>906</v>
      </c>
      <c r="C544" s="338" t="s">
        <v>8056</v>
      </c>
      <c r="D544" s="249"/>
      <c r="E544" s="249"/>
      <c r="F544" s="183"/>
      <c r="G544" s="184">
        <f t="shared" si="66"/>
        <v>0</v>
      </c>
      <c r="H544" s="184">
        <f t="shared" si="67"/>
        <v>0</v>
      </c>
      <c r="I544" s="184">
        <f t="shared" si="68"/>
        <v>0</v>
      </c>
      <c r="K544" s="184">
        <v>0</v>
      </c>
      <c r="L544" s="184">
        <v>0</v>
      </c>
      <c r="M544" s="184">
        <f t="shared" si="69"/>
        <v>0</v>
      </c>
      <c r="O544" s="185">
        <v>0</v>
      </c>
      <c r="P544" s="185">
        <v>0</v>
      </c>
      <c r="Q544" s="185">
        <f t="shared" si="70"/>
        <v>0</v>
      </c>
      <c r="S544" s="184">
        <v>0</v>
      </c>
      <c r="T544" s="184">
        <v>0</v>
      </c>
      <c r="U544" s="184">
        <f t="shared" si="71"/>
        <v>0</v>
      </c>
      <c r="W544" s="185">
        <v>0</v>
      </c>
      <c r="X544" s="185">
        <v>0</v>
      </c>
      <c r="Y544" s="185">
        <f t="shared" si="72"/>
        <v>0</v>
      </c>
    </row>
    <row r="545" spans="2:25" s="187" customFormat="1" hidden="1" x14ac:dyDescent="0.3">
      <c r="B545" s="226" t="s">
        <v>907</v>
      </c>
      <c r="C545" s="338" t="s">
        <v>8057</v>
      </c>
      <c r="D545" s="249"/>
      <c r="E545" s="249"/>
      <c r="F545" s="183"/>
      <c r="G545" s="184">
        <f t="shared" si="66"/>
        <v>0</v>
      </c>
      <c r="H545" s="184">
        <f t="shared" si="67"/>
        <v>0</v>
      </c>
      <c r="I545" s="184">
        <f t="shared" si="68"/>
        <v>0</v>
      </c>
      <c r="K545" s="184">
        <v>0</v>
      </c>
      <c r="L545" s="184">
        <v>0</v>
      </c>
      <c r="M545" s="184">
        <f t="shared" si="69"/>
        <v>0</v>
      </c>
      <c r="O545" s="185">
        <v>0</v>
      </c>
      <c r="P545" s="185">
        <v>0</v>
      </c>
      <c r="Q545" s="185">
        <f t="shared" si="70"/>
        <v>0</v>
      </c>
      <c r="S545" s="184">
        <v>0</v>
      </c>
      <c r="T545" s="184">
        <v>0</v>
      </c>
      <c r="U545" s="184">
        <f t="shared" si="71"/>
        <v>0</v>
      </c>
      <c r="W545" s="185">
        <v>0</v>
      </c>
      <c r="X545" s="185">
        <v>0</v>
      </c>
      <c r="Y545" s="185">
        <f t="shared" si="72"/>
        <v>0</v>
      </c>
    </row>
    <row r="546" spans="2:25" s="187" customFormat="1" hidden="1" x14ac:dyDescent="0.3">
      <c r="B546" s="226" t="s">
        <v>908</v>
      </c>
      <c r="C546" s="338" t="s">
        <v>8058</v>
      </c>
      <c r="D546" s="249"/>
      <c r="E546" s="249"/>
      <c r="F546" s="183"/>
      <c r="G546" s="184">
        <f t="shared" si="66"/>
        <v>66546.3</v>
      </c>
      <c r="H546" s="184">
        <f t="shared" si="67"/>
        <v>66546.248200789996</v>
      </c>
      <c r="I546" s="184">
        <f t="shared" si="68"/>
        <v>5.1799210006720386E-2</v>
      </c>
      <c r="K546" s="184">
        <v>66546.3</v>
      </c>
      <c r="L546" s="184">
        <v>66546.248200789996</v>
      </c>
      <c r="M546" s="184">
        <f t="shared" si="69"/>
        <v>5.1799210006720386E-2</v>
      </c>
      <c r="O546" s="185">
        <v>0</v>
      </c>
      <c r="P546" s="185">
        <v>0</v>
      </c>
      <c r="Q546" s="185">
        <f t="shared" si="70"/>
        <v>0</v>
      </c>
      <c r="S546" s="184">
        <v>0</v>
      </c>
      <c r="T546" s="184">
        <v>0</v>
      </c>
      <c r="U546" s="184">
        <f t="shared" si="71"/>
        <v>0</v>
      </c>
      <c r="W546" s="185">
        <v>0</v>
      </c>
      <c r="X546" s="185">
        <v>0</v>
      </c>
      <c r="Y546" s="185">
        <f t="shared" si="72"/>
        <v>0</v>
      </c>
    </row>
    <row r="547" spans="2:25" s="187" customFormat="1" hidden="1" x14ac:dyDescent="0.3">
      <c r="B547" s="226" t="s">
        <v>909</v>
      </c>
      <c r="C547" s="338" t="s">
        <v>8059</v>
      </c>
      <c r="D547" s="249"/>
      <c r="E547" s="249"/>
      <c r="F547" s="183"/>
      <c r="G547" s="184">
        <f t="shared" si="66"/>
        <v>0</v>
      </c>
      <c r="H547" s="184">
        <f t="shared" si="67"/>
        <v>0</v>
      </c>
      <c r="I547" s="184">
        <f t="shared" si="68"/>
        <v>0</v>
      </c>
      <c r="K547" s="184">
        <v>0</v>
      </c>
      <c r="L547" s="184">
        <v>0</v>
      </c>
      <c r="M547" s="184">
        <f t="shared" si="69"/>
        <v>0</v>
      </c>
      <c r="O547" s="185">
        <v>0</v>
      </c>
      <c r="P547" s="185">
        <v>0</v>
      </c>
      <c r="Q547" s="185">
        <f t="shared" si="70"/>
        <v>0</v>
      </c>
      <c r="S547" s="184">
        <v>0</v>
      </c>
      <c r="T547" s="184">
        <v>0</v>
      </c>
      <c r="U547" s="184">
        <f t="shared" si="71"/>
        <v>0</v>
      </c>
      <c r="W547" s="185">
        <v>0</v>
      </c>
      <c r="X547" s="185">
        <v>0</v>
      </c>
      <c r="Y547" s="185">
        <f t="shared" si="72"/>
        <v>0</v>
      </c>
    </row>
    <row r="548" spans="2:25" s="187" customFormat="1" hidden="1" x14ac:dyDescent="0.3">
      <c r="B548" s="226" t="s">
        <v>910</v>
      </c>
      <c r="C548" s="338" t="s">
        <v>8060</v>
      </c>
      <c r="D548" s="249"/>
      <c r="E548" s="249"/>
      <c r="F548" s="183"/>
      <c r="G548" s="184">
        <f t="shared" si="66"/>
        <v>8800</v>
      </c>
      <c r="H548" s="184">
        <f t="shared" si="67"/>
        <v>8769.0004054000001</v>
      </c>
      <c r="I548" s="184">
        <f t="shared" si="68"/>
        <v>30.999594599999909</v>
      </c>
      <c r="K548" s="184">
        <v>8800</v>
      </c>
      <c r="L548" s="184">
        <v>8769.0004054000001</v>
      </c>
      <c r="M548" s="184">
        <f t="shared" si="69"/>
        <v>30.999594599999909</v>
      </c>
      <c r="O548" s="185">
        <v>0</v>
      </c>
      <c r="P548" s="185">
        <v>0</v>
      </c>
      <c r="Q548" s="185">
        <f t="shared" si="70"/>
        <v>0</v>
      </c>
      <c r="S548" s="184">
        <v>0</v>
      </c>
      <c r="T548" s="184">
        <v>0</v>
      </c>
      <c r="U548" s="184">
        <f t="shared" si="71"/>
        <v>0</v>
      </c>
      <c r="W548" s="185">
        <v>0</v>
      </c>
      <c r="X548" s="185">
        <v>0</v>
      </c>
      <c r="Y548" s="185">
        <f t="shared" si="72"/>
        <v>0</v>
      </c>
    </row>
    <row r="549" spans="2:25" s="187" customFormat="1" hidden="1" x14ac:dyDescent="0.3">
      <c r="B549" s="226" t="s">
        <v>911</v>
      </c>
      <c r="C549" s="338" t="s">
        <v>8061</v>
      </c>
      <c r="D549" s="249"/>
      <c r="E549" s="249"/>
      <c r="F549" s="183"/>
      <c r="G549" s="184">
        <f t="shared" si="66"/>
        <v>524.8895</v>
      </c>
      <c r="H549" s="184">
        <f t="shared" si="67"/>
        <v>306.24346287000003</v>
      </c>
      <c r="I549" s="184">
        <f t="shared" si="68"/>
        <v>218.64603712999997</v>
      </c>
      <c r="K549" s="184">
        <v>524.8895</v>
      </c>
      <c r="L549" s="184">
        <v>306.24346287000003</v>
      </c>
      <c r="M549" s="184">
        <f t="shared" si="69"/>
        <v>218.64603712999997</v>
      </c>
      <c r="O549" s="185">
        <v>0</v>
      </c>
      <c r="P549" s="185">
        <v>0</v>
      </c>
      <c r="Q549" s="185">
        <f t="shared" si="70"/>
        <v>0</v>
      </c>
      <c r="S549" s="184">
        <v>0</v>
      </c>
      <c r="T549" s="184">
        <v>0</v>
      </c>
      <c r="U549" s="184">
        <f t="shared" si="71"/>
        <v>0</v>
      </c>
      <c r="W549" s="185">
        <v>0</v>
      </c>
      <c r="X549" s="185">
        <v>0</v>
      </c>
      <c r="Y549" s="185">
        <f t="shared" si="72"/>
        <v>0</v>
      </c>
    </row>
    <row r="550" spans="2:25" s="187" customFormat="1" hidden="1" x14ac:dyDescent="0.3">
      <c r="B550" s="226" t="s">
        <v>912</v>
      </c>
      <c r="C550" s="338" t="s">
        <v>8062</v>
      </c>
      <c r="D550" s="249"/>
      <c r="E550" s="249"/>
      <c r="F550" s="183"/>
      <c r="G550" s="184">
        <f t="shared" si="66"/>
        <v>18400</v>
      </c>
      <c r="H550" s="184">
        <f t="shared" si="67"/>
        <v>7934.7814414499999</v>
      </c>
      <c r="I550" s="184">
        <f t="shared" si="68"/>
        <v>10465.218558550001</v>
      </c>
      <c r="K550" s="184">
        <v>18400</v>
      </c>
      <c r="L550" s="184">
        <v>7934.7814414499999</v>
      </c>
      <c r="M550" s="184">
        <f t="shared" si="69"/>
        <v>10465.218558550001</v>
      </c>
      <c r="O550" s="185">
        <v>0</v>
      </c>
      <c r="P550" s="185">
        <v>0</v>
      </c>
      <c r="Q550" s="185">
        <f t="shared" si="70"/>
        <v>0</v>
      </c>
      <c r="S550" s="184">
        <v>0</v>
      </c>
      <c r="T550" s="184">
        <v>0</v>
      </c>
      <c r="U550" s="184">
        <f t="shared" si="71"/>
        <v>0</v>
      </c>
      <c r="W550" s="185">
        <v>0</v>
      </c>
      <c r="X550" s="185">
        <v>0</v>
      </c>
      <c r="Y550" s="185">
        <f t="shared" si="72"/>
        <v>0</v>
      </c>
    </row>
    <row r="551" spans="2:25" s="187" customFormat="1" hidden="1" x14ac:dyDescent="0.3">
      <c r="B551" s="226" t="s">
        <v>913</v>
      </c>
      <c r="C551" s="338" t="s">
        <v>8063</v>
      </c>
      <c r="D551" s="249"/>
      <c r="E551" s="249"/>
      <c r="F551" s="183"/>
      <c r="G551" s="184">
        <f t="shared" si="66"/>
        <v>78437.361000000004</v>
      </c>
      <c r="H551" s="184">
        <f t="shared" si="67"/>
        <v>78331.291952039988</v>
      </c>
      <c r="I551" s="184">
        <f t="shared" si="68"/>
        <v>106.06904796001618</v>
      </c>
      <c r="K551" s="184">
        <v>78437.361000000004</v>
      </c>
      <c r="L551" s="184">
        <v>78331.291952039988</v>
      </c>
      <c r="M551" s="184">
        <f t="shared" si="69"/>
        <v>106.06904796001618</v>
      </c>
      <c r="O551" s="185">
        <v>0</v>
      </c>
      <c r="P551" s="185">
        <v>0</v>
      </c>
      <c r="Q551" s="185">
        <f t="shared" si="70"/>
        <v>0</v>
      </c>
      <c r="S551" s="184">
        <v>0</v>
      </c>
      <c r="T551" s="184">
        <v>0</v>
      </c>
      <c r="U551" s="184">
        <f t="shared" si="71"/>
        <v>0</v>
      </c>
      <c r="W551" s="185">
        <v>0</v>
      </c>
      <c r="X551" s="185">
        <v>0</v>
      </c>
      <c r="Y551" s="185">
        <f t="shared" si="72"/>
        <v>0</v>
      </c>
    </row>
    <row r="552" spans="2:25" s="187" customFormat="1" hidden="1" x14ac:dyDescent="0.3">
      <c r="B552" s="226" t="s">
        <v>914</v>
      </c>
      <c r="C552" s="338" t="s">
        <v>8064</v>
      </c>
      <c r="D552" s="249"/>
      <c r="E552" s="249"/>
      <c r="F552" s="183"/>
      <c r="G552" s="184">
        <f t="shared" si="66"/>
        <v>0</v>
      </c>
      <c r="H552" s="184">
        <f t="shared" si="67"/>
        <v>0</v>
      </c>
      <c r="I552" s="184">
        <f t="shared" si="68"/>
        <v>0</v>
      </c>
      <c r="K552" s="184">
        <v>0</v>
      </c>
      <c r="L552" s="184">
        <v>0</v>
      </c>
      <c r="M552" s="184">
        <f t="shared" si="69"/>
        <v>0</v>
      </c>
      <c r="O552" s="185">
        <v>0</v>
      </c>
      <c r="P552" s="185">
        <v>0</v>
      </c>
      <c r="Q552" s="185">
        <f t="shared" si="70"/>
        <v>0</v>
      </c>
      <c r="S552" s="184">
        <v>0</v>
      </c>
      <c r="T552" s="184">
        <v>0</v>
      </c>
      <c r="U552" s="184">
        <f t="shared" si="71"/>
        <v>0</v>
      </c>
      <c r="W552" s="185">
        <v>0</v>
      </c>
      <c r="X552" s="185">
        <v>0</v>
      </c>
      <c r="Y552" s="185">
        <f t="shared" si="72"/>
        <v>0</v>
      </c>
    </row>
    <row r="553" spans="2:25" s="187" customFormat="1" hidden="1" x14ac:dyDescent="0.3">
      <c r="B553" s="226" t="s">
        <v>915</v>
      </c>
      <c r="C553" s="338" t="s">
        <v>8065</v>
      </c>
      <c r="D553" s="249"/>
      <c r="E553" s="249"/>
      <c r="F553" s="183"/>
      <c r="G553" s="184">
        <f t="shared" si="66"/>
        <v>0</v>
      </c>
      <c r="H553" s="184">
        <f t="shared" si="67"/>
        <v>0</v>
      </c>
      <c r="I553" s="184">
        <f t="shared" si="68"/>
        <v>0</v>
      </c>
      <c r="K553" s="184">
        <v>0</v>
      </c>
      <c r="L553" s="184">
        <v>0</v>
      </c>
      <c r="M553" s="184">
        <f t="shared" si="69"/>
        <v>0</v>
      </c>
      <c r="O553" s="185">
        <v>0</v>
      </c>
      <c r="P553" s="185">
        <v>0</v>
      </c>
      <c r="Q553" s="185">
        <f t="shared" si="70"/>
        <v>0</v>
      </c>
      <c r="S553" s="184">
        <v>0</v>
      </c>
      <c r="T553" s="184">
        <v>0</v>
      </c>
      <c r="U553" s="184">
        <f t="shared" si="71"/>
        <v>0</v>
      </c>
      <c r="W553" s="185">
        <v>0</v>
      </c>
      <c r="X553" s="185">
        <v>0</v>
      </c>
      <c r="Y553" s="185">
        <f t="shared" si="72"/>
        <v>0</v>
      </c>
    </row>
    <row r="554" spans="2:25" s="187" customFormat="1" hidden="1" x14ac:dyDescent="0.3">
      <c r="B554" s="226" t="s">
        <v>916</v>
      </c>
      <c r="C554" s="338" t="s">
        <v>8066</v>
      </c>
      <c r="D554" s="249"/>
      <c r="E554" s="249"/>
      <c r="F554" s="183"/>
      <c r="G554" s="184">
        <f t="shared" si="66"/>
        <v>0</v>
      </c>
      <c r="H554" s="184">
        <f t="shared" si="67"/>
        <v>0</v>
      </c>
      <c r="I554" s="184">
        <f t="shared" si="68"/>
        <v>0</v>
      </c>
      <c r="K554" s="184">
        <v>0</v>
      </c>
      <c r="L554" s="184">
        <v>0</v>
      </c>
      <c r="M554" s="184">
        <f t="shared" si="69"/>
        <v>0</v>
      </c>
      <c r="O554" s="185">
        <v>0</v>
      </c>
      <c r="P554" s="185">
        <v>0</v>
      </c>
      <c r="Q554" s="185">
        <f t="shared" si="70"/>
        <v>0</v>
      </c>
      <c r="S554" s="184">
        <v>0</v>
      </c>
      <c r="T554" s="184">
        <v>0</v>
      </c>
      <c r="U554" s="184">
        <f t="shared" si="71"/>
        <v>0</v>
      </c>
      <c r="W554" s="185">
        <v>0</v>
      </c>
      <c r="X554" s="185">
        <v>0</v>
      </c>
      <c r="Y554" s="185">
        <f t="shared" si="72"/>
        <v>0</v>
      </c>
    </row>
    <row r="555" spans="2:25" s="187" customFormat="1" hidden="1" x14ac:dyDescent="0.3">
      <c r="B555" s="226" t="s">
        <v>917</v>
      </c>
      <c r="C555" s="338" t="s">
        <v>8067</v>
      </c>
      <c r="D555" s="249"/>
      <c r="E555" s="249"/>
      <c r="F555" s="183"/>
      <c r="G555" s="184">
        <f t="shared" si="66"/>
        <v>0</v>
      </c>
      <c r="H555" s="184">
        <f t="shared" si="67"/>
        <v>0</v>
      </c>
      <c r="I555" s="184">
        <f t="shared" si="68"/>
        <v>0</v>
      </c>
      <c r="K555" s="184">
        <v>0</v>
      </c>
      <c r="L555" s="184">
        <v>0</v>
      </c>
      <c r="M555" s="184">
        <f t="shared" si="69"/>
        <v>0</v>
      </c>
      <c r="O555" s="185">
        <v>0</v>
      </c>
      <c r="P555" s="185">
        <v>0</v>
      </c>
      <c r="Q555" s="185">
        <f t="shared" si="70"/>
        <v>0</v>
      </c>
      <c r="S555" s="184">
        <v>0</v>
      </c>
      <c r="T555" s="184">
        <v>0</v>
      </c>
      <c r="U555" s="184">
        <f t="shared" si="71"/>
        <v>0</v>
      </c>
      <c r="W555" s="185">
        <v>0</v>
      </c>
      <c r="X555" s="185">
        <v>0</v>
      </c>
      <c r="Y555" s="185">
        <f t="shared" si="72"/>
        <v>0</v>
      </c>
    </row>
    <row r="556" spans="2:25" s="187" customFormat="1" hidden="1" x14ac:dyDescent="0.3">
      <c r="B556" s="226" t="s">
        <v>918</v>
      </c>
      <c r="C556" s="338" t="s">
        <v>8068</v>
      </c>
      <c r="D556" s="249"/>
      <c r="E556" s="249"/>
      <c r="F556" s="183"/>
      <c r="G556" s="184">
        <f t="shared" si="66"/>
        <v>697.28930000000003</v>
      </c>
      <c r="H556" s="184">
        <f t="shared" si="67"/>
        <v>409.74700300000001</v>
      </c>
      <c r="I556" s="184">
        <f t="shared" si="68"/>
        <v>287.54229700000002</v>
      </c>
      <c r="K556" s="184">
        <v>697.28930000000003</v>
      </c>
      <c r="L556" s="184">
        <v>409.74700300000001</v>
      </c>
      <c r="M556" s="184">
        <f t="shared" si="69"/>
        <v>287.54229700000002</v>
      </c>
      <c r="O556" s="185">
        <v>0</v>
      </c>
      <c r="P556" s="185">
        <v>0</v>
      </c>
      <c r="Q556" s="185">
        <f t="shared" si="70"/>
        <v>0</v>
      </c>
      <c r="S556" s="184">
        <v>0</v>
      </c>
      <c r="T556" s="184">
        <v>0</v>
      </c>
      <c r="U556" s="184">
        <f t="shared" si="71"/>
        <v>0</v>
      </c>
      <c r="W556" s="185">
        <v>0</v>
      </c>
      <c r="X556" s="185">
        <v>0</v>
      </c>
      <c r="Y556" s="185">
        <f t="shared" si="72"/>
        <v>0</v>
      </c>
    </row>
    <row r="557" spans="2:25" s="187" customFormat="1" hidden="1" x14ac:dyDescent="0.3">
      <c r="B557" s="226" t="s">
        <v>919</v>
      </c>
      <c r="C557" s="338" t="s">
        <v>8069</v>
      </c>
      <c r="D557" s="249"/>
      <c r="E557" s="249"/>
      <c r="F557" s="183"/>
      <c r="G557" s="184">
        <f t="shared" si="66"/>
        <v>11805</v>
      </c>
      <c r="H557" s="184">
        <f t="shared" si="67"/>
        <v>9458.4173794400012</v>
      </c>
      <c r="I557" s="184">
        <f t="shared" si="68"/>
        <v>2346.5826205599988</v>
      </c>
      <c r="K557" s="184">
        <v>11805</v>
      </c>
      <c r="L557" s="184">
        <v>9458.4173794400012</v>
      </c>
      <c r="M557" s="184">
        <f t="shared" si="69"/>
        <v>2346.5826205599988</v>
      </c>
      <c r="O557" s="185">
        <v>0</v>
      </c>
      <c r="P557" s="185">
        <v>0</v>
      </c>
      <c r="Q557" s="185">
        <f t="shared" si="70"/>
        <v>0</v>
      </c>
      <c r="S557" s="184">
        <v>0</v>
      </c>
      <c r="T557" s="184">
        <v>0</v>
      </c>
      <c r="U557" s="184">
        <f t="shared" si="71"/>
        <v>0</v>
      </c>
      <c r="W557" s="185">
        <v>0</v>
      </c>
      <c r="X557" s="185">
        <v>0</v>
      </c>
      <c r="Y557" s="185">
        <f t="shared" si="72"/>
        <v>0</v>
      </c>
    </row>
    <row r="558" spans="2:25" s="187" customFormat="1" hidden="1" x14ac:dyDescent="0.3">
      <c r="B558" s="226" t="s">
        <v>920</v>
      </c>
      <c r="C558" s="338" t="s">
        <v>8070</v>
      </c>
      <c r="D558" s="249"/>
      <c r="E558" s="249"/>
      <c r="F558" s="183"/>
      <c r="G558" s="184">
        <f t="shared" si="66"/>
        <v>16300</v>
      </c>
      <c r="H558" s="184">
        <f t="shared" si="67"/>
        <v>9109.9502264699986</v>
      </c>
      <c r="I558" s="184">
        <f t="shared" si="68"/>
        <v>7190.0497735300014</v>
      </c>
      <c r="K558" s="184">
        <v>16300</v>
      </c>
      <c r="L558" s="184">
        <v>9109.9502264699986</v>
      </c>
      <c r="M558" s="184">
        <f t="shared" si="69"/>
        <v>7190.0497735300014</v>
      </c>
      <c r="O558" s="185">
        <v>0</v>
      </c>
      <c r="P558" s="185">
        <v>0</v>
      </c>
      <c r="Q558" s="185">
        <f t="shared" si="70"/>
        <v>0</v>
      </c>
      <c r="S558" s="184">
        <v>0</v>
      </c>
      <c r="T558" s="184">
        <v>0</v>
      </c>
      <c r="U558" s="184">
        <f t="shared" si="71"/>
        <v>0</v>
      </c>
      <c r="W558" s="185">
        <v>0</v>
      </c>
      <c r="X558" s="185">
        <v>0</v>
      </c>
      <c r="Y558" s="185">
        <f t="shared" si="72"/>
        <v>0</v>
      </c>
    </row>
    <row r="559" spans="2:25" s="187" customFormat="1" hidden="1" x14ac:dyDescent="0.3">
      <c r="B559" s="226" t="s">
        <v>921</v>
      </c>
      <c r="C559" s="338" t="s">
        <v>8071</v>
      </c>
      <c r="D559" s="249"/>
      <c r="E559" s="249"/>
      <c r="F559" s="183"/>
      <c r="G559" s="184">
        <f t="shared" si="66"/>
        <v>2212.3000000000002</v>
      </c>
      <c r="H559" s="184">
        <f t="shared" si="67"/>
        <v>1121.9362777899998</v>
      </c>
      <c r="I559" s="184">
        <f t="shared" si="68"/>
        <v>1090.3637222100003</v>
      </c>
      <c r="K559" s="184">
        <v>2212.3000000000002</v>
      </c>
      <c r="L559" s="184">
        <v>1121.9362777899998</v>
      </c>
      <c r="M559" s="184">
        <f t="shared" si="69"/>
        <v>1090.3637222100003</v>
      </c>
      <c r="O559" s="185">
        <v>0</v>
      </c>
      <c r="P559" s="185">
        <v>0</v>
      </c>
      <c r="Q559" s="185">
        <f t="shared" si="70"/>
        <v>0</v>
      </c>
      <c r="S559" s="184">
        <v>0</v>
      </c>
      <c r="T559" s="184">
        <v>0</v>
      </c>
      <c r="U559" s="184">
        <f t="shared" si="71"/>
        <v>0</v>
      </c>
      <c r="W559" s="185">
        <v>0</v>
      </c>
      <c r="X559" s="185">
        <v>0</v>
      </c>
      <c r="Y559" s="185">
        <f t="shared" si="72"/>
        <v>0</v>
      </c>
    </row>
    <row r="560" spans="2:25" s="187" customFormat="1" hidden="1" x14ac:dyDescent="0.3">
      <c r="B560" s="226" t="s">
        <v>922</v>
      </c>
      <c r="C560" s="338" t="s">
        <v>8072</v>
      </c>
      <c r="D560" s="249"/>
      <c r="E560" s="249"/>
      <c r="F560" s="183"/>
      <c r="G560" s="184">
        <f t="shared" si="66"/>
        <v>500</v>
      </c>
      <c r="H560" s="184">
        <f t="shared" si="67"/>
        <v>0</v>
      </c>
      <c r="I560" s="184">
        <f t="shared" si="68"/>
        <v>500</v>
      </c>
      <c r="K560" s="184">
        <v>500</v>
      </c>
      <c r="L560" s="184">
        <v>0</v>
      </c>
      <c r="M560" s="184">
        <f t="shared" si="69"/>
        <v>500</v>
      </c>
      <c r="O560" s="185">
        <v>0</v>
      </c>
      <c r="P560" s="185">
        <v>0</v>
      </c>
      <c r="Q560" s="185">
        <f t="shared" si="70"/>
        <v>0</v>
      </c>
      <c r="S560" s="184">
        <v>0</v>
      </c>
      <c r="T560" s="184">
        <v>0</v>
      </c>
      <c r="U560" s="184">
        <f t="shared" si="71"/>
        <v>0</v>
      </c>
      <c r="W560" s="185">
        <v>0</v>
      </c>
      <c r="X560" s="185">
        <v>0</v>
      </c>
      <c r="Y560" s="185">
        <f t="shared" si="72"/>
        <v>0</v>
      </c>
    </row>
    <row r="561" spans="2:25" s="187" customFormat="1" hidden="1" x14ac:dyDescent="0.3">
      <c r="B561" s="226" t="s">
        <v>923</v>
      </c>
      <c r="C561" s="338" t="s">
        <v>8073</v>
      </c>
      <c r="D561" s="249"/>
      <c r="E561" s="249"/>
      <c r="F561" s="183"/>
      <c r="G561" s="184">
        <f t="shared" si="66"/>
        <v>0</v>
      </c>
      <c r="H561" s="184">
        <f t="shared" si="67"/>
        <v>0</v>
      </c>
      <c r="I561" s="184">
        <f t="shared" si="68"/>
        <v>0</v>
      </c>
      <c r="K561" s="184">
        <v>0</v>
      </c>
      <c r="L561" s="184">
        <v>0</v>
      </c>
      <c r="M561" s="184">
        <f t="shared" si="69"/>
        <v>0</v>
      </c>
      <c r="O561" s="185">
        <v>0</v>
      </c>
      <c r="P561" s="185">
        <v>0</v>
      </c>
      <c r="Q561" s="185">
        <f t="shared" si="70"/>
        <v>0</v>
      </c>
      <c r="S561" s="184">
        <v>0</v>
      </c>
      <c r="T561" s="184">
        <v>0</v>
      </c>
      <c r="U561" s="184">
        <f t="shared" si="71"/>
        <v>0</v>
      </c>
      <c r="W561" s="185">
        <v>0</v>
      </c>
      <c r="X561" s="185">
        <v>0</v>
      </c>
      <c r="Y561" s="185">
        <f t="shared" si="72"/>
        <v>0</v>
      </c>
    </row>
    <row r="562" spans="2:25" s="187" customFormat="1" hidden="1" x14ac:dyDescent="0.3">
      <c r="B562" s="226" t="s">
        <v>924</v>
      </c>
      <c r="C562" s="338" t="s">
        <v>8074</v>
      </c>
      <c r="D562" s="249"/>
      <c r="E562" s="249"/>
      <c r="F562" s="183"/>
      <c r="G562" s="184">
        <f t="shared" si="66"/>
        <v>63</v>
      </c>
      <c r="H562" s="184">
        <f t="shared" si="67"/>
        <v>874.77643071</v>
      </c>
      <c r="I562" s="184">
        <f t="shared" si="68"/>
        <v>811.77643071</v>
      </c>
      <c r="K562" s="184">
        <v>63</v>
      </c>
      <c r="L562" s="184">
        <v>874.77643071</v>
      </c>
      <c r="M562" s="184">
        <f t="shared" si="69"/>
        <v>811.77643071</v>
      </c>
      <c r="O562" s="185">
        <v>0</v>
      </c>
      <c r="P562" s="185">
        <v>0</v>
      </c>
      <c r="Q562" s="185">
        <f t="shared" si="70"/>
        <v>0</v>
      </c>
      <c r="S562" s="184">
        <v>0</v>
      </c>
      <c r="T562" s="184">
        <v>0</v>
      </c>
      <c r="U562" s="184">
        <f t="shared" si="71"/>
        <v>0</v>
      </c>
      <c r="W562" s="185">
        <v>0</v>
      </c>
      <c r="X562" s="185">
        <v>0</v>
      </c>
      <c r="Y562" s="185">
        <f t="shared" si="72"/>
        <v>0</v>
      </c>
    </row>
    <row r="563" spans="2:25" s="187" customFormat="1" hidden="1" x14ac:dyDescent="0.3">
      <c r="B563" s="226" t="s">
        <v>925</v>
      </c>
      <c r="C563" s="338" t="s">
        <v>8075</v>
      </c>
      <c r="D563" s="249"/>
      <c r="E563" s="249"/>
      <c r="F563" s="183"/>
      <c r="G563" s="184">
        <f t="shared" si="66"/>
        <v>636.58000000000004</v>
      </c>
      <c r="H563" s="184">
        <f t="shared" si="67"/>
        <v>0</v>
      </c>
      <c r="I563" s="184">
        <f t="shared" si="68"/>
        <v>636.58000000000004</v>
      </c>
      <c r="K563" s="184">
        <v>636.58000000000004</v>
      </c>
      <c r="L563" s="184">
        <v>0</v>
      </c>
      <c r="M563" s="184">
        <f t="shared" si="69"/>
        <v>636.58000000000004</v>
      </c>
      <c r="O563" s="185">
        <v>0</v>
      </c>
      <c r="P563" s="185">
        <v>0</v>
      </c>
      <c r="Q563" s="185">
        <f t="shared" si="70"/>
        <v>0</v>
      </c>
      <c r="S563" s="184">
        <v>0</v>
      </c>
      <c r="T563" s="184">
        <v>0</v>
      </c>
      <c r="U563" s="184">
        <f t="shared" si="71"/>
        <v>0</v>
      </c>
      <c r="W563" s="185">
        <v>0</v>
      </c>
      <c r="X563" s="185">
        <v>0</v>
      </c>
      <c r="Y563" s="185">
        <f t="shared" si="72"/>
        <v>0</v>
      </c>
    </row>
    <row r="564" spans="2:25" s="187" customFormat="1" hidden="1" x14ac:dyDescent="0.3">
      <c r="B564" s="226" t="s">
        <v>926</v>
      </c>
      <c r="C564" s="338" t="s">
        <v>8076</v>
      </c>
      <c r="D564" s="249"/>
      <c r="E564" s="249"/>
      <c r="F564" s="183"/>
      <c r="G564" s="184">
        <f t="shared" si="66"/>
        <v>10468</v>
      </c>
      <c r="H564" s="184">
        <f t="shared" si="67"/>
        <v>8253.0766298300005</v>
      </c>
      <c r="I564" s="184">
        <f t="shared" si="68"/>
        <v>2214.9233701699995</v>
      </c>
      <c r="K564" s="184">
        <v>10468</v>
      </c>
      <c r="L564" s="184">
        <v>8253.0766298300005</v>
      </c>
      <c r="M564" s="184">
        <f t="shared" si="69"/>
        <v>2214.9233701699995</v>
      </c>
      <c r="O564" s="185">
        <v>0</v>
      </c>
      <c r="P564" s="185">
        <v>0</v>
      </c>
      <c r="Q564" s="185">
        <f t="shared" si="70"/>
        <v>0</v>
      </c>
      <c r="S564" s="184">
        <v>0</v>
      </c>
      <c r="T564" s="184">
        <v>0</v>
      </c>
      <c r="U564" s="184">
        <f t="shared" si="71"/>
        <v>0</v>
      </c>
      <c r="W564" s="185">
        <v>0</v>
      </c>
      <c r="X564" s="185">
        <v>0</v>
      </c>
      <c r="Y564" s="185">
        <f t="shared" si="72"/>
        <v>0</v>
      </c>
    </row>
    <row r="565" spans="2:25" s="187" customFormat="1" hidden="1" x14ac:dyDescent="0.3">
      <c r="B565" s="226" t="s">
        <v>927</v>
      </c>
      <c r="C565" s="338" t="s">
        <v>8077</v>
      </c>
      <c r="D565" s="249"/>
      <c r="E565" s="249"/>
      <c r="F565" s="183"/>
      <c r="G565" s="184">
        <f t="shared" si="66"/>
        <v>477.53449999999998</v>
      </c>
      <c r="H565" s="184">
        <f t="shared" si="67"/>
        <v>377.84661466</v>
      </c>
      <c r="I565" s="184">
        <f t="shared" si="68"/>
        <v>99.68788533999998</v>
      </c>
      <c r="K565" s="184">
        <v>477.53449999999998</v>
      </c>
      <c r="L565" s="184">
        <v>377.84661466</v>
      </c>
      <c r="M565" s="184">
        <f t="shared" si="69"/>
        <v>99.68788533999998</v>
      </c>
      <c r="O565" s="185">
        <v>0</v>
      </c>
      <c r="P565" s="185">
        <v>0</v>
      </c>
      <c r="Q565" s="185">
        <f t="shared" si="70"/>
        <v>0</v>
      </c>
      <c r="S565" s="184">
        <v>0</v>
      </c>
      <c r="T565" s="184">
        <v>0</v>
      </c>
      <c r="U565" s="184">
        <f t="shared" si="71"/>
        <v>0</v>
      </c>
      <c r="W565" s="185">
        <v>0</v>
      </c>
      <c r="X565" s="185">
        <v>0</v>
      </c>
      <c r="Y565" s="185">
        <f t="shared" si="72"/>
        <v>0</v>
      </c>
    </row>
    <row r="566" spans="2:25" s="187" customFormat="1" hidden="1" x14ac:dyDescent="0.3">
      <c r="B566" s="226" t="s">
        <v>928</v>
      </c>
      <c r="C566" s="338" t="s">
        <v>8078</v>
      </c>
      <c r="D566" s="249"/>
      <c r="E566" s="249"/>
      <c r="F566" s="183"/>
      <c r="G566" s="184">
        <f t="shared" si="66"/>
        <v>2359.6950000000002</v>
      </c>
      <c r="H566" s="184">
        <f t="shared" si="67"/>
        <v>2359.9680545799997</v>
      </c>
      <c r="I566" s="184">
        <f t="shared" si="68"/>
        <v>0.27305457999955252</v>
      </c>
      <c r="K566" s="184">
        <v>2359.6950000000002</v>
      </c>
      <c r="L566" s="184">
        <v>2359.9680545799997</v>
      </c>
      <c r="M566" s="184">
        <f t="shared" si="69"/>
        <v>0.27305457999955252</v>
      </c>
      <c r="O566" s="185">
        <v>0</v>
      </c>
      <c r="P566" s="185">
        <v>0</v>
      </c>
      <c r="Q566" s="185">
        <f t="shared" si="70"/>
        <v>0</v>
      </c>
      <c r="S566" s="184">
        <v>0</v>
      </c>
      <c r="T566" s="184">
        <v>0</v>
      </c>
      <c r="U566" s="184">
        <f t="shared" si="71"/>
        <v>0</v>
      </c>
      <c r="W566" s="185">
        <v>0</v>
      </c>
      <c r="X566" s="185">
        <v>0</v>
      </c>
      <c r="Y566" s="185">
        <f t="shared" si="72"/>
        <v>0</v>
      </c>
    </row>
    <row r="567" spans="2:25" s="187" customFormat="1" hidden="1" x14ac:dyDescent="0.3">
      <c r="B567" s="226" t="s">
        <v>929</v>
      </c>
      <c r="C567" s="338" t="s">
        <v>8079</v>
      </c>
      <c r="D567" s="249"/>
      <c r="E567" s="249"/>
      <c r="F567" s="183"/>
      <c r="G567" s="184">
        <f t="shared" si="66"/>
        <v>1392.2739999999999</v>
      </c>
      <c r="H567" s="184">
        <f t="shared" si="67"/>
        <v>419.80696955000002</v>
      </c>
      <c r="I567" s="184">
        <f t="shared" si="68"/>
        <v>972.46703044999981</v>
      </c>
      <c r="K567" s="184">
        <v>1392.2739999999999</v>
      </c>
      <c r="L567" s="184">
        <v>419.80696955000002</v>
      </c>
      <c r="M567" s="184">
        <f t="shared" si="69"/>
        <v>972.46703044999981</v>
      </c>
      <c r="O567" s="185">
        <v>0</v>
      </c>
      <c r="P567" s="185">
        <v>0</v>
      </c>
      <c r="Q567" s="185">
        <f t="shared" si="70"/>
        <v>0</v>
      </c>
      <c r="S567" s="184">
        <v>0</v>
      </c>
      <c r="T567" s="184">
        <v>0</v>
      </c>
      <c r="U567" s="184">
        <f t="shared" si="71"/>
        <v>0</v>
      </c>
      <c r="W567" s="185">
        <v>0</v>
      </c>
      <c r="X567" s="185">
        <v>0</v>
      </c>
      <c r="Y567" s="185">
        <f t="shared" si="72"/>
        <v>0</v>
      </c>
    </row>
    <row r="568" spans="2:25" s="187" customFormat="1" hidden="1" x14ac:dyDescent="0.3">
      <c r="B568" s="226" t="s">
        <v>930</v>
      </c>
      <c r="C568" s="338" t="s">
        <v>8080</v>
      </c>
      <c r="D568" s="249"/>
      <c r="E568" s="249"/>
      <c r="F568" s="183"/>
      <c r="G568" s="184">
        <f t="shared" si="66"/>
        <v>1088.4021</v>
      </c>
      <c r="H568" s="184">
        <f t="shared" si="67"/>
        <v>460.24687788</v>
      </c>
      <c r="I568" s="184">
        <f t="shared" si="68"/>
        <v>628.15522211999996</v>
      </c>
      <c r="K568" s="184">
        <v>1088.4021</v>
      </c>
      <c r="L568" s="184">
        <v>460.24687788</v>
      </c>
      <c r="M568" s="184">
        <f t="shared" si="69"/>
        <v>628.15522211999996</v>
      </c>
      <c r="O568" s="185">
        <v>0</v>
      </c>
      <c r="P568" s="185">
        <v>0</v>
      </c>
      <c r="Q568" s="185">
        <f t="shared" si="70"/>
        <v>0</v>
      </c>
      <c r="S568" s="184">
        <v>0</v>
      </c>
      <c r="T568" s="184">
        <v>0</v>
      </c>
      <c r="U568" s="184">
        <f t="shared" si="71"/>
        <v>0</v>
      </c>
      <c r="W568" s="185">
        <v>0</v>
      </c>
      <c r="X568" s="185">
        <v>0</v>
      </c>
      <c r="Y568" s="185">
        <f t="shared" si="72"/>
        <v>0</v>
      </c>
    </row>
    <row r="569" spans="2:25" s="187" customFormat="1" hidden="1" x14ac:dyDescent="0.3">
      <c r="B569" s="226" t="s">
        <v>931</v>
      </c>
      <c r="C569" s="338" t="s">
        <v>8081</v>
      </c>
      <c r="D569" s="249"/>
      <c r="E569" s="249"/>
      <c r="F569" s="183"/>
      <c r="G569" s="184">
        <f t="shared" si="66"/>
        <v>17950</v>
      </c>
      <c r="H569" s="184">
        <f t="shared" si="67"/>
        <v>13355.283079069999</v>
      </c>
      <c r="I569" s="184">
        <f t="shared" si="68"/>
        <v>4594.7169209300009</v>
      </c>
      <c r="K569" s="184">
        <v>17950</v>
      </c>
      <c r="L569" s="184">
        <v>13355.283079069999</v>
      </c>
      <c r="M569" s="184">
        <f t="shared" si="69"/>
        <v>4594.7169209300009</v>
      </c>
      <c r="O569" s="185">
        <v>0</v>
      </c>
      <c r="P569" s="185">
        <v>0</v>
      </c>
      <c r="Q569" s="185">
        <f t="shared" si="70"/>
        <v>0</v>
      </c>
      <c r="S569" s="184">
        <v>0</v>
      </c>
      <c r="T569" s="184">
        <v>0</v>
      </c>
      <c r="U569" s="184">
        <f t="shared" si="71"/>
        <v>0</v>
      </c>
      <c r="W569" s="185">
        <v>0</v>
      </c>
      <c r="X569" s="185">
        <v>0</v>
      </c>
      <c r="Y569" s="185">
        <f t="shared" si="72"/>
        <v>0</v>
      </c>
    </row>
    <row r="570" spans="2:25" s="187" customFormat="1" hidden="1" x14ac:dyDescent="0.3">
      <c r="B570" s="226" t="s">
        <v>932</v>
      </c>
      <c r="C570" s="338" t="s">
        <v>8082</v>
      </c>
      <c r="D570" s="249"/>
      <c r="E570" s="249"/>
      <c r="F570" s="183"/>
      <c r="G570" s="184">
        <f t="shared" si="66"/>
        <v>2730.4526000000001</v>
      </c>
      <c r="H570" s="184">
        <f t="shared" si="67"/>
        <v>1918.56491031</v>
      </c>
      <c r="I570" s="184">
        <f t="shared" si="68"/>
        <v>811.88768969000012</v>
      </c>
      <c r="K570" s="184">
        <v>2730.4526000000001</v>
      </c>
      <c r="L570" s="184">
        <v>1918.56491031</v>
      </c>
      <c r="M570" s="184">
        <f t="shared" si="69"/>
        <v>811.88768969000012</v>
      </c>
      <c r="O570" s="185">
        <v>0</v>
      </c>
      <c r="P570" s="185">
        <v>0</v>
      </c>
      <c r="Q570" s="185">
        <f t="shared" si="70"/>
        <v>0</v>
      </c>
      <c r="S570" s="184">
        <v>0</v>
      </c>
      <c r="T570" s="184">
        <v>0</v>
      </c>
      <c r="U570" s="184">
        <f t="shared" si="71"/>
        <v>0</v>
      </c>
      <c r="W570" s="185">
        <v>0</v>
      </c>
      <c r="X570" s="185">
        <v>0</v>
      </c>
      <c r="Y570" s="185">
        <f t="shared" si="72"/>
        <v>0</v>
      </c>
    </row>
    <row r="571" spans="2:25" s="187" customFormat="1" hidden="1" x14ac:dyDescent="0.3">
      <c r="B571" s="226" t="s">
        <v>933</v>
      </c>
      <c r="C571" s="338" t="s">
        <v>8083</v>
      </c>
      <c r="D571" s="249"/>
      <c r="E571" s="249"/>
      <c r="F571" s="183"/>
      <c r="G571" s="184">
        <f t="shared" si="66"/>
        <v>5876.5</v>
      </c>
      <c r="H571" s="184">
        <f t="shared" si="67"/>
        <v>4010.96959591</v>
      </c>
      <c r="I571" s="184">
        <f t="shared" si="68"/>
        <v>1865.53040409</v>
      </c>
      <c r="K571" s="184">
        <v>5876.5</v>
      </c>
      <c r="L571" s="184">
        <v>4010.96959591</v>
      </c>
      <c r="M571" s="184">
        <f t="shared" si="69"/>
        <v>1865.53040409</v>
      </c>
      <c r="O571" s="185">
        <v>0</v>
      </c>
      <c r="P571" s="185">
        <v>0</v>
      </c>
      <c r="Q571" s="185">
        <f t="shared" si="70"/>
        <v>0</v>
      </c>
      <c r="S571" s="184">
        <v>0</v>
      </c>
      <c r="T571" s="184">
        <v>0</v>
      </c>
      <c r="U571" s="184">
        <f t="shared" si="71"/>
        <v>0</v>
      </c>
      <c r="W571" s="185">
        <v>0</v>
      </c>
      <c r="X571" s="185">
        <v>0</v>
      </c>
      <c r="Y571" s="185">
        <f t="shared" si="72"/>
        <v>0</v>
      </c>
    </row>
    <row r="572" spans="2:25" s="187" customFormat="1" hidden="1" x14ac:dyDescent="0.3">
      <c r="B572" s="226" t="s">
        <v>934</v>
      </c>
      <c r="C572" s="338" t="s">
        <v>8084</v>
      </c>
      <c r="D572" s="249"/>
      <c r="E572" s="249"/>
      <c r="F572" s="183"/>
      <c r="G572" s="184">
        <f t="shared" ref="G572:G623" si="73">+K572+O572+S572+W572</f>
        <v>6369.8778000000002</v>
      </c>
      <c r="H572" s="184">
        <f t="shared" ref="H572:H623" si="74">+L572+P572+T572+X572</f>
        <v>4854.9374231100001</v>
      </c>
      <c r="I572" s="184">
        <f t="shared" si="68"/>
        <v>1514.9403768900002</v>
      </c>
      <c r="K572" s="184">
        <v>6369.8778000000002</v>
      </c>
      <c r="L572" s="184">
        <v>4854.9374231100001</v>
      </c>
      <c r="M572" s="184">
        <f t="shared" si="69"/>
        <v>1514.9403768900002</v>
      </c>
      <c r="O572" s="185">
        <v>0</v>
      </c>
      <c r="P572" s="185">
        <v>0</v>
      </c>
      <c r="Q572" s="185">
        <f t="shared" si="70"/>
        <v>0</v>
      </c>
      <c r="S572" s="184">
        <v>0</v>
      </c>
      <c r="T572" s="184">
        <v>0</v>
      </c>
      <c r="U572" s="184">
        <f t="shared" si="71"/>
        <v>0</v>
      </c>
      <c r="W572" s="185">
        <v>0</v>
      </c>
      <c r="X572" s="185">
        <v>0</v>
      </c>
      <c r="Y572" s="185">
        <f t="shared" si="72"/>
        <v>0</v>
      </c>
    </row>
    <row r="573" spans="2:25" s="187" customFormat="1" hidden="1" x14ac:dyDescent="0.3">
      <c r="B573" s="226" t="s">
        <v>935</v>
      </c>
      <c r="C573" s="338" t="s">
        <v>8085</v>
      </c>
      <c r="D573" s="249"/>
      <c r="E573" s="249"/>
      <c r="F573" s="183"/>
      <c r="G573" s="184">
        <f t="shared" si="73"/>
        <v>18486.988000000001</v>
      </c>
      <c r="H573" s="184">
        <f t="shared" si="74"/>
        <v>7950.3275222700004</v>
      </c>
      <c r="I573" s="184">
        <f t="shared" si="68"/>
        <v>10536.660477730002</v>
      </c>
      <c r="K573" s="184">
        <v>18486.988000000001</v>
      </c>
      <c r="L573" s="184">
        <v>7950.3275222700004</v>
      </c>
      <c r="M573" s="184">
        <f t="shared" si="69"/>
        <v>10536.660477730002</v>
      </c>
      <c r="O573" s="185">
        <v>0</v>
      </c>
      <c r="P573" s="185">
        <v>0</v>
      </c>
      <c r="Q573" s="185">
        <f t="shared" si="70"/>
        <v>0</v>
      </c>
      <c r="S573" s="184">
        <v>0</v>
      </c>
      <c r="T573" s="184">
        <v>0</v>
      </c>
      <c r="U573" s="184">
        <f t="shared" si="71"/>
        <v>0</v>
      </c>
      <c r="W573" s="185">
        <v>0</v>
      </c>
      <c r="X573" s="185">
        <v>0</v>
      </c>
      <c r="Y573" s="185">
        <f t="shared" si="72"/>
        <v>0</v>
      </c>
    </row>
    <row r="574" spans="2:25" s="187" customFormat="1" hidden="1" x14ac:dyDescent="0.3">
      <c r="B574" s="226" t="s">
        <v>936</v>
      </c>
      <c r="C574" s="338" t="s">
        <v>8086</v>
      </c>
      <c r="D574" s="249"/>
      <c r="E574" s="249"/>
      <c r="F574" s="183"/>
      <c r="G574" s="184">
        <f t="shared" si="73"/>
        <v>11907.5</v>
      </c>
      <c r="H574" s="184">
        <f t="shared" si="74"/>
        <v>6285.7128158400001</v>
      </c>
      <c r="I574" s="184">
        <f t="shared" si="68"/>
        <v>5621.7871841599999</v>
      </c>
      <c r="K574" s="184">
        <v>11907.5</v>
      </c>
      <c r="L574" s="184">
        <v>6285.7128158400001</v>
      </c>
      <c r="M574" s="184">
        <f t="shared" si="69"/>
        <v>5621.7871841599999</v>
      </c>
      <c r="O574" s="185">
        <v>0</v>
      </c>
      <c r="P574" s="185">
        <v>0</v>
      </c>
      <c r="Q574" s="185">
        <f t="shared" si="70"/>
        <v>0</v>
      </c>
      <c r="S574" s="184">
        <v>0</v>
      </c>
      <c r="T574" s="184">
        <v>0</v>
      </c>
      <c r="U574" s="184">
        <f t="shared" si="71"/>
        <v>0</v>
      </c>
      <c r="W574" s="185">
        <v>0</v>
      </c>
      <c r="X574" s="185">
        <v>0</v>
      </c>
      <c r="Y574" s="185">
        <f t="shared" si="72"/>
        <v>0</v>
      </c>
    </row>
    <row r="575" spans="2:25" s="187" customFormat="1" hidden="1" x14ac:dyDescent="0.3">
      <c r="B575" s="226" t="s">
        <v>937</v>
      </c>
      <c r="C575" s="338" t="s">
        <v>8087</v>
      </c>
      <c r="D575" s="249"/>
      <c r="E575" s="249"/>
      <c r="F575" s="183"/>
      <c r="G575" s="184">
        <f t="shared" si="73"/>
        <v>6606.7969999999996</v>
      </c>
      <c r="H575" s="184">
        <f t="shared" si="74"/>
        <v>5937.0364781499993</v>
      </c>
      <c r="I575" s="184">
        <f t="shared" si="68"/>
        <v>669.76052185000026</v>
      </c>
      <c r="K575" s="184">
        <v>6606.7969999999996</v>
      </c>
      <c r="L575" s="184">
        <v>5937.0364781499993</v>
      </c>
      <c r="M575" s="184">
        <f t="shared" si="69"/>
        <v>669.76052185000026</v>
      </c>
      <c r="O575" s="185">
        <v>0</v>
      </c>
      <c r="P575" s="185">
        <v>0</v>
      </c>
      <c r="Q575" s="185">
        <f t="shared" si="70"/>
        <v>0</v>
      </c>
      <c r="S575" s="184">
        <v>0</v>
      </c>
      <c r="T575" s="184">
        <v>0</v>
      </c>
      <c r="U575" s="184">
        <f t="shared" si="71"/>
        <v>0</v>
      </c>
      <c r="W575" s="185">
        <v>0</v>
      </c>
      <c r="X575" s="185">
        <v>0</v>
      </c>
      <c r="Y575" s="185">
        <f t="shared" si="72"/>
        <v>0</v>
      </c>
    </row>
    <row r="576" spans="2:25" s="187" customFormat="1" hidden="1" x14ac:dyDescent="0.3">
      <c r="B576" s="226" t="s">
        <v>938</v>
      </c>
      <c r="C576" s="338" t="s">
        <v>8088</v>
      </c>
      <c r="D576" s="249"/>
      <c r="E576" s="249"/>
      <c r="F576" s="183"/>
      <c r="G576" s="184">
        <f t="shared" si="73"/>
        <v>9433.4904000000006</v>
      </c>
      <c r="H576" s="184">
        <f t="shared" si="74"/>
        <v>4817.3520395200003</v>
      </c>
      <c r="I576" s="184">
        <f t="shared" si="68"/>
        <v>4616.1383604800003</v>
      </c>
      <c r="K576" s="184">
        <v>9433.4904000000006</v>
      </c>
      <c r="L576" s="184">
        <v>4817.3520395200003</v>
      </c>
      <c r="M576" s="184">
        <f t="shared" si="69"/>
        <v>4616.1383604800003</v>
      </c>
      <c r="O576" s="185">
        <v>0</v>
      </c>
      <c r="P576" s="185">
        <v>0</v>
      </c>
      <c r="Q576" s="185">
        <f t="shared" si="70"/>
        <v>0</v>
      </c>
      <c r="S576" s="184">
        <v>0</v>
      </c>
      <c r="T576" s="184">
        <v>0</v>
      </c>
      <c r="U576" s="184">
        <f t="shared" si="71"/>
        <v>0</v>
      </c>
      <c r="W576" s="185">
        <v>0</v>
      </c>
      <c r="X576" s="185">
        <v>0</v>
      </c>
      <c r="Y576" s="185">
        <f t="shared" si="72"/>
        <v>0</v>
      </c>
    </row>
    <row r="577" spans="2:25" s="187" customFormat="1" hidden="1" x14ac:dyDescent="0.3">
      <c r="B577" s="226" t="s">
        <v>939</v>
      </c>
      <c r="C577" s="338" t="s">
        <v>8089</v>
      </c>
      <c r="D577" s="249"/>
      <c r="E577" s="249"/>
      <c r="F577" s="183"/>
      <c r="G577" s="184">
        <f t="shared" si="73"/>
        <v>486.26499999999999</v>
      </c>
      <c r="H577" s="184">
        <f t="shared" si="74"/>
        <v>230.08241219999999</v>
      </c>
      <c r="I577" s="184">
        <f t="shared" si="68"/>
        <v>256.18258779999996</v>
      </c>
      <c r="K577" s="184">
        <v>486.26499999999999</v>
      </c>
      <c r="L577" s="184">
        <v>230.08241219999999</v>
      </c>
      <c r="M577" s="184">
        <f t="shared" si="69"/>
        <v>256.18258779999996</v>
      </c>
      <c r="O577" s="185">
        <v>0</v>
      </c>
      <c r="P577" s="185">
        <v>0</v>
      </c>
      <c r="Q577" s="185">
        <f t="shared" si="70"/>
        <v>0</v>
      </c>
      <c r="S577" s="184">
        <v>0</v>
      </c>
      <c r="T577" s="184">
        <v>0</v>
      </c>
      <c r="U577" s="184">
        <f t="shared" si="71"/>
        <v>0</v>
      </c>
      <c r="W577" s="185">
        <v>0</v>
      </c>
      <c r="X577" s="185">
        <v>0</v>
      </c>
      <c r="Y577" s="185">
        <f t="shared" si="72"/>
        <v>0</v>
      </c>
    </row>
    <row r="578" spans="2:25" s="187" customFormat="1" hidden="1" x14ac:dyDescent="0.3">
      <c r="B578" s="226" t="s">
        <v>940</v>
      </c>
      <c r="C578" s="338" t="s">
        <v>8090</v>
      </c>
      <c r="D578" s="249"/>
      <c r="E578" s="249"/>
      <c r="F578" s="183"/>
      <c r="G578" s="184">
        <f t="shared" si="73"/>
        <v>9297.8603000000003</v>
      </c>
      <c r="H578" s="184">
        <f t="shared" si="74"/>
        <v>6948.5836500600008</v>
      </c>
      <c r="I578" s="184">
        <f t="shared" si="68"/>
        <v>2349.2766499399995</v>
      </c>
      <c r="K578" s="184">
        <v>9297.8603000000003</v>
      </c>
      <c r="L578" s="184">
        <v>6948.5836500600008</v>
      </c>
      <c r="M578" s="184">
        <f t="shared" si="69"/>
        <v>2349.2766499399995</v>
      </c>
      <c r="O578" s="185">
        <v>0</v>
      </c>
      <c r="P578" s="185">
        <v>0</v>
      </c>
      <c r="Q578" s="185">
        <f t="shared" si="70"/>
        <v>0</v>
      </c>
      <c r="S578" s="184">
        <v>0</v>
      </c>
      <c r="T578" s="184">
        <v>0</v>
      </c>
      <c r="U578" s="184">
        <f t="shared" si="71"/>
        <v>0</v>
      </c>
      <c r="W578" s="185">
        <v>0</v>
      </c>
      <c r="X578" s="185">
        <v>0</v>
      </c>
      <c r="Y578" s="185">
        <f t="shared" si="72"/>
        <v>0</v>
      </c>
    </row>
    <row r="579" spans="2:25" s="187" customFormat="1" hidden="1" x14ac:dyDescent="0.3">
      <c r="B579" s="226" t="s">
        <v>941</v>
      </c>
      <c r="C579" s="338" t="s">
        <v>8091</v>
      </c>
      <c r="D579" s="249"/>
      <c r="E579" s="249"/>
      <c r="F579" s="183"/>
      <c r="G579" s="184">
        <f t="shared" si="73"/>
        <v>6182.3249999999998</v>
      </c>
      <c r="H579" s="184">
        <f t="shared" si="74"/>
        <v>3529.4383429</v>
      </c>
      <c r="I579" s="184">
        <f t="shared" si="68"/>
        <v>2652.8866570999999</v>
      </c>
      <c r="K579" s="184">
        <v>6182.3249999999998</v>
      </c>
      <c r="L579" s="184">
        <v>3529.4383429</v>
      </c>
      <c r="M579" s="184">
        <f t="shared" si="69"/>
        <v>2652.8866570999999</v>
      </c>
      <c r="O579" s="185">
        <v>0</v>
      </c>
      <c r="P579" s="185">
        <v>0</v>
      </c>
      <c r="Q579" s="185">
        <f t="shared" si="70"/>
        <v>0</v>
      </c>
      <c r="S579" s="184">
        <v>0</v>
      </c>
      <c r="T579" s="184">
        <v>0</v>
      </c>
      <c r="U579" s="184">
        <f t="shared" si="71"/>
        <v>0</v>
      </c>
      <c r="W579" s="185">
        <v>0</v>
      </c>
      <c r="X579" s="185">
        <v>0</v>
      </c>
      <c r="Y579" s="185">
        <f t="shared" si="72"/>
        <v>0</v>
      </c>
    </row>
    <row r="580" spans="2:25" s="187" customFormat="1" hidden="1" x14ac:dyDescent="0.3">
      <c r="B580" s="226" t="s">
        <v>942</v>
      </c>
      <c r="C580" s="338" t="s">
        <v>8092</v>
      </c>
      <c r="D580" s="249"/>
      <c r="E580" s="249"/>
      <c r="F580" s="183"/>
      <c r="G580" s="184">
        <f t="shared" si="73"/>
        <v>4044.0286999999998</v>
      </c>
      <c r="H580" s="184">
        <f t="shared" si="74"/>
        <v>1135.8049636600001</v>
      </c>
      <c r="I580" s="184">
        <f t="shared" si="68"/>
        <v>2908.22373634</v>
      </c>
      <c r="K580" s="184">
        <v>4044.0286999999998</v>
      </c>
      <c r="L580" s="184">
        <v>1135.8049636600001</v>
      </c>
      <c r="M580" s="184">
        <f t="shared" si="69"/>
        <v>2908.22373634</v>
      </c>
      <c r="O580" s="185">
        <v>0</v>
      </c>
      <c r="P580" s="185">
        <v>0</v>
      </c>
      <c r="Q580" s="185">
        <f t="shared" si="70"/>
        <v>0</v>
      </c>
      <c r="S580" s="184">
        <v>0</v>
      </c>
      <c r="T580" s="184">
        <v>0</v>
      </c>
      <c r="U580" s="184">
        <f t="shared" si="71"/>
        <v>0</v>
      </c>
      <c r="W580" s="185">
        <v>0</v>
      </c>
      <c r="X580" s="185">
        <v>0</v>
      </c>
      <c r="Y580" s="185">
        <f t="shared" si="72"/>
        <v>0</v>
      </c>
    </row>
    <row r="581" spans="2:25" s="187" customFormat="1" hidden="1" x14ac:dyDescent="0.3">
      <c r="B581" s="226" t="s">
        <v>943</v>
      </c>
      <c r="C581" s="338" t="s">
        <v>8093</v>
      </c>
      <c r="D581" s="249"/>
      <c r="E581" s="249"/>
      <c r="F581" s="183"/>
      <c r="G581" s="184">
        <f t="shared" si="73"/>
        <v>294.5</v>
      </c>
      <c r="H581" s="184">
        <f t="shared" si="74"/>
        <v>258.78422862999997</v>
      </c>
      <c r="I581" s="184">
        <f t="shared" si="68"/>
        <v>35.715771370000027</v>
      </c>
      <c r="K581" s="184">
        <v>294.5</v>
      </c>
      <c r="L581" s="184">
        <v>258.78422862999997</v>
      </c>
      <c r="M581" s="184">
        <f t="shared" si="69"/>
        <v>35.715771370000027</v>
      </c>
      <c r="O581" s="185">
        <v>0</v>
      </c>
      <c r="P581" s="185">
        <v>0</v>
      </c>
      <c r="Q581" s="185">
        <f t="shared" si="70"/>
        <v>0</v>
      </c>
      <c r="S581" s="184">
        <v>0</v>
      </c>
      <c r="T581" s="184">
        <v>0</v>
      </c>
      <c r="U581" s="184">
        <f t="shared" si="71"/>
        <v>0</v>
      </c>
      <c r="W581" s="185">
        <v>0</v>
      </c>
      <c r="X581" s="185">
        <v>0</v>
      </c>
      <c r="Y581" s="185">
        <f t="shared" si="72"/>
        <v>0</v>
      </c>
    </row>
    <row r="582" spans="2:25" s="187" customFormat="1" hidden="1" x14ac:dyDescent="0.3">
      <c r="B582" s="226" t="s">
        <v>944</v>
      </c>
      <c r="C582" s="338" t="s">
        <v>8094</v>
      </c>
      <c r="D582" s="249"/>
      <c r="E582" s="249"/>
      <c r="F582" s="183"/>
      <c r="G582" s="184">
        <f t="shared" si="73"/>
        <v>1425</v>
      </c>
      <c r="H582" s="184">
        <f t="shared" si="74"/>
        <v>899.71436113999994</v>
      </c>
      <c r="I582" s="184">
        <f t="shared" si="68"/>
        <v>525.28563886000006</v>
      </c>
      <c r="K582" s="184">
        <v>1425</v>
      </c>
      <c r="L582" s="184">
        <v>899.71436113999994</v>
      </c>
      <c r="M582" s="184">
        <f t="shared" si="69"/>
        <v>525.28563886000006</v>
      </c>
      <c r="O582" s="185">
        <v>0</v>
      </c>
      <c r="P582" s="185">
        <v>0</v>
      </c>
      <c r="Q582" s="185">
        <f t="shared" si="70"/>
        <v>0</v>
      </c>
      <c r="S582" s="184">
        <v>0</v>
      </c>
      <c r="T582" s="184">
        <v>0</v>
      </c>
      <c r="U582" s="184">
        <f t="shared" si="71"/>
        <v>0</v>
      </c>
      <c r="W582" s="185">
        <v>0</v>
      </c>
      <c r="X582" s="185">
        <v>0</v>
      </c>
      <c r="Y582" s="185">
        <f t="shared" si="72"/>
        <v>0</v>
      </c>
    </row>
    <row r="583" spans="2:25" s="187" customFormat="1" hidden="1" x14ac:dyDescent="0.3">
      <c r="B583" s="226" t="s">
        <v>945</v>
      </c>
      <c r="C583" s="338" t="s">
        <v>8095</v>
      </c>
      <c r="D583" s="249"/>
      <c r="E583" s="249"/>
      <c r="F583" s="183"/>
      <c r="G583" s="184">
        <f t="shared" si="73"/>
        <v>27220</v>
      </c>
      <c r="H583" s="184">
        <f t="shared" si="74"/>
        <v>22726.237713830003</v>
      </c>
      <c r="I583" s="184">
        <f t="shared" si="68"/>
        <v>4493.7622861699965</v>
      </c>
      <c r="K583" s="184">
        <v>27220</v>
      </c>
      <c r="L583" s="184">
        <v>22726.237713830003</v>
      </c>
      <c r="M583" s="184">
        <f t="shared" si="69"/>
        <v>4493.7622861699965</v>
      </c>
      <c r="O583" s="185">
        <v>0</v>
      </c>
      <c r="P583" s="185">
        <v>0</v>
      </c>
      <c r="Q583" s="185">
        <f t="shared" si="70"/>
        <v>0</v>
      </c>
      <c r="S583" s="184">
        <v>0</v>
      </c>
      <c r="T583" s="184">
        <v>0</v>
      </c>
      <c r="U583" s="184">
        <f t="shared" si="71"/>
        <v>0</v>
      </c>
      <c r="W583" s="185">
        <v>0</v>
      </c>
      <c r="X583" s="185">
        <v>0</v>
      </c>
      <c r="Y583" s="185">
        <f t="shared" si="72"/>
        <v>0</v>
      </c>
    </row>
    <row r="584" spans="2:25" s="187" customFormat="1" hidden="1" x14ac:dyDescent="0.3">
      <c r="B584" s="226" t="s">
        <v>946</v>
      </c>
      <c r="C584" s="338" t="s">
        <v>8096</v>
      </c>
      <c r="D584" s="249"/>
      <c r="E584" s="249"/>
      <c r="F584" s="183"/>
      <c r="G584" s="184">
        <f t="shared" si="73"/>
        <v>11681.2</v>
      </c>
      <c r="H584" s="184">
        <f t="shared" si="74"/>
        <v>5772.5633911000004</v>
      </c>
      <c r="I584" s="184">
        <f t="shared" ref="I584:I647" si="75">+ABS(G584-H584)</f>
        <v>5908.6366089000003</v>
      </c>
      <c r="K584" s="184">
        <v>11681.2</v>
      </c>
      <c r="L584" s="184">
        <v>5772.5633911000004</v>
      </c>
      <c r="M584" s="184">
        <f t="shared" ref="M584:M647" si="76">+ABS(K584-L584)</f>
        <v>5908.6366089000003</v>
      </c>
      <c r="O584" s="185">
        <v>0</v>
      </c>
      <c r="P584" s="185">
        <v>0</v>
      </c>
      <c r="Q584" s="185">
        <f t="shared" ref="Q584:Q647" si="77">+ABS(O584-P584)</f>
        <v>0</v>
      </c>
      <c r="S584" s="184">
        <v>0</v>
      </c>
      <c r="T584" s="184">
        <v>0</v>
      </c>
      <c r="U584" s="184">
        <f t="shared" ref="U584:U647" si="78">+ABS(S584-T584)</f>
        <v>0</v>
      </c>
      <c r="W584" s="185">
        <v>0</v>
      </c>
      <c r="X584" s="185">
        <v>0</v>
      </c>
      <c r="Y584" s="185">
        <f t="shared" ref="Y584:Y647" si="79">+ABS(W584-X584)</f>
        <v>0</v>
      </c>
    </row>
    <row r="585" spans="2:25" s="187" customFormat="1" hidden="1" x14ac:dyDescent="0.3">
      <c r="B585" s="226" t="s">
        <v>947</v>
      </c>
      <c r="C585" s="338" t="s">
        <v>8097</v>
      </c>
      <c r="D585" s="249"/>
      <c r="E585" s="249"/>
      <c r="F585" s="183"/>
      <c r="G585" s="184">
        <f t="shared" si="73"/>
        <v>6733.2374</v>
      </c>
      <c r="H585" s="184">
        <f t="shared" si="74"/>
        <v>2572.913078</v>
      </c>
      <c r="I585" s="184">
        <f t="shared" si="75"/>
        <v>4160.3243220000004</v>
      </c>
      <c r="K585" s="184">
        <v>6733.2374</v>
      </c>
      <c r="L585" s="184">
        <v>2572.913078</v>
      </c>
      <c r="M585" s="184">
        <f t="shared" si="76"/>
        <v>4160.3243220000004</v>
      </c>
      <c r="O585" s="185">
        <v>0</v>
      </c>
      <c r="P585" s="185">
        <v>0</v>
      </c>
      <c r="Q585" s="185">
        <f t="shared" si="77"/>
        <v>0</v>
      </c>
      <c r="S585" s="184">
        <v>0</v>
      </c>
      <c r="T585" s="184">
        <v>0</v>
      </c>
      <c r="U585" s="184">
        <f t="shared" si="78"/>
        <v>0</v>
      </c>
      <c r="W585" s="185">
        <v>0</v>
      </c>
      <c r="X585" s="185">
        <v>0</v>
      </c>
      <c r="Y585" s="185">
        <f t="shared" si="79"/>
        <v>0</v>
      </c>
    </row>
    <row r="586" spans="2:25" s="187" customFormat="1" hidden="1" x14ac:dyDescent="0.3">
      <c r="B586" s="226" t="s">
        <v>948</v>
      </c>
      <c r="C586" s="338" t="s">
        <v>8098</v>
      </c>
      <c r="D586" s="249"/>
      <c r="E586" s="249"/>
      <c r="F586" s="183"/>
      <c r="G586" s="184">
        <f t="shared" si="73"/>
        <v>2250</v>
      </c>
      <c r="H586" s="184">
        <f t="shared" si="74"/>
        <v>527.36357927999995</v>
      </c>
      <c r="I586" s="184">
        <f t="shared" si="75"/>
        <v>1722.6364207199999</v>
      </c>
      <c r="K586" s="184">
        <v>2250</v>
      </c>
      <c r="L586" s="184">
        <v>527.36357927999995</v>
      </c>
      <c r="M586" s="184">
        <f t="shared" si="76"/>
        <v>1722.6364207199999</v>
      </c>
      <c r="O586" s="185">
        <v>0</v>
      </c>
      <c r="P586" s="185">
        <v>0</v>
      </c>
      <c r="Q586" s="185">
        <f t="shared" si="77"/>
        <v>0</v>
      </c>
      <c r="S586" s="184">
        <v>0</v>
      </c>
      <c r="T586" s="184">
        <v>0</v>
      </c>
      <c r="U586" s="184">
        <f t="shared" si="78"/>
        <v>0</v>
      </c>
      <c r="W586" s="185">
        <v>0</v>
      </c>
      <c r="X586" s="185">
        <v>0</v>
      </c>
      <c r="Y586" s="185">
        <f t="shared" si="79"/>
        <v>0</v>
      </c>
    </row>
    <row r="587" spans="2:25" s="187" customFormat="1" hidden="1" x14ac:dyDescent="0.3">
      <c r="B587" s="226" t="s">
        <v>949</v>
      </c>
      <c r="C587" s="338" t="s">
        <v>8099</v>
      </c>
      <c r="D587" s="249"/>
      <c r="E587" s="249"/>
      <c r="F587" s="183"/>
      <c r="G587" s="184">
        <f t="shared" si="73"/>
        <v>3904.0194000000001</v>
      </c>
      <c r="H587" s="184">
        <f t="shared" si="74"/>
        <v>3271.297176</v>
      </c>
      <c r="I587" s="184">
        <f t="shared" si="75"/>
        <v>632.7222240000001</v>
      </c>
      <c r="K587" s="184">
        <v>3904.0194000000001</v>
      </c>
      <c r="L587" s="184">
        <v>3271.297176</v>
      </c>
      <c r="M587" s="184">
        <f t="shared" si="76"/>
        <v>632.7222240000001</v>
      </c>
      <c r="O587" s="185">
        <v>0</v>
      </c>
      <c r="P587" s="185">
        <v>0</v>
      </c>
      <c r="Q587" s="185">
        <f t="shared" si="77"/>
        <v>0</v>
      </c>
      <c r="S587" s="184">
        <v>0</v>
      </c>
      <c r="T587" s="184">
        <v>0</v>
      </c>
      <c r="U587" s="184">
        <f t="shared" si="78"/>
        <v>0</v>
      </c>
      <c r="W587" s="185">
        <v>0</v>
      </c>
      <c r="X587" s="185">
        <v>0</v>
      </c>
      <c r="Y587" s="185">
        <f t="shared" si="79"/>
        <v>0</v>
      </c>
    </row>
    <row r="588" spans="2:25" s="187" customFormat="1" hidden="1" x14ac:dyDescent="0.3">
      <c r="B588" s="226" t="s">
        <v>950</v>
      </c>
      <c r="C588" s="338" t="s">
        <v>8100</v>
      </c>
      <c r="D588" s="249"/>
      <c r="E588" s="249"/>
      <c r="F588" s="183"/>
      <c r="G588" s="184">
        <f t="shared" si="73"/>
        <v>12050</v>
      </c>
      <c r="H588" s="184">
        <f t="shared" si="74"/>
        <v>11334.872578139999</v>
      </c>
      <c r="I588" s="184">
        <f t="shared" si="75"/>
        <v>715.12742186000105</v>
      </c>
      <c r="K588" s="184">
        <v>12050</v>
      </c>
      <c r="L588" s="184">
        <v>11334.872578139999</v>
      </c>
      <c r="M588" s="184">
        <f t="shared" si="76"/>
        <v>715.12742186000105</v>
      </c>
      <c r="O588" s="185">
        <v>0</v>
      </c>
      <c r="P588" s="185">
        <v>0</v>
      </c>
      <c r="Q588" s="185">
        <f t="shared" si="77"/>
        <v>0</v>
      </c>
      <c r="S588" s="184">
        <v>0</v>
      </c>
      <c r="T588" s="184">
        <v>0</v>
      </c>
      <c r="U588" s="184">
        <f t="shared" si="78"/>
        <v>0</v>
      </c>
      <c r="W588" s="185">
        <v>0</v>
      </c>
      <c r="X588" s="185">
        <v>0</v>
      </c>
      <c r="Y588" s="185">
        <f t="shared" si="79"/>
        <v>0</v>
      </c>
    </row>
    <row r="589" spans="2:25" s="187" customFormat="1" hidden="1" x14ac:dyDescent="0.3">
      <c r="B589" s="226" t="s">
        <v>951</v>
      </c>
      <c r="C589" s="338" t="s">
        <v>8101</v>
      </c>
      <c r="D589" s="249"/>
      <c r="E589" s="249"/>
      <c r="F589" s="183"/>
      <c r="G589" s="184">
        <f t="shared" si="73"/>
        <v>1030</v>
      </c>
      <c r="H589" s="184">
        <f t="shared" si="74"/>
        <v>872.16774265999993</v>
      </c>
      <c r="I589" s="184">
        <f t="shared" si="75"/>
        <v>157.83225734000007</v>
      </c>
      <c r="K589" s="184">
        <v>1030</v>
      </c>
      <c r="L589" s="184">
        <v>872.16774265999993</v>
      </c>
      <c r="M589" s="184">
        <f t="shared" si="76"/>
        <v>157.83225734000007</v>
      </c>
      <c r="O589" s="185">
        <v>0</v>
      </c>
      <c r="P589" s="185">
        <v>0</v>
      </c>
      <c r="Q589" s="185">
        <f t="shared" si="77"/>
        <v>0</v>
      </c>
      <c r="S589" s="184">
        <v>0</v>
      </c>
      <c r="T589" s="184">
        <v>0</v>
      </c>
      <c r="U589" s="184">
        <f t="shared" si="78"/>
        <v>0</v>
      </c>
      <c r="W589" s="185">
        <v>0</v>
      </c>
      <c r="X589" s="185">
        <v>0</v>
      </c>
      <c r="Y589" s="185">
        <f t="shared" si="79"/>
        <v>0</v>
      </c>
    </row>
    <row r="590" spans="2:25" s="187" customFormat="1" hidden="1" x14ac:dyDescent="0.3">
      <c r="B590" s="226" t="s">
        <v>952</v>
      </c>
      <c r="C590" s="338" t="s">
        <v>8102</v>
      </c>
      <c r="D590" s="249"/>
      <c r="E590" s="249"/>
      <c r="F590" s="183"/>
      <c r="G590" s="184">
        <f t="shared" si="73"/>
        <v>1537</v>
      </c>
      <c r="H590" s="184">
        <f t="shared" si="74"/>
        <v>1451.4108479500001</v>
      </c>
      <c r="I590" s="184">
        <f t="shared" si="75"/>
        <v>85.589152049999939</v>
      </c>
      <c r="K590" s="184">
        <v>1537</v>
      </c>
      <c r="L590" s="184">
        <v>1451.4108479500001</v>
      </c>
      <c r="M590" s="184">
        <f t="shared" si="76"/>
        <v>85.589152049999939</v>
      </c>
      <c r="O590" s="185">
        <v>0</v>
      </c>
      <c r="P590" s="185">
        <v>0</v>
      </c>
      <c r="Q590" s="185">
        <f t="shared" si="77"/>
        <v>0</v>
      </c>
      <c r="S590" s="184">
        <v>0</v>
      </c>
      <c r="T590" s="184">
        <v>0</v>
      </c>
      <c r="U590" s="184">
        <f t="shared" si="78"/>
        <v>0</v>
      </c>
      <c r="W590" s="185">
        <v>0</v>
      </c>
      <c r="X590" s="185">
        <v>0</v>
      </c>
      <c r="Y590" s="185">
        <f t="shared" si="79"/>
        <v>0</v>
      </c>
    </row>
    <row r="591" spans="2:25" s="187" customFormat="1" hidden="1" x14ac:dyDescent="0.3">
      <c r="B591" s="226" t="s">
        <v>953</v>
      </c>
      <c r="C591" s="338" t="s">
        <v>8103</v>
      </c>
      <c r="D591" s="249"/>
      <c r="E591" s="249"/>
      <c r="F591" s="183"/>
      <c r="G591" s="184">
        <f t="shared" si="73"/>
        <v>16872.800599999999</v>
      </c>
      <c r="H591" s="184">
        <f t="shared" si="74"/>
        <v>5564.3361698199997</v>
      </c>
      <c r="I591" s="184">
        <f t="shared" si="75"/>
        <v>11308.46443018</v>
      </c>
      <c r="K591" s="184">
        <v>16872.800599999999</v>
      </c>
      <c r="L591" s="184">
        <v>5564.3361698199997</v>
      </c>
      <c r="M591" s="184">
        <f t="shared" si="76"/>
        <v>11308.46443018</v>
      </c>
      <c r="O591" s="185">
        <v>0</v>
      </c>
      <c r="P591" s="185">
        <v>0</v>
      </c>
      <c r="Q591" s="185">
        <f t="shared" si="77"/>
        <v>0</v>
      </c>
      <c r="S591" s="184">
        <v>0</v>
      </c>
      <c r="T591" s="184">
        <v>0</v>
      </c>
      <c r="U591" s="184">
        <f t="shared" si="78"/>
        <v>0</v>
      </c>
      <c r="W591" s="185">
        <v>0</v>
      </c>
      <c r="X591" s="185">
        <v>0</v>
      </c>
      <c r="Y591" s="185">
        <f t="shared" si="79"/>
        <v>0</v>
      </c>
    </row>
    <row r="592" spans="2:25" s="187" customFormat="1" hidden="1" x14ac:dyDescent="0.3">
      <c r="B592" s="226" t="s">
        <v>954</v>
      </c>
      <c r="C592" s="338" t="s">
        <v>8104</v>
      </c>
      <c r="D592" s="249"/>
      <c r="E592" s="249"/>
      <c r="F592" s="183"/>
      <c r="G592" s="184">
        <f t="shared" si="73"/>
        <v>415.30599999999998</v>
      </c>
      <c r="H592" s="184">
        <f t="shared" si="74"/>
        <v>414.62779061999998</v>
      </c>
      <c r="I592" s="184">
        <f t="shared" si="75"/>
        <v>0.67820937999999842</v>
      </c>
      <c r="K592" s="184">
        <v>415.30599999999998</v>
      </c>
      <c r="L592" s="184">
        <v>414.62779061999998</v>
      </c>
      <c r="M592" s="184">
        <f t="shared" si="76"/>
        <v>0.67820937999999842</v>
      </c>
      <c r="O592" s="185">
        <v>0</v>
      </c>
      <c r="P592" s="185">
        <v>0</v>
      </c>
      <c r="Q592" s="185">
        <f t="shared" si="77"/>
        <v>0</v>
      </c>
      <c r="S592" s="184">
        <v>0</v>
      </c>
      <c r="T592" s="184">
        <v>0</v>
      </c>
      <c r="U592" s="184">
        <f t="shared" si="78"/>
        <v>0</v>
      </c>
      <c r="W592" s="185">
        <v>0</v>
      </c>
      <c r="X592" s="185">
        <v>0</v>
      </c>
      <c r="Y592" s="185">
        <f t="shared" si="79"/>
        <v>0</v>
      </c>
    </row>
    <row r="593" spans="2:25" s="187" customFormat="1" hidden="1" x14ac:dyDescent="0.3">
      <c r="B593" s="226" t="s">
        <v>955</v>
      </c>
      <c r="C593" s="338" t="s">
        <v>8105</v>
      </c>
      <c r="D593" s="249"/>
      <c r="E593" s="249"/>
      <c r="F593" s="183"/>
      <c r="G593" s="184">
        <f t="shared" si="73"/>
        <v>6750</v>
      </c>
      <c r="H593" s="184">
        <f t="shared" si="74"/>
        <v>1601.69664063</v>
      </c>
      <c r="I593" s="184">
        <f t="shared" si="75"/>
        <v>5148.3033593700002</v>
      </c>
      <c r="K593" s="184">
        <v>6750</v>
      </c>
      <c r="L593" s="184">
        <v>1601.69664063</v>
      </c>
      <c r="M593" s="184">
        <f t="shared" si="76"/>
        <v>5148.3033593700002</v>
      </c>
      <c r="O593" s="185">
        <v>0</v>
      </c>
      <c r="P593" s="185">
        <v>0</v>
      </c>
      <c r="Q593" s="185">
        <f t="shared" si="77"/>
        <v>0</v>
      </c>
      <c r="S593" s="184">
        <v>0</v>
      </c>
      <c r="T593" s="184">
        <v>0</v>
      </c>
      <c r="U593" s="184">
        <f t="shared" si="78"/>
        <v>0</v>
      </c>
      <c r="W593" s="185">
        <v>0</v>
      </c>
      <c r="X593" s="185">
        <v>0</v>
      </c>
      <c r="Y593" s="185">
        <f t="shared" si="79"/>
        <v>0</v>
      </c>
    </row>
    <row r="594" spans="2:25" s="187" customFormat="1" hidden="1" x14ac:dyDescent="0.3">
      <c r="B594" s="226" t="s">
        <v>956</v>
      </c>
      <c r="C594" s="338" t="s">
        <v>8106</v>
      </c>
      <c r="D594" s="249"/>
      <c r="E594" s="249"/>
      <c r="F594" s="183"/>
      <c r="G594" s="184">
        <f t="shared" si="73"/>
        <v>787.5</v>
      </c>
      <c r="H594" s="184">
        <f t="shared" si="74"/>
        <v>843.29350713999997</v>
      </c>
      <c r="I594" s="184">
        <f t="shared" si="75"/>
        <v>55.793507139999974</v>
      </c>
      <c r="K594" s="184">
        <v>787.5</v>
      </c>
      <c r="L594" s="184">
        <v>843.29350713999997</v>
      </c>
      <c r="M594" s="184">
        <f t="shared" si="76"/>
        <v>55.793507139999974</v>
      </c>
      <c r="O594" s="185">
        <v>0</v>
      </c>
      <c r="P594" s="185">
        <v>0</v>
      </c>
      <c r="Q594" s="185">
        <f t="shared" si="77"/>
        <v>0</v>
      </c>
      <c r="S594" s="184">
        <v>0</v>
      </c>
      <c r="T594" s="184">
        <v>0</v>
      </c>
      <c r="U594" s="184">
        <f t="shared" si="78"/>
        <v>0</v>
      </c>
      <c r="W594" s="185">
        <v>0</v>
      </c>
      <c r="X594" s="185">
        <v>0</v>
      </c>
      <c r="Y594" s="185">
        <f t="shared" si="79"/>
        <v>0</v>
      </c>
    </row>
    <row r="595" spans="2:25" s="187" customFormat="1" hidden="1" x14ac:dyDescent="0.3">
      <c r="B595" s="226" t="s">
        <v>957</v>
      </c>
      <c r="C595" s="338" t="s">
        <v>8107</v>
      </c>
      <c r="D595" s="249"/>
      <c r="E595" s="249"/>
      <c r="F595" s="183"/>
      <c r="G595" s="184">
        <f t="shared" si="73"/>
        <v>4224.8999999999996</v>
      </c>
      <c r="H595" s="184">
        <f t="shared" si="74"/>
        <v>822.62160871000003</v>
      </c>
      <c r="I595" s="184">
        <f t="shared" si="75"/>
        <v>3402.2783912899995</v>
      </c>
      <c r="K595" s="184">
        <v>4224.8999999999996</v>
      </c>
      <c r="L595" s="184">
        <v>822.62160871000003</v>
      </c>
      <c r="M595" s="184">
        <f t="shared" si="76"/>
        <v>3402.2783912899995</v>
      </c>
      <c r="O595" s="185">
        <v>0</v>
      </c>
      <c r="P595" s="185">
        <v>0</v>
      </c>
      <c r="Q595" s="185">
        <f t="shared" si="77"/>
        <v>0</v>
      </c>
      <c r="S595" s="184">
        <v>0</v>
      </c>
      <c r="T595" s="184">
        <v>0</v>
      </c>
      <c r="U595" s="184">
        <f t="shared" si="78"/>
        <v>0</v>
      </c>
      <c r="W595" s="185">
        <v>0</v>
      </c>
      <c r="X595" s="185">
        <v>0</v>
      </c>
      <c r="Y595" s="185">
        <f t="shared" si="79"/>
        <v>0</v>
      </c>
    </row>
    <row r="596" spans="2:25" s="187" customFormat="1" hidden="1" x14ac:dyDescent="0.3">
      <c r="B596" s="226" t="s">
        <v>958</v>
      </c>
      <c r="C596" s="338" t="s">
        <v>8108</v>
      </c>
      <c r="D596" s="249"/>
      <c r="E596" s="249"/>
      <c r="F596" s="183"/>
      <c r="G596" s="184">
        <f t="shared" si="73"/>
        <v>12083.72</v>
      </c>
      <c r="H596" s="184">
        <f t="shared" si="74"/>
        <v>7350.78724556</v>
      </c>
      <c r="I596" s="184">
        <f t="shared" si="75"/>
        <v>4732.9327544399994</v>
      </c>
      <c r="K596" s="184">
        <v>12083.72</v>
      </c>
      <c r="L596" s="184">
        <v>7350.78724556</v>
      </c>
      <c r="M596" s="184">
        <f t="shared" si="76"/>
        <v>4732.9327544399994</v>
      </c>
      <c r="O596" s="185">
        <v>0</v>
      </c>
      <c r="P596" s="185">
        <v>0</v>
      </c>
      <c r="Q596" s="185">
        <f t="shared" si="77"/>
        <v>0</v>
      </c>
      <c r="S596" s="184">
        <v>0</v>
      </c>
      <c r="T596" s="184">
        <v>0</v>
      </c>
      <c r="U596" s="184">
        <f t="shared" si="78"/>
        <v>0</v>
      </c>
      <c r="W596" s="185">
        <v>0</v>
      </c>
      <c r="X596" s="185">
        <v>0</v>
      </c>
      <c r="Y596" s="185">
        <f t="shared" si="79"/>
        <v>0</v>
      </c>
    </row>
    <row r="597" spans="2:25" s="187" customFormat="1" hidden="1" x14ac:dyDescent="0.3">
      <c r="B597" s="226" t="s">
        <v>959</v>
      </c>
      <c r="C597" s="338" t="s">
        <v>8109</v>
      </c>
      <c r="D597" s="249"/>
      <c r="E597" s="249"/>
      <c r="F597" s="183"/>
      <c r="G597" s="184">
        <f t="shared" si="73"/>
        <v>153.90979999999999</v>
      </c>
      <c r="H597" s="184">
        <f t="shared" si="74"/>
        <v>145.63579540999999</v>
      </c>
      <c r="I597" s="184">
        <f t="shared" si="75"/>
        <v>8.2740045900000041</v>
      </c>
      <c r="K597" s="184">
        <v>153.90979999999999</v>
      </c>
      <c r="L597" s="184">
        <v>145.63579540999999</v>
      </c>
      <c r="M597" s="184">
        <f t="shared" si="76"/>
        <v>8.2740045900000041</v>
      </c>
      <c r="O597" s="185">
        <v>0</v>
      </c>
      <c r="P597" s="185">
        <v>0</v>
      </c>
      <c r="Q597" s="185">
        <f t="shared" si="77"/>
        <v>0</v>
      </c>
      <c r="S597" s="184">
        <v>0</v>
      </c>
      <c r="T597" s="184">
        <v>0</v>
      </c>
      <c r="U597" s="184">
        <f t="shared" si="78"/>
        <v>0</v>
      </c>
      <c r="W597" s="185">
        <v>0</v>
      </c>
      <c r="X597" s="185">
        <v>0</v>
      </c>
      <c r="Y597" s="185">
        <f t="shared" si="79"/>
        <v>0</v>
      </c>
    </row>
    <row r="598" spans="2:25" s="187" customFormat="1" hidden="1" x14ac:dyDescent="0.3">
      <c r="B598" s="226" t="s">
        <v>960</v>
      </c>
      <c r="C598" s="338" t="s">
        <v>8110</v>
      </c>
      <c r="D598" s="249"/>
      <c r="E598" s="249"/>
      <c r="F598" s="183"/>
      <c r="G598" s="184">
        <f t="shared" si="73"/>
        <v>5000</v>
      </c>
      <c r="H598" s="184">
        <f t="shared" si="74"/>
        <v>0</v>
      </c>
      <c r="I598" s="184">
        <f t="shared" si="75"/>
        <v>5000</v>
      </c>
      <c r="K598" s="184">
        <v>5000</v>
      </c>
      <c r="L598" s="184">
        <v>0</v>
      </c>
      <c r="M598" s="184">
        <f t="shared" si="76"/>
        <v>5000</v>
      </c>
      <c r="O598" s="185">
        <v>0</v>
      </c>
      <c r="P598" s="185">
        <v>0</v>
      </c>
      <c r="Q598" s="185">
        <f t="shared" si="77"/>
        <v>0</v>
      </c>
      <c r="S598" s="184">
        <v>0</v>
      </c>
      <c r="T598" s="184">
        <v>0</v>
      </c>
      <c r="U598" s="184">
        <f t="shared" si="78"/>
        <v>0</v>
      </c>
      <c r="W598" s="185">
        <v>0</v>
      </c>
      <c r="X598" s="185">
        <v>0</v>
      </c>
      <c r="Y598" s="185">
        <f t="shared" si="79"/>
        <v>0</v>
      </c>
    </row>
    <row r="599" spans="2:25" s="187" customFormat="1" hidden="1" x14ac:dyDescent="0.3">
      <c r="B599" s="226" t="s">
        <v>961</v>
      </c>
      <c r="C599" s="338" t="s">
        <v>8111</v>
      </c>
      <c r="D599" s="249"/>
      <c r="E599" s="249"/>
      <c r="F599" s="183"/>
      <c r="G599" s="184">
        <f t="shared" si="73"/>
        <v>0</v>
      </c>
      <c r="H599" s="184">
        <f t="shared" si="74"/>
        <v>0</v>
      </c>
      <c r="I599" s="184">
        <f t="shared" si="75"/>
        <v>0</v>
      </c>
      <c r="K599" s="184">
        <v>0</v>
      </c>
      <c r="L599" s="184">
        <v>0</v>
      </c>
      <c r="M599" s="184">
        <f t="shared" si="76"/>
        <v>0</v>
      </c>
      <c r="O599" s="185">
        <v>0</v>
      </c>
      <c r="P599" s="185">
        <v>0</v>
      </c>
      <c r="Q599" s="185">
        <f t="shared" si="77"/>
        <v>0</v>
      </c>
      <c r="S599" s="184">
        <v>0</v>
      </c>
      <c r="T599" s="184">
        <v>0</v>
      </c>
      <c r="U599" s="184">
        <f t="shared" si="78"/>
        <v>0</v>
      </c>
      <c r="W599" s="185">
        <v>0</v>
      </c>
      <c r="X599" s="185">
        <v>0</v>
      </c>
      <c r="Y599" s="185">
        <f t="shared" si="79"/>
        <v>0</v>
      </c>
    </row>
    <row r="600" spans="2:25" s="187" customFormat="1" hidden="1" x14ac:dyDescent="0.3">
      <c r="B600" s="226" t="s">
        <v>962</v>
      </c>
      <c r="C600" s="338" t="s">
        <v>8112</v>
      </c>
      <c r="D600" s="249"/>
      <c r="E600" s="249"/>
      <c r="F600" s="183"/>
      <c r="G600" s="184">
        <f t="shared" si="73"/>
        <v>561.41330000000005</v>
      </c>
      <c r="H600" s="184">
        <f t="shared" si="74"/>
        <v>542.48877551999999</v>
      </c>
      <c r="I600" s="184">
        <f t="shared" si="75"/>
        <v>18.924524480000059</v>
      </c>
      <c r="K600" s="184">
        <v>561.41330000000005</v>
      </c>
      <c r="L600" s="184">
        <v>542.48877551999999</v>
      </c>
      <c r="M600" s="184">
        <f t="shared" si="76"/>
        <v>18.924524480000059</v>
      </c>
      <c r="O600" s="185">
        <v>0</v>
      </c>
      <c r="P600" s="185">
        <v>0</v>
      </c>
      <c r="Q600" s="185">
        <f t="shared" si="77"/>
        <v>0</v>
      </c>
      <c r="S600" s="184">
        <v>0</v>
      </c>
      <c r="T600" s="184">
        <v>0</v>
      </c>
      <c r="U600" s="184">
        <f t="shared" si="78"/>
        <v>0</v>
      </c>
      <c r="W600" s="185">
        <v>0</v>
      </c>
      <c r="X600" s="185">
        <v>0</v>
      </c>
      <c r="Y600" s="185">
        <f t="shared" si="79"/>
        <v>0</v>
      </c>
    </row>
    <row r="601" spans="2:25" s="187" customFormat="1" hidden="1" x14ac:dyDescent="0.3">
      <c r="B601" s="226" t="s">
        <v>963</v>
      </c>
      <c r="C601" s="338" t="s">
        <v>8113</v>
      </c>
      <c r="D601" s="249"/>
      <c r="E601" s="249"/>
      <c r="F601" s="183"/>
      <c r="G601" s="184">
        <f t="shared" si="73"/>
        <v>34449.890299999999</v>
      </c>
      <c r="H601" s="184">
        <f t="shared" si="74"/>
        <v>32630.2916625</v>
      </c>
      <c r="I601" s="184">
        <f t="shared" si="75"/>
        <v>1819.5986374999993</v>
      </c>
      <c r="K601" s="184">
        <v>34449.890299999999</v>
      </c>
      <c r="L601" s="184">
        <v>32630.2916625</v>
      </c>
      <c r="M601" s="184">
        <f t="shared" si="76"/>
        <v>1819.5986374999993</v>
      </c>
      <c r="O601" s="185">
        <v>0</v>
      </c>
      <c r="P601" s="185">
        <v>0</v>
      </c>
      <c r="Q601" s="185">
        <f t="shared" si="77"/>
        <v>0</v>
      </c>
      <c r="S601" s="184">
        <v>0</v>
      </c>
      <c r="T601" s="184">
        <v>0</v>
      </c>
      <c r="U601" s="184">
        <f t="shared" si="78"/>
        <v>0</v>
      </c>
      <c r="W601" s="185">
        <v>0</v>
      </c>
      <c r="X601" s="185">
        <v>0</v>
      </c>
      <c r="Y601" s="185">
        <f t="shared" si="79"/>
        <v>0</v>
      </c>
    </row>
    <row r="602" spans="2:25" s="187" customFormat="1" hidden="1" x14ac:dyDescent="0.3">
      <c r="B602" s="226" t="s">
        <v>964</v>
      </c>
      <c r="C602" s="338" t="s">
        <v>8114</v>
      </c>
      <c r="D602" s="249"/>
      <c r="E602" s="249"/>
      <c r="F602" s="183"/>
      <c r="G602" s="184">
        <f t="shared" si="73"/>
        <v>283.10309999999998</v>
      </c>
      <c r="H602" s="184">
        <f t="shared" si="74"/>
        <v>0</v>
      </c>
      <c r="I602" s="184">
        <f t="shared" si="75"/>
        <v>283.10309999999998</v>
      </c>
      <c r="K602" s="184">
        <v>283.10309999999998</v>
      </c>
      <c r="L602" s="184">
        <v>0</v>
      </c>
      <c r="M602" s="184">
        <f t="shared" si="76"/>
        <v>283.10309999999998</v>
      </c>
      <c r="O602" s="185">
        <v>0</v>
      </c>
      <c r="P602" s="185">
        <v>0</v>
      </c>
      <c r="Q602" s="185">
        <f t="shared" si="77"/>
        <v>0</v>
      </c>
      <c r="S602" s="184">
        <v>0</v>
      </c>
      <c r="T602" s="184">
        <v>0</v>
      </c>
      <c r="U602" s="184">
        <f t="shared" si="78"/>
        <v>0</v>
      </c>
      <c r="W602" s="185">
        <v>0</v>
      </c>
      <c r="X602" s="185">
        <v>0</v>
      </c>
      <c r="Y602" s="185">
        <f t="shared" si="79"/>
        <v>0</v>
      </c>
    </row>
    <row r="603" spans="2:25" s="187" customFormat="1" hidden="1" x14ac:dyDescent="0.3">
      <c r="B603" s="226" t="s">
        <v>965</v>
      </c>
      <c r="C603" s="338" t="s">
        <v>8115</v>
      </c>
      <c r="D603" s="249"/>
      <c r="E603" s="249"/>
      <c r="F603" s="183"/>
      <c r="G603" s="184">
        <f t="shared" si="73"/>
        <v>715.7</v>
      </c>
      <c r="H603" s="184">
        <f t="shared" si="74"/>
        <v>0</v>
      </c>
      <c r="I603" s="184">
        <f t="shared" si="75"/>
        <v>715.7</v>
      </c>
      <c r="K603" s="184">
        <v>715.7</v>
      </c>
      <c r="L603" s="184">
        <v>0</v>
      </c>
      <c r="M603" s="184">
        <f t="shared" si="76"/>
        <v>715.7</v>
      </c>
      <c r="O603" s="185">
        <v>0</v>
      </c>
      <c r="P603" s="185">
        <v>0</v>
      </c>
      <c r="Q603" s="185">
        <f t="shared" si="77"/>
        <v>0</v>
      </c>
      <c r="S603" s="184">
        <v>0</v>
      </c>
      <c r="T603" s="184">
        <v>0</v>
      </c>
      <c r="U603" s="184">
        <f t="shared" si="78"/>
        <v>0</v>
      </c>
      <c r="W603" s="185">
        <v>0</v>
      </c>
      <c r="X603" s="185">
        <v>0</v>
      </c>
      <c r="Y603" s="185">
        <f t="shared" si="79"/>
        <v>0</v>
      </c>
    </row>
    <row r="604" spans="2:25" s="187" customFormat="1" hidden="1" x14ac:dyDescent="0.3">
      <c r="B604" s="226" t="s">
        <v>966</v>
      </c>
      <c r="C604" s="338" t="s">
        <v>8116</v>
      </c>
      <c r="D604" s="249"/>
      <c r="E604" s="249"/>
      <c r="F604" s="183"/>
      <c r="G604" s="184">
        <f t="shared" si="73"/>
        <v>0</v>
      </c>
      <c r="H604" s="184">
        <f t="shared" si="74"/>
        <v>0</v>
      </c>
      <c r="I604" s="184">
        <f t="shared" si="75"/>
        <v>0</v>
      </c>
      <c r="K604" s="184">
        <v>0</v>
      </c>
      <c r="L604" s="184">
        <v>0</v>
      </c>
      <c r="M604" s="184">
        <f t="shared" si="76"/>
        <v>0</v>
      </c>
      <c r="O604" s="185">
        <v>0</v>
      </c>
      <c r="P604" s="185">
        <v>0</v>
      </c>
      <c r="Q604" s="185">
        <f t="shared" si="77"/>
        <v>0</v>
      </c>
      <c r="S604" s="184">
        <v>0</v>
      </c>
      <c r="T604" s="184">
        <v>0</v>
      </c>
      <c r="U604" s="184">
        <f t="shared" si="78"/>
        <v>0</v>
      </c>
      <c r="W604" s="185">
        <v>0</v>
      </c>
      <c r="X604" s="185">
        <v>0</v>
      </c>
      <c r="Y604" s="185">
        <f t="shared" si="79"/>
        <v>0</v>
      </c>
    </row>
    <row r="605" spans="2:25" s="187" customFormat="1" hidden="1" x14ac:dyDescent="0.3">
      <c r="B605" s="226" t="s">
        <v>967</v>
      </c>
      <c r="C605" s="338" t="s">
        <v>8117</v>
      </c>
      <c r="D605" s="249"/>
      <c r="E605" s="249"/>
      <c r="F605" s="183"/>
      <c r="G605" s="184">
        <f t="shared" si="73"/>
        <v>0</v>
      </c>
      <c r="H605" s="184">
        <f t="shared" si="74"/>
        <v>0</v>
      </c>
      <c r="I605" s="184">
        <f t="shared" si="75"/>
        <v>0</v>
      </c>
      <c r="K605" s="184">
        <v>0</v>
      </c>
      <c r="L605" s="184">
        <v>0</v>
      </c>
      <c r="M605" s="184">
        <f t="shared" si="76"/>
        <v>0</v>
      </c>
      <c r="O605" s="185">
        <v>0</v>
      </c>
      <c r="P605" s="185">
        <v>0</v>
      </c>
      <c r="Q605" s="185">
        <f t="shared" si="77"/>
        <v>0</v>
      </c>
      <c r="S605" s="184">
        <v>0</v>
      </c>
      <c r="T605" s="184">
        <v>0</v>
      </c>
      <c r="U605" s="184">
        <f t="shared" si="78"/>
        <v>0</v>
      </c>
      <c r="W605" s="185">
        <v>0</v>
      </c>
      <c r="X605" s="185">
        <v>0</v>
      </c>
      <c r="Y605" s="185">
        <f t="shared" si="79"/>
        <v>0</v>
      </c>
    </row>
    <row r="606" spans="2:25" s="187" customFormat="1" hidden="1" x14ac:dyDescent="0.3">
      <c r="B606" s="226" t="s">
        <v>968</v>
      </c>
      <c r="C606" s="338" t="s">
        <v>8118</v>
      </c>
      <c r="D606" s="249"/>
      <c r="E606" s="249"/>
      <c r="F606" s="183"/>
      <c r="G606" s="184">
        <f t="shared" si="73"/>
        <v>595</v>
      </c>
      <c r="H606" s="184">
        <f t="shared" si="74"/>
        <v>576.15182500000003</v>
      </c>
      <c r="I606" s="184">
        <f t="shared" si="75"/>
        <v>18.848174999999969</v>
      </c>
      <c r="K606" s="184">
        <v>595</v>
      </c>
      <c r="L606" s="184">
        <v>576.15182500000003</v>
      </c>
      <c r="M606" s="184">
        <f t="shared" si="76"/>
        <v>18.848174999999969</v>
      </c>
      <c r="O606" s="185">
        <v>0</v>
      </c>
      <c r="P606" s="185">
        <v>0</v>
      </c>
      <c r="Q606" s="185">
        <f t="shared" si="77"/>
        <v>0</v>
      </c>
      <c r="S606" s="184">
        <v>0</v>
      </c>
      <c r="T606" s="184">
        <v>0</v>
      </c>
      <c r="U606" s="184">
        <f t="shared" si="78"/>
        <v>0</v>
      </c>
      <c r="W606" s="185">
        <v>0</v>
      </c>
      <c r="X606" s="185">
        <v>0</v>
      </c>
      <c r="Y606" s="185">
        <f t="shared" si="79"/>
        <v>0</v>
      </c>
    </row>
    <row r="607" spans="2:25" s="187" customFormat="1" hidden="1" x14ac:dyDescent="0.3">
      <c r="B607" s="226" t="s">
        <v>969</v>
      </c>
      <c r="C607" s="338" t="s">
        <v>8119</v>
      </c>
      <c r="D607" s="249"/>
      <c r="E607" s="249"/>
      <c r="F607" s="183"/>
      <c r="G607" s="184">
        <f t="shared" si="73"/>
        <v>0</v>
      </c>
      <c r="H607" s="184">
        <f t="shared" si="74"/>
        <v>0</v>
      </c>
      <c r="I607" s="184">
        <f t="shared" si="75"/>
        <v>0</v>
      </c>
      <c r="K607" s="184">
        <v>0</v>
      </c>
      <c r="L607" s="184">
        <v>0</v>
      </c>
      <c r="M607" s="184">
        <f t="shared" si="76"/>
        <v>0</v>
      </c>
      <c r="O607" s="185">
        <v>0</v>
      </c>
      <c r="P607" s="185">
        <v>0</v>
      </c>
      <c r="Q607" s="185">
        <f t="shared" si="77"/>
        <v>0</v>
      </c>
      <c r="S607" s="184">
        <v>0</v>
      </c>
      <c r="T607" s="184">
        <v>0</v>
      </c>
      <c r="U607" s="184">
        <f t="shared" si="78"/>
        <v>0</v>
      </c>
      <c r="W607" s="185">
        <v>0</v>
      </c>
      <c r="X607" s="185">
        <v>0</v>
      </c>
      <c r="Y607" s="185">
        <f t="shared" si="79"/>
        <v>0</v>
      </c>
    </row>
    <row r="608" spans="2:25" s="187" customFormat="1" hidden="1" x14ac:dyDescent="0.3">
      <c r="B608" s="226" t="s">
        <v>970</v>
      </c>
      <c r="C608" s="338" t="s">
        <v>8120</v>
      </c>
      <c r="D608" s="249"/>
      <c r="E608" s="249"/>
      <c r="F608" s="183"/>
      <c r="G608" s="184">
        <f t="shared" si="73"/>
        <v>0</v>
      </c>
      <c r="H608" s="184">
        <f t="shared" si="74"/>
        <v>0</v>
      </c>
      <c r="I608" s="184">
        <f t="shared" si="75"/>
        <v>0</v>
      </c>
      <c r="K608" s="184">
        <v>0</v>
      </c>
      <c r="L608" s="184">
        <v>0</v>
      </c>
      <c r="M608" s="184">
        <f t="shared" si="76"/>
        <v>0</v>
      </c>
      <c r="O608" s="185">
        <v>0</v>
      </c>
      <c r="P608" s="185">
        <v>0</v>
      </c>
      <c r="Q608" s="185">
        <f t="shared" si="77"/>
        <v>0</v>
      </c>
      <c r="S608" s="184">
        <v>0</v>
      </c>
      <c r="T608" s="184">
        <v>0</v>
      </c>
      <c r="U608" s="184">
        <f t="shared" si="78"/>
        <v>0</v>
      </c>
      <c r="W608" s="185">
        <v>0</v>
      </c>
      <c r="X608" s="185">
        <v>0</v>
      </c>
      <c r="Y608" s="185">
        <f t="shared" si="79"/>
        <v>0</v>
      </c>
    </row>
    <row r="609" spans="2:25" s="187" customFormat="1" hidden="1" x14ac:dyDescent="0.3">
      <c r="B609" s="226" t="s">
        <v>971</v>
      </c>
      <c r="C609" s="338" t="s">
        <v>8121</v>
      </c>
      <c r="D609" s="249"/>
      <c r="E609" s="249"/>
      <c r="F609" s="183"/>
      <c r="G609" s="184">
        <f t="shared" si="73"/>
        <v>36368.913</v>
      </c>
      <c r="H609" s="184">
        <f t="shared" si="74"/>
        <v>36935.196093629995</v>
      </c>
      <c r="I609" s="184">
        <f t="shared" si="75"/>
        <v>566.28309362999426</v>
      </c>
      <c r="K609" s="184">
        <v>36368.913</v>
      </c>
      <c r="L609" s="184">
        <v>36935.196093629995</v>
      </c>
      <c r="M609" s="184">
        <f t="shared" si="76"/>
        <v>566.28309362999426</v>
      </c>
      <c r="O609" s="185">
        <v>0</v>
      </c>
      <c r="P609" s="185">
        <v>0</v>
      </c>
      <c r="Q609" s="185">
        <f t="shared" si="77"/>
        <v>0</v>
      </c>
      <c r="S609" s="184">
        <v>0</v>
      </c>
      <c r="T609" s="184">
        <v>0</v>
      </c>
      <c r="U609" s="184">
        <f t="shared" si="78"/>
        <v>0</v>
      </c>
      <c r="W609" s="185">
        <v>0</v>
      </c>
      <c r="X609" s="185">
        <v>0</v>
      </c>
      <c r="Y609" s="185">
        <f t="shared" si="79"/>
        <v>0</v>
      </c>
    </row>
    <row r="610" spans="2:25" s="187" customFormat="1" hidden="1" x14ac:dyDescent="0.3">
      <c r="B610" s="226" t="s">
        <v>972</v>
      </c>
      <c r="C610" s="338" t="s">
        <v>8122</v>
      </c>
      <c r="D610" s="249"/>
      <c r="E610" s="249"/>
      <c r="F610" s="183"/>
      <c r="G610" s="184">
        <f t="shared" si="73"/>
        <v>18690</v>
      </c>
      <c r="H610" s="184">
        <f t="shared" si="74"/>
        <v>24242.01253131</v>
      </c>
      <c r="I610" s="184">
        <f t="shared" si="75"/>
        <v>5552.0125313099998</v>
      </c>
      <c r="K610" s="184">
        <v>18690</v>
      </c>
      <c r="L610" s="184">
        <v>24242.01253131</v>
      </c>
      <c r="M610" s="184">
        <f t="shared" si="76"/>
        <v>5552.0125313099998</v>
      </c>
      <c r="O610" s="185">
        <v>0</v>
      </c>
      <c r="P610" s="185">
        <v>0</v>
      </c>
      <c r="Q610" s="185">
        <f t="shared" si="77"/>
        <v>0</v>
      </c>
      <c r="S610" s="184">
        <v>0</v>
      </c>
      <c r="T610" s="184">
        <v>0</v>
      </c>
      <c r="U610" s="184">
        <f t="shared" si="78"/>
        <v>0</v>
      </c>
      <c r="W610" s="185">
        <v>0</v>
      </c>
      <c r="X610" s="185">
        <v>0</v>
      </c>
      <c r="Y610" s="185">
        <f t="shared" si="79"/>
        <v>0</v>
      </c>
    </row>
    <row r="611" spans="2:25" s="187" customFormat="1" hidden="1" x14ac:dyDescent="0.3">
      <c r="B611" s="226" t="s">
        <v>973</v>
      </c>
      <c r="C611" s="338" t="s">
        <v>8123</v>
      </c>
      <c r="D611" s="249"/>
      <c r="E611" s="249"/>
      <c r="F611" s="183"/>
      <c r="G611" s="184">
        <f t="shared" si="73"/>
        <v>0</v>
      </c>
      <c r="H611" s="184">
        <f t="shared" si="74"/>
        <v>0</v>
      </c>
      <c r="I611" s="184">
        <f t="shared" si="75"/>
        <v>0</v>
      </c>
      <c r="K611" s="184">
        <v>0</v>
      </c>
      <c r="L611" s="184">
        <v>0</v>
      </c>
      <c r="M611" s="184">
        <f t="shared" si="76"/>
        <v>0</v>
      </c>
      <c r="O611" s="185">
        <v>0</v>
      </c>
      <c r="P611" s="185">
        <v>0</v>
      </c>
      <c r="Q611" s="185">
        <f t="shared" si="77"/>
        <v>0</v>
      </c>
      <c r="S611" s="184">
        <v>0</v>
      </c>
      <c r="T611" s="184">
        <v>0</v>
      </c>
      <c r="U611" s="184">
        <f t="shared" si="78"/>
        <v>0</v>
      </c>
      <c r="W611" s="185">
        <v>0</v>
      </c>
      <c r="X611" s="185">
        <v>0</v>
      </c>
      <c r="Y611" s="185">
        <f t="shared" si="79"/>
        <v>0</v>
      </c>
    </row>
    <row r="612" spans="2:25" s="187" customFormat="1" hidden="1" x14ac:dyDescent="0.3">
      <c r="B612" s="226" t="s">
        <v>7503</v>
      </c>
      <c r="C612" s="338" t="s">
        <v>8124</v>
      </c>
      <c r="D612" s="249"/>
      <c r="E612" s="249"/>
      <c r="F612" s="183"/>
      <c r="G612" s="184">
        <f t="shared" si="73"/>
        <v>222.0583</v>
      </c>
      <c r="H612" s="184">
        <f t="shared" si="74"/>
        <v>380.49401709</v>
      </c>
      <c r="I612" s="184">
        <f t="shared" si="75"/>
        <v>158.43571709</v>
      </c>
      <c r="J612" s="179"/>
      <c r="K612" s="184">
        <v>222.0583</v>
      </c>
      <c r="L612" s="184">
        <v>380.49401709</v>
      </c>
      <c r="M612" s="184">
        <f t="shared" si="76"/>
        <v>158.43571709</v>
      </c>
      <c r="N612" s="179"/>
      <c r="O612" s="184">
        <v>0</v>
      </c>
      <c r="P612" s="184">
        <v>0</v>
      </c>
      <c r="Q612" s="184">
        <f t="shared" si="77"/>
        <v>0</v>
      </c>
      <c r="R612" s="179"/>
      <c r="S612" s="184">
        <v>0</v>
      </c>
      <c r="T612" s="184">
        <v>0</v>
      </c>
      <c r="U612" s="184">
        <f t="shared" si="78"/>
        <v>0</v>
      </c>
      <c r="V612" s="179"/>
      <c r="W612" s="184">
        <v>0</v>
      </c>
      <c r="X612" s="184">
        <v>0</v>
      </c>
      <c r="Y612" s="184">
        <f t="shared" si="79"/>
        <v>0</v>
      </c>
    </row>
    <row r="613" spans="2:25" s="187" customFormat="1" hidden="1" x14ac:dyDescent="0.3">
      <c r="B613" s="226" t="s">
        <v>974</v>
      </c>
      <c r="C613" s="338" t="s">
        <v>8125</v>
      </c>
      <c r="D613" s="249"/>
      <c r="E613" s="249"/>
      <c r="F613" s="183"/>
      <c r="G613" s="184">
        <f t="shared" si="73"/>
        <v>671.48140000000001</v>
      </c>
      <c r="H613" s="184">
        <f t="shared" si="74"/>
        <v>569.4246028099999</v>
      </c>
      <c r="I613" s="184">
        <f t="shared" si="75"/>
        <v>102.05679719000011</v>
      </c>
      <c r="K613" s="184">
        <v>671.48140000000001</v>
      </c>
      <c r="L613" s="184">
        <v>569.4246028099999</v>
      </c>
      <c r="M613" s="184">
        <f t="shared" si="76"/>
        <v>102.05679719000011</v>
      </c>
      <c r="O613" s="185">
        <v>0</v>
      </c>
      <c r="P613" s="185">
        <v>0</v>
      </c>
      <c r="Q613" s="185">
        <f t="shared" si="77"/>
        <v>0</v>
      </c>
      <c r="S613" s="184">
        <v>0</v>
      </c>
      <c r="T613" s="184">
        <v>0</v>
      </c>
      <c r="U613" s="184">
        <f t="shared" si="78"/>
        <v>0</v>
      </c>
      <c r="W613" s="185">
        <v>0</v>
      </c>
      <c r="X613" s="185">
        <v>0</v>
      </c>
      <c r="Y613" s="185">
        <f t="shared" si="79"/>
        <v>0</v>
      </c>
    </row>
    <row r="614" spans="2:25" s="187" customFormat="1" hidden="1" x14ac:dyDescent="0.3">
      <c r="B614" s="226" t="s">
        <v>7504</v>
      </c>
      <c r="C614" s="338" t="s">
        <v>8126</v>
      </c>
      <c r="D614" s="249"/>
      <c r="E614" s="249"/>
      <c r="F614" s="183"/>
      <c r="G614" s="184">
        <f t="shared" si="73"/>
        <v>408.8</v>
      </c>
      <c r="H614" s="184">
        <f t="shared" si="74"/>
        <v>374.38533625000002</v>
      </c>
      <c r="I614" s="184">
        <f t="shared" si="75"/>
        <v>34.414663749999988</v>
      </c>
      <c r="K614" s="184">
        <v>408.8</v>
      </c>
      <c r="L614" s="184">
        <v>374.38533625000002</v>
      </c>
      <c r="M614" s="184">
        <f t="shared" si="76"/>
        <v>34.414663749999988</v>
      </c>
      <c r="O614" s="185">
        <v>0</v>
      </c>
      <c r="P614" s="185">
        <v>0</v>
      </c>
      <c r="Q614" s="185">
        <f t="shared" si="77"/>
        <v>0</v>
      </c>
      <c r="S614" s="184">
        <v>0</v>
      </c>
      <c r="T614" s="184">
        <v>0</v>
      </c>
      <c r="U614" s="184">
        <f t="shared" si="78"/>
        <v>0</v>
      </c>
      <c r="W614" s="185">
        <v>0</v>
      </c>
      <c r="X614" s="185">
        <v>0</v>
      </c>
      <c r="Y614" s="185">
        <f t="shared" si="79"/>
        <v>0</v>
      </c>
    </row>
    <row r="615" spans="2:25" s="187" customFormat="1" hidden="1" x14ac:dyDescent="0.3">
      <c r="B615" s="226" t="s">
        <v>975</v>
      </c>
      <c r="C615" s="338" t="s">
        <v>8127</v>
      </c>
      <c r="D615" s="249"/>
      <c r="E615" s="249"/>
      <c r="F615" s="183"/>
      <c r="G615" s="184">
        <f t="shared" si="73"/>
        <v>43046.772799999999</v>
      </c>
      <c r="H615" s="184">
        <f t="shared" si="74"/>
        <v>28993.124069879999</v>
      </c>
      <c r="I615" s="184">
        <f t="shared" si="75"/>
        <v>14053.64873012</v>
      </c>
      <c r="K615" s="184">
        <v>43046.772799999999</v>
      </c>
      <c r="L615" s="184">
        <v>28993.124069879999</v>
      </c>
      <c r="M615" s="184">
        <f t="shared" si="76"/>
        <v>14053.64873012</v>
      </c>
      <c r="O615" s="185">
        <v>0</v>
      </c>
      <c r="P615" s="185">
        <v>0</v>
      </c>
      <c r="Q615" s="185">
        <f t="shared" si="77"/>
        <v>0</v>
      </c>
      <c r="S615" s="184">
        <v>0</v>
      </c>
      <c r="T615" s="184">
        <v>0</v>
      </c>
      <c r="U615" s="184">
        <f t="shared" si="78"/>
        <v>0</v>
      </c>
      <c r="W615" s="185">
        <v>0</v>
      </c>
      <c r="X615" s="185">
        <v>0</v>
      </c>
      <c r="Y615" s="185">
        <f t="shared" si="79"/>
        <v>0</v>
      </c>
    </row>
    <row r="616" spans="2:25" s="187" customFormat="1" hidden="1" x14ac:dyDescent="0.3">
      <c r="B616" s="226" t="s">
        <v>976</v>
      </c>
      <c r="C616" s="338" t="s">
        <v>8128</v>
      </c>
      <c r="D616" s="249"/>
      <c r="E616" s="249"/>
      <c r="F616" s="183"/>
      <c r="G616" s="184">
        <f t="shared" si="73"/>
        <v>566.97699999999998</v>
      </c>
      <c r="H616" s="184">
        <f t="shared" si="74"/>
        <v>566.97699999999998</v>
      </c>
      <c r="I616" s="184">
        <f t="shared" si="75"/>
        <v>0</v>
      </c>
      <c r="K616" s="184">
        <v>566.97699999999998</v>
      </c>
      <c r="L616" s="184">
        <v>566.97699999999998</v>
      </c>
      <c r="M616" s="184">
        <f t="shared" si="76"/>
        <v>0</v>
      </c>
      <c r="O616" s="185">
        <v>0</v>
      </c>
      <c r="P616" s="185">
        <v>0</v>
      </c>
      <c r="Q616" s="185">
        <f t="shared" si="77"/>
        <v>0</v>
      </c>
      <c r="S616" s="184">
        <v>0</v>
      </c>
      <c r="T616" s="184">
        <v>0</v>
      </c>
      <c r="U616" s="184">
        <f t="shared" si="78"/>
        <v>0</v>
      </c>
      <c r="W616" s="185">
        <v>0</v>
      </c>
      <c r="X616" s="185">
        <v>0</v>
      </c>
      <c r="Y616" s="185">
        <f t="shared" si="79"/>
        <v>0</v>
      </c>
    </row>
    <row r="617" spans="2:25" s="187" customFormat="1" hidden="1" x14ac:dyDescent="0.3">
      <c r="B617" s="226" t="s">
        <v>977</v>
      </c>
      <c r="C617" s="338" t="s">
        <v>8129</v>
      </c>
      <c r="D617" s="249"/>
      <c r="E617" s="249"/>
      <c r="F617" s="183"/>
      <c r="G617" s="184">
        <f t="shared" si="73"/>
        <v>482.5677</v>
      </c>
      <c r="H617" s="184">
        <f t="shared" si="74"/>
        <v>447.31735552999999</v>
      </c>
      <c r="I617" s="184">
        <f t="shared" si="75"/>
        <v>35.250344470000016</v>
      </c>
      <c r="K617" s="184">
        <v>482.5677</v>
      </c>
      <c r="L617" s="184">
        <v>447.31735552999999</v>
      </c>
      <c r="M617" s="184">
        <f t="shared" si="76"/>
        <v>35.250344470000016</v>
      </c>
      <c r="O617" s="185">
        <v>0</v>
      </c>
      <c r="P617" s="185">
        <v>0</v>
      </c>
      <c r="Q617" s="185">
        <f t="shared" si="77"/>
        <v>0</v>
      </c>
      <c r="S617" s="184">
        <v>0</v>
      </c>
      <c r="T617" s="184">
        <v>0</v>
      </c>
      <c r="U617" s="184">
        <f t="shared" si="78"/>
        <v>0</v>
      </c>
      <c r="W617" s="185">
        <v>0</v>
      </c>
      <c r="X617" s="185">
        <v>0</v>
      </c>
      <c r="Y617" s="185">
        <f t="shared" si="79"/>
        <v>0</v>
      </c>
    </row>
    <row r="618" spans="2:25" s="187" customFormat="1" hidden="1" x14ac:dyDescent="0.3">
      <c r="B618" s="226" t="s">
        <v>978</v>
      </c>
      <c r="C618" s="338" t="s">
        <v>8130</v>
      </c>
      <c r="D618" s="249"/>
      <c r="E618" s="249"/>
      <c r="F618" s="183"/>
      <c r="G618" s="184">
        <f t="shared" si="73"/>
        <v>2285.8220000000001</v>
      </c>
      <c r="H618" s="184">
        <f t="shared" si="74"/>
        <v>1541.366395</v>
      </c>
      <c r="I618" s="184">
        <f t="shared" si="75"/>
        <v>744.45560500000011</v>
      </c>
      <c r="K618" s="184">
        <v>2285.8220000000001</v>
      </c>
      <c r="L618" s="184">
        <v>1541.366395</v>
      </c>
      <c r="M618" s="184">
        <f t="shared" si="76"/>
        <v>744.45560500000011</v>
      </c>
      <c r="O618" s="185">
        <v>0</v>
      </c>
      <c r="P618" s="185">
        <v>0</v>
      </c>
      <c r="Q618" s="185">
        <f t="shared" si="77"/>
        <v>0</v>
      </c>
      <c r="S618" s="184">
        <v>0</v>
      </c>
      <c r="T618" s="184">
        <v>0</v>
      </c>
      <c r="U618" s="184">
        <f t="shared" si="78"/>
        <v>0</v>
      </c>
      <c r="W618" s="185">
        <v>0</v>
      </c>
      <c r="X618" s="185">
        <v>0</v>
      </c>
      <c r="Y618" s="185">
        <f t="shared" si="79"/>
        <v>0</v>
      </c>
    </row>
    <row r="619" spans="2:25" s="187" customFormat="1" hidden="1" x14ac:dyDescent="0.3">
      <c r="B619" s="226" t="s">
        <v>979</v>
      </c>
      <c r="C619" s="338" t="s">
        <v>8131</v>
      </c>
      <c r="D619" s="249"/>
      <c r="E619" s="249"/>
      <c r="F619" s="183"/>
      <c r="G619" s="184">
        <f t="shared" si="73"/>
        <v>48852.241999999998</v>
      </c>
      <c r="H619" s="184">
        <f t="shared" si="74"/>
        <v>48282.859079059999</v>
      </c>
      <c r="I619" s="184">
        <f t="shared" si="75"/>
        <v>569.38292093999917</v>
      </c>
      <c r="K619" s="184">
        <v>48852.241999999998</v>
      </c>
      <c r="L619" s="184">
        <v>48282.859079059999</v>
      </c>
      <c r="M619" s="184">
        <f t="shared" si="76"/>
        <v>569.38292093999917</v>
      </c>
      <c r="O619" s="185">
        <v>0</v>
      </c>
      <c r="P619" s="185">
        <v>0</v>
      </c>
      <c r="Q619" s="185">
        <f t="shared" si="77"/>
        <v>0</v>
      </c>
      <c r="S619" s="184">
        <v>0</v>
      </c>
      <c r="T619" s="184">
        <v>0</v>
      </c>
      <c r="U619" s="184">
        <f t="shared" si="78"/>
        <v>0</v>
      </c>
      <c r="W619" s="185">
        <v>0</v>
      </c>
      <c r="X619" s="185">
        <v>0</v>
      </c>
      <c r="Y619" s="185">
        <f t="shared" si="79"/>
        <v>0</v>
      </c>
    </row>
    <row r="620" spans="2:25" s="187" customFormat="1" hidden="1" x14ac:dyDescent="0.3">
      <c r="B620" s="226" t="s">
        <v>980</v>
      </c>
      <c r="C620" s="338" t="s">
        <v>8132</v>
      </c>
      <c r="D620" s="249"/>
      <c r="E620" s="249"/>
      <c r="F620" s="183"/>
      <c r="G620" s="184">
        <f t="shared" si="73"/>
        <v>446.22500000000002</v>
      </c>
      <c r="H620" s="184">
        <f t="shared" si="74"/>
        <v>374.49689523000001</v>
      </c>
      <c r="I620" s="184">
        <f t="shared" si="75"/>
        <v>71.728104770000016</v>
      </c>
      <c r="K620" s="184">
        <v>446.22500000000002</v>
      </c>
      <c r="L620" s="184">
        <v>374.49689523000001</v>
      </c>
      <c r="M620" s="184">
        <f t="shared" si="76"/>
        <v>71.728104770000016</v>
      </c>
      <c r="O620" s="185">
        <v>0</v>
      </c>
      <c r="P620" s="185">
        <v>0</v>
      </c>
      <c r="Q620" s="185">
        <f t="shared" si="77"/>
        <v>0</v>
      </c>
      <c r="S620" s="184">
        <v>0</v>
      </c>
      <c r="T620" s="184">
        <v>0</v>
      </c>
      <c r="U620" s="184">
        <f t="shared" si="78"/>
        <v>0</v>
      </c>
      <c r="W620" s="185">
        <v>0</v>
      </c>
      <c r="X620" s="185">
        <v>0</v>
      </c>
      <c r="Y620" s="185">
        <f t="shared" si="79"/>
        <v>0</v>
      </c>
    </row>
    <row r="621" spans="2:25" s="187" customFormat="1" hidden="1" x14ac:dyDescent="0.3">
      <c r="B621" s="226" t="s">
        <v>981</v>
      </c>
      <c r="C621" s="338" t="s">
        <v>8133</v>
      </c>
      <c r="D621" s="249"/>
      <c r="E621" s="249"/>
      <c r="F621" s="183"/>
      <c r="G621" s="184">
        <f t="shared" si="73"/>
        <v>0</v>
      </c>
      <c r="H621" s="184">
        <f t="shared" si="74"/>
        <v>0</v>
      </c>
      <c r="I621" s="184">
        <f t="shared" si="75"/>
        <v>0</v>
      </c>
      <c r="K621" s="184">
        <v>0</v>
      </c>
      <c r="L621" s="184">
        <v>0</v>
      </c>
      <c r="M621" s="184">
        <f t="shared" si="76"/>
        <v>0</v>
      </c>
      <c r="O621" s="185">
        <v>0</v>
      </c>
      <c r="P621" s="185">
        <v>0</v>
      </c>
      <c r="Q621" s="185">
        <f t="shared" si="77"/>
        <v>0</v>
      </c>
      <c r="S621" s="184">
        <v>0</v>
      </c>
      <c r="T621" s="184">
        <v>0</v>
      </c>
      <c r="U621" s="184">
        <f t="shared" si="78"/>
        <v>0</v>
      </c>
      <c r="W621" s="185">
        <v>0</v>
      </c>
      <c r="X621" s="185">
        <v>0</v>
      </c>
      <c r="Y621" s="185">
        <f t="shared" si="79"/>
        <v>0</v>
      </c>
    </row>
    <row r="622" spans="2:25" s="187" customFormat="1" hidden="1" x14ac:dyDescent="0.3">
      <c r="B622" s="226" t="s">
        <v>982</v>
      </c>
      <c r="C622" s="338" t="s">
        <v>8134</v>
      </c>
      <c r="D622" s="249"/>
      <c r="E622" s="249"/>
      <c r="F622" s="183"/>
      <c r="G622" s="184">
        <f t="shared" si="73"/>
        <v>900</v>
      </c>
      <c r="H622" s="184">
        <f t="shared" si="74"/>
        <v>0</v>
      </c>
      <c r="I622" s="184">
        <f t="shared" si="75"/>
        <v>900</v>
      </c>
      <c r="K622" s="184">
        <v>900</v>
      </c>
      <c r="L622" s="184">
        <v>0</v>
      </c>
      <c r="M622" s="184">
        <f t="shared" si="76"/>
        <v>900</v>
      </c>
      <c r="O622" s="185">
        <v>0</v>
      </c>
      <c r="P622" s="185">
        <v>0</v>
      </c>
      <c r="Q622" s="185">
        <f t="shared" si="77"/>
        <v>0</v>
      </c>
      <c r="S622" s="184">
        <v>0</v>
      </c>
      <c r="T622" s="184">
        <v>0</v>
      </c>
      <c r="U622" s="184">
        <f t="shared" si="78"/>
        <v>0</v>
      </c>
      <c r="W622" s="185">
        <v>0</v>
      </c>
      <c r="X622" s="185">
        <v>0</v>
      </c>
      <c r="Y622" s="185">
        <f t="shared" si="79"/>
        <v>0</v>
      </c>
    </row>
    <row r="623" spans="2:25" s="187" customFormat="1" hidden="1" x14ac:dyDescent="0.3">
      <c r="B623" s="226" t="s">
        <v>7505</v>
      </c>
      <c r="C623" s="338" t="s">
        <v>8135</v>
      </c>
      <c r="D623" s="249"/>
      <c r="E623" s="249"/>
      <c r="F623" s="183"/>
      <c r="G623" s="184">
        <f t="shared" si="73"/>
        <v>1078.758</v>
      </c>
      <c r="H623" s="184">
        <f t="shared" si="74"/>
        <v>496.43566600999998</v>
      </c>
      <c r="I623" s="184">
        <f t="shared" si="75"/>
        <v>582.32233399000006</v>
      </c>
      <c r="K623" s="184">
        <v>1078.758</v>
      </c>
      <c r="L623" s="184">
        <v>496.43566600999998</v>
      </c>
      <c r="M623" s="184">
        <f t="shared" si="76"/>
        <v>582.32233399000006</v>
      </c>
      <c r="O623" s="185">
        <v>0</v>
      </c>
      <c r="P623" s="185">
        <v>0</v>
      </c>
      <c r="Q623" s="185">
        <f t="shared" si="77"/>
        <v>0</v>
      </c>
      <c r="S623" s="184">
        <v>0</v>
      </c>
      <c r="T623" s="184">
        <v>0</v>
      </c>
      <c r="U623" s="184">
        <f t="shared" si="78"/>
        <v>0</v>
      </c>
      <c r="W623" s="185">
        <v>0</v>
      </c>
      <c r="X623" s="185">
        <v>0</v>
      </c>
      <c r="Y623" s="185">
        <f t="shared" si="79"/>
        <v>0</v>
      </c>
    </row>
    <row r="624" spans="2:25" s="187" customFormat="1" x14ac:dyDescent="0.3">
      <c r="B624" s="262" t="s">
        <v>283</v>
      </c>
      <c r="C624" s="338" t="s">
        <v>13702</v>
      </c>
      <c r="D624" s="249">
        <v>12935.920600000001</v>
      </c>
      <c r="E624" s="249">
        <v>11728.155169359996</v>
      </c>
      <c r="F624" s="183"/>
      <c r="G624" s="176">
        <f>+K624+O624+S624+W624-D624</f>
        <v>466778.72750000027</v>
      </c>
      <c r="H624" s="176">
        <f>+L624+P624+T624+X624-E624</f>
        <v>426767.14974067936</v>
      </c>
      <c r="I624" s="176">
        <f t="shared" si="75"/>
        <v>40011.577759320906</v>
      </c>
      <c r="J624" s="179"/>
      <c r="K624" s="176">
        <v>479714.64810000028</v>
      </c>
      <c r="L624" s="176">
        <v>438495.30491003935</v>
      </c>
      <c r="M624" s="176">
        <f t="shared" si="76"/>
        <v>41219.343189960928</v>
      </c>
      <c r="N624" s="179"/>
      <c r="O624" s="243">
        <v>0</v>
      </c>
      <c r="P624" s="243">
        <v>0</v>
      </c>
      <c r="Q624" s="243">
        <f t="shared" si="77"/>
        <v>0</v>
      </c>
      <c r="R624" s="244"/>
      <c r="S624" s="243">
        <v>0</v>
      </c>
      <c r="T624" s="243">
        <v>0</v>
      </c>
      <c r="U624" s="243">
        <f t="shared" si="78"/>
        <v>0</v>
      </c>
      <c r="V624" s="244"/>
      <c r="W624" s="243">
        <v>0</v>
      </c>
      <c r="X624" s="243">
        <v>0</v>
      </c>
      <c r="Y624" s="243">
        <f t="shared" si="79"/>
        <v>0</v>
      </c>
    </row>
    <row r="625" spans="2:25" s="187" customFormat="1" hidden="1" x14ac:dyDescent="0.3">
      <c r="B625" s="226" t="s">
        <v>983</v>
      </c>
      <c r="C625" s="338" t="s">
        <v>8136</v>
      </c>
      <c r="D625" s="249"/>
      <c r="E625" s="249"/>
      <c r="F625" s="183"/>
      <c r="G625" s="184">
        <f t="shared" ref="G625:G688" si="80">+K625+O625+S625+W625</f>
        <v>2006.3395</v>
      </c>
      <c r="H625" s="184">
        <f t="shared" ref="H625:H688" si="81">+L625+P625+T625+X625</f>
        <v>1976.868039</v>
      </c>
      <c r="I625" s="184">
        <f t="shared" si="75"/>
        <v>29.47146100000009</v>
      </c>
      <c r="K625" s="184">
        <v>2006.3395</v>
      </c>
      <c r="L625" s="184">
        <v>1976.868039</v>
      </c>
      <c r="M625" s="184">
        <f t="shared" si="76"/>
        <v>29.47146100000009</v>
      </c>
      <c r="O625" s="185">
        <v>0</v>
      </c>
      <c r="P625" s="185">
        <v>0</v>
      </c>
      <c r="Q625" s="185">
        <f t="shared" si="77"/>
        <v>0</v>
      </c>
      <c r="S625" s="184">
        <v>0</v>
      </c>
      <c r="T625" s="184">
        <v>0</v>
      </c>
      <c r="U625" s="184">
        <f t="shared" si="78"/>
        <v>0</v>
      </c>
      <c r="W625" s="185">
        <v>0</v>
      </c>
      <c r="X625" s="185">
        <v>0</v>
      </c>
      <c r="Y625" s="185">
        <f t="shared" si="79"/>
        <v>0</v>
      </c>
    </row>
    <row r="626" spans="2:25" s="187" customFormat="1" hidden="1" x14ac:dyDescent="0.3">
      <c r="B626" s="226" t="s">
        <v>984</v>
      </c>
      <c r="C626" s="338" t="s">
        <v>8137</v>
      </c>
      <c r="D626" s="249"/>
      <c r="E626" s="249"/>
      <c r="F626" s="183"/>
      <c r="G626" s="184">
        <f t="shared" si="80"/>
        <v>471.99059999999997</v>
      </c>
      <c r="H626" s="184">
        <f t="shared" si="81"/>
        <v>462.73665888999994</v>
      </c>
      <c r="I626" s="184">
        <f t="shared" si="75"/>
        <v>9.2539411100000279</v>
      </c>
      <c r="K626" s="184">
        <v>471.99059999999997</v>
      </c>
      <c r="L626" s="184">
        <v>462.73665888999994</v>
      </c>
      <c r="M626" s="184">
        <f t="shared" si="76"/>
        <v>9.2539411100000279</v>
      </c>
      <c r="O626" s="185">
        <v>0</v>
      </c>
      <c r="P626" s="185">
        <v>0</v>
      </c>
      <c r="Q626" s="185">
        <f t="shared" si="77"/>
        <v>0</v>
      </c>
      <c r="S626" s="184">
        <v>0</v>
      </c>
      <c r="T626" s="184">
        <v>0</v>
      </c>
      <c r="U626" s="184">
        <f t="shared" si="78"/>
        <v>0</v>
      </c>
      <c r="W626" s="185">
        <v>0</v>
      </c>
      <c r="X626" s="185">
        <v>0</v>
      </c>
      <c r="Y626" s="185">
        <f t="shared" si="79"/>
        <v>0</v>
      </c>
    </row>
    <row r="627" spans="2:25" s="187" customFormat="1" hidden="1" x14ac:dyDescent="0.3">
      <c r="B627" s="226" t="s">
        <v>985</v>
      </c>
      <c r="C627" s="338" t="s">
        <v>8138</v>
      </c>
      <c r="D627" s="249"/>
      <c r="E627" s="249"/>
      <c r="F627" s="183"/>
      <c r="G627" s="184">
        <f t="shared" si="80"/>
        <v>155.61340000000001</v>
      </c>
      <c r="H627" s="184">
        <f t="shared" si="81"/>
        <v>130.23182227000001</v>
      </c>
      <c r="I627" s="184">
        <f t="shared" si="75"/>
        <v>25.381577730000004</v>
      </c>
      <c r="K627" s="184">
        <v>155.61340000000001</v>
      </c>
      <c r="L627" s="184">
        <v>130.23182227000001</v>
      </c>
      <c r="M627" s="184">
        <f t="shared" si="76"/>
        <v>25.381577730000004</v>
      </c>
      <c r="O627" s="185">
        <v>0</v>
      </c>
      <c r="P627" s="185">
        <v>0</v>
      </c>
      <c r="Q627" s="185">
        <f t="shared" si="77"/>
        <v>0</v>
      </c>
      <c r="S627" s="184">
        <v>0</v>
      </c>
      <c r="T627" s="184">
        <v>0</v>
      </c>
      <c r="U627" s="184">
        <f t="shared" si="78"/>
        <v>0</v>
      </c>
      <c r="W627" s="185">
        <v>0</v>
      </c>
      <c r="X627" s="185">
        <v>0</v>
      </c>
      <c r="Y627" s="185">
        <f t="shared" si="79"/>
        <v>0</v>
      </c>
    </row>
    <row r="628" spans="2:25" s="187" customFormat="1" hidden="1" x14ac:dyDescent="0.3">
      <c r="B628" s="226" t="s">
        <v>986</v>
      </c>
      <c r="C628" s="338" t="s">
        <v>8139</v>
      </c>
      <c r="D628" s="249"/>
      <c r="E628" s="249"/>
      <c r="F628" s="183"/>
      <c r="G628" s="184">
        <f t="shared" si="80"/>
        <v>387.39749999999998</v>
      </c>
      <c r="H628" s="184">
        <f t="shared" si="81"/>
        <v>387.26243361000002</v>
      </c>
      <c r="I628" s="184">
        <f t="shared" si="75"/>
        <v>0.13506638999996312</v>
      </c>
      <c r="K628" s="184">
        <v>387.39749999999998</v>
      </c>
      <c r="L628" s="184">
        <v>387.26243361000002</v>
      </c>
      <c r="M628" s="184">
        <f t="shared" si="76"/>
        <v>0.13506638999996312</v>
      </c>
      <c r="O628" s="185">
        <v>0</v>
      </c>
      <c r="P628" s="185">
        <v>0</v>
      </c>
      <c r="Q628" s="185">
        <f t="shared" si="77"/>
        <v>0</v>
      </c>
      <c r="S628" s="184">
        <v>0</v>
      </c>
      <c r="T628" s="184">
        <v>0</v>
      </c>
      <c r="U628" s="184">
        <f t="shared" si="78"/>
        <v>0</v>
      </c>
      <c r="W628" s="185">
        <v>0</v>
      </c>
      <c r="X628" s="185">
        <v>0</v>
      </c>
      <c r="Y628" s="185">
        <f t="shared" si="79"/>
        <v>0</v>
      </c>
    </row>
    <row r="629" spans="2:25" s="187" customFormat="1" hidden="1" x14ac:dyDescent="0.3">
      <c r="B629" s="226" t="s">
        <v>987</v>
      </c>
      <c r="C629" s="338" t="s">
        <v>8140</v>
      </c>
      <c r="D629" s="249"/>
      <c r="E629" s="249"/>
      <c r="F629" s="183"/>
      <c r="G629" s="184">
        <f t="shared" si="80"/>
        <v>2125.2410000000004</v>
      </c>
      <c r="H629" s="184">
        <f t="shared" si="81"/>
        <v>2047.5549349999999</v>
      </c>
      <c r="I629" s="184">
        <f t="shared" si="75"/>
        <v>77.686065000000553</v>
      </c>
      <c r="K629" s="184">
        <v>2125.2410000000004</v>
      </c>
      <c r="L629" s="184">
        <v>2047.5549349999999</v>
      </c>
      <c r="M629" s="184">
        <f t="shared" si="76"/>
        <v>77.686065000000553</v>
      </c>
      <c r="O629" s="185">
        <v>0</v>
      </c>
      <c r="P629" s="185">
        <v>0</v>
      </c>
      <c r="Q629" s="185">
        <f t="shared" si="77"/>
        <v>0</v>
      </c>
      <c r="S629" s="184">
        <v>0</v>
      </c>
      <c r="T629" s="184">
        <v>0</v>
      </c>
      <c r="U629" s="184">
        <f t="shared" si="78"/>
        <v>0</v>
      </c>
      <c r="W629" s="185">
        <v>0</v>
      </c>
      <c r="X629" s="185">
        <v>0</v>
      </c>
      <c r="Y629" s="185">
        <f t="shared" si="79"/>
        <v>0</v>
      </c>
    </row>
    <row r="630" spans="2:25" s="187" customFormat="1" hidden="1" x14ac:dyDescent="0.3">
      <c r="B630" s="226" t="s">
        <v>988</v>
      </c>
      <c r="C630" s="338" t="s">
        <v>8141</v>
      </c>
      <c r="D630" s="249"/>
      <c r="E630" s="249"/>
      <c r="F630" s="183"/>
      <c r="G630" s="184">
        <f t="shared" si="80"/>
        <v>444.33589999999998</v>
      </c>
      <c r="H630" s="184">
        <f t="shared" si="81"/>
        <v>436.28628580999992</v>
      </c>
      <c r="I630" s="184">
        <f t="shared" si="75"/>
        <v>8.0496141900000566</v>
      </c>
      <c r="K630" s="184">
        <v>444.33589999999998</v>
      </c>
      <c r="L630" s="184">
        <v>436.28628580999992</v>
      </c>
      <c r="M630" s="184">
        <f t="shared" si="76"/>
        <v>8.0496141900000566</v>
      </c>
      <c r="O630" s="185">
        <v>0</v>
      </c>
      <c r="P630" s="185">
        <v>0</v>
      </c>
      <c r="Q630" s="185">
        <f t="shared" si="77"/>
        <v>0</v>
      </c>
      <c r="S630" s="184">
        <v>0</v>
      </c>
      <c r="T630" s="184">
        <v>0</v>
      </c>
      <c r="U630" s="184">
        <f t="shared" si="78"/>
        <v>0</v>
      </c>
      <c r="W630" s="185">
        <v>0</v>
      </c>
      <c r="X630" s="185">
        <v>0</v>
      </c>
      <c r="Y630" s="185">
        <f t="shared" si="79"/>
        <v>0</v>
      </c>
    </row>
    <row r="631" spans="2:25" s="187" customFormat="1" hidden="1" x14ac:dyDescent="0.3">
      <c r="B631" s="226" t="s">
        <v>989</v>
      </c>
      <c r="C631" s="338" t="s">
        <v>8142</v>
      </c>
      <c r="D631" s="249"/>
      <c r="E631" s="249"/>
      <c r="F631" s="183"/>
      <c r="G631" s="184">
        <f t="shared" si="80"/>
        <v>121225.769</v>
      </c>
      <c r="H631" s="184">
        <f t="shared" si="81"/>
        <v>3836.6507080000001</v>
      </c>
      <c r="I631" s="184">
        <f t="shared" si="75"/>
        <v>117389.118292</v>
      </c>
      <c r="K631" s="184">
        <v>121225.769</v>
      </c>
      <c r="L631" s="184">
        <v>3836.6507080000001</v>
      </c>
      <c r="M631" s="184">
        <f t="shared" si="76"/>
        <v>117389.118292</v>
      </c>
      <c r="O631" s="185">
        <v>0</v>
      </c>
      <c r="P631" s="185">
        <v>0</v>
      </c>
      <c r="Q631" s="185">
        <f t="shared" si="77"/>
        <v>0</v>
      </c>
      <c r="S631" s="184">
        <v>0</v>
      </c>
      <c r="T631" s="184">
        <v>0</v>
      </c>
      <c r="U631" s="184">
        <f t="shared" si="78"/>
        <v>0</v>
      </c>
      <c r="W631" s="185">
        <v>0</v>
      </c>
      <c r="X631" s="185">
        <v>0</v>
      </c>
      <c r="Y631" s="185">
        <f t="shared" si="79"/>
        <v>0</v>
      </c>
    </row>
    <row r="632" spans="2:25" s="187" customFormat="1" hidden="1" x14ac:dyDescent="0.3">
      <c r="B632" s="226" t="s">
        <v>990</v>
      </c>
      <c r="C632" s="338" t="s">
        <v>8143</v>
      </c>
      <c r="D632" s="249"/>
      <c r="E632" s="249"/>
      <c r="F632" s="183"/>
      <c r="G632" s="184">
        <f t="shared" si="80"/>
        <v>150.4418</v>
      </c>
      <c r="H632" s="184">
        <f t="shared" si="81"/>
        <v>137.358464</v>
      </c>
      <c r="I632" s="184">
        <f t="shared" si="75"/>
        <v>13.083336000000003</v>
      </c>
      <c r="K632" s="184">
        <v>150.4418</v>
      </c>
      <c r="L632" s="184">
        <v>137.358464</v>
      </c>
      <c r="M632" s="184">
        <f t="shared" si="76"/>
        <v>13.083336000000003</v>
      </c>
      <c r="O632" s="185">
        <v>0</v>
      </c>
      <c r="P632" s="185">
        <v>0</v>
      </c>
      <c r="Q632" s="185">
        <f t="shared" si="77"/>
        <v>0</v>
      </c>
      <c r="S632" s="184">
        <v>0</v>
      </c>
      <c r="T632" s="184">
        <v>0</v>
      </c>
      <c r="U632" s="184">
        <f t="shared" si="78"/>
        <v>0</v>
      </c>
      <c r="W632" s="185">
        <v>0</v>
      </c>
      <c r="X632" s="185">
        <v>0</v>
      </c>
      <c r="Y632" s="185">
        <f t="shared" si="79"/>
        <v>0</v>
      </c>
    </row>
    <row r="633" spans="2:25" s="187" customFormat="1" hidden="1" x14ac:dyDescent="0.3">
      <c r="B633" s="226" t="s">
        <v>991</v>
      </c>
      <c r="C633" s="338" t="s">
        <v>8144</v>
      </c>
      <c r="D633" s="249"/>
      <c r="E633" s="249"/>
      <c r="F633" s="183"/>
      <c r="G633" s="184">
        <f t="shared" si="80"/>
        <v>380.3288</v>
      </c>
      <c r="H633" s="184">
        <f t="shared" si="81"/>
        <v>377.27723300000002</v>
      </c>
      <c r="I633" s="184">
        <f t="shared" si="75"/>
        <v>3.0515669999999773</v>
      </c>
      <c r="K633" s="184">
        <v>380.3288</v>
      </c>
      <c r="L633" s="184">
        <v>377.27723300000002</v>
      </c>
      <c r="M633" s="184">
        <f t="shared" si="76"/>
        <v>3.0515669999999773</v>
      </c>
      <c r="O633" s="185">
        <v>0</v>
      </c>
      <c r="P633" s="185">
        <v>0</v>
      </c>
      <c r="Q633" s="185">
        <f t="shared" si="77"/>
        <v>0</v>
      </c>
      <c r="S633" s="184">
        <v>0</v>
      </c>
      <c r="T633" s="184">
        <v>0</v>
      </c>
      <c r="U633" s="184">
        <f t="shared" si="78"/>
        <v>0</v>
      </c>
      <c r="W633" s="185">
        <v>0</v>
      </c>
      <c r="X633" s="185">
        <v>0</v>
      </c>
      <c r="Y633" s="185">
        <f t="shared" si="79"/>
        <v>0</v>
      </c>
    </row>
    <row r="634" spans="2:25" s="187" customFormat="1" hidden="1" x14ac:dyDescent="0.3">
      <c r="B634" s="226" t="s">
        <v>992</v>
      </c>
      <c r="C634" s="338" t="s">
        <v>8145</v>
      </c>
      <c r="D634" s="249"/>
      <c r="E634" s="249"/>
      <c r="F634" s="183"/>
      <c r="G634" s="184">
        <f t="shared" si="80"/>
        <v>0</v>
      </c>
      <c r="H634" s="184">
        <f t="shared" si="81"/>
        <v>3252.1622190000003</v>
      </c>
      <c r="I634" s="184">
        <f t="shared" si="75"/>
        <v>3252.1622190000003</v>
      </c>
      <c r="K634" s="184">
        <v>0</v>
      </c>
      <c r="L634" s="184">
        <v>3252.1622190000003</v>
      </c>
      <c r="M634" s="184">
        <f t="shared" si="76"/>
        <v>3252.1622190000003</v>
      </c>
      <c r="O634" s="185">
        <v>0</v>
      </c>
      <c r="P634" s="185">
        <v>0</v>
      </c>
      <c r="Q634" s="185">
        <f t="shared" si="77"/>
        <v>0</v>
      </c>
      <c r="S634" s="184">
        <v>0</v>
      </c>
      <c r="T634" s="184">
        <v>0</v>
      </c>
      <c r="U634" s="184">
        <f t="shared" si="78"/>
        <v>0</v>
      </c>
      <c r="W634" s="185">
        <v>0</v>
      </c>
      <c r="X634" s="185">
        <v>0</v>
      </c>
      <c r="Y634" s="185">
        <f t="shared" si="79"/>
        <v>0</v>
      </c>
    </row>
    <row r="635" spans="2:25" s="187" customFormat="1" hidden="1" x14ac:dyDescent="0.3">
      <c r="B635" s="226" t="s">
        <v>993</v>
      </c>
      <c r="C635" s="338" t="s">
        <v>8146</v>
      </c>
      <c r="D635" s="249"/>
      <c r="E635" s="249"/>
      <c r="F635" s="183"/>
      <c r="G635" s="184">
        <f t="shared" si="80"/>
        <v>2090.6168000000002</v>
      </c>
      <c r="H635" s="184">
        <f t="shared" si="81"/>
        <v>2072.6813729999999</v>
      </c>
      <c r="I635" s="184">
        <f t="shared" si="75"/>
        <v>17.935427000000345</v>
      </c>
      <c r="K635" s="184">
        <v>2090.6168000000002</v>
      </c>
      <c r="L635" s="184">
        <v>2072.6813729999999</v>
      </c>
      <c r="M635" s="184">
        <f t="shared" si="76"/>
        <v>17.935427000000345</v>
      </c>
      <c r="O635" s="185">
        <v>0</v>
      </c>
      <c r="P635" s="185">
        <v>0</v>
      </c>
      <c r="Q635" s="185">
        <f t="shared" si="77"/>
        <v>0</v>
      </c>
      <c r="S635" s="184">
        <v>0</v>
      </c>
      <c r="T635" s="184">
        <v>0</v>
      </c>
      <c r="U635" s="184">
        <f t="shared" si="78"/>
        <v>0</v>
      </c>
      <c r="W635" s="185">
        <v>0</v>
      </c>
      <c r="X635" s="185">
        <v>0</v>
      </c>
      <c r="Y635" s="185">
        <f t="shared" si="79"/>
        <v>0</v>
      </c>
    </row>
    <row r="636" spans="2:25" s="187" customFormat="1" hidden="1" x14ac:dyDescent="0.3">
      <c r="B636" s="226" t="s">
        <v>994</v>
      </c>
      <c r="C636" s="338" t="s">
        <v>8147</v>
      </c>
      <c r="D636" s="249"/>
      <c r="E636" s="249"/>
      <c r="F636" s="183"/>
      <c r="G636" s="184">
        <f t="shared" si="80"/>
        <v>469.04289999999997</v>
      </c>
      <c r="H636" s="184">
        <f t="shared" si="81"/>
        <v>462.22073423000006</v>
      </c>
      <c r="I636" s="184">
        <f t="shared" si="75"/>
        <v>6.8221657699999128</v>
      </c>
      <c r="K636" s="184">
        <v>469.04289999999997</v>
      </c>
      <c r="L636" s="184">
        <v>462.22073423000006</v>
      </c>
      <c r="M636" s="184">
        <f t="shared" si="76"/>
        <v>6.8221657699999128</v>
      </c>
      <c r="O636" s="185">
        <v>0</v>
      </c>
      <c r="P636" s="185">
        <v>0</v>
      </c>
      <c r="Q636" s="185">
        <f t="shared" si="77"/>
        <v>0</v>
      </c>
      <c r="S636" s="184">
        <v>0</v>
      </c>
      <c r="T636" s="184">
        <v>0</v>
      </c>
      <c r="U636" s="184">
        <f t="shared" si="78"/>
        <v>0</v>
      </c>
      <c r="W636" s="185">
        <v>0</v>
      </c>
      <c r="X636" s="185">
        <v>0</v>
      </c>
      <c r="Y636" s="185">
        <f t="shared" si="79"/>
        <v>0</v>
      </c>
    </row>
    <row r="637" spans="2:25" s="187" customFormat="1" hidden="1" x14ac:dyDescent="0.3">
      <c r="B637" s="226" t="s">
        <v>995</v>
      </c>
      <c r="C637" s="338" t="s">
        <v>8148</v>
      </c>
      <c r="D637" s="249"/>
      <c r="E637" s="249"/>
      <c r="F637" s="183"/>
      <c r="G637" s="184">
        <f t="shared" si="80"/>
        <v>133.3262</v>
      </c>
      <c r="H637" s="184">
        <f t="shared" si="81"/>
        <v>122.03503060999999</v>
      </c>
      <c r="I637" s="184">
        <f t="shared" si="75"/>
        <v>11.291169390000007</v>
      </c>
      <c r="K637" s="184">
        <v>133.3262</v>
      </c>
      <c r="L637" s="184">
        <v>122.03503060999999</v>
      </c>
      <c r="M637" s="184">
        <f t="shared" si="76"/>
        <v>11.291169390000007</v>
      </c>
      <c r="O637" s="185">
        <v>0</v>
      </c>
      <c r="P637" s="185">
        <v>0</v>
      </c>
      <c r="Q637" s="185">
        <f t="shared" si="77"/>
        <v>0</v>
      </c>
      <c r="S637" s="184">
        <v>0</v>
      </c>
      <c r="T637" s="184">
        <v>0</v>
      </c>
      <c r="U637" s="184">
        <f t="shared" si="78"/>
        <v>0</v>
      </c>
      <c r="W637" s="185">
        <v>0</v>
      </c>
      <c r="X637" s="185">
        <v>0</v>
      </c>
      <c r="Y637" s="185">
        <f t="shared" si="79"/>
        <v>0</v>
      </c>
    </row>
    <row r="638" spans="2:25" s="187" customFormat="1" hidden="1" x14ac:dyDescent="0.3">
      <c r="B638" s="226" t="s">
        <v>996</v>
      </c>
      <c r="C638" s="338" t="s">
        <v>8149</v>
      </c>
      <c r="D638" s="249"/>
      <c r="E638" s="249"/>
      <c r="F638" s="183"/>
      <c r="G638" s="184">
        <f t="shared" si="80"/>
        <v>432.95530000000002</v>
      </c>
      <c r="H638" s="184">
        <f t="shared" si="81"/>
        <v>427.88375867000002</v>
      </c>
      <c r="I638" s="184">
        <f t="shared" si="75"/>
        <v>5.0715413300000023</v>
      </c>
      <c r="K638" s="184">
        <v>432.95530000000002</v>
      </c>
      <c r="L638" s="184">
        <v>427.88375867000002</v>
      </c>
      <c r="M638" s="184">
        <f t="shared" si="76"/>
        <v>5.0715413300000023</v>
      </c>
      <c r="O638" s="185">
        <v>0</v>
      </c>
      <c r="P638" s="185">
        <v>0</v>
      </c>
      <c r="Q638" s="185">
        <f t="shared" si="77"/>
        <v>0</v>
      </c>
      <c r="S638" s="184">
        <v>0</v>
      </c>
      <c r="T638" s="184">
        <v>0</v>
      </c>
      <c r="U638" s="184">
        <f t="shared" si="78"/>
        <v>0</v>
      </c>
      <c r="W638" s="185">
        <v>0</v>
      </c>
      <c r="X638" s="185">
        <v>0</v>
      </c>
      <c r="Y638" s="185">
        <f t="shared" si="79"/>
        <v>0</v>
      </c>
    </row>
    <row r="639" spans="2:25" s="187" customFormat="1" hidden="1" x14ac:dyDescent="0.3">
      <c r="B639" s="226" t="s">
        <v>997</v>
      </c>
      <c r="C639" s="338" t="s">
        <v>8150</v>
      </c>
      <c r="D639" s="249"/>
      <c r="E639" s="249"/>
      <c r="F639" s="183"/>
      <c r="G639" s="184">
        <f t="shared" si="80"/>
        <v>1987.7698</v>
      </c>
      <c r="H639" s="184">
        <f t="shared" si="81"/>
        <v>1867.747631</v>
      </c>
      <c r="I639" s="184">
        <f t="shared" si="75"/>
        <v>120.02216900000008</v>
      </c>
      <c r="K639" s="184">
        <v>1987.7698</v>
      </c>
      <c r="L639" s="184">
        <v>1867.747631</v>
      </c>
      <c r="M639" s="184">
        <f t="shared" si="76"/>
        <v>120.02216900000008</v>
      </c>
      <c r="O639" s="185">
        <v>0</v>
      </c>
      <c r="P639" s="185">
        <v>0</v>
      </c>
      <c r="Q639" s="185">
        <f t="shared" si="77"/>
        <v>0</v>
      </c>
      <c r="S639" s="184">
        <v>0</v>
      </c>
      <c r="T639" s="184">
        <v>0</v>
      </c>
      <c r="U639" s="184">
        <f t="shared" si="78"/>
        <v>0</v>
      </c>
      <c r="W639" s="185">
        <v>0</v>
      </c>
      <c r="X639" s="185">
        <v>0</v>
      </c>
      <c r="Y639" s="185">
        <f t="shared" si="79"/>
        <v>0</v>
      </c>
    </row>
    <row r="640" spans="2:25" s="187" customFormat="1" hidden="1" x14ac:dyDescent="0.3">
      <c r="B640" s="226" t="s">
        <v>998</v>
      </c>
      <c r="C640" s="338" t="s">
        <v>8151</v>
      </c>
      <c r="D640" s="249"/>
      <c r="E640" s="249"/>
      <c r="F640" s="183"/>
      <c r="G640" s="184">
        <f t="shared" si="80"/>
        <v>443.88150000000007</v>
      </c>
      <c r="H640" s="184">
        <f t="shared" si="81"/>
        <v>440.91632851999998</v>
      </c>
      <c r="I640" s="184">
        <f t="shared" si="75"/>
        <v>2.9651714800000946</v>
      </c>
      <c r="K640" s="184">
        <v>443.88150000000007</v>
      </c>
      <c r="L640" s="184">
        <v>440.91632851999998</v>
      </c>
      <c r="M640" s="184">
        <f t="shared" si="76"/>
        <v>2.9651714800000946</v>
      </c>
      <c r="O640" s="185">
        <v>0</v>
      </c>
      <c r="P640" s="185">
        <v>0</v>
      </c>
      <c r="Q640" s="185">
        <f t="shared" si="77"/>
        <v>0</v>
      </c>
      <c r="S640" s="184">
        <v>0</v>
      </c>
      <c r="T640" s="184">
        <v>0</v>
      </c>
      <c r="U640" s="184">
        <f t="shared" si="78"/>
        <v>0</v>
      </c>
      <c r="W640" s="185">
        <v>0</v>
      </c>
      <c r="X640" s="185">
        <v>0</v>
      </c>
      <c r="Y640" s="185">
        <f t="shared" si="79"/>
        <v>0</v>
      </c>
    </row>
    <row r="641" spans="2:25" s="187" customFormat="1" hidden="1" x14ac:dyDescent="0.3">
      <c r="B641" s="226" t="s">
        <v>999</v>
      </c>
      <c r="C641" s="338" t="s">
        <v>8152</v>
      </c>
      <c r="D641" s="249"/>
      <c r="E641" s="249"/>
      <c r="F641" s="183"/>
      <c r="G641" s="184">
        <f t="shared" si="80"/>
        <v>1557.0888000000002</v>
      </c>
      <c r="H641" s="184">
        <f t="shared" si="81"/>
        <v>1534.6767177500003</v>
      </c>
      <c r="I641" s="184">
        <f t="shared" si="75"/>
        <v>22.412082249999912</v>
      </c>
      <c r="K641" s="184">
        <v>1557.0888000000002</v>
      </c>
      <c r="L641" s="184">
        <v>1534.6767177500003</v>
      </c>
      <c r="M641" s="184">
        <f t="shared" si="76"/>
        <v>22.412082249999912</v>
      </c>
      <c r="O641" s="185">
        <v>0</v>
      </c>
      <c r="P641" s="185">
        <v>0</v>
      </c>
      <c r="Q641" s="185">
        <f t="shared" si="77"/>
        <v>0</v>
      </c>
      <c r="S641" s="184">
        <v>0</v>
      </c>
      <c r="T641" s="184">
        <v>0</v>
      </c>
      <c r="U641" s="184">
        <f t="shared" si="78"/>
        <v>0</v>
      </c>
      <c r="W641" s="185">
        <v>0</v>
      </c>
      <c r="X641" s="185">
        <v>0</v>
      </c>
      <c r="Y641" s="185">
        <f t="shared" si="79"/>
        <v>0</v>
      </c>
    </row>
    <row r="642" spans="2:25" s="187" customFormat="1" hidden="1" x14ac:dyDescent="0.3">
      <c r="B642" s="226" t="s">
        <v>1000</v>
      </c>
      <c r="C642" s="338" t="s">
        <v>8153</v>
      </c>
      <c r="D642" s="249"/>
      <c r="E642" s="249"/>
      <c r="F642" s="183"/>
      <c r="G642" s="184">
        <f t="shared" si="80"/>
        <v>133.51230000000001</v>
      </c>
      <c r="H642" s="184">
        <f t="shared" si="81"/>
        <v>116.54270643999999</v>
      </c>
      <c r="I642" s="184">
        <f t="shared" si="75"/>
        <v>16.969593560000021</v>
      </c>
      <c r="K642" s="184">
        <v>133.51230000000001</v>
      </c>
      <c r="L642" s="184">
        <v>116.54270643999999</v>
      </c>
      <c r="M642" s="184">
        <f t="shared" si="76"/>
        <v>16.969593560000021</v>
      </c>
      <c r="O642" s="185">
        <v>0</v>
      </c>
      <c r="P642" s="185">
        <v>0</v>
      </c>
      <c r="Q642" s="185">
        <f t="shared" si="77"/>
        <v>0</v>
      </c>
      <c r="S642" s="184">
        <v>0</v>
      </c>
      <c r="T642" s="184">
        <v>0</v>
      </c>
      <c r="U642" s="184">
        <f t="shared" si="78"/>
        <v>0</v>
      </c>
      <c r="W642" s="185">
        <v>0</v>
      </c>
      <c r="X642" s="185">
        <v>0</v>
      </c>
      <c r="Y642" s="185">
        <f t="shared" si="79"/>
        <v>0</v>
      </c>
    </row>
    <row r="643" spans="2:25" s="187" customFormat="1" hidden="1" x14ac:dyDescent="0.3">
      <c r="B643" s="226" t="s">
        <v>1001</v>
      </c>
      <c r="C643" s="338" t="s">
        <v>8154</v>
      </c>
      <c r="D643" s="249"/>
      <c r="E643" s="249"/>
      <c r="F643" s="183"/>
      <c r="G643" s="184">
        <f t="shared" si="80"/>
        <v>340.33890000000002</v>
      </c>
      <c r="H643" s="184">
        <f t="shared" si="81"/>
        <v>319.09879397000003</v>
      </c>
      <c r="I643" s="184">
        <f t="shared" si="75"/>
        <v>21.240106029999993</v>
      </c>
      <c r="K643" s="184">
        <v>340.33890000000002</v>
      </c>
      <c r="L643" s="184">
        <v>319.09879397000003</v>
      </c>
      <c r="M643" s="184">
        <f t="shared" si="76"/>
        <v>21.240106029999993</v>
      </c>
      <c r="O643" s="185">
        <v>0</v>
      </c>
      <c r="P643" s="185">
        <v>0</v>
      </c>
      <c r="Q643" s="185">
        <f t="shared" si="77"/>
        <v>0</v>
      </c>
      <c r="S643" s="184">
        <v>0</v>
      </c>
      <c r="T643" s="184">
        <v>0</v>
      </c>
      <c r="U643" s="184">
        <f t="shared" si="78"/>
        <v>0</v>
      </c>
      <c r="W643" s="185">
        <v>0</v>
      </c>
      <c r="X643" s="185">
        <v>0</v>
      </c>
      <c r="Y643" s="185">
        <f t="shared" si="79"/>
        <v>0</v>
      </c>
    </row>
    <row r="644" spans="2:25" s="187" customFormat="1" hidden="1" x14ac:dyDescent="0.3">
      <c r="B644" s="226" t="s">
        <v>1002</v>
      </c>
      <c r="C644" s="338" t="s">
        <v>8155</v>
      </c>
      <c r="D644" s="249"/>
      <c r="E644" s="249"/>
      <c r="F644" s="183"/>
      <c r="G644" s="184">
        <f t="shared" si="80"/>
        <v>0</v>
      </c>
      <c r="H644" s="184">
        <f t="shared" si="81"/>
        <v>2270.7124360000003</v>
      </c>
      <c r="I644" s="184">
        <f t="shared" si="75"/>
        <v>2270.7124360000003</v>
      </c>
      <c r="K644" s="184">
        <v>0</v>
      </c>
      <c r="L644" s="184">
        <v>2270.7124360000003</v>
      </c>
      <c r="M644" s="184">
        <f t="shared" si="76"/>
        <v>2270.7124360000003</v>
      </c>
      <c r="O644" s="185">
        <v>0</v>
      </c>
      <c r="P644" s="185">
        <v>0</v>
      </c>
      <c r="Q644" s="185">
        <f t="shared" si="77"/>
        <v>0</v>
      </c>
      <c r="S644" s="184">
        <v>0</v>
      </c>
      <c r="T644" s="184">
        <v>0</v>
      </c>
      <c r="U644" s="184">
        <f t="shared" si="78"/>
        <v>0</v>
      </c>
      <c r="W644" s="185">
        <v>0</v>
      </c>
      <c r="X644" s="185">
        <v>0</v>
      </c>
      <c r="Y644" s="185">
        <f t="shared" si="79"/>
        <v>0</v>
      </c>
    </row>
    <row r="645" spans="2:25" s="187" customFormat="1" hidden="1" x14ac:dyDescent="0.3">
      <c r="B645" s="226" t="s">
        <v>1003</v>
      </c>
      <c r="C645" s="338" t="s">
        <v>8156</v>
      </c>
      <c r="D645" s="249"/>
      <c r="E645" s="249"/>
      <c r="F645" s="183"/>
      <c r="G645" s="184">
        <f t="shared" si="80"/>
        <v>1858.9380000000001</v>
      </c>
      <c r="H645" s="184">
        <f t="shared" si="81"/>
        <v>1780.981822</v>
      </c>
      <c r="I645" s="184">
        <f t="shared" si="75"/>
        <v>77.956178000000136</v>
      </c>
      <c r="K645" s="184">
        <v>1858.9380000000001</v>
      </c>
      <c r="L645" s="184">
        <v>1780.981822</v>
      </c>
      <c r="M645" s="184">
        <f t="shared" si="76"/>
        <v>77.956178000000136</v>
      </c>
      <c r="O645" s="185">
        <v>0</v>
      </c>
      <c r="P645" s="185">
        <v>0</v>
      </c>
      <c r="Q645" s="185">
        <f t="shared" si="77"/>
        <v>0</v>
      </c>
      <c r="S645" s="184">
        <v>0</v>
      </c>
      <c r="T645" s="184">
        <v>0</v>
      </c>
      <c r="U645" s="184">
        <f t="shared" si="78"/>
        <v>0</v>
      </c>
      <c r="W645" s="185">
        <v>0</v>
      </c>
      <c r="X645" s="185">
        <v>0</v>
      </c>
      <c r="Y645" s="185">
        <f t="shared" si="79"/>
        <v>0</v>
      </c>
    </row>
    <row r="646" spans="2:25" s="187" customFormat="1" hidden="1" x14ac:dyDescent="0.3">
      <c r="B646" s="226" t="s">
        <v>1004</v>
      </c>
      <c r="C646" s="338" t="s">
        <v>8157</v>
      </c>
      <c r="D646" s="249"/>
      <c r="E646" s="249"/>
      <c r="F646" s="183"/>
      <c r="G646" s="184">
        <f t="shared" si="80"/>
        <v>453.41210000000001</v>
      </c>
      <c r="H646" s="184">
        <f t="shared" si="81"/>
        <v>387.74028746000005</v>
      </c>
      <c r="I646" s="184">
        <f t="shared" si="75"/>
        <v>65.671812539999962</v>
      </c>
      <c r="K646" s="184">
        <v>453.41210000000001</v>
      </c>
      <c r="L646" s="184">
        <v>387.74028746000005</v>
      </c>
      <c r="M646" s="184">
        <f t="shared" si="76"/>
        <v>65.671812539999962</v>
      </c>
      <c r="O646" s="185">
        <v>0</v>
      </c>
      <c r="P646" s="185">
        <v>0</v>
      </c>
      <c r="Q646" s="185">
        <f t="shared" si="77"/>
        <v>0</v>
      </c>
      <c r="S646" s="184">
        <v>0</v>
      </c>
      <c r="T646" s="184">
        <v>0</v>
      </c>
      <c r="U646" s="184">
        <f t="shared" si="78"/>
        <v>0</v>
      </c>
      <c r="W646" s="185">
        <v>0</v>
      </c>
      <c r="X646" s="185">
        <v>0</v>
      </c>
      <c r="Y646" s="185">
        <f t="shared" si="79"/>
        <v>0</v>
      </c>
    </row>
    <row r="647" spans="2:25" s="187" customFormat="1" hidden="1" x14ac:dyDescent="0.3">
      <c r="B647" s="226" t="s">
        <v>1005</v>
      </c>
      <c r="C647" s="338" t="s">
        <v>8158</v>
      </c>
      <c r="D647" s="249"/>
      <c r="E647" s="249"/>
      <c r="F647" s="183"/>
      <c r="G647" s="184">
        <f t="shared" si="80"/>
        <v>130.03620000000001</v>
      </c>
      <c r="H647" s="184">
        <f t="shared" si="81"/>
        <v>128.32964681999999</v>
      </c>
      <c r="I647" s="184">
        <f t="shared" si="75"/>
        <v>1.7065531800000144</v>
      </c>
      <c r="K647" s="184">
        <v>130.03620000000001</v>
      </c>
      <c r="L647" s="184">
        <v>128.32964681999999</v>
      </c>
      <c r="M647" s="184">
        <f t="shared" si="76"/>
        <v>1.7065531800000144</v>
      </c>
      <c r="O647" s="185">
        <v>0</v>
      </c>
      <c r="P647" s="185">
        <v>0</v>
      </c>
      <c r="Q647" s="185">
        <f t="shared" si="77"/>
        <v>0</v>
      </c>
      <c r="S647" s="184">
        <v>0</v>
      </c>
      <c r="T647" s="184">
        <v>0</v>
      </c>
      <c r="U647" s="184">
        <f t="shared" si="78"/>
        <v>0</v>
      </c>
      <c r="W647" s="185">
        <v>0</v>
      </c>
      <c r="X647" s="185">
        <v>0</v>
      </c>
      <c r="Y647" s="185">
        <f t="shared" si="79"/>
        <v>0</v>
      </c>
    </row>
    <row r="648" spans="2:25" s="187" customFormat="1" hidden="1" x14ac:dyDescent="0.3">
      <c r="B648" s="226" t="s">
        <v>1006</v>
      </c>
      <c r="C648" s="338" t="s">
        <v>8159</v>
      </c>
      <c r="D648" s="249"/>
      <c r="E648" s="249"/>
      <c r="F648" s="183"/>
      <c r="G648" s="184">
        <f t="shared" si="80"/>
        <v>376.86180000000002</v>
      </c>
      <c r="H648" s="184">
        <f t="shared" si="81"/>
        <v>373.52790900000002</v>
      </c>
      <c r="I648" s="184">
        <f t="shared" ref="I648:I711" si="82">+ABS(G648-H648)</f>
        <v>3.3338909999999942</v>
      </c>
      <c r="K648" s="184">
        <v>376.86180000000002</v>
      </c>
      <c r="L648" s="184">
        <v>373.52790900000002</v>
      </c>
      <c r="M648" s="184">
        <f t="shared" ref="M648:M711" si="83">+ABS(K648-L648)</f>
        <v>3.3338909999999942</v>
      </c>
      <c r="O648" s="185">
        <v>0</v>
      </c>
      <c r="P648" s="185">
        <v>0</v>
      </c>
      <c r="Q648" s="185">
        <f t="shared" ref="Q648:Q711" si="84">+ABS(O648-P648)</f>
        <v>0</v>
      </c>
      <c r="S648" s="184">
        <v>0</v>
      </c>
      <c r="T648" s="184">
        <v>0</v>
      </c>
      <c r="U648" s="184">
        <f t="shared" ref="U648:U711" si="85">+ABS(S648-T648)</f>
        <v>0</v>
      </c>
      <c r="W648" s="185">
        <v>0</v>
      </c>
      <c r="X648" s="185">
        <v>0</v>
      </c>
      <c r="Y648" s="185">
        <f t="shared" ref="Y648:Y711" si="86">+ABS(W648-X648)</f>
        <v>0</v>
      </c>
    </row>
    <row r="649" spans="2:25" s="187" customFormat="1" hidden="1" x14ac:dyDescent="0.3">
      <c r="B649" s="226" t="s">
        <v>1007</v>
      </c>
      <c r="C649" s="338" t="s">
        <v>8160</v>
      </c>
      <c r="D649" s="249"/>
      <c r="E649" s="249"/>
      <c r="F649" s="183"/>
      <c r="G649" s="184">
        <f t="shared" si="80"/>
        <v>0</v>
      </c>
      <c r="H649" s="184">
        <f t="shared" si="81"/>
        <v>3273.2232449999997</v>
      </c>
      <c r="I649" s="184">
        <f t="shared" si="82"/>
        <v>3273.2232449999997</v>
      </c>
      <c r="K649" s="184">
        <v>0</v>
      </c>
      <c r="L649" s="184">
        <v>3273.2232449999997</v>
      </c>
      <c r="M649" s="184">
        <f t="shared" si="83"/>
        <v>3273.2232449999997</v>
      </c>
      <c r="O649" s="185">
        <v>0</v>
      </c>
      <c r="P649" s="185">
        <v>0</v>
      </c>
      <c r="Q649" s="185">
        <f t="shared" si="84"/>
        <v>0</v>
      </c>
      <c r="S649" s="184">
        <v>0</v>
      </c>
      <c r="T649" s="184">
        <v>0</v>
      </c>
      <c r="U649" s="184">
        <f t="shared" si="85"/>
        <v>0</v>
      </c>
      <c r="W649" s="185">
        <v>0</v>
      </c>
      <c r="X649" s="185">
        <v>0</v>
      </c>
      <c r="Y649" s="185">
        <f t="shared" si="86"/>
        <v>0</v>
      </c>
    </row>
    <row r="650" spans="2:25" s="187" customFormat="1" hidden="1" x14ac:dyDescent="0.3">
      <c r="B650" s="226" t="s">
        <v>1008</v>
      </c>
      <c r="C650" s="338" t="s">
        <v>8161</v>
      </c>
      <c r="D650" s="249"/>
      <c r="E650" s="249"/>
      <c r="F650" s="183"/>
      <c r="G650" s="184">
        <f t="shared" si="80"/>
        <v>1683.8701000000001</v>
      </c>
      <c r="H650" s="184">
        <f t="shared" si="81"/>
        <v>1655.333811</v>
      </c>
      <c r="I650" s="184">
        <f t="shared" si="82"/>
        <v>28.536289000000124</v>
      </c>
      <c r="K650" s="184">
        <v>1683.8701000000001</v>
      </c>
      <c r="L650" s="184">
        <v>1655.333811</v>
      </c>
      <c r="M650" s="184">
        <f t="shared" si="83"/>
        <v>28.536289000000124</v>
      </c>
      <c r="O650" s="185">
        <v>0</v>
      </c>
      <c r="P650" s="185">
        <v>0</v>
      </c>
      <c r="Q650" s="185">
        <f t="shared" si="84"/>
        <v>0</v>
      </c>
      <c r="S650" s="184">
        <v>0</v>
      </c>
      <c r="T650" s="184">
        <v>0</v>
      </c>
      <c r="U650" s="184">
        <f t="shared" si="85"/>
        <v>0</v>
      </c>
      <c r="W650" s="185">
        <v>0</v>
      </c>
      <c r="X650" s="185">
        <v>0</v>
      </c>
      <c r="Y650" s="185">
        <f t="shared" si="86"/>
        <v>0</v>
      </c>
    </row>
    <row r="651" spans="2:25" s="187" customFormat="1" hidden="1" x14ac:dyDescent="0.3">
      <c r="B651" s="226" t="s">
        <v>1009</v>
      </c>
      <c r="C651" s="338" t="s">
        <v>8162</v>
      </c>
      <c r="D651" s="249"/>
      <c r="E651" s="249"/>
      <c r="F651" s="183"/>
      <c r="G651" s="184">
        <f t="shared" si="80"/>
        <v>431.13350000000008</v>
      </c>
      <c r="H651" s="184">
        <f t="shared" si="81"/>
        <v>415.47930063999996</v>
      </c>
      <c r="I651" s="184">
        <f t="shared" si="82"/>
        <v>15.654199360000121</v>
      </c>
      <c r="K651" s="184">
        <v>431.13350000000008</v>
      </c>
      <c r="L651" s="184">
        <v>415.47930063999996</v>
      </c>
      <c r="M651" s="184">
        <f t="shared" si="83"/>
        <v>15.654199360000121</v>
      </c>
      <c r="O651" s="185">
        <v>0</v>
      </c>
      <c r="P651" s="185">
        <v>0</v>
      </c>
      <c r="Q651" s="185">
        <f t="shared" si="84"/>
        <v>0</v>
      </c>
      <c r="S651" s="184">
        <v>0</v>
      </c>
      <c r="T651" s="184">
        <v>0</v>
      </c>
      <c r="U651" s="184">
        <f t="shared" si="85"/>
        <v>0</v>
      </c>
      <c r="W651" s="185">
        <v>0</v>
      </c>
      <c r="X651" s="185">
        <v>0</v>
      </c>
      <c r="Y651" s="185">
        <f t="shared" si="86"/>
        <v>0</v>
      </c>
    </row>
    <row r="652" spans="2:25" s="187" customFormat="1" hidden="1" x14ac:dyDescent="0.3">
      <c r="B652" s="226" t="s">
        <v>1010</v>
      </c>
      <c r="C652" s="338" t="s">
        <v>8163</v>
      </c>
      <c r="D652" s="249"/>
      <c r="E652" s="249"/>
      <c r="F652" s="183"/>
      <c r="G652" s="184">
        <f t="shared" si="80"/>
        <v>189.5402</v>
      </c>
      <c r="H652" s="184">
        <f t="shared" si="81"/>
        <v>168.26755199999999</v>
      </c>
      <c r="I652" s="184">
        <f t="shared" si="82"/>
        <v>21.272648000000004</v>
      </c>
      <c r="K652" s="184">
        <v>189.5402</v>
      </c>
      <c r="L652" s="184">
        <v>168.26755199999999</v>
      </c>
      <c r="M652" s="184">
        <f t="shared" si="83"/>
        <v>21.272648000000004</v>
      </c>
      <c r="O652" s="185">
        <v>0</v>
      </c>
      <c r="P652" s="185">
        <v>0</v>
      </c>
      <c r="Q652" s="185">
        <f t="shared" si="84"/>
        <v>0</v>
      </c>
      <c r="S652" s="184">
        <v>0</v>
      </c>
      <c r="T652" s="184">
        <v>0</v>
      </c>
      <c r="U652" s="184">
        <f t="shared" si="85"/>
        <v>0</v>
      </c>
      <c r="W652" s="185">
        <v>0</v>
      </c>
      <c r="X652" s="185">
        <v>0</v>
      </c>
      <c r="Y652" s="185">
        <f t="shared" si="86"/>
        <v>0</v>
      </c>
    </row>
    <row r="653" spans="2:25" s="187" customFormat="1" hidden="1" x14ac:dyDescent="0.3">
      <c r="B653" s="226" t="s">
        <v>1011</v>
      </c>
      <c r="C653" s="338" t="s">
        <v>8164</v>
      </c>
      <c r="D653" s="249"/>
      <c r="E653" s="249"/>
      <c r="F653" s="183"/>
      <c r="G653" s="184">
        <f t="shared" si="80"/>
        <v>336.1585</v>
      </c>
      <c r="H653" s="184">
        <f t="shared" si="81"/>
        <v>333.11121410000004</v>
      </c>
      <c r="I653" s="184">
        <f t="shared" si="82"/>
        <v>3.047285899999963</v>
      </c>
      <c r="K653" s="184">
        <v>336.1585</v>
      </c>
      <c r="L653" s="184">
        <v>333.11121410000004</v>
      </c>
      <c r="M653" s="184">
        <f t="shared" si="83"/>
        <v>3.047285899999963</v>
      </c>
      <c r="O653" s="185">
        <v>0</v>
      </c>
      <c r="P653" s="185">
        <v>0</v>
      </c>
      <c r="Q653" s="185">
        <f t="shared" si="84"/>
        <v>0</v>
      </c>
      <c r="S653" s="184">
        <v>0</v>
      </c>
      <c r="T653" s="184">
        <v>0</v>
      </c>
      <c r="U653" s="184">
        <f t="shared" si="85"/>
        <v>0</v>
      </c>
      <c r="W653" s="185">
        <v>0</v>
      </c>
      <c r="X653" s="185">
        <v>0</v>
      </c>
      <c r="Y653" s="185">
        <f t="shared" si="86"/>
        <v>0</v>
      </c>
    </row>
    <row r="654" spans="2:25" s="187" customFormat="1" hidden="1" x14ac:dyDescent="0.3">
      <c r="B654" s="226" t="s">
        <v>1012</v>
      </c>
      <c r="C654" s="338" t="s">
        <v>8165</v>
      </c>
      <c r="D654" s="249"/>
      <c r="E654" s="249"/>
      <c r="F654" s="183"/>
      <c r="G654" s="184">
        <f t="shared" si="80"/>
        <v>0</v>
      </c>
      <c r="H654" s="184">
        <f t="shared" si="81"/>
        <v>4169.2072739999994</v>
      </c>
      <c r="I654" s="184">
        <f t="shared" si="82"/>
        <v>4169.2072739999994</v>
      </c>
      <c r="K654" s="184">
        <v>0</v>
      </c>
      <c r="L654" s="184">
        <v>4169.2072739999994</v>
      </c>
      <c r="M654" s="184">
        <f t="shared" si="83"/>
        <v>4169.2072739999994</v>
      </c>
      <c r="O654" s="185">
        <v>0</v>
      </c>
      <c r="P654" s="185">
        <v>0</v>
      </c>
      <c r="Q654" s="185">
        <f t="shared" si="84"/>
        <v>0</v>
      </c>
      <c r="S654" s="184">
        <v>0</v>
      </c>
      <c r="T654" s="184">
        <v>0</v>
      </c>
      <c r="U654" s="184">
        <f t="shared" si="85"/>
        <v>0</v>
      </c>
      <c r="W654" s="185">
        <v>0</v>
      </c>
      <c r="X654" s="185">
        <v>0</v>
      </c>
      <c r="Y654" s="185">
        <f t="shared" si="86"/>
        <v>0</v>
      </c>
    </row>
    <row r="655" spans="2:25" s="187" customFormat="1" hidden="1" x14ac:dyDescent="0.3">
      <c r="B655" s="226" t="s">
        <v>1013</v>
      </c>
      <c r="C655" s="338" t="s">
        <v>8166</v>
      </c>
      <c r="D655" s="249"/>
      <c r="E655" s="249"/>
      <c r="F655" s="183"/>
      <c r="G655" s="184">
        <f t="shared" si="80"/>
        <v>0</v>
      </c>
      <c r="H655" s="184">
        <f t="shared" si="81"/>
        <v>4019.2722610999999</v>
      </c>
      <c r="I655" s="184">
        <f t="shared" si="82"/>
        <v>4019.2722610999999</v>
      </c>
      <c r="K655" s="184">
        <v>0</v>
      </c>
      <c r="L655" s="184">
        <v>4019.2722610999999</v>
      </c>
      <c r="M655" s="184">
        <f t="shared" si="83"/>
        <v>4019.2722610999999</v>
      </c>
      <c r="O655" s="185">
        <v>0</v>
      </c>
      <c r="P655" s="185">
        <v>0</v>
      </c>
      <c r="Q655" s="185">
        <f t="shared" si="84"/>
        <v>0</v>
      </c>
      <c r="S655" s="184">
        <v>0</v>
      </c>
      <c r="T655" s="184">
        <v>0</v>
      </c>
      <c r="U655" s="184">
        <f t="shared" si="85"/>
        <v>0</v>
      </c>
      <c r="W655" s="185">
        <v>0</v>
      </c>
      <c r="X655" s="185">
        <v>0</v>
      </c>
      <c r="Y655" s="185">
        <f t="shared" si="86"/>
        <v>0</v>
      </c>
    </row>
    <row r="656" spans="2:25" s="187" customFormat="1" hidden="1" x14ac:dyDescent="0.3">
      <c r="B656" s="226" t="s">
        <v>1014</v>
      </c>
      <c r="C656" s="338" t="s">
        <v>8167</v>
      </c>
      <c r="D656" s="249"/>
      <c r="E656" s="249"/>
      <c r="F656" s="183"/>
      <c r="G656" s="184">
        <f t="shared" si="80"/>
        <v>876.58069999999998</v>
      </c>
      <c r="H656" s="184">
        <f t="shared" si="81"/>
        <v>835.08846727999992</v>
      </c>
      <c r="I656" s="184">
        <f t="shared" si="82"/>
        <v>41.492232720000061</v>
      </c>
      <c r="K656" s="184">
        <v>876.58069999999998</v>
      </c>
      <c r="L656" s="184">
        <v>835.08846727999992</v>
      </c>
      <c r="M656" s="184">
        <f t="shared" si="83"/>
        <v>41.492232720000061</v>
      </c>
      <c r="O656" s="185">
        <v>0</v>
      </c>
      <c r="P656" s="185">
        <v>0</v>
      </c>
      <c r="Q656" s="185">
        <f t="shared" si="84"/>
        <v>0</v>
      </c>
      <c r="S656" s="184">
        <v>0</v>
      </c>
      <c r="T656" s="184">
        <v>0</v>
      </c>
      <c r="U656" s="184">
        <f t="shared" si="85"/>
        <v>0</v>
      </c>
      <c r="W656" s="185">
        <v>0</v>
      </c>
      <c r="X656" s="185">
        <v>0</v>
      </c>
      <c r="Y656" s="185">
        <f t="shared" si="86"/>
        <v>0</v>
      </c>
    </row>
    <row r="657" spans="2:25" s="187" customFormat="1" hidden="1" x14ac:dyDescent="0.3">
      <c r="B657" s="226" t="s">
        <v>1015</v>
      </c>
      <c r="C657" s="338" t="s">
        <v>8168</v>
      </c>
      <c r="D657" s="249"/>
      <c r="E657" s="249"/>
      <c r="F657" s="183"/>
      <c r="G657" s="184">
        <f t="shared" si="80"/>
        <v>132.26069999999999</v>
      </c>
      <c r="H657" s="184">
        <f t="shared" si="81"/>
        <v>121.93014210999999</v>
      </c>
      <c r="I657" s="184">
        <f t="shared" si="82"/>
        <v>10.330557889999994</v>
      </c>
      <c r="K657" s="184">
        <v>132.26069999999999</v>
      </c>
      <c r="L657" s="184">
        <v>121.93014210999999</v>
      </c>
      <c r="M657" s="184">
        <f t="shared" si="83"/>
        <v>10.330557889999994</v>
      </c>
      <c r="O657" s="185">
        <v>0</v>
      </c>
      <c r="P657" s="185">
        <v>0</v>
      </c>
      <c r="Q657" s="185">
        <f t="shared" si="84"/>
        <v>0</v>
      </c>
      <c r="S657" s="184">
        <v>0</v>
      </c>
      <c r="T657" s="184">
        <v>0</v>
      </c>
      <c r="U657" s="184">
        <f t="shared" si="85"/>
        <v>0</v>
      </c>
      <c r="W657" s="185">
        <v>0</v>
      </c>
      <c r="X657" s="185">
        <v>0</v>
      </c>
      <c r="Y657" s="185">
        <f t="shared" si="86"/>
        <v>0</v>
      </c>
    </row>
    <row r="658" spans="2:25" s="187" customFormat="1" hidden="1" x14ac:dyDescent="0.3">
      <c r="B658" s="226" t="s">
        <v>1016</v>
      </c>
      <c r="C658" s="338" t="s">
        <v>8169</v>
      </c>
      <c r="D658" s="249"/>
      <c r="E658" s="249"/>
      <c r="F658" s="183"/>
      <c r="G658" s="184">
        <f t="shared" si="80"/>
        <v>428.92450000000002</v>
      </c>
      <c r="H658" s="184">
        <f t="shared" si="81"/>
        <v>299.76282950000001</v>
      </c>
      <c r="I658" s="184">
        <f t="shared" si="82"/>
        <v>129.16167050000001</v>
      </c>
      <c r="K658" s="184">
        <v>428.92450000000002</v>
      </c>
      <c r="L658" s="184">
        <v>299.76282950000001</v>
      </c>
      <c r="M658" s="184">
        <f t="shared" si="83"/>
        <v>129.16167050000001</v>
      </c>
      <c r="O658" s="185">
        <v>0</v>
      </c>
      <c r="P658" s="185">
        <v>0</v>
      </c>
      <c r="Q658" s="185">
        <f t="shared" si="84"/>
        <v>0</v>
      </c>
      <c r="S658" s="184">
        <v>0</v>
      </c>
      <c r="T658" s="184">
        <v>0</v>
      </c>
      <c r="U658" s="184">
        <f t="shared" si="85"/>
        <v>0</v>
      </c>
      <c r="W658" s="185">
        <v>0</v>
      </c>
      <c r="X658" s="185">
        <v>0</v>
      </c>
      <c r="Y658" s="185">
        <f t="shared" si="86"/>
        <v>0</v>
      </c>
    </row>
    <row r="659" spans="2:25" s="187" customFormat="1" hidden="1" x14ac:dyDescent="0.3">
      <c r="B659" s="226" t="s">
        <v>1017</v>
      </c>
      <c r="C659" s="338" t="s">
        <v>8170</v>
      </c>
      <c r="D659" s="249"/>
      <c r="E659" s="249"/>
      <c r="F659" s="183"/>
      <c r="G659" s="184">
        <f t="shared" si="80"/>
        <v>0</v>
      </c>
      <c r="H659" s="184">
        <f t="shared" si="81"/>
        <v>4168.5979995999996</v>
      </c>
      <c r="I659" s="184">
        <f t="shared" si="82"/>
        <v>4168.5979995999996</v>
      </c>
      <c r="K659" s="184">
        <v>0</v>
      </c>
      <c r="L659" s="184">
        <v>4168.5979995999996</v>
      </c>
      <c r="M659" s="184">
        <f t="shared" si="83"/>
        <v>4168.5979995999996</v>
      </c>
      <c r="O659" s="185">
        <v>0</v>
      </c>
      <c r="P659" s="185">
        <v>0</v>
      </c>
      <c r="Q659" s="185">
        <f t="shared" si="84"/>
        <v>0</v>
      </c>
      <c r="S659" s="184">
        <v>0</v>
      </c>
      <c r="T659" s="184">
        <v>0</v>
      </c>
      <c r="U659" s="184">
        <f t="shared" si="85"/>
        <v>0</v>
      </c>
      <c r="W659" s="185">
        <v>0</v>
      </c>
      <c r="X659" s="185">
        <v>0</v>
      </c>
      <c r="Y659" s="185">
        <f t="shared" si="86"/>
        <v>0</v>
      </c>
    </row>
    <row r="660" spans="2:25" s="187" customFormat="1" hidden="1" x14ac:dyDescent="0.3">
      <c r="B660" s="226" t="s">
        <v>1018</v>
      </c>
      <c r="C660" s="338" t="s">
        <v>8171</v>
      </c>
      <c r="D660" s="249"/>
      <c r="E660" s="249"/>
      <c r="F660" s="183"/>
      <c r="G660" s="184">
        <f t="shared" si="80"/>
        <v>2548.7750999999998</v>
      </c>
      <c r="H660" s="184">
        <f t="shared" si="81"/>
        <v>2531.8108419999999</v>
      </c>
      <c r="I660" s="184">
        <f t="shared" si="82"/>
        <v>16.964257999999973</v>
      </c>
      <c r="K660" s="184">
        <v>2548.7750999999998</v>
      </c>
      <c r="L660" s="184">
        <v>2531.8108419999999</v>
      </c>
      <c r="M660" s="184">
        <f t="shared" si="83"/>
        <v>16.964257999999973</v>
      </c>
      <c r="O660" s="185">
        <v>0</v>
      </c>
      <c r="P660" s="185">
        <v>0</v>
      </c>
      <c r="Q660" s="185">
        <f t="shared" si="84"/>
        <v>0</v>
      </c>
      <c r="S660" s="184">
        <v>0</v>
      </c>
      <c r="T660" s="184">
        <v>0</v>
      </c>
      <c r="U660" s="184">
        <f t="shared" si="85"/>
        <v>0</v>
      </c>
      <c r="W660" s="185">
        <v>0</v>
      </c>
      <c r="X660" s="185">
        <v>0</v>
      </c>
      <c r="Y660" s="185">
        <f t="shared" si="86"/>
        <v>0</v>
      </c>
    </row>
    <row r="661" spans="2:25" s="187" customFormat="1" hidden="1" x14ac:dyDescent="0.3">
      <c r="B661" s="226" t="s">
        <v>1019</v>
      </c>
      <c r="C661" s="338" t="s">
        <v>8172</v>
      </c>
      <c r="D661" s="249"/>
      <c r="E661" s="249"/>
      <c r="F661" s="183"/>
      <c r="G661" s="184">
        <f t="shared" si="80"/>
        <v>513.93650000000002</v>
      </c>
      <c r="H661" s="184">
        <f t="shared" si="81"/>
        <v>501.81230807000003</v>
      </c>
      <c r="I661" s="184">
        <f t="shared" si="82"/>
        <v>12.124191929999995</v>
      </c>
      <c r="K661" s="184">
        <v>513.93650000000002</v>
      </c>
      <c r="L661" s="184">
        <v>501.81230807000003</v>
      </c>
      <c r="M661" s="184">
        <f t="shared" si="83"/>
        <v>12.124191929999995</v>
      </c>
      <c r="O661" s="185">
        <v>0</v>
      </c>
      <c r="P661" s="185">
        <v>0</v>
      </c>
      <c r="Q661" s="185">
        <f t="shared" si="84"/>
        <v>0</v>
      </c>
      <c r="S661" s="184">
        <v>0</v>
      </c>
      <c r="T661" s="184">
        <v>0</v>
      </c>
      <c r="U661" s="184">
        <f t="shared" si="85"/>
        <v>0</v>
      </c>
      <c r="W661" s="185">
        <v>0</v>
      </c>
      <c r="X661" s="185">
        <v>0</v>
      </c>
      <c r="Y661" s="185">
        <f t="shared" si="86"/>
        <v>0</v>
      </c>
    </row>
    <row r="662" spans="2:25" s="187" customFormat="1" hidden="1" x14ac:dyDescent="0.3">
      <c r="B662" s="226" t="s">
        <v>1020</v>
      </c>
      <c r="C662" s="338" t="s">
        <v>8173</v>
      </c>
      <c r="D662" s="249"/>
      <c r="E662" s="249"/>
      <c r="F662" s="183"/>
      <c r="G662" s="184">
        <f t="shared" si="80"/>
        <v>0</v>
      </c>
      <c r="H662" s="184">
        <f t="shared" si="81"/>
        <v>4514.2503852500004</v>
      </c>
      <c r="I662" s="184">
        <f t="shared" si="82"/>
        <v>4514.2503852500004</v>
      </c>
      <c r="K662" s="184">
        <v>0</v>
      </c>
      <c r="L662" s="184">
        <v>4514.2503852500004</v>
      </c>
      <c r="M662" s="184">
        <f t="shared" si="83"/>
        <v>4514.2503852500004</v>
      </c>
      <c r="O662" s="185">
        <v>0</v>
      </c>
      <c r="P662" s="185">
        <v>0</v>
      </c>
      <c r="Q662" s="185">
        <f t="shared" si="84"/>
        <v>0</v>
      </c>
      <c r="S662" s="184">
        <v>0</v>
      </c>
      <c r="T662" s="184">
        <v>0</v>
      </c>
      <c r="U662" s="184">
        <f t="shared" si="85"/>
        <v>0</v>
      </c>
      <c r="W662" s="185">
        <v>0</v>
      </c>
      <c r="X662" s="185">
        <v>0</v>
      </c>
      <c r="Y662" s="185">
        <f t="shared" si="86"/>
        <v>0</v>
      </c>
    </row>
    <row r="663" spans="2:25" s="187" customFormat="1" hidden="1" x14ac:dyDescent="0.3">
      <c r="B663" s="226" t="s">
        <v>1021</v>
      </c>
      <c r="C663" s="338" t="s">
        <v>8174</v>
      </c>
      <c r="D663" s="249"/>
      <c r="E663" s="249"/>
      <c r="F663" s="183"/>
      <c r="G663" s="184">
        <f t="shared" si="80"/>
        <v>0</v>
      </c>
      <c r="H663" s="184">
        <f t="shared" si="81"/>
        <v>3410.2979569999998</v>
      </c>
      <c r="I663" s="184">
        <f t="shared" si="82"/>
        <v>3410.2979569999998</v>
      </c>
      <c r="K663" s="184">
        <v>0</v>
      </c>
      <c r="L663" s="184">
        <v>3410.2979569999998</v>
      </c>
      <c r="M663" s="184">
        <f t="shared" si="83"/>
        <v>3410.2979569999998</v>
      </c>
      <c r="O663" s="185">
        <v>0</v>
      </c>
      <c r="P663" s="185">
        <v>0</v>
      </c>
      <c r="Q663" s="185">
        <f t="shared" si="84"/>
        <v>0</v>
      </c>
      <c r="S663" s="184">
        <v>0</v>
      </c>
      <c r="T663" s="184">
        <v>0</v>
      </c>
      <c r="U663" s="184">
        <f t="shared" si="85"/>
        <v>0</v>
      </c>
      <c r="W663" s="185">
        <v>0</v>
      </c>
      <c r="X663" s="185">
        <v>0</v>
      </c>
      <c r="Y663" s="185">
        <f t="shared" si="86"/>
        <v>0</v>
      </c>
    </row>
    <row r="664" spans="2:25" s="187" customFormat="1" hidden="1" x14ac:dyDescent="0.3">
      <c r="B664" s="226" t="s">
        <v>1022</v>
      </c>
      <c r="C664" s="338" t="s">
        <v>8175</v>
      </c>
      <c r="D664" s="249"/>
      <c r="E664" s="249"/>
      <c r="F664" s="183"/>
      <c r="G664" s="184">
        <f t="shared" si="80"/>
        <v>484.7713</v>
      </c>
      <c r="H664" s="184">
        <f t="shared" si="81"/>
        <v>355.41696211000004</v>
      </c>
      <c r="I664" s="184">
        <f t="shared" si="82"/>
        <v>129.35433788999995</v>
      </c>
      <c r="K664" s="184">
        <v>484.7713</v>
      </c>
      <c r="L664" s="184">
        <v>355.41696211000004</v>
      </c>
      <c r="M664" s="184">
        <f t="shared" si="83"/>
        <v>129.35433788999995</v>
      </c>
      <c r="O664" s="185">
        <v>0</v>
      </c>
      <c r="P664" s="185">
        <v>0</v>
      </c>
      <c r="Q664" s="185">
        <f t="shared" si="84"/>
        <v>0</v>
      </c>
      <c r="S664" s="184">
        <v>0</v>
      </c>
      <c r="T664" s="184">
        <v>0</v>
      </c>
      <c r="U664" s="184">
        <f t="shared" si="85"/>
        <v>0</v>
      </c>
      <c r="W664" s="185">
        <v>0</v>
      </c>
      <c r="X664" s="185">
        <v>0</v>
      </c>
      <c r="Y664" s="185">
        <f t="shared" si="86"/>
        <v>0</v>
      </c>
    </row>
    <row r="665" spans="2:25" s="187" customFormat="1" hidden="1" x14ac:dyDescent="0.3">
      <c r="B665" s="226" t="s">
        <v>1023</v>
      </c>
      <c r="C665" s="338" t="s">
        <v>8176</v>
      </c>
      <c r="D665" s="249"/>
      <c r="E665" s="249"/>
      <c r="F665" s="183"/>
      <c r="G665" s="184">
        <f t="shared" si="80"/>
        <v>165.20779999999999</v>
      </c>
      <c r="H665" s="184">
        <f t="shared" si="81"/>
        <v>158.60654931999997</v>
      </c>
      <c r="I665" s="184">
        <f t="shared" si="82"/>
        <v>6.601250680000021</v>
      </c>
      <c r="K665" s="184">
        <v>165.20779999999999</v>
      </c>
      <c r="L665" s="184">
        <v>158.60654931999997</v>
      </c>
      <c r="M665" s="184">
        <f t="shared" si="83"/>
        <v>6.601250680000021</v>
      </c>
      <c r="O665" s="185">
        <v>0</v>
      </c>
      <c r="P665" s="185">
        <v>0</v>
      </c>
      <c r="Q665" s="185">
        <f t="shared" si="84"/>
        <v>0</v>
      </c>
      <c r="S665" s="184">
        <v>0</v>
      </c>
      <c r="T665" s="184">
        <v>0</v>
      </c>
      <c r="U665" s="184">
        <f t="shared" si="85"/>
        <v>0</v>
      </c>
      <c r="W665" s="185">
        <v>0</v>
      </c>
      <c r="X665" s="185">
        <v>0</v>
      </c>
      <c r="Y665" s="185">
        <f t="shared" si="86"/>
        <v>0</v>
      </c>
    </row>
    <row r="666" spans="2:25" s="187" customFormat="1" hidden="1" x14ac:dyDescent="0.3">
      <c r="B666" s="226" t="s">
        <v>1024</v>
      </c>
      <c r="C666" s="338" t="s">
        <v>8177</v>
      </c>
      <c r="D666" s="249"/>
      <c r="E666" s="249"/>
      <c r="F666" s="183"/>
      <c r="G666" s="184">
        <f t="shared" si="80"/>
        <v>339.64319999999998</v>
      </c>
      <c r="H666" s="184">
        <f t="shared" si="81"/>
        <v>319.04468876999999</v>
      </c>
      <c r="I666" s="184">
        <f t="shared" si="82"/>
        <v>20.598511229999986</v>
      </c>
      <c r="K666" s="184">
        <v>339.64319999999998</v>
      </c>
      <c r="L666" s="184">
        <v>319.04468876999999</v>
      </c>
      <c r="M666" s="184">
        <f t="shared" si="83"/>
        <v>20.598511229999986</v>
      </c>
      <c r="O666" s="185">
        <v>0</v>
      </c>
      <c r="P666" s="185">
        <v>0</v>
      </c>
      <c r="Q666" s="185">
        <f t="shared" si="84"/>
        <v>0</v>
      </c>
      <c r="S666" s="184">
        <v>0</v>
      </c>
      <c r="T666" s="184">
        <v>0</v>
      </c>
      <c r="U666" s="184">
        <f t="shared" si="85"/>
        <v>0</v>
      </c>
      <c r="W666" s="185">
        <v>0</v>
      </c>
      <c r="X666" s="185">
        <v>0</v>
      </c>
      <c r="Y666" s="185">
        <f t="shared" si="86"/>
        <v>0</v>
      </c>
    </row>
    <row r="667" spans="2:25" s="187" customFormat="1" hidden="1" x14ac:dyDescent="0.3">
      <c r="B667" s="226" t="s">
        <v>1025</v>
      </c>
      <c r="C667" s="338" t="s">
        <v>8178</v>
      </c>
      <c r="D667" s="249"/>
      <c r="E667" s="249"/>
      <c r="F667" s="183"/>
      <c r="G667" s="184">
        <f t="shared" si="80"/>
        <v>0</v>
      </c>
      <c r="H667" s="184">
        <f t="shared" si="81"/>
        <v>3802.341508</v>
      </c>
      <c r="I667" s="184">
        <f t="shared" si="82"/>
        <v>3802.341508</v>
      </c>
      <c r="K667" s="184">
        <v>0</v>
      </c>
      <c r="L667" s="184">
        <v>3802.341508</v>
      </c>
      <c r="M667" s="184">
        <f t="shared" si="83"/>
        <v>3802.341508</v>
      </c>
      <c r="O667" s="185">
        <v>0</v>
      </c>
      <c r="P667" s="185">
        <v>0</v>
      </c>
      <c r="Q667" s="185">
        <f t="shared" si="84"/>
        <v>0</v>
      </c>
      <c r="S667" s="184">
        <v>0</v>
      </c>
      <c r="T667" s="184">
        <v>0</v>
      </c>
      <c r="U667" s="184">
        <f t="shared" si="85"/>
        <v>0</v>
      </c>
      <c r="W667" s="185">
        <v>0</v>
      </c>
      <c r="X667" s="185">
        <v>0</v>
      </c>
      <c r="Y667" s="185">
        <f t="shared" si="86"/>
        <v>0</v>
      </c>
    </row>
    <row r="668" spans="2:25" s="187" customFormat="1" hidden="1" x14ac:dyDescent="0.3">
      <c r="B668" s="226" t="s">
        <v>1026</v>
      </c>
      <c r="C668" s="338" t="s">
        <v>8179</v>
      </c>
      <c r="D668" s="249"/>
      <c r="E668" s="249"/>
      <c r="F668" s="183"/>
      <c r="G668" s="184">
        <f t="shared" si="80"/>
        <v>0</v>
      </c>
      <c r="H668" s="184">
        <f t="shared" si="81"/>
        <v>2995.94785</v>
      </c>
      <c r="I668" s="184">
        <f t="shared" si="82"/>
        <v>2995.94785</v>
      </c>
      <c r="K668" s="184">
        <v>0</v>
      </c>
      <c r="L668" s="184">
        <v>2995.94785</v>
      </c>
      <c r="M668" s="184">
        <f t="shared" si="83"/>
        <v>2995.94785</v>
      </c>
      <c r="O668" s="185">
        <v>0</v>
      </c>
      <c r="P668" s="185">
        <v>0</v>
      </c>
      <c r="Q668" s="185">
        <f t="shared" si="84"/>
        <v>0</v>
      </c>
      <c r="S668" s="184">
        <v>0</v>
      </c>
      <c r="T668" s="184">
        <v>0</v>
      </c>
      <c r="U668" s="184">
        <f t="shared" si="85"/>
        <v>0</v>
      </c>
      <c r="W668" s="185">
        <v>0</v>
      </c>
      <c r="X668" s="185">
        <v>0</v>
      </c>
      <c r="Y668" s="185">
        <f t="shared" si="86"/>
        <v>0</v>
      </c>
    </row>
    <row r="669" spans="2:25" s="187" customFormat="1" hidden="1" x14ac:dyDescent="0.3">
      <c r="B669" s="226" t="s">
        <v>1027</v>
      </c>
      <c r="C669" s="338" t="s">
        <v>8180</v>
      </c>
      <c r="D669" s="249"/>
      <c r="E669" s="249"/>
      <c r="F669" s="183"/>
      <c r="G669" s="184">
        <f t="shared" si="80"/>
        <v>1652.3216000000002</v>
      </c>
      <c r="H669" s="184">
        <f t="shared" si="81"/>
        <v>1581.6974879999998</v>
      </c>
      <c r="I669" s="184">
        <f t="shared" si="82"/>
        <v>70.624112000000423</v>
      </c>
      <c r="K669" s="184">
        <v>1652.3216000000002</v>
      </c>
      <c r="L669" s="184">
        <v>1581.6974879999998</v>
      </c>
      <c r="M669" s="184">
        <f t="shared" si="83"/>
        <v>70.624112000000423</v>
      </c>
      <c r="O669" s="185">
        <v>0</v>
      </c>
      <c r="P669" s="185">
        <v>0</v>
      </c>
      <c r="Q669" s="185">
        <f t="shared" si="84"/>
        <v>0</v>
      </c>
      <c r="S669" s="184">
        <v>0</v>
      </c>
      <c r="T669" s="184">
        <v>0</v>
      </c>
      <c r="U669" s="184">
        <f t="shared" si="85"/>
        <v>0</v>
      </c>
      <c r="W669" s="185">
        <v>0</v>
      </c>
      <c r="X669" s="185">
        <v>0</v>
      </c>
      <c r="Y669" s="185">
        <f t="shared" si="86"/>
        <v>0</v>
      </c>
    </row>
    <row r="670" spans="2:25" s="187" customFormat="1" hidden="1" x14ac:dyDescent="0.3">
      <c r="B670" s="226" t="s">
        <v>1028</v>
      </c>
      <c r="C670" s="338" t="s">
        <v>8181</v>
      </c>
      <c r="D670" s="249"/>
      <c r="E670" s="249"/>
      <c r="F670" s="183"/>
      <c r="G670" s="184">
        <f t="shared" si="80"/>
        <v>484.55470000000003</v>
      </c>
      <c r="H670" s="184">
        <f t="shared" si="81"/>
        <v>436.42237419999998</v>
      </c>
      <c r="I670" s="184">
        <f t="shared" si="82"/>
        <v>48.132325800000046</v>
      </c>
      <c r="K670" s="184">
        <v>484.55470000000003</v>
      </c>
      <c r="L670" s="184">
        <v>436.42237419999998</v>
      </c>
      <c r="M670" s="184">
        <f t="shared" si="83"/>
        <v>48.132325800000046</v>
      </c>
      <c r="O670" s="185">
        <v>0</v>
      </c>
      <c r="P670" s="185">
        <v>0</v>
      </c>
      <c r="Q670" s="185">
        <f t="shared" si="84"/>
        <v>0</v>
      </c>
      <c r="S670" s="184">
        <v>0</v>
      </c>
      <c r="T670" s="184">
        <v>0</v>
      </c>
      <c r="U670" s="184">
        <f t="shared" si="85"/>
        <v>0</v>
      </c>
      <c r="W670" s="185">
        <v>0</v>
      </c>
      <c r="X670" s="185">
        <v>0</v>
      </c>
      <c r="Y670" s="185">
        <f t="shared" si="86"/>
        <v>0</v>
      </c>
    </row>
    <row r="671" spans="2:25" s="187" customFormat="1" hidden="1" x14ac:dyDescent="0.3">
      <c r="B671" s="226" t="s">
        <v>1029</v>
      </c>
      <c r="C671" s="338" t="s">
        <v>8182</v>
      </c>
      <c r="D671" s="249"/>
      <c r="E671" s="249"/>
      <c r="F671" s="183"/>
      <c r="G671" s="184">
        <f t="shared" si="80"/>
        <v>137.9477</v>
      </c>
      <c r="H671" s="184">
        <f t="shared" si="81"/>
        <v>118.28383287000001</v>
      </c>
      <c r="I671" s="184">
        <f t="shared" si="82"/>
        <v>19.663867129999986</v>
      </c>
      <c r="K671" s="184">
        <v>137.9477</v>
      </c>
      <c r="L671" s="184">
        <v>118.28383287000001</v>
      </c>
      <c r="M671" s="184">
        <f t="shared" si="83"/>
        <v>19.663867129999986</v>
      </c>
      <c r="O671" s="185">
        <v>0</v>
      </c>
      <c r="P671" s="185">
        <v>0</v>
      </c>
      <c r="Q671" s="185">
        <f t="shared" si="84"/>
        <v>0</v>
      </c>
      <c r="S671" s="184">
        <v>0</v>
      </c>
      <c r="T671" s="184">
        <v>0</v>
      </c>
      <c r="U671" s="184">
        <f t="shared" si="85"/>
        <v>0</v>
      </c>
      <c r="W671" s="185">
        <v>0</v>
      </c>
      <c r="X671" s="185">
        <v>0</v>
      </c>
      <c r="Y671" s="185">
        <f t="shared" si="86"/>
        <v>0</v>
      </c>
    </row>
    <row r="672" spans="2:25" s="187" customFormat="1" hidden="1" x14ac:dyDescent="0.3">
      <c r="B672" s="226" t="s">
        <v>1030</v>
      </c>
      <c r="C672" s="338" t="s">
        <v>8183</v>
      </c>
      <c r="D672" s="249"/>
      <c r="E672" s="249"/>
      <c r="F672" s="183"/>
      <c r="G672" s="184">
        <f t="shared" si="80"/>
        <v>298.9151</v>
      </c>
      <c r="H672" s="184">
        <f t="shared" si="81"/>
        <v>295.29769302999995</v>
      </c>
      <c r="I672" s="184">
        <f t="shared" si="82"/>
        <v>3.6174069700000473</v>
      </c>
      <c r="K672" s="184">
        <v>298.9151</v>
      </c>
      <c r="L672" s="184">
        <v>295.29769302999995</v>
      </c>
      <c r="M672" s="184">
        <f t="shared" si="83"/>
        <v>3.6174069700000473</v>
      </c>
      <c r="O672" s="185">
        <v>0</v>
      </c>
      <c r="P672" s="185">
        <v>0</v>
      </c>
      <c r="Q672" s="185">
        <f t="shared" si="84"/>
        <v>0</v>
      </c>
      <c r="S672" s="184">
        <v>0</v>
      </c>
      <c r="T672" s="184">
        <v>0</v>
      </c>
      <c r="U672" s="184">
        <f t="shared" si="85"/>
        <v>0</v>
      </c>
      <c r="W672" s="185">
        <v>0</v>
      </c>
      <c r="X672" s="185">
        <v>0</v>
      </c>
      <c r="Y672" s="185">
        <f t="shared" si="86"/>
        <v>0</v>
      </c>
    </row>
    <row r="673" spans="2:25" s="187" customFormat="1" hidden="1" x14ac:dyDescent="0.3">
      <c r="B673" s="226" t="s">
        <v>1031</v>
      </c>
      <c r="C673" s="338" t="s">
        <v>8184</v>
      </c>
      <c r="D673" s="249"/>
      <c r="E673" s="249"/>
      <c r="F673" s="183"/>
      <c r="G673" s="184">
        <f t="shared" si="80"/>
        <v>2750.7239</v>
      </c>
      <c r="H673" s="184">
        <f t="shared" si="81"/>
        <v>2678.4656369999998</v>
      </c>
      <c r="I673" s="184">
        <f t="shared" si="82"/>
        <v>72.25826300000017</v>
      </c>
      <c r="K673" s="184">
        <v>2750.7239</v>
      </c>
      <c r="L673" s="184">
        <v>2678.4656369999998</v>
      </c>
      <c r="M673" s="184">
        <f t="shared" si="83"/>
        <v>72.25826300000017</v>
      </c>
      <c r="O673" s="185">
        <v>0</v>
      </c>
      <c r="P673" s="185">
        <v>0</v>
      </c>
      <c r="Q673" s="185">
        <f t="shared" si="84"/>
        <v>0</v>
      </c>
      <c r="S673" s="184">
        <v>0</v>
      </c>
      <c r="T673" s="184">
        <v>0</v>
      </c>
      <c r="U673" s="184">
        <f t="shared" si="85"/>
        <v>0</v>
      </c>
      <c r="W673" s="185">
        <v>0</v>
      </c>
      <c r="X673" s="185">
        <v>0</v>
      </c>
      <c r="Y673" s="185">
        <f t="shared" si="86"/>
        <v>0</v>
      </c>
    </row>
    <row r="674" spans="2:25" s="187" customFormat="1" hidden="1" x14ac:dyDescent="0.3">
      <c r="B674" s="226" t="s">
        <v>1032</v>
      </c>
      <c r="C674" s="338" t="s">
        <v>8185</v>
      </c>
      <c r="D674" s="249"/>
      <c r="E674" s="249"/>
      <c r="F674" s="183"/>
      <c r="G674" s="184">
        <f t="shared" si="80"/>
        <v>470.85600000000005</v>
      </c>
      <c r="H674" s="184">
        <f t="shared" si="81"/>
        <v>463.46372305</v>
      </c>
      <c r="I674" s="184">
        <f t="shared" si="82"/>
        <v>7.3922769500000527</v>
      </c>
      <c r="K674" s="184">
        <v>470.85600000000005</v>
      </c>
      <c r="L674" s="184">
        <v>463.46372305</v>
      </c>
      <c r="M674" s="184">
        <f t="shared" si="83"/>
        <v>7.3922769500000527</v>
      </c>
      <c r="O674" s="185">
        <v>0</v>
      </c>
      <c r="P674" s="185">
        <v>0</v>
      </c>
      <c r="Q674" s="185">
        <f t="shared" si="84"/>
        <v>0</v>
      </c>
      <c r="S674" s="184">
        <v>0</v>
      </c>
      <c r="T674" s="184">
        <v>0</v>
      </c>
      <c r="U674" s="184">
        <f t="shared" si="85"/>
        <v>0</v>
      </c>
      <c r="W674" s="185">
        <v>0</v>
      </c>
      <c r="X674" s="185">
        <v>0</v>
      </c>
      <c r="Y674" s="185">
        <f t="shared" si="86"/>
        <v>0</v>
      </c>
    </row>
    <row r="675" spans="2:25" s="187" customFormat="1" hidden="1" x14ac:dyDescent="0.3">
      <c r="B675" s="226" t="s">
        <v>1033</v>
      </c>
      <c r="C675" s="338" t="s">
        <v>8186</v>
      </c>
      <c r="D675" s="249"/>
      <c r="E675" s="249"/>
      <c r="F675" s="183"/>
      <c r="G675" s="184">
        <f t="shared" si="80"/>
        <v>168.67359999999999</v>
      </c>
      <c r="H675" s="184">
        <f t="shared" si="81"/>
        <v>167.14490314</v>
      </c>
      <c r="I675" s="184">
        <f t="shared" si="82"/>
        <v>1.5286968599999966</v>
      </c>
      <c r="K675" s="184">
        <v>168.67359999999999</v>
      </c>
      <c r="L675" s="184">
        <v>167.14490314</v>
      </c>
      <c r="M675" s="184">
        <f t="shared" si="83"/>
        <v>1.5286968599999966</v>
      </c>
      <c r="O675" s="185">
        <v>0</v>
      </c>
      <c r="P675" s="185">
        <v>0</v>
      </c>
      <c r="Q675" s="185">
        <f t="shared" si="84"/>
        <v>0</v>
      </c>
      <c r="S675" s="184">
        <v>0</v>
      </c>
      <c r="T675" s="184">
        <v>0</v>
      </c>
      <c r="U675" s="184">
        <f t="shared" si="85"/>
        <v>0</v>
      </c>
      <c r="W675" s="185">
        <v>0</v>
      </c>
      <c r="X675" s="185">
        <v>0</v>
      </c>
      <c r="Y675" s="185">
        <f t="shared" si="86"/>
        <v>0</v>
      </c>
    </row>
    <row r="676" spans="2:25" s="187" customFormat="1" hidden="1" x14ac:dyDescent="0.3">
      <c r="B676" s="226" t="s">
        <v>1034</v>
      </c>
      <c r="C676" s="338" t="s">
        <v>8187</v>
      </c>
      <c r="D676" s="249"/>
      <c r="E676" s="249"/>
      <c r="F676" s="183"/>
      <c r="G676" s="184">
        <f t="shared" si="80"/>
        <v>465.82740000000001</v>
      </c>
      <c r="H676" s="184">
        <f t="shared" si="81"/>
        <v>453.72460100000001</v>
      </c>
      <c r="I676" s="184">
        <f t="shared" si="82"/>
        <v>12.102799000000005</v>
      </c>
      <c r="K676" s="184">
        <v>465.82740000000001</v>
      </c>
      <c r="L676" s="184">
        <v>453.72460100000001</v>
      </c>
      <c r="M676" s="184">
        <f t="shared" si="83"/>
        <v>12.102799000000005</v>
      </c>
      <c r="O676" s="185">
        <v>0</v>
      </c>
      <c r="P676" s="185">
        <v>0</v>
      </c>
      <c r="Q676" s="185">
        <f t="shared" si="84"/>
        <v>0</v>
      </c>
      <c r="S676" s="184">
        <v>0</v>
      </c>
      <c r="T676" s="184">
        <v>0</v>
      </c>
      <c r="U676" s="184">
        <f t="shared" si="85"/>
        <v>0</v>
      </c>
      <c r="W676" s="185">
        <v>0</v>
      </c>
      <c r="X676" s="185">
        <v>0</v>
      </c>
      <c r="Y676" s="185">
        <f t="shared" si="86"/>
        <v>0</v>
      </c>
    </row>
    <row r="677" spans="2:25" s="187" customFormat="1" hidden="1" x14ac:dyDescent="0.3">
      <c r="B677" s="226" t="s">
        <v>1035</v>
      </c>
      <c r="C677" s="338" t="s">
        <v>8188</v>
      </c>
      <c r="D677" s="249"/>
      <c r="E677" s="249"/>
      <c r="F677" s="183"/>
      <c r="G677" s="184">
        <f t="shared" si="80"/>
        <v>208.46660000000003</v>
      </c>
      <c r="H677" s="184">
        <f t="shared" si="81"/>
        <v>206.73369428999999</v>
      </c>
      <c r="I677" s="184">
        <f t="shared" si="82"/>
        <v>1.7329057100000398</v>
      </c>
      <c r="K677" s="184">
        <v>208.46660000000003</v>
      </c>
      <c r="L677" s="184">
        <v>206.73369428999999</v>
      </c>
      <c r="M677" s="184">
        <f t="shared" si="83"/>
        <v>1.7329057100000398</v>
      </c>
      <c r="O677" s="185">
        <v>0</v>
      </c>
      <c r="P677" s="185">
        <v>0</v>
      </c>
      <c r="Q677" s="185">
        <f t="shared" si="84"/>
        <v>0</v>
      </c>
      <c r="S677" s="184">
        <v>0</v>
      </c>
      <c r="T677" s="184">
        <v>0</v>
      </c>
      <c r="U677" s="184">
        <f t="shared" si="85"/>
        <v>0</v>
      </c>
      <c r="W677" s="185">
        <v>0</v>
      </c>
      <c r="X677" s="185">
        <v>0</v>
      </c>
      <c r="Y677" s="185">
        <f t="shared" si="86"/>
        <v>0</v>
      </c>
    </row>
    <row r="678" spans="2:25" s="187" customFormat="1" hidden="1" x14ac:dyDescent="0.3">
      <c r="B678" s="226" t="s">
        <v>1036</v>
      </c>
      <c r="C678" s="338" t="s">
        <v>8189</v>
      </c>
      <c r="D678" s="249"/>
      <c r="E678" s="249"/>
      <c r="F678" s="183"/>
      <c r="G678" s="184">
        <f t="shared" si="80"/>
        <v>0</v>
      </c>
      <c r="H678" s="184">
        <f t="shared" si="81"/>
        <v>3198.8429826399997</v>
      </c>
      <c r="I678" s="184">
        <f t="shared" si="82"/>
        <v>3198.8429826399997</v>
      </c>
      <c r="K678" s="184">
        <v>0</v>
      </c>
      <c r="L678" s="184">
        <v>3198.8429826399997</v>
      </c>
      <c r="M678" s="184">
        <f t="shared" si="83"/>
        <v>3198.8429826399997</v>
      </c>
      <c r="O678" s="185">
        <v>0</v>
      </c>
      <c r="P678" s="185">
        <v>0</v>
      </c>
      <c r="Q678" s="185">
        <f t="shared" si="84"/>
        <v>0</v>
      </c>
      <c r="S678" s="184">
        <v>0</v>
      </c>
      <c r="T678" s="184">
        <v>0</v>
      </c>
      <c r="U678" s="184">
        <f t="shared" si="85"/>
        <v>0</v>
      </c>
      <c r="W678" s="185">
        <v>0</v>
      </c>
      <c r="X678" s="185">
        <v>0</v>
      </c>
      <c r="Y678" s="185">
        <f t="shared" si="86"/>
        <v>0</v>
      </c>
    </row>
    <row r="679" spans="2:25" s="187" customFormat="1" hidden="1" x14ac:dyDescent="0.3">
      <c r="B679" s="226" t="s">
        <v>1037</v>
      </c>
      <c r="C679" s="338" t="s">
        <v>8190</v>
      </c>
      <c r="D679" s="249"/>
      <c r="E679" s="249"/>
      <c r="F679" s="183"/>
      <c r="G679" s="184">
        <f t="shared" si="80"/>
        <v>1779.4794000000002</v>
      </c>
      <c r="H679" s="184">
        <f t="shared" si="81"/>
        <v>1680.9894041099999</v>
      </c>
      <c r="I679" s="184">
        <f t="shared" si="82"/>
        <v>98.489995890000273</v>
      </c>
      <c r="K679" s="184">
        <v>1779.4794000000002</v>
      </c>
      <c r="L679" s="184">
        <v>1680.9894041099999</v>
      </c>
      <c r="M679" s="184">
        <f t="shared" si="83"/>
        <v>98.489995890000273</v>
      </c>
      <c r="O679" s="185">
        <v>0</v>
      </c>
      <c r="P679" s="185">
        <v>0</v>
      </c>
      <c r="Q679" s="185">
        <f t="shared" si="84"/>
        <v>0</v>
      </c>
      <c r="S679" s="184">
        <v>0</v>
      </c>
      <c r="T679" s="184">
        <v>0</v>
      </c>
      <c r="U679" s="184">
        <f t="shared" si="85"/>
        <v>0</v>
      </c>
      <c r="W679" s="185">
        <v>0</v>
      </c>
      <c r="X679" s="185">
        <v>0</v>
      </c>
      <c r="Y679" s="185">
        <f t="shared" si="86"/>
        <v>0</v>
      </c>
    </row>
    <row r="680" spans="2:25" s="187" customFormat="1" hidden="1" x14ac:dyDescent="0.3">
      <c r="B680" s="226" t="s">
        <v>1038</v>
      </c>
      <c r="C680" s="338" t="s">
        <v>8191</v>
      </c>
      <c r="D680" s="249"/>
      <c r="E680" s="249"/>
      <c r="F680" s="183"/>
      <c r="G680" s="184">
        <f t="shared" si="80"/>
        <v>426.82099999999997</v>
      </c>
      <c r="H680" s="184">
        <f t="shared" si="81"/>
        <v>421.49868427000001</v>
      </c>
      <c r="I680" s="184">
        <f t="shared" si="82"/>
        <v>5.3223157299999571</v>
      </c>
      <c r="K680" s="184">
        <v>426.82099999999997</v>
      </c>
      <c r="L680" s="184">
        <v>421.49868427000001</v>
      </c>
      <c r="M680" s="184">
        <f t="shared" si="83"/>
        <v>5.3223157299999571</v>
      </c>
      <c r="O680" s="185">
        <v>0</v>
      </c>
      <c r="P680" s="185">
        <v>0</v>
      </c>
      <c r="Q680" s="185">
        <f t="shared" si="84"/>
        <v>0</v>
      </c>
      <c r="S680" s="184">
        <v>0</v>
      </c>
      <c r="T680" s="184">
        <v>0</v>
      </c>
      <c r="U680" s="184">
        <f t="shared" si="85"/>
        <v>0</v>
      </c>
      <c r="W680" s="185">
        <v>0</v>
      </c>
      <c r="X680" s="185">
        <v>0</v>
      </c>
      <c r="Y680" s="185">
        <f t="shared" si="86"/>
        <v>0</v>
      </c>
    </row>
    <row r="681" spans="2:25" s="187" customFormat="1" hidden="1" x14ac:dyDescent="0.3">
      <c r="B681" s="226" t="s">
        <v>1039</v>
      </c>
      <c r="C681" s="338" t="s">
        <v>8192</v>
      </c>
      <c r="D681" s="249"/>
      <c r="E681" s="249"/>
      <c r="F681" s="183"/>
      <c r="G681" s="184">
        <f t="shared" si="80"/>
        <v>194.30239999999998</v>
      </c>
      <c r="H681" s="184">
        <f t="shared" si="81"/>
        <v>171.58831193999998</v>
      </c>
      <c r="I681" s="184">
        <f t="shared" si="82"/>
        <v>22.714088059999995</v>
      </c>
      <c r="K681" s="184">
        <v>194.30239999999998</v>
      </c>
      <c r="L681" s="184">
        <v>171.58831193999998</v>
      </c>
      <c r="M681" s="184">
        <f t="shared" si="83"/>
        <v>22.714088059999995</v>
      </c>
      <c r="O681" s="185">
        <v>0</v>
      </c>
      <c r="P681" s="185">
        <v>0</v>
      </c>
      <c r="Q681" s="185">
        <f t="shared" si="84"/>
        <v>0</v>
      </c>
      <c r="S681" s="184">
        <v>0</v>
      </c>
      <c r="T681" s="184">
        <v>0</v>
      </c>
      <c r="U681" s="184">
        <f t="shared" si="85"/>
        <v>0</v>
      </c>
      <c r="W681" s="185">
        <v>0</v>
      </c>
      <c r="X681" s="185">
        <v>0</v>
      </c>
      <c r="Y681" s="185">
        <f t="shared" si="86"/>
        <v>0</v>
      </c>
    </row>
    <row r="682" spans="2:25" s="187" customFormat="1" hidden="1" x14ac:dyDescent="0.3">
      <c r="B682" s="226" t="s">
        <v>1040</v>
      </c>
      <c r="C682" s="338" t="s">
        <v>8193</v>
      </c>
      <c r="D682" s="249"/>
      <c r="E682" s="249"/>
      <c r="F682" s="183"/>
      <c r="G682" s="184">
        <f t="shared" si="80"/>
        <v>393.97109999999998</v>
      </c>
      <c r="H682" s="184">
        <f t="shared" si="81"/>
        <v>390.93998399999998</v>
      </c>
      <c r="I682" s="184">
        <f t="shared" si="82"/>
        <v>3.0311159999999973</v>
      </c>
      <c r="K682" s="184">
        <v>393.97109999999998</v>
      </c>
      <c r="L682" s="184">
        <v>390.93998399999998</v>
      </c>
      <c r="M682" s="184">
        <f t="shared" si="83"/>
        <v>3.0311159999999973</v>
      </c>
      <c r="O682" s="185">
        <v>0</v>
      </c>
      <c r="P682" s="185">
        <v>0</v>
      </c>
      <c r="Q682" s="185">
        <f t="shared" si="84"/>
        <v>0</v>
      </c>
      <c r="S682" s="184">
        <v>0</v>
      </c>
      <c r="T682" s="184">
        <v>0</v>
      </c>
      <c r="U682" s="184">
        <f t="shared" si="85"/>
        <v>0</v>
      </c>
      <c r="W682" s="185">
        <v>0</v>
      </c>
      <c r="X682" s="185">
        <v>0</v>
      </c>
      <c r="Y682" s="185">
        <f t="shared" si="86"/>
        <v>0</v>
      </c>
    </row>
    <row r="683" spans="2:25" s="187" customFormat="1" hidden="1" x14ac:dyDescent="0.3">
      <c r="B683" s="226" t="s">
        <v>1041</v>
      </c>
      <c r="C683" s="338" t="s">
        <v>8194</v>
      </c>
      <c r="D683" s="249"/>
      <c r="E683" s="249"/>
      <c r="F683" s="183"/>
      <c r="G683" s="184">
        <f t="shared" si="80"/>
        <v>832.57140000000004</v>
      </c>
      <c r="H683" s="184">
        <f t="shared" si="81"/>
        <v>809.43346699999995</v>
      </c>
      <c r="I683" s="184">
        <f t="shared" si="82"/>
        <v>23.137933000000089</v>
      </c>
      <c r="K683" s="184">
        <v>832.57140000000004</v>
      </c>
      <c r="L683" s="184">
        <v>809.43346699999995</v>
      </c>
      <c r="M683" s="184">
        <f t="shared" si="83"/>
        <v>23.137933000000089</v>
      </c>
      <c r="O683" s="185">
        <v>0</v>
      </c>
      <c r="P683" s="185">
        <v>0</v>
      </c>
      <c r="Q683" s="185">
        <f t="shared" si="84"/>
        <v>0</v>
      </c>
      <c r="S683" s="184">
        <v>0</v>
      </c>
      <c r="T683" s="184">
        <v>0</v>
      </c>
      <c r="U683" s="184">
        <f t="shared" si="85"/>
        <v>0</v>
      </c>
      <c r="W683" s="185">
        <v>0</v>
      </c>
      <c r="X683" s="185">
        <v>0</v>
      </c>
      <c r="Y683" s="185">
        <f t="shared" si="86"/>
        <v>0</v>
      </c>
    </row>
    <row r="684" spans="2:25" s="187" customFormat="1" hidden="1" x14ac:dyDescent="0.3">
      <c r="B684" s="226" t="s">
        <v>1042</v>
      </c>
      <c r="C684" s="338" t="s">
        <v>8195</v>
      </c>
      <c r="D684" s="249"/>
      <c r="E684" s="249"/>
      <c r="F684" s="183"/>
      <c r="G684" s="184">
        <f t="shared" si="80"/>
        <v>1238.8408999999999</v>
      </c>
      <c r="H684" s="184">
        <f t="shared" si="81"/>
        <v>1185.3623746000003</v>
      </c>
      <c r="I684" s="184">
        <f t="shared" si="82"/>
        <v>53.478525399999626</v>
      </c>
      <c r="K684" s="184">
        <v>1238.8408999999999</v>
      </c>
      <c r="L684" s="184">
        <v>1185.3623746000003</v>
      </c>
      <c r="M684" s="184">
        <f t="shared" si="83"/>
        <v>53.478525399999626</v>
      </c>
      <c r="O684" s="185">
        <v>0</v>
      </c>
      <c r="P684" s="185">
        <v>0</v>
      </c>
      <c r="Q684" s="185">
        <f t="shared" si="84"/>
        <v>0</v>
      </c>
      <c r="S684" s="184">
        <v>0</v>
      </c>
      <c r="T684" s="184">
        <v>0</v>
      </c>
      <c r="U684" s="184">
        <f t="shared" si="85"/>
        <v>0</v>
      </c>
      <c r="W684" s="185">
        <v>0</v>
      </c>
      <c r="X684" s="185">
        <v>0</v>
      </c>
      <c r="Y684" s="185">
        <f t="shared" si="86"/>
        <v>0</v>
      </c>
    </row>
    <row r="685" spans="2:25" s="187" customFormat="1" hidden="1" x14ac:dyDescent="0.3">
      <c r="B685" s="226" t="s">
        <v>1043</v>
      </c>
      <c r="C685" s="338" t="s">
        <v>8196</v>
      </c>
      <c r="D685" s="249"/>
      <c r="E685" s="249"/>
      <c r="F685" s="183"/>
      <c r="G685" s="184">
        <f t="shared" si="80"/>
        <v>2250.2500999999993</v>
      </c>
      <c r="H685" s="184">
        <f t="shared" si="81"/>
        <v>2206.1389605300001</v>
      </c>
      <c r="I685" s="184">
        <f t="shared" si="82"/>
        <v>44.111139469999216</v>
      </c>
      <c r="K685" s="184">
        <v>2250.2500999999993</v>
      </c>
      <c r="L685" s="184">
        <v>2206.1389605300001</v>
      </c>
      <c r="M685" s="184">
        <f t="shared" si="83"/>
        <v>44.111139469999216</v>
      </c>
      <c r="O685" s="185">
        <v>0</v>
      </c>
      <c r="P685" s="185">
        <v>0</v>
      </c>
      <c r="Q685" s="185">
        <f t="shared" si="84"/>
        <v>0</v>
      </c>
      <c r="S685" s="184">
        <v>0</v>
      </c>
      <c r="T685" s="184">
        <v>0</v>
      </c>
      <c r="U685" s="184">
        <f t="shared" si="85"/>
        <v>0</v>
      </c>
      <c r="W685" s="185">
        <v>0</v>
      </c>
      <c r="X685" s="185">
        <v>0</v>
      </c>
      <c r="Y685" s="185">
        <f t="shared" si="86"/>
        <v>0</v>
      </c>
    </row>
    <row r="686" spans="2:25" s="187" customFormat="1" hidden="1" x14ac:dyDescent="0.3">
      <c r="B686" s="226" t="s">
        <v>1044</v>
      </c>
      <c r="C686" s="338" t="s">
        <v>8197</v>
      </c>
      <c r="D686" s="249"/>
      <c r="E686" s="249"/>
      <c r="F686" s="183"/>
      <c r="G686" s="184">
        <f t="shared" si="80"/>
        <v>411.62849999999997</v>
      </c>
      <c r="H686" s="184">
        <f t="shared" si="81"/>
        <v>404.61101824000002</v>
      </c>
      <c r="I686" s="184">
        <f t="shared" si="82"/>
        <v>7.0174817599999528</v>
      </c>
      <c r="K686" s="184">
        <v>411.62849999999997</v>
      </c>
      <c r="L686" s="184">
        <v>404.61101824000002</v>
      </c>
      <c r="M686" s="184">
        <f t="shared" si="83"/>
        <v>7.0174817599999528</v>
      </c>
      <c r="O686" s="185">
        <v>0</v>
      </c>
      <c r="P686" s="185">
        <v>0</v>
      </c>
      <c r="Q686" s="185">
        <f t="shared" si="84"/>
        <v>0</v>
      </c>
      <c r="S686" s="184">
        <v>0</v>
      </c>
      <c r="T686" s="184">
        <v>0</v>
      </c>
      <c r="U686" s="184">
        <f t="shared" si="85"/>
        <v>0</v>
      </c>
      <c r="W686" s="185">
        <v>0</v>
      </c>
      <c r="X686" s="185">
        <v>0</v>
      </c>
      <c r="Y686" s="185">
        <f t="shared" si="86"/>
        <v>0</v>
      </c>
    </row>
    <row r="687" spans="2:25" s="187" customFormat="1" hidden="1" x14ac:dyDescent="0.3">
      <c r="B687" s="226" t="s">
        <v>1045</v>
      </c>
      <c r="C687" s="338" t="s">
        <v>8198</v>
      </c>
      <c r="D687" s="249"/>
      <c r="E687" s="249"/>
      <c r="F687" s="183"/>
      <c r="G687" s="184">
        <f t="shared" si="80"/>
        <v>0</v>
      </c>
      <c r="H687" s="184">
        <f t="shared" si="81"/>
        <v>4181.0493032000013</v>
      </c>
      <c r="I687" s="184">
        <f t="shared" si="82"/>
        <v>4181.0493032000013</v>
      </c>
      <c r="K687" s="184">
        <v>0</v>
      </c>
      <c r="L687" s="184">
        <v>4181.0493032000013</v>
      </c>
      <c r="M687" s="184">
        <f t="shared" si="83"/>
        <v>4181.0493032000013</v>
      </c>
      <c r="O687" s="185">
        <v>0</v>
      </c>
      <c r="P687" s="185">
        <v>0</v>
      </c>
      <c r="Q687" s="185">
        <f t="shared" si="84"/>
        <v>0</v>
      </c>
      <c r="S687" s="184">
        <v>0</v>
      </c>
      <c r="T687" s="184">
        <v>0</v>
      </c>
      <c r="U687" s="184">
        <f t="shared" si="85"/>
        <v>0</v>
      </c>
      <c r="W687" s="185">
        <v>0</v>
      </c>
      <c r="X687" s="185">
        <v>0</v>
      </c>
      <c r="Y687" s="185">
        <f t="shared" si="86"/>
        <v>0</v>
      </c>
    </row>
    <row r="688" spans="2:25" s="187" customFormat="1" hidden="1" x14ac:dyDescent="0.3">
      <c r="B688" s="226" t="s">
        <v>1046</v>
      </c>
      <c r="C688" s="338" t="s">
        <v>8199</v>
      </c>
      <c r="D688" s="249"/>
      <c r="E688" s="249"/>
      <c r="F688" s="183"/>
      <c r="G688" s="184">
        <f t="shared" si="80"/>
        <v>342.7681</v>
      </c>
      <c r="H688" s="184">
        <f t="shared" si="81"/>
        <v>275.61600560000005</v>
      </c>
      <c r="I688" s="184">
        <f t="shared" si="82"/>
        <v>67.152094399999953</v>
      </c>
      <c r="K688" s="184">
        <v>342.7681</v>
      </c>
      <c r="L688" s="184">
        <v>275.61600560000005</v>
      </c>
      <c r="M688" s="184">
        <f t="shared" si="83"/>
        <v>67.152094399999953</v>
      </c>
      <c r="O688" s="185">
        <v>0</v>
      </c>
      <c r="P688" s="185">
        <v>0</v>
      </c>
      <c r="Q688" s="185">
        <f t="shared" si="84"/>
        <v>0</v>
      </c>
      <c r="S688" s="184">
        <v>0</v>
      </c>
      <c r="T688" s="184">
        <v>0</v>
      </c>
      <c r="U688" s="184">
        <f t="shared" si="85"/>
        <v>0</v>
      </c>
      <c r="W688" s="185">
        <v>0</v>
      </c>
      <c r="X688" s="185">
        <v>0</v>
      </c>
      <c r="Y688" s="185">
        <f t="shared" si="86"/>
        <v>0</v>
      </c>
    </row>
    <row r="689" spans="2:25" s="187" customFormat="1" hidden="1" x14ac:dyDescent="0.3">
      <c r="B689" s="226" t="s">
        <v>1047</v>
      </c>
      <c r="C689" s="338" t="s">
        <v>8200</v>
      </c>
      <c r="D689" s="249"/>
      <c r="E689" s="249"/>
      <c r="F689" s="183"/>
      <c r="G689" s="184">
        <f t="shared" ref="G689:G752" si="87">+K689+O689+S689+W689</f>
        <v>174.91289999999998</v>
      </c>
      <c r="H689" s="184">
        <f t="shared" ref="H689:H752" si="88">+L689+P689+T689+X689</f>
        <v>161.94259940000001</v>
      </c>
      <c r="I689" s="184">
        <f t="shared" si="82"/>
        <v>12.970300599999973</v>
      </c>
      <c r="K689" s="184">
        <v>174.91289999999998</v>
      </c>
      <c r="L689" s="184">
        <v>161.94259940000001</v>
      </c>
      <c r="M689" s="184">
        <f t="shared" si="83"/>
        <v>12.970300599999973</v>
      </c>
      <c r="O689" s="185">
        <v>0</v>
      </c>
      <c r="P689" s="185">
        <v>0</v>
      </c>
      <c r="Q689" s="185">
        <f t="shared" si="84"/>
        <v>0</v>
      </c>
      <c r="S689" s="184">
        <v>0</v>
      </c>
      <c r="T689" s="184">
        <v>0</v>
      </c>
      <c r="U689" s="184">
        <f t="shared" si="85"/>
        <v>0</v>
      </c>
      <c r="W689" s="185">
        <v>0</v>
      </c>
      <c r="X689" s="185">
        <v>0</v>
      </c>
      <c r="Y689" s="185">
        <f t="shared" si="86"/>
        <v>0</v>
      </c>
    </row>
    <row r="690" spans="2:25" s="187" customFormat="1" hidden="1" x14ac:dyDescent="0.3">
      <c r="B690" s="226" t="s">
        <v>1048</v>
      </c>
      <c r="C690" s="338" t="s">
        <v>8201</v>
      </c>
      <c r="D690" s="249"/>
      <c r="E690" s="249"/>
      <c r="F690" s="183"/>
      <c r="G690" s="184">
        <f t="shared" si="87"/>
        <v>324.68220000000002</v>
      </c>
      <c r="H690" s="184">
        <f t="shared" si="88"/>
        <v>315.60691019000001</v>
      </c>
      <c r="I690" s="184">
        <f t="shared" si="82"/>
        <v>9.0752898100000152</v>
      </c>
      <c r="K690" s="184">
        <v>324.68220000000002</v>
      </c>
      <c r="L690" s="184">
        <v>315.60691019000001</v>
      </c>
      <c r="M690" s="184">
        <f t="shared" si="83"/>
        <v>9.0752898100000152</v>
      </c>
      <c r="O690" s="185">
        <v>0</v>
      </c>
      <c r="P690" s="185">
        <v>0</v>
      </c>
      <c r="Q690" s="185">
        <f t="shared" si="84"/>
        <v>0</v>
      </c>
      <c r="S690" s="184">
        <v>0</v>
      </c>
      <c r="T690" s="184">
        <v>0</v>
      </c>
      <c r="U690" s="184">
        <f t="shared" si="85"/>
        <v>0</v>
      </c>
      <c r="W690" s="185">
        <v>0</v>
      </c>
      <c r="X690" s="185">
        <v>0</v>
      </c>
      <c r="Y690" s="185">
        <f t="shared" si="86"/>
        <v>0</v>
      </c>
    </row>
    <row r="691" spans="2:25" s="187" customFormat="1" hidden="1" x14ac:dyDescent="0.3">
      <c r="B691" s="226" t="s">
        <v>1049</v>
      </c>
      <c r="C691" s="338" t="s">
        <v>8202</v>
      </c>
      <c r="D691" s="249"/>
      <c r="E691" s="249"/>
      <c r="F691" s="183"/>
      <c r="G691" s="184">
        <f t="shared" si="87"/>
        <v>0</v>
      </c>
      <c r="H691" s="184">
        <f t="shared" si="88"/>
        <v>3753.28811</v>
      </c>
      <c r="I691" s="184">
        <f t="shared" si="82"/>
        <v>3753.28811</v>
      </c>
      <c r="K691" s="184">
        <v>0</v>
      </c>
      <c r="L691" s="184">
        <v>3753.28811</v>
      </c>
      <c r="M691" s="184">
        <f t="shared" si="83"/>
        <v>3753.28811</v>
      </c>
      <c r="O691" s="185">
        <v>0</v>
      </c>
      <c r="P691" s="185">
        <v>0</v>
      </c>
      <c r="Q691" s="185">
        <f t="shared" si="84"/>
        <v>0</v>
      </c>
      <c r="S691" s="184">
        <v>0</v>
      </c>
      <c r="T691" s="184">
        <v>0</v>
      </c>
      <c r="U691" s="184">
        <f t="shared" si="85"/>
        <v>0</v>
      </c>
      <c r="W691" s="185">
        <v>0</v>
      </c>
      <c r="X691" s="185">
        <v>0</v>
      </c>
      <c r="Y691" s="185">
        <f t="shared" si="86"/>
        <v>0</v>
      </c>
    </row>
    <row r="692" spans="2:25" s="187" customFormat="1" hidden="1" x14ac:dyDescent="0.3">
      <c r="B692" s="226" t="s">
        <v>1050</v>
      </c>
      <c r="C692" s="338" t="s">
        <v>8203</v>
      </c>
      <c r="D692" s="249"/>
      <c r="E692" s="249"/>
      <c r="F692" s="183"/>
      <c r="G692" s="184">
        <f t="shared" si="87"/>
        <v>218.13360000000003</v>
      </c>
      <c r="H692" s="184">
        <f t="shared" si="88"/>
        <v>202.46877683000002</v>
      </c>
      <c r="I692" s="184">
        <f t="shared" si="82"/>
        <v>15.664823170000005</v>
      </c>
      <c r="K692" s="184">
        <v>218.13360000000003</v>
      </c>
      <c r="L692" s="184">
        <v>202.46877683000002</v>
      </c>
      <c r="M692" s="184">
        <f t="shared" si="83"/>
        <v>15.664823170000005</v>
      </c>
      <c r="O692" s="185">
        <v>0</v>
      </c>
      <c r="P692" s="185">
        <v>0</v>
      </c>
      <c r="Q692" s="185">
        <f t="shared" si="84"/>
        <v>0</v>
      </c>
      <c r="S692" s="184">
        <v>0</v>
      </c>
      <c r="T692" s="184">
        <v>0</v>
      </c>
      <c r="U692" s="184">
        <f t="shared" si="85"/>
        <v>0</v>
      </c>
      <c r="W692" s="185">
        <v>0</v>
      </c>
      <c r="X692" s="185">
        <v>0</v>
      </c>
      <c r="Y692" s="185">
        <f t="shared" si="86"/>
        <v>0</v>
      </c>
    </row>
    <row r="693" spans="2:25" s="187" customFormat="1" hidden="1" x14ac:dyDescent="0.3">
      <c r="B693" s="226" t="s">
        <v>1051</v>
      </c>
      <c r="C693" s="338" t="s">
        <v>8204</v>
      </c>
      <c r="D693" s="249"/>
      <c r="E693" s="249"/>
      <c r="F693" s="183"/>
      <c r="G693" s="184">
        <f t="shared" si="87"/>
        <v>1532.4462000000001</v>
      </c>
      <c r="H693" s="184">
        <f t="shared" si="88"/>
        <v>1423.7486944</v>
      </c>
      <c r="I693" s="184">
        <f t="shared" si="82"/>
        <v>108.69750560000011</v>
      </c>
      <c r="K693" s="184">
        <v>1532.4462000000001</v>
      </c>
      <c r="L693" s="184">
        <v>1423.7486944</v>
      </c>
      <c r="M693" s="184">
        <f t="shared" si="83"/>
        <v>108.69750560000011</v>
      </c>
      <c r="O693" s="185">
        <v>0</v>
      </c>
      <c r="P693" s="185">
        <v>0</v>
      </c>
      <c r="Q693" s="185">
        <f t="shared" si="84"/>
        <v>0</v>
      </c>
      <c r="S693" s="184">
        <v>0</v>
      </c>
      <c r="T693" s="184">
        <v>0</v>
      </c>
      <c r="U693" s="184">
        <f t="shared" si="85"/>
        <v>0</v>
      </c>
      <c r="W693" s="185">
        <v>0</v>
      </c>
      <c r="X693" s="185">
        <v>0</v>
      </c>
      <c r="Y693" s="185">
        <f t="shared" si="86"/>
        <v>0</v>
      </c>
    </row>
    <row r="694" spans="2:25" s="187" customFormat="1" hidden="1" x14ac:dyDescent="0.3">
      <c r="B694" s="226" t="s">
        <v>1052</v>
      </c>
      <c r="C694" s="338" t="s">
        <v>8205</v>
      </c>
      <c r="D694" s="249"/>
      <c r="E694" s="249"/>
      <c r="F694" s="183"/>
      <c r="G694" s="184">
        <f t="shared" si="87"/>
        <v>376.392</v>
      </c>
      <c r="H694" s="184">
        <f t="shared" si="88"/>
        <v>369.53110111000007</v>
      </c>
      <c r="I694" s="184">
        <f t="shared" si="82"/>
        <v>6.8608988899999304</v>
      </c>
      <c r="K694" s="184">
        <v>376.392</v>
      </c>
      <c r="L694" s="184">
        <v>369.53110111000007</v>
      </c>
      <c r="M694" s="184">
        <f t="shared" si="83"/>
        <v>6.8608988899999304</v>
      </c>
      <c r="O694" s="185">
        <v>0</v>
      </c>
      <c r="P694" s="185">
        <v>0</v>
      </c>
      <c r="Q694" s="185">
        <f t="shared" si="84"/>
        <v>0</v>
      </c>
      <c r="S694" s="184">
        <v>0</v>
      </c>
      <c r="T694" s="184">
        <v>0</v>
      </c>
      <c r="U694" s="184">
        <f t="shared" si="85"/>
        <v>0</v>
      </c>
      <c r="W694" s="185">
        <v>0</v>
      </c>
      <c r="X694" s="185">
        <v>0</v>
      </c>
      <c r="Y694" s="185">
        <f t="shared" si="86"/>
        <v>0</v>
      </c>
    </row>
    <row r="695" spans="2:25" s="187" customFormat="1" hidden="1" x14ac:dyDescent="0.3">
      <c r="B695" s="226" t="s">
        <v>1053</v>
      </c>
      <c r="C695" s="338" t="s">
        <v>8206</v>
      </c>
      <c r="D695" s="249"/>
      <c r="E695" s="249"/>
      <c r="F695" s="183"/>
      <c r="G695" s="184">
        <f t="shared" si="87"/>
        <v>125.9736</v>
      </c>
      <c r="H695" s="184">
        <f t="shared" si="88"/>
        <v>123.55451499999999</v>
      </c>
      <c r="I695" s="184">
        <f t="shared" si="82"/>
        <v>2.4190850000000097</v>
      </c>
      <c r="K695" s="184">
        <v>125.9736</v>
      </c>
      <c r="L695" s="184">
        <v>123.55451499999999</v>
      </c>
      <c r="M695" s="184">
        <f t="shared" si="83"/>
        <v>2.4190850000000097</v>
      </c>
      <c r="O695" s="185">
        <v>0</v>
      </c>
      <c r="P695" s="185">
        <v>0</v>
      </c>
      <c r="Q695" s="185">
        <f t="shared" si="84"/>
        <v>0</v>
      </c>
      <c r="S695" s="184">
        <v>0</v>
      </c>
      <c r="T695" s="184">
        <v>0</v>
      </c>
      <c r="U695" s="184">
        <f t="shared" si="85"/>
        <v>0</v>
      </c>
      <c r="W695" s="185">
        <v>0</v>
      </c>
      <c r="X695" s="185">
        <v>0</v>
      </c>
      <c r="Y695" s="185">
        <f t="shared" si="86"/>
        <v>0</v>
      </c>
    </row>
    <row r="696" spans="2:25" s="187" customFormat="1" hidden="1" x14ac:dyDescent="0.3">
      <c r="B696" s="226" t="s">
        <v>1054</v>
      </c>
      <c r="C696" s="338" t="s">
        <v>8207</v>
      </c>
      <c r="D696" s="249"/>
      <c r="E696" s="249"/>
      <c r="F696" s="183"/>
      <c r="G696" s="184">
        <f t="shared" si="87"/>
        <v>296.52300000000002</v>
      </c>
      <c r="H696" s="184">
        <f t="shared" si="88"/>
        <v>289.31959262999999</v>
      </c>
      <c r="I696" s="184">
        <f t="shared" si="82"/>
        <v>7.2034073700000363</v>
      </c>
      <c r="K696" s="184">
        <v>296.52300000000002</v>
      </c>
      <c r="L696" s="184">
        <v>289.31959262999999</v>
      </c>
      <c r="M696" s="184">
        <f t="shared" si="83"/>
        <v>7.2034073700000363</v>
      </c>
      <c r="O696" s="185">
        <v>0</v>
      </c>
      <c r="P696" s="185">
        <v>0</v>
      </c>
      <c r="Q696" s="185">
        <f t="shared" si="84"/>
        <v>0</v>
      </c>
      <c r="S696" s="184">
        <v>0</v>
      </c>
      <c r="T696" s="184">
        <v>0</v>
      </c>
      <c r="U696" s="184">
        <f t="shared" si="85"/>
        <v>0</v>
      </c>
      <c r="W696" s="185">
        <v>0</v>
      </c>
      <c r="X696" s="185">
        <v>0</v>
      </c>
      <c r="Y696" s="185">
        <f t="shared" si="86"/>
        <v>0</v>
      </c>
    </row>
    <row r="697" spans="2:25" s="187" customFormat="1" hidden="1" x14ac:dyDescent="0.3">
      <c r="B697" s="226" t="s">
        <v>1055</v>
      </c>
      <c r="C697" s="338" t="s">
        <v>8208</v>
      </c>
      <c r="D697" s="249"/>
      <c r="E697" s="249"/>
      <c r="F697" s="183"/>
      <c r="G697" s="184">
        <f t="shared" si="87"/>
        <v>0</v>
      </c>
      <c r="H697" s="184">
        <f t="shared" si="88"/>
        <v>3163.6715420000005</v>
      </c>
      <c r="I697" s="184">
        <f t="shared" si="82"/>
        <v>3163.6715420000005</v>
      </c>
      <c r="K697" s="184">
        <v>0</v>
      </c>
      <c r="L697" s="184">
        <v>3163.6715420000005</v>
      </c>
      <c r="M697" s="184">
        <f t="shared" si="83"/>
        <v>3163.6715420000005</v>
      </c>
      <c r="O697" s="185">
        <v>0</v>
      </c>
      <c r="P697" s="185">
        <v>0</v>
      </c>
      <c r="Q697" s="185">
        <f t="shared" si="84"/>
        <v>0</v>
      </c>
      <c r="S697" s="184">
        <v>0</v>
      </c>
      <c r="T697" s="184">
        <v>0</v>
      </c>
      <c r="U697" s="184">
        <f t="shared" si="85"/>
        <v>0</v>
      </c>
      <c r="W697" s="185">
        <v>0</v>
      </c>
      <c r="X697" s="185">
        <v>0</v>
      </c>
      <c r="Y697" s="185">
        <f t="shared" si="86"/>
        <v>0</v>
      </c>
    </row>
    <row r="698" spans="2:25" s="187" customFormat="1" hidden="1" x14ac:dyDescent="0.3">
      <c r="B698" s="226" t="s">
        <v>1056</v>
      </c>
      <c r="C698" s="338" t="s">
        <v>8209</v>
      </c>
      <c r="D698" s="249"/>
      <c r="E698" s="249"/>
      <c r="F698" s="183"/>
      <c r="G698" s="184">
        <f t="shared" si="87"/>
        <v>0</v>
      </c>
      <c r="H698" s="184">
        <f t="shared" si="88"/>
        <v>4458.3835707399985</v>
      </c>
      <c r="I698" s="184">
        <f t="shared" si="82"/>
        <v>4458.3835707399985</v>
      </c>
      <c r="K698" s="184">
        <v>0</v>
      </c>
      <c r="L698" s="184">
        <v>4458.3835707399985</v>
      </c>
      <c r="M698" s="184">
        <f t="shared" si="83"/>
        <v>4458.3835707399985</v>
      </c>
      <c r="O698" s="185">
        <v>0</v>
      </c>
      <c r="P698" s="185">
        <v>0</v>
      </c>
      <c r="Q698" s="185">
        <f t="shared" si="84"/>
        <v>0</v>
      </c>
      <c r="S698" s="184">
        <v>0</v>
      </c>
      <c r="T698" s="184">
        <v>0</v>
      </c>
      <c r="U698" s="184">
        <f t="shared" si="85"/>
        <v>0</v>
      </c>
      <c r="W698" s="185">
        <v>0</v>
      </c>
      <c r="X698" s="185">
        <v>0</v>
      </c>
      <c r="Y698" s="185">
        <f t="shared" si="86"/>
        <v>0</v>
      </c>
    </row>
    <row r="699" spans="2:25" s="187" customFormat="1" hidden="1" x14ac:dyDescent="0.3">
      <c r="B699" s="226" t="s">
        <v>1057</v>
      </c>
      <c r="C699" s="338" t="s">
        <v>8210</v>
      </c>
      <c r="D699" s="249"/>
      <c r="E699" s="249"/>
      <c r="F699" s="183"/>
      <c r="G699" s="184">
        <f t="shared" si="87"/>
        <v>1966.5248999999999</v>
      </c>
      <c r="H699" s="184">
        <f t="shared" si="88"/>
        <v>1930.7748339999998</v>
      </c>
      <c r="I699" s="184">
        <f t="shared" si="82"/>
        <v>35.750066000000061</v>
      </c>
      <c r="K699" s="184">
        <v>1966.5248999999999</v>
      </c>
      <c r="L699" s="184">
        <v>1930.7748339999998</v>
      </c>
      <c r="M699" s="184">
        <f t="shared" si="83"/>
        <v>35.750066000000061</v>
      </c>
      <c r="O699" s="185">
        <v>0</v>
      </c>
      <c r="P699" s="185">
        <v>0</v>
      </c>
      <c r="Q699" s="185">
        <f t="shared" si="84"/>
        <v>0</v>
      </c>
      <c r="S699" s="184">
        <v>0</v>
      </c>
      <c r="T699" s="184">
        <v>0</v>
      </c>
      <c r="U699" s="184">
        <f t="shared" si="85"/>
        <v>0</v>
      </c>
      <c r="W699" s="185">
        <v>0</v>
      </c>
      <c r="X699" s="185">
        <v>0</v>
      </c>
      <c r="Y699" s="185">
        <f t="shared" si="86"/>
        <v>0</v>
      </c>
    </row>
    <row r="700" spans="2:25" s="187" customFormat="1" hidden="1" x14ac:dyDescent="0.3">
      <c r="B700" s="226" t="s">
        <v>1058</v>
      </c>
      <c r="C700" s="338" t="s">
        <v>8211</v>
      </c>
      <c r="D700" s="249"/>
      <c r="E700" s="249"/>
      <c r="F700" s="183"/>
      <c r="G700" s="184">
        <f t="shared" si="87"/>
        <v>501.49130000000002</v>
      </c>
      <c r="H700" s="184">
        <f t="shared" si="88"/>
        <v>496.52996721000005</v>
      </c>
      <c r="I700" s="184">
        <f t="shared" si="82"/>
        <v>4.9613327899999717</v>
      </c>
      <c r="K700" s="184">
        <v>501.49130000000002</v>
      </c>
      <c r="L700" s="184">
        <v>496.52996721000005</v>
      </c>
      <c r="M700" s="184">
        <f t="shared" si="83"/>
        <v>4.9613327899999717</v>
      </c>
      <c r="O700" s="185">
        <v>0</v>
      </c>
      <c r="P700" s="185">
        <v>0</v>
      </c>
      <c r="Q700" s="185">
        <f t="shared" si="84"/>
        <v>0</v>
      </c>
      <c r="S700" s="184">
        <v>0</v>
      </c>
      <c r="T700" s="184">
        <v>0</v>
      </c>
      <c r="U700" s="184">
        <f t="shared" si="85"/>
        <v>0</v>
      </c>
      <c r="W700" s="185">
        <v>0</v>
      </c>
      <c r="X700" s="185">
        <v>0</v>
      </c>
      <c r="Y700" s="185">
        <f t="shared" si="86"/>
        <v>0</v>
      </c>
    </row>
    <row r="701" spans="2:25" s="187" customFormat="1" hidden="1" x14ac:dyDescent="0.3">
      <c r="B701" s="226" t="s">
        <v>1059</v>
      </c>
      <c r="C701" s="338" t="s">
        <v>8212</v>
      </c>
      <c r="D701" s="249"/>
      <c r="E701" s="249"/>
      <c r="F701" s="183"/>
      <c r="G701" s="184">
        <f t="shared" si="87"/>
        <v>0</v>
      </c>
      <c r="H701" s="184">
        <f t="shared" si="88"/>
        <v>3063.3286420000004</v>
      </c>
      <c r="I701" s="184">
        <f t="shared" si="82"/>
        <v>3063.3286420000004</v>
      </c>
      <c r="K701" s="184">
        <v>0</v>
      </c>
      <c r="L701" s="184">
        <v>3063.3286420000004</v>
      </c>
      <c r="M701" s="184">
        <f t="shared" si="83"/>
        <v>3063.3286420000004</v>
      </c>
      <c r="O701" s="185">
        <v>0</v>
      </c>
      <c r="P701" s="185">
        <v>0</v>
      </c>
      <c r="Q701" s="185">
        <f t="shared" si="84"/>
        <v>0</v>
      </c>
      <c r="S701" s="184">
        <v>0</v>
      </c>
      <c r="T701" s="184">
        <v>0</v>
      </c>
      <c r="U701" s="184">
        <f t="shared" si="85"/>
        <v>0</v>
      </c>
      <c r="W701" s="185">
        <v>0</v>
      </c>
      <c r="X701" s="185">
        <v>0</v>
      </c>
      <c r="Y701" s="185">
        <f t="shared" si="86"/>
        <v>0</v>
      </c>
    </row>
    <row r="702" spans="2:25" s="187" customFormat="1" hidden="1" x14ac:dyDescent="0.3">
      <c r="B702" s="226" t="s">
        <v>1060</v>
      </c>
      <c r="C702" s="338" t="s">
        <v>8213</v>
      </c>
      <c r="D702" s="249"/>
      <c r="E702" s="249"/>
      <c r="F702" s="183"/>
      <c r="G702" s="184">
        <f t="shared" si="87"/>
        <v>0</v>
      </c>
      <c r="H702" s="184">
        <f t="shared" si="88"/>
        <v>3489.1374209999999</v>
      </c>
      <c r="I702" s="184">
        <f t="shared" si="82"/>
        <v>3489.1374209999999</v>
      </c>
      <c r="K702" s="184">
        <v>0</v>
      </c>
      <c r="L702" s="184">
        <v>3489.1374209999999</v>
      </c>
      <c r="M702" s="184">
        <f t="shared" si="83"/>
        <v>3489.1374209999999</v>
      </c>
      <c r="O702" s="185">
        <v>0</v>
      </c>
      <c r="P702" s="185">
        <v>0</v>
      </c>
      <c r="Q702" s="185">
        <f t="shared" si="84"/>
        <v>0</v>
      </c>
      <c r="S702" s="184">
        <v>0</v>
      </c>
      <c r="T702" s="184">
        <v>0</v>
      </c>
      <c r="U702" s="184">
        <f t="shared" si="85"/>
        <v>0</v>
      </c>
      <c r="W702" s="185">
        <v>0</v>
      </c>
      <c r="X702" s="185">
        <v>0</v>
      </c>
      <c r="Y702" s="185">
        <f t="shared" si="86"/>
        <v>0</v>
      </c>
    </row>
    <row r="703" spans="2:25" s="187" customFormat="1" hidden="1" x14ac:dyDescent="0.3">
      <c r="B703" s="226" t="s">
        <v>1061</v>
      </c>
      <c r="C703" s="338" t="s">
        <v>8214</v>
      </c>
      <c r="D703" s="249"/>
      <c r="E703" s="249"/>
      <c r="F703" s="183"/>
      <c r="G703" s="184">
        <f t="shared" si="87"/>
        <v>482.79670000000004</v>
      </c>
      <c r="H703" s="184">
        <f t="shared" si="88"/>
        <v>364.05443529000001</v>
      </c>
      <c r="I703" s="184">
        <f t="shared" si="82"/>
        <v>118.74226471000003</v>
      </c>
      <c r="K703" s="184">
        <v>482.79670000000004</v>
      </c>
      <c r="L703" s="184">
        <v>364.05443529000001</v>
      </c>
      <c r="M703" s="184">
        <f t="shared" si="83"/>
        <v>118.74226471000003</v>
      </c>
      <c r="O703" s="185">
        <v>0</v>
      </c>
      <c r="P703" s="185">
        <v>0</v>
      </c>
      <c r="Q703" s="185">
        <f t="shared" si="84"/>
        <v>0</v>
      </c>
      <c r="S703" s="184">
        <v>0</v>
      </c>
      <c r="T703" s="184">
        <v>0</v>
      </c>
      <c r="U703" s="184">
        <f t="shared" si="85"/>
        <v>0</v>
      </c>
      <c r="W703" s="185">
        <v>0</v>
      </c>
      <c r="X703" s="185">
        <v>0</v>
      </c>
      <c r="Y703" s="185">
        <f t="shared" si="86"/>
        <v>0</v>
      </c>
    </row>
    <row r="704" spans="2:25" s="187" customFormat="1" hidden="1" x14ac:dyDescent="0.3">
      <c r="B704" s="226" t="s">
        <v>1062</v>
      </c>
      <c r="C704" s="338" t="s">
        <v>8215</v>
      </c>
      <c r="D704" s="249"/>
      <c r="E704" s="249"/>
      <c r="F704" s="183"/>
      <c r="G704" s="184">
        <f t="shared" si="87"/>
        <v>210.52259999999998</v>
      </c>
      <c r="H704" s="184">
        <f t="shared" si="88"/>
        <v>199.54299000999998</v>
      </c>
      <c r="I704" s="184">
        <f t="shared" si="82"/>
        <v>10.97960999</v>
      </c>
      <c r="K704" s="184">
        <v>210.52259999999998</v>
      </c>
      <c r="L704" s="184">
        <v>199.54299000999998</v>
      </c>
      <c r="M704" s="184">
        <f t="shared" si="83"/>
        <v>10.97960999</v>
      </c>
      <c r="O704" s="185">
        <v>0</v>
      </c>
      <c r="P704" s="185">
        <v>0</v>
      </c>
      <c r="Q704" s="185">
        <f t="shared" si="84"/>
        <v>0</v>
      </c>
      <c r="S704" s="184">
        <v>0</v>
      </c>
      <c r="T704" s="184">
        <v>0</v>
      </c>
      <c r="U704" s="184">
        <f t="shared" si="85"/>
        <v>0</v>
      </c>
      <c r="W704" s="185">
        <v>0</v>
      </c>
      <c r="X704" s="185">
        <v>0</v>
      </c>
      <c r="Y704" s="185">
        <f t="shared" si="86"/>
        <v>0</v>
      </c>
    </row>
    <row r="705" spans="2:25" s="187" customFormat="1" hidden="1" x14ac:dyDescent="0.3">
      <c r="B705" s="226" t="s">
        <v>1063</v>
      </c>
      <c r="C705" s="338" t="s">
        <v>8216</v>
      </c>
      <c r="D705" s="249"/>
      <c r="E705" s="249"/>
      <c r="F705" s="183"/>
      <c r="G705" s="184">
        <f t="shared" si="87"/>
        <v>508.37670000000003</v>
      </c>
      <c r="H705" s="184">
        <f t="shared" si="88"/>
        <v>504.07240999999999</v>
      </c>
      <c r="I705" s="184">
        <f t="shared" si="82"/>
        <v>4.3042900000000373</v>
      </c>
      <c r="K705" s="184">
        <v>508.37670000000003</v>
      </c>
      <c r="L705" s="184">
        <v>504.07240999999999</v>
      </c>
      <c r="M705" s="184">
        <f t="shared" si="83"/>
        <v>4.3042900000000373</v>
      </c>
      <c r="O705" s="185">
        <v>0</v>
      </c>
      <c r="P705" s="185">
        <v>0</v>
      </c>
      <c r="Q705" s="185">
        <f t="shared" si="84"/>
        <v>0</v>
      </c>
      <c r="S705" s="184">
        <v>0</v>
      </c>
      <c r="T705" s="184">
        <v>0</v>
      </c>
      <c r="U705" s="184">
        <f t="shared" si="85"/>
        <v>0</v>
      </c>
      <c r="W705" s="185">
        <v>0</v>
      </c>
      <c r="X705" s="185">
        <v>0</v>
      </c>
      <c r="Y705" s="185">
        <f t="shared" si="86"/>
        <v>0</v>
      </c>
    </row>
    <row r="706" spans="2:25" s="187" customFormat="1" hidden="1" x14ac:dyDescent="0.3">
      <c r="B706" s="226" t="s">
        <v>1064</v>
      </c>
      <c r="C706" s="338" t="s">
        <v>8217</v>
      </c>
      <c r="D706" s="249"/>
      <c r="E706" s="249"/>
      <c r="F706" s="183"/>
      <c r="G706" s="184">
        <f t="shared" si="87"/>
        <v>1223.3418000000001</v>
      </c>
      <c r="H706" s="184">
        <f t="shared" si="88"/>
        <v>1202.529458</v>
      </c>
      <c r="I706" s="184">
        <f t="shared" si="82"/>
        <v>20.812342000000172</v>
      </c>
      <c r="K706" s="184">
        <v>1223.3418000000001</v>
      </c>
      <c r="L706" s="184">
        <v>1202.529458</v>
      </c>
      <c r="M706" s="184">
        <f t="shared" si="83"/>
        <v>20.812342000000172</v>
      </c>
      <c r="O706" s="185">
        <v>0</v>
      </c>
      <c r="P706" s="185">
        <v>0</v>
      </c>
      <c r="Q706" s="185">
        <f t="shared" si="84"/>
        <v>0</v>
      </c>
      <c r="S706" s="184">
        <v>0</v>
      </c>
      <c r="T706" s="184">
        <v>0</v>
      </c>
      <c r="U706" s="184">
        <f t="shared" si="85"/>
        <v>0</v>
      </c>
      <c r="W706" s="185">
        <v>0</v>
      </c>
      <c r="X706" s="185">
        <v>0</v>
      </c>
      <c r="Y706" s="185">
        <f t="shared" si="86"/>
        <v>0</v>
      </c>
    </row>
    <row r="707" spans="2:25" s="187" customFormat="1" hidden="1" x14ac:dyDescent="0.3">
      <c r="B707" s="226" t="s">
        <v>1065</v>
      </c>
      <c r="C707" s="338" t="s">
        <v>8218</v>
      </c>
      <c r="D707" s="249"/>
      <c r="E707" s="249"/>
      <c r="F707" s="183"/>
      <c r="G707" s="184">
        <f t="shared" si="87"/>
        <v>1650.2583999999999</v>
      </c>
      <c r="H707" s="184">
        <f t="shared" si="88"/>
        <v>1589.39327303</v>
      </c>
      <c r="I707" s="184">
        <f t="shared" si="82"/>
        <v>60.865126969999892</v>
      </c>
      <c r="K707" s="184">
        <v>1650.2583999999999</v>
      </c>
      <c r="L707" s="184">
        <v>1589.39327303</v>
      </c>
      <c r="M707" s="184">
        <f t="shared" si="83"/>
        <v>60.865126969999892</v>
      </c>
      <c r="O707" s="185">
        <v>0</v>
      </c>
      <c r="P707" s="185">
        <v>0</v>
      </c>
      <c r="Q707" s="185">
        <f t="shared" si="84"/>
        <v>0</v>
      </c>
      <c r="S707" s="184">
        <v>0</v>
      </c>
      <c r="T707" s="184">
        <v>0</v>
      </c>
      <c r="U707" s="184">
        <f t="shared" si="85"/>
        <v>0</v>
      </c>
      <c r="W707" s="185">
        <v>0</v>
      </c>
      <c r="X707" s="185">
        <v>0</v>
      </c>
      <c r="Y707" s="185">
        <f t="shared" si="86"/>
        <v>0</v>
      </c>
    </row>
    <row r="708" spans="2:25" s="187" customFormat="1" hidden="1" x14ac:dyDescent="0.3">
      <c r="B708" s="226" t="s">
        <v>1066</v>
      </c>
      <c r="C708" s="338" t="s">
        <v>8219</v>
      </c>
      <c r="D708" s="249"/>
      <c r="E708" s="249"/>
      <c r="F708" s="183"/>
      <c r="G708" s="184">
        <f t="shared" si="87"/>
        <v>1438.4016999999999</v>
      </c>
      <c r="H708" s="184">
        <f t="shared" si="88"/>
        <v>1360.4929097899999</v>
      </c>
      <c r="I708" s="184">
        <f t="shared" si="82"/>
        <v>77.908790210000006</v>
      </c>
      <c r="K708" s="184">
        <v>1438.4016999999999</v>
      </c>
      <c r="L708" s="184">
        <v>1360.4929097899999</v>
      </c>
      <c r="M708" s="184">
        <f t="shared" si="83"/>
        <v>77.908790210000006</v>
      </c>
      <c r="O708" s="185">
        <v>0</v>
      </c>
      <c r="P708" s="185">
        <v>0</v>
      </c>
      <c r="Q708" s="185">
        <f t="shared" si="84"/>
        <v>0</v>
      </c>
      <c r="S708" s="184">
        <v>0</v>
      </c>
      <c r="T708" s="184">
        <v>0</v>
      </c>
      <c r="U708" s="184">
        <f t="shared" si="85"/>
        <v>0</v>
      </c>
      <c r="W708" s="185">
        <v>0</v>
      </c>
      <c r="X708" s="185">
        <v>0</v>
      </c>
      <c r="Y708" s="185">
        <f t="shared" si="86"/>
        <v>0</v>
      </c>
    </row>
    <row r="709" spans="2:25" s="187" customFormat="1" hidden="1" x14ac:dyDescent="0.3">
      <c r="B709" s="226" t="s">
        <v>1067</v>
      </c>
      <c r="C709" s="338" t="s">
        <v>8220</v>
      </c>
      <c r="D709" s="249"/>
      <c r="E709" s="249"/>
      <c r="F709" s="183"/>
      <c r="G709" s="184">
        <f t="shared" si="87"/>
        <v>732.30720000000008</v>
      </c>
      <c r="H709" s="184">
        <f t="shared" si="88"/>
        <v>718.79438000000005</v>
      </c>
      <c r="I709" s="184">
        <f t="shared" si="82"/>
        <v>13.512820000000033</v>
      </c>
      <c r="K709" s="184">
        <v>732.30720000000008</v>
      </c>
      <c r="L709" s="184">
        <v>718.79438000000005</v>
      </c>
      <c r="M709" s="184">
        <f t="shared" si="83"/>
        <v>13.512820000000033</v>
      </c>
      <c r="O709" s="185">
        <v>0</v>
      </c>
      <c r="P709" s="185">
        <v>0</v>
      </c>
      <c r="Q709" s="185">
        <f t="shared" si="84"/>
        <v>0</v>
      </c>
      <c r="S709" s="184">
        <v>0</v>
      </c>
      <c r="T709" s="184">
        <v>0</v>
      </c>
      <c r="U709" s="184">
        <f t="shared" si="85"/>
        <v>0</v>
      </c>
      <c r="W709" s="185">
        <v>0</v>
      </c>
      <c r="X709" s="185">
        <v>0</v>
      </c>
      <c r="Y709" s="185">
        <f t="shared" si="86"/>
        <v>0</v>
      </c>
    </row>
    <row r="710" spans="2:25" s="187" customFormat="1" hidden="1" x14ac:dyDescent="0.3">
      <c r="B710" s="226" t="s">
        <v>1068</v>
      </c>
      <c r="C710" s="338" t="s">
        <v>8221</v>
      </c>
      <c r="D710" s="249"/>
      <c r="E710" s="249"/>
      <c r="F710" s="183"/>
      <c r="G710" s="184">
        <f t="shared" si="87"/>
        <v>246.65200000000004</v>
      </c>
      <c r="H710" s="184">
        <f t="shared" si="88"/>
        <v>232.03323046</v>
      </c>
      <c r="I710" s="184">
        <f t="shared" si="82"/>
        <v>14.618769540000045</v>
      </c>
      <c r="K710" s="184">
        <v>246.65200000000004</v>
      </c>
      <c r="L710" s="184">
        <v>232.03323046</v>
      </c>
      <c r="M710" s="184">
        <f t="shared" si="83"/>
        <v>14.618769540000045</v>
      </c>
      <c r="O710" s="185">
        <v>0</v>
      </c>
      <c r="P710" s="185">
        <v>0</v>
      </c>
      <c r="Q710" s="185">
        <f t="shared" si="84"/>
        <v>0</v>
      </c>
      <c r="S710" s="184">
        <v>0</v>
      </c>
      <c r="T710" s="184">
        <v>0</v>
      </c>
      <c r="U710" s="184">
        <f t="shared" si="85"/>
        <v>0</v>
      </c>
      <c r="W710" s="185">
        <v>0</v>
      </c>
      <c r="X710" s="185">
        <v>0</v>
      </c>
      <c r="Y710" s="185">
        <f t="shared" si="86"/>
        <v>0</v>
      </c>
    </row>
    <row r="711" spans="2:25" s="187" customFormat="1" hidden="1" x14ac:dyDescent="0.3">
      <c r="B711" s="226" t="s">
        <v>1069</v>
      </c>
      <c r="C711" s="338" t="s">
        <v>8222</v>
      </c>
      <c r="D711" s="249"/>
      <c r="E711" s="249"/>
      <c r="F711" s="183"/>
      <c r="G711" s="184">
        <f t="shared" si="87"/>
        <v>2902.7220999999995</v>
      </c>
      <c r="H711" s="184">
        <f t="shared" si="88"/>
        <v>2874.2431580000002</v>
      </c>
      <c r="I711" s="184">
        <f t="shared" si="82"/>
        <v>28.478941999999279</v>
      </c>
      <c r="K711" s="184">
        <v>2902.7220999999995</v>
      </c>
      <c r="L711" s="184">
        <v>2874.2431580000002</v>
      </c>
      <c r="M711" s="184">
        <f t="shared" si="83"/>
        <v>28.478941999999279</v>
      </c>
      <c r="O711" s="185">
        <v>0</v>
      </c>
      <c r="P711" s="185">
        <v>0</v>
      </c>
      <c r="Q711" s="185">
        <f t="shared" si="84"/>
        <v>0</v>
      </c>
      <c r="S711" s="184">
        <v>0</v>
      </c>
      <c r="T711" s="184">
        <v>0</v>
      </c>
      <c r="U711" s="184">
        <f t="shared" si="85"/>
        <v>0</v>
      </c>
      <c r="W711" s="185">
        <v>0</v>
      </c>
      <c r="X711" s="185">
        <v>0</v>
      </c>
      <c r="Y711" s="185">
        <f t="shared" si="86"/>
        <v>0</v>
      </c>
    </row>
    <row r="712" spans="2:25" s="187" customFormat="1" hidden="1" x14ac:dyDescent="0.3">
      <c r="B712" s="226" t="s">
        <v>1070</v>
      </c>
      <c r="C712" s="338" t="s">
        <v>8223</v>
      </c>
      <c r="D712" s="249"/>
      <c r="E712" s="249"/>
      <c r="F712" s="183"/>
      <c r="G712" s="184">
        <f t="shared" si="87"/>
        <v>568.71420000000012</v>
      </c>
      <c r="H712" s="184">
        <f t="shared" si="88"/>
        <v>559.59883696000009</v>
      </c>
      <c r="I712" s="184">
        <f t="shared" ref="I712:I775" si="89">+ABS(G712-H712)</f>
        <v>9.1153630400000338</v>
      </c>
      <c r="K712" s="184">
        <v>568.71420000000012</v>
      </c>
      <c r="L712" s="184">
        <v>559.59883696000009</v>
      </c>
      <c r="M712" s="184">
        <f t="shared" ref="M712:M775" si="90">+ABS(K712-L712)</f>
        <v>9.1153630400000338</v>
      </c>
      <c r="O712" s="185">
        <v>0</v>
      </c>
      <c r="P712" s="185">
        <v>0</v>
      </c>
      <c r="Q712" s="185">
        <f t="shared" ref="Q712:Q775" si="91">+ABS(O712-P712)</f>
        <v>0</v>
      </c>
      <c r="S712" s="184">
        <v>0</v>
      </c>
      <c r="T712" s="184">
        <v>0</v>
      </c>
      <c r="U712" s="184">
        <f t="shared" ref="U712:U775" si="92">+ABS(S712-T712)</f>
        <v>0</v>
      </c>
      <c r="W712" s="185">
        <v>0</v>
      </c>
      <c r="X712" s="185">
        <v>0</v>
      </c>
      <c r="Y712" s="185">
        <f t="shared" ref="Y712:Y775" si="93">+ABS(W712-X712)</f>
        <v>0</v>
      </c>
    </row>
    <row r="713" spans="2:25" s="187" customFormat="1" hidden="1" x14ac:dyDescent="0.3">
      <c r="B713" s="226" t="s">
        <v>1071</v>
      </c>
      <c r="C713" s="338" t="s">
        <v>8224</v>
      </c>
      <c r="D713" s="249"/>
      <c r="E713" s="249"/>
      <c r="F713" s="183"/>
      <c r="G713" s="184">
        <f t="shared" si="87"/>
        <v>204.37269999999998</v>
      </c>
      <c r="H713" s="184">
        <f t="shared" si="88"/>
        <v>178.54281032</v>
      </c>
      <c r="I713" s="184">
        <f t="shared" si="89"/>
        <v>25.82988967999998</v>
      </c>
      <c r="K713" s="184">
        <v>204.37269999999998</v>
      </c>
      <c r="L713" s="184">
        <v>178.54281032</v>
      </c>
      <c r="M713" s="184">
        <f t="shared" si="90"/>
        <v>25.82988967999998</v>
      </c>
      <c r="O713" s="185">
        <v>0</v>
      </c>
      <c r="P713" s="185">
        <v>0</v>
      </c>
      <c r="Q713" s="185">
        <f t="shared" si="91"/>
        <v>0</v>
      </c>
      <c r="S713" s="184">
        <v>0</v>
      </c>
      <c r="T713" s="184">
        <v>0</v>
      </c>
      <c r="U713" s="184">
        <f t="shared" si="92"/>
        <v>0</v>
      </c>
      <c r="W713" s="185">
        <v>0</v>
      </c>
      <c r="X713" s="185">
        <v>0</v>
      </c>
      <c r="Y713" s="185">
        <f t="shared" si="93"/>
        <v>0</v>
      </c>
    </row>
    <row r="714" spans="2:25" s="187" customFormat="1" hidden="1" x14ac:dyDescent="0.3">
      <c r="B714" s="226" t="s">
        <v>1072</v>
      </c>
      <c r="C714" s="338" t="s">
        <v>8225</v>
      </c>
      <c r="D714" s="249"/>
      <c r="E714" s="249"/>
      <c r="F714" s="183"/>
      <c r="G714" s="184">
        <f t="shared" si="87"/>
        <v>497.02140000000003</v>
      </c>
      <c r="H714" s="184">
        <f t="shared" si="88"/>
        <v>487.50767264000001</v>
      </c>
      <c r="I714" s="184">
        <f t="shared" si="89"/>
        <v>9.5137273600000185</v>
      </c>
      <c r="K714" s="184">
        <v>497.02140000000003</v>
      </c>
      <c r="L714" s="184">
        <v>487.50767264000001</v>
      </c>
      <c r="M714" s="184">
        <f t="shared" si="90"/>
        <v>9.5137273600000185</v>
      </c>
      <c r="O714" s="185">
        <v>0</v>
      </c>
      <c r="P714" s="185">
        <v>0</v>
      </c>
      <c r="Q714" s="185">
        <f t="shared" si="91"/>
        <v>0</v>
      </c>
      <c r="S714" s="184">
        <v>0</v>
      </c>
      <c r="T714" s="184">
        <v>0</v>
      </c>
      <c r="U714" s="184">
        <f t="shared" si="92"/>
        <v>0</v>
      </c>
      <c r="W714" s="185">
        <v>0</v>
      </c>
      <c r="X714" s="185">
        <v>0</v>
      </c>
      <c r="Y714" s="185">
        <f t="shared" si="93"/>
        <v>0</v>
      </c>
    </row>
    <row r="715" spans="2:25" s="187" customFormat="1" hidden="1" x14ac:dyDescent="0.3">
      <c r="B715" s="226" t="s">
        <v>1073</v>
      </c>
      <c r="C715" s="338" t="s">
        <v>8226</v>
      </c>
      <c r="D715" s="249"/>
      <c r="E715" s="249"/>
      <c r="F715" s="183"/>
      <c r="G715" s="184">
        <f t="shared" si="87"/>
        <v>1431.0275000000001</v>
      </c>
      <c r="H715" s="184">
        <f t="shared" si="88"/>
        <v>1411.1595348900003</v>
      </c>
      <c r="I715" s="184">
        <f t="shared" si="89"/>
        <v>19.867965109999886</v>
      </c>
      <c r="K715" s="184">
        <v>1431.0275000000001</v>
      </c>
      <c r="L715" s="184">
        <v>1411.1595348900003</v>
      </c>
      <c r="M715" s="184">
        <f t="shared" si="90"/>
        <v>19.867965109999886</v>
      </c>
      <c r="O715" s="185">
        <v>0</v>
      </c>
      <c r="P715" s="185">
        <v>0</v>
      </c>
      <c r="Q715" s="185">
        <f t="shared" si="91"/>
        <v>0</v>
      </c>
      <c r="S715" s="184">
        <v>0</v>
      </c>
      <c r="T715" s="184">
        <v>0</v>
      </c>
      <c r="U715" s="184">
        <f t="shared" si="92"/>
        <v>0</v>
      </c>
      <c r="W715" s="185">
        <v>0</v>
      </c>
      <c r="X715" s="185">
        <v>0</v>
      </c>
      <c r="Y715" s="185">
        <f t="shared" si="93"/>
        <v>0</v>
      </c>
    </row>
    <row r="716" spans="2:25" s="187" customFormat="1" hidden="1" x14ac:dyDescent="0.3">
      <c r="B716" s="226" t="s">
        <v>1074</v>
      </c>
      <c r="C716" s="338" t="s">
        <v>8227</v>
      </c>
      <c r="D716" s="249"/>
      <c r="E716" s="249"/>
      <c r="F716" s="183"/>
      <c r="G716" s="184">
        <f t="shared" si="87"/>
        <v>807.70230000000004</v>
      </c>
      <c r="H716" s="184">
        <f t="shared" si="88"/>
        <v>776.49528549000001</v>
      </c>
      <c r="I716" s="184">
        <f t="shared" si="89"/>
        <v>31.207014510000022</v>
      </c>
      <c r="K716" s="184">
        <v>807.70230000000004</v>
      </c>
      <c r="L716" s="184">
        <v>776.49528549000001</v>
      </c>
      <c r="M716" s="184">
        <f t="shared" si="90"/>
        <v>31.207014510000022</v>
      </c>
      <c r="O716" s="185">
        <v>0</v>
      </c>
      <c r="P716" s="185">
        <v>0</v>
      </c>
      <c r="Q716" s="185">
        <f t="shared" si="91"/>
        <v>0</v>
      </c>
      <c r="S716" s="184">
        <v>0</v>
      </c>
      <c r="T716" s="184">
        <v>0</v>
      </c>
      <c r="U716" s="184">
        <f t="shared" si="92"/>
        <v>0</v>
      </c>
      <c r="W716" s="185">
        <v>0</v>
      </c>
      <c r="X716" s="185">
        <v>0</v>
      </c>
      <c r="Y716" s="185">
        <f t="shared" si="93"/>
        <v>0</v>
      </c>
    </row>
    <row r="717" spans="2:25" s="187" customFormat="1" hidden="1" x14ac:dyDescent="0.3">
      <c r="B717" s="226" t="s">
        <v>1075</v>
      </c>
      <c r="C717" s="338" t="s">
        <v>8228</v>
      </c>
      <c r="D717" s="249"/>
      <c r="E717" s="249"/>
      <c r="F717" s="183"/>
      <c r="G717" s="184">
        <f t="shared" si="87"/>
        <v>646.81389999999988</v>
      </c>
      <c r="H717" s="184">
        <f t="shared" si="88"/>
        <v>630.98260780999999</v>
      </c>
      <c r="I717" s="184">
        <f t="shared" si="89"/>
        <v>15.831292189999886</v>
      </c>
      <c r="K717" s="184">
        <v>646.81389999999988</v>
      </c>
      <c r="L717" s="184">
        <v>630.98260780999999</v>
      </c>
      <c r="M717" s="184">
        <f t="shared" si="90"/>
        <v>15.831292189999886</v>
      </c>
      <c r="O717" s="185">
        <v>0</v>
      </c>
      <c r="P717" s="185">
        <v>0</v>
      </c>
      <c r="Q717" s="185">
        <f t="shared" si="91"/>
        <v>0</v>
      </c>
      <c r="S717" s="184">
        <v>0</v>
      </c>
      <c r="T717" s="184">
        <v>0</v>
      </c>
      <c r="U717" s="184">
        <f t="shared" si="92"/>
        <v>0</v>
      </c>
      <c r="W717" s="185">
        <v>0</v>
      </c>
      <c r="X717" s="185">
        <v>0</v>
      </c>
      <c r="Y717" s="185">
        <f t="shared" si="93"/>
        <v>0</v>
      </c>
    </row>
    <row r="718" spans="2:25" s="187" customFormat="1" hidden="1" x14ac:dyDescent="0.3">
      <c r="B718" s="226" t="s">
        <v>1076</v>
      </c>
      <c r="C718" s="338" t="s">
        <v>8229</v>
      </c>
      <c r="D718" s="249"/>
      <c r="E718" s="249"/>
      <c r="F718" s="183"/>
      <c r="G718" s="184">
        <f t="shared" si="87"/>
        <v>2179.3798999999999</v>
      </c>
      <c r="H718" s="184">
        <f t="shared" si="88"/>
        <v>2136.7412807999999</v>
      </c>
      <c r="I718" s="184">
        <f t="shared" si="89"/>
        <v>42.638619199999994</v>
      </c>
      <c r="K718" s="184">
        <v>2179.3798999999999</v>
      </c>
      <c r="L718" s="184">
        <v>2136.7412807999999</v>
      </c>
      <c r="M718" s="184">
        <f t="shared" si="90"/>
        <v>42.638619199999994</v>
      </c>
      <c r="O718" s="185">
        <v>0</v>
      </c>
      <c r="P718" s="185">
        <v>0</v>
      </c>
      <c r="Q718" s="185">
        <f t="shared" si="91"/>
        <v>0</v>
      </c>
      <c r="S718" s="184">
        <v>0</v>
      </c>
      <c r="T718" s="184">
        <v>0</v>
      </c>
      <c r="U718" s="184">
        <f t="shared" si="92"/>
        <v>0</v>
      </c>
      <c r="W718" s="185">
        <v>0</v>
      </c>
      <c r="X718" s="185">
        <v>0</v>
      </c>
      <c r="Y718" s="185">
        <f t="shared" si="93"/>
        <v>0</v>
      </c>
    </row>
    <row r="719" spans="2:25" s="187" customFormat="1" hidden="1" x14ac:dyDescent="0.3">
      <c r="B719" s="226" t="s">
        <v>1077</v>
      </c>
      <c r="C719" s="338" t="s">
        <v>8230</v>
      </c>
      <c r="D719" s="249"/>
      <c r="E719" s="249"/>
      <c r="F719" s="183"/>
      <c r="G719" s="184">
        <f t="shared" si="87"/>
        <v>567.96910000000003</v>
      </c>
      <c r="H719" s="184">
        <f t="shared" si="88"/>
        <v>504.91547973999997</v>
      </c>
      <c r="I719" s="184">
        <f t="shared" si="89"/>
        <v>63.053620260000059</v>
      </c>
      <c r="K719" s="184">
        <v>567.96910000000003</v>
      </c>
      <c r="L719" s="184">
        <v>504.91547973999997</v>
      </c>
      <c r="M719" s="184">
        <f t="shared" si="90"/>
        <v>63.053620260000059</v>
      </c>
      <c r="O719" s="185">
        <v>0</v>
      </c>
      <c r="P719" s="185">
        <v>0</v>
      </c>
      <c r="Q719" s="185">
        <f t="shared" si="91"/>
        <v>0</v>
      </c>
      <c r="S719" s="184">
        <v>0</v>
      </c>
      <c r="T719" s="184">
        <v>0</v>
      </c>
      <c r="U719" s="184">
        <f t="shared" si="92"/>
        <v>0</v>
      </c>
      <c r="W719" s="185">
        <v>0</v>
      </c>
      <c r="X719" s="185">
        <v>0</v>
      </c>
      <c r="Y719" s="185">
        <f t="shared" si="93"/>
        <v>0</v>
      </c>
    </row>
    <row r="720" spans="2:25" s="187" customFormat="1" hidden="1" x14ac:dyDescent="0.3">
      <c r="B720" s="226" t="s">
        <v>1078</v>
      </c>
      <c r="C720" s="338" t="s">
        <v>8231</v>
      </c>
      <c r="D720" s="249"/>
      <c r="E720" s="249"/>
      <c r="F720" s="183"/>
      <c r="G720" s="184">
        <f t="shared" si="87"/>
        <v>0</v>
      </c>
      <c r="H720" s="184">
        <f t="shared" si="88"/>
        <v>4383.2241640000002</v>
      </c>
      <c r="I720" s="184">
        <f t="shared" si="89"/>
        <v>4383.2241640000002</v>
      </c>
      <c r="K720" s="184">
        <v>0</v>
      </c>
      <c r="L720" s="184">
        <v>4383.2241640000002</v>
      </c>
      <c r="M720" s="184">
        <f t="shared" si="90"/>
        <v>4383.2241640000002</v>
      </c>
      <c r="O720" s="185">
        <v>0</v>
      </c>
      <c r="P720" s="185">
        <v>0</v>
      </c>
      <c r="Q720" s="185">
        <f t="shared" si="91"/>
        <v>0</v>
      </c>
      <c r="S720" s="184">
        <v>0</v>
      </c>
      <c r="T720" s="184">
        <v>0</v>
      </c>
      <c r="U720" s="184">
        <f t="shared" si="92"/>
        <v>0</v>
      </c>
      <c r="W720" s="185">
        <v>0</v>
      </c>
      <c r="X720" s="185">
        <v>0</v>
      </c>
      <c r="Y720" s="185">
        <f t="shared" si="93"/>
        <v>0</v>
      </c>
    </row>
    <row r="721" spans="2:25" s="187" customFormat="1" hidden="1" x14ac:dyDescent="0.3">
      <c r="B721" s="226" t="s">
        <v>1079</v>
      </c>
      <c r="C721" s="338" t="s">
        <v>8232</v>
      </c>
      <c r="D721" s="249"/>
      <c r="E721" s="249"/>
      <c r="F721" s="183"/>
      <c r="G721" s="184">
        <f t="shared" si="87"/>
        <v>162.7861</v>
      </c>
      <c r="H721" s="184">
        <f t="shared" si="88"/>
        <v>162.18243699999999</v>
      </c>
      <c r="I721" s="184">
        <f t="shared" si="89"/>
        <v>0.60366300000001161</v>
      </c>
      <c r="K721" s="184">
        <v>162.7861</v>
      </c>
      <c r="L721" s="184">
        <v>162.18243699999999</v>
      </c>
      <c r="M721" s="184">
        <f t="shared" si="90"/>
        <v>0.60366300000001161</v>
      </c>
      <c r="O721" s="185">
        <v>0</v>
      </c>
      <c r="P721" s="185">
        <v>0</v>
      </c>
      <c r="Q721" s="185">
        <f t="shared" si="91"/>
        <v>0</v>
      </c>
      <c r="S721" s="184">
        <v>0</v>
      </c>
      <c r="T721" s="184">
        <v>0</v>
      </c>
      <c r="U721" s="184">
        <f t="shared" si="92"/>
        <v>0</v>
      </c>
      <c r="W721" s="185">
        <v>0</v>
      </c>
      <c r="X721" s="185">
        <v>0</v>
      </c>
      <c r="Y721" s="185">
        <f t="shared" si="93"/>
        <v>0</v>
      </c>
    </row>
    <row r="722" spans="2:25" s="187" customFormat="1" hidden="1" x14ac:dyDescent="0.3">
      <c r="B722" s="226" t="s">
        <v>1080</v>
      </c>
      <c r="C722" s="338" t="s">
        <v>8233</v>
      </c>
      <c r="D722" s="249"/>
      <c r="E722" s="249"/>
      <c r="F722" s="183"/>
      <c r="G722" s="184">
        <f t="shared" si="87"/>
        <v>461.78070000000002</v>
      </c>
      <c r="H722" s="184">
        <f t="shared" si="88"/>
        <v>446.08064102999998</v>
      </c>
      <c r="I722" s="184">
        <f t="shared" si="89"/>
        <v>15.700058970000043</v>
      </c>
      <c r="K722" s="184">
        <v>461.78070000000002</v>
      </c>
      <c r="L722" s="184">
        <v>446.08064102999998</v>
      </c>
      <c r="M722" s="184">
        <f t="shared" si="90"/>
        <v>15.700058970000043</v>
      </c>
      <c r="O722" s="185">
        <v>0</v>
      </c>
      <c r="P722" s="185">
        <v>0</v>
      </c>
      <c r="Q722" s="185">
        <f t="shared" si="91"/>
        <v>0</v>
      </c>
      <c r="S722" s="184">
        <v>0</v>
      </c>
      <c r="T722" s="184">
        <v>0</v>
      </c>
      <c r="U722" s="184">
        <f t="shared" si="92"/>
        <v>0</v>
      </c>
      <c r="W722" s="185">
        <v>0</v>
      </c>
      <c r="X722" s="185">
        <v>0</v>
      </c>
      <c r="Y722" s="185">
        <f t="shared" si="93"/>
        <v>0</v>
      </c>
    </row>
    <row r="723" spans="2:25" s="187" customFormat="1" hidden="1" x14ac:dyDescent="0.3">
      <c r="B723" s="226" t="s">
        <v>1081</v>
      </c>
      <c r="C723" s="338" t="s">
        <v>8234</v>
      </c>
      <c r="D723" s="249"/>
      <c r="E723" s="249"/>
      <c r="F723" s="183"/>
      <c r="G723" s="184">
        <f t="shared" si="87"/>
        <v>0</v>
      </c>
      <c r="H723" s="184">
        <f t="shared" si="88"/>
        <v>3715.6852680000002</v>
      </c>
      <c r="I723" s="184">
        <f t="shared" si="89"/>
        <v>3715.6852680000002</v>
      </c>
      <c r="K723" s="184">
        <v>0</v>
      </c>
      <c r="L723" s="184">
        <v>3715.6852680000002</v>
      </c>
      <c r="M723" s="184">
        <f t="shared" si="90"/>
        <v>3715.6852680000002</v>
      </c>
      <c r="O723" s="185">
        <v>0</v>
      </c>
      <c r="P723" s="185">
        <v>0</v>
      </c>
      <c r="Q723" s="185">
        <f t="shared" si="91"/>
        <v>0</v>
      </c>
      <c r="S723" s="184">
        <v>0</v>
      </c>
      <c r="T723" s="184">
        <v>0</v>
      </c>
      <c r="U723" s="184">
        <f t="shared" si="92"/>
        <v>0</v>
      </c>
      <c r="W723" s="185">
        <v>0</v>
      </c>
      <c r="X723" s="185">
        <v>0</v>
      </c>
      <c r="Y723" s="185">
        <f t="shared" si="93"/>
        <v>0</v>
      </c>
    </row>
    <row r="724" spans="2:25" s="187" customFormat="1" hidden="1" x14ac:dyDescent="0.3">
      <c r="B724" s="226" t="s">
        <v>1082</v>
      </c>
      <c r="C724" s="338" t="s">
        <v>8235</v>
      </c>
      <c r="D724" s="249"/>
      <c r="E724" s="249"/>
      <c r="F724" s="183"/>
      <c r="G724" s="184">
        <f t="shared" si="87"/>
        <v>2744.8172000000004</v>
      </c>
      <c r="H724" s="184">
        <f t="shared" si="88"/>
        <v>2689.4294190000001</v>
      </c>
      <c r="I724" s="184">
        <f t="shared" si="89"/>
        <v>55.387781000000359</v>
      </c>
      <c r="K724" s="184">
        <v>2744.8172000000004</v>
      </c>
      <c r="L724" s="184">
        <v>2689.4294190000001</v>
      </c>
      <c r="M724" s="184">
        <f t="shared" si="90"/>
        <v>55.387781000000359</v>
      </c>
      <c r="O724" s="185">
        <v>0</v>
      </c>
      <c r="P724" s="185">
        <v>0</v>
      </c>
      <c r="Q724" s="185">
        <f t="shared" si="91"/>
        <v>0</v>
      </c>
      <c r="S724" s="184">
        <v>0</v>
      </c>
      <c r="T724" s="184">
        <v>0</v>
      </c>
      <c r="U724" s="184">
        <f t="shared" si="92"/>
        <v>0</v>
      </c>
      <c r="W724" s="185">
        <v>0</v>
      </c>
      <c r="X724" s="185">
        <v>0</v>
      </c>
      <c r="Y724" s="185">
        <f t="shared" si="93"/>
        <v>0</v>
      </c>
    </row>
    <row r="725" spans="2:25" s="187" customFormat="1" hidden="1" x14ac:dyDescent="0.3">
      <c r="B725" s="226" t="s">
        <v>1083</v>
      </c>
      <c r="C725" s="338" t="s">
        <v>8236</v>
      </c>
      <c r="D725" s="249"/>
      <c r="E725" s="249"/>
      <c r="F725" s="183"/>
      <c r="G725" s="184">
        <f t="shared" si="87"/>
        <v>865.95600000000013</v>
      </c>
      <c r="H725" s="184">
        <f t="shared" si="88"/>
        <v>831.49483721000001</v>
      </c>
      <c r="I725" s="184">
        <f t="shared" si="89"/>
        <v>34.461162790000117</v>
      </c>
      <c r="K725" s="184">
        <v>865.95600000000013</v>
      </c>
      <c r="L725" s="184">
        <v>831.49483721000001</v>
      </c>
      <c r="M725" s="184">
        <f t="shared" si="90"/>
        <v>34.461162790000117</v>
      </c>
      <c r="O725" s="185">
        <v>0</v>
      </c>
      <c r="P725" s="185">
        <v>0</v>
      </c>
      <c r="Q725" s="185">
        <f t="shared" si="91"/>
        <v>0</v>
      </c>
      <c r="S725" s="184">
        <v>0</v>
      </c>
      <c r="T725" s="184">
        <v>0</v>
      </c>
      <c r="U725" s="184">
        <f t="shared" si="92"/>
        <v>0</v>
      </c>
      <c r="W725" s="185">
        <v>0</v>
      </c>
      <c r="X725" s="185">
        <v>0</v>
      </c>
      <c r="Y725" s="185">
        <f t="shared" si="93"/>
        <v>0</v>
      </c>
    </row>
    <row r="726" spans="2:25" s="187" customFormat="1" hidden="1" x14ac:dyDescent="0.3">
      <c r="B726" s="226" t="s">
        <v>1084</v>
      </c>
      <c r="C726" s="338" t="s">
        <v>8237</v>
      </c>
      <c r="D726" s="249"/>
      <c r="E726" s="249"/>
      <c r="F726" s="183"/>
      <c r="G726" s="184">
        <f t="shared" si="87"/>
        <v>524.8232999999999</v>
      </c>
      <c r="H726" s="184">
        <f t="shared" si="88"/>
        <v>442.36368898999996</v>
      </c>
      <c r="I726" s="184">
        <f t="shared" si="89"/>
        <v>82.459611009999946</v>
      </c>
      <c r="K726" s="184">
        <v>524.8232999999999</v>
      </c>
      <c r="L726" s="184">
        <v>442.36368898999996</v>
      </c>
      <c r="M726" s="184">
        <f t="shared" si="90"/>
        <v>82.459611009999946</v>
      </c>
      <c r="O726" s="185">
        <v>0</v>
      </c>
      <c r="P726" s="185">
        <v>0</v>
      </c>
      <c r="Q726" s="185">
        <f t="shared" si="91"/>
        <v>0</v>
      </c>
      <c r="S726" s="184">
        <v>0</v>
      </c>
      <c r="T726" s="184">
        <v>0</v>
      </c>
      <c r="U726" s="184">
        <f t="shared" si="92"/>
        <v>0</v>
      </c>
      <c r="W726" s="185">
        <v>0</v>
      </c>
      <c r="X726" s="185">
        <v>0</v>
      </c>
      <c r="Y726" s="185">
        <f t="shared" si="93"/>
        <v>0</v>
      </c>
    </row>
    <row r="727" spans="2:25" s="187" customFormat="1" hidden="1" x14ac:dyDescent="0.3">
      <c r="B727" s="226" t="s">
        <v>1085</v>
      </c>
      <c r="C727" s="338" t="s">
        <v>8238</v>
      </c>
      <c r="D727" s="249"/>
      <c r="E727" s="249"/>
      <c r="F727" s="183"/>
      <c r="G727" s="184">
        <f t="shared" si="87"/>
        <v>203.78870000000001</v>
      </c>
      <c r="H727" s="184">
        <f t="shared" si="88"/>
        <v>197.694987</v>
      </c>
      <c r="I727" s="184">
        <f t="shared" si="89"/>
        <v>6.0937130000000082</v>
      </c>
      <c r="K727" s="184">
        <v>203.78870000000001</v>
      </c>
      <c r="L727" s="184">
        <v>197.694987</v>
      </c>
      <c r="M727" s="184">
        <f t="shared" si="90"/>
        <v>6.0937130000000082</v>
      </c>
      <c r="O727" s="185">
        <v>0</v>
      </c>
      <c r="P727" s="185">
        <v>0</v>
      </c>
      <c r="Q727" s="185">
        <f t="shared" si="91"/>
        <v>0</v>
      </c>
      <c r="S727" s="184">
        <v>0</v>
      </c>
      <c r="T727" s="184">
        <v>0</v>
      </c>
      <c r="U727" s="184">
        <f t="shared" si="92"/>
        <v>0</v>
      </c>
      <c r="W727" s="185">
        <v>0</v>
      </c>
      <c r="X727" s="185">
        <v>0</v>
      </c>
      <c r="Y727" s="185">
        <f t="shared" si="93"/>
        <v>0</v>
      </c>
    </row>
    <row r="728" spans="2:25" s="187" customFormat="1" hidden="1" x14ac:dyDescent="0.3">
      <c r="B728" s="226" t="s">
        <v>1086</v>
      </c>
      <c r="C728" s="338" t="s">
        <v>8239</v>
      </c>
      <c r="D728" s="249"/>
      <c r="E728" s="249"/>
      <c r="F728" s="183"/>
      <c r="G728" s="184">
        <f t="shared" si="87"/>
        <v>401.45620000000002</v>
      </c>
      <c r="H728" s="184">
        <f t="shared" si="88"/>
        <v>398.52970214999999</v>
      </c>
      <c r="I728" s="184">
        <f t="shared" si="89"/>
        <v>2.9264978500000325</v>
      </c>
      <c r="K728" s="184">
        <v>401.45620000000002</v>
      </c>
      <c r="L728" s="184">
        <v>398.52970214999999</v>
      </c>
      <c r="M728" s="184">
        <f t="shared" si="90"/>
        <v>2.9264978500000325</v>
      </c>
      <c r="O728" s="185">
        <v>0</v>
      </c>
      <c r="P728" s="185">
        <v>0</v>
      </c>
      <c r="Q728" s="185">
        <f t="shared" si="91"/>
        <v>0</v>
      </c>
      <c r="S728" s="184">
        <v>0</v>
      </c>
      <c r="T728" s="184">
        <v>0</v>
      </c>
      <c r="U728" s="184">
        <f t="shared" si="92"/>
        <v>0</v>
      </c>
      <c r="W728" s="185">
        <v>0</v>
      </c>
      <c r="X728" s="185">
        <v>0</v>
      </c>
      <c r="Y728" s="185">
        <f t="shared" si="93"/>
        <v>0</v>
      </c>
    </row>
    <row r="729" spans="2:25" s="187" customFormat="1" hidden="1" x14ac:dyDescent="0.3">
      <c r="B729" s="226" t="s">
        <v>1087</v>
      </c>
      <c r="C729" s="338" t="s">
        <v>8240</v>
      </c>
      <c r="D729" s="249"/>
      <c r="E729" s="249"/>
      <c r="F729" s="183"/>
      <c r="G729" s="184">
        <f t="shared" si="87"/>
        <v>0</v>
      </c>
      <c r="H729" s="184">
        <f t="shared" si="88"/>
        <v>3991.016803</v>
      </c>
      <c r="I729" s="184">
        <f t="shared" si="89"/>
        <v>3991.016803</v>
      </c>
      <c r="K729" s="184">
        <v>0</v>
      </c>
      <c r="L729" s="184">
        <v>3991.016803</v>
      </c>
      <c r="M729" s="184">
        <f t="shared" si="90"/>
        <v>3991.016803</v>
      </c>
      <c r="O729" s="185">
        <v>0</v>
      </c>
      <c r="P729" s="185">
        <v>0</v>
      </c>
      <c r="Q729" s="185">
        <f t="shared" si="91"/>
        <v>0</v>
      </c>
      <c r="S729" s="184">
        <v>0</v>
      </c>
      <c r="T729" s="184">
        <v>0</v>
      </c>
      <c r="U729" s="184">
        <f t="shared" si="92"/>
        <v>0</v>
      </c>
      <c r="W729" s="185">
        <v>0</v>
      </c>
      <c r="X729" s="185">
        <v>0</v>
      </c>
      <c r="Y729" s="185">
        <f t="shared" si="93"/>
        <v>0</v>
      </c>
    </row>
    <row r="730" spans="2:25" s="187" customFormat="1" hidden="1" x14ac:dyDescent="0.3">
      <c r="B730" s="226" t="s">
        <v>1088</v>
      </c>
      <c r="C730" s="338" t="s">
        <v>8241</v>
      </c>
      <c r="D730" s="249"/>
      <c r="E730" s="249"/>
      <c r="F730" s="183"/>
      <c r="G730" s="184">
        <f t="shared" si="87"/>
        <v>2135.6316000000002</v>
      </c>
      <c r="H730" s="184">
        <f t="shared" si="88"/>
        <v>2101.7235489100003</v>
      </c>
      <c r="I730" s="184">
        <f t="shared" si="89"/>
        <v>33.908051089999844</v>
      </c>
      <c r="K730" s="184">
        <v>2135.6316000000002</v>
      </c>
      <c r="L730" s="184">
        <v>2101.7235489100003</v>
      </c>
      <c r="M730" s="184">
        <f t="shared" si="90"/>
        <v>33.908051089999844</v>
      </c>
      <c r="O730" s="185">
        <v>0</v>
      </c>
      <c r="P730" s="185">
        <v>0</v>
      </c>
      <c r="Q730" s="185">
        <f t="shared" si="91"/>
        <v>0</v>
      </c>
      <c r="S730" s="184">
        <v>0</v>
      </c>
      <c r="T730" s="184">
        <v>0</v>
      </c>
      <c r="U730" s="184">
        <f t="shared" si="92"/>
        <v>0</v>
      </c>
      <c r="W730" s="185">
        <v>0</v>
      </c>
      <c r="X730" s="185">
        <v>0</v>
      </c>
      <c r="Y730" s="185">
        <f t="shared" si="93"/>
        <v>0</v>
      </c>
    </row>
    <row r="731" spans="2:25" s="187" customFormat="1" hidden="1" x14ac:dyDescent="0.3">
      <c r="B731" s="226" t="s">
        <v>1089</v>
      </c>
      <c r="C731" s="338" t="s">
        <v>8242</v>
      </c>
      <c r="D731" s="249"/>
      <c r="E731" s="249"/>
      <c r="F731" s="183"/>
      <c r="G731" s="184">
        <f t="shared" si="87"/>
        <v>556.96109999999999</v>
      </c>
      <c r="H731" s="184">
        <f t="shared" si="88"/>
        <v>533.98950335999996</v>
      </c>
      <c r="I731" s="184">
        <f t="shared" si="89"/>
        <v>22.97159664000003</v>
      </c>
      <c r="K731" s="184">
        <v>556.96109999999999</v>
      </c>
      <c r="L731" s="184">
        <v>533.98950335999996</v>
      </c>
      <c r="M731" s="184">
        <f t="shared" si="90"/>
        <v>22.97159664000003</v>
      </c>
      <c r="O731" s="185">
        <v>0</v>
      </c>
      <c r="P731" s="185">
        <v>0</v>
      </c>
      <c r="Q731" s="185">
        <f t="shared" si="91"/>
        <v>0</v>
      </c>
      <c r="S731" s="184">
        <v>0</v>
      </c>
      <c r="T731" s="184">
        <v>0</v>
      </c>
      <c r="U731" s="184">
        <f t="shared" si="92"/>
        <v>0</v>
      </c>
      <c r="W731" s="185">
        <v>0</v>
      </c>
      <c r="X731" s="185">
        <v>0</v>
      </c>
      <c r="Y731" s="185">
        <f t="shared" si="93"/>
        <v>0</v>
      </c>
    </row>
    <row r="732" spans="2:25" s="187" customFormat="1" hidden="1" x14ac:dyDescent="0.3">
      <c r="B732" s="226" t="s">
        <v>1090</v>
      </c>
      <c r="C732" s="338" t="s">
        <v>8243</v>
      </c>
      <c r="D732" s="249"/>
      <c r="E732" s="249"/>
      <c r="F732" s="183"/>
      <c r="G732" s="184">
        <f t="shared" si="87"/>
        <v>0</v>
      </c>
      <c r="H732" s="184">
        <f t="shared" si="88"/>
        <v>5870.5831319999998</v>
      </c>
      <c r="I732" s="184">
        <f t="shared" si="89"/>
        <v>5870.5831319999998</v>
      </c>
      <c r="K732" s="184">
        <v>0</v>
      </c>
      <c r="L732" s="184">
        <v>5870.5831319999998</v>
      </c>
      <c r="M732" s="184">
        <f t="shared" si="90"/>
        <v>5870.5831319999998</v>
      </c>
      <c r="O732" s="185">
        <v>0</v>
      </c>
      <c r="P732" s="185">
        <v>0</v>
      </c>
      <c r="Q732" s="185">
        <f t="shared" si="91"/>
        <v>0</v>
      </c>
      <c r="S732" s="184">
        <v>0</v>
      </c>
      <c r="T732" s="184">
        <v>0</v>
      </c>
      <c r="U732" s="184">
        <f t="shared" si="92"/>
        <v>0</v>
      </c>
      <c r="W732" s="185">
        <v>0</v>
      </c>
      <c r="X732" s="185">
        <v>0</v>
      </c>
      <c r="Y732" s="185">
        <f t="shared" si="93"/>
        <v>0</v>
      </c>
    </row>
    <row r="733" spans="2:25" s="187" customFormat="1" hidden="1" x14ac:dyDescent="0.3">
      <c r="B733" s="226" t="s">
        <v>1091</v>
      </c>
      <c r="C733" s="338" t="s">
        <v>8244</v>
      </c>
      <c r="D733" s="249"/>
      <c r="E733" s="249"/>
      <c r="F733" s="183"/>
      <c r="G733" s="184">
        <f t="shared" si="87"/>
        <v>164.44030000000001</v>
      </c>
      <c r="H733" s="184">
        <f t="shared" si="88"/>
        <v>156.19843078999997</v>
      </c>
      <c r="I733" s="184">
        <f t="shared" si="89"/>
        <v>8.2418692100000328</v>
      </c>
      <c r="K733" s="184">
        <v>164.44030000000001</v>
      </c>
      <c r="L733" s="184">
        <v>156.19843078999997</v>
      </c>
      <c r="M733" s="184">
        <f t="shared" si="90"/>
        <v>8.2418692100000328</v>
      </c>
      <c r="O733" s="185">
        <v>0</v>
      </c>
      <c r="P733" s="185">
        <v>0</v>
      </c>
      <c r="Q733" s="185">
        <f t="shared" si="91"/>
        <v>0</v>
      </c>
      <c r="S733" s="184">
        <v>0</v>
      </c>
      <c r="T733" s="184">
        <v>0</v>
      </c>
      <c r="U733" s="184">
        <f t="shared" si="92"/>
        <v>0</v>
      </c>
      <c r="W733" s="185">
        <v>0</v>
      </c>
      <c r="X733" s="185">
        <v>0</v>
      </c>
      <c r="Y733" s="185">
        <f t="shared" si="93"/>
        <v>0</v>
      </c>
    </row>
    <row r="734" spans="2:25" s="187" customFormat="1" hidden="1" x14ac:dyDescent="0.3">
      <c r="B734" s="226" t="s">
        <v>1092</v>
      </c>
      <c r="C734" s="338" t="s">
        <v>8245</v>
      </c>
      <c r="D734" s="249"/>
      <c r="E734" s="249"/>
      <c r="F734" s="183"/>
      <c r="G734" s="184">
        <f t="shared" si="87"/>
        <v>509.07749999999999</v>
      </c>
      <c r="H734" s="184">
        <f t="shared" si="88"/>
        <v>493.87117599999999</v>
      </c>
      <c r="I734" s="184">
        <f t="shared" si="89"/>
        <v>15.206323999999995</v>
      </c>
      <c r="K734" s="184">
        <v>509.07749999999999</v>
      </c>
      <c r="L734" s="184">
        <v>493.87117599999999</v>
      </c>
      <c r="M734" s="184">
        <f t="shared" si="90"/>
        <v>15.206323999999995</v>
      </c>
      <c r="O734" s="185">
        <v>0</v>
      </c>
      <c r="P734" s="185">
        <v>0</v>
      </c>
      <c r="Q734" s="185">
        <f t="shared" si="91"/>
        <v>0</v>
      </c>
      <c r="S734" s="184">
        <v>0</v>
      </c>
      <c r="T734" s="184">
        <v>0</v>
      </c>
      <c r="U734" s="184">
        <f t="shared" si="92"/>
        <v>0</v>
      </c>
      <c r="W734" s="185">
        <v>0</v>
      </c>
      <c r="X734" s="185">
        <v>0</v>
      </c>
      <c r="Y734" s="185">
        <f t="shared" si="93"/>
        <v>0</v>
      </c>
    </row>
    <row r="735" spans="2:25" s="187" customFormat="1" hidden="1" x14ac:dyDescent="0.3">
      <c r="B735" s="226" t="s">
        <v>1093</v>
      </c>
      <c r="C735" s="338" t="s">
        <v>8246</v>
      </c>
      <c r="D735" s="249"/>
      <c r="E735" s="249"/>
      <c r="F735" s="183"/>
      <c r="G735" s="184">
        <f t="shared" si="87"/>
        <v>2525.4012999999995</v>
      </c>
      <c r="H735" s="184">
        <f t="shared" si="88"/>
        <v>2490.577491</v>
      </c>
      <c r="I735" s="184">
        <f t="shared" si="89"/>
        <v>34.823808999999528</v>
      </c>
      <c r="K735" s="184">
        <v>2525.4012999999995</v>
      </c>
      <c r="L735" s="184">
        <v>2490.577491</v>
      </c>
      <c r="M735" s="184">
        <f t="shared" si="90"/>
        <v>34.823808999999528</v>
      </c>
      <c r="O735" s="185">
        <v>0</v>
      </c>
      <c r="P735" s="185">
        <v>0</v>
      </c>
      <c r="Q735" s="185">
        <f t="shared" si="91"/>
        <v>0</v>
      </c>
      <c r="S735" s="184">
        <v>0</v>
      </c>
      <c r="T735" s="184">
        <v>0</v>
      </c>
      <c r="U735" s="184">
        <f t="shared" si="92"/>
        <v>0</v>
      </c>
      <c r="W735" s="185">
        <v>0</v>
      </c>
      <c r="X735" s="185">
        <v>0</v>
      </c>
      <c r="Y735" s="185">
        <f t="shared" si="93"/>
        <v>0</v>
      </c>
    </row>
    <row r="736" spans="2:25" s="187" customFormat="1" hidden="1" x14ac:dyDescent="0.3">
      <c r="B736" s="226" t="s">
        <v>1094</v>
      </c>
      <c r="C736" s="338" t="s">
        <v>8247</v>
      </c>
      <c r="D736" s="249"/>
      <c r="E736" s="249"/>
      <c r="F736" s="183"/>
      <c r="G736" s="184">
        <f t="shared" si="87"/>
        <v>1173.6683000000003</v>
      </c>
      <c r="H736" s="184">
        <f t="shared" si="88"/>
        <v>1146.1047028399998</v>
      </c>
      <c r="I736" s="184">
        <f t="shared" si="89"/>
        <v>27.563597160000427</v>
      </c>
      <c r="K736" s="184">
        <v>1173.6683000000003</v>
      </c>
      <c r="L736" s="184">
        <v>1146.1047028399998</v>
      </c>
      <c r="M736" s="184">
        <f t="shared" si="90"/>
        <v>27.563597160000427</v>
      </c>
      <c r="O736" s="185">
        <v>0</v>
      </c>
      <c r="P736" s="185">
        <v>0</v>
      </c>
      <c r="Q736" s="185">
        <f t="shared" si="91"/>
        <v>0</v>
      </c>
      <c r="S736" s="184">
        <v>0</v>
      </c>
      <c r="T736" s="184">
        <v>0</v>
      </c>
      <c r="U736" s="184">
        <f t="shared" si="92"/>
        <v>0</v>
      </c>
      <c r="W736" s="185">
        <v>0</v>
      </c>
      <c r="X736" s="185">
        <v>0</v>
      </c>
      <c r="Y736" s="185">
        <f t="shared" si="93"/>
        <v>0</v>
      </c>
    </row>
    <row r="737" spans="2:25" s="187" customFormat="1" hidden="1" x14ac:dyDescent="0.3">
      <c r="B737" s="226" t="s">
        <v>1095</v>
      </c>
      <c r="C737" s="338" t="s">
        <v>8248</v>
      </c>
      <c r="D737" s="249"/>
      <c r="E737" s="249"/>
      <c r="F737" s="183"/>
      <c r="G737" s="184">
        <f t="shared" si="87"/>
        <v>185.21260000000001</v>
      </c>
      <c r="H737" s="184">
        <f t="shared" si="88"/>
        <v>175.32837845</v>
      </c>
      <c r="I737" s="184">
        <f t="shared" si="89"/>
        <v>9.8842215500000066</v>
      </c>
      <c r="K737" s="184">
        <v>185.21260000000001</v>
      </c>
      <c r="L737" s="184">
        <v>175.32837845</v>
      </c>
      <c r="M737" s="184">
        <f t="shared" si="90"/>
        <v>9.8842215500000066</v>
      </c>
      <c r="O737" s="185">
        <v>0</v>
      </c>
      <c r="P737" s="185">
        <v>0</v>
      </c>
      <c r="Q737" s="185">
        <f t="shared" si="91"/>
        <v>0</v>
      </c>
      <c r="S737" s="184">
        <v>0</v>
      </c>
      <c r="T737" s="184">
        <v>0</v>
      </c>
      <c r="U737" s="184">
        <f t="shared" si="92"/>
        <v>0</v>
      </c>
      <c r="W737" s="185">
        <v>0</v>
      </c>
      <c r="X737" s="185">
        <v>0</v>
      </c>
      <c r="Y737" s="185">
        <f t="shared" si="93"/>
        <v>0</v>
      </c>
    </row>
    <row r="738" spans="2:25" s="187" customFormat="1" hidden="1" x14ac:dyDescent="0.3">
      <c r="B738" s="226" t="s">
        <v>1096</v>
      </c>
      <c r="C738" s="338" t="s">
        <v>8249</v>
      </c>
      <c r="D738" s="249"/>
      <c r="E738" s="249"/>
      <c r="F738" s="183"/>
      <c r="G738" s="184">
        <f t="shared" si="87"/>
        <v>385.82429999999999</v>
      </c>
      <c r="H738" s="184">
        <f t="shared" si="88"/>
        <v>372.52981499999999</v>
      </c>
      <c r="I738" s="184">
        <f t="shared" si="89"/>
        <v>13.294485000000009</v>
      </c>
      <c r="K738" s="184">
        <v>385.82429999999999</v>
      </c>
      <c r="L738" s="184">
        <v>372.52981499999999</v>
      </c>
      <c r="M738" s="184">
        <f t="shared" si="90"/>
        <v>13.294485000000009</v>
      </c>
      <c r="O738" s="185">
        <v>0</v>
      </c>
      <c r="P738" s="185">
        <v>0</v>
      </c>
      <c r="Q738" s="185">
        <f t="shared" si="91"/>
        <v>0</v>
      </c>
      <c r="S738" s="184">
        <v>0</v>
      </c>
      <c r="T738" s="184">
        <v>0</v>
      </c>
      <c r="U738" s="184">
        <f t="shared" si="92"/>
        <v>0</v>
      </c>
      <c r="W738" s="185">
        <v>0</v>
      </c>
      <c r="X738" s="185">
        <v>0</v>
      </c>
      <c r="Y738" s="185">
        <f t="shared" si="93"/>
        <v>0</v>
      </c>
    </row>
    <row r="739" spans="2:25" s="187" customFormat="1" hidden="1" x14ac:dyDescent="0.3">
      <c r="B739" s="226" t="s">
        <v>1097</v>
      </c>
      <c r="C739" s="338" t="s">
        <v>8250</v>
      </c>
      <c r="D739" s="249"/>
      <c r="E739" s="249"/>
      <c r="F739" s="183"/>
      <c r="G739" s="184">
        <f t="shared" si="87"/>
        <v>0</v>
      </c>
      <c r="H739" s="184">
        <f t="shared" si="88"/>
        <v>2624.8381668099996</v>
      </c>
      <c r="I739" s="184">
        <f t="shared" si="89"/>
        <v>2624.8381668099996</v>
      </c>
      <c r="K739" s="184">
        <v>0</v>
      </c>
      <c r="L739" s="184">
        <v>2624.8381668099996</v>
      </c>
      <c r="M739" s="184">
        <f t="shared" si="90"/>
        <v>2624.8381668099996</v>
      </c>
      <c r="O739" s="185">
        <v>0</v>
      </c>
      <c r="P739" s="185">
        <v>0</v>
      </c>
      <c r="Q739" s="185">
        <f t="shared" si="91"/>
        <v>0</v>
      </c>
      <c r="S739" s="184">
        <v>0</v>
      </c>
      <c r="T739" s="184">
        <v>0</v>
      </c>
      <c r="U739" s="184">
        <f t="shared" si="92"/>
        <v>0</v>
      </c>
      <c r="W739" s="185">
        <v>0</v>
      </c>
      <c r="X739" s="185">
        <v>0</v>
      </c>
      <c r="Y739" s="185">
        <f t="shared" si="93"/>
        <v>0</v>
      </c>
    </row>
    <row r="740" spans="2:25" s="187" customFormat="1" hidden="1" x14ac:dyDescent="0.3">
      <c r="B740" s="226" t="s">
        <v>1098</v>
      </c>
      <c r="C740" s="338" t="s">
        <v>8251</v>
      </c>
      <c r="D740" s="249"/>
      <c r="E740" s="249"/>
      <c r="F740" s="183"/>
      <c r="G740" s="184">
        <f t="shared" si="87"/>
        <v>2968.5117999999998</v>
      </c>
      <c r="H740" s="184">
        <f t="shared" si="88"/>
        <v>2900.0619481999997</v>
      </c>
      <c r="I740" s="184">
        <f t="shared" si="89"/>
        <v>68.449851800000033</v>
      </c>
      <c r="K740" s="184">
        <v>2968.5117999999998</v>
      </c>
      <c r="L740" s="184">
        <v>2900.0619481999997</v>
      </c>
      <c r="M740" s="184">
        <f t="shared" si="90"/>
        <v>68.449851800000033</v>
      </c>
      <c r="O740" s="185">
        <v>0</v>
      </c>
      <c r="P740" s="185">
        <v>0</v>
      </c>
      <c r="Q740" s="185">
        <f t="shared" si="91"/>
        <v>0</v>
      </c>
      <c r="S740" s="184">
        <v>0</v>
      </c>
      <c r="T740" s="184">
        <v>0</v>
      </c>
      <c r="U740" s="184">
        <f t="shared" si="92"/>
        <v>0</v>
      </c>
      <c r="W740" s="185">
        <v>0</v>
      </c>
      <c r="X740" s="185">
        <v>0</v>
      </c>
      <c r="Y740" s="185">
        <f t="shared" si="93"/>
        <v>0</v>
      </c>
    </row>
    <row r="741" spans="2:25" s="187" customFormat="1" hidden="1" x14ac:dyDescent="0.3">
      <c r="B741" s="226" t="s">
        <v>1099</v>
      </c>
      <c r="C741" s="338" t="s">
        <v>8252</v>
      </c>
      <c r="D741" s="249"/>
      <c r="E741" s="249"/>
      <c r="F741" s="183"/>
      <c r="G741" s="184">
        <f t="shared" si="87"/>
        <v>1133.4368999999999</v>
      </c>
      <c r="H741" s="184">
        <f t="shared" si="88"/>
        <v>1090.23364354</v>
      </c>
      <c r="I741" s="184">
        <f t="shared" si="89"/>
        <v>43.20325645999992</v>
      </c>
      <c r="K741" s="184">
        <v>1133.4368999999999</v>
      </c>
      <c r="L741" s="184">
        <v>1090.23364354</v>
      </c>
      <c r="M741" s="184">
        <f t="shared" si="90"/>
        <v>43.20325645999992</v>
      </c>
      <c r="O741" s="185">
        <v>0</v>
      </c>
      <c r="P741" s="185">
        <v>0</v>
      </c>
      <c r="Q741" s="185">
        <f t="shared" si="91"/>
        <v>0</v>
      </c>
      <c r="S741" s="184">
        <v>0</v>
      </c>
      <c r="T741" s="184">
        <v>0</v>
      </c>
      <c r="U741" s="184">
        <f t="shared" si="92"/>
        <v>0</v>
      </c>
      <c r="W741" s="185">
        <v>0</v>
      </c>
      <c r="X741" s="185">
        <v>0</v>
      </c>
      <c r="Y741" s="185">
        <f t="shared" si="93"/>
        <v>0</v>
      </c>
    </row>
    <row r="742" spans="2:25" s="187" customFormat="1" hidden="1" x14ac:dyDescent="0.3">
      <c r="B742" s="226" t="s">
        <v>1100</v>
      </c>
      <c r="C742" s="338" t="s">
        <v>8253</v>
      </c>
      <c r="D742" s="249"/>
      <c r="E742" s="249"/>
      <c r="F742" s="183"/>
      <c r="G742" s="184">
        <f t="shared" si="87"/>
        <v>1072.5476999999998</v>
      </c>
      <c r="H742" s="184">
        <f t="shared" si="88"/>
        <v>1047.2550719500002</v>
      </c>
      <c r="I742" s="184">
        <f t="shared" si="89"/>
        <v>25.292628049999621</v>
      </c>
      <c r="K742" s="184">
        <v>1072.5476999999998</v>
      </c>
      <c r="L742" s="184">
        <v>1047.2550719500002</v>
      </c>
      <c r="M742" s="184">
        <f t="shared" si="90"/>
        <v>25.292628049999621</v>
      </c>
      <c r="O742" s="185">
        <v>0</v>
      </c>
      <c r="P742" s="185">
        <v>0</v>
      </c>
      <c r="Q742" s="185">
        <f t="shared" si="91"/>
        <v>0</v>
      </c>
      <c r="S742" s="184">
        <v>0</v>
      </c>
      <c r="T742" s="184">
        <v>0</v>
      </c>
      <c r="U742" s="184">
        <f t="shared" si="92"/>
        <v>0</v>
      </c>
      <c r="W742" s="185">
        <v>0</v>
      </c>
      <c r="X742" s="185">
        <v>0</v>
      </c>
      <c r="Y742" s="185">
        <f t="shared" si="93"/>
        <v>0</v>
      </c>
    </row>
    <row r="743" spans="2:25" s="187" customFormat="1" hidden="1" x14ac:dyDescent="0.3">
      <c r="B743" s="226" t="s">
        <v>1101</v>
      </c>
      <c r="C743" s="338" t="s">
        <v>8254</v>
      </c>
      <c r="D743" s="249"/>
      <c r="E743" s="249"/>
      <c r="F743" s="183"/>
      <c r="G743" s="184">
        <f t="shared" si="87"/>
        <v>177.21509999999998</v>
      </c>
      <c r="H743" s="184">
        <f t="shared" si="88"/>
        <v>164.62962529999999</v>
      </c>
      <c r="I743" s="184">
        <f t="shared" si="89"/>
        <v>12.585474699999992</v>
      </c>
      <c r="K743" s="184">
        <v>177.21509999999998</v>
      </c>
      <c r="L743" s="184">
        <v>164.62962529999999</v>
      </c>
      <c r="M743" s="184">
        <f t="shared" si="90"/>
        <v>12.585474699999992</v>
      </c>
      <c r="O743" s="185">
        <v>0</v>
      </c>
      <c r="P743" s="185">
        <v>0</v>
      </c>
      <c r="Q743" s="185">
        <f t="shared" si="91"/>
        <v>0</v>
      </c>
      <c r="S743" s="184">
        <v>0</v>
      </c>
      <c r="T743" s="184">
        <v>0</v>
      </c>
      <c r="U743" s="184">
        <f t="shared" si="92"/>
        <v>0</v>
      </c>
      <c r="W743" s="185">
        <v>0</v>
      </c>
      <c r="X743" s="185">
        <v>0</v>
      </c>
      <c r="Y743" s="185">
        <f t="shared" si="93"/>
        <v>0</v>
      </c>
    </row>
    <row r="744" spans="2:25" s="187" customFormat="1" hidden="1" x14ac:dyDescent="0.3">
      <c r="B744" s="226" t="s">
        <v>1102</v>
      </c>
      <c r="C744" s="338" t="s">
        <v>8255</v>
      </c>
      <c r="D744" s="249"/>
      <c r="E744" s="249"/>
      <c r="F744" s="183"/>
      <c r="G744" s="184">
        <f t="shared" si="87"/>
        <v>298.36149999999998</v>
      </c>
      <c r="H744" s="184">
        <f t="shared" si="88"/>
        <v>284.68624166000001</v>
      </c>
      <c r="I744" s="184">
        <f t="shared" si="89"/>
        <v>13.675258339999971</v>
      </c>
      <c r="K744" s="184">
        <v>298.36149999999998</v>
      </c>
      <c r="L744" s="184">
        <v>284.68624166000001</v>
      </c>
      <c r="M744" s="184">
        <f t="shared" si="90"/>
        <v>13.675258339999971</v>
      </c>
      <c r="O744" s="185">
        <v>0</v>
      </c>
      <c r="P744" s="185">
        <v>0</v>
      </c>
      <c r="Q744" s="185">
        <f t="shared" si="91"/>
        <v>0</v>
      </c>
      <c r="S744" s="184">
        <v>0</v>
      </c>
      <c r="T744" s="184">
        <v>0</v>
      </c>
      <c r="U744" s="184">
        <f t="shared" si="92"/>
        <v>0</v>
      </c>
      <c r="W744" s="185">
        <v>0</v>
      </c>
      <c r="X744" s="185">
        <v>0</v>
      </c>
      <c r="Y744" s="185">
        <f t="shared" si="93"/>
        <v>0</v>
      </c>
    </row>
    <row r="745" spans="2:25" s="187" customFormat="1" hidden="1" x14ac:dyDescent="0.3">
      <c r="B745" s="226" t="s">
        <v>1103</v>
      </c>
      <c r="C745" s="338" t="s">
        <v>8256</v>
      </c>
      <c r="D745" s="249"/>
      <c r="E745" s="249"/>
      <c r="F745" s="183"/>
      <c r="G745" s="184">
        <f t="shared" si="87"/>
        <v>5963.7098000000005</v>
      </c>
      <c r="H745" s="184">
        <f t="shared" si="88"/>
        <v>5725.6702439999999</v>
      </c>
      <c r="I745" s="184">
        <f t="shared" si="89"/>
        <v>238.03955600000063</v>
      </c>
      <c r="J745" s="179"/>
      <c r="K745" s="184">
        <v>5963.7098000000005</v>
      </c>
      <c r="L745" s="184">
        <v>5725.6702439999999</v>
      </c>
      <c r="M745" s="184">
        <f t="shared" si="90"/>
        <v>238.03955600000063</v>
      </c>
      <c r="N745" s="179"/>
      <c r="O745" s="184">
        <v>0</v>
      </c>
      <c r="P745" s="184">
        <v>0</v>
      </c>
      <c r="Q745" s="184">
        <f t="shared" si="91"/>
        <v>0</v>
      </c>
      <c r="R745" s="179"/>
      <c r="S745" s="184">
        <v>0</v>
      </c>
      <c r="T745" s="184">
        <v>0</v>
      </c>
      <c r="U745" s="184">
        <f t="shared" si="92"/>
        <v>0</v>
      </c>
      <c r="V745" s="179"/>
      <c r="W745" s="184">
        <v>0</v>
      </c>
      <c r="X745" s="184">
        <v>0</v>
      </c>
      <c r="Y745" s="184">
        <f t="shared" si="93"/>
        <v>0</v>
      </c>
    </row>
    <row r="746" spans="2:25" s="187" customFormat="1" hidden="1" x14ac:dyDescent="0.3">
      <c r="B746" s="226" t="s">
        <v>1104</v>
      </c>
      <c r="C746" s="338" t="s">
        <v>8257</v>
      </c>
      <c r="D746" s="249"/>
      <c r="E746" s="249"/>
      <c r="F746" s="183"/>
      <c r="G746" s="184">
        <f t="shared" si="87"/>
        <v>4747.1081999999997</v>
      </c>
      <c r="H746" s="184">
        <f t="shared" si="88"/>
        <v>4732.8812445699996</v>
      </c>
      <c r="I746" s="184">
        <f t="shared" si="89"/>
        <v>14.226955430000089</v>
      </c>
      <c r="K746" s="184">
        <v>4747.1081999999997</v>
      </c>
      <c r="L746" s="184">
        <v>4732.8812445699996</v>
      </c>
      <c r="M746" s="184">
        <f t="shared" si="90"/>
        <v>14.226955430000089</v>
      </c>
      <c r="O746" s="185">
        <v>0</v>
      </c>
      <c r="P746" s="185">
        <v>0</v>
      </c>
      <c r="Q746" s="185">
        <f t="shared" si="91"/>
        <v>0</v>
      </c>
      <c r="S746" s="184">
        <v>0</v>
      </c>
      <c r="T746" s="184">
        <v>0</v>
      </c>
      <c r="U746" s="184">
        <f t="shared" si="92"/>
        <v>0</v>
      </c>
      <c r="W746" s="185">
        <v>0</v>
      </c>
      <c r="X746" s="185">
        <v>0</v>
      </c>
      <c r="Y746" s="185">
        <f t="shared" si="93"/>
        <v>0</v>
      </c>
    </row>
    <row r="747" spans="2:25" s="187" customFormat="1" hidden="1" x14ac:dyDescent="0.3">
      <c r="B747" s="226" t="s">
        <v>1105</v>
      </c>
      <c r="C747" s="338" t="s">
        <v>8258</v>
      </c>
      <c r="D747" s="249"/>
      <c r="E747" s="249"/>
      <c r="F747" s="183"/>
      <c r="G747" s="184">
        <f t="shared" si="87"/>
        <v>1417.0774999999999</v>
      </c>
      <c r="H747" s="184">
        <f t="shared" si="88"/>
        <v>1284.8447083599999</v>
      </c>
      <c r="I747" s="184">
        <f t="shared" si="89"/>
        <v>132.23279163999996</v>
      </c>
      <c r="K747" s="184">
        <v>1417.0774999999999</v>
      </c>
      <c r="L747" s="184">
        <v>1284.8447083599999</v>
      </c>
      <c r="M747" s="184">
        <f t="shared" si="90"/>
        <v>132.23279163999996</v>
      </c>
      <c r="O747" s="185">
        <v>0</v>
      </c>
      <c r="P747" s="185">
        <v>0</v>
      </c>
      <c r="Q747" s="185">
        <f t="shared" si="91"/>
        <v>0</v>
      </c>
      <c r="S747" s="184">
        <v>0</v>
      </c>
      <c r="T747" s="184">
        <v>0</v>
      </c>
      <c r="U747" s="184">
        <f t="shared" si="92"/>
        <v>0</v>
      </c>
      <c r="W747" s="185">
        <v>0</v>
      </c>
      <c r="X747" s="185">
        <v>0</v>
      </c>
      <c r="Y747" s="185">
        <f t="shared" si="93"/>
        <v>0</v>
      </c>
    </row>
    <row r="748" spans="2:25" s="187" customFormat="1" hidden="1" x14ac:dyDescent="0.3">
      <c r="B748" s="226" t="s">
        <v>1106</v>
      </c>
      <c r="C748" s="338" t="s">
        <v>8259</v>
      </c>
      <c r="D748" s="249"/>
      <c r="E748" s="249"/>
      <c r="F748" s="183"/>
      <c r="G748" s="184">
        <f t="shared" si="87"/>
        <v>7264.0033999999996</v>
      </c>
      <c r="H748" s="184">
        <f t="shared" si="88"/>
        <v>7202.2040580000003</v>
      </c>
      <c r="I748" s="184">
        <f t="shared" si="89"/>
        <v>61.799341999999342</v>
      </c>
      <c r="K748" s="184">
        <v>7264.0033999999996</v>
      </c>
      <c r="L748" s="184">
        <v>7202.2040580000003</v>
      </c>
      <c r="M748" s="184">
        <f t="shared" si="90"/>
        <v>61.799341999999342</v>
      </c>
      <c r="O748" s="185">
        <v>0</v>
      </c>
      <c r="P748" s="185">
        <v>0</v>
      </c>
      <c r="Q748" s="185">
        <f t="shared" si="91"/>
        <v>0</v>
      </c>
      <c r="S748" s="184">
        <v>0</v>
      </c>
      <c r="T748" s="184">
        <v>0</v>
      </c>
      <c r="U748" s="184">
        <f t="shared" si="92"/>
        <v>0</v>
      </c>
      <c r="W748" s="185">
        <v>0</v>
      </c>
      <c r="X748" s="185">
        <v>0</v>
      </c>
      <c r="Y748" s="185">
        <f t="shared" si="93"/>
        <v>0</v>
      </c>
    </row>
    <row r="749" spans="2:25" s="187" customFormat="1" hidden="1" x14ac:dyDescent="0.3">
      <c r="B749" s="226" t="s">
        <v>1107</v>
      </c>
      <c r="C749" s="338" t="s">
        <v>8260</v>
      </c>
      <c r="D749" s="249"/>
      <c r="E749" s="249"/>
      <c r="F749" s="183"/>
      <c r="G749" s="184">
        <f t="shared" si="87"/>
        <v>5295.3621000000003</v>
      </c>
      <c r="H749" s="184">
        <f t="shared" si="88"/>
        <v>5243.5161521599994</v>
      </c>
      <c r="I749" s="184">
        <f t="shared" si="89"/>
        <v>51.845947840000917</v>
      </c>
      <c r="K749" s="184">
        <v>5295.3621000000003</v>
      </c>
      <c r="L749" s="184">
        <v>5243.5161521599994</v>
      </c>
      <c r="M749" s="184">
        <f t="shared" si="90"/>
        <v>51.845947840000917</v>
      </c>
      <c r="O749" s="185">
        <v>0</v>
      </c>
      <c r="P749" s="185">
        <v>0</v>
      </c>
      <c r="Q749" s="185">
        <f t="shared" si="91"/>
        <v>0</v>
      </c>
      <c r="S749" s="184">
        <v>0</v>
      </c>
      <c r="T749" s="184">
        <v>0</v>
      </c>
      <c r="U749" s="184">
        <f t="shared" si="92"/>
        <v>0</v>
      </c>
      <c r="W749" s="185">
        <v>0</v>
      </c>
      <c r="X749" s="185">
        <v>0</v>
      </c>
      <c r="Y749" s="185">
        <f t="shared" si="93"/>
        <v>0</v>
      </c>
    </row>
    <row r="750" spans="2:25" s="187" customFormat="1" hidden="1" x14ac:dyDescent="0.3">
      <c r="B750" s="226" t="s">
        <v>1108</v>
      </c>
      <c r="C750" s="338" t="s">
        <v>8261</v>
      </c>
      <c r="D750" s="249"/>
      <c r="E750" s="249"/>
      <c r="F750" s="183"/>
      <c r="G750" s="184">
        <f t="shared" si="87"/>
        <v>4093.0089000000003</v>
      </c>
      <c r="H750" s="184">
        <f t="shared" si="88"/>
        <v>4049.9191459999997</v>
      </c>
      <c r="I750" s="184">
        <f t="shared" si="89"/>
        <v>43.089754000000539</v>
      </c>
      <c r="K750" s="184">
        <v>4093.0089000000003</v>
      </c>
      <c r="L750" s="184">
        <v>4049.9191459999997</v>
      </c>
      <c r="M750" s="184">
        <f t="shared" si="90"/>
        <v>43.089754000000539</v>
      </c>
      <c r="O750" s="185">
        <v>0</v>
      </c>
      <c r="P750" s="185">
        <v>0</v>
      </c>
      <c r="Q750" s="185">
        <f t="shared" si="91"/>
        <v>0</v>
      </c>
      <c r="S750" s="184">
        <v>0</v>
      </c>
      <c r="T750" s="184">
        <v>0</v>
      </c>
      <c r="U750" s="184">
        <f t="shared" si="92"/>
        <v>0</v>
      </c>
      <c r="W750" s="185">
        <v>0</v>
      </c>
      <c r="X750" s="185">
        <v>0</v>
      </c>
      <c r="Y750" s="185">
        <f t="shared" si="93"/>
        <v>0</v>
      </c>
    </row>
    <row r="751" spans="2:25" s="187" customFormat="1" hidden="1" x14ac:dyDescent="0.3">
      <c r="B751" s="226" t="s">
        <v>1109</v>
      </c>
      <c r="C751" s="338" t="s">
        <v>8262</v>
      </c>
      <c r="D751" s="249"/>
      <c r="E751" s="249"/>
      <c r="F751" s="183"/>
      <c r="G751" s="184">
        <f t="shared" si="87"/>
        <v>4858.7585000000008</v>
      </c>
      <c r="H751" s="184">
        <f t="shared" si="88"/>
        <v>4792.8614190000008</v>
      </c>
      <c r="I751" s="184">
        <f t="shared" si="89"/>
        <v>65.897081000000071</v>
      </c>
      <c r="K751" s="184">
        <v>4858.7585000000008</v>
      </c>
      <c r="L751" s="184">
        <v>4792.8614190000008</v>
      </c>
      <c r="M751" s="184">
        <f t="shared" si="90"/>
        <v>65.897081000000071</v>
      </c>
      <c r="O751" s="185">
        <v>0</v>
      </c>
      <c r="P751" s="185">
        <v>0</v>
      </c>
      <c r="Q751" s="185">
        <f t="shared" si="91"/>
        <v>0</v>
      </c>
      <c r="S751" s="184">
        <v>0</v>
      </c>
      <c r="T751" s="184">
        <v>0</v>
      </c>
      <c r="U751" s="184">
        <f t="shared" si="92"/>
        <v>0</v>
      </c>
      <c r="W751" s="185">
        <v>0</v>
      </c>
      <c r="X751" s="185">
        <v>0</v>
      </c>
      <c r="Y751" s="185">
        <f t="shared" si="93"/>
        <v>0</v>
      </c>
    </row>
    <row r="752" spans="2:25" s="187" customFormat="1" hidden="1" x14ac:dyDescent="0.3">
      <c r="B752" s="226" t="s">
        <v>1110</v>
      </c>
      <c r="C752" s="338" t="s">
        <v>8263</v>
      </c>
      <c r="D752" s="249"/>
      <c r="E752" s="249"/>
      <c r="F752" s="183"/>
      <c r="G752" s="184">
        <f t="shared" si="87"/>
        <v>4985.1387000000004</v>
      </c>
      <c r="H752" s="184">
        <f t="shared" si="88"/>
        <v>4890.6179939999993</v>
      </c>
      <c r="I752" s="184">
        <f t="shared" si="89"/>
        <v>94.520706000001155</v>
      </c>
      <c r="K752" s="184">
        <v>4985.1387000000004</v>
      </c>
      <c r="L752" s="184">
        <v>4890.6179939999993</v>
      </c>
      <c r="M752" s="184">
        <f t="shared" si="90"/>
        <v>94.520706000001155</v>
      </c>
      <c r="O752" s="185">
        <v>0</v>
      </c>
      <c r="P752" s="185">
        <v>0</v>
      </c>
      <c r="Q752" s="185">
        <f t="shared" si="91"/>
        <v>0</v>
      </c>
      <c r="S752" s="184">
        <v>0</v>
      </c>
      <c r="T752" s="184">
        <v>0</v>
      </c>
      <c r="U752" s="184">
        <f t="shared" si="92"/>
        <v>0</v>
      </c>
      <c r="W752" s="185">
        <v>0</v>
      </c>
      <c r="X752" s="185">
        <v>0</v>
      </c>
      <c r="Y752" s="185">
        <f t="shared" si="93"/>
        <v>0</v>
      </c>
    </row>
    <row r="753" spans="2:25" s="187" customFormat="1" hidden="1" x14ac:dyDescent="0.3">
      <c r="B753" s="226" t="s">
        <v>1111</v>
      </c>
      <c r="C753" s="338" t="s">
        <v>8264</v>
      </c>
      <c r="D753" s="249"/>
      <c r="E753" s="249"/>
      <c r="F753" s="183"/>
      <c r="G753" s="184">
        <f t="shared" ref="G753:G816" si="94">+K753+O753+S753+W753</f>
        <v>7022.4175999999998</v>
      </c>
      <c r="H753" s="184">
        <f t="shared" ref="H753:H816" si="95">+L753+P753+T753+X753</f>
        <v>6946.580782</v>
      </c>
      <c r="I753" s="184">
        <f t="shared" si="89"/>
        <v>75.836817999999766</v>
      </c>
      <c r="K753" s="184">
        <v>7022.4175999999998</v>
      </c>
      <c r="L753" s="184">
        <v>6946.580782</v>
      </c>
      <c r="M753" s="184">
        <f t="shared" si="90"/>
        <v>75.836817999999766</v>
      </c>
      <c r="O753" s="185">
        <v>0</v>
      </c>
      <c r="P753" s="185">
        <v>0</v>
      </c>
      <c r="Q753" s="185">
        <f t="shared" si="91"/>
        <v>0</v>
      </c>
      <c r="S753" s="184">
        <v>0</v>
      </c>
      <c r="T753" s="184">
        <v>0</v>
      </c>
      <c r="U753" s="184">
        <f t="shared" si="92"/>
        <v>0</v>
      </c>
      <c r="W753" s="185">
        <v>0</v>
      </c>
      <c r="X753" s="185">
        <v>0</v>
      </c>
      <c r="Y753" s="185">
        <f t="shared" si="93"/>
        <v>0</v>
      </c>
    </row>
    <row r="754" spans="2:25" s="187" customFormat="1" hidden="1" x14ac:dyDescent="0.3">
      <c r="B754" s="226" t="s">
        <v>1112</v>
      </c>
      <c r="C754" s="338" t="s">
        <v>8265</v>
      </c>
      <c r="D754" s="249"/>
      <c r="E754" s="249"/>
      <c r="F754" s="183"/>
      <c r="G754" s="184">
        <f t="shared" si="94"/>
        <v>0</v>
      </c>
      <c r="H754" s="184">
        <f t="shared" si="95"/>
        <v>2546.4813330000002</v>
      </c>
      <c r="I754" s="184">
        <f t="shared" si="89"/>
        <v>2546.4813330000002</v>
      </c>
      <c r="K754" s="184">
        <v>0</v>
      </c>
      <c r="L754" s="184">
        <v>2546.4813330000002</v>
      </c>
      <c r="M754" s="184">
        <f t="shared" si="90"/>
        <v>2546.4813330000002</v>
      </c>
      <c r="O754" s="185">
        <v>0</v>
      </c>
      <c r="P754" s="185">
        <v>0</v>
      </c>
      <c r="Q754" s="185">
        <f t="shared" si="91"/>
        <v>0</v>
      </c>
      <c r="S754" s="184">
        <v>0</v>
      </c>
      <c r="T754" s="184">
        <v>0</v>
      </c>
      <c r="U754" s="184">
        <f t="shared" si="92"/>
        <v>0</v>
      </c>
      <c r="W754" s="185">
        <v>0</v>
      </c>
      <c r="X754" s="185">
        <v>0</v>
      </c>
      <c r="Y754" s="185">
        <f t="shared" si="93"/>
        <v>0</v>
      </c>
    </row>
    <row r="755" spans="2:25" s="187" customFormat="1" hidden="1" x14ac:dyDescent="0.3">
      <c r="B755" s="226" t="s">
        <v>1113</v>
      </c>
      <c r="C755" s="338" t="s">
        <v>8266</v>
      </c>
      <c r="D755" s="249"/>
      <c r="E755" s="249"/>
      <c r="F755" s="183"/>
      <c r="G755" s="184">
        <f t="shared" si="94"/>
        <v>593.07370000000003</v>
      </c>
      <c r="H755" s="184">
        <f t="shared" si="95"/>
        <v>502.88226745999998</v>
      </c>
      <c r="I755" s="184">
        <f t="shared" si="89"/>
        <v>90.191432540000051</v>
      </c>
      <c r="K755" s="184">
        <v>593.07370000000003</v>
      </c>
      <c r="L755" s="184">
        <v>502.88226745999998</v>
      </c>
      <c r="M755" s="184">
        <f t="shared" si="90"/>
        <v>90.191432540000051</v>
      </c>
      <c r="O755" s="185">
        <v>0</v>
      </c>
      <c r="P755" s="185">
        <v>0</v>
      </c>
      <c r="Q755" s="185">
        <f t="shared" si="91"/>
        <v>0</v>
      </c>
      <c r="S755" s="184">
        <v>0</v>
      </c>
      <c r="T755" s="184">
        <v>0</v>
      </c>
      <c r="U755" s="184">
        <f t="shared" si="92"/>
        <v>0</v>
      </c>
      <c r="W755" s="185">
        <v>0</v>
      </c>
      <c r="X755" s="185">
        <v>0</v>
      </c>
      <c r="Y755" s="185">
        <f t="shared" si="93"/>
        <v>0</v>
      </c>
    </row>
    <row r="756" spans="2:25" s="187" customFormat="1" hidden="1" x14ac:dyDescent="0.3">
      <c r="B756" s="226" t="s">
        <v>1114</v>
      </c>
      <c r="C756" s="338" t="s">
        <v>8267</v>
      </c>
      <c r="D756" s="249"/>
      <c r="E756" s="249"/>
      <c r="F756" s="183"/>
      <c r="G756" s="184">
        <f t="shared" si="94"/>
        <v>1598.8584999999998</v>
      </c>
      <c r="H756" s="184">
        <f t="shared" si="95"/>
        <v>1572.14926631</v>
      </c>
      <c r="I756" s="184">
        <f t="shared" si="89"/>
        <v>26.709233689999792</v>
      </c>
      <c r="K756" s="184">
        <v>1598.8584999999998</v>
      </c>
      <c r="L756" s="184">
        <v>1572.14926631</v>
      </c>
      <c r="M756" s="184">
        <f t="shared" si="90"/>
        <v>26.709233689999792</v>
      </c>
      <c r="O756" s="185">
        <v>0</v>
      </c>
      <c r="P756" s="185">
        <v>0</v>
      </c>
      <c r="Q756" s="185">
        <f t="shared" si="91"/>
        <v>0</v>
      </c>
      <c r="S756" s="184">
        <v>0</v>
      </c>
      <c r="T756" s="184">
        <v>0</v>
      </c>
      <c r="U756" s="184">
        <f t="shared" si="92"/>
        <v>0</v>
      </c>
      <c r="W756" s="185">
        <v>0</v>
      </c>
      <c r="X756" s="185">
        <v>0</v>
      </c>
      <c r="Y756" s="185">
        <f t="shared" si="93"/>
        <v>0</v>
      </c>
    </row>
    <row r="757" spans="2:25" s="187" customFormat="1" hidden="1" x14ac:dyDescent="0.3">
      <c r="B757" s="226" t="s">
        <v>1115</v>
      </c>
      <c r="C757" s="338" t="s">
        <v>8268</v>
      </c>
      <c r="D757" s="249"/>
      <c r="E757" s="249"/>
      <c r="F757" s="183"/>
      <c r="G757" s="184">
        <f t="shared" si="94"/>
        <v>1363.7893000000001</v>
      </c>
      <c r="H757" s="184">
        <f t="shared" si="95"/>
        <v>1330.2477780000002</v>
      </c>
      <c r="I757" s="184">
        <f t="shared" si="89"/>
        <v>33.541521999999986</v>
      </c>
      <c r="K757" s="184">
        <v>1363.7893000000001</v>
      </c>
      <c r="L757" s="184">
        <v>1330.2477780000002</v>
      </c>
      <c r="M757" s="184">
        <f t="shared" si="90"/>
        <v>33.541521999999986</v>
      </c>
      <c r="O757" s="185">
        <v>0</v>
      </c>
      <c r="P757" s="185">
        <v>0</v>
      </c>
      <c r="Q757" s="185">
        <f t="shared" si="91"/>
        <v>0</v>
      </c>
      <c r="S757" s="184">
        <v>0</v>
      </c>
      <c r="T757" s="184">
        <v>0</v>
      </c>
      <c r="U757" s="184">
        <f t="shared" si="92"/>
        <v>0</v>
      </c>
      <c r="W757" s="185">
        <v>0</v>
      </c>
      <c r="X757" s="185">
        <v>0</v>
      </c>
      <c r="Y757" s="185">
        <f t="shared" si="93"/>
        <v>0</v>
      </c>
    </row>
    <row r="758" spans="2:25" s="187" customFormat="1" hidden="1" x14ac:dyDescent="0.3">
      <c r="B758" s="226" t="s">
        <v>1116</v>
      </c>
      <c r="C758" s="338" t="s">
        <v>8269</v>
      </c>
      <c r="D758" s="249"/>
      <c r="E758" s="249"/>
      <c r="F758" s="183"/>
      <c r="G758" s="184">
        <f t="shared" si="94"/>
        <v>0</v>
      </c>
      <c r="H758" s="184">
        <f t="shared" si="95"/>
        <v>2090.9084419999999</v>
      </c>
      <c r="I758" s="184">
        <f t="shared" si="89"/>
        <v>2090.9084419999999</v>
      </c>
      <c r="K758" s="184">
        <v>0</v>
      </c>
      <c r="L758" s="184">
        <v>2090.9084419999999</v>
      </c>
      <c r="M758" s="184">
        <f t="shared" si="90"/>
        <v>2090.9084419999999</v>
      </c>
      <c r="O758" s="185">
        <v>0</v>
      </c>
      <c r="P758" s="185">
        <v>0</v>
      </c>
      <c r="Q758" s="185">
        <f t="shared" si="91"/>
        <v>0</v>
      </c>
      <c r="S758" s="184">
        <v>0</v>
      </c>
      <c r="T758" s="184">
        <v>0</v>
      </c>
      <c r="U758" s="184">
        <f t="shared" si="92"/>
        <v>0</v>
      </c>
      <c r="W758" s="185">
        <v>0</v>
      </c>
      <c r="X758" s="185">
        <v>0</v>
      </c>
      <c r="Y758" s="185">
        <f t="shared" si="93"/>
        <v>0</v>
      </c>
    </row>
    <row r="759" spans="2:25" s="187" customFormat="1" hidden="1" x14ac:dyDescent="0.3">
      <c r="B759" s="226" t="s">
        <v>1117</v>
      </c>
      <c r="C759" s="338" t="s">
        <v>8270</v>
      </c>
      <c r="D759" s="249"/>
      <c r="E759" s="249"/>
      <c r="F759" s="183"/>
      <c r="G759" s="184">
        <f t="shared" si="94"/>
        <v>245.63810000000001</v>
      </c>
      <c r="H759" s="184">
        <f t="shared" si="95"/>
        <v>234.51248933000002</v>
      </c>
      <c r="I759" s="184">
        <f t="shared" si="89"/>
        <v>11.125610669999986</v>
      </c>
      <c r="K759" s="184">
        <v>245.63810000000001</v>
      </c>
      <c r="L759" s="184">
        <v>234.51248933000002</v>
      </c>
      <c r="M759" s="184">
        <f t="shared" si="90"/>
        <v>11.125610669999986</v>
      </c>
      <c r="O759" s="185">
        <v>0</v>
      </c>
      <c r="P759" s="185">
        <v>0</v>
      </c>
      <c r="Q759" s="185">
        <f t="shared" si="91"/>
        <v>0</v>
      </c>
      <c r="S759" s="184">
        <v>0</v>
      </c>
      <c r="T759" s="184">
        <v>0</v>
      </c>
      <c r="U759" s="184">
        <f t="shared" si="92"/>
        <v>0</v>
      </c>
      <c r="W759" s="185">
        <v>0</v>
      </c>
      <c r="X759" s="185">
        <v>0</v>
      </c>
      <c r="Y759" s="185">
        <f t="shared" si="93"/>
        <v>0</v>
      </c>
    </row>
    <row r="760" spans="2:25" s="187" customFormat="1" hidden="1" x14ac:dyDescent="0.3">
      <c r="B760" s="226" t="s">
        <v>1118</v>
      </c>
      <c r="C760" s="338" t="s">
        <v>8271</v>
      </c>
      <c r="D760" s="249"/>
      <c r="E760" s="249"/>
      <c r="F760" s="183"/>
      <c r="G760" s="184">
        <f t="shared" si="94"/>
        <v>0</v>
      </c>
      <c r="H760" s="184">
        <f t="shared" si="95"/>
        <v>2695.8158519999997</v>
      </c>
      <c r="I760" s="184">
        <f t="shared" si="89"/>
        <v>2695.8158519999997</v>
      </c>
      <c r="K760" s="184">
        <v>0</v>
      </c>
      <c r="L760" s="184">
        <v>2695.8158519999997</v>
      </c>
      <c r="M760" s="184">
        <f t="shared" si="90"/>
        <v>2695.8158519999997</v>
      </c>
      <c r="O760" s="185">
        <v>0</v>
      </c>
      <c r="P760" s="185">
        <v>0</v>
      </c>
      <c r="Q760" s="185">
        <f t="shared" si="91"/>
        <v>0</v>
      </c>
      <c r="S760" s="184">
        <v>0</v>
      </c>
      <c r="T760" s="184">
        <v>0</v>
      </c>
      <c r="U760" s="184">
        <f t="shared" si="92"/>
        <v>0</v>
      </c>
      <c r="W760" s="185">
        <v>0</v>
      </c>
      <c r="X760" s="185">
        <v>0</v>
      </c>
      <c r="Y760" s="185">
        <f t="shared" si="93"/>
        <v>0</v>
      </c>
    </row>
    <row r="761" spans="2:25" s="187" customFormat="1" hidden="1" x14ac:dyDescent="0.3">
      <c r="B761" s="226" t="s">
        <v>1119</v>
      </c>
      <c r="C761" s="338" t="s">
        <v>8272</v>
      </c>
      <c r="D761" s="249"/>
      <c r="E761" s="249"/>
      <c r="F761" s="183"/>
      <c r="G761" s="184">
        <f t="shared" si="94"/>
        <v>1048.6195</v>
      </c>
      <c r="H761" s="184">
        <f t="shared" si="95"/>
        <v>1006.5892849500001</v>
      </c>
      <c r="I761" s="184">
        <f t="shared" si="89"/>
        <v>42.030215049999924</v>
      </c>
      <c r="K761" s="184">
        <v>1048.6195</v>
      </c>
      <c r="L761" s="184">
        <v>1006.5892849500001</v>
      </c>
      <c r="M761" s="184">
        <f t="shared" si="90"/>
        <v>42.030215049999924</v>
      </c>
      <c r="O761" s="185">
        <v>0</v>
      </c>
      <c r="P761" s="185">
        <v>0</v>
      </c>
      <c r="Q761" s="185">
        <f t="shared" si="91"/>
        <v>0</v>
      </c>
      <c r="S761" s="184">
        <v>0</v>
      </c>
      <c r="T761" s="184">
        <v>0</v>
      </c>
      <c r="U761" s="184">
        <f t="shared" si="92"/>
        <v>0</v>
      </c>
      <c r="W761" s="185">
        <v>0</v>
      </c>
      <c r="X761" s="185">
        <v>0</v>
      </c>
      <c r="Y761" s="185">
        <f t="shared" si="93"/>
        <v>0</v>
      </c>
    </row>
    <row r="762" spans="2:25" s="187" customFormat="1" hidden="1" x14ac:dyDescent="0.3">
      <c r="B762" s="226" t="s">
        <v>1120</v>
      </c>
      <c r="C762" s="338" t="s">
        <v>8273</v>
      </c>
      <c r="D762" s="249"/>
      <c r="E762" s="249"/>
      <c r="F762" s="183"/>
      <c r="G762" s="184">
        <f t="shared" si="94"/>
        <v>1260.4654</v>
      </c>
      <c r="H762" s="184">
        <f t="shared" si="95"/>
        <v>1152.8737544600001</v>
      </c>
      <c r="I762" s="184">
        <f t="shared" si="89"/>
        <v>107.59164553999994</v>
      </c>
      <c r="K762" s="184">
        <v>1260.4654</v>
      </c>
      <c r="L762" s="184">
        <v>1152.8737544600001</v>
      </c>
      <c r="M762" s="184">
        <f t="shared" si="90"/>
        <v>107.59164553999994</v>
      </c>
      <c r="O762" s="185">
        <v>0</v>
      </c>
      <c r="P762" s="185">
        <v>0</v>
      </c>
      <c r="Q762" s="185">
        <f t="shared" si="91"/>
        <v>0</v>
      </c>
      <c r="S762" s="184">
        <v>0</v>
      </c>
      <c r="T762" s="184">
        <v>0</v>
      </c>
      <c r="U762" s="184">
        <f t="shared" si="92"/>
        <v>0</v>
      </c>
      <c r="W762" s="185">
        <v>0</v>
      </c>
      <c r="X762" s="185">
        <v>0</v>
      </c>
      <c r="Y762" s="185">
        <f t="shared" si="93"/>
        <v>0</v>
      </c>
    </row>
    <row r="763" spans="2:25" s="187" customFormat="1" hidden="1" x14ac:dyDescent="0.3">
      <c r="B763" s="226" t="s">
        <v>1121</v>
      </c>
      <c r="C763" s="338" t="s">
        <v>8274</v>
      </c>
      <c r="D763" s="249"/>
      <c r="E763" s="249"/>
      <c r="F763" s="183"/>
      <c r="G763" s="184">
        <f t="shared" si="94"/>
        <v>468.67920000000004</v>
      </c>
      <c r="H763" s="184">
        <f t="shared" si="95"/>
        <v>437.54672634000002</v>
      </c>
      <c r="I763" s="184">
        <f t="shared" si="89"/>
        <v>31.132473660000016</v>
      </c>
      <c r="K763" s="184">
        <v>468.67920000000004</v>
      </c>
      <c r="L763" s="184">
        <v>437.54672634000002</v>
      </c>
      <c r="M763" s="184">
        <f t="shared" si="90"/>
        <v>31.132473660000016</v>
      </c>
      <c r="O763" s="185">
        <v>0</v>
      </c>
      <c r="P763" s="185">
        <v>0</v>
      </c>
      <c r="Q763" s="185">
        <f t="shared" si="91"/>
        <v>0</v>
      </c>
      <c r="S763" s="184">
        <v>0</v>
      </c>
      <c r="T763" s="184">
        <v>0</v>
      </c>
      <c r="U763" s="184">
        <f t="shared" si="92"/>
        <v>0</v>
      </c>
      <c r="W763" s="185">
        <v>0</v>
      </c>
      <c r="X763" s="185">
        <v>0</v>
      </c>
      <c r="Y763" s="185">
        <f t="shared" si="93"/>
        <v>0</v>
      </c>
    </row>
    <row r="764" spans="2:25" s="187" customFormat="1" hidden="1" x14ac:dyDescent="0.3">
      <c r="B764" s="226" t="s">
        <v>1122</v>
      </c>
      <c r="C764" s="338" t="s">
        <v>8275</v>
      </c>
      <c r="D764" s="249"/>
      <c r="E764" s="249"/>
      <c r="F764" s="183"/>
      <c r="G764" s="184">
        <f t="shared" si="94"/>
        <v>286.85879999999997</v>
      </c>
      <c r="H764" s="184">
        <f t="shared" si="95"/>
        <v>273.03233641999998</v>
      </c>
      <c r="I764" s="184">
        <f t="shared" si="89"/>
        <v>13.826463579999995</v>
      </c>
      <c r="K764" s="184">
        <v>286.85879999999997</v>
      </c>
      <c r="L764" s="184">
        <v>273.03233641999998</v>
      </c>
      <c r="M764" s="184">
        <f t="shared" si="90"/>
        <v>13.826463579999995</v>
      </c>
      <c r="O764" s="185">
        <v>0</v>
      </c>
      <c r="P764" s="185">
        <v>0</v>
      </c>
      <c r="Q764" s="185">
        <f t="shared" si="91"/>
        <v>0</v>
      </c>
      <c r="S764" s="184">
        <v>0</v>
      </c>
      <c r="T764" s="184">
        <v>0</v>
      </c>
      <c r="U764" s="184">
        <f t="shared" si="92"/>
        <v>0</v>
      </c>
      <c r="W764" s="185">
        <v>0</v>
      </c>
      <c r="X764" s="185">
        <v>0</v>
      </c>
      <c r="Y764" s="185">
        <f t="shared" si="93"/>
        <v>0</v>
      </c>
    </row>
    <row r="765" spans="2:25" s="187" customFormat="1" hidden="1" x14ac:dyDescent="0.3">
      <c r="B765" s="226" t="s">
        <v>1123</v>
      </c>
      <c r="C765" s="338" t="s">
        <v>8276</v>
      </c>
      <c r="D765" s="249"/>
      <c r="E765" s="249"/>
      <c r="F765" s="183"/>
      <c r="G765" s="184">
        <f t="shared" si="94"/>
        <v>1445.9272999999998</v>
      </c>
      <c r="H765" s="184">
        <f t="shared" si="95"/>
        <v>1388.4898757199999</v>
      </c>
      <c r="I765" s="184">
        <f t="shared" si="89"/>
        <v>57.437424279999959</v>
      </c>
      <c r="K765" s="184">
        <v>1445.9272999999998</v>
      </c>
      <c r="L765" s="184">
        <v>1388.4898757199999</v>
      </c>
      <c r="M765" s="184">
        <f t="shared" si="90"/>
        <v>57.437424279999959</v>
      </c>
      <c r="O765" s="185">
        <v>0</v>
      </c>
      <c r="P765" s="185">
        <v>0</v>
      </c>
      <c r="Q765" s="185">
        <f t="shared" si="91"/>
        <v>0</v>
      </c>
      <c r="S765" s="184">
        <v>0</v>
      </c>
      <c r="T765" s="184">
        <v>0</v>
      </c>
      <c r="U765" s="184">
        <f t="shared" si="92"/>
        <v>0</v>
      </c>
      <c r="W765" s="185">
        <v>0</v>
      </c>
      <c r="X765" s="185">
        <v>0</v>
      </c>
      <c r="Y765" s="185">
        <f t="shared" si="93"/>
        <v>0</v>
      </c>
    </row>
    <row r="766" spans="2:25" s="187" customFormat="1" hidden="1" x14ac:dyDescent="0.3">
      <c r="B766" s="226" t="s">
        <v>1124</v>
      </c>
      <c r="C766" s="338" t="s">
        <v>8277</v>
      </c>
      <c r="D766" s="249"/>
      <c r="E766" s="249"/>
      <c r="F766" s="183"/>
      <c r="G766" s="184">
        <f t="shared" si="94"/>
        <v>0</v>
      </c>
      <c r="H766" s="184">
        <f t="shared" si="95"/>
        <v>1303.1609740000001</v>
      </c>
      <c r="I766" s="184">
        <f t="shared" si="89"/>
        <v>1303.1609740000001</v>
      </c>
      <c r="K766" s="184">
        <v>0</v>
      </c>
      <c r="L766" s="184">
        <v>1303.1609740000001</v>
      </c>
      <c r="M766" s="184">
        <f t="shared" si="90"/>
        <v>1303.1609740000001</v>
      </c>
      <c r="O766" s="185">
        <v>0</v>
      </c>
      <c r="P766" s="185">
        <v>0</v>
      </c>
      <c r="Q766" s="185">
        <f t="shared" si="91"/>
        <v>0</v>
      </c>
      <c r="S766" s="184">
        <v>0</v>
      </c>
      <c r="T766" s="184">
        <v>0</v>
      </c>
      <c r="U766" s="184">
        <f t="shared" si="92"/>
        <v>0</v>
      </c>
      <c r="W766" s="185">
        <v>0</v>
      </c>
      <c r="X766" s="185">
        <v>0</v>
      </c>
      <c r="Y766" s="185">
        <f t="shared" si="93"/>
        <v>0</v>
      </c>
    </row>
    <row r="767" spans="2:25" s="187" customFormat="1" hidden="1" x14ac:dyDescent="0.3">
      <c r="B767" s="226" t="s">
        <v>1125</v>
      </c>
      <c r="C767" s="338" t="s">
        <v>8278</v>
      </c>
      <c r="D767" s="249"/>
      <c r="E767" s="249"/>
      <c r="F767" s="183"/>
      <c r="G767" s="184">
        <f t="shared" si="94"/>
        <v>224.22719999999998</v>
      </c>
      <c r="H767" s="184">
        <f t="shared" si="95"/>
        <v>219.52461375999997</v>
      </c>
      <c r="I767" s="184">
        <f t="shared" si="89"/>
        <v>4.7025862400000165</v>
      </c>
      <c r="J767" s="186"/>
      <c r="K767" s="184">
        <v>224.22719999999998</v>
      </c>
      <c r="L767" s="184">
        <v>219.52461375999997</v>
      </c>
      <c r="M767" s="184">
        <f t="shared" si="90"/>
        <v>4.7025862400000165</v>
      </c>
      <c r="N767" s="186"/>
      <c r="O767" s="185">
        <v>0</v>
      </c>
      <c r="P767" s="185">
        <v>0</v>
      </c>
      <c r="Q767" s="185">
        <f t="shared" si="91"/>
        <v>0</v>
      </c>
      <c r="R767" s="186"/>
      <c r="S767" s="184">
        <v>0</v>
      </c>
      <c r="T767" s="184">
        <v>0</v>
      </c>
      <c r="U767" s="184">
        <f t="shared" si="92"/>
        <v>0</v>
      </c>
      <c r="V767" s="186"/>
      <c r="W767" s="185">
        <v>0</v>
      </c>
      <c r="X767" s="185">
        <v>0</v>
      </c>
      <c r="Y767" s="185">
        <f t="shared" si="93"/>
        <v>0</v>
      </c>
    </row>
    <row r="768" spans="2:25" s="187" customFormat="1" hidden="1" x14ac:dyDescent="0.3">
      <c r="B768" s="226" t="s">
        <v>1126</v>
      </c>
      <c r="C768" s="338" t="s">
        <v>8279</v>
      </c>
      <c r="D768" s="249"/>
      <c r="E768" s="249"/>
      <c r="F768" s="183"/>
      <c r="G768" s="184">
        <f t="shared" si="94"/>
        <v>540.76440000000002</v>
      </c>
      <c r="H768" s="184">
        <f t="shared" si="95"/>
        <v>513.70819638</v>
      </c>
      <c r="I768" s="184">
        <f t="shared" si="89"/>
        <v>27.056203620000019</v>
      </c>
      <c r="K768" s="184">
        <v>540.76440000000002</v>
      </c>
      <c r="L768" s="184">
        <v>513.70819638</v>
      </c>
      <c r="M768" s="184">
        <f t="shared" si="90"/>
        <v>27.056203620000019</v>
      </c>
      <c r="O768" s="185">
        <v>0</v>
      </c>
      <c r="P768" s="185">
        <v>0</v>
      </c>
      <c r="Q768" s="185">
        <f t="shared" si="91"/>
        <v>0</v>
      </c>
      <c r="S768" s="184">
        <v>0</v>
      </c>
      <c r="T768" s="184">
        <v>0</v>
      </c>
      <c r="U768" s="184">
        <f t="shared" si="92"/>
        <v>0</v>
      </c>
      <c r="W768" s="185">
        <v>0</v>
      </c>
      <c r="X768" s="185">
        <v>0</v>
      </c>
      <c r="Y768" s="185">
        <f t="shared" si="93"/>
        <v>0</v>
      </c>
    </row>
    <row r="769" spans="2:25" s="187" customFormat="1" hidden="1" x14ac:dyDescent="0.3">
      <c r="B769" s="226" t="s">
        <v>1127</v>
      </c>
      <c r="C769" s="338" t="s">
        <v>8280</v>
      </c>
      <c r="D769" s="249"/>
      <c r="E769" s="249"/>
      <c r="F769" s="183"/>
      <c r="G769" s="184">
        <f t="shared" si="94"/>
        <v>0</v>
      </c>
      <c r="H769" s="184">
        <f t="shared" si="95"/>
        <v>3952.8018130000005</v>
      </c>
      <c r="I769" s="184">
        <f t="shared" si="89"/>
        <v>3952.8018130000005</v>
      </c>
      <c r="K769" s="184">
        <v>0</v>
      </c>
      <c r="L769" s="184">
        <v>3952.8018130000005</v>
      </c>
      <c r="M769" s="184">
        <f t="shared" si="90"/>
        <v>3952.8018130000005</v>
      </c>
      <c r="O769" s="185">
        <v>0</v>
      </c>
      <c r="P769" s="185">
        <v>0</v>
      </c>
      <c r="Q769" s="185">
        <f t="shared" si="91"/>
        <v>0</v>
      </c>
      <c r="S769" s="184">
        <v>0</v>
      </c>
      <c r="T769" s="184">
        <v>0</v>
      </c>
      <c r="U769" s="184">
        <f t="shared" si="92"/>
        <v>0</v>
      </c>
      <c r="W769" s="185">
        <v>0</v>
      </c>
      <c r="X769" s="185">
        <v>0</v>
      </c>
      <c r="Y769" s="185">
        <f t="shared" si="93"/>
        <v>0</v>
      </c>
    </row>
    <row r="770" spans="2:25" s="187" customFormat="1" hidden="1" x14ac:dyDescent="0.3">
      <c r="B770" s="226" t="s">
        <v>1128</v>
      </c>
      <c r="C770" s="338" t="s">
        <v>8281</v>
      </c>
      <c r="D770" s="249"/>
      <c r="E770" s="249"/>
      <c r="F770" s="183"/>
      <c r="G770" s="184">
        <f t="shared" si="94"/>
        <v>1193.6496</v>
      </c>
      <c r="H770" s="184">
        <f t="shared" si="95"/>
        <v>1161.7863379300002</v>
      </c>
      <c r="I770" s="184">
        <f t="shared" si="89"/>
        <v>31.863262069999791</v>
      </c>
      <c r="K770" s="184">
        <v>1193.6496</v>
      </c>
      <c r="L770" s="184">
        <v>1161.7863379300002</v>
      </c>
      <c r="M770" s="184">
        <f t="shared" si="90"/>
        <v>31.863262069999791</v>
      </c>
      <c r="O770" s="185">
        <v>0</v>
      </c>
      <c r="P770" s="185">
        <v>0</v>
      </c>
      <c r="Q770" s="185">
        <f t="shared" si="91"/>
        <v>0</v>
      </c>
      <c r="S770" s="184">
        <v>0</v>
      </c>
      <c r="T770" s="184">
        <v>0</v>
      </c>
      <c r="U770" s="184">
        <f t="shared" si="92"/>
        <v>0</v>
      </c>
      <c r="W770" s="185">
        <v>0</v>
      </c>
      <c r="X770" s="185">
        <v>0</v>
      </c>
      <c r="Y770" s="185">
        <f t="shared" si="93"/>
        <v>0</v>
      </c>
    </row>
    <row r="771" spans="2:25" s="187" customFormat="1" hidden="1" x14ac:dyDescent="0.3">
      <c r="B771" s="226" t="s">
        <v>1129</v>
      </c>
      <c r="C771" s="338" t="s">
        <v>8282</v>
      </c>
      <c r="D771" s="249"/>
      <c r="E771" s="249"/>
      <c r="F771" s="183"/>
      <c r="G771" s="184">
        <f t="shared" si="94"/>
        <v>1461.8985</v>
      </c>
      <c r="H771" s="184">
        <f t="shared" si="95"/>
        <v>1449.0144634700002</v>
      </c>
      <c r="I771" s="184">
        <f t="shared" si="89"/>
        <v>12.884036529999776</v>
      </c>
      <c r="K771" s="184">
        <v>1461.8985</v>
      </c>
      <c r="L771" s="184">
        <v>1449.0144634700002</v>
      </c>
      <c r="M771" s="184">
        <f t="shared" si="90"/>
        <v>12.884036529999776</v>
      </c>
      <c r="O771" s="185">
        <v>0</v>
      </c>
      <c r="P771" s="185">
        <v>0</v>
      </c>
      <c r="Q771" s="185">
        <f t="shared" si="91"/>
        <v>0</v>
      </c>
      <c r="S771" s="184">
        <v>0</v>
      </c>
      <c r="T771" s="184">
        <v>0</v>
      </c>
      <c r="U771" s="184">
        <f t="shared" si="92"/>
        <v>0</v>
      </c>
      <c r="W771" s="185">
        <v>0</v>
      </c>
      <c r="X771" s="185">
        <v>0</v>
      </c>
      <c r="Y771" s="185">
        <f t="shared" si="93"/>
        <v>0</v>
      </c>
    </row>
    <row r="772" spans="2:25" s="187" customFormat="1" hidden="1" x14ac:dyDescent="0.3">
      <c r="B772" s="226" t="s">
        <v>1130</v>
      </c>
      <c r="C772" s="338" t="s">
        <v>8283</v>
      </c>
      <c r="D772" s="249"/>
      <c r="E772" s="249"/>
      <c r="F772" s="183"/>
      <c r="G772" s="184">
        <f t="shared" si="94"/>
        <v>5290.1885000000002</v>
      </c>
      <c r="H772" s="184">
        <f t="shared" si="95"/>
        <v>5235.4903960000011</v>
      </c>
      <c r="I772" s="184">
        <f t="shared" si="89"/>
        <v>54.698103999999148</v>
      </c>
      <c r="K772" s="184">
        <v>5290.1885000000002</v>
      </c>
      <c r="L772" s="184">
        <v>5235.4903960000011</v>
      </c>
      <c r="M772" s="184">
        <f t="shared" si="90"/>
        <v>54.698103999999148</v>
      </c>
      <c r="O772" s="185">
        <v>0</v>
      </c>
      <c r="P772" s="185">
        <v>0</v>
      </c>
      <c r="Q772" s="185">
        <f t="shared" si="91"/>
        <v>0</v>
      </c>
      <c r="S772" s="184">
        <v>0</v>
      </c>
      <c r="T772" s="184">
        <v>0</v>
      </c>
      <c r="U772" s="184">
        <f t="shared" si="92"/>
        <v>0</v>
      </c>
      <c r="W772" s="185">
        <v>0</v>
      </c>
      <c r="X772" s="185">
        <v>0</v>
      </c>
      <c r="Y772" s="185">
        <f t="shared" si="93"/>
        <v>0</v>
      </c>
    </row>
    <row r="773" spans="2:25" s="187" customFormat="1" hidden="1" x14ac:dyDescent="0.3">
      <c r="B773" s="226" t="s">
        <v>1131</v>
      </c>
      <c r="C773" s="338" t="s">
        <v>8284</v>
      </c>
      <c r="D773" s="249"/>
      <c r="E773" s="249"/>
      <c r="F773" s="183"/>
      <c r="G773" s="184">
        <f t="shared" si="94"/>
        <v>1143.8741</v>
      </c>
      <c r="H773" s="184">
        <f t="shared" si="95"/>
        <v>1088.0103826899999</v>
      </c>
      <c r="I773" s="184">
        <f t="shared" si="89"/>
        <v>55.863717310000084</v>
      </c>
      <c r="K773" s="184">
        <v>1143.8741</v>
      </c>
      <c r="L773" s="184">
        <v>1088.0103826899999</v>
      </c>
      <c r="M773" s="184">
        <f t="shared" si="90"/>
        <v>55.863717310000084</v>
      </c>
      <c r="O773" s="185">
        <v>0</v>
      </c>
      <c r="P773" s="185">
        <v>0</v>
      </c>
      <c r="Q773" s="185">
        <f t="shared" si="91"/>
        <v>0</v>
      </c>
      <c r="S773" s="184">
        <v>0</v>
      </c>
      <c r="T773" s="184">
        <v>0</v>
      </c>
      <c r="U773" s="184">
        <f t="shared" si="92"/>
        <v>0</v>
      </c>
      <c r="W773" s="185">
        <v>0</v>
      </c>
      <c r="X773" s="185">
        <v>0</v>
      </c>
      <c r="Y773" s="185">
        <f t="shared" si="93"/>
        <v>0</v>
      </c>
    </row>
    <row r="774" spans="2:25" s="187" customFormat="1" hidden="1" x14ac:dyDescent="0.3">
      <c r="B774" s="226" t="s">
        <v>1132</v>
      </c>
      <c r="C774" s="338" t="s">
        <v>8285</v>
      </c>
      <c r="D774" s="249"/>
      <c r="E774" s="249"/>
      <c r="F774" s="183"/>
      <c r="G774" s="184">
        <f t="shared" si="94"/>
        <v>168.7192</v>
      </c>
      <c r="H774" s="184">
        <f t="shared" si="95"/>
        <v>156.32526242</v>
      </c>
      <c r="I774" s="184">
        <f t="shared" si="89"/>
        <v>12.393937579999999</v>
      </c>
      <c r="K774" s="184">
        <v>168.7192</v>
      </c>
      <c r="L774" s="184">
        <v>156.32526242</v>
      </c>
      <c r="M774" s="184">
        <f t="shared" si="90"/>
        <v>12.393937579999999</v>
      </c>
      <c r="O774" s="185">
        <v>0</v>
      </c>
      <c r="P774" s="185">
        <v>0</v>
      </c>
      <c r="Q774" s="185">
        <f t="shared" si="91"/>
        <v>0</v>
      </c>
      <c r="S774" s="184">
        <v>0</v>
      </c>
      <c r="T774" s="184">
        <v>0</v>
      </c>
      <c r="U774" s="184">
        <f t="shared" si="92"/>
        <v>0</v>
      </c>
      <c r="W774" s="185">
        <v>0</v>
      </c>
      <c r="X774" s="185">
        <v>0</v>
      </c>
      <c r="Y774" s="185">
        <f t="shared" si="93"/>
        <v>0</v>
      </c>
    </row>
    <row r="775" spans="2:25" s="187" customFormat="1" hidden="1" x14ac:dyDescent="0.3">
      <c r="B775" s="226" t="s">
        <v>1133</v>
      </c>
      <c r="C775" s="338" t="s">
        <v>8286</v>
      </c>
      <c r="D775" s="249"/>
      <c r="E775" s="249"/>
      <c r="F775" s="183"/>
      <c r="G775" s="184">
        <f t="shared" si="94"/>
        <v>291.16329999999999</v>
      </c>
      <c r="H775" s="184">
        <f t="shared" si="95"/>
        <v>271.13204667000002</v>
      </c>
      <c r="I775" s="184">
        <f t="shared" si="89"/>
        <v>20.03125332999997</v>
      </c>
      <c r="K775" s="184">
        <v>291.16329999999999</v>
      </c>
      <c r="L775" s="184">
        <v>271.13204667000002</v>
      </c>
      <c r="M775" s="184">
        <f t="shared" si="90"/>
        <v>20.03125332999997</v>
      </c>
      <c r="O775" s="185">
        <v>0</v>
      </c>
      <c r="P775" s="185">
        <v>0</v>
      </c>
      <c r="Q775" s="185">
        <f t="shared" si="91"/>
        <v>0</v>
      </c>
      <c r="S775" s="184">
        <v>0</v>
      </c>
      <c r="T775" s="184">
        <v>0</v>
      </c>
      <c r="U775" s="184">
        <f t="shared" si="92"/>
        <v>0</v>
      </c>
      <c r="W775" s="185">
        <v>0</v>
      </c>
      <c r="X775" s="185">
        <v>0</v>
      </c>
      <c r="Y775" s="185">
        <f t="shared" si="93"/>
        <v>0</v>
      </c>
    </row>
    <row r="776" spans="2:25" s="187" customFormat="1" hidden="1" x14ac:dyDescent="0.3">
      <c r="B776" s="226" t="s">
        <v>1134</v>
      </c>
      <c r="C776" s="338" t="s">
        <v>8287</v>
      </c>
      <c r="D776" s="249"/>
      <c r="E776" s="249"/>
      <c r="F776" s="183"/>
      <c r="G776" s="184">
        <f t="shared" si="94"/>
        <v>1183.0140999999999</v>
      </c>
      <c r="H776" s="184">
        <f t="shared" si="95"/>
        <v>1114.317738</v>
      </c>
      <c r="I776" s="184">
        <f t="shared" ref="I776:I839" si="96">+ABS(G776-H776)</f>
        <v>68.696361999999908</v>
      </c>
      <c r="K776" s="184">
        <v>1183.0140999999999</v>
      </c>
      <c r="L776" s="184">
        <v>1114.317738</v>
      </c>
      <c r="M776" s="184">
        <f t="shared" ref="M776:M839" si="97">+ABS(K776-L776)</f>
        <v>68.696361999999908</v>
      </c>
      <c r="O776" s="185">
        <v>0</v>
      </c>
      <c r="P776" s="185">
        <v>0</v>
      </c>
      <c r="Q776" s="185">
        <f t="shared" ref="Q776:Q839" si="98">+ABS(O776-P776)</f>
        <v>0</v>
      </c>
      <c r="S776" s="184">
        <v>0</v>
      </c>
      <c r="T776" s="184">
        <v>0</v>
      </c>
      <c r="U776" s="184">
        <f t="shared" ref="U776:U839" si="99">+ABS(S776-T776)</f>
        <v>0</v>
      </c>
      <c r="W776" s="185">
        <v>0</v>
      </c>
      <c r="X776" s="185">
        <v>0</v>
      </c>
      <c r="Y776" s="185">
        <f t="shared" ref="Y776:Y839" si="100">+ABS(W776-X776)</f>
        <v>0</v>
      </c>
    </row>
    <row r="777" spans="2:25" s="187" customFormat="1" hidden="1" x14ac:dyDescent="0.3">
      <c r="B777" s="226" t="s">
        <v>1135</v>
      </c>
      <c r="C777" s="338" t="s">
        <v>8288</v>
      </c>
      <c r="D777" s="249"/>
      <c r="E777" s="249"/>
      <c r="F777" s="183"/>
      <c r="G777" s="184">
        <f t="shared" si="94"/>
        <v>1137.2747999999999</v>
      </c>
      <c r="H777" s="184">
        <f t="shared" si="95"/>
        <v>1091.52693826</v>
      </c>
      <c r="I777" s="184">
        <f t="shared" si="96"/>
        <v>45.747861739999962</v>
      </c>
      <c r="K777" s="184">
        <v>1137.2747999999999</v>
      </c>
      <c r="L777" s="184">
        <v>1091.52693826</v>
      </c>
      <c r="M777" s="184">
        <f t="shared" si="97"/>
        <v>45.747861739999962</v>
      </c>
      <c r="O777" s="185">
        <v>0</v>
      </c>
      <c r="P777" s="185">
        <v>0</v>
      </c>
      <c r="Q777" s="185">
        <f t="shared" si="98"/>
        <v>0</v>
      </c>
      <c r="S777" s="184">
        <v>0</v>
      </c>
      <c r="T777" s="184">
        <v>0</v>
      </c>
      <c r="U777" s="184">
        <f t="shared" si="99"/>
        <v>0</v>
      </c>
      <c r="W777" s="185">
        <v>0</v>
      </c>
      <c r="X777" s="185">
        <v>0</v>
      </c>
      <c r="Y777" s="185">
        <f t="shared" si="100"/>
        <v>0</v>
      </c>
    </row>
    <row r="778" spans="2:25" s="187" customFormat="1" hidden="1" x14ac:dyDescent="0.3">
      <c r="B778" s="226" t="s">
        <v>1136</v>
      </c>
      <c r="C778" s="338" t="s">
        <v>8289</v>
      </c>
      <c r="D778" s="249"/>
      <c r="E778" s="249"/>
      <c r="F778" s="183"/>
      <c r="G778" s="184">
        <f t="shared" si="94"/>
        <v>113.8571</v>
      </c>
      <c r="H778" s="184">
        <f t="shared" si="95"/>
        <v>103.60502124</v>
      </c>
      <c r="I778" s="184">
        <f t="shared" si="96"/>
        <v>10.252078760000003</v>
      </c>
      <c r="K778" s="184">
        <v>113.8571</v>
      </c>
      <c r="L778" s="184">
        <v>103.60502124</v>
      </c>
      <c r="M778" s="184">
        <f t="shared" si="97"/>
        <v>10.252078760000003</v>
      </c>
      <c r="O778" s="185">
        <v>0</v>
      </c>
      <c r="P778" s="185">
        <v>0</v>
      </c>
      <c r="Q778" s="185">
        <f t="shared" si="98"/>
        <v>0</v>
      </c>
      <c r="S778" s="184">
        <v>0</v>
      </c>
      <c r="T778" s="184">
        <v>0</v>
      </c>
      <c r="U778" s="184">
        <f t="shared" si="99"/>
        <v>0</v>
      </c>
      <c r="W778" s="185">
        <v>0</v>
      </c>
      <c r="X778" s="185">
        <v>0</v>
      </c>
      <c r="Y778" s="185">
        <f t="shared" si="100"/>
        <v>0</v>
      </c>
    </row>
    <row r="779" spans="2:25" s="187" customFormat="1" hidden="1" x14ac:dyDescent="0.3">
      <c r="B779" s="226" t="s">
        <v>1137</v>
      </c>
      <c r="C779" s="338" t="s">
        <v>8290</v>
      </c>
      <c r="D779" s="249"/>
      <c r="E779" s="249"/>
      <c r="F779" s="183"/>
      <c r="G779" s="184">
        <f t="shared" si="94"/>
        <v>159.3177</v>
      </c>
      <c r="H779" s="184">
        <f t="shared" si="95"/>
        <v>154.41450599000001</v>
      </c>
      <c r="I779" s="184">
        <f t="shared" si="96"/>
        <v>4.9031940099999929</v>
      </c>
      <c r="K779" s="184">
        <v>159.3177</v>
      </c>
      <c r="L779" s="184">
        <v>154.41450599000001</v>
      </c>
      <c r="M779" s="184">
        <f t="shared" si="97"/>
        <v>4.9031940099999929</v>
      </c>
      <c r="O779" s="185">
        <v>0</v>
      </c>
      <c r="P779" s="185">
        <v>0</v>
      </c>
      <c r="Q779" s="185">
        <f t="shared" si="98"/>
        <v>0</v>
      </c>
      <c r="S779" s="184">
        <v>0</v>
      </c>
      <c r="T779" s="184">
        <v>0</v>
      </c>
      <c r="U779" s="184">
        <f t="shared" si="99"/>
        <v>0</v>
      </c>
      <c r="W779" s="185">
        <v>0</v>
      </c>
      <c r="X779" s="185">
        <v>0</v>
      </c>
      <c r="Y779" s="185">
        <f t="shared" si="100"/>
        <v>0</v>
      </c>
    </row>
    <row r="780" spans="2:25" s="187" customFormat="1" hidden="1" x14ac:dyDescent="0.3">
      <c r="B780" s="226" t="s">
        <v>1138</v>
      </c>
      <c r="C780" s="338" t="s">
        <v>8291</v>
      </c>
      <c r="D780" s="249"/>
      <c r="E780" s="249"/>
      <c r="F780" s="183"/>
      <c r="G780" s="184">
        <f t="shared" si="94"/>
        <v>4465.2524999999996</v>
      </c>
      <c r="H780" s="184">
        <f t="shared" si="95"/>
        <v>2880.1069090599995</v>
      </c>
      <c r="I780" s="184">
        <f t="shared" si="96"/>
        <v>1585.1455909400001</v>
      </c>
      <c r="K780" s="184">
        <v>4465.2524999999996</v>
      </c>
      <c r="L780" s="184">
        <v>2880.1069090599995</v>
      </c>
      <c r="M780" s="184">
        <f t="shared" si="97"/>
        <v>1585.1455909400001</v>
      </c>
      <c r="O780" s="185">
        <v>0</v>
      </c>
      <c r="P780" s="185">
        <v>0</v>
      </c>
      <c r="Q780" s="185">
        <f t="shared" si="98"/>
        <v>0</v>
      </c>
      <c r="S780" s="184">
        <v>0</v>
      </c>
      <c r="T780" s="184">
        <v>0</v>
      </c>
      <c r="U780" s="184">
        <f t="shared" si="99"/>
        <v>0</v>
      </c>
      <c r="W780" s="185">
        <v>0</v>
      </c>
      <c r="X780" s="185">
        <v>0</v>
      </c>
      <c r="Y780" s="185">
        <f t="shared" si="100"/>
        <v>0</v>
      </c>
    </row>
    <row r="781" spans="2:25" s="187" customFormat="1" hidden="1" x14ac:dyDescent="0.3">
      <c r="B781" s="226" t="s">
        <v>1139</v>
      </c>
      <c r="C781" s="338" t="s">
        <v>8292</v>
      </c>
      <c r="D781" s="249"/>
      <c r="E781" s="249"/>
      <c r="F781" s="183"/>
      <c r="G781" s="184">
        <f t="shared" si="94"/>
        <v>2738.0283000000004</v>
      </c>
      <c r="H781" s="184">
        <f t="shared" si="95"/>
        <v>2482.2113977199997</v>
      </c>
      <c r="I781" s="184">
        <f t="shared" si="96"/>
        <v>255.8169022800007</v>
      </c>
      <c r="K781" s="184">
        <v>2738.0283000000004</v>
      </c>
      <c r="L781" s="184">
        <v>2482.2113977199997</v>
      </c>
      <c r="M781" s="184">
        <f t="shared" si="97"/>
        <v>255.8169022800007</v>
      </c>
      <c r="O781" s="185">
        <v>0</v>
      </c>
      <c r="P781" s="185">
        <v>0</v>
      </c>
      <c r="Q781" s="185">
        <f t="shared" si="98"/>
        <v>0</v>
      </c>
      <c r="S781" s="184">
        <v>0</v>
      </c>
      <c r="T781" s="184">
        <v>0</v>
      </c>
      <c r="U781" s="184">
        <f t="shared" si="99"/>
        <v>0</v>
      </c>
      <c r="W781" s="185">
        <v>0</v>
      </c>
      <c r="X781" s="185">
        <v>0</v>
      </c>
      <c r="Y781" s="185">
        <f t="shared" si="100"/>
        <v>0</v>
      </c>
    </row>
    <row r="782" spans="2:25" s="187" customFormat="1" hidden="1" x14ac:dyDescent="0.3">
      <c r="B782" s="226" t="s">
        <v>1140</v>
      </c>
      <c r="C782" s="338" t="s">
        <v>8293</v>
      </c>
      <c r="D782" s="249"/>
      <c r="E782" s="249"/>
      <c r="F782" s="183"/>
      <c r="G782" s="184">
        <f t="shared" si="94"/>
        <v>6018.1870999999992</v>
      </c>
      <c r="H782" s="184">
        <f t="shared" si="95"/>
        <v>5150.2374353300002</v>
      </c>
      <c r="I782" s="184">
        <f t="shared" si="96"/>
        <v>867.94966466999904</v>
      </c>
      <c r="K782" s="184">
        <v>6018.1870999999992</v>
      </c>
      <c r="L782" s="184">
        <v>5150.2374353300002</v>
      </c>
      <c r="M782" s="184">
        <f t="shared" si="97"/>
        <v>867.94966466999904</v>
      </c>
      <c r="O782" s="185">
        <v>0</v>
      </c>
      <c r="P782" s="185">
        <v>0</v>
      </c>
      <c r="Q782" s="185">
        <f t="shared" si="98"/>
        <v>0</v>
      </c>
      <c r="S782" s="184">
        <v>0</v>
      </c>
      <c r="T782" s="184">
        <v>0</v>
      </c>
      <c r="U782" s="184">
        <f t="shared" si="99"/>
        <v>0</v>
      </c>
      <c r="W782" s="185">
        <v>0</v>
      </c>
      <c r="X782" s="185">
        <v>0</v>
      </c>
      <c r="Y782" s="185">
        <f t="shared" si="100"/>
        <v>0</v>
      </c>
    </row>
    <row r="783" spans="2:25" s="187" customFormat="1" hidden="1" x14ac:dyDescent="0.3">
      <c r="B783" s="226" t="s">
        <v>1141</v>
      </c>
      <c r="C783" s="338" t="s">
        <v>8294</v>
      </c>
      <c r="D783" s="249"/>
      <c r="E783" s="249"/>
      <c r="F783" s="183"/>
      <c r="G783" s="184">
        <f t="shared" si="94"/>
        <v>1756.7963</v>
      </c>
      <c r="H783" s="184">
        <f t="shared" si="95"/>
        <v>1713.6176331699999</v>
      </c>
      <c r="I783" s="184">
        <f t="shared" si="96"/>
        <v>43.178666830000111</v>
      </c>
      <c r="K783" s="184">
        <v>1756.7963</v>
      </c>
      <c r="L783" s="184">
        <v>1713.6176331699999</v>
      </c>
      <c r="M783" s="184">
        <f t="shared" si="97"/>
        <v>43.178666830000111</v>
      </c>
      <c r="O783" s="185">
        <v>0</v>
      </c>
      <c r="P783" s="185">
        <v>0</v>
      </c>
      <c r="Q783" s="185">
        <f t="shared" si="98"/>
        <v>0</v>
      </c>
      <c r="S783" s="184">
        <v>0</v>
      </c>
      <c r="T783" s="184">
        <v>0</v>
      </c>
      <c r="U783" s="184">
        <f t="shared" si="99"/>
        <v>0</v>
      </c>
      <c r="W783" s="185">
        <v>0</v>
      </c>
      <c r="X783" s="185">
        <v>0</v>
      </c>
      <c r="Y783" s="185">
        <f t="shared" si="100"/>
        <v>0</v>
      </c>
    </row>
    <row r="784" spans="2:25" s="187" customFormat="1" hidden="1" x14ac:dyDescent="0.3">
      <c r="B784" s="226" t="s">
        <v>1142</v>
      </c>
      <c r="C784" s="338" t="s">
        <v>8295</v>
      </c>
      <c r="D784" s="249"/>
      <c r="E784" s="249"/>
      <c r="F784" s="183"/>
      <c r="G784" s="184">
        <f t="shared" si="94"/>
        <v>12207.212500000001</v>
      </c>
      <c r="H784" s="184">
        <f t="shared" si="95"/>
        <v>9053.9106868100007</v>
      </c>
      <c r="I784" s="184">
        <f t="shared" si="96"/>
        <v>3153.3018131900008</v>
      </c>
      <c r="K784" s="184">
        <v>12207.212500000001</v>
      </c>
      <c r="L784" s="184">
        <v>9053.9106868100007</v>
      </c>
      <c r="M784" s="184">
        <f t="shared" si="97"/>
        <v>3153.3018131900008</v>
      </c>
      <c r="O784" s="185">
        <v>0</v>
      </c>
      <c r="P784" s="185">
        <v>0</v>
      </c>
      <c r="Q784" s="185">
        <f t="shared" si="98"/>
        <v>0</v>
      </c>
      <c r="S784" s="184">
        <v>0</v>
      </c>
      <c r="T784" s="184">
        <v>0</v>
      </c>
      <c r="U784" s="184">
        <f t="shared" si="99"/>
        <v>0</v>
      </c>
      <c r="W784" s="185">
        <v>0</v>
      </c>
      <c r="X784" s="185">
        <v>0</v>
      </c>
      <c r="Y784" s="185">
        <f t="shared" si="100"/>
        <v>0</v>
      </c>
    </row>
    <row r="785" spans="2:25" s="187" customFormat="1" hidden="1" x14ac:dyDescent="0.3">
      <c r="B785" s="226" t="s">
        <v>1143</v>
      </c>
      <c r="C785" s="338" t="s">
        <v>8296</v>
      </c>
      <c r="D785" s="249"/>
      <c r="E785" s="249"/>
      <c r="F785" s="183"/>
      <c r="G785" s="184">
        <f t="shared" si="94"/>
        <v>2780.4630000000002</v>
      </c>
      <c r="H785" s="184">
        <f t="shared" si="95"/>
        <v>2371.1202639799999</v>
      </c>
      <c r="I785" s="184">
        <f t="shared" si="96"/>
        <v>409.3427360200003</v>
      </c>
      <c r="K785" s="184">
        <v>2780.4630000000002</v>
      </c>
      <c r="L785" s="184">
        <v>2371.1202639799999</v>
      </c>
      <c r="M785" s="184">
        <f t="shared" si="97"/>
        <v>409.3427360200003</v>
      </c>
      <c r="O785" s="185">
        <v>0</v>
      </c>
      <c r="P785" s="185">
        <v>0</v>
      </c>
      <c r="Q785" s="185">
        <f t="shared" si="98"/>
        <v>0</v>
      </c>
      <c r="S785" s="184">
        <v>0</v>
      </c>
      <c r="T785" s="184">
        <v>0</v>
      </c>
      <c r="U785" s="184">
        <f t="shared" si="99"/>
        <v>0</v>
      </c>
      <c r="W785" s="185">
        <v>0</v>
      </c>
      <c r="X785" s="185">
        <v>0</v>
      </c>
      <c r="Y785" s="185">
        <f t="shared" si="100"/>
        <v>0</v>
      </c>
    </row>
    <row r="786" spans="2:25" s="187" customFormat="1" hidden="1" x14ac:dyDescent="0.3">
      <c r="B786" s="226" t="s">
        <v>1144</v>
      </c>
      <c r="C786" s="338" t="s">
        <v>8297</v>
      </c>
      <c r="D786" s="249"/>
      <c r="E786" s="249"/>
      <c r="F786" s="183"/>
      <c r="G786" s="184">
        <f t="shared" si="94"/>
        <v>1065.4674000000002</v>
      </c>
      <c r="H786" s="184">
        <f t="shared" si="95"/>
        <v>863.07547663999981</v>
      </c>
      <c r="I786" s="184">
        <f t="shared" si="96"/>
        <v>202.39192336000042</v>
      </c>
      <c r="K786" s="184">
        <v>1065.4674000000002</v>
      </c>
      <c r="L786" s="184">
        <v>863.07547663999981</v>
      </c>
      <c r="M786" s="184">
        <f t="shared" si="97"/>
        <v>202.39192336000042</v>
      </c>
      <c r="O786" s="185">
        <v>0</v>
      </c>
      <c r="P786" s="185">
        <v>0</v>
      </c>
      <c r="Q786" s="185">
        <f t="shared" si="98"/>
        <v>0</v>
      </c>
      <c r="S786" s="184">
        <v>0</v>
      </c>
      <c r="T786" s="184">
        <v>0</v>
      </c>
      <c r="U786" s="184">
        <f t="shared" si="99"/>
        <v>0</v>
      </c>
      <c r="W786" s="185">
        <v>0</v>
      </c>
      <c r="X786" s="185">
        <v>0</v>
      </c>
      <c r="Y786" s="185">
        <f t="shared" si="100"/>
        <v>0</v>
      </c>
    </row>
    <row r="787" spans="2:25" s="187" customFormat="1" hidden="1" x14ac:dyDescent="0.3">
      <c r="B787" s="226" t="s">
        <v>1145</v>
      </c>
      <c r="C787" s="338" t="s">
        <v>8298</v>
      </c>
      <c r="D787" s="249"/>
      <c r="E787" s="249"/>
      <c r="F787" s="183"/>
      <c r="G787" s="184">
        <f t="shared" si="94"/>
        <v>0</v>
      </c>
      <c r="H787" s="184">
        <f t="shared" si="95"/>
        <v>0</v>
      </c>
      <c r="I787" s="184">
        <f t="shared" si="96"/>
        <v>0</v>
      </c>
      <c r="K787" s="184">
        <v>0</v>
      </c>
      <c r="L787" s="184">
        <v>0</v>
      </c>
      <c r="M787" s="184">
        <f t="shared" si="97"/>
        <v>0</v>
      </c>
      <c r="O787" s="185">
        <v>0</v>
      </c>
      <c r="P787" s="185">
        <v>0</v>
      </c>
      <c r="Q787" s="185">
        <f t="shared" si="98"/>
        <v>0</v>
      </c>
      <c r="S787" s="184">
        <v>0</v>
      </c>
      <c r="T787" s="184">
        <v>0</v>
      </c>
      <c r="U787" s="184">
        <f t="shared" si="99"/>
        <v>0</v>
      </c>
      <c r="W787" s="185">
        <v>0</v>
      </c>
      <c r="X787" s="185">
        <v>0</v>
      </c>
      <c r="Y787" s="185">
        <f t="shared" si="100"/>
        <v>0</v>
      </c>
    </row>
    <row r="788" spans="2:25" s="187" customFormat="1" hidden="1" x14ac:dyDescent="0.3">
      <c r="B788" s="226" t="s">
        <v>1146</v>
      </c>
      <c r="C788" s="338" t="s">
        <v>8299</v>
      </c>
      <c r="D788" s="249"/>
      <c r="E788" s="249"/>
      <c r="F788" s="183"/>
      <c r="G788" s="184">
        <f t="shared" si="94"/>
        <v>0</v>
      </c>
      <c r="H788" s="184">
        <f t="shared" si="95"/>
        <v>8024.8965980000003</v>
      </c>
      <c r="I788" s="184">
        <f t="shared" si="96"/>
        <v>8024.8965980000003</v>
      </c>
      <c r="K788" s="184">
        <v>0</v>
      </c>
      <c r="L788" s="184">
        <v>8024.8965980000003</v>
      </c>
      <c r="M788" s="184">
        <f t="shared" si="97"/>
        <v>8024.8965980000003</v>
      </c>
      <c r="O788" s="185">
        <v>0</v>
      </c>
      <c r="P788" s="185">
        <v>0</v>
      </c>
      <c r="Q788" s="185">
        <f t="shared" si="98"/>
        <v>0</v>
      </c>
      <c r="S788" s="184">
        <v>0</v>
      </c>
      <c r="T788" s="184">
        <v>0</v>
      </c>
      <c r="U788" s="184">
        <f t="shared" si="99"/>
        <v>0</v>
      </c>
      <c r="W788" s="185">
        <v>0</v>
      </c>
      <c r="X788" s="185">
        <v>0</v>
      </c>
      <c r="Y788" s="185">
        <f t="shared" si="100"/>
        <v>0</v>
      </c>
    </row>
    <row r="789" spans="2:25" s="187" customFormat="1" hidden="1" x14ac:dyDescent="0.3">
      <c r="B789" s="226" t="s">
        <v>1147</v>
      </c>
      <c r="C789" s="338" t="s">
        <v>8300</v>
      </c>
      <c r="D789" s="249"/>
      <c r="E789" s="249"/>
      <c r="F789" s="183"/>
      <c r="G789" s="184">
        <f t="shared" si="94"/>
        <v>0</v>
      </c>
      <c r="H789" s="184">
        <f t="shared" si="95"/>
        <v>6993.7468539299998</v>
      </c>
      <c r="I789" s="184">
        <f t="shared" si="96"/>
        <v>6993.7468539299998</v>
      </c>
      <c r="K789" s="184">
        <v>0</v>
      </c>
      <c r="L789" s="184">
        <v>6993.7468539299998</v>
      </c>
      <c r="M789" s="184">
        <f t="shared" si="97"/>
        <v>6993.7468539299998</v>
      </c>
      <c r="O789" s="185">
        <v>0</v>
      </c>
      <c r="P789" s="185">
        <v>0</v>
      </c>
      <c r="Q789" s="185">
        <f t="shared" si="98"/>
        <v>0</v>
      </c>
      <c r="S789" s="184">
        <v>0</v>
      </c>
      <c r="T789" s="184">
        <v>0</v>
      </c>
      <c r="U789" s="184">
        <f t="shared" si="99"/>
        <v>0</v>
      </c>
      <c r="W789" s="185">
        <v>0</v>
      </c>
      <c r="X789" s="185">
        <v>0</v>
      </c>
      <c r="Y789" s="185">
        <f t="shared" si="100"/>
        <v>0</v>
      </c>
    </row>
    <row r="790" spans="2:25" s="187" customFormat="1" hidden="1" x14ac:dyDescent="0.3">
      <c r="B790" s="226" t="s">
        <v>1148</v>
      </c>
      <c r="C790" s="338" t="s">
        <v>8301</v>
      </c>
      <c r="D790" s="249"/>
      <c r="E790" s="249"/>
      <c r="F790" s="183"/>
      <c r="G790" s="184">
        <f t="shared" si="94"/>
        <v>3606.1690000000008</v>
      </c>
      <c r="H790" s="184">
        <f t="shared" si="95"/>
        <v>2992.4998949700002</v>
      </c>
      <c r="I790" s="184">
        <f t="shared" si="96"/>
        <v>613.66910503000054</v>
      </c>
      <c r="K790" s="184">
        <v>3606.1690000000008</v>
      </c>
      <c r="L790" s="184">
        <v>2992.4998949700002</v>
      </c>
      <c r="M790" s="184">
        <f t="shared" si="97"/>
        <v>613.66910503000054</v>
      </c>
      <c r="O790" s="185">
        <v>0</v>
      </c>
      <c r="P790" s="185">
        <v>0</v>
      </c>
      <c r="Q790" s="185">
        <f t="shared" si="98"/>
        <v>0</v>
      </c>
      <c r="S790" s="184">
        <v>0</v>
      </c>
      <c r="T790" s="184">
        <v>0</v>
      </c>
      <c r="U790" s="184">
        <f t="shared" si="99"/>
        <v>0</v>
      </c>
      <c r="W790" s="185">
        <v>0</v>
      </c>
      <c r="X790" s="185">
        <v>0</v>
      </c>
      <c r="Y790" s="185">
        <f t="shared" si="100"/>
        <v>0</v>
      </c>
    </row>
    <row r="791" spans="2:25" s="187" customFormat="1" hidden="1" x14ac:dyDescent="0.3">
      <c r="B791" s="226" t="s">
        <v>1149</v>
      </c>
      <c r="C791" s="338" t="s">
        <v>8302</v>
      </c>
      <c r="D791" s="249"/>
      <c r="E791" s="249"/>
      <c r="F791" s="183"/>
      <c r="G791" s="184">
        <f t="shared" si="94"/>
        <v>4344.4295000000002</v>
      </c>
      <c r="H791" s="184">
        <f t="shared" si="95"/>
        <v>4314.3921538900004</v>
      </c>
      <c r="I791" s="184">
        <f t="shared" si="96"/>
        <v>30.037346109999817</v>
      </c>
      <c r="K791" s="184">
        <v>4344.4295000000002</v>
      </c>
      <c r="L791" s="184">
        <v>4314.3921538900004</v>
      </c>
      <c r="M791" s="184">
        <f t="shared" si="97"/>
        <v>30.037346109999817</v>
      </c>
      <c r="O791" s="185">
        <v>0</v>
      </c>
      <c r="P791" s="185">
        <v>0</v>
      </c>
      <c r="Q791" s="185">
        <f t="shared" si="98"/>
        <v>0</v>
      </c>
      <c r="S791" s="184">
        <v>0</v>
      </c>
      <c r="T791" s="184">
        <v>0</v>
      </c>
      <c r="U791" s="184">
        <f t="shared" si="99"/>
        <v>0</v>
      </c>
      <c r="W791" s="185">
        <v>0</v>
      </c>
      <c r="X791" s="185">
        <v>0</v>
      </c>
      <c r="Y791" s="185">
        <f t="shared" si="100"/>
        <v>0</v>
      </c>
    </row>
    <row r="792" spans="2:25" s="187" customFormat="1" hidden="1" x14ac:dyDescent="0.3">
      <c r="B792" s="226" t="s">
        <v>1150</v>
      </c>
      <c r="C792" s="338" t="s">
        <v>8303</v>
      </c>
      <c r="D792" s="249"/>
      <c r="E792" s="249"/>
      <c r="F792" s="183"/>
      <c r="G792" s="184">
        <f t="shared" si="94"/>
        <v>3984.4297999999999</v>
      </c>
      <c r="H792" s="184">
        <f t="shared" si="95"/>
        <v>3642.5966710000002</v>
      </c>
      <c r="I792" s="184">
        <f t="shared" si="96"/>
        <v>341.83312899999964</v>
      </c>
      <c r="K792" s="184">
        <v>3984.4297999999999</v>
      </c>
      <c r="L792" s="184">
        <v>3642.5966710000002</v>
      </c>
      <c r="M792" s="184">
        <f t="shared" si="97"/>
        <v>341.83312899999964</v>
      </c>
      <c r="O792" s="185">
        <v>0</v>
      </c>
      <c r="P792" s="185">
        <v>0</v>
      </c>
      <c r="Q792" s="185">
        <f t="shared" si="98"/>
        <v>0</v>
      </c>
      <c r="S792" s="184">
        <v>0</v>
      </c>
      <c r="T792" s="184">
        <v>0</v>
      </c>
      <c r="U792" s="184">
        <f t="shared" si="99"/>
        <v>0</v>
      </c>
      <c r="W792" s="185">
        <v>0</v>
      </c>
      <c r="X792" s="185">
        <v>0</v>
      </c>
      <c r="Y792" s="185">
        <f t="shared" si="100"/>
        <v>0</v>
      </c>
    </row>
    <row r="793" spans="2:25" s="187" customFormat="1" hidden="1" x14ac:dyDescent="0.3">
      <c r="B793" s="226" t="s">
        <v>1151</v>
      </c>
      <c r="C793" s="338" t="s">
        <v>8304</v>
      </c>
      <c r="D793" s="249"/>
      <c r="E793" s="249"/>
      <c r="F793" s="183"/>
      <c r="G793" s="184">
        <f t="shared" si="94"/>
        <v>1685.4513999999999</v>
      </c>
      <c r="H793" s="184">
        <f t="shared" si="95"/>
        <v>1640.1449030000001</v>
      </c>
      <c r="I793" s="184">
        <f t="shared" si="96"/>
        <v>45.306496999999808</v>
      </c>
      <c r="K793" s="184">
        <v>1685.4513999999999</v>
      </c>
      <c r="L793" s="184">
        <v>1640.1449030000001</v>
      </c>
      <c r="M793" s="184">
        <f t="shared" si="97"/>
        <v>45.306496999999808</v>
      </c>
      <c r="O793" s="185">
        <v>0</v>
      </c>
      <c r="P793" s="185">
        <v>0</v>
      </c>
      <c r="Q793" s="185">
        <f t="shared" si="98"/>
        <v>0</v>
      </c>
      <c r="S793" s="184">
        <v>0</v>
      </c>
      <c r="T793" s="184">
        <v>0</v>
      </c>
      <c r="U793" s="184">
        <f t="shared" si="99"/>
        <v>0</v>
      </c>
      <c r="W793" s="185">
        <v>0</v>
      </c>
      <c r="X793" s="185">
        <v>0</v>
      </c>
      <c r="Y793" s="185">
        <f t="shared" si="100"/>
        <v>0</v>
      </c>
    </row>
    <row r="794" spans="2:25" s="187" customFormat="1" hidden="1" x14ac:dyDescent="0.3">
      <c r="B794" s="226" t="s">
        <v>1152</v>
      </c>
      <c r="C794" s="338" t="s">
        <v>8305</v>
      </c>
      <c r="D794" s="249"/>
      <c r="E794" s="249"/>
      <c r="F794" s="183"/>
      <c r="G794" s="184">
        <f t="shared" si="94"/>
        <v>1370.1413</v>
      </c>
      <c r="H794" s="184">
        <f t="shared" si="95"/>
        <v>1345.4814119999999</v>
      </c>
      <c r="I794" s="184">
        <f t="shared" si="96"/>
        <v>24.659888000000137</v>
      </c>
      <c r="K794" s="184">
        <v>1370.1413</v>
      </c>
      <c r="L794" s="184">
        <v>1345.4814119999999</v>
      </c>
      <c r="M794" s="184">
        <f t="shared" si="97"/>
        <v>24.659888000000137</v>
      </c>
      <c r="O794" s="185">
        <v>0</v>
      </c>
      <c r="P794" s="185">
        <v>0</v>
      </c>
      <c r="Q794" s="185">
        <f t="shared" si="98"/>
        <v>0</v>
      </c>
      <c r="S794" s="184">
        <v>0</v>
      </c>
      <c r="T794" s="184">
        <v>0</v>
      </c>
      <c r="U794" s="184">
        <f t="shared" si="99"/>
        <v>0</v>
      </c>
      <c r="W794" s="185">
        <v>0</v>
      </c>
      <c r="X794" s="185">
        <v>0</v>
      </c>
      <c r="Y794" s="185">
        <f t="shared" si="100"/>
        <v>0</v>
      </c>
    </row>
    <row r="795" spans="2:25" s="187" customFormat="1" hidden="1" x14ac:dyDescent="0.3">
      <c r="B795" s="226" t="s">
        <v>1153</v>
      </c>
      <c r="C795" s="338" t="s">
        <v>8306</v>
      </c>
      <c r="D795" s="249"/>
      <c r="E795" s="249"/>
      <c r="F795" s="183"/>
      <c r="G795" s="184">
        <f t="shared" si="94"/>
        <v>5505.4969999999994</v>
      </c>
      <c r="H795" s="184">
        <f t="shared" si="95"/>
        <v>5163.9448932400001</v>
      </c>
      <c r="I795" s="184">
        <f t="shared" si="96"/>
        <v>341.55210675999933</v>
      </c>
      <c r="K795" s="184">
        <v>5505.4969999999994</v>
      </c>
      <c r="L795" s="184">
        <v>5163.9448932400001</v>
      </c>
      <c r="M795" s="184">
        <f t="shared" si="97"/>
        <v>341.55210675999933</v>
      </c>
      <c r="O795" s="185">
        <v>0</v>
      </c>
      <c r="P795" s="185">
        <v>0</v>
      </c>
      <c r="Q795" s="185">
        <f t="shared" si="98"/>
        <v>0</v>
      </c>
      <c r="S795" s="184">
        <v>0</v>
      </c>
      <c r="T795" s="184">
        <v>0</v>
      </c>
      <c r="U795" s="184">
        <f t="shared" si="99"/>
        <v>0</v>
      </c>
      <c r="W795" s="185">
        <v>0</v>
      </c>
      <c r="X795" s="185">
        <v>0</v>
      </c>
      <c r="Y795" s="185">
        <f t="shared" si="100"/>
        <v>0</v>
      </c>
    </row>
    <row r="796" spans="2:25" s="187" customFormat="1" hidden="1" x14ac:dyDescent="0.3">
      <c r="B796" s="226" t="s">
        <v>1154</v>
      </c>
      <c r="C796" s="338" t="s">
        <v>8307</v>
      </c>
      <c r="D796" s="249"/>
      <c r="E796" s="249"/>
      <c r="F796" s="183"/>
      <c r="G796" s="184">
        <f t="shared" si="94"/>
        <v>3619.2710999999999</v>
      </c>
      <c r="H796" s="184">
        <f t="shared" si="95"/>
        <v>2495.0508520499998</v>
      </c>
      <c r="I796" s="184">
        <f t="shared" si="96"/>
        <v>1124.2202479500002</v>
      </c>
      <c r="K796" s="184">
        <v>3619.2710999999999</v>
      </c>
      <c r="L796" s="184">
        <v>2495.0508520499998</v>
      </c>
      <c r="M796" s="184">
        <f t="shared" si="97"/>
        <v>1124.2202479500002</v>
      </c>
      <c r="O796" s="185">
        <v>0</v>
      </c>
      <c r="P796" s="185">
        <v>0</v>
      </c>
      <c r="Q796" s="185">
        <f t="shared" si="98"/>
        <v>0</v>
      </c>
      <c r="S796" s="184">
        <v>0</v>
      </c>
      <c r="T796" s="184">
        <v>0</v>
      </c>
      <c r="U796" s="184">
        <f t="shared" si="99"/>
        <v>0</v>
      </c>
      <c r="W796" s="185">
        <v>0</v>
      </c>
      <c r="X796" s="185">
        <v>0</v>
      </c>
      <c r="Y796" s="185">
        <f t="shared" si="100"/>
        <v>0</v>
      </c>
    </row>
    <row r="797" spans="2:25" s="187" customFormat="1" hidden="1" x14ac:dyDescent="0.3">
      <c r="B797" s="226" t="s">
        <v>1155</v>
      </c>
      <c r="C797" s="338" t="s">
        <v>8308</v>
      </c>
      <c r="D797" s="249"/>
      <c r="E797" s="249"/>
      <c r="F797" s="183"/>
      <c r="G797" s="184">
        <f t="shared" si="94"/>
        <v>12727.8</v>
      </c>
      <c r="H797" s="184">
        <f t="shared" si="95"/>
        <v>10192.146843030001</v>
      </c>
      <c r="I797" s="184">
        <f t="shared" si="96"/>
        <v>2535.6531569699982</v>
      </c>
      <c r="K797" s="184">
        <v>12727.8</v>
      </c>
      <c r="L797" s="184">
        <v>10192.146843030001</v>
      </c>
      <c r="M797" s="184">
        <f t="shared" si="97"/>
        <v>2535.6531569699982</v>
      </c>
      <c r="O797" s="185">
        <v>0</v>
      </c>
      <c r="P797" s="185">
        <v>0</v>
      </c>
      <c r="Q797" s="185">
        <f t="shared" si="98"/>
        <v>0</v>
      </c>
      <c r="S797" s="184">
        <v>0</v>
      </c>
      <c r="T797" s="184">
        <v>0</v>
      </c>
      <c r="U797" s="184">
        <f t="shared" si="99"/>
        <v>0</v>
      </c>
      <c r="W797" s="185">
        <v>0</v>
      </c>
      <c r="X797" s="185">
        <v>0</v>
      </c>
      <c r="Y797" s="185">
        <f t="shared" si="100"/>
        <v>0</v>
      </c>
    </row>
    <row r="798" spans="2:25" s="187" customFormat="1" hidden="1" x14ac:dyDescent="0.3">
      <c r="B798" s="226" t="s">
        <v>1156</v>
      </c>
      <c r="C798" s="338" t="s">
        <v>8309</v>
      </c>
      <c r="D798" s="249"/>
      <c r="E798" s="249"/>
      <c r="F798" s="183"/>
      <c r="G798" s="184">
        <f t="shared" si="94"/>
        <v>345.89159999999998</v>
      </c>
      <c r="H798" s="184">
        <f t="shared" si="95"/>
        <v>315.51319427999999</v>
      </c>
      <c r="I798" s="184">
        <f t="shared" si="96"/>
        <v>30.378405719999989</v>
      </c>
      <c r="K798" s="184">
        <v>345.89159999999998</v>
      </c>
      <c r="L798" s="184">
        <v>315.51319427999999</v>
      </c>
      <c r="M798" s="184">
        <f t="shared" si="97"/>
        <v>30.378405719999989</v>
      </c>
      <c r="O798" s="185">
        <v>0</v>
      </c>
      <c r="P798" s="185">
        <v>0</v>
      </c>
      <c r="Q798" s="185">
        <f t="shared" si="98"/>
        <v>0</v>
      </c>
      <c r="S798" s="184">
        <v>0</v>
      </c>
      <c r="T798" s="184">
        <v>0</v>
      </c>
      <c r="U798" s="184">
        <f t="shared" si="99"/>
        <v>0</v>
      </c>
      <c r="W798" s="185">
        <v>0</v>
      </c>
      <c r="X798" s="185">
        <v>0</v>
      </c>
      <c r="Y798" s="185">
        <f t="shared" si="100"/>
        <v>0</v>
      </c>
    </row>
    <row r="799" spans="2:25" s="187" customFormat="1" hidden="1" x14ac:dyDescent="0.3">
      <c r="B799" s="226" t="s">
        <v>1157</v>
      </c>
      <c r="C799" s="338" t="s">
        <v>8310</v>
      </c>
      <c r="D799" s="249"/>
      <c r="E799" s="249"/>
      <c r="F799" s="183"/>
      <c r="G799" s="184">
        <f t="shared" si="94"/>
        <v>5010.7719999999999</v>
      </c>
      <c r="H799" s="184">
        <f t="shared" si="95"/>
        <v>4344.6144368700006</v>
      </c>
      <c r="I799" s="184">
        <f t="shared" si="96"/>
        <v>666.15756312999929</v>
      </c>
      <c r="K799" s="184">
        <v>5010.7719999999999</v>
      </c>
      <c r="L799" s="184">
        <v>4344.6144368700006</v>
      </c>
      <c r="M799" s="184">
        <f t="shared" si="97"/>
        <v>666.15756312999929</v>
      </c>
      <c r="O799" s="185">
        <v>0</v>
      </c>
      <c r="P799" s="185">
        <v>0</v>
      </c>
      <c r="Q799" s="185">
        <f t="shared" si="98"/>
        <v>0</v>
      </c>
      <c r="S799" s="184">
        <v>0</v>
      </c>
      <c r="T799" s="184">
        <v>0</v>
      </c>
      <c r="U799" s="184">
        <f t="shared" si="99"/>
        <v>0</v>
      </c>
      <c r="W799" s="185">
        <v>0</v>
      </c>
      <c r="X799" s="185">
        <v>0</v>
      </c>
      <c r="Y799" s="185">
        <f t="shared" si="100"/>
        <v>0</v>
      </c>
    </row>
    <row r="800" spans="2:25" s="187" customFormat="1" hidden="1" x14ac:dyDescent="0.3">
      <c r="B800" s="226" t="s">
        <v>1158</v>
      </c>
      <c r="C800" s="338" t="s">
        <v>8311</v>
      </c>
      <c r="D800" s="249"/>
      <c r="E800" s="249"/>
      <c r="F800" s="183"/>
      <c r="G800" s="184">
        <f t="shared" si="94"/>
        <v>6877.9520999999995</v>
      </c>
      <c r="H800" s="184">
        <f t="shared" si="95"/>
        <v>6517.8735863200009</v>
      </c>
      <c r="I800" s="184">
        <f t="shared" si="96"/>
        <v>360.07851367999865</v>
      </c>
      <c r="K800" s="184">
        <v>6877.9520999999995</v>
      </c>
      <c r="L800" s="184">
        <v>6517.8735863200009</v>
      </c>
      <c r="M800" s="184">
        <f t="shared" si="97"/>
        <v>360.07851367999865</v>
      </c>
      <c r="O800" s="185">
        <v>0</v>
      </c>
      <c r="P800" s="185">
        <v>0</v>
      </c>
      <c r="Q800" s="185">
        <f t="shared" si="98"/>
        <v>0</v>
      </c>
      <c r="S800" s="184">
        <v>0</v>
      </c>
      <c r="T800" s="184">
        <v>0</v>
      </c>
      <c r="U800" s="184">
        <f t="shared" si="99"/>
        <v>0</v>
      </c>
      <c r="W800" s="185">
        <v>0</v>
      </c>
      <c r="X800" s="185">
        <v>0</v>
      </c>
      <c r="Y800" s="185">
        <f t="shared" si="100"/>
        <v>0</v>
      </c>
    </row>
    <row r="801" spans="2:25" s="187" customFormat="1" hidden="1" x14ac:dyDescent="0.3">
      <c r="B801" s="226" t="s">
        <v>1159</v>
      </c>
      <c r="C801" s="338" t="s">
        <v>8312</v>
      </c>
      <c r="D801" s="249"/>
      <c r="E801" s="249"/>
      <c r="F801" s="183"/>
      <c r="G801" s="184">
        <f t="shared" si="94"/>
        <v>36372.642399999997</v>
      </c>
      <c r="H801" s="184">
        <f t="shared" si="95"/>
        <v>28263.311081949993</v>
      </c>
      <c r="I801" s="184">
        <f t="shared" si="96"/>
        <v>8109.3313180500045</v>
      </c>
      <c r="K801" s="184">
        <v>36372.642399999997</v>
      </c>
      <c r="L801" s="184">
        <v>28263.311081949993</v>
      </c>
      <c r="M801" s="184">
        <f t="shared" si="97"/>
        <v>8109.3313180500045</v>
      </c>
      <c r="O801" s="185">
        <v>0</v>
      </c>
      <c r="P801" s="185">
        <v>0</v>
      </c>
      <c r="Q801" s="185">
        <f t="shared" si="98"/>
        <v>0</v>
      </c>
      <c r="S801" s="184">
        <v>0</v>
      </c>
      <c r="T801" s="184">
        <v>0</v>
      </c>
      <c r="U801" s="184">
        <f t="shared" si="99"/>
        <v>0</v>
      </c>
      <c r="W801" s="185">
        <v>0</v>
      </c>
      <c r="X801" s="185">
        <v>0</v>
      </c>
      <c r="Y801" s="185">
        <f t="shared" si="100"/>
        <v>0</v>
      </c>
    </row>
    <row r="802" spans="2:25" s="187" customFormat="1" hidden="1" x14ac:dyDescent="0.3">
      <c r="B802" s="226" t="s">
        <v>1160</v>
      </c>
      <c r="C802" s="338" t="s">
        <v>8313</v>
      </c>
      <c r="D802" s="249"/>
      <c r="E802" s="249"/>
      <c r="F802" s="183"/>
      <c r="G802" s="184">
        <f t="shared" si="94"/>
        <v>535.00669999999991</v>
      </c>
      <c r="H802" s="184">
        <f t="shared" si="95"/>
        <v>496.78224442000004</v>
      </c>
      <c r="I802" s="184">
        <f t="shared" si="96"/>
        <v>38.224455579999869</v>
      </c>
      <c r="K802" s="184">
        <v>535.00669999999991</v>
      </c>
      <c r="L802" s="184">
        <v>496.78224442000004</v>
      </c>
      <c r="M802" s="184">
        <f t="shared" si="97"/>
        <v>38.224455579999869</v>
      </c>
      <c r="O802" s="185">
        <v>0</v>
      </c>
      <c r="P802" s="185">
        <v>0</v>
      </c>
      <c r="Q802" s="185">
        <f t="shared" si="98"/>
        <v>0</v>
      </c>
      <c r="S802" s="184">
        <v>0</v>
      </c>
      <c r="T802" s="184">
        <v>0</v>
      </c>
      <c r="U802" s="184">
        <f t="shared" si="99"/>
        <v>0</v>
      </c>
      <c r="W802" s="185">
        <v>0</v>
      </c>
      <c r="X802" s="185">
        <v>0</v>
      </c>
      <c r="Y802" s="185">
        <f t="shared" si="100"/>
        <v>0</v>
      </c>
    </row>
    <row r="803" spans="2:25" s="187" customFormat="1" hidden="1" x14ac:dyDescent="0.3">
      <c r="B803" s="226" t="s">
        <v>1161</v>
      </c>
      <c r="C803" s="338" t="s">
        <v>8314</v>
      </c>
      <c r="D803" s="249"/>
      <c r="E803" s="249"/>
      <c r="F803" s="183"/>
      <c r="G803" s="184">
        <f t="shared" si="94"/>
        <v>909.01109999999994</v>
      </c>
      <c r="H803" s="184">
        <f t="shared" si="95"/>
        <v>783.8230524999999</v>
      </c>
      <c r="I803" s="184">
        <f t="shared" si="96"/>
        <v>125.18804750000004</v>
      </c>
      <c r="K803" s="184">
        <v>909.01109999999994</v>
      </c>
      <c r="L803" s="184">
        <v>783.8230524999999</v>
      </c>
      <c r="M803" s="184">
        <f t="shared" si="97"/>
        <v>125.18804750000004</v>
      </c>
      <c r="O803" s="185">
        <v>0</v>
      </c>
      <c r="P803" s="185">
        <v>0</v>
      </c>
      <c r="Q803" s="185">
        <f t="shared" si="98"/>
        <v>0</v>
      </c>
      <c r="S803" s="184">
        <v>0</v>
      </c>
      <c r="T803" s="184">
        <v>0</v>
      </c>
      <c r="U803" s="184">
        <f t="shared" si="99"/>
        <v>0</v>
      </c>
      <c r="W803" s="185">
        <v>0</v>
      </c>
      <c r="X803" s="185">
        <v>0</v>
      </c>
      <c r="Y803" s="185">
        <f t="shared" si="100"/>
        <v>0</v>
      </c>
    </row>
    <row r="804" spans="2:25" s="187" customFormat="1" hidden="1" x14ac:dyDescent="0.3">
      <c r="B804" s="226" t="s">
        <v>1162</v>
      </c>
      <c r="C804" s="338" t="s">
        <v>8315</v>
      </c>
      <c r="D804" s="249"/>
      <c r="E804" s="249"/>
      <c r="F804" s="183"/>
      <c r="G804" s="184">
        <f t="shared" si="94"/>
        <v>787.05760000000009</v>
      </c>
      <c r="H804" s="184">
        <f t="shared" si="95"/>
        <v>748.86614099999997</v>
      </c>
      <c r="I804" s="184">
        <f t="shared" si="96"/>
        <v>38.191459000000123</v>
      </c>
      <c r="K804" s="184">
        <v>787.05760000000009</v>
      </c>
      <c r="L804" s="184">
        <v>748.86614099999997</v>
      </c>
      <c r="M804" s="184">
        <f t="shared" si="97"/>
        <v>38.191459000000123</v>
      </c>
      <c r="O804" s="185">
        <v>0</v>
      </c>
      <c r="P804" s="185">
        <v>0</v>
      </c>
      <c r="Q804" s="185">
        <f t="shared" si="98"/>
        <v>0</v>
      </c>
      <c r="S804" s="184">
        <v>0</v>
      </c>
      <c r="T804" s="184">
        <v>0</v>
      </c>
      <c r="U804" s="184">
        <f t="shared" si="99"/>
        <v>0</v>
      </c>
      <c r="W804" s="185">
        <v>0</v>
      </c>
      <c r="X804" s="185">
        <v>0</v>
      </c>
      <c r="Y804" s="185">
        <f t="shared" si="100"/>
        <v>0</v>
      </c>
    </row>
    <row r="805" spans="2:25" s="187" customFormat="1" hidden="1" x14ac:dyDescent="0.3">
      <c r="B805" s="226" t="s">
        <v>1163</v>
      </c>
      <c r="C805" s="338" t="s">
        <v>8316</v>
      </c>
      <c r="D805" s="249"/>
      <c r="E805" s="249"/>
      <c r="F805" s="183"/>
      <c r="G805" s="184">
        <f t="shared" si="94"/>
        <v>2726.9574000000002</v>
      </c>
      <c r="H805" s="184">
        <f t="shared" si="95"/>
        <v>2592.94766703</v>
      </c>
      <c r="I805" s="184">
        <f t="shared" si="96"/>
        <v>134.00973297000019</v>
      </c>
      <c r="K805" s="184">
        <v>2726.9574000000002</v>
      </c>
      <c r="L805" s="184">
        <v>2592.94766703</v>
      </c>
      <c r="M805" s="184">
        <f t="shared" si="97"/>
        <v>134.00973297000019</v>
      </c>
      <c r="O805" s="185">
        <v>0</v>
      </c>
      <c r="P805" s="185">
        <v>0</v>
      </c>
      <c r="Q805" s="185">
        <f t="shared" si="98"/>
        <v>0</v>
      </c>
      <c r="S805" s="184">
        <v>0</v>
      </c>
      <c r="T805" s="184">
        <v>0</v>
      </c>
      <c r="U805" s="184">
        <f t="shared" si="99"/>
        <v>0</v>
      </c>
      <c r="W805" s="185">
        <v>0</v>
      </c>
      <c r="X805" s="185">
        <v>0</v>
      </c>
      <c r="Y805" s="185">
        <f t="shared" si="100"/>
        <v>0</v>
      </c>
    </row>
    <row r="806" spans="2:25" s="187" customFormat="1" hidden="1" x14ac:dyDescent="0.3">
      <c r="B806" s="226" t="s">
        <v>1164</v>
      </c>
      <c r="C806" s="338" t="s">
        <v>8317</v>
      </c>
      <c r="D806" s="249"/>
      <c r="E806" s="249"/>
      <c r="F806" s="183"/>
      <c r="G806" s="184">
        <f t="shared" si="94"/>
        <v>11486.436800000001</v>
      </c>
      <c r="H806" s="184">
        <f t="shared" si="95"/>
        <v>10278.755738219999</v>
      </c>
      <c r="I806" s="184">
        <f t="shared" si="96"/>
        <v>1207.681061780002</v>
      </c>
      <c r="K806" s="184">
        <v>11486.436800000001</v>
      </c>
      <c r="L806" s="184">
        <v>10278.755738219999</v>
      </c>
      <c r="M806" s="184">
        <f t="shared" si="97"/>
        <v>1207.681061780002</v>
      </c>
      <c r="O806" s="185">
        <v>0</v>
      </c>
      <c r="P806" s="185">
        <v>0</v>
      </c>
      <c r="Q806" s="185">
        <f t="shared" si="98"/>
        <v>0</v>
      </c>
      <c r="S806" s="184">
        <v>0</v>
      </c>
      <c r="T806" s="184">
        <v>0</v>
      </c>
      <c r="U806" s="184">
        <f t="shared" si="99"/>
        <v>0</v>
      </c>
      <c r="W806" s="185">
        <v>0</v>
      </c>
      <c r="X806" s="185">
        <v>0</v>
      </c>
      <c r="Y806" s="185">
        <f t="shared" si="100"/>
        <v>0</v>
      </c>
    </row>
    <row r="807" spans="2:25" s="187" customFormat="1" hidden="1" x14ac:dyDescent="0.3">
      <c r="B807" s="226" t="s">
        <v>1165</v>
      </c>
      <c r="C807" s="338" t="s">
        <v>8318</v>
      </c>
      <c r="D807" s="249"/>
      <c r="E807" s="249"/>
      <c r="F807" s="183"/>
      <c r="G807" s="184">
        <f t="shared" si="94"/>
        <v>1003.4094</v>
      </c>
      <c r="H807" s="184">
        <f t="shared" si="95"/>
        <v>965.95548699999995</v>
      </c>
      <c r="I807" s="184">
        <f t="shared" si="96"/>
        <v>37.453913000000057</v>
      </c>
      <c r="K807" s="184">
        <v>1003.4094</v>
      </c>
      <c r="L807" s="184">
        <v>965.95548699999995</v>
      </c>
      <c r="M807" s="184">
        <f t="shared" si="97"/>
        <v>37.453913000000057</v>
      </c>
      <c r="O807" s="185">
        <v>0</v>
      </c>
      <c r="P807" s="185">
        <v>0</v>
      </c>
      <c r="Q807" s="185">
        <f t="shared" si="98"/>
        <v>0</v>
      </c>
      <c r="S807" s="184">
        <v>0</v>
      </c>
      <c r="T807" s="184">
        <v>0</v>
      </c>
      <c r="U807" s="184">
        <f t="shared" si="99"/>
        <v>0</v>
      </c>
      <c r="W807" s="185">
        <v>0</v>
      </c>
      <c r="X807" s="185">
        <v>0</v>
      </c>
      <c r="Y807" s="185">
        <f t="shared" si="100"/>
        <v>0</v>
      </c>
    </row>
    <row r="808" spans="2:25" s="187" customFormat="1" hidden="1" x14ac:dyDescent="0.3">
      <c r="B808" s="226" t="s">
        <v>1166</v>
      </c>
      <c r="C808" s="338" t="s">
        <v>8319</v>
      </c>
      <c r="D808" s="249"/>
      <c r="E808" s="249"/>
      <c r="F808" s="183"/>
      <c r="G808" s="184">
        <f t="shared" si="94"/>
        <v>371.25</v>
      </c>
      <c r="H808" s="184">
        <f t="shared" si="95"/>
        <v>30</v>
      </c>
      <c r="I808" s="184">
        <f t="shared" si="96"/>
        <v>341.25</v>
      </c>
      <c r="K808" s="184">
        <v>371.25</v>
      </c>
      <c r="L808" s="184">
        <v>30</v>
      </c>
      <c r="M808" s="184">
        <f t="shared" si="97"/>
        <v>341.25</v>
      </c>
      <c r="O808" s="185">
        <v>0</v>
      </c>
      <c r="P808" s="185">
        <v>0</v>
      </c>
      <c r="Q808" s="185">
        <f t="shared" si="98"/>
        <v>0</v>
      </c>
      <c r="S808" s="184">
        <v>0</v>
      </c>
      <c r="T808" s="184">
        <v>0</v>
      </c>
      <c r="U808" s="184">
        <f t="shared" si="99"/>
        <v>0</v>
      </c>
      <c r="W808" s="185">
        <v>0</v>
      </c>
      <c r="X808" s="185">
        <v>0</v>
      </c>
      <c r="Y808" s="185">
        <f t="shared" si="100"/>
        <v>0</v>
      </c>
    </row>
    <row r="809" spans="2:25" s="187" customFormat="1" hidden="1" x14ac:dyDescent="0.3">
      <c r="B809" s="226" t="s">
        <v>1167</v>
      </c>
      <c r="C809" s="338" t="s">
        <v>8320</v>
      </c>
      <c r="D809" s="249"/>
      <c r="E809" s="249"/>
      <c r="F809" s="183"/>
      <c r="G809" s="184">
        <f t="shared" si="94"/>
        <v>12526.271199999999</v>
      </c>
      <c r="H809" s="184">
        <f t="shared" si="95"/>
        <v>5730.3707562600002</v>
      </c>
      <c r="I809" s="184">
        <f t="shared" si="96"/>
        <v>6795.900443739999</v>
      </c>
      <c r="K809" s="184">
        <v>12526.271199999999</v>
      </c>
      <c r="L809" s="184">
        <v>5730.3707562600002</v>
      </c>
      <c r="M809" s="184">
        <f t="shared" si="97"/>
        <v>6795.900443739999</v>
      </c>
      <c r="O809" s="185">
        <v>0</v>
      </c>
      <c r="P809" s="185">
        <v>0</v>
      </c>
      <c r="Q809" s="185">
        <f t="shared" si="98"/>
        <v>0</v>
      </c>
      <c r="S809" s="184">
        <v>0</v>
      </c>
      <c r="T809" s="184">
        <v>0</v>
      </c>
      <c r="U809" s="184">
        <f t="shared" si="99"/>
        <v>0</v>
      </c>
      <c r="W809" s="185">
        <v>0</v>
      </c>
      <c r="X809" s="185">
        <v>0</v>
      </c>
      <c r="Y809" s="185">
        <f t="shared" si="100"/>
        <v>0</v>
      </c>
    </row>
    <row r="810" spans="2:25" s="187" customFormat="1" hidden="1" x14ac:dyDescent="0.3">
      <c r="B810" s="226" t="s">
        <v>1168</v>
      </c>
      <c r="C810" s="338" t="s">
        <v>8321</v>
      </c>
      <c r="D810" s="249"/>
      <c r="E810" s="249"/>
      <c r="F810" s="183"/>
      <c r="G810" s="184">
        <f t="shared" si="94"/>
        <v>2148.6288</v>
      </c>
      <c r="H810" s="184">
        <f t="shared" si="95"/>
        <v>2105.6076306299997</v>
      </c>
      <c r="I810" s="184">
        <f t="shared" si="96"/>
        <v>43.02116937000028</v>
      </c>
      <c r="K810" s="184">
        <v>2148.6288</v>
      </c>
      <c r="L810" s="184">
        <v>2105.6076306299997</v>
      </c>
      <c r="M810" s="184">
        <f t="shared" si="97"/>
        <v>43.02116937000028</v>
      </c>
      <c r="O810" s="185">
        <v>0</v>
      </c>
      <c r="P810" s="185">
        <v>0</v>
      </c>
      <c r="Q810" s="185">
        <f t="shared" si="98"/>
        <v>0</v>
      </c>
      <c r="S810" s="184">
        <v>0</v>
      </c>
      <c r="T810" s="184">
        <v>0</v>
      </c>
      <c r="U810" s="184">
        <f t="shared" si="99"/>
        <v>0</v>
      </c>
      <c r="W810" s="185">
        <v>0</v>
      </c>
      <c r="X810" s="185">
        <v>0</v>
      </c>
      <c r="Y810" s="185">
        <f t="shared" si="100"/>
        <v>0</v>
      </c>
    </row>
    <row r="811" spans="2:25" s="187" customFormat="1" hidden="1" x14ac:dyDescent="0.3">
      <c r="B811" s="226" t="s">
        <v>1169</v>
      </c>
      <c r="C811" s="338" t="s">
        <v>8322</v>
      </c>
      <c r="D811" s="249"/>
      <c r="E811" s="249"/>
      <c r="F811" s="183"/>
      <c r="G811" s="184">
        <f t="shared" si="94"/>
        <v>397.96800000000002</v>
      </c>
      <c r="H811" s="184">
        <f t="shared" si="95"/>
        <v>386.52536947000004</v>
      </c>
      <c r="I811" s="184">
        <f t="shared" si="96"/>
        <v>11.442630529999974</v>
      </c>
      <c r="K811" s="184">
        <v>397.96800000000002</v>
      </c>
      <c r="L811" s="184">
        <v>386.52536947000004</v>
      </c>
      <c r="M811" s="184">
        <f t="shared" si="97"/>
        <v>11.442630529999974</v>
      </c>
      <c r="O811" s="185">
        <v>0</v>
      </c>
      <c r="P811" s="185">
        <v>0</v>
      </c>
      <c r="Q811" s="185">
        <f t="shared" si="98"/>
        <v>0</v>
      </c>
      <c r="S811" s="184">
        <v>0</v>
      </c>
      <c r="T811" s="184">
        <v>0</v>
      </c>
      <c r="U811" s="184">
        <f t="shared" si="99"/>
        <v>0</v>
      </c>
      <c r="W811" s="185">
        <v>0</v>
      </c>
      <c r="X811" s="185">
        <v>0</v>
      </c>
      <c r="Y811" s="185">
        <f t="shared" si="100"/>
        <v>0</v>
      </c>
    </row>
    <row r="812" spans="2:25" s="187" customFormat="1" hidden="1" x14ac:dyDescent="0.3">
      <c r="B812" s="226" t="s">
        <v>1170</v>
      </c>
      <c r="C812" s="338" t="s">
        <v>8323</v>
      </c>
      <c r="D812" s="249"/>
      <c r="E812" s="249"/>
      <c r="F812" s="183"/>
      <c r="G812" s="184">
        <f t="shared" si="94"/>
        <v>988.63329999999996</v>
      </c>
      <c r="H812" s="184">
        <f t="shared" si="95"/>
        <v>812.76630575000001</v>
      </c>
      <c r="I812" s="184">
        <f t="shared" si="96"/>
        <v>175.86699424999995</v>
      </c>
      <c r="K812" s="184">
        <v>988.63329999999996</v>
      </c>
      <c r="L812" s="184">
        <v>812.76630575000001</v>
      </c>
      <c r="M812" s="184">
        <f t="shared" si="97"/>
        <v>175.86699424999995</v>
      </c>
      <c r="O812" s="185">
        <v>0</v>
      </c>
      <c r="P812" s="185">
        <v>0</v>
      </c>
      <c r="Q812" s="185">
        <f t="shared" si="98"/>
        <v>0</v>
      </c>
      <c r="S812" s="184">
        <v>0</v>
      </c>
      <c r="T812" s="184">
        <v>0</v>
      </c>
      <c r="U812" s="184">
        <f t="shared" si="99"/>
        <v>0</v>
      </c>
      <c r="W812" s="185">
        <v>0</v>
      </c>
      <c r="X812" s="185">
        <v>0</v>
      </c>
      <c r="Y812" s="185">
        <f t="shared" si="100"/>
        <v>0</v>
      </c>
    </row>
    <row r="813" spans="2:25" s="187" customFormat="1" hidden="1" x14ac:dyDescent="0.3">
      <c r="B813" s="226" t="s">
        <v>1171</v>
      </c>
      <c r="C813" s="338" t="s">
        <v>8324</v>
      </c>
      <c r="D813" s="249"/>
      <c r="E813" s="249"/>
      <c r="F813" s="183"/>
      <c r="G813" s="184">
        <f t="shared" si="94"/>
        <v>2757.5958999999998</v>
      </c>
      <c r="H813" s="184">
        <f t="shared" si="95"/>
        <v>2518.65279788</v>
      </c>
      <c r="I813" s="184">
        <f t="shared" si="96"/>
        <v>238.94310211999982</v>
      </c>
      <c r="K813" s="184">
        <v>2757.5958999999998</v>
      </c>
      <c r="L813" s="184">
        <v>2518.65279788</v>
      </c>
      <c r="M813" s="184">
        <f t="shared" si="97"/>
        <v>238.94310211999982</v>
      </c>
      <c r="O813" s="185">
        <v>0</v>
      </c>
      <c r="P813" s="185">
        <v>0</v>
      </c>
      <c r="Q813" s="185">
        <f t="shared" si="98"/>
        <v>0</v>
      </c>
      <c r="S813" s="184">
        <v>0</v>
      </c>
      <c r="T813" s="184">
        <v>0</v>
      </c>
      <c r="U813" s="184">
        <f t="shared" si="99"/>
        <v>0</v>
      </c>
      <c r="W813" s="185">
        <v>0</v>
      </c>
      <c r="X813" s="185">
        <v>0</v>
      </c>
      <c r="Y813" s="185">
        <f t="shared" si="100"/>
        <v>0</v>
      </c>
    </row>
    <row r="814" spans="2:25" s="187" customFormat="1" hidden="1" x14ac:dyDescent="0.3">
      <c r="B814" s="226" t="s">
        <v>1172</v>
      </c>
      <c r="C814" s="338" t="s">
        <v>8325</v>
      </c>
      <c r="D814" s="249"/>
      <c r="E814" s="249"/>
      <c r="F814" s="183"/>
      <c r="G814" s="184">
        <f t="shared" si="94"/>
        <v>1934.9305000000002</v>
      </c>
      <c r="H814" s="184">
        <f t="shared" si="95"/>
        <v>1897.5983683000002</v>
      </c>
      <c r="I814" s="184">
        <f t="shared" si="96"/>
        <v>37.332131699999991</v>
      </c>
      <c r="K814" s="184">
        <v>1934.9305000000002</v>
      </c>
      <c r="L814" s="184">
        <v>1897.5983683000002</v>
      </c>
      <c r="M814" s="184">
        <f t="shared" si="97"/>
        <v>37.332131699999991</v>
      </c>
      <c r="O814" s="185">
        <v>0</v>
      </c>
      <c r="P814" s="185">
        <v>0</v>
      </c>
      <c r="Q814" s="185">
        <f t="shared" si="98"/>
        <v>0</v>
      </c>
      <c r="S814" s="184">
        <v>0</v>
      </c>
      <c r="T814" s="184">
        <v>0</v>
      </c>
      <c r="U814" s="184">
        <f t="shared" si="99"/>
        <v>0</v>
      </c>
      <c r="W814" s="185">
        <v>0</v>
      </c>
      <c r="X814" s="185">
        <v>0</v>
      </c>
      <c r="Y814" s="185">
        <f t="shared" si="100"/>
        <v>0</v>
      </c>
    </row>
    <row r="815" spans="2:25" s="187" customFormat="1" hidden="1" x14ac:dyDescent="0.3">
      <c r="B815" s="226" t="s">
        <v>1173</v>
      </c>
      <c r="C815" s="338" t="s">
        <v>8326</v>
      </c>
      <c r="D815" s="249"/>
      <c r="E815" s="249"/>
      <c r="F815" s="183"/>
      <c r="G815" s="184">
        <f t="shared" si="94"/>
        <v>495</v>
      </c>
      <c r="H815" s="184">
        <f t="shared" si="95"/>
        <v>261.688174</v>
      </c>
      <c r="I815" s="184">
        <f t="shared" si="96"/>
        <v>233.311826</v>
      </c>
      <c r="K815" s="184">
        <v>495</v>
      </c>
      <c r="L815" s="184">
        <v>261.688174</v>
      </c>
      <c r="M815" s="184">
        <f t="shared" si="97"/>
        <v>233.311826</v>
      </c>
      <c r="O815" s="185">
        <v>0</v>
      </c>
      <c r="P815" s="185">
        <v>0</v>
      </c>
      <c r="Q815" s="185">
        <f t="shared" si="98"/>
        <v>0</v>
      </c>
      <c r="S815" s="184">
        <v>0</v>
      </c>
      <c r="T815" s="184">
        <v>0</v>
      </c>
      <c r="U815" s="184">
        <f t="shared" si="99"/>
        <v>0</v>
      </c>
      <c r="W815" s="185">
        <v>0</v>
      </c>
      <c r="X815" s="185">
        <v>0</v>
      </c>
      <c r="Y815" s="185">
        <f t="shared" si="100"/>
        <v>0</v>
      </c>
    </row>
    <row r="816" spans="2:25" s="187" customFormat="1" hidden="1" x14ac:dyDescent="0.3">
      <c r="B816" s="226" t="s">
        <v>1174</v>
      </c>
      <c r="C816" s="338" t="s">
        <v>8327</v>
      </c>
      <c r="D816" s="249"/>
      <c r="E816" s="249"/>
      <c r="F816" s="183"/>
      <c r="G816" s="184">
        <f t="shared" si="94"/>
        <v>3363.6840000000002</v>
      </c>
      <c r="H816" s="184">
        <f t="shared" si="95"/>
        <v>3309.7815443999998</v>
      </c>
      <c r="I816" s="184">
        <f t="shared" si="96"/>
        <v>53.902455600000394</v>
      </c>
      <c r="K816" s="184">
        <v>3363.6840000000002</v>
      </c>
      <c r="L816" s="184">
        <v>3309.7815443999998</v>
      </c>
      <c r="M816" s="184">
        <f t="shared" si="97"/>
        <v>53.902455600000394</v>
      </c>
      <c r="O816" s="185">
        <v>0</v>
      </c>
      <c r="P816" s="185">
        <v>0</v>
      </c>
      <c r="Q816" s="185">
        <f t="shared" si="98"/>
        <v>0</v>
      </c>
      <c r="S816" s="184">
        <v>0</v>
      </c>
      <c r="T816" s="184">
        <v>0</v>
      </c>
      <c r="U816" s="184">
        <f t="shared" si="99"/>
        <v>0</v>
      </c>
      <c r="W816" s="185">
        <v>0</v>
      </c>
      <c r="X816" s="185">
        <v>0</v>
      </c>
      <c r="Y816" s="185">
        <f t="shared" si="100"/>
        <v>0</v>
      </c>
    </row>
    <row r="817" spans="2:25" s="187" customFormat="1" hidden="1" x14ac:dyDescent="0.3">
      <c r="B817" s="226" t="s">
        <v>1175</v>
      </c>
      <c r="C817" s="338" t="s">
        <v>8328</v>
      </c>
      <c r="D817" s="249"/>
      <c r="E817" s="249"/>
      <c r="F817" s="183"/>
      <c r="G817" s="184">
        <f t="shared" ref="G817:G838" si="101">+K817+O817+S817+W817</f>
        <v>643.99300000000005</v>
      </c>
      <c r="H817" s="184">
        <f t="shared" ref="H817:H838" si="102">+L817+P817+T817+X817</f>
        <v>628.78446149000001</v>
      </c>
      <c r="I817" s="184">
        <f t="shared" si="96"/>
        <v>15.208538510000039</v>
      </c>
      <c r="K817" s="184">
        <v>643.99300000000005</v>
      </c>
      <c r="L817" s="184">
        <v>628.78446149000001</v>
      </c>
      <c r="M817" s="184">
        <f t="shared" si="97"/>
        <v>15.208538510000039</v>
      </c>
      <c r="O817" s="185">
        <v>0</v>
      </c>
      <c r="P817" s="185">
        <v>0</v>
      </c>
      <c r="Q817" s="185">
        <f t="shared" si="98"/>
        <v>0</v>
      </c>
      <c r="S817" s="184">
        <v>0</v>
      </c>
      <c r="T817" s="184">
        <v>0</v>
      </c>
      <c r="U817" s="184">
        <f t="shared" si="99"/>
        <v>0</v>
      </c>
      <c r="W817" s="185">
        <v>0</v>
      </c>
      <c r="X817" s="185">
        <v>0</v>
      </c>
      <c r="Y817" s="185">
        <f t="shared" si="100"/>
        <v>0</v>
      </c>
    </row>
    <row r="818" spans="2:25" s="187" customFormat="1" hidden="1" x14ac:dyDescent="0.3">
      <c r="B818" s="226" t="s">
        <v>1176</v>
      </c>
      <c r="C818" s="338" t="s">
        <v>8329</v>
      </c>
      <c r="D818" s="249"/>
      <c r="E818" s="249"/>
      <c r="F818" s="183"/>
      <c r="G818" s="184">
        <f t="shared" si="101"/>
        <v>522.55160000000001</v>
      </c>
      <c r="H818" s="184">
        <f t="shared" si="102"/>
        <v>480.69098826999993</v>
      </c>
      <c r="I818" s="184">
        <f t="shared" si="96"/>
        <v>41.860611730000073</v>
      </c>
      <c r="K818" s="184">
        <v>522.55160000000001</v>
      </c>
      <c r="L818" s="184">
        <v>480.69098826999993</v>
      </c>
      <c r="M818" s="184">
        <f t="shared" si="97"/>
        <v>41.860611730000073</v>
      </c>
      <c r="O818" s="185">
        <v>0</v>
      </c>
      <c r="P818" s="185">
        <v>0</v>
      </c>
      <c r="Q818" s="185">
        <f t="shared" si="98"/>
        <v>0</v>
      </c>
      <c r="S818" s="184">
        <v>0</v>
      </c>
      <c r="T818" s="184">
        <v>0</v>
      </c>
      <c r="U818" s="184">
        <f t="shared" si="99"/>
        <v>0</v>
      </c>
      <c r="W818" s="185">
        <v>0</v>
      </c>
      <c r="X818" s="185">
        <v>0</v>
      </c>
      <c r="Y818" s="185">
        <f t="shared" si="100"/>
        <v>0</v>
      </c>
    </row>
    <row r="819" spans="2:25" s="187" customFormat="1" hidden="1" x14ac:dyDescent="0.3">
      <c r="B819" s="226" t="s">
        <v>1177</v>
      </c>
      <c r="C819" s="338" t="s">
        <v>8330</v>
      </c>
      <c r="D819" s="249"/>
      <c r="E819" s="249"/>
      <c r="F819" s="183"/>
      <c r="G819" s="184">
        <f t="shared" si="101"/>
        <v>269.86519999999996</v>
      </c>
      <c r="H819" s="184">
        <f t="shared" si="102"/>
        <v>261.11065331000003</v>
      </c>
      <c r="I819" s="184">
        <f t="shared" si="96"/>
        <v>8.7545466899999269</v>
      </c>
      <c r="K819" s="184">
        <v>269.86519999999996</v>
      </c>
      <c r="L819" s="184">
        <v>261.11065331000003</v>
      </c>
      <c r="M819" s="184">
        <f t="shared" si="97"/>
        <v>8.7545466899999269</v>
      </c>
      <c r="O819" s="185">
        <v>0</v>
      </c>
      <c r="P819" s="185">
        <v>0</v>
      </c>
      <c r="Q819" s="185">
        <f t="shared" si="98"/>
        <v>0</v>
      </c>
      <c r="S819" s="184">
        <v>0</v>
      </c>
      <c r="T819" s="184">
        <v>0</v>
      </c>
      <c r="U819" s="184">
        <f t="shared" si="99"/>
        <v>0</v>
      </c>
      <c r="W819" s="185">
        <v>0</v>
      </c>
      <c r="X819" s="185">
        <v>0</v>
      </c>
      <c r="Y819" s="185">
        <f t="shared" si="100"/>
        <v>0</v>
      </c>
    </row>
    <row r="820" spans="2:25" s="187" customFormat="1" hidden="1" x14ac:dyDescent="0.3">
      <c r="B820" s="226" t="s">
        <v>1178</v>
      </c>
      <c r="C820" s="338" t="s">
        <v>8331</v>
      </c>
      <c r="D820" s="249"/>
      <c r="E820" s="249"/>
      <c r="F820" s="183"/>
      <c r="G820" s="184">
        <f t="shared" si="101"/>
        <v>558.029</v>
      </c>
      <c r="H820" s="184">
        <f t="shared" si="102"/>
        <v>553.56594203999998</v>
      </c>
      <c r="I820" s="184">
        <f t="shared" si="96"/>
        <v>4.4630579600000146</v>
      </c>
      <c r="K820" s="184">
        <v>558.029</v>
      </c>
      <c r="L820" s="184">
        <v>553.56594203999998</v>
      </c>
      <c r="M820" s="184">
        <f t="shared" si="97"/>
        <v>4.4630579600000146</v>
      </c>
      <c r="O820" s="185">
        <v>0</v>
      </c>
      <c r="P820" s="185">
        <v>0</v>
      </c>
      <c r="Q820" s="185">
        <f t="shared" si="98"/>
        <v>0</v>
      </c>
      <c r="S820" s="184">
        <v>0</v>
      </c>
      <c r="T820" s="184">
        <v>0</v>
      </c>
      <c r="U820" s="184">
        <f t="shared" si="99"/>
        <v>0</v>
      </c>
      <c r="W820" s="185">
        <v>0</v>
      </c>
      <c r="X820" s="185">
        <v>0</v>
      </c>
      <c r="Y820" s="185">
        <f t="shared" si="100"/>
        <v>0</v>
      </c>
    </row>
    <row r="821" spans="2:25" s="187" customFormat="1" hidden="1" x14ac:dyDescent="0.3">
      <c r="B821" s="226" t="s">
        <v>1179</v>
      </c>
      <c r="C821" s="338" t="s">
        <v>8332</v>
      </c>
      <c r="D821" s="249"/>
      <c r="E821" s="249"/>
      <c r="F821" s="183"/>
      <c r="G821" s="184">
        <f t="shared" si="101"/>
        <v>1504.5607999999997</v>
      </c>
      <c r="H821" s="184">
        <f t="shared" si="102"/>
        <v>1222.6255120400001</v>
      </c>
      <c r="I821" s="184">
        <f t="shared" si="96"/>
        <v>281.93528795999964</v>
      </c>
      <c r="K821" s="184">
        <v>1504.5607999999997</v>
      </c>
      <c r="L821" s="184">
        <v>1222.6255120400001</v>
      </c>
      <c r="M821" s="184">
        <f t="shared" si="97"/>
        <v>281.93528795999964</v>
      </c>
      <c r="O821" s="185">
        <v>0</v>
      </c>
      <c r="P821" s="185">
        <v>0</v>
      </c>
      <c r="Q821" s="185">
        <f t="shared" si="98"/>
        <v>0</v>
      </c>
      <c r="S821" s="184">
        <v>0</v>
      </c>
      <c r="T821" s="184">
        <v>0</v>
      </c>
      <c r="U821" s="184">
        <f t="shared" si="99"/>
        <v>0</v>
      </c>
      <c r="W821" s="185">
        <v>0</v>
      </c>
      <c r="X821" s="185">
        <v>0</v>
      </c>
      <c r="Y821" s="185">
        <f t="shared" si="100"/>
        <v>0</v>
      </c>
    </row>
    <row r="822" spans="2:25" s="187" customFormat="1" hidden="1" x14ac:dyDescent="0.3">
      <c r="B822" s="226" t="s">
        <v>1180</v>
      </c>
      <c r="C822" s="338" t="s">
        <v>8333</v>
      </c>
      <c r="D822" s="249"/>
      <c r="E822" s="249"/>
      <c r="F822" s="183"/>
      <c r="G822" s="184">
        <f t="shared" si="101"/>
        <v>2280.5477999999998</v>
      </c>
      <c r="H822" s="184">
        <f t="shared" si="102"/>
        <v>2249.806791</v>
      </c>
      <c r="I822" s="184">
        <f t="shared" si="96"/>
        <v>30.741008999999849</v>
      </c>
      <c r="K822" s="184">
        <v>2280.5477999999998</v>
      </c>
      <c r="L822" s="184">
        <v>2249.806791</v>
      </c>
      <c r="M822" s="184">
        <f t="shared" si="97"/>
        <v>30.741008999999849</v>
      </c>
      <c r="O822" s="185">
        <v>0</v>
      </c>
      <c r="P822" s="185">
        <v>0</v>
      </c>
      <c r="Q822" s="185">
        <f t="shared" si="98"/>
        <v>0</v>
      </c>
      <c r="S822" s="184">
        <v>0</v>
      </c>
      <c r="T822" s="184">
        <v>0</v>
      </c>
      <c r="U822" s="184">
        <f t="shared" si="99"/>
        <v>0</v>
      </c>
      <c r="W822" s="185">
        <v>0</v>
      </c>
      <c r="X822" s="185">
        <v>0</v>
      </c>
      <c r="Y822" s="185">
        <f t="shared" si="100"/>
        <v>0</v>
      </c>
    </row>
    <row r="823" spans="2:25" s="187" customFormat="1" hidden="1" x14ac:dyDescent="0.3">
      <c r="B823" s="226" t="s">
        <v>1181</v>
      </c>
      <c r="C823" s="338" t="s">
        <v>8334</v>
      </c>
      <c r="D823" s="249"/>
      <c r="E823" s="249"/>
      <c r="F823" s="183"/>
      <c r="G823" s="184">
        <f t="shared" si="101"/>
        <v>1601.9165</v>
      </c>
      <c r="H823" s="184">
        <f t="shared" si="102"/>
        <v>1548.6981187999997</v>
      </c>
      <c r="I823" s="184">
        <f t="shared" si="96"/>
        <v>53.218381200000294</v>
      </c>
      <c r="K823" s="184">
        <v>1601.9165</v>
      </c>
      <c r="L823" s="184">
        <v>1548.6981187999997</v>
      </c>
      <c r="M823" s="184">
        <f t="shared" si="97"/>
        <v>53.218381200000294</v>
      </c>
      <c r="O823" s="185">
        <v>0</v>
      </c>
      <c r="P823" s="185">
        <v>0</v>
      </c>
      <c r="Q823" s="185">
        <f t="shared" si="98"/>
        <v>0</v>
      </c>
      <c r="S823" s="184">
        <v>0</v>
      </c>
      <c r="T823" s="184">
        <v>0</v>
      </c>
      <c r="U823" s="184">
        <f t="shared" si="99"/>
        <v>0</v>
      </c>
      <c r="W823" s="185">
        <v>0</v>
      </c>
      <c r="X823" s="185">
        <v>0</v>
      </c>
      <c r="Y823" s="185">
        <f t="shared" si="100"/>
        <v>0</v>
      </c>
    </row>
    <row r="824" spans="2:25" s="187" customFormat="1" hidden="1" x14ac:dyDescent="0.3">
      <c r="B824" s="226" t="s">
        <v>1182</v>
      </c>
      <c r="C824" s="338" t="s">
        <v>8335</v>
      </c>
      <c r="D824" s="249"/>
      <c r="E824" s="249"/>
      <c r="F824" s="183"/>
      <c r="G824" s="184">
        <f t="shared" si="101"/>
        <v>480.69220000000007</v>
      </c>
      <c r="H824" s="184">
        <f t="shared" si="102"/>
        <v>450.13037765000001</v>
      </c>
      <c r="I824" s="184">
        <f t="shared" si="96"/>
        <v>30.561822350000057</v>
      </c>
      <c r="K824" s="184">
        <v>480.69220000000007</v>
      </c>
      <c r="L824" s="184">
        <v>450.13037765000001</v>
      </c>
      <c r="M824" s="184">
        <f t="shared" si="97"/>
        <v>30.561822350000057</v>
      </c>
      <c r="O824" s="185">
        <v>0</v>
      </c>
      <c r="P824" s="185">
        <v>0</v>
      </c>
      <c r="Q824" s="185">
        <f t="shared" si="98"/>
        <v>0</v>
      </c>
      <c r="S824" s="184">
        <v>0</v>
      </c>
      <c r="T824" s="184">
        <v>0</v>
      </c>
      <c r="U824" s="184">
        <f t="shared" si="99"/>
        <v>0</v>
      </c>
      <c r="W824" s="185">
        <v>0</v>
      </c>
      <c r="X824" s="185">
        <v>0</v>
      </c>
      <c r="Y824" s="185">
        <f t="shared" si="100"/>
        <v>0</v>
      </c>
    </row>
    <row r="825" spans="2:25" s="187" customFormat="1" hidden="1" x14ac:dyDescent="0.3">
      <c r="B825" s="226" t="s">
        <v>1183</v>
      </c>
      <c r="C825" s="338" t="s">
        <v>8336</v>
      </c>
      <c r="D825" s="249"/>
      <c r="E825" s="249"/>
      <c r="F825" s="183"/>
      <c r="G825" s="184">
        <f t="shared" si="101"/>
        <v>6166.7716</v>
      </c>
      <c r="H825" s="184">
        <f t="shared" si="102"/>
        <v>5949.9871450000001</v>
      </c>
      <c r="I825" s="184">
        <f t="shared" si="96"/>
        <v>216.78445499999998</v>
      </c>
      <c r="K825" s="184">
        <v>6166.7716</v>
      </c>
      <c r="L825" s="184">
        <v>5949.9871450000001</v>
      </c>
      <c r="M825" s="184">
        <f t="shared" si="97"/>
        <v>216.78445499999998</v>
      </c>
      <c r="O825" s="185">
        <v>0</v>
      </c>
      <c r="P825" s="185">
        <v>0</v>
      </c>
      <c r="Q825" s="185">
        <f t="shared" si="98"/>
        <v>0</v>
      </c>
      <c r="S825" s="184">
        <v>0</v>
      </c>
      <c r="T825" s="184">
        <v>0</v>
      </c>
      <c r="U825" s="184">
        <f t="shared" si="99"/>
        <v>0</v>
      </c>
      <c r="W825" s="185">
        <v>0</v>
      </c>
      <c r="X825" s="185">
        <v>0</v>
      </c>
      <c r="Y825" s="185">
        <f t="shared" si="100"/>
        <v>0</v>
      </c>
    </row>
    <row r="826" spans="2:25" s="187" customFormat="1" hidden="1" x14ac:dyDescent="0.3">
      <c r="B826" s="226" t="s">
        <v>1184</v>
      </c>
      <c r="C826" s="338" t="s">
        <v>8337</v>
      </c>
      <c r="D826" s="249"/>
      <c r="E826" s="249"/>
      <c r="F826" s="183"/>
      <c r="G826" s="184">
        <f t="shared" si="101"/>
        <v>247.1601</v>
      </c>
      <c r="H826" s="184">
        <f t="shared" si="102"/>
        <v>233.61566735000002</v>
      </c>
      <c r="I826" s="184">
        <f t="shared" si="96"/>
        <v>13.544432649999976</v>
      </c>
      <c r="K826" s="184">
        <v>247.1601</v>
      </c>
      <c r="L826" s="184">
        <v>233.61566735000002</v>
      </c>
      <c r="M826" s="184">
        <f t="shared" si="97"/>
        <v>13.544432649999976</v>
      </c>
      <c r="O826" s="185">
        <v>0</v>
      </c>
      <c r="P826" s="185">
        <v>0</v>
      </c>
      <c r="Q826" s="185">
        <f t="shared" si="98"/>
        <v>0</v>
      </c>
      <c r="S826" s="184">
        <v>0</v>
      </c>
      <c r="T826" s="184">
        <v>0</v>
      </c>
      <c r="U826" s="184">
        <f t="shared" si="99"/>
        <v>0</v>
      </c>
      <c r="W826" s="185">
        <v>0</v>
      </c>
      <c r="X826" s="185">
        <v>0</v>
      </c>
      <c r="Y826" s="185">
        <f t="shared" si="100"/>
        <v>0</v>
      </c>
    </row>
    <row r="827" spans="2:25" s="187" customFormat="1" hidden="1" x14ac:dyDescent="0.3">
      <c r="B827" s="226" t="s">
        <v>1185</v>
      </c>
      <c r="C827" s="338" t="s">
        <v>8338</v>
      </c>
      <c r="D827" s="249"/>
      <c r="E827" s="249"/>
      <c r="F827" s="183"/>
      <c r="G827" s="184">
        <f t="shared" si="101"/>
        <v>365.45650000000001</v>
      </c>
      <c r="H827" s="184">
        <f t="shared" si="102"/>
        <v>364.41415704999997</v>
      </c>
      <c r="I827" s="184">
        <f t="shared" si="96"/>
        <v>1.0423429500000339</v>
      </c>
      <c r="J827" s="179"/>
      <c r="K827" s="184">
        <v>365.45650000000001</v>
      </c>
      <c r="L827" s="184">
        <v>364.41415704999997</v>
      </c>
      <c r="M827" s="184">
        <f t="shared" si="97"/>
        <v>1.0423429500000339</v>
      </c>
      <c r="N827" s="179"/>
      <c r="O827" s="184">
        <v>0</v>
      </c>
      <c r="P827" s="184">
        <v>0</v>
      </c>
      <c r="Q827" s="184">
        <f t="shared" si="98"/>
        <v>0</v>
      </c>
      <c r="R827" s="179"/>
      <c r="S827" s="184">
        <v>0</v>
      </c>
      <c r="T827" s="184">
        <v>0</v>
      </c>
      <c r="U827" s="184">
        <f t="shared" si="99"/>
        <v>0</v>
      </c>
      <c r="V827" s="179"/>
      <c r="W827" s="184">
        <v>0</v>
      </c>
      <c r="X827" s="184">
        <v>0</v>
      </c>
      <c r="Y827" s="184">
        <f t="shared" si="100"/>
        <v>0</v>
      </c>
    </row>
    <row r="828" spans="2:25" s="187" customFormat="1" hidden="1" x14ac:dyDescent="0.3">
      <c r="B828" s="226" t="s">
        <v>1186</v>
      </c>
      <c r="C828" s="338" t="s">
        <v>8339</v>
      </c>
      <c r="D828" s="249"/>
      <c r="E828" s="249"/>
      <c r="F828" s="183"/>
      <c r="G828" s="184">
        <f t="shared" si="101"/>
        <v>0</v>
      </c>
      <c r="H828" s="184">
        <f t="shared" si="102"/>
        <v>1232.1591479999997</v>
      </c>
      <c r="I828" s="184">
        <f t="shared" si="96"/>
        <v>1232.1591479999997</v>
      </c>
      <c r="K828" s="184">
        <v>0</v>
      </c>
      <c r="L828" s="184">
        <v>1232.1591479999997</v>
      </c>
      <c r="M828" s="184">
        <f t="shared" si="97"/>
        <v>1232.1591479999997</v>
      </c>
      <c r="O828" s="185">
        <v>0</v>
      </c>
      <c r="P828" s="185">
        <v>0</v>
      </c>
      <c r="Q828" s="185">
        <f t="shared" si="98"/>
        <v>0</v>
      </c>
      <c r="S828" s="184">
        <v>0</v>
      </c>
      <c r="T828" s="184">
        <v>0</v>
      </c>
      <c r="U828" s="184">
        <f t="shared" si="99"/>
        <v>0</v>
      </c>
      <c r="W828" s="185">
        <v>0</v>
      </c>
      <c r="X828" s="185">
        <v>0</v>
      </c>
      <c r="Y828" s="185">
        <f t="shared" si="100"/>
        <v>0</v>
      </c>
    </row>
    <row r="829" spans="2:25" s="187" customFormat="1" hidden="1" x14ac:dyDescent="0.3">
      <c r="B829" s="226" t="s">
        <v>1187</v>
      </c>
      <c r="C829" s="338" t="s">
        <v>8340</v>
      </c>
      <c r="D829" s="249"/>
      <c r="E829" s="249"/>
      <c r="F829" s="183"/>
      <c r="G829" s="184">
        <f t="shared" si="101"/>
        <v>0</v>
      </c>
      <c r="H829" s="184">
        <f t="shared" si="102"/>
        <v>1611.043958</v>
      </c>
      <c r="I829" s="184">
        <f t="shared" si="96"/>
        <v>1611.043958</v>
      </c>
      <c r="K829" s="184">
        <v>0</v>
      </c>
      <c r="L829" s="184">
        <v>1611.043958</v>
      </c>
      <c r="M829" s="184">
        <f t="shared" si="97"/>
        <v>1611.043958</v>
      </c>
      <c r="O829" s="185">
        <v>0</v>
      </c>
      <c r="P829" s="185">
        <v>0</v>
      </c>
      <c r="Q829" s="185">
        <f t="shared" si="98"/>
        <v>0</v>
      </c>
      <c r="S829" s="184">
        <v>0</v>
      </c>
      <c r="T829" s="184">
        <v>0</v>
      </c>
      <c r="U829" s="184">
        <f t="shared" si="99"/>
        <v>0</v>
      </c>
      <c r="W829" s="185">
        <v>0</v>
      </c>
      <c r="X829" s="185">
        <v>0</v>
      </c>
      <c r="Y829" s="185">
        <f t="shared" si="100"/>
        <v>0</v>
      </c>
    </row>
    <row r="830" spans="2:25" s="187" customFormat="1" hidden="1" x14ac:dyDescent="0.3">
      <c r="B830" s="226" t="s">
        <v>1188</v>
      </c>
      <c r="C830" s="338" t="s">
        <v>8341</v>
      </c>
      <c r="D830" s="249"/>
      <c r="E830" s="249"/>
      <c r="F830" s="183"/>
      <c r="G830" s="184">
        <f t="shared" si="101"/>
        <v>13033.125</v>
      </c>
      <c r="H830" s="184">
        <f t="shared" si="102"/>
        <v>12441.05102723</v>
      </c>
      <c r="I830" s="184">
        <f t="shared" si="96"/>
        <v>592.07397277000018</v>
      </c>
      <c r="K830" s="184">
        <v>13033.125</v>
      </c>
      <c r="L830" s="184">
        <v>12441.05102723</v>
      </c>
      <c r="M830" s="184">
        <f t="shared" si="97"/>
        <v>592.07397277000018</v>
      </c>
      <c r="O830" s="185">
        <v>0</v>
      </c>
      <c r="P830" s="185">
        <v>0</v>
      </c>
      <c r="Q830" s="185">
        <f t="shared" si="98"/>
        <v>0</v>
      </c>
      <c r="S830" s="184">
        <v>0</v>
      </c>
      <c r="T830" s="184">
        <v>0</v>
      </c>
      <c r="U830" s="184">
        <f t="shared" si="99"/>
        <v>0</v>
      </c>
      <c r="W830" s="185">
        <v>0</v>
      </c>
      <c r="X830" s="185">
        <v>0</v>
      </c>
      <c r="Y830" s="185">
        <f t="shared" si="100"/>
        <v>0</v>
      </c>
    </row>
    <row r="831" spans="2:25" s="187" customFormat="1" hidden="1" x14ac:dyDescent="0.3">
      <c r="B831" s="226" t="s">
        <v>1189</v>
      </c>
      <c r="C831" s="338" t="s">
        <v>8342</v>
      </c>
      <c r="D831" s="249"/>
      <c r="E831" s="249"/>
      <c r="F831" s="183"/>
      <c r="G831" s="184">
        <f t="shared" si="101"/>
        <v>641.63149999999996</v>
      </c>
      <c r="H831" s="184">
        <f t="shared" si="102"/>
        <v>608.57704722000005</v>
      </c>
      <c r="I831" s="184">
        <f t="shared" si="96"/>
        <v>33.054452779999906</v>
      </c>
      <c r="K831" s="184">
        <v>641.63149999999996</v>
      </c>
      <c r="L831" s="184">
        <v>608.57704722000005</v>
      </c>
      <c r="M831" s="184">
        <f t="shared" si="97"/>
        <v>33.054452779999906</v>
      </c>
      <c r="O831" s="185">
        <v>0</v>
      </c>
      <c r="P831" s="185">
        <v>0</v>
      </c>
      <c r="Q831" s="185">
        <f t="shared" si="98"/>
        <v>0</v>
      </c>
      <c r="S831" s="184">
        <v>0</v>
      </c>
      <c r="T831" s="184">
        <v>0</v>
      </c>
      <c r="U831" s="184">
        <f t="shared" si="99"/>
        <v>0</v>
      </c>
      <c r="W831" s="185">
        <v>0</v>
      </c>
      <c r="X831" s="185">
        <v>0</v>
      </c>
      <c r="Y831" s="185">
        <f t="shared" si="100"/>
        <v>0</v>
      </c>
    </row>
    <row r="832" spans="2:25" s="187" customFormat="1" hidden="1" x14ac:dyDescent="0.3">
      <c r="B832" s="226" t="s">
        <v>1190</v>
      </c>
      <c r="C832" s="338" t="s">
        <v>8343</v>
      </c>
      <c r="D832" s="249"/>
      <c r="E832" s="249"/>
      <c r="F832" s="183"/>
      <c r="G832" s="184">
        <f t="shared" si="101"/>
        <v>1658.2819</v>
      </c>
      <c r="H832" s="184">
        <f t="shared" si="102"/>
        <v>1009.94930621</v>
      </c>
      <c r="I832" s="184">
        <f t="shared" si="96"/>
        <v>648.33259378999992</v>
      </c>
      <c r="K832" s="184">
        <v>1658.2819</v>
      </c>
      <c r="L832" s="184">
        <v>1009.94930621</v>
      </c>
      <c r="M832" s="184">
        <f t="shared" si="97"/>
        <v>648.33259378999992</v>
      </c>
      <c r="O832" s="185">
        <v>0</v>
      </c>
      <c r="P832" s="185">
        <v>0</v>
      </c>
      <c r="Q832" s="185">
        <f t="shared" si="98"/>
        <v>0</v>
      </c>
      <c r="S832" s="184">
        <v>0</v>
      </c>
      <c r="T832" s="184">
        <v>0</v>
      </c>
      <c r="U832" s="184">
        <f t="shared" si="99"/>
        <v>0</v>
      </c>
      <c r="W832" s="185">
        <v>0</v>
      </c>
      <c r="X832" s="185">
        <v>0</v>
      </c>
      <c r="Y832" s="185">
        <f t="shared" si="100"/>
        <v>0</v>
      </c>
    </row>
    <row r="833" spans="2:25" s="187" customFormat="1" hidden="1" x14ac:dyDescent="0.3">
      <c r="B833" s="226" t="s">
        <v>1191</v>
      </c>
      <c r="C833" s="338" t="s">
        <v>8344</v>
      </c>
      <c r="D833" s="249"/>
      <c r="E833" s="249"/>
      <c r="F833" s="183"/>
      <c r="G833" s="184">
        <f t="shared" si="101"/>
        <v>1095.1695999999999</v>
      </c>
      <c r="H833" s="184">
        <f t="shared" si="102"/>
        <v>1038.8497880999998</v>
      </c>
      <c r="I833" s="184">
        <f t="shared" si="96"/>
        <v>56.319811900000104</v>
      </c>
      <c r="K833" s="184">
        <v>1095.1695999999999</v>
      </c>
      <c r="L833" s="184">
        <v>1038.8497880999998</v>
      </c>
      <c r="M833" s="184">
        <f t="shared" si="97"/>
        <v>56.319811900000104</v>
      </c>
      <c r="O833" s="185">
        <v>0</v>
      </c>
      <c r="P833" s="185">
        <v>0</v>
      </c>
      <c r="Q833" s="185">
        <f t="shared" si="98"/>
        <v>0</v>
      </c>
      <c r="S833" s="184">
        <v>0</v>
      </c>
      <c r="T833" s="184">
        <v>0</v>
      </c>
      <c r="U833" s="184">
        <f t="shared" si="99"/>
        <v>0</v>
      </c>
      <c r="W833" s="185">
        <v>0</v>
      </c>
      <c r="X833" s="185">
        <v>0</v>
      </c>
      <c r="Y833" s="185">
        <f t="shared" si="100"/>
        <v>0</v>
      </c>
    </row>
    <row r="834" spans="2:25" s="187" customFormat="1" hidden="1" x14ac:dyDescent="0.3">
      <c r="B834" s="226" t="s">
        <v>1192</v>
      </c>
      <c r="C834" s="338" t="s">
        <v>8345</v>
      </c>
      <c r="D834" s="249"/>
      <c r="E834" s="249"/>
      <c r="F834" s="183"/>
      <c r="G834" s="184">
        <f t="shared" si="101"/>
        <v>2777.9760000000001</v>
      </c>
      <c r="H834" s="184">
        <f t="shared" si="102"/>
        <v>1438.4625490000001</v>
      </c>
      <c r="I834" s="184">
        <f t="shared" si="96"/>
        <v>1339.513451</v>
      </c>
      <c r="K834" s="184">
        <v>2777.9760000000001</v>
      </c>
      <c r="L834" s="184">
        <v>1438.4625490000001</v>
      </c>
      <c r="M834" s="184">
        <f t="shared" si="97"/>
        <v>1339.513451</v>
      </c>
      <c r="O834" s="185">
        <v>0</v>
      </c>
      <c r="P834" s="185">
        <v>0</v>
      </c>
      <c r="Q834" s="185">
        <f t="shared" si="98"/>
        <v>0</v>
      </c>
      <c r="S834" s="184">
        <v>0</v>
      </c>
      <c r="T834" s="184">
        <v>0</v>
      </c>
      <c r="U834" s="184">
        <f t="shared" si="99"/>
        <v>0</v>
      </c>
      <c r="W834" s="185">
        <v>0</v>
      </c>
      <c r="X834" s="185">
        <v>0</v>
      </c>
      <c r="Y834" s="185">
        <f t="shared" si="100"/>
        <v>0</v>
      </c>
    </row>
    <row r="835" spans="2:25" s="187" customFormat="1" hidden="1" x14ac:dyDescent="0.3">
      <c r="B835" s="226" t="s">
        <v>1193</v>
      </c>
      <c r="C835" s="338" t="s">
        <v>8346</v>
      </c>
      <c r="D835" s="249"/>
      <c r="E835" s="249"/>
      <c r="F835" s="183"/>
      <c r="G835" s="184">
        <f t="shared" si="101"/>
        <v>6602.3990000000003</v>
      </c>
      <c r="H835" s="184">
        <f t="shared" si="102"/>
        <v>5806.0476849999995</v>
      </c>
      <c r="I835" s="184">
        <f t="shared" si="96"/>
        <v>796.3513150000008</v>
      </c>
      <c r="K835" s="184">
        <v>6602.3990000000003</v>
      </c>
      <c r="L835" s="184">
        <v>5806.0476849999995</v>
      </c>
      <c r="M835" s="184">
        <f t="shared" si="97"/>
        <v>796.3513150000008</v>
      </c>
      <c r="O835" s="185">
        <v>0</v>
      </c>
      <c r="P835" s="185">
        <v>0</v>
      </c>
      <c r="Q835" s="185">
        <f t="shared" si="98"/>
        <v>0</v>
      </c>
      <c r="S835" s="184">
        <v>0</v>
      </c>
      <c r="T835" s="184">
        <v>0</v>
      </c>
      <c r="U835" s="184">
        <f t="shared" si="99"/>
        <v>0</v>
      </c>
      <c r="W835" s="185">
        <v>0</v>
      </c>
      <c r="X835" s="185">
        <v>0</v>
      </c>
      <c r="Y835" s="185">
        <f t="shared" si="100"/>
        <v>0</v>
      </c>
    </row>
    <row r="836" spans="2:25" s="187" customFormat="1" hidden="1" x14ac:dyDescent="0.3">
      <c r="B836" s="226" t="s">
        <v>1194</v>
      </c>
      <c r="C836" s="338" t="s">
        <v>8347</v>
      </c>
      <c r="D836" s="249"/>
      <c r="E836" s="249"/>
      <c r="F836" s="183"/>
      <c r="G836" s="184">
        <f t="shared" si="101"/>
        <v>2305.9110000000001</v>
      </c>
      <c r="H836" s="184">
        <f t="shared" si="102"/>
        <v>3546.772551</v>
      </c>
      <c r="I836" s="184">
        <f t="shared" si="96"/>
        <v>1240.861551</v>
      </c>
      <c r="K836" s="184">
        <v>2305.9110000000001</v>
      </c>
      <c r="L836" s="184">
        <v>3546.772551</v>
      </c>
      <c r="M836" s="184">
        <f t="shared" si="97"/>
        <v>1240.861551</v>
      </c>
      <c r="O836" s="185">
        <v>0</v>
      </c>
      <c r="P836" s="185">
        <v>0</v>
      </c>
      <c r="Q836" s="185">
        <f t="shared" si="98"/>
        <v>0</v>
      </c>
      <c r="S836" s="184">
        <v>0</v>
      </c>
      <c r="T836" s="184">
        <v>0</v>
      </c>
      <c r="U836" s="184">
        <f t="shared" si="99"/>
        <v>0</v>
      </c>
      <c r="W836" s="185">
        <v>0</v>
      </c>
      <c r="X836" s="185">
        <v>0</v>
      </c>
      <c r="Y836" s="185">
        <f t="shared" si="100"/>
        <v>0</v>
      </c>
    </row>
    <row r="837" spans="2:25" s="187" customFormat="1" hidden="1" x14ac:dyDescent="0.3">
      <c r="B837" s="226" t="s">
        <v>1195</v>
      </c>
      <c r="C837" s="338" t="s">
        <v>8348</v>
      </c>
      <c r="D837" s="249"/>
      <c r="E837" s="249"/>
      <c r="F837" s="183"/>
      <c r="G837" s="184">
        <f t="shared" si="101"/>
        <v>0</v>
      </c>
      <c r="H837" s="184">
        <f t="shared" si="102"/>
        <v>0</v>
      </c>
      <c r="I837" s="184">
        <f t="shared" si="96"/>
        <v>0</v>
      </c>
      <c r="K837" s="184">
        <v>0</v>
      </c>
      <c r="L837" s="184">
        <v>0</v>
      </c>
      <c r="M837" s="184">
        <f t="shared" si="97"/>
        <v>0</v>
      </c>
      <c r="O837" s="185">
        <v>0</v>
      </c>
      <c r="P837" s="185">
        <v>0</v>
      </c>
      <c r="Q837" s="185">
        <f t="shared" si="98"/>
        <v>0</v>
      </c>
      <c r="S837" s="184">
        <v>0</v>
      </c>
      <c r="T837" s="184">
        <v>0</v>
      </c>
      <c r="U837" s="184">
        <f t="shared" si="99"/>
        <v>0</v>
      </c>
      <c r="W837" s="185">
        <v>0</v>
      </c>
      <c r="X837" s="185">
        <v>0</v>
      </c>
      <c r="Y837" s="185">
        <f t="shared" si="100"/>
        <v>0</v>
      </c>
    </row>
    <row r="838" spans="2:25" s="187" customFormat="1" hidden="1" x14ac:dyDescent="0.3">
      <c r="B838" s="226" t="s">
        <v>1196</v>
      </c>
      <c r="C838" s="338" t="s">
        <v>8349</v>
      </c>
      <c r="D838" s="249"/>
      <c r="E838" s="249"/>
      <c r="F838" s="183"/>
      <c r="G838" s="184">
        <f t="shared" si="101"/>
        <v>10316.353999999999</v>
      </c>
      <c r="H838" s="184">
        <f t="shared" si="102"/>
        <v>11552.063238749999</v>
      </c>
      <c r="I838" s="184">
        <f t="shared" si="96"/>
        <v>1235.7092387499997</v>
      </c>
      <c r="K838" s="184">
        <v>10316.353999999999</v>
      </c>
      <c r="L838" s="184">
        <v>11552.063238749999</v>
      </c>
      <c r="M838" s="184">
        <f t="shared" si="97"/>
        <v>1235.7092387499997</v>
      </c>
      <c r="O838" s="185">
        <v>0</v>
      </c>
      <c r="P838" s="185">
        <v>0</v>
      </c>
      <c r="Q838" s="185">
        <f t="shared" si="98"/>
        <v>0</v>
      </c>
      <c r="S838" s="184">
        <v>0</v>
      </c>
      <c r="T838" s="184">
        <v>0</v>
      </c>
      <c r="U838" s="184">
        <f t="shared" si="99"/>
        <v>0</v>
      </c>
      <c r="W838" s="185">
        <v>0</v>
      </c>
      <c r="X838" s="185">
        <v>0</v>
      </c>
      <c r="Y838" s="185">
        <f t="shared" si="100"/>
        <v>0</v>
      </c>
    </row>
    <row r="839" spans="2:25" s="187" customFormat="1" x14ac:dyDescent="0.3">
      <c r="B839" s="262" t="s">
        <v>284</v>
      </c>
      <c r="C839" s="338" t="s">
        <v>13703</v>
      </c>
      <c r="D839" s="249">
        <v>3647.4281000000005</v>
      </c>
      <c r="E839" s="249">
        <v>3390.0235893399999</v>
      </c>
      <c r="F839" s="183"/>
      <c r="G839" s="176">
        <f>+K839+O839+S839+W839-D839</f>
        <v>111132.53940000002</v>
      </c>
      <c r="H839" s="176">
        <f>+L839+P839+T839+X839-E839</f>
        <v>79229.920613210008</v>
      </c>
      <c r="I839" s="176">
        <f t="shared" si="96"/>
        <v>31902.618786790015</v>
      </c>
      <c r="J839" s="179"/>
      <c r="K839" s="176">
        <v>114779.96750000003</v>
      </c>
      <c r="L839" s="176">
        <v>82619.944202550003</v>
      </c>
      <c r="M839" s="176">
        <f t="shared" si="97"/>
        <v>32160.023297450025</v>
      </c>
      <c r="N839" s="179"/>
      <c r="O839" s="243">
        <v>0</v>
      </c>
      <c r="P839" s="243">
        <v>0</v>
      </c>
      <c r="Q839" s="243">
        <f t="shared" si="98"/>
        <v>0</v>
      </c>
      <c r="R839" s="244"/>
      <c r="S839" s="243">
        <v>0</v>
      </c>
      <c r="T839" s="243">
        <v>0</v>
      </c>
      <c r="U839" s="243">
        <f t="shared" si="99"/>
        <v>0</v>
      </c>
      <c r="V839" s="244"/>
      <c r="W839" s="243">
        <v>0</v>
      </c>
      <c r="X839" s="243">
        <v>0</v>
      </c>
      <c r="Y839" s="243">
        <f t="shared" si="100"/>
        <v>0</v>
      </c>
    </row>
    <row r="840" spans="2:25" s="187" customFormat="1" hidden="1" x14ac:dyDescent="0.3">
      <c r="B840" s="226" t="s">
        <v>1197</v>
      </c>
      <c r="C840" s="338" t="s">
        <v>8350</v>
      </c>
      <c r="D840" s="249"/>
      <c r="E840" s="249"/>
      <c r="F840" s="183"/>
      <c r="G840" s="184">
        <f t="shared" ref="G840:G903" si="103">+K840+O840+S840+W840</f>
        <v>266.11059999999998</v>
      </c>
      <c r="H840" s="184">
        <f t="shared" ref="H840:H903" si="104">+L840+P840+T840+X840</f>
        <v>254.5006286</v>
      </c>
      <c r="I840" s="184">
        <f t="shared" ref="I840:I903" si="105">+ABS(G840-H840)</f>
        <v>11.609971399999978</v>
      </c>
      <c r="K840" s="184">
        <v>266.11059999999998</v>
      </c>
      <c r="L840" s="184">
        <v>254.5006286</v>
      </c>
      <c r="M840" s="184">
        <f t="shared" ref="M840:M903" si="106">+ABS(K840-L840)</f>
        <v>11.609971399999978</v>
      </c>
      <c r="O840" s="185">
        <v>0</v>
      </c>
      <c r="P840" s="185">
        <v>0</v>
      </c>
      <c r="Q840" s="185">
        <f t="shared" ref="Q840:Q903" si="107">+ABS(O840-P840)</f>
        <v>0</v>
      </c>
      <c r="S840" s="184">
        <v>0</v>
      </c>
      <c r="T840" s="184">
        <v>0</v>
      </c>
      <c r="U840" s="184">
        <f t="shared" ref="U840:U903" si="108">+ABS(S840-T840)</f>
        <v>0</v>
      </c>
      <c r="W840" s="185">
        <v>0</v>
      </c>
      <c r="X840" s="185">
        <v>0</v>
      </c>
      <c r="Y840" s="185">
        <f t="shared" ref="Y840:Y903" si="109">+ABS(W840-X840)</f>
        <v>0</v>
      </c>
    </row>
    <row r="841" spans="2:25" s="187" customFormat="1" hidden="1" x14ac:dyDescent="0.3">
      <c r="B841" s="226" t="s">
        <v>1198</v>
      </c>
      <c r="C841" s="338" t="s">
        <v>8351</v>
      </c>
      <c r="D841" s="249"/>
      <c r="E841" s="249"/>
      <c r="F841" s="183"/>
      <c r="G841" s="184">
        <f t="shared" si="103"/>
        <v>150.5205</v>
      </c>
      <c r="H841" s="184">
        <f t="shared" si="104"/>
        <v>148.98776199999998</v>
      </c>
      <c r="I841" s="184">
        <f t="shared" si="105"/>
        <v>1.5327380000000232</v>
      </c>
      <c r="K841" s="184">
        <v>150.5205</v>
      </c>
      <c r="L841" s="184">
        <v>148.98776199999998</v>
      </c>
      <c r="M841" s="184">
        <f t="shared" si="106"/>
        <v>1.5327380000000232</v>
      </c>
      <c r="O841" s="185">
        <v>0</v>
      </c>
      <c r="P841" s="185">
        <v>0</v>
      </c>
      <c r="Q841" s="185">
        <f t="shared" si="107"/>
        <v>0</v>
      </c>
      <c r="S841" s="184">
        <v>0</v>
      </c>
      <c r="T841" s="184">
        <v>0</v>
      </c>
      <c r="U841" s="184">
        <f t="shared" si="108"/>
        <v>0</v>
      </c>
      <c r="W841" s="185">
        <v>0</v>
      </c>
      <c r="X841" s="185">
        <v>0</v>
      </c>
      <c r="Y841" s="185">
        <f t="shared" si="109"/>
        <v>0</v>
      </c>
    </row>
    <row r="842" spans="2:25" s="187" customFormat="1" hidden="1" x14ac:dyDescent="0.3">
      <c r="B842" s="226" t="s">
        <v>1199</v>
      </c>
      <c r="C842" s="338" t="s">
        <v>8352</v>
      </c>
      <c r="D842" s="249"/>
      <c r="E842" s="249"/>
      <c r="F842" s="183"/>
      <c r="G842" s="184">
        <f t="shared" si="103"/>
        <v>724.93389999999999</v>
      </c>
      <c r="H842" s="184">
        <f t="shared" si="104"/>
        <v>712.83767488000001</v>
      </c>
      <c r="I842" s="184">
        <f t="shared" si="105"/>
        <v>12.096225119999986</v>
      </c>
      <c r="K842" s="184">
        <v>724.93389999999999</v>
      </c>
      <c r="L842" s="184">
        <v>712.83767488000001</v>
      </c>
      <c r="M842" s="184">
        <f t="shared" si="106"/>
        <v>12.096225119999986</v>
      </c>
      <c r="O842" s="185">
        <v>0</v>
      </c>
      <c r="P842" s="185">
        <v>0</v>
      </c>
      <c r="Q842" s="185">
        <f t="shared" si="107"/>
        <v>0</v>
      </c>
      <c r="S842" s="184">
        <v>0</v>
      </c>
      <c r="T842" s="184">
        <v>0</v>
      </c>
      <c r="U842" s="184">
        <f t="shared" si="108"/>
        <v>0</v>
      </c>
      <c r="W842" s="185">
        <v>0</v>
      </c>
      <c r="X842" s="185">
        <v>0</v>
      </c>
      <c r="Y842" s="185">
        <f t="shared" si="109"/>
        <v>0</v>
      </c>
    </row>
    <row r="843" spans="2:25" s="187" customFormat="1" hidden="1" x14ac:dyDescent="0.3">
      <c r="B843" s="226" t="s">
        <v>1200</v>
      </c>
      <c r="C843" s="338" t="s">
        <v>8353</v>
      </c>
      <c r="D843" s="249"/>
      <c r="E843" s="249"/>
      <c r="F843" s="183"/>
      <c r="G843" s="184">
        <f t="shared" si="103"/>
        <v>8877.8719999999994</v>
      </c>
      <c r="H843" s="184">
        <f t="shared" si="104"/>
        <v>0</v>
      </c>
      <c r="I843" s="184">
        <f t="shared" si="105"/>
        <v>8877.8719999999994</v>
      </c>
      <c r="K843" s="184">
        <v>8877.8719999999994</v>
      </c>
      <c r="L843" s="184">
        <v>0</v>
      </c>
      <c r="M843" s="184">
        <f t="shared" si="106"/>
        <v>8877.8719999999994</v>
      </c>
      <c r="O843" s="185">
        <v>0</v>
      </c>
      <c r="P843" s="185">
        <v>0</v>
      </c>
      <c r="Q843" s="185">
        <f t="shared" si="107"/>
        <v>0</v>
      </c>
      <c r="S843" s="184">
        <v>0</v>
      </c>
      <c r="T843" s="184">
        <v>0</v>
      </c>
      <c r="U843" s="184">
        <f t="shared" si="108"/>
        <v>0</v>
      </c>
      <c r="W843" s="185">
        <v>0</v>
      </c>
      <c r="X843" s="185">
        <v>0</v>
      </c>
      <c r="Y843" s="185">
        <f t="shared" si="109"/>
        <v>0</v>
      </c>
    </row>
    <row r="844" spans="2:25" s="187" customFormat="1" hidden="1" x14ac:dyDescent="0.3">
      <c r="B844" s="226" t="s">
        <v>1201</v>
      </c>
      <c r="C844" s="338" t="s">
        <v>8354</v>
      </c>
      <c r="D844" s="249"/>
      <c r="E844" s="249"/>
      <c r="F844" s="183"/>
      <c r="G844" s="184">
        <f t="shared" si="103"/>
        <v>259.09690000000001</v>
      </c>
      <c r="H844" s="184">
        <f t="shared" si="104"/>
        <v>231.37589370000001</v>
      </c>
      <c r="I844" s="184">
        <f t="shared" si="105"/>
        <v>27.721006299999999</v>
      </c>
      <c r="K844" s="184">
        <v>259.09690000000001</v>
      </c>
      <c r="L844" s="184">
        <v>231.37589370000001</v>
      </c>
      <c r="M844" s="184">
        <f t="shared" si="106"/>
        <v>27.721006299999999</v>
      </c>
      <c r="O844" s="185">
        <v>0</v>
      </c>
      <c r="P844" s="185">
        <v>0</v>
      </c>
      <c r="Q844" s="185">
        <f t="shared" si="107"/>
        <v>0</v>
      </c>
      <c r="S844" s="184">
        <v>0</v>
      </c>
      <c r="T844" s="184">
        <v>0</v>
      </c>
      <c r="U844" s="184">
        <f t="shared" si="108"/>
        <v>0</v>
      </c>
      <c r="W844" s="185">
        <v>0</v>
      </c>
      <c r="X844" s="185">
        <v>0</v>
      </c>
      <c r="Y844" s="185">
        <f t="shared" si="109"/>
        <v>0</v>
      </c>
    </row>
    <row r="845" spans="2:25" s="187" customFormat="1" hidden="1" x14ac:dyDescent="0.3">
      <c r="B845" s="226" t="s">
        <v>1202</v>
      </c>
      <c r="C845" s="338" t="s">
        <v>8355</v>
      </c>
      <c r="D845" s="249"/>
      <c r="E845" s="249"/>
      <c r="F845" s="183"/>
      <c r="G845" s="184">
        <f t="shared" si="103"/>
        <v>911.62010000000009</v>
      </c>
      <c r="H845" s="184">
        <f t="shared" si="104"/>
        <v>907.9212</v>
      </c>
      <c r="I845" s="184">
        <f t="shared" si="105"/>
        <v>3.6989000000000942</v>
      </c>
      <c r="K845" s="184">
        <v>911.62010000000009</v>
      </c>
      <c r="L845" s="184">
        <v>907.9212</v>
      </c>
      <c r="M845" s="184">
        <f t="shared" si="106"/>
        <v>3.6989000000000942</v>
      </c>
      <c r="O845" s="185">
        <v>0</v>
      </c>
      <c r="P845" s="185">
        <v>0</v>
      </c>
      <c r="Q845" s="185">
        <f t="shared" si="107"/>
        <v>0</v>
      </c>
      <c r="S845" s="184">
        <v>0</v>
      </c>
      <c r="T845" s="184">
        <v>0</v>
      </c>
      <c r="U845" s="184">
        <f t="shared" si="108"/>
        <v>0</v>
      </c>
      <c r="W845" s="185">
        <v>0</v>
      </c>
      <c r="X845" s="185">
        <v>0</v>
      </c>
      <c r="Y845" s="185">
        <f t="shared" si="109"/>
        <v>0</v>
      </c>
    </row>
    <row r="846" spans="2:25" s="187" customFormat="1" hidden="1" x14ac:dyDescent="0.3">
      <c r="B846" s="226" t="s">
        <v>1203</v>
      </c>
      <c r="C846" s="338" t="s">
        <v>8356</v>
      </c>
      <c r="D846" s="249"/>
      <c r="E846" s="249"/>
      <c r="F846" s="183"/>
      <c r="G846" s="184">
        <f t="shared" si="103"/>
        <v>156.08459999999999</v>
      </c>
      <c r="H846" s="184">
        <f t="shared" si="104"/>
        <v>138.00319401000002</v>
      </c>
      <c r="I846" s="184">
        <f t="shared" si="105"/>
        <v>18.081405989999979</v>
      </c>
      <c r="K846" s="184">
        <v>156.08459999999999</v>
      </c>
      <c r="L846" s="184">
        <v>138.00319401000002</v>
      </c>
      <c r="M846" s="184">
        <f t="shared" si="106"/>
        <v>18.081405989999979</v>
      </c>
      <c r="O846" s="185">
        <v>0</v>
      </c>
      <c r="P846" s="185">
        <v>0</v>
      </c>
      <c r="Q846" s="185">
        <f t="shared" si="107"/>
        <v>0</v>
      </c>
      <c r="S846" s="184">
        <v>0</v>
      </c>
      <c r="T846" s="184">
        <v>0</v>
      </c>
      <c r="U846" s="184">
        <f t="shared" si="108"/>
        <v>0</v>
      </c>
      <c r="W846" s="185">
        <v>0</v>
      </c>
      <c r="X846" s="185">
        <v>0</v>
      </c>
      <c r="Y846" s="185">
        <f t="shared" si="109"/>
        <v>0</v>
      </c>
    </row>
    <row r="847" spans="2:25" s="187" customFormat="1" hidden="1" x14ac:dyDescent="0.3">
      <c r="B847" s="226" t="s">
        <v>1204</v>
      </c>
      <c r="C847" s="338" t="s">
        <v>8357</v>
      </c>
      <c r="D847" s="249"/>
      <c r="E847" s="249"/>
      <c r="F847" s="183"/>
      <c r="G847" s="184">
        <f t="shared" si="103"/>
        <v>283.27429999999998</v>
      </c>
      <c r="H847" s="184">
        <f t="shared" si="104"/>
        <v>257.63782481999999</v>
      </c>
      <c r="I847" s="184">
        <f t="shared" si="105"/>
        <v>25.636475179999991</v>
      </c>
      <c r="K847" s="184">
        <v>283.27429999999998</v>
      </c>
      <c r="L847" s="184">
        <v>257.63782481999999</v>
      </c>
      <c r="M847" s="184">
        <f t="shared" si="106"/>
        <v>25.636475179999991</v>
      </c>
      <c r="O847" s="185">
        <v>0</v>
      </c>
      <c r="P847" s="185">
        <v>0</v>
      </c>
      <c r="Q847" s="185">
        <f t="shared" si="107"/>
        <v>0</v>
      </c>
      <c r="S847" s="184">
        <v>0</v>
      </c>
      <c r="T847" s="184">
        <v>0</v>
      </c>
      <c r="U847" s="184">
        <f t="shared" si="108"/>
        <v>0</v>
      </c>
      <c r="W847" s="185">
        <v>0</v>
      </c>
      <c r="X847" s="185">
        <v>0</v>
      </c>
      <c r="Y847" s="185">
        <f t="shared" si="109"/>
        <v>0</v>
      </c>
    </row>
    <row r="848" spans="2:25" s="187" customFormat="1" hidden="1" x14ac:dyDescent="0.3">
      <c r="B848" s="226" t="s">
        <v>1205</v>
      </c>
      <c r="C848" s="338" t="s">
        <v>8358</v>
      </c>
      <c r="D848" s="249"/>
      <c r="E848" s="249"/>
      <c r="F848" s="183"/>
      <c r="G848" s="184">
        <f t="shared" si="103"/>
        <v>125.99040000000001</v>
      </c>
      <c r="H848" s="184">
        <f t="shared" si="104"/>
        <v>109.11226576</v>
      </c>
      <c r="I848" s="184">
        <f t="shared" si="105"/>
        <v>16.878134240000009</v>
      </c>
      <c r="K848" s="184">
        <v>125.99040000000001</v>
      </c>
      <c r="L848" s="184">
        <v>109.11226576</v>
      </c>
      <c r="M848" s="184">
        <f t="shared" si="106"/>
        <v>16.878134240000009</v>
      </c>
      <c r="O848" s="185">
        <v>0</v>
      </c>
      <c r="P848" s="185">
        <v>0</v>
      </c>
      <c r="Q848" s="185">
        <f t="shared" si="107"/>
        <v>0</v>
      </c>
      <c r="S848" s="184">
        <v>0</v>
      </c>
      <c r="T848" s="184">
        <v>0</v>
      </c>
      <c r="U848" s="184">
        <f t="shared" si="108"/>
        <v>0</v>
      </c>
      <c r="W848" s="185">
        <v>0</v>
      </c>
      <c r="X848" s="185">
        <v>0</v>
      </c>
      <c r="Y848" s="185">
        <f t="shared" si="109"/>
        <v>0</v>
      </c>
    </row>
    <row r="849" spans="2:25" s="187" customFormat="1" hidden="1" x14ac:dyDescent="0.3">
      <c r="B849" s="226" t="s">
        <v>1206</v>
      </c>
      <c r="C849" s="338" t="s">
        <v>8359</v>
      </c>
      <c r="D849" s="249"/>
      <c r="E849" s="249"/>
      <c r="F849" s="183"/>
      <c r="G849" s="184">
        <f t="shared" si="103"/>
        <v>951.53499999999997</v>
      </c>
      <c r="H849" s="184">
        <f t="shared" si="104"/>
        <v>949.57429300000001</v>
      </c>
      <c r="I849" s="184">
        <f t="shared" si="105"/>
        <v>1.9607069999999567</v>
      </c>
      <c r="K849" s="184">
        <v>951.53499999999997</v>
      </c>
      <c r="L849" s="184">
        <v>949.57429300000001</v>
      </c>
      <c r="M849" s="184">
        <f t="shared" si="106"/>
        <v>1.9607069999999567</v>
      </c>
      <c r="O849" s="185">
        <v>0</v>
      </c>
      <c r="P849" s="185">
        <v>0</v>
      </c>
      <c r="Q849" s="185">
        <f t="shared" si="107"/>
        <v>0</v>
      </c>
      <c r="S849" s="184">
        <v>0</v>
      </c>
      <c r="T849" s="184">
        <v>0</v>
      </c>
      <c r="U849" s="184">
        <f t="shared" si="108"/>
        <v>0</v>
      </c>
      <c r="W849" s="185">
        <v>0</v>
      </c>
      <c r="X849" s="185">
        <v>0</v>
      </c>
      <c r="Y849" s="185">
        <f t="shared" si="109"/>
        <v>0</v>
      </c>
    </row>
    <row r="850" spans="2:25" s="187" customFormat="1" hidden="1" x14ac:dyDescent="0.3">
      <c r="B850" s="226" t="s">
        <v>1207</v>
      </c>
      <c r="C850" s="338" t="s">
        <v>8360</v>
      </c>
      <c r="D850" s="249"/>
      <c r="E850" s="249"/>
      <c r="F850" s="183"/>
      <c r="G850" s="184">
        <f t="shared" si="103"/>
        <v>856.83899999999994</v>
      </c>
      <c r="H850" s="184">
        <f t="shared" si="104"/>
        <v>850.80779702999996</v>
      </c>
      <c r="I850" s="184">
        <f t="shared" si="105"/>
        <v>6.0312029699999812</v>
      </c>
      <c r="K850" s="184">
        <v>856.83899999999994</v>
      </c>
      <c r="L850" s="184">
        <v>850.80779702999996</v>
      </c>
      <c r="M850" s="184">
        <f t="shared" si="106"/>
        <v>6.0312029699999812</v>
      </c>
      <c r="O850" s="185">
        <v>0</v>
      </c>
      <c r="P850" s="185">
        <v>0</v>
      </c>
      <c r="Q850" s="185">
        <f t="shared" si="107"/>
        <v>0</v>
      </c>
      <c r="S850" s="184">
        <v>0</v>
      </c>
      <c r="T850" s="184">
        <v>0</v>
      </c>
      <c r="U850" s="184">
        <f t="shared" si="108"/>
        <v>0</v>
      </c>
      <c r="W850" s="185">
        <v>0</v>
      </c>
      <c r="X850" s="185">
        <v>0</v>
      </c>
      <c r="Y850" s="185">
        <f t="shared" si="109"/>
        <v>0</v>
      </c>
    </row>
    <row r="851" spans="2:25" s="187" customFormat="1" hidden="1" x14ac:dyDescent="0.3">
      <c r="B851" s="226" t="s">
        <v>1208</v>
      </c>
      <c r="C851" s="338" t="s">
        <v>8361</v>
      </c>
      <c r="D851" s="249"/>
      <c r="E851" s="249"/>
      <c r="F851" s="183"/>
      <c r="G851" s="184">
        <f t="shared" si="103"/>
        <v>267.86920000000003</v>
      </c>
      <c r="H851" s="184">
        <f t="shared" si="104"/>
        <v>228.44889000000001</v>
      </c>
      <c r="I851" s="184">
        <f t="shared" si="105"/>
        <v>39.420310000000029</v>
      </c>
      <c r="K851" s="184">
        <v>267.86920000000003</v>
      </c>
      <c r="L851" s="184">
        <v>228.44889000000001</v>
      </c>
      <c r="M851" s="184">
        <f t="shared" si="106"/>
        <v>39.420310000000029</v>
      </c>
      <c r="O851" s="185">
        <v>0</v>
      </c>
      <c r="P851" s="185">
        <v>0</v>
      </c>
      <c r="Q851" s="185">
        <f t="shared" si="107"/>
        <v>0</v>
      </c>
      <c r="S851" s="184">
        <v>0</v>
      </c>
      <c r="T851" s="184">
        <v>0</v>
      </c>
      <c r="U851" s="184">
        <f t="shared" si="108"/>
        <v>0</v>
      </c>
      <c r="W851" s="185">
        <v>0</v>
      </c>
      <c r="X851" s="185">
        <v>0</v>
      </c>
      <c r="Y851" s="185">
        <f t="shared" si="109"/>
        <v>0</v>
      </c>
    </row>
    <row r="852" spans="2:25" s="187" customFormat="1" hidden="1" x14ac:dyDescent="0.3">
      <c r="B852" s="226" t="s">
        <v>1209</v>
      </c>
      <c r="C852" s="338" t="s">
        <v>8362</v>
      </c>
      <c r="D852" s="249"/>
      <c r="E852" s="249"/>
      <c r="F852" s="183"/>
      <c r="G852" s="184">
        <f t="shared" si="103"/>
        <v>68.072400000000002</v>
      </c>
      <c r="H852" s="184">
        <f t="shared" si="104"/>
        <v>65.758757000000003</v>
      </c>
      <c r="I852" s="184">
        <f t="shared" si="105"/>
        <v>2.313642999999999</v>
      </c>
      <c r="K852" s="184">
        <v>68.072400000000002</v>
      </c>
      <c r="L852" s="184">
        <v>65.758757000000003</v>
      </c>
      <c r="M852" s="184">
        <f t="shared" si="106"/>
        <v>2.313642999999999</v>
      </c>
      <c r="O852" s="185">
        <v>0</v>
      </c>
      <c r="P852" s="185">
        <v>0</v>
      </c>
      <c r="Q852" s="185">
        <f t="shared" si="107"/>
        <v>0</v>
      </c>
      <c r="S852" s="184">
        <v>0</v>
      </c>
      <c r="T852" s="184">
        <v>0</v>
      </c>
      <c r="U852" s="184">
        <f t="shared" si="108"/>
        <v>0</v>
      </c>
      <c r="W852" s="185">
        <v>0</v>
      </c>
      <c r="X852" s="185">
        <v>0</v>
      </c>
      <c r="Y852" s="185">
        <f t="shared" si="109"/>
        <v>0</v>
      </c>
    </row>
    <row r="853" spans="2:25" s="187" customFormat="1" hidden="1" x14ac:dyDescent="0.3">
      <c r="B853" s="226" t="s">
        <v>1210</v>
      </c>
      <c r="C853" s="338" t="s">
        <v>8363</v>
      </c>
      <c r="D853" s="249"/>
      <c r="E853" s="249"/>
      <c r="F853" s="183"/>
      <c r="G853" s="184">
        <f t="shared" si="103"/>
        <v>186.89719999999997</v>
      </c>
      <c r="H853" s="184">
        <f t="shared" si="104"/>
        <v>165.75407100000001</v>
      </c>
      <c r="I853" s="184">
        <f t="shared" si="105"/>
        <v>21.143128999999959</v>
      </c>
      <c r="K853" s="184">
        <v>186.89719999999997</v>
      </c>
      <c r="L853" s="184">
        <v>165.75407100000001</v>
      </c>
      <c r="M853" s="184">
        <f t="shared" si="106"/>
        <v>21.143128999999959</v>
      </c>
      <c r="O853" s="185">
        <v>0</v>
      </c>
      <c r="P853" s="185">
        <v>0</v>
      </c>
      <c r="Q853" s="185">
        <f t="shared" si="107"/>
        <v>0</v>
      </c>
      <c r="S853" s="184">
        <v>0</v>
      </c>
      <c r="T853" s="184">
        <v>0</v>
      </c>
      <c r="U853" s="184">
        <f t="shared" si="108"/>
        <v>0</v>
      </c>
      <c r="W853" s="185">
        <v>0</v>
      </c>
      <c r="X853" s="185">
        <v>0</v>
      </c>
      <c r="Y853" s="185">
        <f t="shared" si="109"/>
        <v>0</v>
      </c>
    </row>
    <row r="854" spans="2:25" s="187" customFormat="1" hidden="1" x14ac:dyDescent="0.3">
      <c r="B854" s="226" t="s">
        <v>1211</v>
      </c>
      <c r="C854" s="338" t="s">
        <v>8364</v>
      </c>
      <c r="D854" s="249"/>
      <c r="E854" s="249"/>
      <c r="F854" s="183"/>
      <c r="G854" s="184">
        <f t="shared" si="103"/>
        <v>81.58720000000001</v>
      </c>
      <c r="H854" s="184">
        <f t="shared" si="104"/>
        <v>78.796626110000005</v>
      </c>
      <c r="I854" s="184">
        <f t="shared" si="105"/>
        <v>2.7905738900000046</v>
      </c>
      <c r="K854" s="184">
        <v>81.58720000000001</v>
      </c>
      <c r="L854" s="184">
        <v>78.796626110000005</v>
      </c>
      <c r="M854" s="184">
        <f t="shared" si="106"/>
        <v>2.7905738900000046</v>
      </c>
      <c r="O854" s="185">
        <v>0</v>
      </c>
      <c r="P854" s="185">
        <v>0</v>
      </c>
      <c r="Q854" s="185">
        <f t="shared" si="107"/>
        <v>0</v>
      </c>
      <c r="S854" s="184">
        <v>0</v>
      </c>
      <c r="T854" s="184">
        <v>0</v>
      </c>
      <c r="U854" s="184">
        <f t="shared" si="108"/>
        <v>0</v>
      </c>
      <c r="W854" s="185">
        <v>0</v>
      </c>
      <c r="X854" s="185">
        <v>0</v>
      </c>
      <c r="Y854" s="185">
        <f t="shared" si="109"/>
        <v>0</v>
      </c>
    </row>
    <row r="855" spans="2:25" s="187" customFormat="1" hidden="1" x14ac:dyDescent="0.3">
      <c r="B855" s="226" t="s">
        <v>1212</v>
      </c>
      <c r="C855" s="338" t="s">
        <v>8365</v>
      </c>
      <c r="D855" s="249"/>
      <c r="E855" s="249"/>
      <c r="F855" s="183"/>
      <c r="G855" s="184">
        <f t="shared" si="103"/>
        <v>906.00040000000001</v>
      </c>
      <c r="H855" s="184">
        <f t="shared" si="104"/>
        <v>898.26475000000005</v>
      </c>
      <c r="I855" s="184">
        <f t="shared" si="105"/>
        <v>7.7356499999999642</v>
      </c>
      <c r="K855" s="184">
        <v>906.00040000000001</v>
      </c>
      <c r="L855" s="184">
        <v>898.26475000000005</v>
      </c>
      <c r="M855" s="184">
        <f t="shared" si="106"/>
        <v>7.7356499999999642</v>
      </c>
      <c r="O855" s="185">
        <v>0</v>
      </c>
      <c r="P855" s="185">
        <v>0</v>
      </c>
      <c r="Q855" s="185">
        <f t="shared" si="107"/>
        <v>0</v>
      </c>
      <c r="S855" s="184">
        <v>0</v>
      </c>
      <c r="T855" s="184">
        <v>0</v>
      </c>
      <c r="U855" s="184">
        <f t="shared" si="108"/>
        <v>0</v>
      </c>
      <c r="W855" s="185">
        <v>0</v>
      </c>
      <c r="X855" s="185">
        <v>0</v>
      </c>
      <c r="Y855" s="185">
        <f t="shared" si="109"/>
        <v>0</v>
      </c>
    </row>
    <row r="856" spans="2:25" s="187" customFormat="1" hidden="1" x14ac:dyDescent="0.3">
      <c r="B856" s="226" t="s">
        <v>1213</v>
      </c>
      <c r="C856" s="338" t="s">
        <v>8366</v>
      </c>
      <c r="D856" s="249"/>
      <c r="E856" s="249"/>
      <c r="F856" s="183"/>
      <c r="G856" s="184">
        <f t="shared" si="103"/>
        <v>280.59649999999999</v>
      </c>
      <c r="H856" s="184">
        <f t="shared" si="104"/>
        <v>266.29080197999997</v>
      </c>
      <c r="I856" s="184">
        <f t="shared" si="105"/>
        <v>14.305698020000023</v>
      </c>
      <c r="K856" s="184">
        <v>280.59649999999999</v>
      </c>
      <c r="L856" s="184">
        <v>266.29080197999997</v>
      </c>
      <c r="M856" s="184">
        <f t="shared" si="106"/>
        <v>14.305698020000023</v>
      </c>
      <c r="O856" s="185">
        <v>0</v>
      </c>
      <c r="P856" s="185">
        <v>0</v>
      </c>
      <c r="Q856" s="185">
        <f t="shared" si="107"/>
        <v>0</v>
      </c>
      <c r="S856" s="184">
        <v>0</v>
      </c>
      <c r="T856" s="184">
        <v>0</v>
      </c>
      <c r="U856" s="184">
        <f t="shared" si="108"/>
        <v>0</v>
      </c>
      <c r="W856" s="185">
        <v>0</v>
      </c>
      <c r="X856" s="185">
        <v>0</v>
      </c>
      <c r="Y856" s="185">
        <f t="shared" si="109"/>
        <v>0</v>
      </c>
    </row>
    <row r="857" spans="2:25" s="187" customFormat="1" hidden="1" x14ac:dyDescent="0.3">
      <c r="B857" s="226" t="s">
        <v>1214</v>
      </c>
      <c r="C857" s="338" t="s">
        <v>8367</v>
      </c>
      <c r="D857" s="249"/>
      <c r="E857" s="249"/>
      <c r="F857" s="183"/>
      <c r="G857" s="184">
        <f t="shared" si="103"/>
        <v>140.3278</v>
      </c>
      <c r="H857" s="184">
        <f t="shared" si="104"/>
        <v>129.85226919999999</v>
      </c>
      <c r="I857" s="184">
        <f t="shared" si="105"/>
        <v>10.475530800000001</v>
      </c>
      <c r="K857" s="184">
        <v>140.3278</v>
      </c>
      <c r="L857" s="184">
        <v>129.85226919999999</v>
      </c>
      <c r="M857" s="184">
        <f t="shared" si="106"/>
        <v>10.475530800000001</v>
      </c>
      <c r="O857" s="185">
        <v>0</v>
      </c>
      <c r="P857" s="185">
        <v>0</v>
      </c>
      <c r="Q857" s="185">
        <f t="shared" si="107"/>
        <v>0</v>
      </c>
      <c r="S857" s="184">
        <v>0</v>
      </c>
      <c r="T857" s="184">
        <v>0</v>
      </c>
      <c r="U857" s="184">
        <f t="shared" si="108"/>
        <v>0</v>
      </c>
      <c r="W857" s="185">
        <v>0</v>
      </c>
      <c r="X857" s="185">
        <v>0</v>
      </c>
      <c r="Y857" s="185">
        <f t="shared" si="109"/>
        <v>0</v>
      </c>
    </row>
    <row r="858" spans="2:25" s="187" customFormat="1" hidden="1" x14ac:dyDescent="0.3">
      <c r="B858" s="226" t="s">
        <v>1215</v>
      </c>
      <c r="C858" s="338" t="s">
        <v>8368</v>
      </c>
      <c r="D858" s="249"/>
      <c r="E858" s="249"/>
      <c r="F858" s="183"/>
      <c r="G858" s="184">
        <f t="shared" si="103"/>
        <v>303.2835</v>
      </c>
      <c r="H858" s="184">
        <f t="shared" si="104"/>
        <v>234.03821873000001</v>
      </c>
      <c r="I858" s="184">
        <f t="shared" si="105"/>
        <v>69.245281269999992</v>
      </c>
      <c r="K858" s="184">
        <v>303.2835</v>
      </c>
      <c r="L858" s="184">
        <v>234.03821873000001</v>
      </c>
      <c r="M858" s="184">
        <f t="shared" si="106"/>
        <v>69.245281269999992</v>
      </c>
      <c r="O858" s="185">
        <v>0</v>
      </c>
      <c r="P858" s="185">
        <v>0</v>
      </c>
      <c r="Q858" s="185">
        <f t="shared" si="107"/>
        <v>0</v>
      </c>
      <c r="S858" s="184">
        <v>0</v>
      </c>
      <c r="T858" s="184">
        <v>0</v>
      </c>
      <c r="U858" s="184">
        <f t="shared" si="108"/>
        <v>0</v>
      </c>
      <c r="W858" s="185">
        <v>0</v>
      </c>
      <c r="X858" s="185">
        <v>0</v>
      </c>
      <c r="Y858" s="185">
        <f t="shared" si="109"/>
        <v>0</v>
      </c>
    </row>
    <row r="859" spans="2:25" s="187" customFormat="1" hidden="1" x14ac:dyDescent="0.3">
      <c r="B859" s="226" t="s">
        <v>1216</v>
      </c>
      <c r="C859" s="338" t="s">
        <v>8369</v>
      </c>
      <c r="D859" s="249"/>
      <c r="E859" s="249"/>
      <c r="F859" s="183"/>
      <c r="G859" s="184">
        <f t="shared" si="103"/>
        <v>159.48220000000001</v>
      </c>
      <c r="H859" s="184">
        <f t="shared" si="104"/>
        <v>103.77280748</v>
      </c>
      <c r="I859" s="184">
        <f t="shared" si="105"/>
        <v>55.709392520000009</v>
      </c>
      <c r="K859" s="184">
        <v>159.48220000000001</v>
      </c>
      <c r="L859" s="184">
        <v>103.77280748</v>
      </c>
      <c r="M859" s="184">
        <f t="shared" si="106"/>
        <v>55.709392520000009</v>
      </c>
      <c r="O859" s="185">
        <v>0</v>
      </c>
      <c r="P859" s="185">
        <v>0</v>
      </c>
      <c r="Q859" s="185">
        <f t="shared" si="107"/>
        <v>0</v>
      </c>
      <c r="S859" s="184">
        <v>0</v>
      </c>
      <c r="T859" s="184">
        <v>0</v>
      </c>
      <c r="U859" s="184">
        <f t="shared" si="108"/>
        <v>0</v>
      </c>
      <c r="W859" s="185">
        <v>0</v>
      </c>
      <c r="X859" s="185">
        <v>0</v>
      </c>
      <c r="Y859" s="185">
        <f t="shared" si="109"/>
        <v>0</v>
      </c>
    </row>
    <row r="860" spans="2:25" s="187" customFormat="1" hidden="1" x14ac:dyDescent="0.3">
      <c r="B860" s="226" t="s">
        <v>1217</v>
      </c>
      <c r="C860" s="338" t="s">
        <v>8370</v>
      </c>
      <c r="D860" s="249"/>
      <c r="E860" s="249"/>
      <c r="F860" s="183"/>
      <c r="G860" s="184">
        <f t="shared" si="103"/>
        <v>660.53339999999992</v>
      </c>
      <c r="H860" s="184">
        <f t="shared" si="104"/>
        <v>647.09650145000001</v>
      </c>
      <c r="I860" s="184">
        <f t="shared" si="105"/>
        <v>13.43689854999991</v>
      </c>
      <c r="K860" s="184">
        <v>660.53339999999992</v>
      </c>
      <c r="L860" s="184">
        <v>647.09650145000001</v>
      </c>
      <c r="M860" s="184">
        <f t="shared" si="106"/>
        <v>13.43689854999991</v>
      </c>
      <c r="O860" s="185">
        <v>0</v>
      </c>
      <c r="P860" s="185">
        <v>0</v>
      </c>
      <c r="Q860" s="185">
        <f t="shared" si="107"/>
        <v>0</v>
      </c>
      <c r="S860" s="184">
        <v>0</v>
      </c>
      <c r="T860" s="184">
        <v>0</v>
      </c>
      <c r="U860" s="184">
        <f t="shared" si="108"/>
        <v>0</v>
      </c>
      <c r="W860" s="185">
        <v>0</v>
      </c>
      <c r="X860" s="185">
        <v>0</v>
      </c>
      <c r="Y860" s="185">
        <f t="shared" si="109"/>
        <v>0</v>
      </c>
    </row>
    <row r="861" spans="2:25" s="187" customFormat="1" hidden="1" x14ac:dyDescent="0.3">
      <c r="B861" s="226" t="s">
        <v>1218</v>
      </c>
      <c r="C861" s="338" t="s">
        <v>8371</v>
      </c>
      <c r="D861" s="249"/>
      <c r="E861" s="249"/>
      <c r="F861" s="183"/>
      <c r="G861" s="184">
        <f t="shared" si="103"/>
        <v>303.43269999999995</v>
      </c>
      <c r="H861" s="184">
        <f t="shared" si="104"/>
        <v>233.69534100000001</v>
      </c>
      <c r="I861" s="184">
        <f t="shared" si="105"/>
        <v>69.737358999999941</v>
      </c>
      <c r="K861" s="184">
        <v>303.43269999999995</v>
      </c>
      <c r="L861" s="184">
        <v>233.69534100000001</v>
      </c>
      <c r="M861" s="184">
        <f t="shared" si="106"/>
        <v>69.737358999999941</v>
      </c>
      <c r="O861" s="185">
        <v>0</v>
      </c>
      <c r="P861" s="185">
        <v>0</v>
      </c>
      <c r="Q861" s="185">
        <f t="shared" si="107"/>
        <v>0</v>
      </c>
      <c r="S861" s="184">
        <v>0</v>
      </c>
      <c r="T861" s="184">
        <v>0</v>
      </c>
      <c r="U861" s="184">
        <f t="shared" si="108"/>
        <v>0</v>
      </c>
      <c r="W861" s="185">
        <v>0</v>
      </c>
      <c r="X861" s="185">
        <v>0</v>
      </c>
      <c r="Y861" s="185">
        <f t="shared" si="109"/>
        <v>0</v>
      </c>
    </row>
    <row r="862" spans="2:25" s="187" customFormat="1" hidden="1" x14ac:dyDescent="0.3">
      <c r="B862" s="226" t="s">
        <v>1219</v>
      </c>
      <c r="C862" s="338" t="s">
        <v>8372</v>
      </c>
      <c r="D862" s="249"/>
      <c r="E862" s="249"/>
      <c r="F862" s="183"/>
      <c r="G862" s="184">
        <f t="shared" si="103"/>
        <v>133.4032</v>
      </c>
      <c r="H862" s="184">
        <f t="shared" si="104"/>
        <v>124.812782</v>
      </c>
      <c r="I862" s="184">
        <f t="shared" si="105"/>
        <v>8.5904179999999997</v>
      </c>
      <c r="K862" s="184">
        <v>133.4032</v>
      </c>
      <c r="L862" s="184">
        <v>124.812782</v>
      </c>
      <c r="M862" s="184">
        <f t="shared" si="106"/>
        <v>8.5904179999999997</v>
      </c>
      <c r="O862" s="185">
        <v>0</v>
      </c>
      <c r="P862" s="185">
        <v>0</v>
      </c>
      <c r="Q862" s="185">
        <f t="shared" si="107"/>
        <v>0</v>
      </c>
      <c r="S862" s="184">
        <v>0</v>
      </c>
      <c r="T862" s="184">
        <v>0</v>
      </c>
      <c r="U862" s="184">
        <f t="shared" si="108"/>
        <v>0</v>
      </c>
      <c r="W862" s="185">
        <v>0</v>
      </c>
      <c r="X862" s="185">
        <v>0</v>
      </c>
      <c r="Y862" s="185">
        <f t="shared" si="109"/>
        <v>0</v>
      </c>
    </row>
    <row r="863" spans="2:25" s="187" customFormat="1" hidden="1" x14ac:dyDescent="0.3">
      <c r="B863" s="226" t="s">
        <v>1220</v>
      </c>
      <c r="C863" s="338" t="s">
        <v>8373</v>
      </c>
      <c r="D863" s="249"/>
      <c r="E863" s="249"/>
      <c r="F863" s="183"/>
      <c r="G863" s="184">
        <f t="shared" si="103"/>
        <v>775.61530000000005</v>
      </c>
      <c r="H863" s="184">
        <f t="shared" si="104"/>
        <v>744.43552045000001</v>
      </c>
      <c r="I863" s="184">
        <f t="shared" si="105"/>
        <v>31.179779550000035</v>
      </c>
      <c r="K863" s="184">
        <v>775.61530000000005</v>
      </c>
      <c r="L863" s="184">
        <v>744.43552045000001</v>
      </c>
      <c r="M863" s="184">
        <f t="shared" si="106"/>
        <v>31.179779550000035</v>
      </c>
      <c r="O863" s="185">
        <v>0</v>
      </c>
      <c r="P863" s="185">
        <v>0</v>
      </c>
      <c r="Q863" s="185">
        <f t="shared" si="107"/>
        <v>0</v>
      </c>
      <c r="S863" s="184">
        <v>0</v>
      </c>
      <c r="T863" s="184">
        <v>0</v>
      </c>
      <c r="U863" s="184">
        <f t="shared" si="108"/>
        <v>0</v>
      </c>
      <c r="W863" s="185">
        <v>0</v>
      </c>
      <c r="X863" s="185">
        <v>0</v>
      </c>
      <c r="Y863" s="185">
        <f t="shared" si="109"/>
        <v>0</v>
      </c>
    </row>
    <row r="864" spans="2:25" s="187" customFormat="1" hidden="1" x14ac:dyDescent="0.3">
      <c r="B864" s="226" t="s">
        <v>1221</v>
      </c>
      <c r="C864" s="338" t="s">
        <v>8374</v>
      </c>
      <c r="D864" s="249"/>
      <c r="E864" s="249"/>
      <c r="F864" s="183"/>
      <c r="G864" s="184">
        <f t="shared" si="103"/>
        <v>135.94499999999999</v>
      </c>
      <c r="H864" s="184">
        <f t="shared" si="104"/>
        <v>122.41294696999999</v>
      </c>
      <c r="I864" s="184">
        <f t="shared" si="105"/>
        <v>13.53205303</v>
      </c>
      <c r="K864" s="184">
        <v>135.94499999999999</v>
      </c>
      <c r="L864" s="184">
        <v>122.41294696999999</v>
      </c>
      <c r="M864" s="184">
        <f t="shared" si="106"/>
        <v>13.53205303</v>
      </c>
      <c r="O864" s="185">
        <v>0</v>
      </c>
      <c r="P864" s="185">
        <v>0</v>
      </c>
      <c r="Q864" s="185">
        <f t="shared" si="107"/>
        <v>0</v>
      </c>
      <c r="S864" s="184">
        <v>0</v>
      </c>
      <c r="T864" s="184">
        <v>0</v>
      </c>
      <c r="U864" s="184">
        <f t="shared" si="108"/>
        <v>0</v>
      </c>
      <c r="W864" s="185">
        <v>0</v>
      </c>
      <c r="X864" s="185">
        <v>0</v>
      </c>
      <c r="Y864" s="185">
        <f t="shared" si="109"/>
        <v>0</v>
      </c>
    </row>
    <row r="865" spans="2:25" s="187" customFormat="1" hidden="1" x14ac:dyDescent="0.3">
      <c r="B865" s="226" t="s">
        <v>1222</v>
      </c>
      <c r="C865" s="338" t="s">
        <v>8375</v>
      </c>
      <c r="D865" s="249"/>
      <c r="E865" s="249"/>
      <c r="F865" s="183"/>
      <c r="G865" s="184">
        <f t="shared" si="103"/>
        <v>162.23429999999999</v>
      </c>
      <c r="H865" s="184">
        <f t="shared" si="104"/>
        <v>153.31189559999999</v>
      </c>
      <c r="I865" s="184">
        <f t="shared" si="105"/>
        <v>8.9224044000000049</v>
      </c>
      <c r="K865" s="184">
        <v>162.23429999999999</v>
      </c>
      <c r="L865" s="184">
        <v>153.31189559999999</v>
      </c>
      <c r="M865" s="184">
        <f t="shared" si="106"/>
        <v>8.9224044000000049</v>
      </c>
      <c r="O865" s="185">
        <v>0</v>
      </c>
      <c r="P865" s="185">
        <v>0</v>
      </c>
      <c r="Q865" s="185">
        <f t="shared" si="107"/>
        <v>0</v>
      </c>
      <c r="S865" s="184">
        <v>0</v>
      </c>
      <c r="T865" s="184">
        <v>0</v>
      </c>
      <c r="U865" s="184">
        <f t="shared" si="108"/>
        <v>0</v>
      </c>
      <c r="W865" s="185">
        <v>0</v>
      </c>
      <c r="X865" s="185">
        <v>0</v>
      </c>
      <c r="Y865" s="185">
        <f t="shared" si="109"/>
        <v>0</v>
      </c>
    </row>
    <row r="866" spans="2:25" s="187" customFormat="1" hidden="1" x14ac:dyDescent="0.3">
      <c r="B866" s="226" t="s">
        <v>1223</v>
      </c>
      <c r="C866" s="338" t="s">
        <v>8376</v>
      </c>
      <c r="D866" s="249"/>
      <c r="E866" s="249"/>
      <c r="F866" s="183"/>
      <c r="G866" s="184">
        <f t="shared" si="103"/>
        <v>136.76829999999998</v>
      </c>
      <c r="H866" s="184">
        <f t="shared" si="104"/>
        <v>128.570492</v>
      </c>
      <c r="I866" s="184">
        <f t="shared" si="105"/>
        <v>8.1978079999999807</v>
      </c>
      <c r="K866" s="184">
        <v>136.76829999999998</v>
      </c>
      <c r="L866" s="184">
        <v>128.570492</v>
      </c>
      <c r="M866" s="184">
        <f t="shared" si="106"/>
        <v>8.1978079999999807</v>
      </c>
      <c r="O866" s="185">
        <v>0</v>
      </c>
      <c r="P866" s="185">
        <v>0</v>
      </c>
      <c r="Q866" s="185">
        <f t="shared" si="107"/>
        <v>0</v>
      </c>
      <c r="S866" s="184">
        <v>0</v>
      </c>
      <c r="T866" s="184">
        <v>0</v>
      </c>
      <c r="U866" s="184">
        <f t="shared" si="108"/>
        <v>0</v>
      </c>
      <c r="W866" s="185">
        <v>0</v>
      </c>
      <c r="X866" s="185">
        <v>0</v>
      </c>
      <c r="Y866" s="185">
        <f t="shared" si="109"/>
        <v>0</v>
      </c>
    </row>
    <row r="867" spans="2:25" s="187" customFormat="1" hidden="1" x14ac:dyDescent="0.3">
      <c r="B867" s="226" t="s">
        <v>1224</v>
      </c>
      <c r="C867" s="338" t="s">
        <v>8377</v>
      </c>
      <c r="D867" s="249"/>
      <c r="E867" s="249"/>
      <c r="F867" s="183"/>
      <c r="G867" s="184">
        <f t="shared" si="103"/>
        <v>715.07590000000005</v>
      </c>
      <c r="H867" s="184">
        <f t="shared" si="104"/>
        <v>711.28548025000009</v>
      </c>
      <c r="I867" s="184">
        <f t="shared" si="105"/>
        <v>3.7904197499999555</v>
      </c>
      <c r="K867" s="184">
        <v>715.07590000000005</v>
      </c>
      <c r="L867" s="184">
        <v>711.28548025000009</v>
      </c>
      <c r="M867" s="184">
        <f t="shared" si="106"/>
        <v>3.7904197499999555</v>
      </c>
      <c r="O867" s="185">
        <v>0</v>
      </c>
      <c r="P867" s="185">
        <v>0</v>
      </c>
      <c r="Q867" s="185">
        <f t="shared" si="107"/>
        <v>0</v>
      </c>
      <c r="S867" s="184">
        <v>0</v>
      </c>
      <c r="T867" s="184">
        <v>0</v>
      </c>
      <c r="U867" s="184">
        <f t="shared" si="108"/>
        <v>0</v>
      </c>
      <c r="W867" s="185">
        <v>0</v>
      </c>
      <c r="X867" s="185">
        <v>0</v>
      </c>
      <c r="Y867" s="185">
        <f t="shared" si="109"/>
        <v>0</v>
      </c>
    </row>
    <row r="868" spans="2:25" s="187" customFormat="1" hidden="1" x14ac:dyDescent="0.3">
      <c r="B868" s="226" t="s">
        <v>1225</v>
      </c>
      <c r="C868" s="338" t="s">
        <v>8378</v>
      </c>
      <c r="D868" s="249"/>
      <c r="E868" s="249"/>
      <c r="F868" s="183"/>
      <c r="G868" s="184">
        <f t="shared" si="103"/>
        <v>256.37909999999999</v>
      </c>
      <c r="H868" s="184">
        <f t="shared" si="104"/>
        <v>240.177245</v>
      </c>
      <c r="I868" s="184">
        <f t="shared" si="105"/>
        <v>16.201854999999995</v>
      </c>
      <c r="K868" s="184">
        <v>256.37909999999999</v>
      </c>
      <c r="L868" s="184">
        <v>240.177245</v>
      </c>
      <c r="M868" s="184">
        <f t="shared" si="106"/>
        <v>16.201854999999995</v>
      </c>
      <c r="O868" s="185">
        <v>0</v>
      </c>
      <c r="P868" s="185">
        <v>0</v>
      </c>
      <c r="Q868" s="185">
        <f t="shared" si="107"/>
        <v>0</v>
      </c>
      <c r="S868" s="184">
        <v>0</v>
      </c>
      <c r="T868" s="184">
        <v>0</v>
      </c>
      <c r="U868" s="184">
        <f t="shared" si="108"/>
        <v>0</v>
      </c>
      <c r="W868" s="185">
        <v>0</v>
      </c>
      <c r="X868" s="185">
        <v>0</v>
      </c>
      <c r="Y868" s="185">
        <f t="shared" si="109"/>
        <v>0</v>
      </c>
    </row>
    <row r="869" spans="2:25" s="187" customFormat="1" hidden="1" x14ac:dyDescent="0.3">
      <c r="B869" s="226" t="s">
        <v>1226</v>
      </c>
      <c r="C869" s="338" t="s">
        <v>8379</v>
      </c>
      <c r="D869" s="249"/>
      <c r="E869" s="249"/>
      <c r="F869" s="183"/>
      <c r="G869" s="184">
        <f t="shared" si="103"/>
        <v>121.7842</v>
      </c>
      <c r="H869" s="184">
        <f t="shared" si="104"/>
        <v>112.76101209000001</v>
      </c>
      <c r="I869" s="184">
        <f t="shared" si="105"/>
        <v>9.0231879099999901</v>
      </c>
      <c r="K869" s="184">
        <v>121.7842</v>
      </c>
      <c r="L869" s="184">
        <v>112.76101209000001</v>
      </c>
      <c r="M869" s="184">
        <f t="shared" si="106"/>
        <v>9.0231879099999901</v>
      </c>
      <c r="O869" s="185">
        <v>0</v>
      </c>
      <c r="P869" s="185">
        <v>0</v>
      </c>
      <c r="Q869" s="185">
        <f t="shared" si="107"/>
        <v>0</v>
      </c>
      <c r="S869" s="184">
        <v>0</v>
      </c>
      <c r="T869" s="184">
        <v>0</v>
      </c>
      <c r="U869" s="184">
        <f t="shared" si="108"/>
        <v>0</v>
      </c>
      <c r="W869" s="185">
        <v>0</v>
      </c>
      <c r="X869" s="185">
        <v>0</v>
      </c>
      <c r="Y869" s="185">
        <f t="shared" si="109"/>
        <v>0</v>
      </c>
    </row>
    <row r="870" spans="2:25" s="187" customFormat="1" hidden="1" x14ac:dyDescent="0.3">
      <c r="B870" s="226" t="s">
        <v>1227</v>
      </c>
      <c r="C870" s="338" t="s">
        <v>8380</v>
      </c>
      <c r="D870" s="249"/>
      <c r="E870" s="249"/>
      <c r="F870" s="183"/>
      <c r="G870" s="184">
        <f t="shared" si="103"/>
        <v>1000.8099000000001</v>
      </c>
      <c r="H870" s="184">
        <f t="shared" si="104"/>
        <v>972.66115776999993</v>
      </c>
      <c r="I870" s="184">
        <f t="shared" si="105"/>
        <v>28.148742230000153</v>
      </c>
      <c r="K870" s="184">
        <v>1000.8099000000001</v>
      </c>
      <c r="L870" s="184">
        <v>972.66115776999993</v>
      </c>
      <c r="M870" s="184">
        <f t="shared" si="106"/>
        <v>28.148742230000153</v>
      </c>
      <c r="O870" s="185">
        <v>0</v>
      </c>
      <c r="P870" s="185">
        <v>0</v>
      </c>
      <c r="Q870" s="185">
        <f t="shared" si="107"/>
        <v>0</v>
      </c>
      <c r="S870" s="184">
        <v>0</v>
      </c>
      <c r="T870" s="184">
        <v>0</v>
      </c>
      <c r="U870" s="184">
        <f t="shared" si="108"/>
        <v>0</v>
      </c>
      <c r="W870" s="185">
        <v>0</v>
      </c>
      <c r="X870" s="185">
        <v>0</v>
      </c>
      <c r="Y870" s="185">
        <f t="shared" si="109"/>
        <v>0</v>
      </c>
    </row>
    <row r="871" spans="2:25" s="187" customFormat="1" hidden="1" x14ac:dyDescent="0.3">
      <c r="B871" s="226" t="s">
        <v>1228</v>
      </c>
      <c r="C871" s="338" t="s">
        <v>8381</v>
      </c>
      <c r="D871" s="249"/>
      <c r="E871" s="249"/>
      <c r="F871" s="183"/>
      <c r="G871" s="184">
        <f t="shared" si="103"/>
        <v>226.68519999999998</v>
      </c>
      <c r="H871" s="184">
        <f t="shared" si="104"/>
        <v>209.081986</v>
      </c>
      <c r="I871" s="184">
        <f t="shared" si="105"/>
        <v>17.60321399999998</v>
      </c>
      <c r="K871" s="184">
        <v>226.68519999999998</v>
      </c>
      <c r="L871" s="184">
        <v>209.081986</v>
      </c>
      <c r="M871" s="184">
        <f t="shared" si="106"/>
        <v>17.60321399999998</v>
      </c>
      <c r="O871" s="185">
        <v>0</v>
      </c>
      <c r="P871" s="185">
        <v>0</v>
      </c>
      <c r="Q871" s="185">
        <f t="shared" si="107"/>
        <v>0</v>
      </c>
      <c r="S871" s="184">
        <v>0</v>
      </c>
      <c r="T871" s="184">
        <v>0</v>
      </c>
      <c r="U871" s="184">
        <f t="shared" si="108"/>
        <v>0</v>
      </c>
      <c r="W871" s="185">
        <v>0</v>
      </c>
      <c r="X871" s="185">
        <v>0</v>
      </c>
      <c r="Y871" s="185">
        <f t="shared" si="109"/>
        <v>0</v>
      </c>
    </row>
    <row r="872" spans="2:25" s="187" customFormat="1" hidden="1" x14ac:dyDescent="0.3">
      <c r="B872" s="226" t="s">
        <v>1229</v>
      </c>
      <c r="C872" s="338" t="s">
        <v>8382</v>
      </c>
      <c r="D872" s="249"/>
      <c r="E872" s="249"/>
      <c r="F872" s="183"/>
      <c r="G872" s="184">
        <f t="shared" si="103"/>
        <v>94.040499999999994</v>
      </c>
      <c r="H872" s="184">
        <f t="shared" si="104"/>
        <v>91.715577999999994</v>
      </c>
      <c r="I872" s="184">
        <f t="shared" si="105"/>
        <v>2.3249220000000008</v>
      </c>
      <c r="K872" s="184">
        <v>94.040499999999994</v>
      </c>
      <c r="L872" s="184">
        <v>91.715577999999994</v>
      </c>
      <c r="M872" s="184">
        <f t="shared" si="106"/>
        <v>2.3249220000000008</v>
      </c>
      <c r="O872" s="185">
        <v>0</v>
      </c>
      <c r="P872" s="185">
        <v>0</v>
      </c>
      <c r="Q872" s="185">
        <f t="shared" si="107"/>
        <v>0</v>
      </c>
      <c r="S872" s="184">
        <v>0</v>
      </c>
      <c r="T872" s="184">
        <v>0</v>
      </c>
      <c r="U872" s="184">
        <f t="shared" si="108"/>
        <v>0</v>
      </c>
      <c r="W872" s="185">
        <v>0</v>
      </c>
      <c r="X872" s="185">
        <v>0</v>
      </c>
      <c r="Y872" s="185">
        <f t="shared" si="109"/>
        <v>0</v>
      </c>
    </row>
    <row r="873" spans="2:25" s="187" customFormat="1" hidden="1" x14ac:dyDescent="0.3">
      <c r="B873" s="226" t="s">
        <v>1230</v>
      </c>
      <c r="C873" s="338" t="s">
        <v>8383</v>
      </c>
      <c r="D873" s="249"/>
      <c r="E873" s="249"/>
      <c r="F873" s="183"/>
      <c r="G873" s="184">
        <f t="shared" si="103"/>
        <v>105.54560000000001</v>
      </c>
      <c r="H873" s="184">
        <f t="shared" si="104"/>
        <v>90.776432209999996</v>
      </c>
      <c r="I873" s="184">
        <f t="shared" si="105"/>
        <v>14.769167790000012</v>
      </c>
      <c r="K873" s="184">
        <v>105.54560000000001</v>
      </c>
      <c r="L873" s="184">
        <v>90.776432209999996</v>
      </c>
      <c r="M873" s="184">
        <f t="shared" si="106"/>
        <v>14.769167790000012</v>
      </c>
      <c r="O873" s="185">
        <v>0</v>
      </c>
      <c r="P873" s="185">
        <v>0</v>
      </c>
      <c r="Q873" s="185">
        <f t="shared" si="107"/>
        <v>0</v>
      </c>
      <c r="S873" s="184">
        <v>0</v>
      </c>
      <c r="T873" s="184">
        <v>0</v>
      </c>
      <c r="U873" s="184">
        <f t="shared" si="108"/>
        <v>0</v>
      </c>
      <c r="W873" s="185">
        <v>0</v>
      </c>
      <c r="X873" s="185">
        <v>0</v>
      </c>
      <c r="Y873" s="185">
        <f t="shared" si="109"/>
        <v>0</v>
      </c>
    </row>
    <row r="874" spans="2:25" s="187" customFormat="1" hidden="1" x14ac:dyDescent="0.3">
      <c r="B874" s="226" t="s">
        <v>1231</v>
      </c>
      <c r="C874" s="338" t="s">
        <v>8384</v>
      </c>
      <c r="D874" s="249"/>
      <c r="E874" s="249"/>
      <c r="F874" s="183"/>
      <c r="G874" s="184">
        <f t="shared" si="103"/>
        <v>869.4402</v>
      </c>
      <c r="H874" s="184">
        <f t="shared" si="104"/>
        <v>844.92152769000006</v>
      </c>
      <c r="I874" s="184">
        <f t="shared" si="105"/>
        <v>24.518672309999943</v>
      </c>
      <c r="K874" s="184">
        <v>869.4402</v>
      </c>
      <c r="L874" s="184">
        <v>844.92152769000006</v>
      </c>
      <c r="M874" s="184">
        <f t="shared" si="106"/>
        <v>24.518672309999943</v>
      </c>
      <c r="O874" s="185">
        <v>0</v>
      </c>
      <c r="P874" s="185">
        <v>0</v>
      </c>
      <c r="Q874" s="185">
        <f t="shared" si="107"/>
        <v>0</v>
      </c>
      <c r="S874" s="184">
        <v>0</v>
      </c>
      <c r="T874" s="184">
        <v>0</v>
      </c>
      <c r="U874" s="184">
        <f t="shared" si="108"/>
        <v>0</v>
      </c>
      <c r="W874" s="185">
        <v>0</v>
      </c>
      <c r="X874" s="185">
        <v>0</v>
      </c>
      <c r="Y874" s="185">
        <f t="shared" si="109"/>
        <v>0</v>
      </c>
    </row>
    <row r="875" spans="2:25" s="187" customFormat="1" hidden="1" x14ac:dyDescent="0.3">
      <c r="B875" s="226" t="s">
        <v>1232</v>
      </c>
      <c r="C875" s="338" t="s">
        <v>8385</v>
      </c>
      <c r="D875" s="249"/>
      <c r="E875" s="249"/>
      <c r="F875" s="183"/>
      <c r="G875" s="184">
        <f t="shared" si="103"/>
        <v>249.12009999999998</v>
      </c>
      <c r="H875" s="184">
        <f t="shared" si="104"/>
        <v>234.51566341</v>
      </c>
      <c r="I875" s="184">
        <f t="shared" si="105"/>
        <v>14.604436589999978</v>
      </c>
      <c r="K875" s="184">
        <v>249.12009999999998</v>
      </c>
      <c r="L875" s="184">
        <v>234.51566341</v>
      </c>
      <c r="M875" s="184">
        <f t="shared" si="106"/>
        <v>14.604436589999978</v>
      </c>
      <c r="O875" s="185">
        <v>0</v>
      </c>
      <c r="P875" s="185">
        <v>0</v>
      </c>
      <c r="Q875" s="185">
        <f t="shared" si="107"/>
        <v>0</v>
      </c>
      <c r="S875" s="184">
        <v>0</v>
      </c>
      <c r="T875" s="184">
        <v>0</v>
      </c>
      <c r="U875" s="184">
        <f t="shared" si="108"/>
        <v>0</v>
      </c>
      <c r="W875" s="185">
        <v>0</v>
      </c>
      <c r="X875" s="185">
        <v>0</v>
      </c>
      <c r="Y875" s="185">
        <f t="shared" si="109"/>
        <v>0</v>
      </c>
    </row>
    <row r="876" spans="2:25" s="187" customFormat="1" hidden="1" x14ac:dyDescent="0.3">
      <c r="B876" s="226" t="s">
        <v>1233</v>
      </c>
      <c r="C876" s="338" t="s">
        <v>8386</v>
      </c>
      <c r="D876" s="249"/>
      <c r="E876" s="249"/>
      <c r="F876" s="183"/>
      <c r="G876" s="184">
        <f t="shared" si="103"/>
        <v>374.53739999999999</v>
      </c>
      <c r="H876" s="184">
        <f t="shared" si="104"/>
        <v>299.28504979000002</v>
      </c>
      <c r="I876" s="184">
        <f t="shared" si="105"/>
        <v>75.252350209999975</v>
      </c>
      <c r="K876" s="184">
        <v>374.53739999999999</v>
      </c>
      <c r="L876" s="184">
        <v>299.28504979000002</v>
      </c>
      <c r="M876" s="184">
        <f t="shared" si="106"/>
        <v>75.252350209999975</v>
      </c>
      <c r="O876" s="185">
        <v>0</v>
      </c>
      <c r="P876" s="185">
        <v>0</v>
      </c>
      <c r="Q876" s="185">
        <f t="shared" si="107"/>
        <v>0</v>
      </c>
      <c r="S876" s="184">
        <v>0</v>
      </c>
      <c r="T876" s="184">
        <v>0</v>
      </c>
      <c r="U876" s="184">
        <f t="shared" si="108"/>
        <v>0</v>
      </c>
      <c r="W876" s="185">
        <v>0</v>
      </c>
      <c r="X876" s="185">
        <v>0</v>
      </c>
      <c r="Y876" s="185">
        <f t="shared" si="109"/>
        <v>0</v>
      </c>
    </row>
    <row r="877" spans="2:25" s="187" customFormat="1" hidden="1" x14ac:dyDescent="0.3">
      <c r="B877" s="226" t="s">
        <v>1234</v>
      </c>
      <c r="C877" s="338" t="s">
        <v>8387</v>
      </c>
      <c r="D877" s="249"/>
      <c r="E877" s="249"/>
      <c r="F877" s="183"/>
      <c r="G877" s="184">
        <f t="shared" si="103"/>
        <v>758.29700000000003</v>
      </c>
      <c r="H877" s="184">
        <f t="shared" si="104"/>
        <v>757.68389999999999</v>
      </c>
      <c r="I877" s="184">
        <f t="shared" si="105"/>
        <v>0.61310000000003129</v>
      </c>
      <c r="K877" s="184">
        <v>758.29700000000003</v>
      </c>
      <c r="L877" s="184">
        <v>757.68389999999999</v>
      </c>
      <c r="M877" s="184">
        <f t="shared" si="106"/>
        <v>0.61310000000003129</v>
      </c>
      <c r="O877" s="185">
        <v>0</v>
      </c>
      <c r="P877" s="185">
        <v>0</v>
      </c>
      <c r="Q877" s="185">
        <f t="shared" si="107"/>
        <v>0</v>
      </c>
      <c r="S877" s="184">
        <v>0</v>
      </c>
      <c r="T877" s="184">
        <v>0</v>
      </c>
      <c r="U877" s="184">
        <f t="shared" si="108"/>
        <v>0</v>
      </c>
      <c r="W877" s="185">
        <v>0</v>
      </c>
      <c r="X877" s="185">
        <v>0</v>
      </c>
      <c r="Y877" s="185">
        <f t="shared" si="109"/>
        <v>0</v>
      </c>
    </row>
    <row r="878" spans="2:25" s="187" customFormat="1" hidden="1" x14ac:dyDescent="0.3">
      <c r="B878" s="226" t="s">
        <v>1235</v>
      </c>
      <c r="C878" s="338" t="s">
        <v>8388</v>
      </c>
      <c r="D878" s="249"/>
      <c r="E878" s="249"/>
      <c r="F878" s="183"/>
      <c r="G878" s="184">
        <f t="shared" si="103"/>
        <v>132.1035</v>
      </c>
      <c r="H878" s="184">
        <f t="shared" si="104"/>
        <v>102.63292645999999</v>
      </c>
      <c r="I878" s="184">
        <f t="shared" si="105"/>
        <v>29.470573540000004</v>
      </c>
      <c r="K878" s="184">
        <v>132.1035</v>
      </c>
      <c r="L878" s="184">
        <v>102.63292645999999</v>
      </c>
      <c r="M878" s="184">
        <f t="shared" si="106"/>
        <v>29.470573540000004</v>
      </c>
      <c r="O878" s="185">
        <v>0</v>
      </c>
      <c r="P878" s="185">
        <v>0</v>
      </c>
      <c r="Q878" s="185">
        <f t="shared" si="107"/>
        <v>0</v>
      </c>
      <c r="S878" s="184">
        <v>0</v>
      </c>
      <c r="T878" s="184">
        <v>0</v>
      </c>
      <c r="U878" s="184">
        <f t="shared" si="108"/>
        <v>0</v>
      </c>
      <c r="W878" s="185">
        <v>0</v>
      </c>
      <c r="X878" s="185">
        <v>0</v>
      </c>
      <c r="Y878" s="185">
        <f t="shared" si="109"/>
        <v>0</v>
      </c>
    </row>
    <row r="879" spans="2:25" s="187" customFormat="1" hidden="1" x14ac:dyDescent="0.3">
      <c r="B879" s="226" t="s">
        <v>1236</v>
      </c>
      <c r="C879" s="338" t="s">
        <v>8389</v>
      </c>
      <c r="D879" s="249"/>
      <c r="E879" s="249"/>
      <c r="F879" s="183"/>
      <c r="G879" s="184">
        <f t="shared" si="103"/>
        <v>274.65690000000001</v>
      </c>
      <c r="H879" s="184">
        <f t="shared" si="104"/>
        <v>252.01485799999998</v>
      </c>
      <c r="I879" s="184">
        <f t="shared" si="105"/>
        <v>22.642042000000032</v>
      </c>
      <c r="K879" s="184">
        <v>274.65690000000001</v>
      </c>
      <c r="L879" s="184">
        <v>252.01485799999998</v>
      </c>
      <c r="M879" s="184">
        <f t="shared" si="106"/>
        <v>22.642042000000032</v>
      </c>
      <c r="O879" s="185">
        <v>0</v>
      </c>
      <c r="P879" s="185">
        <v>0</v>
      </c>
      <c r="Q879" s="185">
        <f t="shared" si="107"/>
        <v>0</v>
      </c>
      <c r="S879" s="184">
        <v>0</v>
      </c>
      <c r="T879" s="184">
        <v>0</v>
      </c>
      <c r="U879" s="184">
        <f t="shared" si="108"/>
        <v>0</v>
      </c>
      <c r="W879" s="185">
        <v>0</v>
      </c>
      <c r="X879" s="185">
        <v>0</v>
      </c>
      <c r="Y879" s="185">
        <f t="shared" si="109"/>
        <v>0</v>
      </c>
    </row>
    <row r="880" spans="2:25" s="187" customFormat="1" hidden="1" x14ac:dyDescent="0.3">
      <c r="B880" s="226" t="s">
        <v>1237</v>
      </c>
      <c r="C880" s="338" t="s">
        <v>8390</v>
      </c>
      <c r="D880" s="249"/>
      <c r="E880" s="249"/>
      <c r="F880" s="183"/>
      <c r="G880" s="184">
        <f t="shared" si="103"/>
        <v>622.44190000000003</v>
      </c>
      <c r="H880" s="184">
        <f t="shared" si="104"/>
        <v>611.64999003000003</v>
      </c>
      <c r="I880" s="184">
        <f t="shared" si="105"/>
        <v>10.791909970000006</v>
      </c>
      <c r="K880" s="184">
        <v>622.44190000000003</v>
      </c>
      <c r="L880" s="184">
        <v>611.64999003000003</v>
      </c>
      <c r="M880" s="184">
        <f t="shared" si="106"/>
        <v>10.791909970000006</v>
      </c>
      <c r="O880" s="185">
        <v>0</v>
      </c>
      <c r="P880" s="185">
        <v>0</v>
      </c>
      <c r="Q880" s="185">
        <f t="shared" si="107"/>
        <v>0</v>
      </c>
      <c r="S880" s="184">
        <v>0</v>
      </c>
      <c r="T880" s="184">
        <v>0</v>
      </c>
      <c r="U880" s="184">
        <f t="shared" si="108"/>
        <v>0</v>
      </c>
      <c r="W880" s="185">
        <v>0</v>
      </c>
      <c r="X880" s="185">
        <v>0</v>
      </c>
      <c r="Y880" s="185">
        <f t="shared" si="109"/>
        <v>0</v>
      </c>
    </row>
    <row r="881" spans="2:25" s="187" customFormat="1" hidden="1" x14ac:dyDescent="0.3">
      <c r="B881" s="226" t="s">
        <v>1238</v>
      </c>
      <c r="C881" s="338" t="s">
        <v>8391</v>
      </c>
      <c r="D881" s="249"/>
      <c r="E881" s="249"/>
      <c r="F881" s="183"/>
      <c r="G881" s="184">
        <f t="shared" si="103"/>
        <v>178.23769999999999</v>
      </c>
      <c r="H881" s="184">
        <f t="shared" si="104"/>
        <v>154.36159982000001</v>
      </c>
      <c r="I881" s="184">
        <f t="shared" si="105"/>
        <v>23.87610017999998</v>
      </c>
      <c r="K881" s="184">
        <v>178.23769999999999</v>
      </c>
      <c r="L881" s="184">
        <v>154.36159982000001</v>
      </c>
      <c r="M881" s="184">
        <f t="shared" si="106"/>
        <v>23.87610017999998</v>
      </c>
      <c r="O881" s="185">
        <v>0</v>
      </c>
      <c r="P881" s="185">
        <v>0</v>
      </c>
      <c r="Q881" s="185">
        <f t="shared" si="107"/>
        <v>0</v>
      </c>
      <c r="S881" s="184">
        <v>0</v>
      </c>
      <c r="T881" s="184">
        <v>0</v>
      </c>
      <c r="U881" s="184">
        <f t="shared" si="108"/>
        <v>0</v>
      </c>
      <c r="W881" s="185">
        <v>0</v>
      </c>
      <c r="X881" s="185">
        <v>0</v>
      </c>
      <c r="Y881" s="185">
        <f t="shared" si="109"/>
        <v>0</v>
      </c>
    </row>
    <row r="882" spans="2:25" s="187" customFormat="1" hidden="1" x14ac:dyDescent="0.3">
      <c r="B882" s="226" t="s">
        <v>1239</v>
      </c>
      <c r="C882" s="338" t="s">
        <v>8392</v>
      </c>
      <c r="D882" s="249"/>
      <c r="E882" s="249"/>
      <c r="F882" s="183"/>
      <c r="G882" s="184">
        <f t="shared" si="103"/>
        <v>162.48409999999996</v>
      </c>
      <c r="H882" s="184">
        <f t="shared" si="104"/>
        <v>149.21958599999999</v>
      </c>
      <c r="I882" s="184">
        <f t="shared" si="105"/>
        <v>13.264513999999963</v>
      </c>
      <c r="K882" s="184">
        <v>162.48409999999996</v>
      </c>
      <c r="L882" s="184">
        <v>149.21958599999999</v>
      </c>
      <c r="M882" s="184">
        <f t="shared" si="106"/>
        <v>13.264513999999963</v>
      </c>
      <c r="O882" s="185">
        <v>0</v>
      </c>
      <c r="P882" s="185">
        <v>0</v>
      </c>
      <c r="Q882" s="185">
        <f t="shared" si="107"/>
        <v>0</v>
      </c>
      <c r="S882" s="184">
        <v>0</v>
      </c>
      <c r="T882" s="184">
        <v>0</v>
      </c>
      <c r="U882" s="184">
        <f t="shared" si="108"/>
        <v>0</v>
      </c>
      <c r="W882" s="185">
        <v>0</v>
      </c>
      <c r="X882" s="185">
        <v>0</v>
      </c>
      <c r="Y882" s="185">
        <f t="shared" si="109"/>
        <v>0</v>
      </c>
    </row>
    <row r="883" spans="2:25" s="187" customFormat="1" hidden="1" x14ac:dyDescent="0.3">
      <c r="B883" s="226" t="s">
        <v>1240</v>
      </c>
      <c r="C883" s="338" t="s">
        <v>8393</v>
      </c>
      <c r="D883" s="249"/>
      <c r="E883" s="249"/>
      <c r="F883" s="183"/>
      <c r="G883" s="184">
        <f t="shared" si="103"/>
        <v>840.43870000000004</v>
      </c>
      <c r="H883" s="184">
        <f t="shared" si="104"/>
        <v>812.73700851000012</v>
      </c>
      <c r="I883" s="184">
        <f t="shared" si="105"/>
        <v>27.701691489999916</v>
      </c>
      <c r="K883" s="184">
        <v>840.43870000000004</v>
      </c>
      <c r="L883" s="184">
        <v>812.73700851000012</v>
      </c>
      <c r="M883" s="184">
        <f t="shared" si="106"/>
        <v>27.701691489999916</v>
      </c>
      <c r="O883" s="185">
        <v>0</v>
      </c>
      <c r="P883" s="185">
        <v>0</v>
      </c>
      <c r="Q883" s="185">
        <f t="shared" si="107"/>
        <v>0</v>
      </c>
      <c r="S883" s="184">
        <v>0</v>
      </c>
      <c r="T883" s="184">
        <v>0</v>
      </c>
      <c r="U883" s="184">
        <f t="shared" si="108"/>
        <v>0</v>
      </c>
      <c r="W883" s="185">
        <v>0</v>
      </c>
      <c r="X883" s="185">
        <v>0</v>
      </c>
      <c r="Y883" s="185">
        <f t="shared" si="109"/>
        <v>0</v>
      </c>
    </row>
    <row r="884" spans="2:25" s="187" customFormat="1" hidden="1" x14ac:dyDescent="0.3">
      <c r="B884" s="226" t="s">
        <v>1241</v>
      </c>
      <c r="C884" s="338" t="s">
        <v>8394</v>
      </c>
      <c r="D884" s="249"/>
      <c r="E884" s="249"/>
      <c r="F884" s="183"/>
      <c r="G884" s="184">
        <f t="shared" si="103"/>
        <v>1044.5065999999999</v>
      </c>
      <c r="H884" s="184">
        <f t="shared" si="104"/>
        <v>1035.6170665299999</v>
      </c>
      <c r="I884" s="184">
        <f t="shared" si="105"/>
        <v>8.8895334700000603</v>
      </c>
      <c r="K884" s="184">
        <v>1044.5065999999999</v>
      </c>
      <c r="L884" s="184">
        <v>1035.6170665299999</v>
      </c>
      <c r="M884" s="184">
        <f t="shared" si="106"/>
        <v>8.8895334700000603</v>
      </c>
      <c r="O884" s="185">
        <v>0</v>
      </c>
      <c r="P884" s="185">
        <v>0</v>
      </c>
      <c r="Q884" s="185">
        <f t="shared" si="107"/>
        <v>0</v>
      </c>
      <c r="S884" s="184">
        <v>0</v>
      </c>
      <c r="T884" s="184">
        <v>0</v>
      </c>
      <c r="U884" s="184">
        <f t="shared" si="108"/>
        <v>0</v>
      </c>
      <c r="W884" s="185">
        <v>0</v>
      </c>
      <c r="X884" s="185">
        <v>0</v>
      </c>
      <c r="Y884" s="185">
        <f t="shared" si="109"/>
        <v>0</v>
      </c>
    </row>
    <row r="885" spans="2:25" s="187" customFormat="1" hidden="1" x14ac:dyDescent="0.3">
      <c r="B885" s="226" t="s">
        <v>1242</v>
      </c>
      <c r="C885" s="338" t="s">
        <v>8395</v>
      </c>
      <c r="D885" s="249"/>
      <c r="E885" s="249"/>
      <c r="F885" s="183"/>
      <c r="G885" s="184">
        <f t="shared" si="103"/>
        <v>262.24189999999999</v>
      </c>
      <c r="H885" s="184">
        <f t="shared" si="104"/>
        <v>248.50892913000001</v>
      </c>
      <c r="I885" s="184">
        <f t="shared" si="105"/>
        <v>13.732970869999974</v>
      </c>
      <c r="K885" s="184">
        <v>262.24189999999999</v>
      </c>
      <c r="L885" s="184">
        <v>248.50892913000001</v>
      </c>
      <c r="M885" s="184">
        <f t="shared" si="106"/>
        <v>13.732970869999974</v>
      </c>
      <c r="O885" s="185">
        <v>0</v>
      </c>
      <c r="P885" s="185">
        <v>0</v>
      </c>
      <c r="Q885" s="185">
        <f t="shared" si="107"/>
        <v>0</v>
      </c>
      <c r="S885" s="184">
        <v>0</v>
      </c>
      <c r="T885" s="184">
        <v>0</v>
      </c>
      <c r="U885" s="184">
        <f t="shared" si="108"/>
        <v>0</v>
      </c>
      <c r="W885" s="185">
        <v>0</v>
      </c>
      <c r="X885" s="185">
        <v>0</v>
      </c>
      <c r="Y885" s="185">
        <f t="shared" si="109"/>
        <v>0</v>
      </c>
    </row>
    <row r="886" spans="2:25" s="187" customFormat="1" hidden="1" x14ac:dyDescent="0.3">
      <c r="B886" s="226" t="s">
        <v>1243</v>
      </c>
      <c r="C886" s="338" t="s">
        <v>8396</v>
      </c>
      <c r="D886" s="249"/>
      <c r="E886" s="249"/>
      <c r="F886" s="183"/>
      <c r="G886" s="184">
        <f t="shared" si="103"/>
        <v>92.607900000000001</v>
      </c>
      <c r="H886" s="184">
        <f t="shared" si="104"/>
        <v>81.807171000000011</v>
      </c>
      <c r="I886" s="184">
        <f t="shared" si="105"/>
        <v>10.80072899999999</v>
      </c>
      <c r="K886" s="184">
        <v>92.607900000000001</v>
      </c>
      <c r="L886" s="184">
        <v>81.807171000000011</v>
      </c>
      <c r="M886" s="184">
        <f t="shared" si="106"/>
        <v>10.80072899999999</v>
      </c>
      <c r="O886" s="185">
        <v>0</v>
      </c>
      <c r="P886" s="185">
        <v>0</v>
      </c>
      <c r="Q886" s="185">
        <f t="shared" si="107"/>
        <v>0</v>
      </c>
      <c r="S886" s="184">
        <v>0</v>
      </c>
      <c r="T886" s="184">
        <v>0</v>
      </c>
      <c r="U886" s="184">
        <f t="shared" si="108"/>
        <v>0</v>
      </c>
      <c r="W886" s="185">
        <v>0</v>
      </c>
      <c r="X886" s="185">
        <v>0</v>
      </c>
      <c r="Y886" s="185">
        <f t="shared" si="109"/>
        <v>0</v>
      </c>
    </row>
    <row r="887" spans="2:25" s="187" customFormat="1" hidden="1" x14ac:dyDescent="0.3">
      <c r="B887" s="226" t="s">
        <v>1244</v>
      </c>
      <c r="C887" s="338" t="s">
        <v>8397</v>
      </c>
      <c r="D887" s="249"/>
      <c r="E887" s="249"/>
      <c r="F887" s="183"/>
      <c r="G887" s="184">
        <f t="shared" si="103"/>
        <v>962.83</v>
      </c>
      <c r="H887" s="184">
        <f t="shared" si="104"/>
        <v>938.83944288999999</v>
      </c>
      <c r="I887" s="184">
        <f t="shared" si="105"/>
        <v>23.990557110000054</v>
      </c>
      <c r="K887" s="184">
        <v>962.83</v>
      </c>
      <c r="L887" s="184">
        <v>938.83944288999999</v>
      </c>
      <c r="M887" s="184">
        <f t="shared" si="106"/>
        <v>23.990557110000054</v>
      </c>
      <c r="O887" s="185">
        <v>0</v>
      </c>
      <c r="P887" s="185">
        <v>0</v>
      </c>
      <c r="Q887" s="185">
        <f t="shared" si="107"/>
        <v>0</v>
      </c>
      <c r="S887" s="184">
        <v>0</v>
      </c>
      <c r="T887" s="184">
        <v>0</v>
      </c>
      <c r="U887" s="184">
        <f t="shared" si="108"/>
        <v>0</v>
      </c>
      <c r="W887" s="185">
        <v>0</v>
      </c>
      <c r="X887" s="185">
        <v>0</v>
      </c>
      <c r="Y887" s="185">
        <f t="shared" si="109"/>
        <v>0</v>
      </c>
    </row>
    <row r="888" spans="2:25" s="187" customFormat="1" hidden="1" x14ac:dyDescent="0.3">
      <c r="B888" s="226" t="s">
        <v>1245</v>
      </c>
      <c r="C888" s="338" t="s">
        <v>8398</v>
      </c>
      <c r="D888" s="249"/>
      <c r="E888" s="249"/>
      <c r="F888" s="183"/>
      <c r="G888" s="184">
        <f t="shared" si="103"/>
        <v>244.5737</v>
      </c>
      <c r="H888" s="184">
        <f t="shared" si="104"/>
        <v>198.21351708</v>
      </c>
      <c r="I888" s="184">
        <f t="shared" si="105"/>
        <v>46.36018292</v>
      </c>
      <c r="K888" s="184">
        <v>244.5737</v>
      </c>
      <c r="L888" s="184">
        <v>198.21351708</v>
      </c>
      <c r="M888" s="184">
        <f t="shared" si="106"/>
        <v>46.36018292</v>
      </c>
      <c r="O888" s="185">
        <v>0</v>
      </c>
      <c r="P888" s="185">
        <v>0</v>
      </c>
      <c r="Q888" s="185">
        <f t="shared" si="107"/>
        <v>0</v>
      </c>
      <c r="S888" s="184">
        <v>0</v>
      </c>
      <c r="T888" s="184">
        <v>0</v>
      </c>
      <c r="U888" s="184">
        <f t="shared" si="108"/>
        <v>0</v>
      </c>
      <c r="W888" s="185">
        <v>0</v>
      </c>
      <c r="X888" s="185">
        <v>0</v>
      </c>
      <c r="Y888" s="185">
        <f t="shared" si="109"/>
        <v>0</v>
      </c>
    </row>
    <row r="889" spans="2:25" s="187" customFormat="1" hidden="1" x14ac:dyDescent="0.3">
      <c r="B889" s="226" t="s">
        <v>1246</v>
      </c>
      <c r="C889" s="338" t="s">
        <v>8399</v>
      </c>
      <c r="D889" s="249"/>
      <c r="E889" s="249"/>
      <c r="F889" s="183"/>
      <c r="G889" s="184">
        <f t="shared" si="103"/>
        <v>292.51639999999998</v>
      </c>
      <c r="H889" s="184">
        <f t="shared" si="104"/>
        <v>256.07286354999997</v>
      </c>
      <c r="I889" s="184">
        <f t="shared" si="105"/>
        <v>36.443536450000011</v>
      </c>
      <c r="K889" s="184">
        <v>292.51639999999998</v>
      </c>
      <c r="L889" s="184">
        <v>256.07286354999997</v>
      </c>
      <c r="M889" s="184">
        <f t="shared" si="106"/>
        <v>36.443536450000011</v>
      </c>
      <c r="O889" s="185">
        <v>0</v>
      </c>
      <c r="P889" s="185">
        <v>0</v>
      </c>
      <c r="Q889" s="185">
        <f t="shared" si="107"/>
        <v>0</v>
      </c>
      <c r="S889" s="184">
        <v>0</v>
      </c>
      <c r="T889" s="184">
        <v>0</v>
      </c>
      <c r="U889" s="184">
        <f t="shared" si="108"/>
        <v>0</v>
      </c>
      <c r="W889" s="185">
        <v>0</v>
      </c>
      <c r="X889" s="185">
        <v>0</v>
      </c>
      <c r="Y889" s="185">
        <f t="shared" si="109"/>
        <v>0</v>
      </c>
    </row>
    <row r="890" spans="2:25" s="187" customFormat="1" hidden="1" x14ac:dyDescent="0.3">
      <c r="B890" s="226" t="s">
        <v>1247</v>
      </c>
      <c r="C890" s="338" t="s">
        <v>8400</v>
      </c>
      <c r="D890" s="249"/>
      <c r="E890" s="249"/>
      <c r="F890" s="183"/>
      <c r="G890" s="184">
        <f t="shared" si="103"/>
        <v>109.97500000000001</v>
      </c>
      <c r="H890" s="184">
        <f t="shared" si="104"/>
        <v>103.49681849</v>
      </c>
      <c r="I890" s="184">
        <f t="shared" si="105"/>
        <v>6.4781815100000131</v>
      </c>
      <c r="K890" s="184">
        <v>109.97500000000001</v>
      </c>
      <c r="L890" s="184">
        <v>103.49681849</v>
      </c>
      <c r="M890" s="184">
        <f t="shared" si="106"/>
        <v>6.4781815100000131</v>
      </c>
      <c r="O890" s="185">
        <v>0</v>
      </c>
      <c r="P890" s="185">
        <v>0</v>
      </c>
      <c r="Q890" s="185">
        <f t="shared" si="107"/>
        <v>0</v>
      </c>
      <c r="S890" s="184">
        <v>0</v>
      </c>
      <c r="T890" s="184">
        <v>0</v>
      </c>
      <c r="U890" s="184">
        <f t="shared" si="108"/>
        <v>0</v>
      </c>
      <c r="W890" s="185">
        <v>0</v>
      </c>
      <c r="X890" s="185">
        <v>0</v>
      </c>
      <c r="Y890" s="185">
        <f t="shared" si="109"/>
        <v>0</v>
      </c>
    </row>
    <row r="891" spans="2:25" s="187" customFormat="1" hidden="1" x14ac:dyDescent="0.3">
      <c r="B891" s="226" t="s">
        <v>1248</v>
      </c>
      <c r="C891" s="338" t="s">
        <v>8401</v>
      </c>
      <c r="D891" s="249"/>
      <c r="E891" s="249"/>
      <c r="F891" s="183"/>
      <c r="G891" s="184">
        <f t="shared" si="103"/>
        <v>986.15690000000006</v>
      </c>
      <c r="H891" s="184">
        <f t="shared" si="104"/>
        <v>956.7115285000001</v>
      </c>
      <c r="I891" s="184">
        <f t="shared" si="105"/>
        <v>29.445371499999965</v>
      </c>
      <c r="K891" s="184">
        <v>986.15690000000006</v>
      </c>
      <c r="L891" s="184">
        <v>956.7115285000001</v>
      </c>
      <c r="M891" s="184">
        <f t="shared" si="106"/>
        <v>29.445371499999965</v>
      </c>
      <c r="O891" s="185">
        <v>0</v>
      </c>
      <c r="P891" s="185">
        <v>0</v>
      </c>
      <c r="Q891" s="185">
        <f t="shared" si="107"/>
        <v>0</v>
      </c>
      <c r="S891" s="184">
        <v>0</v>
      </c>
      <c r="T891" s="184">
        <v>0</v>
      </c>
      <c r="U891" s="184">
        <f t="shared" si="108"/>
        <v>0</v>
      </c>
      <c r="W891" s="185">
        <v>0</v>
      </c>
      <c r="X891" s="185">
        <v>0</v>
      </c>
      <c r="Y891" s="185">
        <f t="shared" si="109"/>
        <v>0</v>
      </c>
    </row>
    <row r="892" spans="2:25" s="187" customFormat="1" hidden="1" x14ac:dyDescent="0.3">
      <c r="B892" s="226" t="s">
        <v>1249</v>
      </c>
      <c r="C892" s="338" t="s">
        <v>8402</v>
      </c>
      <c r="D892" s="249"/>
      <c r="E892" s="249"/>
      <c r="F892" s="183"/>
      <c r="G892" s="184">
        <f t="shared" si="103"/>
        <v>248.0205</v>
      </c>
      <c r="H892" s="184">
        <f t="shared" si="104"/>
        <v>208.65878283999999</v>
      </c>
      <c r="I892" s="184">
        <f t="shared" si="105"/>
        <v>39.361717160000012</v>
      </c>
      <c r="K892" s="184">
        <v>248.0205</v>
      </c>
      <c r="L892" s="184">
        <v>208.65878283999999</v>
      </c>
      <c r="M892" s="184">
        <f t="shared" si="106"/>
        <v>39.361717160000012</v>
      </c>
      <c r="O892" s="185">
        <v>0</v>
      </c>
      <c r="P892" s="185">
        <v>0</v>
      </c>
      <c r="Q892" s="185">
        <f t="shared" si="107"/>
        <v>0</v>
      </c>
      <c r="S892" s="184">
        <v>0</v>
      </c>
      <c r="T892" s="184">
        <v>0</v>
      </c>
      <c r="U892" s="184">
        <f t="shared" si="108"/>
        <v>0</v>
      </c>
      <c r="W892" s="185">
        <v>0</v>
      </c>
      <c r="X892" s="185">
        <v>0</v>
      </c>
      <c r="Y892" s="185">
        <f t="shared" si="109"/>
        <v>0</v>
      </c>
    </row>
    <row r="893" spans="2:25" s="187" customFormat="1" hidden="1" x14ac:dyDescent="0.3">
      <c r="B893" s="226" t="s">
        <v>1250</v>
      </c>
      <c r="C893" s="338" t="s">
        <v>8403</v>
      </c>
      <c r="D893" s="249"/>
      <c r="E893" s="249"/>
      <c r="F893" s="183"/>
      <c r="G893" s="184">
        <f t="shared" si="103"/>
        <v>111.7128</v>
      </c>
      <c r="H893" s="184">
        <f t="shared" si="104"/>
        <v>97.827035049999992</v>
      </c>
      <c r="I893" s="184">
        <f t="shared" si="105"/>
        <v>13.885764950000009</v>
      </c>
      <c r="K893" s="184">
        <v>111.7128</v>
      </c>
      <c r="L893" s="184">
        <v>97.827035049999992</v>
      </c>
      <c r="M893" s="184">
        <f t="shared" si="106"/>
        <v>13.885764950000009</v>
      </c>
      <c r="O893" s="185">
        <v>0</v>
      </c>
      <c r="P893" s="185">
        <v>0</v>
      </c>
      <c r="Q893" s="185">
        <f t="shared" si="107"/>
        <v>0</v>
      </c>
      <c r="S893" s="184">
        <v>0</v>
      </c>
      <c r="T893" s="184">
        <v>0</v>
      </c>
      <c r="U893" s="184">
        <f t="shared" si="108"/>
        <v>0</v>
      </c>
      <c r="W893" s="185">
        <v>0</v>
      </c>
      <c r="X893" s="185">
        <v>0</v>
      </c>
      <c r="Y893" s="185">
        <f t="shared" si="109"/>
        <v>0</v>
      </c>
    </row>
    <row r="894" spans="2:25" s="187" customFormat="1" hidden="1" x14ac:dyDescent="0.3">
      <c r="B894" s="226" t="s">
        <v>1251</v>
      </c>
      <c r="C894" s="338" t="s">
        <v>8404</v>
      </c>
      <c r="D894" s="249"/>
      <c r="E894" s="249"/>
      <c r="F894" s="183"/>
      <c r="G894" s="184">
        <f t="shared" si="103"/>
        <v>175.59629999999999</v>
      </c>
      <c r="H894" s="184">
        <f t="shared" si="104"/>
        <v>147.63192411</v>
      </c>
      <c r="I894" s="184">
        <f t="shared" si="105"/>
        <v>27.964375889999985</v>
      </c>
      <c r="K894" s="184">
        <v>175.59629999999999</v>
      </c>
      <c r="L894" s="184">
        <v>147.63192411</v>
      </c>
      <c r="M894" s="184">
        <f t="shared" si="106"/>
        <v>27.964375889999985</v>
      </c>
      <c r="O894" s="185">
        <v>0</v>
      </c>
      <c r="P894" s="185">
        <v>0</v>
      </c>
      <c r="Q894" s="185">
        <f t="shared" si="107"/>
        <v>0</v>
      </c>
      <c r="S894" s="184">
        <v>0</v>
      </c>
      <c r="T894" s="184">
        <v>0</v>
      </c>
      <c r="U894" s="184">
        <f t="shared" si="108"/>
        <v>0</v>
      </c>
      <c r="W894" s="185">
        <v>0</v>
      </c>
      <c r="X894" s="185">
        <v>0</v>
      </c>
      <c r="Y894" s="185">
        <f t="shared" si="109"/>
        <v>0</v>
      </c>
    </row>
    <row r="895" spans="2:25" s="187" customFormat="1" hidden="1" x14ac:dyDescent="0.3">
      <c r="B895" s="226" t="s">
        <v>1252</v>
      </c>
      <c r="C895" s="338" t="s">
        <v>8405</v>
      </c>
      <c r="D895" s="249"/>
      <c r="E895" s="249"/>
      <c r="F895" s="183"/>
      <c r="G895" s="184">
        <f t="shared" si="103"/>
        <v>144.45740000000001</v>
      </c>
      <c r="H895" s="184">
        <f t="shared" si="104"/>
        <v>132.27643573999998</v>
      </c>
      <c r="I895" s="184">
        <f t="shared" si="105"/>
        <v>12.180964260000025</v>
      </c>
      <c r="K895" s="184">
        <v>144.45740000000001</v>
      </c>
      <c r="L895" s="184">
        <v>132.27643573999998</v>
      </c>
      <c r="M895" s="184">
        <f t="shared" si="106"/>
        <v>12.180964260000025</v>
      </c>
      <c r="O895" s="185">
        <v>0</v>
      </c>
      <c r="P895" s="185">
        <v>0</v>
      </c>
      <c r="Q895" s="185">
        <f t="shared" si="107"/>
        <v>0</v>
      </c>
      <c r="S895" s="184">
        <v>0</v>
      </c>
      <c r="T895" s="184">
        <v>0</v>
      </c>
      <c r="U895" s="184">
        <f t="shared" si="108"/>
        <v>0</v>
      </c>
      <c r="W895" s="185">
        <v>0</v>
      </c>
      <c r="X895" s="185">
        <v>0</v>
      </c>
      <c r="Y895" s="185">
        <f t="shared" si="109"/>
        <v>0</v>
      </c>
    </row>
    <row r="896" spans="2:25" s="187" customFormat="1" hidden="1" x14ac:dyDescent="0.3">
      <c r="B896" s="226" t="s">
        <v>1253</v>
      </c>
      <c r="C896" s="338" t="s">
        <v>8406</v>
      </c>
      <c r="D896" s="249"/>
      <c r="E896" s="249"/>
      <c r="F896" s="183"/>
      <c r="G896" s="184">
        <f t="shared" si="103"/>
        <v>116.8023</v>
      </c>
      <c r="H896" s="184">
        <f t="shared" si="104"/>
        <v>114.68198395</v>
      </c>
      <c r="I896" s="184">
        <f t="shared" si="105"/>
        <v>2.1203160499999996</v>
      </c>
      <c r="K896" s="184">
        <v>116.8023</v>
      </c>
      <c r="L896" s="184">
        <v>114.68198395</v>
      </c>
      <c r="M896" s="184">
        <f t="shared" si="106"/>
        <v>2.1203160499999996</v>
      </c>
      <c r="O896" s="185">
        <v>0</v>
      </c>
      <c r="P896" s="185">
        <v>0</v>
      </c>
      <c r="Q896" s="185">
        <f t="shared" si="107"/>
        <v>0</v>
      </c>
      <c r="S896" s="184">
        <v>0</v>
      </c>
      <c r="T896" s="184">
        <v>0</v>
      </c>
      <c r="U896" s="184">
        <f t="shared" si="108"/>
        <v>0</v>
      </c>
      <c r="W896" s="185">
        <v>0</v>
      </c>
      <c r="X896" s="185">
        <v>0</v>
      </c>
      <c r="Y896" s="185">
        <f t="shared" si="109"/>
        <v>0</v>
      </c>
    </row>
    <row r="897" spans="2:25" s="187" customFormat="1" hidden="1" x14ac:dyDescent="0.3">
      <c r="B897" s="226" t="s">
        <v>1254</v>
      </c>
      <c r="C897" s="338" t="s">
        <v>8407</v>
      </c>
      <c r="D897" s="249"/>
      <c r="E897" s="249"/>
      <c r="F897" s="183"/>
      <c r="G897" s="184">
        <f t="shared" si="103"/>
        <v>1337.4274999999998</v>
      </c>
      <c r="H897" s="184">
        <f t="shared" si="104"/>
        <v>1298.1853100000001</v>
      </c>
      <c r="I897" s="184">
        <f t="shared" si="105"/>
        <v>39.242189999999709</v>
      </c>
      <c r="K897" s="184">
        <v>1337.4274999999998</v>
      </c>
      <c r="L897" s="184">
        <v>1298.1853100000001</v>
      </c>
      <c r="M897" s="184">
        <f t="shared" si="106"/>
        <v>39.242189999999709</v>
      </c>
      <c r="O897" s="185">
        <v>0</v>
      </c>
      <c r="P897" s="185">
        <v>0</v>
      </c>
      <c r="Q897" s="185">
        <f t="shared" si="107"/>
        <v>0</v>
      </c>
      <c r="S897" s="184">
        <v>0</v>
      </c>
      <c r="T897" s="184">
        <v>0</v>
      </c>
      <c r="U897" s="184">
        <f t="shared" si="108"/>
        <v>0</v>
      </c>
      <c r="W897" s="185">
        <v>0</v>
      </c>
      <c r="X897" s="185">
        <v>0</v>
      </c>
      <c r="Y897" s="185">
        <f t="shared" si="109"/>
        <v>0</v>
      </c>
    </row>
    <row r="898" spans="2:25" s="187" customFormat="1" hidden="1" x14ac:dyDescent="0.3">
      <c r="B898" s="226" t="s">
        <v>1255</v>
      </c>
      <c r="C898" s="338" t="s">
        <v>8408</v>
      </c>
      <c r="D898" s="249"/>
      <c r="E898" s="249"/>
      <c r="F898" s="183"/>
      <c r="G898" s="184">
        <f t="shared" si="103"/>
        <v>397.30419999999992</v>
      </c>
      <c r="H898" s="184">
        <f t="shared" si="104"/>
        <v>335.41877100000005</v>
      </c>
      <c r="I898" s="184">
        <f t="shared" si="105"/>
        <v>61.885428999999874</v>
      </c>
      <c r="K898" s="184">
        <v>397.30419999999992</v>
      </c>
      <c r="L898" s="184">
        <v>335.41877100000005</v>
      </c>
      <c r="M898" s="184">
        <f t="shared" si="106"/>
        <v>61.885428999999874</v>
      </c>
      <c r="O898" s="185">
        <v>0</v>
      </c>
      <c r="P898" s="185">
        <v>0</v>
      </c>
      <c r="Q898" s="185">
        <f t="shared" si="107"/>
        <v>0</v>
      </c>
      <c r="S898" s="184">
        <v>0</v>
      </c>
      <c r="T898" s="184">
        <v>0</v>
      </c>
      <c r="U898" s="184">
        <f t="shared" si="108"/>
        <v>0</v>
      </c>
      <c r="W898" s="185">
        <v>0</v>
      </c>
      <c r="X898" s="185">
        <v>0</v>
      </c>
      <c r="Y898" s="185">
        <f t="shared" si="109"/>
        <v>0</v>
      </c>
    </row>
    <row r="899" spans="2:25" s="187" customFormat="1" hidden="1" x14ac:dyDescent="0.3">
      <c r="B899" s="226" t="s">
        <v>1256</v>
      </c>
      <c r="C899" s="338" t="s">
        <v>8409</v>
      </c>
      <c r="D899" s="249"/>
      <c r="E899" s="249"/>
      <c r="F899" s="183"/>
      <c r="G899" s="184">
        <f t="shared" si="103"/>
        <v>390.09059999999999</v>
      </c>
      <c r="H899" s="184">
        <f t="shared" si="104"/>
        <v>353.54162699999995</v>
      </c>
      <c r="I899" s="184">
        <f t="shared" si="105"/>
        <v>36.548973000000046</v>
      </c>
      <c r="K899" s="184">
        <v>390.09059999999999</v>
      </c>
      <c r="L899" s="184">
        <v>353.54162699999995</v>
      </c>
      <c r="M899" s="184">
        <f t="shared" si="106"/>
        <v>36.548973000000046</v>
      </c>
      <c r="O899" s="185">
        <v>0</v>
      </c>
      <c r="P899" s="185">
        <v>0</v>
      </c>
      <c r="Q899" s="185">
        <f t="shared" si="107"/>
        <v>0</v>
      </c>
      <c r="S899" s="184">
        <v>0</v>
      </c>
      <c r="T899" s="184">
        <v>0</v>
      </c>
      <c r="U899" s="184">
        <f t="shared" si="108"/>
        <v>0</v>
      </c>
      <c r="W899" s="185">
        <v>0</v>
      </c>
      <c r="X899" s="185">
        <v>0</v>
      </c>
      <c r="Y899" s="185">
        <f t="shared" si="109"/>
        <v>0</v>
      </c>
    </row>
    <row r="900" spans="2:25" s="187" customFormat="1" hidden="1" x14ac:dyDescent="0.3">
      <c r="B900" s="226" t="s">
        <v>1257</v>
      </c>
      <c r="C900" s="338" t="s">
        <v>8410</v>
      </c>
      <c r="D900" s="249"/>
      <c r="E900" s="249"/>
      <c r="F900" s="183"/>
      <c r="G900" s="184">
        <f t="shared" si="103"/>
        <v>95.192800000000005</v>
      </c>
      <c r="H900" s="184">
        <f t="shared" si="104"/>
        <v>83.487282900000011</v>
      </c>
      <c r="I900" s="184">
        <f t="shared" si="105"/>
        <v>11.705517099999994</v>
      </c>
      <c r="K900" s="184">
        <v>95.192800000000005</v>
      </c>
      <c r="L900" s="184">
        <v>83.487282900000011</v>
      </c>
      <c r="M900" s="184">
        <f t="shared" si="106"/>
        <v>11.705517099999994</v>
      </c>
      <c r="O900" s="185">
        <v>0</v>
      </c>
      <c r="P900" s="185">
        <v>0</v>
      </c>
      <c r="Q900" s="185">
        <f t="shared" si="107"/>
        <v>0</v>
      </c>
      <c r="S900" s="184">
        <v>0</v>
      </c>
      <c r="T900" s="184">
        <v>0</v>
      </c>
      <c r="U900" s="184">
        <f t="shared" si="108"/>
        <v>0</v>
      </c>
      <c r="W900" s="185">
        <v>0</v>
      </c>
      <c r="X900" s="185">
        <v>0</v>
      </c>
      <c r="Y900" s="185">
        <f t="shared" si="109"/>
        <v>0</v>
      </c>
    </row>
    <row r="901" spans="2:25" s="187" customFormat="1" hidden="1" x14ac:dyDescent="0.3">
      <c r="B901" s="226" t="s">
        <v>1258</v>
      </c>
      <c r="C901" s="338" t="s">
        <v>8411</v>
      </c>
      <c r="D901" s="249"/>
      <c r="E901" s="249"/>
      <c r="F901" s="183"/>
      <c r="G901" s="184">
        <f t="shared" si="103"/>
        <v>977.21379999999999</v>
      </c>
      <c r="H901" s="184">
        <f t="shared" si="104"/>
        <v>953.72284807000005</v>
      </c>
      <c r="I901" s="184">
        <f t="shared" si="105"/>
        <v>23.490951929999937</v>
      </c>
      <c r="K901" s="184">
        <v>977.21379999999999</v>
      </c>
      <c r="L901" s="184">
        <v>953.72284807000005</v>
      </c>
      <c r="M901" s="184">
        <f t="shared" si="106"/>
        <v>23.490951929999937</v>
      </c>
      <c r="O901" s="185">
        <v>0</v>
      </c>
      <c r="P901" s="185">
        <v>0</v>
      </c>
      <c r="Q901" s="185">
        <f t="shared" si="107"/>
        <v>0</v>
      </c>
      <c r="S901" s="184">
        <v>0</v>
      </c>
      <c r="T901" s="184">
        <v>0</v>
      </c>
      <c r="U901" s="184">
        <f t="shared" si="108"/>
        <v>0</v>
      </c>
      <c r="W901" s="185">
        <v>0</v>
      </c>
      <c r="X901" s="185">
        <v>0</v>
      </c>
      <c r="Y901" s="185">
        <f t="shared" si="109"/>
        <v>0</v>
      </c>
    </row>
    <row r="902" spans="2:25" s="187" customFormat="1" hidden="1" x14ac:dyDescent="0.3">
      <c r="B902" s="226" t="s">
        <v>1259</v>
      </c>
      <c r="C902" s="338" t="s">
        <v>8412</v>
      </c>
      <c r="D902" s="249"/>
      <c r="E902" s="249"/>
      <c r="F902" s="183"/>
      <c r="G902" s="184">
        <f t="shared" si="103"/>
        <v>0</v>
      </c>
      <c r="H902" s="184">
        <f t="shared" si="104"/>
        <v>1305.4051180000001</v>
      </c>
      <c r="I902" s="184">
        <f t="shared" si="105"/>
        <v>1305.4051180000001</v>
      </c>
      <c r="K902" s="184">
        <v>0</v>
      </c>
      <c r="L902" s="184">
        <v>1305.4051180000001</v>
      </c>
      <c r="M902" s="184">
        <f t="shared" si="106"/>
        <v>1305.4051180000001</v>
      </c>
      <c r="O902" s="185">
        <v>0</v>
      </c>
      <c r="P902" s="185">
        <v>0</v>
      </c>
      <c r="Q902" s="185">
        <f t="shared" si="107"/>
        <v>0</v>
      </c>
      <c r="S902" s="184">
        <v>0</v>
      </c>
      <c r="T902" s="184">
        <v>0</v>
      </c>
      <c r="U902" s="184">
        <f t="shared" si="108"/>
        <v>0</v>
      </c>
      <c r="W902" s="185">
        <v>0</v>
      </c>
      <c r="X902" s="185">
        <v>0</v>
      </c>
      <c r="Y902" s="185">
        <f t="shared" si="109"/>
        <v>0</v>
      </c>
    </row>
    <row r="903" spans="2:25" s="187" customFormat="1" hidden="1" x14ac:dyDescent="0.3">
      <c r="B903" s="226" t="s">
        <v>1260</v>
      </c>
      <c r="C903" s="338" t="s">
        <v>8413</v>
      </c>
      <c r="D903" s="249"/>
      <c r="E903" s="249"/>
      <c r="F903" s="183"/>
      <c r="G903" s="184">
        <f t="shared" si="103"/>
        <v>287.03320000000002</v>
      </c>
      <c r="H903" s="184">
        <f t="shared" si="104"/>
        <v>276.68605880999996</v>
      </c>
      <c r="I903" s="184">
        <f t="shared" si="105"/>
        <v>10.347141190000059</v>
      </c>
      <c r="K903" s="184">
        <v>287.03320000000002</v>
      </c>
      <c r="L903" s="184">
        <v>276.68605880999996</v>
      </c>
      <c r="M903" s="184">
        <f t="shared" si="106"/>
        <v>10.347141190000059</v>
      </c>
      <c r="O903" s="185">
        <v>0</v>
      </c>
      <c r="P903" s="185">
        <v>0</v>
      </c>
      <c r="Q903" s="185">
        <f t="shared" si="107"/>
        <v>0</v>
      </c>
      <c r="S903" s="184">
        <v>0</v>
      </c>
      <c r="T903" s="184">
        <v>0</v>
      </c>
      <c r="U903" s="184">
        <f t="shared" si="108"/>
        <v>0</v>
      </c>
      <c r="W903" s="185">
        <v>0</v>
      </c>
      <c r="X903" s="185">
        <v>0</v>
      </c>
      <c r="Y903" s="185">
        <f t="shared" si="109"/>
        <v>0</v>
      </c>
    </row>
    <row r="904" spans="2:25" s="187" customFormat="1" hidden="1" x14ac:dyDescent="0.3">
      <c r="B904" s="226" t="s">
        <v>1261</v>
      </c>
      <c r="C904" s="338" t="s">
        <v>8414</v>
      </c>
      <c r="D904" s="249"/>
      <c r="E904" s="249"/>
      <c r="F904" s="183"/>
      <c r="G904" s="184">
        <f t="shared" ref="G904:G925" si="110">+K904+O904+S904+W904</f>
        <v>443.0702</v>
      </c>
      <c r="H904" s="184">
        <f t="shared" ref="H904:H925" si="111">+L904+P904+T904+X904</f>
        <v>421.49609837000003</v>
      </c>
      <c r="I904" s="184">
        <f t="shared" ref="I904:I967" si="112">+ABS(G904-H904)</f>
        <v>21.574101629999973</v>
      </c>
      <c r="K904" s="184">
        <v>443.0702</v>
      </c>
      <c r="L904" s="184">
        <v>421.49609837000003</v>
      </c>
      <c r="M904" s="184">
        <f t="shared" ref="M904:M967" si="113">+ABS(K904-L904)</f>
        <v>21.574101629999973</v>
      </c>
      <c r="O904" s="185">
        <v>0</v>
      </c>
      <c r="P904" s="185">
        <v>0</v>
      </c>
      <c r="Q904" s="185">
        <f t="shared" ref="Q904:Q967" si="114">+ABS(O904-P904)</f>
        <v>0</v>
      </c>
      <c r="S904" s="184">
        <v>0</v>
      </c>
      <c r="T904" s="184">
        <v>0</v>
      </c>
      <c r="U904" s="184">
        <f t="shared" ref="U904:U967" si="115">+ABS(S904-T904)</f>
        <v>0</v>
      </c>
      <c r="W904" s="185">
        <v>0</v>
      </c>
      <c r="X904" s="185">
        <v>0</v>
      </c>
      <c r="Y904" s="185">
        <f t="shared" ref="Y904:Y967" si="116">+ABS(W904-X904)</f>
        <v>0</v>
      </c>
    </row>
    <row r="905" spans="2:25" s="187" customFormat="1" hidden="1" x14ac:dyDescent="0.3">
      <c r="B905" s="226" t="s">
        <v>1262</v>
      </c>
      <c r="C905" s="338" t="s">
        <v>8415</v>
      </c>
      <c r="D905" s="249"/>
      <c r="E905" s="249"/>
      <c r="F905" s="183"/>
      <c r="G905" s="184">
        <f t="shared" si="110"/>
        <v>118.73570000000001</v>
      </c>
      <c r="H905" s="184">
        <f t="shared" si="111"/>
        <v>100.62212131</v>
      </c>
      <c r="I905" s="184">
        <f t="shared" si="112"/>
        <v>18.113578690000011</v>
      </c>
      <c r="K905" s="184">
        <v>118.73570000000001</v>
      </c>
      <c r="L905" s="184">
        <v>100.62212131</v>
      </c>
      <c r="M905" s="184">
        <f t="shared" si="113"/>
        <v>18.113578690000011</v>
      </c>
      <c r="O905" s="185">
        <v>0</v>
      </c>
      <c r="P905" s="185">
        <v>0</v>
      </c>
      <c r="Q905" s="185">
        <f t="shared" si="114"/>
        <v>0</v>
      </c>
      <c r="S905" s="184">
        <v>0</v>
      </c>
      <c r="T905" s="184">
        <v>0</v>
      </c>
      <c r="U905" s="184">
        <f t="shared" si="115"/>
        <v>0</v>
      </c>
      <c r="W905" s="185">
        <v>0</v>
      </c>
      <c r="X905" s="185">
        <v>0</v>
      </c>
      <c r="Y905" s="185">
        <f t="shared" si="116"/>
        <v>0</v>
      </c>
    </row>
    <row r="906" spans="2:25" s="187" customFormat="1" hidden="1" x14ac:dyDescent="0.3">
      <c r="B906" s="226" t="s">
        <v>1263</v>
      </c>
      <c r="C906" s="338" t="s">
        <v>8416</v>
      </c>
      <c r="D906" s="249"/>
      <c r="E906" s="249"/>
      <c r="F906" s="183"/>
      <c r="G906" s="184">
        <f t="shared" si="110"/>
        <v>247.53109999999998</v>
      </c>
      <c r="H906" s="184">
        <f t="shared" si="111"/>
        <v>244.49927237999998</v>
      </c>
      <c r="I906" s="184">
        <f t="shared" si="112"/>
        <v>3.0318276200000014</v>
      </c>
      <c r="K906" s="184">
        <v>247.53109999999998</v>
      </c>
      <c r="L906" s="184">
        <v>244.49927237999998</v>
      </c>
      <c r="M906" s="184">
        <f t="shared" si="113"/>
        <v>3.0318276200000014</v>
      </c>
      <c r="O906" s="185">
        <v>0</v>
      </c>
      <c r="P906" s="185">
        <v>0</v>
      </c>
      <c r="Q906" s="185">
        <f t="shared" si="114"/>
        <v>0</v>
      </c>
      <c r="S906" s="184">
        <v>0</v>
      </c>
      <c r="T906" s="184">
        <v>0</v>
      </c>
      <c r="U906" s="184">
        <f t="shared" si="115"/>
        <v>0</v>
      </c>
      <c r="W906" s="185">
        <v>0</v>
      </c>
      <c r="X906" s="185">
        <v>0</v>
      </c>
      <c r="Y906" s="185">
        <f t="shared" si="116"/>
        <v>0</v>
      </c>
    </row>
    <row r="907" spans="2:25" s="187" customFormat="1" hidden="1" x14ac:dyDescent="0.3">
      <c r="B907" s="226" t="s">
        <v>1264</v>
      </c>
      <c r="C907" s="338" t="s">
        <v>8417</v>
      </c>
      <c r="D907" s="249"/>
      <c r="E907" s="249"/>
      <c r="F907" s="183"/>
      <c r="G907" s="184">
        <f t="shared" si="110"/>
        <v>113.6404</v>
      </c>
      <c r="H907" s="184">
        <f t="shared" si="111"/>
        <v>99.480926780000004</v>
      </c>
      <c r="I907" s="184">
        <f t="shared" si="112"/>
        <v>14.159473219999995</v>
      </c>
      <c r="K907" s="184">
        <v>113.6404</v>
      </c>
      <c r="L907" s="184">
        <v>99.480926780000004</v>
      </c>
      <c r="M907" s="184">
        <f t="shared" si="113"/>
        <v>14.159473219999995</v>
      </c>
      <c r="O907" s="185">
        <v>0</v>
      </c>
      <c r="P907" s="185">
        <v>0</v>
      </c>
      <c r="Q907" s="185">
        <f t="shared" si="114"/>
        <v>0</v>
      </c>
      <c r="S907" s="184">
        <v>0</v>
      </c>
      <c r="T907" s="184">
        <v>0</v>
      </c>
      <c r="U907" s="184">
        <f t="shared" si="115"/>
        <v>0</v>
      </c>
      <c r="W907" s="185">
        <v>0</v>
      </c>
      <c r="X907" s="185">
        <v>0</v>
      </c>
      <c r="Y907" s="185">
        <f t="shared" si="116"/>
        <v>0</v>
      </c>
    </row>
    <row r="908" spans="2:25" s="187" customFormat="1" hidden="1" x14ac:dyDescent="0.3">
      <c r="B908" s="226" t="s">
        <v>1265</v>
      </c>
      <c r="C908" s="338" t="s">
        <v>8418</v>
      </c>
      <c r="D908" s="249"/>
      <c r="E908" s="249"/>
      <c r="F908" s="183"/>
      <c r="G908" s="184">
        <f t="shared" si="110"/>
        <v>123.7069</v>
      </c>
      <c r="H908" s="184">
        <f t="shared" si="111"/>
        <v>91.133969700000009</v>
      </c>
      <c r="I908" s="184">
        <f t="shared" si="112"/>
        <v>32.572930299999996</v>
      </c>
      <c r="K908" s="184">
        <v>123.7069</v>
      </c>
      <c r="L908" s="184">
        <v>91.133969700000009</v>
      </c>
      <c r="M908" s="184">
        <f t="shared" si="113"/>
        <v>32.572930299999996</v>
      </c>
      <c r="O908" s="185">
        <v>0</v>
      </c>
      <c r="P908" s="185">
        <v>0</v>
      </c>
      <c r="Q908" s="185">
        <f t="shared" si="114"/>
        <v>0</v>
      </c>
      <c r="S908" s="184">
        <v>0</v>
      </c>
      <c r="T908" s="184">
        <v>0</v>
      </c>
      <c r="U908" s="184">
        <f t="shared" si="115"/>
        <v>0</v>
      </c>
      <c r="W908" s="185">
        <v>0</v>
      </c>
      <c r="X908" s="185">
        <v>0</v>
      </c>
      <c r="Y908" s="185">
        <f t="shared" si="116"/>
        <v>0</v>
      </c>
    </row>
    <row r="909" spans="2:25" s="187" customFormat="1" hidden="1" x14ac:dyDescent="0.3">
      <c r="B909" s="226" t="s">
        <v>1266</v>
      </c>
      <c r="C909" s="338" t="s">
        <v>8419</v>
      </c>
      <c r="D909" s="249"/>
      <c r="E909" s="249"/>
      <c r="F909" s="183"/>
      <c r="G909" s="184">
        <f t="shared" si="110"/>
        <v>164.9042</v>
      </c>
      <c r="H909" s="184">
        <f t="shared" si="111"/>
        <v>160.34619569999998</v>
      </c>
      <c r="I909" s="184">
        <f t="shared" si="112"/>
        <v>4.5580043000000217</v>
      </c>
      <c r="K909" s="184">
        <v>164.9042</v>
      </c>
      <c r="L909" s="184">
        <v>160.34619569999998</v>
      </c>
      <c r="M909" s="184">
        <f t="shared" si="113"/>
        <v>4.5580043000000217</v>
      </c>
      <c r="O909" s="185">
        <v>0</v>
      </c>
      <c r="P909" s="185">
        <v>0</v>
      </c>
      <c r="Q909" s="185">
        <f t="shared" si="114"/>
        <v>0</v>
      </c>
      <c r="S909" s="184">
        <v>0</v>
      </c>
      <c r="T909" s="184">
        <v>0</v>
      </c>
      <c r="U909" s="184">
        <f t="shared" si="115"/>
        <v>0</v>
      </c>
      <c r="W909" s="185">
        <v>0</v>
      </c>
      <c r="X909" s="185">
        <v>0</v>
      </c>
      <c r="Y909" s="185">
        <f t="shared" si="116"/>
        <v>0</v>
      </c>
    </row>
    <row r="910" spans="2:25" s="187" customFormat="1" hidden="1" x14ac:dyDescent="0.3">
      <c r="B910" s="226" t="s">
        <v>1267</v>
      </c>
      <c r="C910" s="338" t="s">
        <v>8420</v>
      </c>
      <c r="D910" s="249"/>
      <c r="E910" s="249"/>
      <c r="F910" s="183"/>
      <c r="G910" s="184">
        <f t="shared" si="110"/>
        <v>66919.147200000007</v>
      </c>
      <c r="H910" s="184">
        <f t="shared" si="111"/>
        <v>40831.73550634001</v>
      </c>
      <c r="I910" s="184">
        <f t="shared" si="112"/>
        <v>26087.411693659997</v>
      </c>
      <c r="K910" s="184">
        <v>66919.147200000007</v>
      </c>
      <c r="L910" s="184">
        <v>40831.73550634001</v>
      </c>
      <c r="M910" s="184">
        <f t="shared" si="113"/>
        <v>26087.411693659997</v>
      </c>
      <c r="O910" s="185">
        <v>0</v>
      </c>
      <c r="P910" s="185">
        <v>0</v>
      </c>
      <c r="Q910" s="185">
        <f t="shared" si="114"/>
        <v>0</v>
      </c>
      <c r="S910" s="184">
        <v>0</v>
      </c>
      <c r="T910" s="184">
        <v>0</v>
      </c>
      <c r="U910" s="184">
        <f t="shared" si="115"/>
        <v>0</v>
      </c>
      <c r="W910" s="185">
        <v>0</v>
      </c>
      <c r="X910" s="185">
        <v>0</v>
      </c>
      <c r="Y910" s="185">
        <f t="shared" si="116"/>
        <v>0</v>
      </c>
    </row>
    <row r="911" spans="2:25" s="187" customFormat="1" hidden="1" x14ac:dyDescent="0.3">
      <c r="B911" s="226" t="s">
        <v>1268</v>
      </c>
      <c r="C911" s="338" t="s">
        <v>8421</v>
      </c>
      <c r="D911" s="249"/>
      <c r="E911" s="249"/>
      <c r="F911" s="183"/>
      <c r="G911" s="184">
        <f t="shared" si="110"/>
        <v>4206.3634000000002</v>
      </c>
      <c r="H911" s="184">
        <f t="shared" si="111"/>
        <v>3488.5936260399994</v>
      </c>
      <c r="I911" s="184">
        <f t="shared" si="112"/>
        <v>717.76977396000075</v>
      </c>
      <c r="K911" s="184">
        <v>4206.3634000000002</v>
      </c>
      <c r="L911" s="184">
        <v>3488.5936260399994</v>
      </c>
      <c r="M911" s="184">
        <f t="shared" si="113"/>
        <v>717.76977396000075</v>
      </c>
      <c r="O911" s="185">
        <v>0</v>
      </c>
      <c r="P911" s="185">
        <v>0</v>
      </c>
      <c r="Q911" s="185">
        <f t="shared" si="114"/>
        <v>0</v>
      </c>
      <c r="S911" s="184">
        <v>0</v>
      </c>
      <c r="T911" s="184">
        <v>0</v>
      </c>
      <c r="U911" s="184">
        <f t="shared" si="115"/>
        <v>0</v>
      </c>
      <c r="W911" s="185">
        <v>0</v>
      </c>
      <c r="X911" s="185">
        <v>0</v>
      </c>
      <c r="Y911" s="185">
        <f t="shared" si="116"/>
        <v>0</v>
      </c>
    </row>
    <row r="912" spans="2:25" s="187" customFormat="1" hidden="1" x14ac:dyDescent="0.3">
      <c r="B912" s="226" t="s">
        <v>1269</v>
      </c>
      <c r="C912" s="338" t="s">
        <v>8422</v>
      </c>
      <c r="D912" s="249"/>
      <c r="E912" s="249"/>
      <c r="F912" s="183"/>
      <c r="G912" s="184">
        <f t="shared" si="110"/>
        <v>572.32459999999992</v>
      </c>
      <c r="H912" s="184">
        <f t="shared" si="111"/>
        <v>553.55080299999997</v>
      </c>
      <c r="I912" s="184">
        <f t="shared" si="112"/>
        <v>18.773796999999945</v>
      </c>
      <c r="K912" s="184">
        <v>572.32459999999992</v>
      </c>
      <c r="L912" s="184">
        <v>553.55080299999997</v>
      </c>
      <c r="M912" s="184">
        <f t="shared" si="113"/>
        <v>18.773796999999945</v>
      </c>
      <c r="O912" s="185">
        <v>0</v>
      </c>
      <c r="P912" s="185">
        <v>0</v>
      </c>
      <c r="Q912" s="185">
        <f t="shared" si="114"/>
        <v>0</v>
      </c>
      <c r="S912" s="184">
        <v>0</v>
      </c>
      <c r="T912" s="184">
        <v>0</v>
      </c>
      <c r="U912" s="184">
        <f t="shared" si="115"/>
        <v>0</v>
      </c>
      <c r="W912" s="185">
        <v>0</v>
      </c>
      <c r="X912" s="185">
        <v>0</v>
      </c>
      <c r="Y912" s="185">
        <f t="shared" si="116"/>
        <v>0</v>
      </c>
    </row>
    <row r="913" spans="2:25" s="187" customFormat="1" hidden="1" x14ac:dyDescent="0.3">
      <c r="B913" s="226" t="s">
        <v>1270</v>
      </c>
      <c r="C913" s="338" t="s">
        <v>8423</v>
      </c>
      <c r="D913" s="249"/>
      <c r="E913" s="249"/>
      <c r="F913" s="183"/>
      <c r="G913" s="184">
        <f t="shared" si="110"/>
        <v>284.5401</v>
      </c>
      <c r="H913" s="184">
        <f t="shared" si="111"/>
        <v>276.58930419000001</v>
      </c>
      <c r="I913" s="184">
        <f t="shared" si="112"/>
        <v>7.9507958099999883</v>
      </c>
      <c r="K913" s="184">
        <v>284.5401</v>
      </c>
      <c r="L913" s="184">
        <v>276.58930419000001</v>
      </c>
      <c r="M913" s="184">
        <f t="shared" si="113"/>
        <v>7.9507958099999883</v>
      </c>
      <c r="O913" s="185">
        <v>0</v>
      </c>
      <c r="P913" s="185">
        <v>0</v>
      </c>
      <c r="Q913" s="185">
        <f t="shared" si="114"/>
        <v>0</v>
      </c>
      <c r="S913" s="184">
        <v>0</v>
      </c>
      <c r="T913" s="184">
        <v>0</v>
      </c>
      <c r="U913" s="184">
        <f t="shared" si="115"/>
        <v>0</v>
      </c>
      <c r="W913" s="185">
        <v>0</v>
      </c>
      <c r="X913" s="185">
        <v>0</v>
      </c>
      <c r="Y913" s="185">
        <f t="shared" si="116"/>
        <v>0</v>
      </c>
    </row>
    <row r="914" spans="2:25" s="187" customFormat="1" hidden="1" x14ac:dyDescent="0.3">
      <c r="B914" s="226" t="s">
        <v>1271</v>
      </c>
      <c r="C914" s="338" t="s">
        <v>8424</v>
      </c>
      <c r="D914" s="249"/>
      <c r="E914" s="249"/>
      <c r="F914" s="183"/>
      <c r="G914" s="184">
        <f t="shared" si="110"/>
        <v>472.1567</v>
      </c>
      <c r="H914" s="184">
        <f t="shared" si="111"/>
        <v>463.15686360000001</v>
      </c>
      <c r="I914" s="184">
        <f t="shared" si="112"/>
        <v>8.9998363999999924</v>
      </c>
      <c r="J914" s="179"/>
      <c r="K914" s="184">
        <v>472.1567</v>
      </c>
      <c r="L914" s="184">
        <v>463.15686360000001</v>
      </c>
      <c r="M914" s="184">
        <f t="shared" si="113"/>
        <v>8.9998363999999924</v>
      </c>
      <c r="N914" s="179"/>
      <c r="O914" s="184">
        <v>0</v>
      </c>
      <c r="P914" s="184">
        <v>0</v>
      </c>
      <c r="Q914" s="184">
        <f t="shared" si="114"/>
        <v>0</v>
      </c>
      <c r="R914" s="179"/>
      <c r="S914" s="184">
        <v>0</v>
      </c>
      <c r="T914" s="184">
        <v>0</v>
      </c>
      <c r="U914" s="184">
        <f t="shared" si="115"/>
        <v>0</v>
      </c>
      <c r="V914" s="179"/>
      <c r="W914" s="184">
        <v>0</v>
      </c>
      <c r="X914" s="184">
        <v>0</v>
      </c>
      <c r="Y914" s="184">
        <f t="shared" si="116"/>
        <v>0</v>
      </c>
    </row>
    <row r="915" spans="2:25" s="187" customFormat="1" hidden="1" x14ac:dyDescent="0.3">
      <c r="B915" s="226" t="s">
        <v>1272</v>
      </c>
      <c r="C915" s="338" t="s">
        <v>8425</v>
      </c>
      <c r="D915" s="249"/>
      <c r="E915" s="249"/>
      <c r="F915" s="183"/>
      <c r="G915" s="184">
        <f t="shared" si="110"/>
        <v>1155.5173</v>
      </c>
      <c r="H915" s="184">
        <f t="shared" si="111"/>
        <v>1114.5431959500002</v>
      </c>
      <c r="I915" s="184">
        <f t="shared" si="112"/>
        <v>40.974104049999823</v>
      </c>
      <c r="K915" s="184">
        <v>1155.5173</v>
      </c>
      <c r="L915" s="184">
        <v>1114.5431959500002</v>
      </c>
      <c r="M915" s="184">
        <f t="shared" si="113"/>
        <v>40.974104049999823</v>
      </c>
      <c r="O915" s="185">
        <v>0</v>
      </c>
      <c r="P915" s="185">
        <v>0</v>
      </c>
      <c r="Q915" s="185">
        <f t="shared" si="114"/>
        <v>0</v>
      </c>
      <c r="S915" s="184">
        <v>0</v>
      </c>
      <c r="T915" s="184">
        <v>0</v>
      </c>
      <c r="U915" s="184">
        <f t="shared" si="115"/>
        <v>0</v>
      </c>
      <c r="W915" s="185">
        <v>0</v>
      </c>
      <c r="X915" s="185">
        <v>0</v>
      </c>
      <c r="Y915" s="185">
        <f t="shared" si="116"/>
        <v>0</v>
      </c>
    </row>
    <row r="916" spans="2:25" s="187" customFormat="1" hidden="1" x14ac:dyDescent="0.3">
      <c r="B916" s="226" t="s">
        <v>1273</v>
      </c>
      <c r="C916" s="338" t="s">
        <v>8426</v>
      </c>
      <c r="D916" s="249"/>
      <c r="E916" s="249"/>
      <c r="F916" s="183"/>
      <c r="G916" s="184">
        <f t="shared" si="110"/>
        <v>616.92050000000006</v>
      </c>
      <c r="H916" s="184">
        <f t="shared" si="111"/>
        <v>574.90188051000007</v>
      </c>
      <c r="I916" s="184">
        <f t="shared" si="112"/>
        <v>42.018619489999992</v>
      </c>
      <c r="K916" s="184">
        <v>616.92050000000006</v>
      </c>
      <c r="L916" s="184">
        <v>574.90188051000007</v>
      </c>
      <c r="M916" s="184">
        <f t="shared" si="113"/>
        <v>42.018619489999992</v>
      </c>
      <c r="O916" s="185">
        <v>0</v>
      </c>
      <c r="P916" s="185">
        <v>0</v>
      </c>
      <c r="Q916" s="185">
        <f t="shared" si="114"/>
        <v>0</v>
      </c>
      <c r="S916" s="184">
        <v>0</v>
      </c>
      <c r="T916" s="184">
        <v>0</v>
      </c>
      <c r="U916" s="184">
        <f t="shared" si="115"/>
        <v>0</v>
      </c>
      <c r="W916" s="185">
        <v>0</v>
      </c>
      <c r="X916" s="185">
        <v>0</v>
      </c>
      <c r="Y916" s="185">
        <f t="shared" si="116"/>
        <v>0</v>
      </c>
    </row>
    <row r="917" spans="2:25" s="187" customFormat="1" hidden="1" x14ac:dyDescent="0.3">
      <c r="B917" s="226" t="s">
        <v>1274</v>
      </c>
      <c r="C917" s="338" t="s">
        <v>8427</v>
      </c>
      <c r="D917" s="249"/>
      <c r="E917" s="249"/>
      <c r="F917" s="183"/>
      <c r="G917" s="184">
        <f t="shared" si="110"/>
        <v>448.97919999999993</v>
      </c>
      <c r="H917" s="184">
        <f t="shared" si="111"/>
        <v>403.23446763999999</v>
      </c>
      <c r="I917" s="184">
        <f t="shared" si="112"/>
        <v>45.744732359999944</v>
      </c>
      <c r="K917" s="184">
        <v>448.97919999999993</v>
      </c>
      <c r="L917" s="184">
        <v>403.23446763999999</v>
      </c>
      <c r="M917" s="184">
        <f t="shared" si="113"/>
        <v>45.744732359999944</v>
      </c>
      <c r="O917" s="185">
        <v>0</v>
      </c>
      <c r="P917" s="185">
        <v>0</v>
      </c>
      <c r="Q917" s="185">
        <f t="shared" si="114"/>
        <v>0</v>
      </c>
      <c r="S917" s="184">
        <v>0</v>
      </c>
      <c r="T917" s="184">
        <v>0</v>
      </c>
      <c r="U917" s="184">
        <f t="shared" si="115"/>
        <v>0</v>
      </c>
      <c r="W917" s="185">
        <v>0</v>
      </c>
      <c r="X917" s="185">
        <v>0</v>
      </c>
      <c r="Y917" s="185">
        <f t="shared" si="116"/>
        <v>0</v>
      </c>
    </row>
    <row r="918" spans="2:25" s="187" customFormat="1" hidden="1" x14ac:dyDescent="0.3">
      <c r="B918" s="226" t="s">
        <v>1275</v>
      </c>
      <c r="C918" s="338" t="s">
        <v>8428</v>
      </c>
      <c r="D918" s="249"/>
      <c r="E918" s="249"/>
      <c r="F918" s="183"/>
      <c r="G918" s="184">
        <f t="shared" si="110"/>
        <v>836.76069999999993</v>
      </c>
      <c r="H918" s="184">
        <f t="shared" si="111"/>
        <v>435.87314735000001</v>
      </c>
      <c r="I918" s="184">
        <f t="shared" si="112"/>
        <v>400.88755264999992</v>
      </c>
      <c r="K918" s="184">
        <v>836.76069999999993</v>
      </c>
      <c r="L918" s="184">
        <v>435.87314735000001</v>
      </c>
      <c r="M918" s="184">
        <f t="shared" si="113"/>
        <v>400.88755264999992</v>
      </c>
      <c r="O918" s="185">
        <v>0</v>
      </c>
      <c r="P918" s="185">
        <v>0</v>
      </c>
      <c r="Q918" s="185">
        <f t="shared" si="114"/>
        <v>0</v>
      </c>
      <c r="S918" s="184">
        <v>0</v>
      </c>
      <c r="T918" s="184">
        <v>0</v>
      </c>
      <c r="U918" s="184">
        <f t="shared" si="115"/>
        <v>0</v>
      </c>
      <c r="W918" s="185">
        <v>0</v>
      </c>
      <c r="X918" s="185">
        <v>0</v>
      </c>
      <c r="Y918" s="185">
        <f t="shared" si="116"/>
        <v>0</v>
      </c>
    </row>
    <row r="919" spans="2:25" s="187" customFormat="1" hidden="1" x14ac:dyDescent="0.3">
      <c r="B919" s="226" t="s">
        <v>1276</v>
      </c>
      <c r="C919" s="338" t="s">
        <v>8429</v>
      </c>
      <c r="D919" s="249"/>
      <c r="E919" s="249"/>
      <c r="F919" s="183"/>
      <c r="G919" s="184">
        <f t="shared" si="110"/>
        <v>1903.7445</v>
      </c>
      <c r="H919" s="184">
        <f t="shared" si="111"/>
        <v>1671.4033777099999</v>
      </c>
      <c r="I919" s="184">
        <f t="shared" si="112"/>
        <v>232.34112229000016</v>
      </c>
      <c r="K919" s="184">
        <v>1903.7445</v>
      </c>
      <c r="L919" s="184">
        <v>1671.4033777099999</v>
      </c>
      <c r="M919" s="184">
        <f t="shared" si="113"/>
        <v>232.34112229000016</v>
      </c>
      <c r="O919" s="185">
        <v>0</v>
      </c>
      <c r="P919" s="185">
        <v>0</v>
      </c>
      <c r="Q919" s="185">
        <f t="shared" si="114"/>
        <v>0</v>
      </c>
      <c r="S919" s="184">
        <v>0</v>
      </c>
      <c r="T919" s="184">
        <v>0</v>
      </c>
      <c r="U919" s="184">
        <f t="shared" si="115"/>
        <v>0</v>
      </c>
      <c r="W919" s="185">
        <v>0</v>
      </c>
      <c r="X919" s="185">
        <v>0</v>
      </c>
      <c r="Y919" s="185">
        <f t="shared" si="116"/>
        <v>0</v>
      </c>
    </row>
    <row r="920" spans="2:25" s="187" customFormat="1" hidden="1" x14ac:dyDescent="0.3">
      <c r="B920" s="226" t="s">
        <v>1277</v>
      </c>
      <c r="C920" s="338" t="s">
        <v>8430</v>
      </c>
      <c r="D920" s="249"/>
      <c r="E920" s="249"/>
      <c r="F920" s="183"/>
      <c r="G920" s="184">
        <f t="shared" si="110"/>
        <v>813.06780000000003</v>
      </c>
      <c r="H920" s="184">
        <f t="shared" si="111"/>
        <v>748.5000374</v>
      </c>
      <c r="I920" s="184">
        <f t="shared" si="112"/>
        <v>64.567762600000037</v>
      </c>
      <c r="K920" s="184">
        <v>813.06780000000003</v>
      </c>
      <c r="L920" s="184">
        <v>748.5000374</v>
      </c>
      <c r="M920" s="184">
        <f t="shared" si="113"/>
        <v>64.567762600000037</v>
      </c>
      <c r="O920" s="185">
        <v>0</v>
      </c>
      <c r="P920" s="185">
        <v>0</v>
      </c>
      <c r="Q920" s="185">
        <f t="shared" si="114"/>
        <v>0</v>
      </c>
      <c r="S920" s="184">
        <v>0</v>
      </c>
      <c r="T920" s="184">
        <v>0</v>
      </c>
      <c r="U920" s="184">
        <f t="shared" si="115"/>
        <v>0</v>
      </c>
      <c r="W920" s="185">
        <v>0</v>
      </c>
      <c r="X920" s="185">
        <v>0</v>
      </c>
      <c r="Y920" s="185">
        <f t="shared" si="116"/>
        <v>0</v>
      </c>
    </row>
    <row r="921" spans="2:25" s="187" customFormat="1" hidden="1" x14ac:dyDescent="0.3">
      <c r="B921" s="226" t="s">
        <v>1278</v>
      </c>
      <c r="C921" s="338" t="s">
        <v>8431</v>
      </c>
      <c r="D921" s="249"/>
      <c r="E921" s="249"/>
      <c r="F921" s="183"/>
      <c r="G921" s="184">
        <f t="shared" si="110"/>
        <v>260.72839999999997</v>
      </c>
      <c r="H921" s="184">
        <f t="shared" si="111"/>
        <v>198.69067033000002</v>
      </c>
      <c r="I921" s="184">
        <f t="shared" si="112"/>
        <v>62.037729669999948</v>
      </c>
      <c r="K921" s="184">
        <v>260.72839999999997</v>
      </c>
      <c r="L921" s="184">
        <v>198.69067033000002</v>
      </c>
      <c r="M921" s="184">
        <f t="shared" si="113"/>
        <v>62.037729669999948</v>
      </c>
      <c r="O921" s="185">
        <v>0</v>
      </c>
      <c r="P921" s="185">
        <v>0</v>
      </c>
      <c r="Q921" s="185">
        <f t="shared" si="114"/>
        <v>0</v>
      </c>
      <c r="S921" s="184">
        <v>0</v>
      </c>
      <c r="T921" s="184">
        <v>0</v>
      </c>
      <c r="U921" s="184">
        <f t="shared" si="115"/>
        <v>0</v>
      </c>
      <c r="W921" s="185">
        <v>0</v>
      </c>
      <c r="X921" s="185">
        <v>0</v>
      </c>
      <c r="Y921" s="185">
        <f t="shared" si="116"/>
        <v>0</v>
      </c>
    </row>
    <row r="922" spans="2:25" s="187" customFormat="1" hidden="1" x14ac:dyDescent="0.3">
      <c r="B922" s="226" t="s">
        <v>1279</v>
      </c>
      <c r="C922" s="338" t="s">
        <v>8432</v>
      </c>
      <c r="D922" s="249"/>
      <c r="E922" s="249"/>
      <c r="F922" s="183"/>
      <c r="G922" s="184">
        <f t="shared" si="110"/>
        <v>286.73419999999999</v>
      </c>
      <c r="H922" s="184">
        <f t="shared" si="111"/>
        <v>250.01569313000002</v>
      </c>
      <c r="I922" s="184">
        <f t="shared" si="112"/>
        <v>36.71850686999997</v>
      </c>
      <c r="K922" s="184">
        <v>286.73419999999999</v>
      </c>
      <c r="L922" s="184">
        <v>250.01569313000002</v>
      </c>
      <c r="M922" s="184">
        <f t="shared" si="113"/>
        <v>36.71850686999997</v>
      </c>
      <c r="O922" s="185">
        <v>0</v>
      </c>
      <c r="P922" s="185">
        <v>0</v>
      </c>
      <c r="Q922" s="185">
        <f t="shared" si="114"/>
        <v>0</v>
      </c>
      <c r="S922" s="184">
        <v>0</v>
      </c>
      <c r="T922" s="184">
        <v>0</v>
      </c>
      <c r="U922" s="184">
        <f t="shared" si="115"/>
        <v>0</v>
      </c>
      <c r="W922" s="185">
        <v>0</v>
      </c>
      <c r="X922" s="185">
        <v>0</v>
      </c>
      <c r="Y922" s="185">
        <f t="shared" si="116"/>
        <v>0</v>
      </c>
    </row>
    <row r="923" spans="2:25" s="187" customFormat="1" hidden="1" x14ac:dyDescent="0.3">
      <c r="B923" s="226" t="s">
        <v>1280</v>
      </c>
      <c r="C923" s="338" t="s">
        <v>8433</v>
      </c>
      <c r="D923" s="249"/>
      <c r="E923" s="249"/>
      <c r="F923" s="183"/>
      <c r="G923" s="184">
        <f t="shared" si="110"/>
        <v>871.06790000000001</v>
      </c>
      <c r="H923" s="184">
        <f t="shared" si="111"/>
        <v>660.95481311000003</v>
      </c>
      <c r="I923" s="184">
        <f t="shared" si="112"/>
        <v>210.11308688999998</v>
      </c>
      <c r="K923" s="184">
        <v>871.06790000000001</v>
      </c>
      <c r="L923" s="184">
        <v>660.95481311000003</v>
      </c>
      <c r="M923" s="184">
        <f t="shared" si="113"/>
        <v>210.11308688999998</v>
      </c>
      <c r="O923" s="185">
        <v>0</v>
      </c>
      <c r="P923" s="185">
        <v>0</v>
      </c>
      <c r="Q923" s="185">
        <f t="shared" si="114"/>
        <v>0</v>
      </c>
      <c r="S923" s="184">
        <v>0</v>
      </c>
      <c r="T923" s="184">
        <v>0</v>
      </c>
      <c r="U923" s="184">
        <f t="shared" si="115"/>
        <v>0</v>
      </c>
      <c r="W923" s="185">
        <v>0</v>
      </c>
      <c r="X923" s="185">
        <v>0</v>
      </c>
      <c r="Y923" s="185">
        <f t="shared" si="116"/>
        <v>0</v>
      </c>
    </row>
    <row r="924" spans="2:25" s="187" customFormat="1" hidden="1" x14ac:dyDescent="0.3">
      <c r="B924" s="226" t="s">
        <v>1281</v>
      </c>
      <c r="C924" s="338" t="s">
        <v>8434</v>
      </c>
      <c r="D924" s="249"/>
      <c r="E924" s="249"/>
      <c r="F924" s="183"/>
      <c r="G924" s="184">
        <f t="shared" si="110"/>
        <v>396.06290000000001</v>
      </c>
      <c r="H924" s="184">
        <f t="shared" si="111"/>
        <v>246.44982856999999</v>
      </c>
      <c r="I924" s="184">
        <f t="shared" si="112"/>
        <v>149.61307143000002</v>
      </c>
      <c r="K924" s="184">
        <v>396.06290000000001</v>
      </c>
      <c r="L924" s="184">
        <v>246.44982856999999</v>
      </c>
      <c r="M924" s="184">
        <f t="shared" si="113"/>
        <v>149.61307143000002</v>
      </c>
      <c r="O924" s="185">
        <v>0</v>
      </c>
      <c r="P924" s="185">
        <v>0</v>
      </c>
      <c r="Q924" s="185">
        <f t="shared" si="114"/>
        <v>0</v>
      </c>
      <c r="S924" s="184">
        <v>0</v>
      </c>
      <c r="T924" s="184">
        <v>0</v>
      </c>
      <c r="U924" s="184">
        <f t="shared" si="115"/>
        <v>0</v>
      </c>
      <c r="W924" s="185">
        <v>0</v>
      </c>
      <c r="X924" s="185">
        <v>0</v>
      </c>
      <c r="Y924" s="185">
        <f t="shared" si="116"/>
        <v>0</v>
      </c>
    </row>
    <row r="925" spans="2:25" s="187" customFormat="1" hidden="1" x14ac:dyDescent="0.3">
      <c r="B925" s="226" t="s">
        <v>1282</v>
      </c>
      <c r="C925" s="338" t="s">
        <v>8435</v>
      </c>
      <c r="D925" s="249"/>
      <c r="E925" s="249"/>
      <c r="F925" s="183"/>
      <c r="G925" s="184">
        <f t="shared" si="110"/>
        <v>0</v>
      </c>
      <c r="H925" s="184">
        <f t="shared" si="111"/>
        <v>2059.257337</v>
      </c>
      <c r="I925" s="184">
        <f t="shared" si="112"/>
        <v>2059.257337</v>
      </c>
      <c r="K925" s="184">
        <v>0</v>
      </c>
      <c r="L925" s="184">
        <v>2059.257337</v>
      </c>
      <c r="M925" s="184">
        <f t="shared" si="113"/>
        <v>2059.257337</v>
      </c>
      <c r="O925" s="185">
        <v>0</v>
      </c>
      <c r="P925" s="185">
        <v>0</v>
      </c>
      <c r="Q925" s="185">
        <f t="shared" si="114"/>
        <v>0</v>
      </c>
      <c r="S925" s="184">
        <v>0</v>
      </c>
      <c r="T925" s="184">
        <v>0</v>
      </c>
      <c r="U925" s="184">
        <f t="shared" si="115"/>
        <v>0</v>
      </c>
      <c r="W925" s="185">
        <v>0</v>
      </c>
      <c r="X925" s="185">
        <v>0</v>
      </c>
      <c r="Y925" s="185">
        <f t="shared" si="116"/>
        <v>0</v>
      </c>
    </row>
    <row r="926" spans="2:25" s="187" customFormat="1" x14ac:dyDescent="0.3">
      <c r="B926" s="262" t="s">
        <v>285</v>
      </c>
      <c r="C926" s="338" t="s">
        <v>13704</v>
      </c>
      <c r="D926" s="249">
        <v>7247.7906000000012</v>
      </c>
      <c r="E926" s="249">
        <v>6852.6729266700013</v>
      </c>
      <c r="F926" s="183"/>
      <c r="G926" s="176">
        <f>+K926+O926+S926+W926-D926</f>
        <v>203033.15770000004</v>
      </c>
      <c r="H926" s="176">
        <f>+L926+P926+T926+X926-E926</f>
        <v>185334.97134964002</v>
      </c>
      <c r="I926" s="176">
        <f t="shared" si="112"/>
        <v>17698.186350360018</v>
      </c>
      <c r="J926" s="179"/>
      <c r="K926" s="176">
        <v>210280.94830000005</v>
      </c>
      <c r="L926" s="176">
        <v>192187.64427631002</v>
      </c>
      <c r="M926" s="176">
        <f t="shared" si="113"/>
        <v>18093.304023690027</v>
      </c>
      <c r="N926" s="179"/>
      <c r="O926" s="243">
        <v>0</v>
      </c>
      <c r="P926" s="243">
        <v>0</v>
      </c>
      <c r="Q926" s="243">
        <f t="shared" si="114"/>
        <v>0</v>
      </c>
      <c r="R926" s="244"/>
      <c r="S926" s="243">
        <v>0</v>
      </c>
      <c r="T926" s="243">
        <v>0</v>
      </c>
      <c r="U926" s="243">
        <f t="shared" si="115"/>
        <v>0</v>
      </c>
      <c r="V926" s="244"/>
      <c r="W926" s="243">
        <v>0</v>
      </c>
      <c r="X926" s="243">
        <v>0</v>
      </c>
      <c r="Y926" s="243">
        <f t="shared" si="116"/>
        <v>0</v>
      </c>
    </row>
    <row r="927" spans="2:25" s="187" customFormat="1" hidden="1" x14ac:dyDescent="0.3">
      <c r="B927" s="226" t="s">
        <v>1283</v>
      </c>
      <c r="C927" s="338" t="s">
        <v>8436</v>
      </c>
      <c r="D927" s="249"/>
      <c r="E927" s="249"/>
      <c r="F927" s="183"/>
      <c r="G927" s="184">
        <f t="shared" ref="G927:G990" si="117">+K927+O927+S927+W927</f>
        <v>149966.73240000004</v>
      </c>
      <c r="H927" s="184">
        <f t="shared" ref="H927:H990" si="118">+L927+P927+T927+X927</f>
        <v>2236.0771720000002</v>
      </c>
      <c r="I927" s="184">
        <f t="shared" si="112"/>
        <v>147730.65522800005</v>
      </c>
      <c r="K927" s="184">
        <v>149966.73240000004</v>
      </c>
      <c r="L927" s="184">
        <v>2236.0771720000002</v>
      </c>
      <c r="M927" s="184">
        <f t="shared" si="113"/>
        <v>147730.65522800005</v>
      </c>
      <c r="O927" s="185">
        <v>0</v>
      </c>
      <c r="P927" s="185">
        <v>0</v>
      </c>
      <c r="Q927" s="185">
        <f t="shared" si="114"/>
        <v>0</v>
      </c>
      <c r="S927" s="184">
        <v>0</v>
      </c>
      <c r="T927" s="184">
        <v>0</v>
      </c>
      <c r="U927" s="184">
        <f t="shared" si="115"/>
        <v>0</v>
      </c>
      <c r="W927" s="185">
        <v>0</v>
      </c>
      <c r="X927" s="185">
        <v>0</v>
      </c>
      <c r="Y927" s="185">
        <f t="shared" si="116"/>
        <v>0</v>
      </c>
    </row>
    <row r="928" spans="2:25" s="187" customFormat="1" hidden="1" x14ac:dyDescent="0.3">
      <c r="B928" s="226" t="s">
        <v>1284</v>
      </c>
      <c r="C928" s="338" t="s">
        <v>8437</v>
      </c>
      <c r="D928" s="249"/>
      <c r="E928" s="249"/>
      <c r="F928" s="183"/>
      <c r="G928" s="184">
        <f t="shared" si="117"/>
        <v>0</v>
      </c>
      <c r="H928" s="184">
        <f t="shared" si="118"/>
        <v>2295.8955310000001</v>
      </c>
      <c r="I928" s="184">
        <f t="shared" si="112"/>
        <v>2295.8955310000001</v>
      </c>
      <c r="K928" s="184">
        <v>0</v>
      </c>
      <c r="L928" s="184">
        <v>2295.8955310000001</v>
      </c>
      <c r="M928" s="184">
        <f t="shared" si="113"/>
        <v>2295.8955310000001</v>
      </c>
      <c r="O928" s="185">
        <v>0</v>
      </c>
      <c r="P928" s="185">
        <v>0</v>
      </c>
      <c r="Q928" s="185">
        <f t="shared" si="114"/>
        <v>0</v>
      </c>
      <c r="S928" s="184">
        <v>0</v>
      </c>
      <c r="T928" s="184">
        <v>0</v>
      </c>
      <c r="U928" s="184">
        <f t="shared" si="115"/>
        <v>0</v>
      </c>
      <c r="W928" s="185">
        <v>0</v>
      </c>
      <c r="X928" s="185">
        <v>0</v>
      </c>
      <c r="Y928" s="185">
        <f t="shared" si="116"/>
        <v>0</v>
      </c>
    </row>
    <row r="929" spans="2:25" s="187" customFormat="1" hidden="1" x14ac:dyDescent="0.3">
      <c r="B929" s="226" t="s">
        <v>1285</v>
      </c>
      <c r="C929" s="338" t="s">
        <v>8438</v>
      </c>
      <c r="D929" s="249"/>
      <c r="E929" s="249"/>
      <c r="F929" s="183"/>
      <c r="G929" s="184">
        <f t="shared" si="117"/>
        <v>0</v>
      </c>
      <c r="H929" s="184">
        <f t="shared" si="118"/>
        <v>650.29929860000004</v>
      </c>
      <c r="I929" s="184">
        <f t="shared" si="112"/>
        <v>650.29929860000004</v>
      </c>
      <c r="K929" s="184">
        <v>0</v>
      </c>
      <c r="L929" s="184">
        <v>650.29929860000004</v>
      </c>
      <c r="M929" s="184">
        <f t="shared" si="113"/>
        <v>650.29929860000004</v>
      </c>
      <c r="O929" s="185">
        <v>0</v>
      </c>
      <c r="P929" s="185">
        <v>0</v>
      </c>
      <c r="Q929" s="185">
        <f t="shared" si="114"/>
        <v>0</v>
      </c>
      <c r="S929" s="184">
        <v>0</v>
      </c>
      <c r="T929" s="184">
        <v>0</v>
      </c>
      <c r="U929" s="184">
        <f t="shared" si="115"/>
        <v>0</v>
      </c>
      <c r="W929" s="185">
        <v>0</v>
      </c>
      <c r="X929" s="185">
        <v>0</v>
      </c>
      <c r="Y929" s="185">
        <f t="shared" si="116"/>
        <v>0</v>
      </c>
    </row>
    <row r="930" spans="2:25" s="187" customFormat="1" hidden="1" x14ac:dyDescent="0.3">
      <c r="B930" s="226" t="s">
        <v>1286</v>
      </c>
      <c r="C930" s="338" t="s">
        <v>8439</v>
      </c>
      <c r="D930" s="249"/>
      <c r="E930" s="249"/>
      <c r="F930" s="183"/>
      <c r="G930" s="184">
        <f t="shared" si="117"/>
        <v>0</v>
      </c>
      <c r="H930" s="184">
        <f t="shared" si="118"/>
        <v>2009.08996293</v>
      </c>
      <c r="I930" s="184">
        <f t="shared" si="112"/>
        <v>2009.08996293</v>
      </c>
      <c r="K930" s="184">
        <v>0</v>
      </c>
      <c r="L930" s="184">
        <v>2009.08996293</v>
      </c>
      <c r="M930" s="184">
        <f t="shared" si="113"/>
        <v>2009.08996293</v>
      </c>
      <c r="O930" s="185">
        <v>0</v>
      </c>
      <c r="P930" s="185">
        <v>0</v>
      </c>
      <c r="Q930" s="185">
        <f t="shared" si="114"/>
        <v>0</v>
      </c>
      <c r="S930" s="184">
        <v>0</v>
      </c>
      <c r="T930" s="184">
        <v>0</v>
      </c>
      <c r="U930" s="184">
        <f t="shared" si="115"/>
        <v>0</v>
      </c>
      <c r="W930" s="185">
        <v>0</v>
      </c>
      <c r="X930" s="185">
        <v>0</v>
      </c>
      <c r="Y930" s="185">
        <f t="shared" si="116"/>
        <v>0</v>
      </c>
    </row>
    <row r="931" spans="2:25" s="187" customFormat="1" hidden="1" x14ac:dyDescent="0.3">
      <c r="B931" s="226" t="s">
        <v>1287</v>
      </c>
      <c r="C931" s="338" t="s">
        <v>8440</v>
      </c>
      <c r="D931" s="249"/>
      <c r="E931" s="249"/>
      <c r="F931" s="183"/>
      <c r="G931" s="184">
        <f t="shared" si="117"/>
        <v>0</v>
      </c>
      <c r="H931" s="184">
        <f t="shared" si="118"/>
        <v>665.20957213999998</v>
      </c>
      <c r="I931" s="184">
        <f t="shared" si="112"/>
        <v>665.20957213999998</v>
      </c>
      <c r="K931" s="184">
        <v>0</v>
      </c>
      <c r="L931" s="184">
        <v>665.20957213999998</v>
      </c>
      <c r="M931" s="184">
        <f t="shared" si="113"/>
        <v>665.20957213999998</v>
      </c>
      <c r="O931" s="185">
        <v>0</v>
      </c>
      <c r="P931" s="185">
        <v>0</v>
      </c>
      <c r="Q931" s="185">
        <f t="shared" si="114"/>
        <v>0</v>
      </c>
      <c r="S931" s="184">
        <v>0</v>
      </c>
      <c r="T931" s="184">
        <v>0</v>
      </c>
      <c r="U931" s="184">
        <f t="shared" si="115"/>
        <v>0</v>
      </c>
      <c r="W931" s="185">
        <v>0</v>
      </c>
      <c r="X931" s="185">
        <v>0</v>
      </c>
      <c r="Y931" s="185">
        <f t="shared" si="116"/>
        <v>0</v>
      </c>
    </row>
    <row r="932" spans="2:25" s="187" customFormat="1" hidden="1" x14ac:dyDescent="0.3">
      <c r="B932" s="226" t="s">
        <v>1288</v>
      </c>
      <c r="C932" s="338" t="s">
        <v>8441</v>
      </c>
      <c r="D932" s="249"/>
      <c r="E932" s="249"/>
      <c r="F932" s="183"/>
      <c r="G932" s="184">
        <f t="shared" si="117"/>
        <v>0</v>
      </c>
      <c r="H932" s="184">
        <f t="shared" si="118"/>
        <v>506.22009099999997</v>
      </c>
      <c r="I932" s="184">
        <f t="shared" si="112"/>
        <v>506.22009099999997</v>
      </c>
      <c r="K932" s="184">
        <v>0</v>
      </c>
      <c r="L932" s="184">
        <v>506.22009099999997</v>
      </c>
      <c r="M932" s="184">
        <f t="shared" si="113"/>
        <v>506.22009099999997</v>
      </c>
      <c r="O932" s="185">
        <v>0</v>
      </c>
      <c r="P932" s="185">
        <v>0</v>
      </c>
      <c r="Q932" s="185">
        <f t="shared" si="114"/>
        <v>0</v>
      </c>
      <c r="S932" s="184">
        <v>0</v>
      </c>
      <c r="T932" s="184">
        <v>0</v>
      </c>
      <c r="U932" s="184">
        <f t="shared" si="115"/>
        <v>0</v>
      </c>
      <c r="W932" s="185">
        <v>0</v>
      </c>
      <c r="X932" s="185">
        <v>0</v>
      </c>
      <c r="Y932" s="185">
        <f t="shared" si="116"/>
        <v>0</v>
      </c>
    </row>
    <row r="933" spans="2:25" s="187" customFormat="1" hidden="1" x14ac:dyDescent="0.3">
      <c r="B933" s="226" t="s">
        <v>1289</v>
      </c>
      <c r="C933" s="338" t="s">
        <v>8442</v>
      </c>
      <c r="D933" s="249"/>
      <c r="E933" s="249"/>
      <c r="F933" s="183"/>
      <c r="G933" s="184">
        <f t="shared" si="117"/>
        <v>0</v>
      </c>
      <c r="H933" s="184">
        <f t="shared" si="118"/>
        <v>1577.648342</v>
      </c>
      <c r="I933" s="184">
        <f t="shared" si="112"/>
        <v>1577.648342</v>
      </c>
      <c r="K933" s="184">
        <v>0</v>
      </c>
      <c r="L933" s="184">
        <v>1577.648342</v>
      </c>
      <c r="M933" s="184">
        <f t="shared" si="113"/>
        <v>1577.648342</v>
      </c>
      <c r="O933" s="185">
        <v>0</v>
      </c>
      <c r="P933" s="185">
        <v>0</v>
      </c>
      <c r="Q933" s="185">
        <f t="shared" si="114"/>
        <v>0</v>
      </c>
      <c r="S933" s="184">
        <v>0</v>
      </c>
      <c r="T933" s="184">
        <v>0</v>
      </c>
      <c r="U933" s="184">
        <f t="shared" si="115"/>
        <v>0</v>
      </c>
      <c r="W933" s="185">
        <v>0</v>
      </c>
      <c r="X933" s="185">
        <v>0</v>
      </c>
      <c r="Y933" s="185">
        <f t="shared" si="116"/>
        <v>0</v>
      </c>
    </row>
    <row r="934" spans="2:25" s="187" customFormat="1" hidden="1" x14ac:dyDescent="0.3">
      <c r="B934" s="226" t="s">
        <v>1290</v>
      </c>
      <c r="C934" s="338" t="s">
        <v>8443</v>
      </c>
      <c r="D934" s="249"/>
      <c r="E934" s="249"/>
      <c r="F934" s="183"/>
      <c r="G934" s="184">
        <f t="shared" si="117"/>
        <v>0</v>
      </c>
      <c r="H934" s="184">
        <f t="shared" si="118"/>
        <v>602.62909723000007</v>
      </c>
      <c r="I934" s="184">
        <f t="shared" si="112"/>
        <v>602.62909723000007</v>
      </c>
      <c r="K934" s="184">
        <v>0</v>
      </c>
      <c r="L934" s="184">
        <v>602.62909723000007</v>
      </c>
      <c r="M934" s="184">
        <f t="shared" si="113"/>
        <v>602.62909723000007</v>
      </c>
      <c r="O934" s="185">
        <v>0</v>
      </c>
      <c r="P934" s="185">
        <v>0</v>
      </c>
      <c r="Q934" s="185">
        <f t="shared" si="114"/>
        <v>0</v>
      </c>
      <c r="S934" s="184">
        <v>0</v>
      </c>
      <c r="T934" s="184">
        <v>0</v>
      </c>
      <c r="U934" s="184">
        <f t="shared" si="115"/>
        <v>0</v>
      </c>
      <c r="W934" s="185">
        <v>0</v>
      </c>
      <c r="X934" s="185">
        <v>0</v>
      </c>
      <c r="Y934" s="185">
        <f t="shared" si="116"/>
        <v>0</v>
      </c>
    </row>
    <row r="935" spans="2:25" s="187" customFormat="1" hidden="1" x14ac:dyDescent="0.3">
      <c r="B935" s="226" t="s">
        <v>1291</v>
      </c>
      <c r="C935" s="338" t="s">
        <v>8444</v>
      </c>
      <c r="D935" s="249"/>
      <c r="E935" s="249"/>
      <c r="F935" s="183"/>
      <c r="G935" s="184">
        <f t="shared" si="117"/>
        <v>0</v>
      </c>
      <c r="H935" s="184">
        <f t="shared" si="118"/>
        <v>1223.2322330000002</v>
      </c>
      <c r="I935" s="184">
        <f t="shared" si="112"/>
        <v>1223.2322330000002</v>
      </c>
      <c r="K935" s="184">
        <v>0</v>
      </c>
      <c r="L935" s="184">
        <v>1223.2322330000002</v>
      </c>
      <c r="M935" s="184">
        <f t="shared" si="113"/>
        <v>1223.2322330000002</v>
      </c>
      <c r="O935" s="185">
        <v>0</v>
      </c>
      <c r="P935" s="185">
        <v>0</v>
      </c>
      <c r="Q935" s="185">
        <f t="shared" si="114"/>
        <v>0</v>
      </c>
      <c r="S935" s="184">
        <v>0</v>
      </c>
      <c r="T935" s="184">
        <v>0</v>
      </c>
      <c r="U935" s="184">
        <f t="shared" si="115"/>
        <v>0</v>
      </c>
      <c r="W935" s="185">
        <v>0</v>
      </c>
      <c r="X935" s="185">
        <v>0</v>
      </c>
      <c r="Y935" s="185">
        <f t="shared" si="116"/>
        <v>0</v>
      </c>
    </row>
    <row r="936" spans="2:25" s="187" customFormat="1" hidden="1" x14ac:dyDescent="0.3">
      <c r="B936" s="226" t="s">
        <v>1292</v>
      </c>
      <c r="C936" s="338" t="s">
        <v>8445</v>
      </c>
      <c r="D936" s="249"/>
      <c r="E936" s="249"/>
      <c r="F936" s="183"/>
      <c r="G936" s="184">
        <f t="shared" si="117"/>
        <v>0</v>
      </c>
      <c r="H936" s="184">
        <f t="shared" si="118"/>
        <v>608.87042100000008</v>
      </c>
      <c r="I936" s="184">
        <f t="shared" si="112"/>
        <v>608.87042100000008</v>
      </c>
      <c r="K936" s="184">
        <v>0</v>
      </c>
      <c r="L936" s="184">
        <v>608.87042100000008</v>
      </c>
      <c r="M936" s="184">
        <f t="shared" si="113"/>
        <v>608.87042100000008</v>
      </c>
      <c r="O936" s="185">
        <v>0</v>
      </c>
      <c r="P936" s="185">
        <v>0</v>
      </c>
      <c r="Q936" s="185">
        <f t="shared" si="114"/>
        <v>0</v>
      </c>
      <c r="S936" s="184">
        <v>0</v>
      </c>
      <c r="T936" s="184">
        <v>0</v>
      </c>
      <c r="U936" s="184">
        <f t="shared" si="115"/>
        <v>0</v>
      </c>
      <c r="W936" s="185">
        <v>0</v>
      </c>
      <c r="X936" s="185">
        <v>0</v>
      </c>
      <c r="Y936" s="185">
        <f t="shared" si="116"/>
        <v>0</v>
      </c>
    </row>
    <row r="937" spans="2:25" s="187" customFormat="1" hidden="1" x14ac:dyDescent="0.3">
      <c r="B937" s="226" t="s">
        <v>1293</v>
      </c>
      <c r="C937" s="338" t="s">
        <v>8446</v>
      </c>
      <c r="D937" s="249"/>
      <c r="E937" s="249"/>
      <c r="F937" s="183"/>
      <c r="G937" s="184">
        <f t="shared" si="117"/>
        <v>0</v>
      </c>
      <c r="H937" s="184">
        <f t="shared" si="118"/>
        <v>582.43663500000002</v>
      </c>
      <c r="I937" s="184">
        <f t="shared" si="112"/>
        <v>582.43663500000002</v>
      </c>
      <c r="K937" s="184">
        <v>0</v>
      </c>
      <c r="L937" s="184">
        <v>582.43663500000002</v>
      </c>
      <c r="M937" s="184">
        <f t="shared" si="113"/>
        <v>582.43663500000002</v>
      </c>
      <c r="O937" s="185">
        <v>0</v>
      </c>
      <c r="P937" s="185">
        <v>0</v>
      </c>
      <c r="Q937" s="185">
        <f t="shared" si="114"/>
        <v>0</v>
      </c>
      <c r="S937" s="184">
        <v>0</v>
      </c>
      <c r="T937" s="184">
        <v>0</v>
      </c>
      <c r="U937" s="184">
        <f t="shared" si="115"/>
        <v>0</v>
      </c>
      <c r="W937" s="185">
        <v>0</v>
      </c>
      <c r="X937" s="185">
        <v>0</v>
      </c>
      <c r="Y937" s="185">
        <f t="shared" si="116"/>
        <v>0</v>
      </c>
    </row>
    <row r="938" spans="2:25" s="187" customFormat="1" hidden="1" x14ac:dyDescent="0.3">
      <c r="B938" s="226" t="s">
        <v>1294</v>
      </c>
      <c r="C938" s="338" t="s">
        <v>8447</v>
      </c>
      <c r="D938" s="249"/>
      <c r="E938" s="249"/>
      <c r="F938" s="183"/>
      <c r="G938" s="184">
        <f t="shared" si="117"/>
        <v>0</v>
      </c>
      <c r="H938" s="184">
        <f t="shared" si="118"/>
        <v>3701.2912350000001</v>
      </c>
      <c r="I938" s="184">
        <f t="shared" si="112"/>
        <v>3701.2912350000001</v>
      </c>
      <c r="K938" s="184">
        <v>0</v>
      </c>
      <c r="L938" s="184">
        <v>3701.2912350000001</v>
      </c>
      <c r="M938" s="184">
        <f t="shared" si="113"/>
        <v>3701.2912350000001</v>
      </c>
      <c r="O938" s="185">
        <v>0</v>
      </c>
      <c r="P938" s="185">
        <v>0</v>
      </c>
      <c r="Q938" s="185">
        <f t="shared" si="114"/>
        <v>0</v>
      </c>
      <c r="S938" s="184">
        <v>0</v>
      </c>
      <c r="T938" s="184">
        <v>0</v>
      </c>
      <c r="U938" s="184">
        <f t="shared" si="115"/>
        <v>0</v>
      </c>
      <c r="W938" s="185">
        <v>0</v>
      </c>
      <c r="X938" s="185">
        <v>0</v>
      </c>
      <c r="Y938" s="185">
        <f t="shared" si="116"/>
        <v>0</v>
      </c>
    </row>
    <row r="939" spans="2:25" s="187" customFormat="1" hidden="1" x14ac:dyDescent="0.3">
      <c r="B939" s="226" t="s">
        <v>1295</v>
      </c>
      <c r="C939" s="338" t="s">
        <v>8448</v>
      </c>
      <c r="D939" s="249"/>
      <c r="E939" s="249"/>
      <c r="F939" s="183"/>
      <c r="G939" s="184">
        <f t="shared" si="117"/>
        <v>0</v>
      </c>
      <c r="H939" s="184">
        <f t="shared" si="118"/>
        <v>536.64793599999996</v>
      </c>
      <c r="I939" s="184">
        <f t="shared" si="112"/>
        <v>536.64793599999996</v>
      </c>
      <c r="K939" s="184">
        <v>0</v>
      </c>
      <c r="L939" s="184">
        <v>536.64793599999996</v>
      </c>
      <c r="M939" s="184">
        <f t="shared" si="113"/>
        <v>536.64793599999996</v>
      </c>
      <c r="O939" s="185">
        <v>0</v>
      </c>
      <c r="P939" s="185">
        <v>0</v>
      </c>
      <c r="Q939" s="185">
        <f t="shared" si="114"/>
        <v>0</v>
      </c>
      <c r="S939" s="184">
        <v>0</v>
      </c>
      <c r="T939" s="184">
        <v>0</v>
      </c>
      <c r="U939" s="184">
        <f t="shared" si="115"/>
        <v>0</v>
      </c>
      <c r="W939" s="185">
        <v>0</v>
      </c>
      <c r="X939" s="185">
        <v>0</v>
      </c>
      <c r="Y939" s="185">
        <f t="shared" si="116"/>
        <v>0</v>
      </c>
    </row>
    <row r="940" spans="2:25" s="187" customFormat="1" hidden="1" x14ac:dyDescent="0.3">
      <c r="B940" s="226" t="s">
        <v>1296</v>
      </c>
      <c r="C940" s="338" t="s">
        <v>8449</v>
      </c>
      <c r="D940" s="249"/>
      <c r="E940" s="249"/>
      <c r="F940" s="183"/>
      <c r="G940" s="184">
        <f t="shared" si="117"/>
        <v>0</v>
      </c>
      <c r="H940" s="184">
        <f t="shared" si="118"/>
        <v>4875.1214468499993</v>
      </c>
      <c r="I940" s="184">
        <f t="shared" si="112"/>
        <v>4875.1214468499993</v>
      </c>
      <c r="K940" s="184">
        <v>0</v>
      </c>
      <c r="L940" s="184">
        <v>4875.1214468499993</v>
      </c>
      <c r="M940" s="184">
        <f t="shared" si="113"/>
        <v>4875.1214468499993</v>
      </c>
      <c r="O940" s="185">
        <v>0</v>
      </c>
      <c r="P940" s="185">
        <v>0</v>
      </c>
      <c r="Q940" s="185">
        <f t="shared" si="114"/>
        <v>0</v>
      </c>
      <c r="S940" s="184">
        <v>0</v>
      </c>
      <c r="T940" s="184">
        <v>0</v>
      </c>
      <c r="U940" s="184">
        <f t="shared" si="115"/>
        <v>0</v>
      </c>
      <c r="W940" s="185">
        <v>0</v>
      </c>
      <c r="X940" s="185">
        <v>0</v>
      </c>
      <c r="Y940" s="185">
        <f t="shared" si="116"/>
        <v>0</v>
      </c>
    </row>
    <row r="941" spans="2:25" s="187" customFormat="1" hidden="1" x14ac:dyDescent="0.3">
      <c r="B941" s="226" t="s">
        <v>1297</v>
      </c>
      <c r="C941" s="338" t="s">
        <v>8450</v>
      </c>
      <c r="D941" s="249"/>
      <c r="E941" s="249"/>
      <c r="F941" s="183"/>
      <c r="G941" s="184">
        <f t="shared" si="117"/>
        <v>0</v>
      </c>
      <c r="H941" s="184">
        <f t="shared" si="118"/>
        <v>606.370858</v>
      </c>
      <c r="I941" s="184">
        <f t="shared" si="112"/>
        <v>606.370858</v>
      </c>
      <c r="K941" s="184">
        <v>0</v>
      </c>
      <c r="L941" s="184">
        <v>606.370858</v>
      </c>
      <c r="M941" s="184">
        <f t="shared" si="113"/>
        <v>606.370858</v>
      </c>
      <c r="O941" s="185">
        <v>0</v>
      </c>
      <c r="P941" s="185">
        <v>0</v>
      </c>
      <c r="Q941" s="185">
        <f t="shared" si="114"/>
        <v>0</v>
      </c>
      <c r="S941" s="184">
        <v>0</v>
      </c>
      <c r="T941" s="184">
        <v>0</v>
      </c>
      <c r="U941" s="184">
        <f t="shared" si="115"/>
        <v>0</v>
      </c>
      <c r="W941" s="185">
        <v>0</v>
      </c>
      <c r="X941" s="185">
        <v>0</v>
      </c>
      <c r="Y941" s="185">
        <f t="shared" si="116"/>
        <v>0</v>
      </c>
    </row>
    <row r="942" spans="2:25" s="187" customFormat="1" hidden="1" x14ac:dyDescent="0.3">
      <c r="B942" s="226" t="s">
        <v>1298</v>
      </c>
      <c r="C942" s="338" t="s">
        <v>8451</v>
      </c>
      <c r="D942" s="249"/>
      <c r="E942" s="249"/>
      <c r="F942" s="183"/>
      <c r="G942" s="184">
        <f t="shared" si="117"/>
        <v>0</v>
      </c>
      <c r="H942" s="184">
        <f t="shared" si="118"/>
        <v>739.24316772999998</v>
      </c>
      <c r="I942" s="184">
        <f t="shared" si="112"/>
        <v>739.24316772999998</v>
      </c>
      <c r="K942" s="184">
        <v>0</v>
      </c>
      <c r="L942" s="184">
        <v>739.24316772999998</v>
      </c>
      <c r="M942" s="184">
        <f t="shared" si="113"/>
        <v>739.24316772999998</v>
      </c>
      <c r="O942" s="185">
        <v>0</v>
      </c>
      <c r="P942" s="185">
        <v>0</v>
      </c>
      <c r="Q942" s="185">
        <f t="shared" si="114"/>
        <v>0</v>
      </c>
      <c r="S942" s="184">
        <v>0</v>
      </c>
      <c r="T942" s="184">
        <v>0</v>
      </c>
      <c r="U942" s="184">
        <f t="shared" si="115"/>
        <v>0</v>
      </c>
      <c r="W942" s="185">
        <v>0</v>
      </c>
      <c r="X942" s="185">
        <v>0</v>
      </c>
      <c r="Y942" s="185">
        <f t="shared" si="116"/>
        <v>0</v>
      </c>
    </row>
    <row r="943" spans="2:25" s="187" customFormat="1" hidden="1" x14ac:dyDescent="0.3">
      <c r="B943" s="226" t="s">
        <v>1299</v>
      </c>
      <c r="C943" s="338" t="s">
        <v>8452</v>
      </c>
      <c r="D943" s="249"/>
      <c r="E943" s="249"/>
      <c r="F943" s="183"/>
      <c r="G943" s="184">
        <f t="shared" si="117"/>
        <v>0</v>
      </c>
      <c r="H943" s="184">
        <f t="shared" si="118"/>
        <v>2306.8414541000002</v>
      </c>
      <c r="I943" s="184">
        <f t="shared" si="112"/>
        <v>2306.8414541000002</v>
      </c>
      <c r="K943" s="184">
        <v>0</v>
      </c>
      <c r="L943" s="184">
        <v>2306.8414541000002</v>
      </c>
      <c r="M943" s="184">
        <f t="shared" si="113"/>
        <v>2306.8414541000002</v>
      </c>
      <c r="O943" s="185">
        <v>0</v>
      </c>
      <c r="P943" s="185">
        <v>0</v>
      </c>
      <c r="Q943" s="185">
        <f t="shared" si="114"/>
        <v>0</v>
      </c>
      <c r="S943" s="184">
        <v>0</v>
      </c>
      <c r="T943" s="184">
        <v>0</v>
      </c>
      <c r="U943" s="184">
        <f t="shared" si="115"/>
        <v>0</v>
      </c>
      <c r="W943" s="185">
        <v>0</v>
      </c>
      <c r="X943" s="185">
        <v>0</v>
      </c>
      <c r="Y943" s="185">
        <f t="shared" si="116"/>
        <v>0</v>
      </c>
    </row>
    <row r="944" spans="2:25" s="187" customFormat="1" hidden="1" x14ac:dyDescent="0.3">
      <c r="B944" s="226" t="s">
        <v>1300</v>
      </c>
      <c r="C944" s="338" t="s">
        <v>8453</v>
      </c>
      <c r="D944" s="249"/>
      <c r="E944" s="249"/>
      <c r="F944" s="183"/>
      <c r="G944" s="184">
        <f t="shared" si="117"/>
        <v>0</v>
      </c>
      <c r="H944" s="184">
        <f t="shared" si="118"/>
        <v>701.83727858000009</v>
      </c>
      <c r="I944" s="184">
        <f t="shared" si="112"/>
        <v>701.83727858000009</v>
      </c>
      <c r="K944" s="184">
        <v>0</v>
      </c>
      <c r="L944" s="184">
        <v>701.83727858000009</v>
      </c>
      <c r="M944" s="184">
        <f t="shared" si="113"/>
        <v>701.83727858000009</v>
      </c>
      <c r="O944" s="185">
        <v>0</v>
      </c>
      <c r="P944" s="185">
        <v>0</v>
      </c>
      <c r="Q944" s="185">
        <f t="shared" si="114"/>
        <v>0</v>
      </c>
      <c r="S944" s="184">
        <v>0</v>
      </c>
      <c r="T944" s="184">
        <v>0</v>
      </c>
      <c r="U944" s="184">
        <f t="shared" si="115"/>
        <v>0</v>
      </c>
      <c r="W944" s="185">
        <v>0</v>
      </c>
      <c r="X944" s="185">
        <v>0</v>
      </c>
      <c r="Y944" s="185">
        <f t="shared" si="116"/>
        <v>0</v>
      </c>
    </row>
    <row r="945" spans="2:25" s="187" customFormat="1" hidden="1" x14ac:dyDescent="0.3">
      <c r="B945" s="226" t="s">
        <v>1301</v>
      </c>
      <c r="C945" s="338" t="s">
        <v>8454</v>
      </c>
      <c r="D945" s="249"/>
      <c r="E945" s="249"/>
      <c r="F945" s="183"/>
      <c r="G945" s="184">
        <f t="shared" si="117"/>
        <v>0</v>
      </c>
      <c r="H945" s="184">
        <f t="shared" si="118"/>
        <v>4416.330476000001</v>
      </c>
      <c r="I945" s="184">
        <f t="shared" si="112"/>
        <v>4416.330476000001</v>
      </c>
      <c r="K945" s="184">
        <v>0</v>
      </c>
      <c r="L945" s="184">
        <v>4416.330476000001</v>
      </c>
      <c r="M945" s="184">
        <f t="shared" si="113"/>
        <v>4416.330476000001</v>
      </c>
      <c r="O945" s="185">
        <v>0</v>
      </c>
      <c r="P945" s="185">
        <v>0</v>
      </c>
      <c r="Q945" s="185">
        <f t="shared" si="114"/>
        <v>0</v>
      </c>
      <c r="S945" s="184">
        <v>0</v>
      </c>
      <c r="T945" s="184">
        <v>0</v>
      </c>
      <c r="U945" s="184">
        <f t="shared" si="115"/>
        <v>0</v>
      </c>
      <c r="W945" s="185">
        <v>0</v>
      </c>
      <c r="X945" s="185">
        <v>0</v>
      </c>
      <c r="Y945" s="185">
        <f t="shared" si="116"/>
        <v>0</v>
      </c>
    </row>
    <row r="946" spans="2:25" s="187" customFormat="1" hidden="1" x14ac:dyDescent="0.3">
      <c r="B946" s="226" t="s">
        <v>1302</v>
      </c>
      <c r="C946" s="338" t="s">
        <v>8455</v>
      </c>
      <c r="D946" s="249"/>
      <c r="E946" s="249"/>
      <c r="F946" s="183"/>
      <c r="G946" s="184">
        <f t="shared" si="117"/>
        <v>0</v>
      </c>
      <c r="H946" s="184">
        <f t="shared" si="118"/>
        <v>452.881012</v>
      </c>
      <c r="I946" s="184">
        <f t="shared" si="112"/>
        <v>452.881012</v>
      </c>
      <c r="K946" s="184">
        <v>0</v>
      </c>
      <c r="L946" s="184">
        <v>452.881012</v>
      </c>
      <c r="M946" s="184">
        <f t="shared" si="113"/>
        <v>452.881012</v>
      </c>
      <c r="O946" s="185">
        <v>0</v>
      </c>
      <c r="P946" s="185">
        <v>0</v>
      </c>
      <c r="Q946" s="185">
        <f t="shared" si="114"/>
        <v>0</v>
      </c>
      <c r="S946" s="184">
        <v>0</v>
      </c>
      <c r="T946" s="184">
        <v>0</v>
      </c>
      <c r="U946" s="184">
        <f t="shared" si="115"/>
        <v>0</v>
      </c>
      <c r="W946" s="185">
        <v>0</v>
      </c>
      <c r="X946" s="185">
        <v>0</v>
      </c>
      <c r="Y946" s="185">
        <f t="shared" si="116"/>
        <v>0</v>
      </c>
    </row>
    <row r="947" spans="2:25" s="187" customFormat="1" hidden="1" x14ac:dyDescent="0.3">
      <c r="B947" s="226" t="s">
        <v>1303</v>
      </c>
      <c r="C947" s="338" t="s">
        <v>8456</v>
      </c>
      <c r="D947" s="249"/>
      <c r="E947" s="249"/>
      <c r="F947" s="183"/>
      <c r="G947" s="184">
        <f t="shared" si="117"/>
        <v>0</v>
      </c>
      <c r="H947" s="184">
        <f t="shared" si="118"/>
        <v>3145.6650660000005</v>
      </c>
      <c r="I947" s="184">
        <f t="shared" si="112"/>
        <v>3145.6650660000005</v>
      </c>
      <c r="K947" s="184">
        <v>0</v>
      </c>
      <c r="L947" s="184">
        <v>3145.6650660000005</v>
      </c>
      <c r="M947" s="184">
        <f t="shared" si="113"/>
        <v>3145.6650660000005</v>
      </c>
      <c r="O947" s="185">
        <v>0</v>
      </c>
      <c r="P947" s="185">
        <v>0</v>
      </c>
      <c r="Q947" s="185">
        <f t="shared" si="114"/>
        <v>0</v>
      </c>
      <c r="S947" s="184">
        <v>0</v>
      </c>
      <c r="T947" s="184">
        <v>0</v>
      </c>
      <c r="U947" s="184">
        <f t="shared" si="115"/>
        <v>0</v>
      </c>
      <c r="W947" s="185">
        <v>0</v>
      </c>
      <c r="X947" s="185">
        <v>0</v>
      </c>
      <c r="Y947" s="185">
        <f t="shared" si="116"/>
        <v>0</v>
      </c>
    </row>
    <row r="948" spans="2:25" s="187" customFormat="1" hidden="1" x14ac:dyDescent="0.3">
      <c r="B948" s="226" t="s">
        <v>1304</v>
      </c>
      <c r="C948" s="338" t="s">
        <v>8457</v>
      </c>
      <c r="D948" s="249"/>
      <c r="E948" s="249"/>
      <c r="F948" s="183"/>
      <c r="G948" s="184">
        <f t="shared" si="117"/>
        <v>0</v>
      </c>
      <c r="H948" s="184">
        <f t="shared" si="118"/>
        <v>291.26718499999998</v>
      </c>
      <c r="I948" s="184">
        <f t="shared" si="112"/>
        <v>291.26718499999998</v>
      </c>
      <c r="K948" s="184">
        <v>0</v>
      </c>
      <c r="L948" s="184">
        <v>291.26718499999998</v>
      </c>
      <c r="M948" s="184">
        <f t="shared" si="113"/>
        <v>291.26718499999998</v>
      </c>
      <c r="O948" s="185">
        <v>0</v>
      </c>
      <c r="P948" s="185">
        <v>0</v>
      </c>
      <c r="Q948" s="185">
        <f t="shared" si="114"/>
        <v>0</v>
      </c>
      <c r="S948" s="184">
        <v>0</v>
      </c>
      <c r="T948" s="184">
        <v>0</v>
      </c>
      <c r="U948" s="184">
        <f t="shared" si="115"/>
        <v>0</v>
      </c>
      <c r="W948" s="185">
        <v>0</v>
      </c>
      <c r="X948" s="185">
        <v>0</v>
      </c>
      <c r="Y948" s="185">
        <f t="shared" si="116"/>
        <v>0</v>
      </c>
    </row>
    <row r="949" spans="2:25" s="187" customFormat="1" hidden="1" x14ac:dyDescent="0.3">
      <c r="B949" s="226" t="s">
        <v>1305</v>
      </c>
      <c r="C949" s="338" t="s">
        <v>8458</v>
      </c>
      <c r="D949" s="249"/>
      <c r="E949" s="249"/>
      <c r="F949" s="183"/>
      <c r="G949" s="184">
        <f t="shared" si="117"/>
        <v>0</v>
      </c>
      <c r="H949" s="184">
        <f t="shared" si="118"/>
        <v>596.15014700000006</v>
      </c>
      <c r="I949" s="184">
        <f t="shared" si="112"/>
        <v>596.15014700000006</v>
      </c>
      <c r="K949" s="184">
        <v>0</v>
      </c>
      <c r="L949" s="184">
        <v>596.15014700000006</v>
      </c>
      <c r="M949" s="184">
        <f t="shared" si="113"/>
        <v>596.15014700000006</v>
      </c>
      <c r="O949" s="185">
        <v>0</v>
      </c>
      <c r="P949" s="185">
        <v>0</v>
      </c>
      <c r="Q949" s="185">
        <f t="shared" si="114"/>
        <v>0</v>
      </c>
      <c r="S949" s="184">
        <v>0</v>
      </c>
      <c r="T949" s="184">
        <v>0</v>
      </c>
      <c r="U949" s="184">
        <f t="shared" si="115"/>
        <v>0</v>
      </c>
      <c r="W949" s="185">
        <v>0</v>
      </c>
      <c r="X949" s="185">
        <v>0</v>
      </c>
      <c r="Y949" s="185">
        <f t="shared" si="116"/>
        <v>0</v>
      </c>
    </row>
    <row r="950" spans="2:25" s="187" customFormat="1" hidden="1" x14ac:dyDescent="0.3">
      <c r="B950" s="226" t="s">
        <v>1306</v>
      </c>
      <c r="C950" s="338" t="s">
        <v>8459</v>
      </c>
      <c r="D950" s="249"/>
      <c r="E950" s="249"/>
      <c r="F950" s="183"/>
      <c r="G950" s="184">
        <f t="shared" si="117"/>
        <v>0</v>
      </c>
      <c r="H950" s="184">
        <f t="shared" si="118"/>
        <v>681.42698300000006</v>
      </c>
      <c r="I950" s="184">
        <f t="shared" si="112"/>
        <v>681.42698300000006</v>
      </c>
      <c r="K950" s="184">
        <v>0</v>
      </c>
      <c r="L950" s="184">
        <v>681.42698300000006</v>
      </c>
      <c r="M950" s="184">
        <f t="shared" si="113"/>
        <v>681.42698300000006</v>
      </c>
      <c r="O950" s="185">
        <v>0</v>
      </c>
      <c r="P950" s="185">
        <v>0</v>
      </c>
      <c r="Q950" s="185">
        <f t="shared" si="114"/>
        <v>0</v>
      </c>
      <c r="S950" s="184">
        <v>0</v>
      </c>
      <c r="T950" s="184">
        <v>0</v>
      </c>
      <c r="U950" s="184">
        <f t="shared" si="115"/>
        <v>0</v>
      </c>
      <c r="W950" s="185">
        <v>0</v>
      </c>
      <c r="X950" s="185">
        <v>0</v>
      </c>
      <c r="Y950" s="185">
        <f t="shared" si="116"/>
        <v>0</v>
      </c>
    </row>
    <row r="951" spans="2:25" s="187" customFormat="1" hidden="1" x14ac:dyDescent="0.3">
      <c r="B951" s="226" t="s">
        <v>1307</v>
      </c>
      <c r="C951" s="338" t="s">
        <v>8460</v>
      </c>
      <c r="D951" s="249"/>
      <c r="E951" s="249"/>
      <c r="F951" s="183"/>
      <c r="G951" s="184">
        <f t="shared" si="117"/>
        <v>0</v>
      </c>
      <c r="H951" s="184">
        <f t="shared" si="118"/>
        <v>386.400126</v>
      </c>
      <c r="I951" s="184">
        <f t="shared" si="112"/>
        <v>386.400126</v>
      </c>
      <c r="K951" s="184">
        <v>0</v>
      </c>
      <c r="L951" s="184">
        <v>386.400126</v>
      </c>
      <c r="M951" s="184">
        <f t="shared" si="113"/>
        <v>386.400126</v>
      </c>
      <c r="O951" s="185">
        <v>0</v>
      </c>
      <c r="P951" s="185">
        <v>0</v>
      </c>
      <c r="Q951" s="185">
        <f t="shared" si="114"/>
        <v>0</v>
      </c>
      <c r="S951" s="184">
        <v>0</v>
      </c>
      <c r="T951" s="184">
        <v>0</v>
      </c>
      <c r="U951" s="184">
        <f t="shared" si="115"/>
        <v>0</v>
      </c>
      <c r="W951" s="185">
        <v>0</v>
      </c>
      <c r="X951" s="185">
        <v>0</v>
      </c>
      <c r="Y951" s="185">
        <f t="shared" si="116"/>
        <v>0</v>
      </c>
    </row>
    <row r="952" spans="2:25" s="187" customFormat="1" hidden="1" x14ac:dyDescent="0.3">
      <c r="B952" s="226" t="s">
        <v>1308</v>
      </c>
      <c r="C952" s="338" t="s">
        <v>8461</v>
      </c>
      <c r="D952" s="249"/>
      <c r="E952" s="249"/>
      <c r="F952" s="183"/>
      <c r="G952" s="184">
        <f t="shared" si="117"/>
        <v>0</v>
      </c>
      <c r="H952" s="184">
        <f t="shared" si="118"/>
        <v>2345.540688</v>
      </c>
      <c r="I952" s="184">
        <f t="shared" si="112"/>
        <v>2345.540688</v>
      </c>
      <c r="K952" s="184">
        <v>0</v>
      </c>
      <c r="L952" s="184">
        <v>2345.540688</v>
      </c>
      <c r="M952" s="184">
        <f t="shared" si="113"/>
        <v>2345.540688</v>
      </c>
      <c r="O952" s="185">
        <v>0</v>
      </c>
      <c r="P952" s="185">
        <v>0</v>
      </c>
      <c r="Q952" s="185">
        <f t="shared" si="114"/>
        <v>0</v>
      </c>
      <c r="S952" s="184">
        <v>0</v>
      </c>
      <c r="T952" s="184">
        <v>0</v>
      </c>
      <c r="U952" s="184">
        <f t="shared" si="115"/>
        <v>0</v>
      </c>
      <c r="W952" s="185">
        <v>0</v>
      </c>
      <c r="X952" s="185">
        <v>0</v>
      </c>
      <c r="Y952" s="185">
        <f t="shared" si="116"/>
        <v>0</v>
      </c>
    </row>
    <row r="953" spans="2:25" s="187" customFormat="1" hidden="1" x14ac:dyDescent="0.3">
      <c r="B953" s="226" t="s">
        <v>1309</v>
      </c>
      <c r="C953" s="338" t="s">
        <v>8462</v>
      </c>
      <c r="D953" s="249"/>
      <c r="E953" s="249"/>
      <c r="F953" s="183"/>
      <c r="G953" s="184">
        <f t="shared" si="117"/>
        <v>0</v>
      </c>
      <c r="H953" s="184">
        <f t="shared" si="118"/>
        <v>687.78924300000006</v>
      </c>
      <c r="I953" s="184">
        <f t="shared" si="112"/>
        <v>687.78924300000006</v>
      </c>
      <c r="K953" s="184">
        <v>0</v>
      </c>
      <c r="L953" s="184">
        <v>687.78924300000006</v>
      </c>
      <c r="M953" s="184">
        <f t="shared" si="113"/>
        <v>687.78924300000006</v>
      </c>
      <c r="O953" s="185">
        <v>0</v>
      </c>
      <c r="P953" s="185">
        <v>0</v>
      </c>
      <c r="Q953" s="185">
        <f t="shared" si="114"/>
        <v>0</v>
      </c>
      <c r="S953" s="184">
        <v>0</v>
      </c>
      <c r="T953" s="184">
        <v>0</v>
      </c>
      <c r="U953" s="184">
        <f t="shared" si="115"/>
        <v>0</v>
      </c>
      <c r="W953" s="185">
        <v>0</v>
      </c>
      <c r="X953" s="185">
        <v>0</v>
      </c>
      <c r="Y953" s="185">
        <f t="shared" si="116"/>
        <v>0</v>
      </c>
    </row>
    <row r="954" spans="2:25" s="187" customFormat="1" hidden="1" x14ac:dyDescent="0.3">
      <c r="B954" s="226" t="s">
        <v>1310</v>
      </c>
      <c r="C954" s="338" t="s">
        <v>8463</v>
      </c>
      <c r="D954" s="249"/>
      <c r="E954" s="249"/>
      <c r="F954" s="183"/>
      <c r="G954" s="184">
        <f t="shared" si="117"/>
        <v>0</v>
      </c>
      <c r="H954" s="184">
        <f t="shared" si="118"/>
        <v>5485.5437590000001</v>
      </c>
      <c r="I954" s="184">
        <f t="shared" si="112"/>
        <v>5485.5437590000001</v>
      </c>
      <c r="K954" s="184">
        <v>0</v>
      </c>
      <c r="L954" s="184">
        <v>5485.5437590000001</v>
      </c>
      <c r="M954" s="184">
        <f t="shared" si="113"/>
        <v>5485.5437590000001</v>
      </c>
      <c r="O954" s="185">
        <v>0</v>
      </c>
      <c r="P954" s="185">
        <v>0</v>
      </c>
      <c r="Q954" s="185">
        <f t="shared" si="114"/>
        <v>0</v>
      </c>
      <c r="S954" s="184">
        <v>0</v>
      </c>
      <c r="T954" s="184">
        <v>0</v>
      </c>
      <c r="U954" s="184">
        <f t="shared" si="115"/>
        <v>0</v>
      </c>
      <c r="W954" s="185">
        <v>0</v>
      </c>
      <c r="X954" s="185">
        <v>0</v>
      </c>
      <c r="Y954" s="185">
        <f t="shared" si="116"/>
        <v>0</v>
      </c>
    </row>
    <row r="955" spans="2:25" s="187" customFormat="1" hidden="1" x14ac:dyDescent="0.3">
      <c r="B955" s="226" t="s">
        <v>1311</v>
      </c>
      <c r="C955" s="338" t="s">
        <v>8464</v>
      </c>
      <c r="D955" s="249"/>
      <c r="E955" s="249"/>
      <c r="F955" s="183"/>
      <c r="G955" s="184">
        <f t="shared" si="117"/>
        <v>0</v>
      </c>
      <c r="H955" s="184">
        <f t="shared" si="118"/>
        <v>660.53826500000002</v>
      </c>
      <c r="I955" s="184">
        <f t="shared" si="112"/>
        <v>660.53826500000002</v>
      </c>
      <c r="K955" s="184">
        <v>0</v>
      </c>
      <c r="L955" s="184">
        <v>660.53826500000002</v>
      </c>
      <c r="M955" s="184">
        <f t="shared" si="113"/>
        <v>660.53826500000002</v>
      </c>
      <c r="O955" s="185">
        <v>0</v>
      </c>
      <c r="P955" s="185">
        <v>0</v>
      </c>
      <c r="Q955" s="185">
        <f t="shared" si="114"/>
        <v>0</v>
      </c>
      <c r="S955" s="184">
        <v>0</v>
      </c>
      <c r="T955" s="184">
        <v>0</v>
      </c>
      <c r="U955" s="184">
        <f t="shared" si="115"/>
        <v>0</v>
      </c>
      <c r="W955" s="185">
        <v>0</v>
      </c>
      <c r="X955" s="185">
        <v>0</v>
      </c>
      <c r="Y955" s="185">
        <f t="shared" si="116"/>
        <v>0</v>
      </c>
    </row>
    <row r="956" spans="2:25" s="187" customFormat="1" hidden="1" x14ac:dyDescent="0.3">
      <c r="B956" s="226" t="s">
        <v>1312</v>
      </c>
      <c r="C956" s="338" t="s">
        <v>8465</v>
      </c>
      <c r="D956" s="249"/>
      <c r="E956" s="249"/>
      <c r="F956" s="183"/>
      <c r="G956" s="184">
        <f t="shared" si="117"/>
        <v>0</v>
      </c>
      <c r="H956" s="184">
        <f t="shared" si="118"/>
        <v>732.5553282699999</v>
      </c>
      <c r="I956" s="184">
        <f t="shared" si="112"/>
        <v>732.5553282699999</v>
      </c>
      <c r="K956" s="184">
        <v>0</v>
      </c>
      <c r="L956" s="184">
        <v>732.5553282699999</v>
      </c>
      <c r="M956" s="184">
        <f t="shared" si="113"/>
        <v>732.5553282699999</v>
      </c>
      <c r="O956" s="185">
        <v>0</v>
      </c>
      <c r="P956" s="185">
        <v>0</v>
      </c>
      <c r="Q956" s="185">
        <f t="shared" si="114"/>
        <v>0</v>
      </c>
      <c r="S956" s="184">
        <v>0</v>
      </c>
      <c r="T956" s="184">
        <v>0</v>
      </c>
      <c r="U956" s="184">
        <f t="shared" si="115"/>
        <v>0</v>
      </c>
      <c r="W956" s="185">
        <v>0</v>
      </c>
      <c r="X956" s="185">
        <v>0</v>
      </c>
      <c r="Y956" s="185">
        <f t="shared" si="116"/>
        <v>0</v>
      </c>
    </row>
    <row r="957" spans="2:25" s="187" customFormat="1" hidden="1" x14ac:dyDescent="0.3">
      <c r="B957" s="226" t="s">
        <v>1313</v>
      </c>
      <c r="C957" s="338" t="s">
        <v>8466</v>
      </c>
      <c r="D957" s="249"/>
      <c r="E957" s="249"/>
      <c r="F957" s="183"/>
      <c r="G957" s="184">
        <f t="shared" si="117"/>
        <v>0</v>
      </c>
      <c r="H957" s="184">
        <f t="shared" si="118"/>
        <v>4039.5768980000003</v>
      </c>
      <c r="I957" s="184">
        <f t="shared" si="112"/>
        <v>4039.5768980000003</v>
      </c>
      <c r="K957" s="184">
        <v>0</v>
      </c>
      <c r="L957" s="184">
        <v>4039.5768980000003</v>
      </c>
      <c r="M957" s="184">
        <f t="shared" si="113"/>
        <v>4039.5768980000003</v>
      </c>
      <c r="O957" s="185">
        <v>0</v>
      </c>
      <c r="P957" s="185">
        <v>0</v>
      </c>
      <c r="Q957" s="185">
        <f t="shared" si="114"/>
        <v>0</v>
      </c>
      <c r="S957" s="184">
        <v>0</v>
      </c>
      <c r="T957" s="184">
        <v>0</v>
      </c>
      <c r="U957" s="184">
        <f t="shared" si="115"/>
        <v>0</v>
      </c>
      <c r="W957" s="185">
        <v>0</v>
      </c>
      <c r="X957" s="185">
        <v>0</v>
      </c>
      <c r="Y957" s="185">
        <f t="shared" si="116"/>
        <v>0</v>
      </c>
    </row>
    <row r="958" spans="2:25" s="187" customFormat="1" hidden="1" x14ac:dyDescent="0.3">
      <c r="B958" s="226" t="s">
        <v>1314</v>
      </c>
      <c r="C958" s="338" t="s">
        <v>8467</v>
      </c>
      <c r="D958" s="249"/>
      <c r="E958" s="249"/>
      <c r="F958" s="183"/>
      <c r="G958" s="184">
        <f t="shared" si="117"/>
        <v>0</v>
      </c>
      <c r="H958" s="184">
        <f t="shared" si="118"/>
        <v>556.81468955000003</v>
      </c>
      <c r="I958" s="184">
        <f t="shared" si="112"/>
        <v>556.81468955000003</v>
      </c>
      <c r="K958" s="184">
        <v>0</v>
      </c>
      <c r="L958" s="184">
        <v>556.81468955000003</v>
      </c>
      <c r="M958" s="184">
        <f t="shared" si="113"/>
        <v>556.81468955000003</v>
      </c>
      <c r="O958" s="185">
        <v>0</v>
      </c>
      <c r="P958" s="185">
        <v>0</v>
      </c>
      <c r="Q958" s="185">
        <f t="shared" si="114"/>
        <v>0</v>
      </c>
      <c r="S958" s="184">
        <v>0</v>
      </c>
      <c r="T958" s="184">
        <v>0</v>
      </c>
      <c r="U958" s="184">
        <f t="shared" si="115"/>
        <v>0</v>
      </c>
      <c r="W958" s="185">
        <v>0</v>
      </c>
      <c r="X958" s="185">
        <v>0</v>
      </c>
      <c r="Y958" s="185">
        <f t="shared" si="116"/>
        <v>0</v>
      </c>
    </row>
    <row r="959" spans="2:25" s="187" customFormat="1" hidden="1" x14ac:dyDescent="0.3">
      <c r="B959" s="226" t="s">
        <v>1315</v>
      </c>
      <c r="C959" s="338" t="s">
        <v>8468</v>
      </c>
      <c r="D959" s="249"/>
      <c r="E959" s="249"/>
      <c r="F959" s="183"/>
      <c r="G959" s="184">
        <f t="shared" si="117"/>
        <v>0</v>
      </c>
      <c r="H959" s="184">
        <f t="shared" si="118"/>
        <v>545.69543266999995</v>
      </c>
      <c r="I959" s="184">
        <f t="shared" si="112"/>
        <v>545.69543266999995</v>
      </c>
      <c r="K959" s="184">
        <v>0</v>
      </c>
      <c r="L959" s="184">
        <v>545.69543266999995</v>
      </c>
      <c r="M959" s="184">
        <f t="shared" si="113"/>
        <v>545.69543266999995</v>
      </c>
      <c r="O959" s="185">
        <v>0</v>
      </c>
      <c r="P959" s="185">
        <v>0</v>
      </c>
      <c r="Q959" s="185">
        <f t="shared" si="114"/>
        <v>0</v>
      </c>
      <c r="S959" s="184">
        <v>0</v>
      </c>
      <c r="T959" s="184">
        <v>0</v>
      </c>
      <c r="U959" s="184">
        <f t="shared" si="115"/>
        <v>0</v>
      </c>
      <c r="W959" s="185">
        <v>0</v>
      </c>
      <c r="X959" s="185">
        <v>0</v>
      </c>
      <c r="Y959" s="185">
        <f t="shared" si="116"/>
        <v>0</v>
      </c>
    </row>
    <row r="960" spans="2:25" s="187" customFormat="1" hidden="1" x14ac:dyDescent="0.3">
      <c r="B960" s="226" t="s">
        <v>1316</v>
      </c>
      <c r="C960" s="338" t="s">
        <v>8469</v>
      </c>
      <c r="D960" s="249"/>
      <c r="E960" s="249"/>
      <c r="F960" s="183"/>
      <c r="G960" s="184">
        <f t="shared" si="117"/>
        <v>0</v>
      </c>
      <c r="H960" s="184">
        <f t="shared" si="118"/>
        <v>1474.5275980000001</v>
      </c>
      <c r="I960" s="184">
        <f t="shared" si="112"/>
        <v>1474.5275980000001</v>
      </c>
      <c r="J960" s="179"/>
      <c r="K960" s="184">
        <v>0</v>
      </c>
      <c r="L960" s="184">
        <v>1474.5275980000001</v>
      </c>
      <c r="M960" s="184">
        <f t="shared" si="113"/>
        <v>1474.5275980000001</v>
      </c>
      <c r="N960" s="179"/>
      <c r="O960" s="184">
        <v>0</v>
      </c>
      <c r="P960" s="184">
        <v>0</v>
      </c>
      <c r="Q960" s="184">
        <f t="shared" si="114"/>
        <v>0</v>
      </c>
      <c r="R960" s="179"/>
      <c r="S960" s="184">
        <v>0</v>
      </c>
      <c r="T960" s="184">
        <v>0</v>
      </c>
      <c r="U960" s="184">
        <f t="shared" si="115"/>
        <v>0</v>
      </c>
      <c r="V960" s="179"/>
      <c r="W960" s="184">
        <v>0</v>
      </c>
      <c r="X960" s="184">
        <v>0</v>
      </c>
      <c r="Y960" s="184">
        <f t="shared" si="116"/>
        <v>0</v>
      </c>
    </row>
    <row r="961" spans="2:25" s="187" customFormat="1" hidden="1" x14ac:dyDescent="0.3">
      <c r="B961" s="226" t="s">
        <v>1317</v>
      </c>
      <c r="C961" s="338" t="s">
        <v>8470</v>
      </c>
      <c r="D961" s="249"/>
      <c r="E961" s="249"/>
      <c r="F961" s="183"/>
      <c r="G961" s="184">
        <f t="shared" si="117"/>
        <v>0</v>
      </c>
      <c r="H961" s="184">
        <f t="shared" si="118"/>
        <v>470.322248</v>
      </c>
      <c r="I961" s="184">
        <f t="shared" si="112"/>
        <v>470.322248</v>
      </c>
      <c r="K961" s="184">
        <v>0</v>
      </c>
      <c r="L961" s="184">
        <v>470.322248</v>
      </c>
      <c r="M961" s="184">
        <f t="shared" si="113"/>
        <v>470.322248</v>
      </c>
      <c r="O961" s="185">
        <v>0</v>
      </c>
      <c r="P961" s="185">
        <v>0</v>
      </c>
      <c r="Q961" s="185">
        <f t="shared" si="114"/>
        <v>0</v>
      </c>
      <c r="S961" s="184">
        <v>0</v>
      </c>
      <c r="T961" s="184">
        <v>0</v>
      </c>
      <c r="U961" s="184">
        <f t="shared" si="115"/>
        <v>0</v>
      </c>
      <c r="W961" s="185">
        <v>0</v>
      </c>
      <c r="X961" s="185">
        <v>0</v>
      </c>
      <c r="Y961" s="185">
        <f t="shared" si="116"/>
        <v>0</v>
      </c>
    </row>
    <row r="962" spans="2:25" s="187" customFormat="1" hidden="1" x14ac:dyDescent="0.3">
      <c r="B962" s="226" t="s">
        <v>1318</v>
      </c>
      <c r="C962" s="338" t="s">
        <v>8471</v>
      </c>
      <c r="D962" s="249"/>
      <c r="E962" s="249"/>
      <c r="F962" s="183"/>
      <c r="G962" s="184">
        <f t="shared" si="117"/>
        <v>0</v>
      </c>
      <c r="H962" s="184">
        <f t="shared" si="118"/>
        <v>4534.7008580000002</v>
      </c>
      <c r="I962" s="184">
        <f t="shared" si="112"/>
        <v>4534.7008580000002</v>
      </c>
      <c r="K962" s="184">
        <v>0</v>
      </c>
      <c r="L962" s="184">
        <v>4534.7008580000002</v>
      </c>
      <c r="M962" s="184">
        <f t="shared" si="113"/>
        <v>4534.7008580000002</v>
      </c>
      <c r="O962" s="185">
        <v>0</v>
      </c>
      <c r="P962" s="185">
        <v>0</v>
      </c>
      <c r="Q962" s="185">
        <f t="shared" si="114"/>
        <v>0</v>
      </c>
      <c r="S962" s="184">
        <v>0</v>
      </c>
      <c r="T962" s="184">
        <v>0</v>
      </c>
      <c r="U962" s="184">
        <f t="shared" si="115"/>
        <v>0</v>
      </c>
      <c r="W962" s="185">
        <v>0</v>
      </c>
      <c r="X962" s="185">
        <v>0</v>
      </c>
      <c r="Y962" s="185">
        <f t="shared" si="116"/>
        <v>0</v>
      </c>
    </row>
    <row r="963" spans="2:25" s="187" customFormat="1" hidden="1" x14ac:dyDescent="0.3">
      <c r="B963" s="226" t="s">
        <v>1319</v>
      </c>
      <c r="C963" s="338" t="s">
        <v>8472</v>
      </c>
      <c r="D963" s="249"/>
      <c r="E963" s="249"/>
      <c r="F963" s="183"/>
      <c r="G963" s="184">
        <f t="shared" si="117"/>
        <v>0</v>
      </c>
      <c r="H963" s="184">
        <f t="shared" si="118"/>
        <v>4107.8847290000003</v>
      </c>
      <c r="I963" s="184">
        <f t="shared" si="112"/>
        <v>4107.8847290000003</v>
      </c>
      <c r="K963" s="184">
        <v>0</v>
      </c>
      <c r="L963" s="184">
        <v>4107.8847290000003</v>
      </c>
      <c r="M963" s="184">
        <f t="shared" si="113"/>
        <v>4107.8847290000003</v>
      </c>
      <c r="O963" s="185">
        <v>0</v>
      </c>
      <c r="P963" s="185">
        <v>0</v>
      </c>
      <c r="Q963" s="185">
        <f t="shared" si="114"/>
        <v>0</v>
      </c>
      <c r="S963" s="184">
        <v>0</v>
      </c>
      <c r="T963" s="184">
        <v>0</v>
      </c>
      <c r="U963" s="184">
        <f t="shared" si="115"/>
        <v>0</v>
      </c>
      <c r="W963" s="185">
        <v>0</v>
      </c>
      <c r="X963" s="185">
        <v>0</v>
      </c>
      <c r="Y963" s="185">
        <f t="shared" si="116"/>
        <v>0</v>
      </c>
    </row>
    <row r="964" spans="2:25" s="187" customFormat="1" hidden="1" x14ac:dyDescent="0.3">
      <c r="B964" s="226" t="s">
        <v>1320</v>
      </c>
      <c r="C964" s="338" t="s">
        <v>8473</v>
      </c>
      <c r="D964" s="249"/>
      <c r="E964" s="249"/>
      <c r="F964" s="183"/>
      <c r="G964" s="184">
        <f t="shared" si="117"/>
        <v>0</v>
      </c>
      <c r="H964" s="184">
        <f t="shared" si="118"/>
        <v>824.38549499999999</v>
      </c>
      <c r="I964" s="184">
        <f t="shared" si="112"/>
        <v>824.38549499999999</v>
      </c>
      <c r="K964" s="184">
        <v>0</v>
      </c>
      <c r="L964" s="184">
        <v>824.38549499999999</v>
      </c>
      <c r="M964" s="184">
        <f t="shared" si="113"/>
        <v>824.38549499999999</v>
      </c>
      <c r="O964" s="185">
        <v>0</v>
      </c>
      <c r="P964" s="185">
        <v>0</v>
      </c>
      <c r="Q964" s="185">
        <f t="shared" si="114"/>
        <v>0</v>
      </c>
      <c r="S964" s="184">
        <v>0</v>
      </c>
      <c r="T964" s="184">
        <v>0</v>
      </c>
      <c r="U964" s="184">
        <f t="shared" si="115"/>
        <v>0</v>
      </c>
      <c r="W964" s="185">
        <v>0</v>
      </c>
      <c r="X964" s="185">
        <v>0</v>
      </c>
      <c r="Y964" s="185">
        <f t="shared" si="116"/>
        <v>0</v>
      </c>
    </row>
    <row r="965" spans="2:25" s="187" customFormat="1" hidden="1" x14ac:dyDescent="0.3">
      <c r="B965" s="226" t="s">
        <v>1321</v>
      </c>
      <c r="C965" s="338" t="s">
        <v>8474</v>
      </c>
      <c r="D965" s="249"/>
      <c r="E965" s="249"/>
      <c r="F965" s="183"/>
      <c r="G965" s="184">
        <f t="shared" si="117"/>
        <v>0</v>
      </c>
      <c r="H965" s="184">
        <f t="shared" si="118"/>
        <v>3468.5402715</v>
      </c>
      <c r="I965" s="184">
        <f t="shared" si="112"/>
        <v>3468.5402715</v>
      </c>
      <c r="K965" s="184">
        <v>0</v>
      </c>
      <c r="L965" s="184">
        <v>3468.5402715</v>
      </c>
      <c r="M965" s="184">
        <f t="shared" si="113"/>
        <v>3468.5402715</v>
      </c>
      <c r="O965" s="185">
        <v>0</v>
      </c>
      <c r="P965" s="185">
        <v>0</v>
      </c>
      <c r="Q965" s="185">
        <f t="shared" si="114"/>
        <v>0</v>
      </c>
      <c r="S965" s="184">
        <v>0</v>
      </c>
      <c r="T965" s="184">
        <v>0</v>
      </c>
      <c r="U965" s="184">
        <f t="shared" si="115"/>
        <v>0</v>
      </c>
      <c r="W965" s="185">
        <v>0</v>
      </c>
      <c r="X965" s="185">
        <v>0</v>
      </c>
      <c r="Y965" s="185">
        <f t="shared" si="116"/>
        <v>0</v>
      </c>
    </row>
    <row r="966" spans="2:25" s="187" customFormat="1" hidden="1" x14ac:dyDescent="0.3">
      <c r="B966" s="226" t="s">
        <v>1322</v>
      </c>
      <c r="C966" s="338" t="s">
        <v>8475</v>
      </c>
      <c r="D966" s="249"/>
      <c r="E966" s="249"/>
      <c r="F966" s="183"/>
      <c r="G966" s="184">
        <f t="shared" si="117"/>
        <v>0</v>
      </c>
      <c r="H966" s="184">
        <f t="shared" si="118"/>
        <v>3284.2898359999999</v>
      </c>
      <c r="I966" s="184">
        <f t="shared" si="112"/>
        <v>3284.2898359999999</v>
      </c>
      <c r="K966" s="184">
        <v>0</v>
      </c>
      <c r="L966" s="184">
        <v>3284.2898359999999</v>
      </c>
      <c r="M966" s="184">
        <f t="shared" si="113"/>
        <v>3284.2898359999999</v>
      </c>
      <c r="O966" s="185">
        <v>0</v>
      </c>
      <c r="P966" s="185">
        <v>0</v>
      </c>
      <c r="Q966" s="185">
        <f t="shared" si="114"/>
        <v>0</v>
      </c>
      <c r="S966" s="184">
        <v>0</v>
      </c>
      <c r="T966" s="184">
        <v>0</v>
      </c>
      <c r="U966" s="184">
        <f t="shared" si="115"/>
        <v>0</v>
      </c>
      <c r="W966" s="185">
        <v>0</v>
      </c>
      <c r="X966" s="185">
        <v>0</v>
      </c>
      <c r="Y966" s="185">
        <f t="shared" si="116"/>
        <v>0</v>
      </c>
    </row>
    <row r="967" spans="2:25" s="187" customFormat="1" hidden="1" x14ac:dyDescent="0.3">
      <c r="B967" s="226" t="s">
        <v>1323</v>
      </c>
      <c r="C967" s="338" t="s">
        <v>8476</v>
      </c>
      <c r="D967" s="249"/>
      <c r="E967" s="249"/>
      <c r="F967" s="183"/>
      <c r="G967" s="184">
        <f t="shared" si="117"/>
        <v>0</v>
      </c>
      <c r="H967" s="184">
        <f t="shared" si="118"/>
        <v>3507.1051539999999</v>
      </c>
      <c r="I967" s="184">
        <f t="shared" si="112"/>
        <v>3507.1051539999999</v>
      </c>
      <c r="K967" s="184">
        <v>0</v>
      </c>
      <c r="L967" s="184">
        <v>3507.1051539999999</v>
      </c>
      <c r="M967" s="184">
        <f t="shared" si="113"/>
        <v>3507.1051539999999</v>
      </c>
      <c r="O967" s="185">
        <v>0</v>
      </c>
      <c r="P967" s="185">
        <v>0</v>
      </c>
      <c r="Q967" s="185">
        <f t="shared" si="114"/>
        <v>0</v>
      </c>
      <c r="S967" s="184">
        <v>0</v>
      </c>
      <c r="T967" s="184">
        <v>0</v>
      </c>
      <c r="U967" s="184">
        <f t="shared" si="115"/>
        <v>0</v>
      </c>
      <c r="W967" s="185">
        <v>0</v>
      </c>
      <c r="X967" s="185">
        <v>0</v>
      </c>
      <c r="Y967" s="185">
        <f t="shared" si="116"/>
        <v>0</v>
      </c>
    </row>
    <row r="968" spans="2:25" s="187" customFormat="1" hidden="1" x14ac:dyDescent="0.3">
      <c r="B968" s="226" t="s">
        <v>1324</v>
      </c>
      <c r="C968" s="338" t="s">
        <v>8477</v>
      </c>
      <c r="D968" s="249"/>
      <c r="E968" s="249"/>
      <c r="F968" s="183"/>
      <c r="G968" s="184">
        <f t="shared" si="117"/>
        <v>0</v>
      </c>
      <c r="H968" s="184">
        <f t="shared" si="118"/>
        <v>2304.8035240000004</v>
      </c>
      <c r="I968" s="184">
        <f t="shared" ref="I968:I1031" si="119">+ABS(G968-H968)</f>
        <v>2304.8035240000004</v>
      </c>
      <c r="J968" s="186"/>
      <c r="K968" s="184">
        <v>0</v>
      </c>
      <c r="L968" s="184">
        <v>2304.8035240000004</v>
      </c>
      <c r="M968" s="184">
        <f t="shared" ref="M968:M1031" si="120">+ABS(K968-L968)</f>
        <v>2304.8035240000004</v>
      </c>
      <c r="N968" s="186"/>
      <c r="O968" s="185">
        <v>0</v>
      </c>
      <c r="P968" s="185">
        <v>0</v>
      </c>
      <c r="Q968" s="185">
        <f t="shared" ref="Q968:Q1031" si="121">+ABS(O968-P968)</f>
        <v>0</v>
      </c>
      <c r="R968" s="186"/>
      <c r="S968" s="184">
        <v>0</v>
      </c>
      <c r="T968" s="184">
        <v>0</v>
      </c>
      <c r="U968" s="184">
        <f t="shared" ref="U968:U1031" si="122">+ABS(S968-T968)</f>
        <v>0</v>
      </c>
      <c r="V968" s="186"/>
      <c r="W968" s="185">
        <v>0</v>
      </c>
      <c r="X968" s="185">
        <v>0</v>
      </c>
      <c r="Y968" s="185">
        <f t="shared" ref="Y968:Y1031" si="123">+ABS(W968-X968)</f>
        <v>0</v>
      </c>
    </row>
    <row r="969" spans="2:25" s="187" customFormat="1" hidden="1" x14ac:dyDescent="0.3">
      <c r="B969" s="226" t="s">
        <v>1325</v>
      </c>
      <c r="C969" s="338" t="s">
        <v>8478</v>
      </c>
      <c r="D969" s="249"/>
      <c r="E969" s="249"/>
      <c r="F969" s="183"/>
      <c r="G969" s="184">
        <f t="shared" si="117"/>
        <v>0</v>
      </c>
      <c r="H969" s="184">
        <f t="shared" si="118"/>
        <v>4800.3990827900006</v>
      </c>
      <c r="I969" s="184">
        <f t="shared" si="119"/>
        <v>4800.3990827900006</v>
      </c>
      <c r="K969" s="184">
        <v>0</v>
      </c>
      <c r="L969" s="184">
        <v>4800.3990827900006</v>
      </c>
      <c r="M969" s="184">
        <f t="shared" si="120"/>
        <v>4800.3990827900006</v>
      </c>
      <c r="O969" s="185">
        <v>0</v>
      </c>
      <c r="P969" s="185">
        <v>0</v>
      </c>
      <c r="Q969" s="185">
        <f t="shared" si="121"/>
        <v>0</v>
      </c>
      <c r="S969" s="184">
        <v>0</v>
      </c>
      <c r="T969" s="184">
        <v>0</v>
      </c>
      <c r="U969" s="184">
        <f t="shared" si="122"/>
        <v>0</v>
      </c>
      <c r="W969" s="185">
        <v>0</v>
      </c>
      <c r="X969" s="185">
        <v>0</v>
      </c>
      <c r="Y969" s="185">
        <f t="shared" si="123"/>
        <v>0</v>
      </c>
    </row>
    <row r="970" spans="2:25" s="187" customFormat="1" hidden="1" x14ac:dyDescent="0.3">
      <c r="B970" s="226" t="s">
        <v>1326</v>
      </c>
      <c r="C970" s="338" t="s">
        <v>8479</v>
      </c>
      <c r="D970" s="249"/>
      <c r="E970" s="249"/>
      <c r="F970" s="183"/>
      <c r="G970" s="184">
        <f t="shared" si="117"/>
        <v>0</v>
      </c>
      <c r="H970" s="184">
        <f t="shared" si="118"/>
        <v>2102.846485</v>
      </c>
      <c r="I970" s="184">
        <f t="shared" si="119"/>
        <v>2102.846485</v>
      </c>
      <c r="K970" s="184">
        <v>0</v>
      </c>
      <c r="L970" s="184">
        <v>2102.846485</v>
      </c>
      <c r="M970" s="184">
        <f t="shared" si="120"/>
        <v>2102.846485</v>
      </c>
      <c r="O970" s="185">
        <v>0</v>
      </c>
      <c r="P970" s="185">
        <v>0</v>
      </c>
      <c r="Q970" s="185">
        <f t="shared" si="121"/>
        <v>0</v>
      </c>
      <c r="S970" s="184">
        <v>0</v>
      </c>
      <c r="T970" s="184">
        <v>0</v>
      </c>
      <c r="U970" s="184">
        <f t="shared" si="122"/>
        <v>0</v>
      </c>
      <c r="W970" s="185">
        <v>0</v>
      </c>
      <c r="X970" s="185">
        <v>0</v>
      </c>
      <c r="Y970" s="185">
        <f t="shared" si="123"/>
        <v>0</v>
      </c>
    </row>
    <row r="971" spans="2:25" s="187" customFormat="1" hidden="1" x14ac:dyDescent="0.3">
      <c r="B971" s="226" t="s">
        <v>1327</v>
      </c>
      <c r="C971" s="338" t="s">
        <v>8480</v>
      </c>
      <c r="D971" s="249"/>
      <c r="E971" s="249"/>
      <c r="F971" s="183"/>
      <c r="G971" s="184">
        <f t="shared" si="117"/>
        <v>3389.2087000000001</v>
      </c>
      <c r="H971" s="184">
        <f t="shared" si="118"/>
        <v>2946.5980060399993</v>
      </c>
      <c r="I971" s="184">
        <f t="shared" si="119"/>
        <v>442.61069396000084</v>
      </c>
      <c r="K971" s="184">
        <v>3389.2087000000001</v>
      </c>
      <c r="L971" s="184">
        <v>2946.5980060399993</v>
      </c>
      <c r="M971" s="184">
        <f t="shared" si="120"/>
        <v>442.61069396000084</v>
      </c>
      <c r="O971" s="185">
        <v>0</v>
      </c>
      <c r="P971" s="185">
        <v>0</v>
      </c>
      <c r="Q971" s="185">
        <f t="shared" si="121"/>
        <v>0</v>
      </c>
      <c r="S971" s="184">
        <v>0</v>
      </c>
      <c r="T971" s="184">
        <v>0</v>
      </c>
      <c r="U971" s="184">
        <f t="shared" si="122"/>
        <v>0</v>
      </c>
      <c r="W971" s="185">
        <v>0</v>
      </c>
      <c r="X971" s="185">
        <v>0</v>
      </c>
      <c r="Y971" s="185">
        <f t="shared" si="123"/>
        <v>0</v>
      </c>
    </row>
    <row r="972" spans="2:25" s="187" customFormat="1" hidden="1" x14ac:dyDescent="0.3">
      <c r="B972" s="226" t="s">
        <v>1328</v>
      </c>
      <c r="C972" s="338" t="s">
        <v>8481</v>
      </c>
      <c r="D972" s="249"/>
      <c r="E972" s="249"/>
      <c r="F972" s="183"/>
      <c r="G972" s="184">
        <f t="shared" si="117"/>
        <v>394.10329999999999</v>
      </c>
      <c r="H972" s="184">
        <f t="shared" si="118"/>
        <v>375.64851766000004</v>
      </c>
      <c r="I972" s="184">
        <f t="shared" si="119"/>
        <v>18.454782339999952</v>
      </c>
      <c r="K972" s="184">
        <v>394.10329999999999</v>
      </c>
      <c r="L972" s="184">
        <v>375.64851766000004</v>
      </c>
      <c r="M972" s="184">
        <f t="shared" si="120"/>
        <v>18.454782339999952</v>
      </c>
      <c r="O972" s="185">
        <v>0</v>
      </c>
      <c r="P972" s="185">
        <v>0</v>
      </c>
      <c r="Q972" s="185">
        <f t="shared" si="121"/>
        <v>0</v>
      </c>
      <c r="S972" s="184">
        <v>0</v>
      </c>
      <c r="T972" s="184">
        <v>0</v>
      </c>
      <c r="U972" s="184">
        <f t="shared" si="122"/>
        <v>0</v>
      </c>
      <c r="W972" s="185">
        <v>0</v>
      </c>
      <c r="X972" s="185">
        <v>0</v>
      </c>
      <c r="Y972" s="185">
        <f t="shared" si="123"/>
        <v>0</v>
      </c>
    </row>
    <row r="973" spans="2:25" s="187" customFormat="1" hidden="1" x14ac:dyDescent="0.3">
      <c r="B973" s="226" t="s">
        <v>1329</v>
      </c>
      <c r="C973" s="338" t="s">
        <v>8482</v>
      </c>
      <c r="D973" s="249"/>
      <c r="E973" s="249"/>
      <c r="F973" s="183"/>
      <c r="G973" s="184">
        <f t="shared" si="117"/>
        <v>298.19459999999998</v>
      </c>
      <c r="H973" s="184">
        <f t="shared" si="118"/>
        <v>222.08665740000001</v>
      </c>
      <c r="I973" s="184">
        <f t="shared" si="119"/>
        <v>76.107942599999973</v>
      </c>
      <c r="K973" s="184">
        <v>298.19459999999998</v>
      </c>
      <c r="L973" s="184">
        <v>222.08665740000001</v>
      </c>
      <c r="M973" s="184">
        <f t="shared" si="120"/>
        <v>76.107942599999973</v>
      </c>
      <c r="O973" s="185">
        <v>0</v>
      </c>
      <c r="P973" s="185">
        <v>0</v>
      </c>
      <c r="Q973" s="185">
        <f t="shared" si="121"/>
        <v>0</v>
      </c>
      <c r="S973" s="184">
        <v>0</v>
      </c>
      <c r="T973" s="184">
        <v>0</v>
      </c>
      <c r="U973" s="184">
        <f t="shared" si="122"/>
        <v>0</v>
      </c>
      <c r="W973" s="185">
        <v>0</v>
      </c>
      <c r="X973" s="185">
        <v>0</v>
      </c>
      <c r="Y973" s="185">
        <f t="shared" si="123"/>
        <v>0</v>
      </c>
    </row>
    <row r="974" spans="2:25" s="187" customFormat="1" hidden="1" x14ac:dyDescent="0.3">
      <c r="B974" s="226" t="s">
        <v>1330</v>
      </c>
      <c r="C974" s="338" t="s">
        <v>8483</v>
      </c>
      <c r="D974" s="249"/>
      <c r="E974" s="249"/>
      <c r="F974" s="183"/>
      <c r="G974" s="184">
        <f t="shared" si="117"/>
        <v>2000.4777999999999</v>
      </c>
      <c r="H974" s="184">
        <f t="shared" si="118"/>
        <v>1851.9534710599999</v>
      </c>
      <c r="I974" s="184">
        <f t="shared" si="119"/>
        <v>148.52432894000003</v>
      </c>
      <c r="K974" s="184">
        <v>2000.4777999999999</v>
      </c>
      <c r="L974" s="184">
        <v>1851.9534710599999</v>
      </c>
      <c r="M974" s="184">
        <f t="shared" si="120"/>
        <v>148.52432894000003</v>
      </c>
      <c r="O974" s="185">
        <v>0</v>
      </c>
      <c r="P974" s="185">
        <v>0</v>
      </c>
      <c r="Q974" s="185">
        <f t="shared" si="121"/>
        <v>0</v>
      </c>
      <c r="S974" s="184">
        <v>0</v>
      </c>
      <c r="T974" s="184">
        <v>0</v>
      </c>
      <c r="U974" s="184">
        <f t="shared" si="122"/>
        <v>0</v>
      </c>
      <c r="W974" s="185">
        <v>0</v>
      </c>
      <c r="X974" s="185">
        <v>0</v>
      </c>
      <c r="Y974" s="185">
        <f t="shared" si="123"/>
        <v>0</v>
      </c>
    </row>
    <row r="975" spans="2:25" s="187" customFormat="1" hidden="1" x14ac:dyDescent="0.3">
      <c r="B975" s="226" t="s">
        <v>1331</v>
      </c>
      <c r="C975" s="338" t="s">
        <v>8484</v>
      </c>
      <c r="D975" s="249"/>
      <c r="E975" s="249"/>
      <c r="F975" s="183"/>
      <c r="G975" s="184">
        <f t="shared" si="117"/>
        <v>8980.5424999999996</v>
      </c>
      <c r="H975" s="184">
        <f t="shared" si="118"/>
        <v>8032.6476107100007</v>
      </c>
      <c r="I975" s="184">
        <f t="shared" si="119"/>
        <v>947.8948892899989</v>
      </c>
      <c r="K975" s="184">
        <v>8980.5424999999996</v>
      </c>
      <c r="L975" s="184">
        <v>8032.6476107100007</v>
      </c>
      <c r="M975" s="184">
        <f t="shared" si="120"/>
        <v>947.8948892899989</v>
      </c>
      <c r="O975" s="185">
        <v>0</v>
      </c>
      <c r="P975" s="185">
        <v>0</v>
      </c>
      <c r="Q975" s="185">
        <f t="shared" si="121"/>
        <v>0</v>
      </c>
      <c r="S975" s="184">
        <v>0</v>
      </c>
      <c r="T975" s="184">
        <v>0</v>
      </c>
      <c r="U975" s="184">
        <f t="shared" si="122"/>
        <v>0</v>
      </c>
      <c r="W975" s="185">
        <v>0</v>
      </c>
      <c r="X975" s="185">
        <v>0</v>
      </c>
      <c r="Y975" s="185">
        <f t="shared" si="123"/>
        <v>0</v>
      </c>
    </row>
    <row r="976" spans="2:25" s="187" customFormat="1" hidden="1" x14ac:dyDescent="0.3">
      <c r="B976" s="226" t="s">
        <v>1332</v>
      </c>
      <c r="C976" s="338" t="s">
        <v>8485</v>
      </c>
      <c r="D976" s="249"/>
      <c r="E976" s="249"/>
      <c r="F976" s="183"/>
      <c r="G976" s="184">
        <f t="shared" si="117"/>
        <v>13617.411</v>
      </c>
      <c r="H976" s="184">
        <f t="shared" si="118"/>
        <v>11059.384014179999</v>
      </c>
      <c r="I976" s="184">
        <f t="shared" si="119"/>
        <v>2558.0269858200008</v>
      </c>
      <c r="K976" s="184">
        <v>13617.411</v>
      </c>
      <c r="L976" s="184">
        <v>11059.384014179999</v>
      </c>
      <c r="M976" s="184">
        <f t="shared" si="120"/>
        <v>2558.0269858200008</v>
      </c>
      <c r="O976" s="185">
        <v>0</v>
      </c>
      <c r="P976" s="185">
        <v>0</v>
      </c>
      <c r="Q976" s="185">
        <f t="shared" si="121"/>
        <v>0</v>
      </c>
      <c r="S976" s="184">
        <v>0</v>
      </c>
      <c r="T976" s="184">
        <v>0</v>
      </c>
      <c r="U976" s="184">
        <f t="shared" si="122"/>
        <v>0</v>
      </c>
      <c r="W976" s="185">
        <v>0</v>
      </c>
      <c r="X976" s="185">
        <v>0</v>
      </c>
      <c r="Y976" s="185">
        <f t="shared" si="123"/>
        <v>0</v>
      </c>
    </row>
    <row r="977" spans="2:25" s="187" customFormat="1" hidden="1" x14ac:dyDescent="0.3">
      <c r="B977" s="226" t="s">
        <v>1333</v>
      </c>
      <c r="C977" s="338" t="s">
        <v>8486</v>
      </c>
      <c r="D977" s="249"/>
      <c r="E977" s="249"/>
      <c r="F977" s="183"/>
      <c r="G977" s="184">
        <f t="shared" si="117"/>
        <v>317.98699999999997</v>
      </c>
      <c r="H977" s="184">
        <f t="shared" si="118"/>
        <v>283.52591799999993</v>
      </c>
      <c r="I977" s="184">
        <f t="shared" si="119"/>
        <v>34.461082000000033</v>
      </c>
      <c r="K977" s="184">
        <v>317.98699999999997</v>
      </c>
      <c r="L977" s="184">
        <v>283.52591799999993</v>
      </c>
      <c r="M977" s="184">
        <f t="shared" si="120"/>
        <v>34.461082000000033</v>
      </c>
      <c r="O977" s="185">
        <v>0</v>
      </c>
      <c r="P977" s="185">
        <v>0</v>
      </c>
      <c r="Q977" s="185">
        <f t="shared" si="121"/>
        <v>0</v>
      </c>
      <c r="S977" s="184">
        <v>0</v>
      </c>
      <c r="T977" s="184">
        <v>0</v>
      </c>
      <c r="U977" s="184">
        <f t="shared" si="122"/>
        <v>0</v>
      </c>
      <c r="W977" s="185">
        <v>0</v>
      </c>
      <c r="X977" s="185">
        <v>0</v>
      </c>
      <c r="Y977" s="185">
        <f t="shared" si="123"/>
        <v>0</v>
      </c>
    </row>
    <row r="978" spans="2:25" s="187" customFormat="1" hidden="1" x14ac:dyDescent="0.3">
      <c r="B978" s="226" t="s">
        <v>1334</v>
      </c>
      <c r="C978" s="338" t="s">
        <v>8487</v>
      </c>
      <c r="D978" s="249"/>
      <c r="E978" s="249"/>
      <c r="F978" s="183"/>
      <c r="G978" s="184">
        <f t="shared" si="117"/>
        <v>1741.9131</v>
      </c>
      <c r="H978" s="184">
        <f t="shared" si="118"/>
        <v>1700.169619</v>
      </c>
      <c r="I978" s="184">
        <f t="shared" si="119"/>
        <v>41.743480999999974</v>
      </c>
      <c r="K978" s="184">
        <v>1741.9131</v>
      </c>
      <c r="L978" s="184">
        <v>1700.169619</v>
      </c>
      <c r="M978" s="184">
        <f t="shared" si="120"/>
        <v>41.743480999999974</v>
      </c>
      <c r="O978" s="185">
        <v>0</v>
      </c>
      <c r="P978" s="185">
        <v>0</v>
      </c>
      <c r="Q978" s="185">
        <f t="shared" si="121"/>
        <v>0</v>
      </c>
      <c r="S978" s="184">
        <v>0</v>
      </c>
      <c r="T978" s="184">
        <v>0</v>
      </c>
      <c r="U978" s="184">
        <f t="shared" si="122"/>
        <v>0</v>
      </c>
      <c r="W978" s="185">
        <v>0</v>
      </c>
      <c r="X978" s="185">
        <v>0</v>
      </c>
      <c r="Y978" s="185">
        <f t="shared" si="123"/>
        <v>0</v>
      </c>
    </row>
    <row r="979" spans="2:25" s="187" customFormat="1" hidden="1" x14ac:dyDescent="0.3">
      <c r="B979" s="226" t="s">
        <v>1335</v>
      </c>
      <c r="C979" s="338" t="s">
        <v>8488</v>
      </c>
      <c r="D979" s="249"/>
      <c r="E979" s="249"/>
      <c r="F979" s="183"/>
      <c r="G979" s="184">
        <f t="shared" si="117"/>
        <v>0</v>
      </c>
      <c r="H979" s="184">
        <f t="shared" si="118"/>
        <v>1371.28413</v>
      </c>
      <c r="I979" s="184">
        <f t="shared" si="119"/>
        <v>1371.28413</v>
      </c>
      <c r="K979" s="184">
        <v>0</v>
      </c>
      <c r="L979" s="184">
        <v>1371.28413</v>
      </c>
      <c r="M979" s="184">
        <f t="shared" si="120"/>
        <v>1371.28413</v>
      </c>
      <c r="O979" s="185">
        <v>0</v>
      </c>
      <c r="P979" s="185">
        <v>0</v>
      </c>
      <c r="Q979" s="185">
        <f t="shared" si="121"/>
        <v>0</v>
      </c>
      <c r="S979" s="184">
        <v>0</v>
      </c>
      <c r="T979" s="184">
        <v>0</v>
      </c>
      <c r="U979" s="184">
        <f t="shared" si="122"/>
        <v>0</v>
      </c>
      <c r="W979" s="185">
        <v>0</v>
      </c>
      <c r="X979" s="185">
        <v>0</v>
      </c>
      <c r="Y979" s="185">
        <f t="shared" si="123"/>
        <v>0</v>
      </c>
    </row>
    <row r="980" spans="2:25" s="187" customFormat="1" hidden="1" x14ac:dyDescent="0.3">
      <c r="B980" s="226" t="s">
        <v>1336</v>
      </c>
      <c r="C980" s="338" t="s">
        <v>8489</v>
      </c>
      <c r="D980" s="249"/>
      <c r="E980" s="249"/>
      <c r="F980" s="183"/>
      <c r="G980" s="184">
        <f t="shared" si="117"/>
        <v>0</v>
      </c>
      <c r="H980" s="184">
        <f t="shared" si="118"/>
        <v>0</v>
      </c>
      <c r="I980" s="184">
        <f t="shared" si="119"/>
        <v>0</v>
      </c>
      <c r="K980" s="184">
        <v>0</v>
      </c>
      <c r="L980" s="184">
        <v>0</v>
      </c>
      <c r="M980" s="184">
        <f t="shared" si="120"/>
        <v>0</v>
      </c>
      <c r="O980" s="185">
        <v>0</v>
      </c>
      <c r="P980" s="185">
        <v>0</v>
      </c>
      <c r="Q980" s="185">
        <f t="shared" si="121"/>
        <v>0</v>
      </c>
      <c r="S980" s="184">
        <v>0</v>
      </c>
      <c r="T980" s="184">
        <v>0</v>
      </c>
      <c r="U980" s="184">
        <f t="shared" si="122"/>
        <v>0</v>
      </c>
      <c r="W980" s="185">
        <v>0</v>
      </c>
      <c r="X980" s="185">
        <v>0</v>
      </c>
      <c r="Y980" s="185">
        <f t="shared" si="123"/>
        <v>0</v>
      </c>
    </row>
    <row r="981" spans="2:25" s="187" customFormat="1" hidden="1" x14ac:dyDescent="0.3">
      <c r="B981" s="226" t="s">
        <v>1337</v>
      </c>
      <c r="C981" s="338" t="s">
        <v>8490</v>
      </c>
      <c r="D981" s="249"/>
      <c r="E981" s="249"/>
      <c r="F981" s="183"/>
      <c r="G981" s="184">
        <f t="shared" si="117"/>
        <v>0</v>
      </c>
      <c r="H981" s="184">
        <f t="shared" si="118"/>
        <v>2355.4930381999998</v>
      </c>
      <c r="I981" s="184">
        <f t="shared" si="119"/>
        <v>2355.4930381999998</v>
      </c>
      <c r="K981" s="184">
        <v>0</v>
      </c>
      <c r="L981" s="184">
        <v>2355.4930381999998</v>
      </c>
      <c r="M981" s="184">
        <f t="shared" si="120"/>
        <v>2355.4930381999998</v>
      </c>
      <c r="O981" s="185">
        <v>0</v>
      </c>
      <c r="P981" s="185">
        <v>0</v>
      </c>
      <c r="Q981" s="185">
        <f t="shared" si="121"/>
        <v>0</v>
      </c>
      <c r="S981" s="184">
        <v>0</v>
      </c>
      <c r="T981" s="184">
        <v>0</v>
      </c>
      <c r="U981" s="184">
        <f t="shared" si="122"/>
        <v>0</v>
      </c>
      <c r="W981" s="185">
        <v>0</v>
      </c>
      <c r="X981" s="185">
        <v>0</v>
      </c>
      <c r="Y981" s="185">
        <f t="shared" si="123"/>
        <v>0</v>
      </c>
    </row>
    <row r="982" spans="2:25" s="187" customFormat="1" hidden="1" x14ac:dyDescent="0.3">
      <c r="B982" s="226" t="s">
        <v>1338</v>
      </c>
      <c r="C982" s="338" t="s">
        <v>8491</v>
      </c>
      <c r="D982" s="249"/>
      <c r="E982" s="249"/>
      <c r="F982" s="183"/>
      <c r="G982" s="184">
        <f t="shared" si="117"/>
        <v>0</v>
      </c>
      <c r="H982" s="184">
        <f t="shared" si="118"/>
        <v>4139.0174500000003</v>
      </c>
      <c r="I982" s="184">
        <f t="shared" si="119"/>
        <v>4139.0174500000003</v>
      </c>
      <c r="K982" s="184">
        <v>0</v>
      </c>
      <c r="L982" s="184">
        <v>4139.0174500000003</v>
      </c>
      <c r="M982" s="184">
        <f t="shared" si="120"/>
        <v>4139.0174500000003</v>
      </c>
      <c r="O982" s="185">
        <v>0</v>
      </c>
      <c r="P982" s="185">
        <v>0</v>
      </c>
      <c r="Q982" s="185">
        <f t="shared" si="121"/>
        <v>0</v>
      </c>
      <c r="S982" s="184">
        <v>0</v>
      </c>
      <c r="T982" s="184">
        <v>0</v>
      </c>
      <c r="U982" s="184">
        <f t="shared" si="122"/>
        <v>0</v>
      </c>
      <c r="W982" s="185">
        <v>0</v>
      </c>
      <c r="X982" s="185">
        <v>0</v>
      </c>
      <c r="Y982" s="185">
        <f t="shared" si="123"/>
        <v>0</v>
      </c>
    </row>
    <row r="983" spans="2:25" s="187" customFormat="1" hidden="1" x14ac:dyDescent="0.3">
      <c r="B983" s="226" t="s">
        <v>1339</v>
      </c>
      <c r="C983" s="338" t="s">
        <v>8492</v>
      </c>
      <c r="D983" s="249"/>
      <c r="E983" s="249"/>
      <c r="F983" s="183"/>
      <c r="G983" s="184">
        <f t="shared" si="117"/>
        <v>0</v>
      </c>
      <c r="H983" s="184">
        <f t="shared" si="118"/>
        <v>1941.6943390000001</v>
      </c>
      <c r="I983" s="184">
        <f t="shared" si="119"/>
        <v>1941.6943390000001</v>
      </c>
      <c r="K983" s="184">
        <v>0</v>
      </c>
      <c r="L983" s="184">
        <v>1941.6943390000001</v>
      </c>
      <c r="M983" s="184">
        <f t="shared" si="120"/>
        <v>1941.6943390000001</v>
      </c>
      <c r="O983" s="185">
        <v>0</v>
      </c>
      <c r="P983" s="185">
        <v>0</v>
      </c>
      <c r="Q983" s="185">
        <f t="shared" si="121"/>
        <v>0</v>
      </c>
      <c r="S983" s="184">
        <v>0</v>
      </c>
      <c r="T983" s="184">
        <v>0</v>
      </c>
      <c r="U983" s="184">
        <f t="shared" si="122"/>
        <v>0</v>
      </c>
      <c r="W983" s="185">
        <v>0</v>
      </c>
      <c r="X983" s="185">
        <v>0</v>
      </c>
      <c r="Y983" s="185">
        <f t="shared" si="123"/>
        <v>0</v>
      </c>
    </row>
    <row r="984" spans="2:25" s="187" customFormat="1" hidden="1" x14ac:dyDescent="0.3">
      <c r="B984" s="226" t="s">
        <v>1340</v>
      </c>
      <c r="C984" s="338" t="s">
        <v>8493</v>
      </c>
      <c r="D984" s="249"/>
      <c r="E984" s="249"/>
      <c r="F984" s="183"/>
      <c r="G984" s="184">
        <f t="shared" si="117"/>
        <v>0</v>
      </c>
      <c r="H984" s="184">
        <f t="shared" si="118"/>
        <v>2308.4467210000007</v>
      </c>
      <c r="I984" s="184">
        <f t="shared" si="119"/>
        <v>2308.4467210000007</v>
      </c>
      <c r="K984" s="184">
        <v>0</v>
      </c>
      <c r="L984" s="184">
        <v>2308.4467210000007</v>
      </c>
      <c r="M984" s="184">
        <f t="shared" si="120"/>
        <v>2308.4467210000007</v>
      </c>
      <c r="O984" s="185">
        <v>0</v>
      </c>
      <c r="P984" s="185">
        <v>0</v>
      </c>
      <c r="Q984" s="185">
        <f t="shared" si="121"/>
        <v>0</v>
      </c>
      <c r="S984" s="184">
        <v>0</v>
      </c>
      <c r="T984" s="184">
        <v>0</v>
      </c>
      <c r="U984" s="184">
        <f t="shared" si="122"/>
        <v>0</v>
      </c>
      <c r="W984" s="185">
        <v>0</v>
      </c>
      <c r="X984" s="185">
        <v>0</v>
      </c>
      <c r="Y984" s="185">
        <f t="shared" si="123"/>
        <v>0</v>
      </c>
    </row>
    <row r="985" spans="2:25" s="187" customFormat="1" hidden="1" x14ac:dyDescent="0.3">
      <c r="B985" s="226" t="s">
        <v>1341</v>
      </c>
      <c r="C985" s="338" t="s">
        <v>8494</v>
      </c>
      <c r="D985" s="249"/>
      <c r="E985" s="249"/>
      <c r="F985" s="183"/>
      <c r="G985" s="184">
        <f t="shared" si="117"/>
        <v>0</v>
      </c>
      <c r="H985" s="184">
        <f t="shared" si="118"/>
        <v>6501.9384529999998</v>
      </c>
      <c r="I985" s="184">
        <f t="shared" si="119"/>
        <v>6501.9384529999998</v>
      </c>
      <c r="K985" s="184">
        <v>0</v>
      </c>
      <c r="L985" s="184">
        <v>6501.9384529999998</v>
      </c>
      <c r="M985" s="184">
        <f t="shared" si="120"/>
        <v>6501.9384529999998</v>
      </c>
      <c r="O985" s="185">
        <v>0</v>
      </c>
      <c r="P985" s="185">
        <v>0</v>
      </c>
      <c r="Q985" s="185">
        <f t="shared" si="121"/>
        <v>0</v>
      </c>
      <c r="S985" s="184">
        <v>0</v>
      </c>
      <c r="T985" s="184">
        <v>0</v>
      </c>
      <c r="U985" s="184">
        <f t="shared" si="122"/>
        <v>0</v>
      </c>
      <c r="W985" s="185">
        <v>0</v>
      </c>
      <c r="X985" s="185">
        <v>0</v>
      </c>
      <c r="Y985" s="185">
        <f t="shared" si="123"/>
        <v>0</v>
      </c>
    </row>
    <row r="986" spans="2:25" s="187" customFormat="1" hidden="1" x14ac:dyDescent="0.3">
      <c r="B986" s="226" t="s">
        <v>1342</v>
      </c>
      <c r="C986" s="338" t="s">
        <v>8495</v>
      </c>
      <c r="D986" s="249"/>
      <c r="E986" s="249"/>
      <c r="F986" s="183"/>
      <c r="G986" s="184">
        <f t="shared" si="117"/>
        <v>0</v>
      </c>
      <c r="H986" s="184">
        <f t="shared" si="118"/>
        <v>2893.5651239999997</v>
      </c>
      <c r="I986" s="184">
        <f t="shared" si="119"/>
        <v>2893.5651239999997</v>
      </c>
      <c r="K986" s="184">
        <v>0</v>
      </c>
      <c r="L986" s="184">
        <v>2893.5651239999997</v>
      </c>
      <c r="M986" s="184">
        <f t="shared" si="120"/>
        <v>2893.5651239999997</v>
      </c>
      <c r="O986" s="185">
        <v>0</v>
      </c>
      <c r="P986" s="185">
        <v>0</v>
      </c>
      <c r="Q986" s="185">
        <f t="shared" si="121"/>
        <v>0</v>
      </c>
      <c r="S986" s="184">
        <v>0</v>
      </c>
      <c r="T986" s="184">
        <v>0</v>
      </c>
      <c r="U986" s="184">
        <f t="shared" si="122"/>
        <v>0</v>
      </c>
      <c r="W986" s="185">
        <v>0</v>
      </c>
      <c r="X986" s="185">
        <v>0</v>
      </c>
      <c r="Y986" s="185">
        <f t="shared" si="123"/>
        <v>0</v>
      </c>
    </row>
    <row r="987" spans="2:25" s="187" customFormat="1" hidden="1" x14ac:dyDescent="0.3">
      <c r="B987" s="226" t="s">
        <v>1343</v>
      </c>
      <c r="C987" s="338" t="s">
        <v>8496</v>
      </c>
      <c r="D987" s="249"/>
      <c r="E987" s="249"/>
      <c r="F987" s="183"/>
      <c r="G987" s="184">
        <f t="shared" si="117"/>
        <v>0</v>
      </c>
      <c r="H987" s="184">
        <f t="shared" si="118"/>
        <v>943.03077499999995</v>
      </c>
      <c r="I987" s="184">
        <f t="shared" si="119"/>
        <v>943.03077499999995</v>
      </c>
      <c r="K987" s="184">
        <v>0</v>
      </c>
      <c r="L987" s="184">
        <v>943.03077499999995</v>
      </c>
      <c r="M987" s="184">
        <f t="shared" si="120"/>
        <v>943.03077499999995</v>
      </c>
      <c r="O987" s="185">
        <v>0</v>
      </c>
      <c r="P987" s="185">
        <v>0</v>
      </c>
      <c r="Q987" s="185">
        <f t="shared" si="121"/>
        <v>0</v>
      </c>
      <c r="S987" s="184">
        <v>0</v>
      </c>
      <c r="T987" s="184">
        <v>0</v>
      </c>
      <c r="U987" s="184">
        <f t="shared" si="122"/>
        <v>0</v>
      </c>
      <c r="W987" s="185">
        <v>0</v>
      </c>
      <c r="X987" s="185">
        <v>0</v>
      </c>
      <c r="Y987" s="185">
        <f t="shared" si="123"/>
        <v>0</v>
      </c>
    </row>
    <row r="988" spans="2:25" s="187" customFormat="1" hidden="1" x14ac:dyDescent="0.3">
      <c r="B988" s="226" t="s">
        <v>1344</v>
      </c>
      <c r="C988" s="338" t="s">
        <v>8497</v>
      </c>
      <c r="D988" s="249"/>
      <c r="E988" s="249"/>
      <c r="F988" s="183"/>
      <c r="G988" s="184">
        <f t="shared" si="117"/>
        <v>0</v>
      </c>
      <c r="H988" s="184">
        <f t="shared" si="118"/>
        <v>2715.5028040000002</v>
      </c>
      <c r="I988" s="184">
        <f t="shared" si="119"/>
        <v>2715.5028040000002</v>
      </c>
      <c r="K988" s="184">
        <v>0</v>
      </c>
      <c r="L988" s="184">
        <v>2715.5028040000002</v>
      </c>
      <c r="M988" s="184">
        <f t="shared" si="120"/>
        <v>2715.5028040000002</v>
      </c>
      <c r="O988" s="185">
        <v>0</v>
      </c>
      <c r="P988" s="185">
        <v>0</v>
      </c>
      <c r="Q988" s="185">
        <f t="shared" si="121"/>
        <v>0</v>
      </c>
      <c r="S988" s="184">
        <v>0</v>
      </c>
      <c r="T988" s="184">
        <v>0</v>
      </c>
      <c r="U988" s="184">
        <f t="shared" si="122"/>
        <v>0</v>
      </c>
      <c r="W988" s="185">
        <v>0</v>
      </c>
      <c r="X988" s="185">
        <v>0</v>
      </c>
      <c r="Y988" s="185">
        <f t="shared" si="123"/>
        <v>0</v>
      </c>
    </row>
    <row r="989" spans="2:25" s="187" customFormat="1" hidden="1" x14ac:dyDescent="0.3">
      <c r="B989" s="226" t="s">
        <v>1345</v>
      </c>
      <c r="C989" s="338" t="s">
        <v>8498</v>
      </c>
      <c r="D989" s="249"/>
      <c r="E989" s="249"/>
      <c r="F989" s="183"/>
      <c r="G989" s="184">
        <f t="shared" si="117"/>
        <v>0</v>
      </c>
      <c r="H989" s="184">
        <f t="shared" si="118"/>
        <v>1948.2038580000001</v>
      </c>
      <c r="I989" s="184">
        <f t="shared" si="119"/>
        <v>1948.2038580000001</v>
      </c>
      <c r="K989" s="184">
        <v>0</v>
      </c>
      <c r="L989" s="184">
        <v>1948.2038580000001</v>
      </c>
      <c r="M989" s="184">
        <f t="shared" si="120"/>
        <v>1948.2038580000001</v>
      </c>
      <c r="O989" s="185">
        <v>0</v>
      </c>
      <c r="P989" s="185">
        <v>0</v>
      </c>
      <c r="Q989" s="185">
        <f t="shared" si="121"/>
        <v>0</v>
      </c>
      <c r="S989" s="184">
        <v>0</v>
      </c>
      <c r="T989" s="184">
        <v>0</v>
      </c>
      <c r="U989" s="184">
        <f t="shared" si="122"/>
        <v>0</v>
      </c>
      <c r="W989" s="185">
        <v>0</v>
      </c>
      <c r="X989" s="185">
        <v>0</v>
      </c>
      <c r="Y989" s="185">
        <f t="shared" si="123"/>
        <v>0</v>
      </c>
    </row>
    <row r="990" spans="2:25" s="187" customFormat="1" hidden="1" x14ac:dyDescent="0.3">
      <c r="B990" s="226" t="s">
        <v>1346</v>
      </c>
      <c r="C990" s="338" t="s">
        <v>8499</v>
      </c>
      <c r="D990" s="249"/>
      <c r="E990" s="249"/>
      <c r="F990" s="183"/>
      <c r="G990" s="184">
        <f t="shared" si="117"/>
        <v>0</v>
      </c>
      <c r="H990" s="184">
        <f t="shared" si="118"/>
        <v>1990.1793170000001</v>
      </c>
      <c r="I990" s="184">
        <f t="shared" si="119"/>
        <v>1990.1793170000001</v>
      </c>
      <c r="K990" s="184">
        <v>0</v>
      </c>
      <c r="L990" s="184">
        <v>1990.1793170000001</v>
      </c>
      <c r="M990" s="184">
        <f t="shared" si="120"/>
        <v>1990.1793170000001</v>
      </c>
      <c r="O990" s="185">
        <v>0</v>
      </c>
      <c r="P990" s="185">
        <v>0</v>
      </c>
      <c r="Q990" s="185">
        <f t="shared" si="121"/>
        <v>0</v>
      </c>
      <c r="S990" s="184">
        <v>0</v>
      </c>
      <c r="T990" s="184">
        <v>0</v>
      </c>
      <c r="U990" s="184">
        <f t="shared" si="122"/>
        <v>0</v>
      </c>
      <c r="W990" s="185">
        <v>0</v>
      </c>
      <c r="X990" s="185">
        <v>0</v>
      </c>
      <c r="Y990" s="185">
        <f t="shared" si="123"/>
        <v>0</v>
      </c>
    </row>
    <row r="991" spans="2:25" s="187" customFormat="1" hidden="1" x14ac:dyDescent="0.3">
      <c r="B991" s="226" t="s">
        <v>1347</v>
      </c>
      <c r="C991" s="338" t="s">
        <v>8500</v>
      </c>
      <c r="D991" s="249"/>
      <c r="E991" s="249"/>
      <c r="F991" s="183"/>
      <c r="G991" s="184">
        <f t="shared" ref="G991:G1006" si="124">+K991+O991+S991+W991</f>
        <v>0</v>
      </c>
      <c r="H991" s="184">
        <f t="shared" ref="H991:H1006" si="125">+L991+P991+T991+X991</f>
        <v>2980.4834080000001</v>
      </c>
      <c r="I991" s="184">
        <f t="shared" si="119"/>
        <v>2980.4834080000001</v>
      </c>
      <c r="K991" s="184">
        <v>0</v>
      </c>
      <c r="L991" s="184">
        <v>2980.4834080000001</v>
      </c>
      <c r="M991" s="184">
        <f t="shared" si="120"/>
        <v>2980.4834080000001</v>
      </c>
      <c r="O991" s="185">
        <v>0</v>
      </c>
      <c r="P991" s="185">
        <v>0</v>
      </c>
      <c r="Q991" s="185">
        <f t="shared" si="121"/>
        <v>0</v>
      </c>
      <c r="S991" s="184">
        <v>0</v>
      </c>
      <c r="T991" s="184">
        <v>0</v>
      </c>
      <c r="U991" s="184">
        <f t="shared" si="122"/>
        <v>0</v>
      </c>
      <c r="W991" s="185">
        <v>0</v>
      </c>
      <c r="X991" s="185">
        <v>0</v>
      </c>
      <c r="Y991" s="185">
        <f t="shared" si="123"/>
        <v>0</v>
      </c>
    </row>
    <row r="992" spans="2:25" s="187" customFormat="1" hidden="1" x14ac:dyDescent="0.3">
      <c r="B992" s="226" t="s">
        <v>1348</v>
      </c>
      <c r="C992" s="338" t="s">
        <v>8501</v>
      </c>
      <c r="D992" s="249"/>
      <c r="E992" s="249"/>
      <c r="F992" s="183"/>
      <c r="G992" s="184">
        <f t="shared" si="124"/>
        <v>0</v>
      </c>
      <c r="H992" s="184">
        <f t="shared" si="125"/>
        <v>2029.4038850000002</v>
      </c>
      <c r="I992" s="184">
        <f t="shared" si="119"/>
        <v>2029.4038850000002</v>
      </c>
      <c r="K992" s="184">
        <v>0</v>
      </c>
      <c r="L992" s="184">
        <v>2029.4038850000002</v>
      </c>
      <c r="M992" s="184">
        <f t="shared" si="120"/>
        <v>2029.4038850000002</v>
      </c>
      <c r="O992" s="185">
        <v>0</v>
      </c>
      <c r="P992" s="185">
        <v>0</v>
      </c>
      <c r="Q992" s="185">
        <f t="shared" si="121"/>
        <v>0</v>
      </c>
      <c r="S992" s="184">
        <v>0</v>
      </c>
      <c r="T992" s="184">
        <v>0</v>
      </c>
      <c r="U992" s="184">
        <f t="shared" si="122"/>
        <v>0</v>
      </c>
      <c r="W992" s="185">
        <v>0</v>
      </c>
      <c r="X992" s="185">
        <v>0</v>
      </c>
      <c r="Y992" s="185">
        <f t="shared" si="123"/>
        <v>0</v>
      </c>
    </row>
    <row r="993" spans="2:25" s="187" customFormat="1" hidden="1" x14ac:dyDescent="0.3">
      <c r="B993" s="226" t="s">
        <v>1349</v>
      </c>
      <c r="C993" s="338" t="s">
        <v>8502</v>
      </c>
      <c r="D993" s="249"/>
      <c r="E993" s="249"/>
      <c r="F993" s="183"/>
      <c r="G993" s="184">
        <f t="shared" si="124"/>
        <v>0</v>
      </c>
      <c r="H993" s="184">
        <f t="shared" si="125"/>
        <v>836.90348700000004</v>
      </c>
      <c r="I993" s="184">
        <f t="shared" si="119"/>
        <v>836.90348700000004</v>
      </c>
      <c r="K993" s="184">
        <v>0</v>
      </c>
      <c r="L993" s="184">
        <v>836.90348700000004</v>
      </c>
      <c r="M993" s="184">
        <f t="shared" si="120"/>
        <v>836.90348700000004</v>
      </c>
      <c r="O993" s="185">
        <v>0</v>
      </c>
      <c r="P993" s="185">
        <v>0</v>
      </c>
      <c r="Q993" s="185">
        <f t="shared" si="121"/>
        <v>0</v>
      </c>
      <c r="S993" s="184">
        <v>0</v>
      </c>
      <c r="T993" s="184">
        <v>0</v>
      </c>
      <c r="U993" s="184">
        <f t="shared" si="122"/>
        <v>0</v>
      </c>
      <c r="W993" s="185">
        <v>0</v>
      </c>
      <c r="X993" s="185">
        <v>0</v>
      </c>
      <c r="Y993" s="185">
        <f t="shared" si="123"/>
        <v>0</v>
      </c>
    </row>
    <row r="994" spans="2:25" s="187" customFormat="1" hidden="1" x14ac:dyDescent="0.3">
      <c r="B994" s="226" t="s">
        <v>1350</v>
      </c>
      <c r="C994" s="338" t="s">
        <v>8503</v>
      </c>
      <c r="D994" s="249"/>
      <c r="E994" s="249"/>
      <c r="F994" s="183"/>
      <c r="G994" s="184">
        <f t="shared" si="124"/>
        <v>0</v>
      </c>
      <c r="H994" s="184">
        <f t="shared" si="125"/>
        <v>3778.4983979999997</v>
      </c>
      <c r="I994" s="184">
        <f t="shared" si="119"/>
        <v>3778.4983979999997</v>
      </c>
      <c r="K994" s="184">
        <v>0</v>
      </c>
      <c r="L994" s="184">
        <v>3778.4983979999997</v>
      </c>
      <c r="M994" s="184">
        <f t="shared" si="120"/>
        <v>3778.4983979999997</v>
      </c>
      <c r="O994" s="185">
        <v>0</v>
      </c>
      <c r="P994" s="185">
        <v>0</v>
      </c>
      <c r="Q994" s="185">
        <f t="shared" si="121"/>
        <v>0</v>
      </c>
      <c r="S994" s="184">
        <v>0</v>
      </c>
      <c r="T994" s="184">
        <v>0</v>
      </c>
      <c r="U994" s="184">
        <f t="shared" si="122"/>
        <v>0</v>
      </c>
      <c r="W994" s="185">
        <v>0</v>
      </c>
      <c r="X994" s="185">
        <v>0</v>
      </c>
      <c r="Y994" s="185">
        <f t="shared" si="123"/>
        <v>0</v>
      </c>
    </row>
    <row r="995" spans="2:25" s="187" customFormat="1" hidden="1" x14ac:dyDescent="0.3">
      <c r="B995" s="226" t="s">
        <v>1351</v>
      </c>
      <c r="C995" s="338" t="s">
        <v>8504</v>
      </c>
      <c r="D995" s="249"/>
      <c r="E995" s="249"/>
      <c r="F995" s="183"/>
      <c r="G995" s="184">
        <f t="shared" si="124"/>
        <v>0</v>
      </c>
      <c r="H995" s="184">
        <f t="shared" si="125"/>
        <v>2170.6746176700003</v>
      </c>
      <c r="I995" s="184">
        <f t="shared" si="119"/>
        <v>2170.6746176700003</v>
      </c>
      <c r="J995" s="179"/>
      <c r="K995" s="184">
        <v>0</v>
      </c>
      <c r="L995" s="184">
        <v>2170.6746176700003</v>
      </c>
      <c r="M995" s="184">
        <f t="shared" si="120"/>
        <v>2170.6746176700003</v>
      </c>
      <c r="N995" s="179"/>
      <c r="O995" s="184">
        <v>0</v>
      </c>
      <c r="P995" s="184">
        <v>0</v>
      </c>
      <c r="Q995" s="184">
        <f t="shared" si="121"/>
        <v>0</v>
      </c>
      <c r="R995" s="179"/>
      <c r="S995" s="184">
        <v>0</v>
      </c>
      <c r="T995" s="184">
        <v>0</v>
      </c>
      <c r="U995" s="184">
        <f t="shared" si="122"/>
        <v>0</v>
      </c>
      <c r="V995" s="179"/>
      <c r="W995" s="184">
        <v>0</v>
      </c>
      <c r="X995" s="184">
        <v>0</v>
      </c>
      <c r="Y995" s="184">
        <f t="shared" si="123"/>
        <v>0</v>
      </c>
    </row>
    <row r="996" spans="2:25" s="187" customFormat="1" hidden="1" x14ac:dyDescent="0.3">
      <c r="B996" s="226" t="s">
        <v>1352</v>
      </c>
      <c r="C996" s="338" t="s">
        <v>8505</v>
      </c>
      <c r="D996" s="249"/>
      <c r="E996" s="249"/>
      <c r="F996" s="183"/>
      <c r="G996" s="184">
        <f t="shared" si="124"/>
        <v>0</v>
      </c>
      <c r="H996" s="184">
        <f t="shared" si="125"/>
        <v>1692.489386</v>
      </c>
      <c r="I996" s="184">
        <f t="shared" si="119"/>
        <v>1692.489386</v>
      </c>
      <c r="K996" s="184">
        <v>0</v>
      </c>
      <c r="L996" s="184">
        <v>1692.489386</v>
      </c>
      <c r="M996" s="184">
        <f t="shared" si="120"/>
        <v>1692.489386</v>
      </c>
      <c r="O996" s="185">
        <v>0</v>
      </c>
      <c r="P996" s="185">
        <v>0</v>
      </c>
      <c r="Q996" s="185">
        <f t="shared" si="121"/>
        <v>0</v>
      </c>
      <c r="S996" s="184">
        <v>0</v>
      </c>
      <c r="T996" s="184">
        <v>0</v>
      </c>
      <c r="U996" s="184">
        <f t="shared" si="122"/>
        <v>0</v>
      </c>
      <c r="W996" s="185">
        <v>0</v>
      </c>
      <c r="X996" s="185">
        <v>0</v>
      </c>
      <c r="Y996" s="185">
        <f t="shared" si="123"/>
        <v>0</v>
      </c>
    </row>
    <row r="997" spans="2:25" s="187" customFormat="1" hidden="1" x14ac:dyDescent="0.3">
      <c r="B997" s="226" t="s">
        <v>1353</v>
      </c>
      <c r="C997" s="338" t="s">
        <v>8506</v>
      </c>
      <c r="D997" s="249"/>
      <c r="E997" s="249"/>
      <c r="F997" s="183"/>
      <c r="G997" s="184">
        <f t="shared" si="124"/>
        <v>0</v>
      </c>
      <c r="H997" s="184">
        <f t="shared" si="125"/>
        <v>9313.8823291000008</v>
      </c>
      <c r="I997" s="184">
        <f t="shared" si="119"/>
        <v>9313.8823291000008</v>
      </c>
      <c r="K997" s="184">
        <v>0</v>
      </c>
      <c r="L997" s="184">
        <v>9313.8823291000008</v>
      </c>
      <c r="M997" s="184">
        <f t="shared" si="120"/>
        <v>9313.8823291000008</v>
      </c>
      <c r="O997" s="185">
        <v>0</v>
      </c>
      <c r="P997" s="185">
        <v>0</v>
      </c>
      <c r="Q997" s="185">
        <f t="shared" si="121"/>
        <v>0</v>
      </c>
      <c r="S997" s="184">
        <v>0</v>
      </c>
      <c r="T997" s="184">
        <v>0</v>
      </c>
      <c r="U997" s="184">
        <f t="shared" si="122"/>
        <v>0</v>
      </c>
      <c r="W997" s="185">
        <v>0</v>
      </c>
      <c r="X997" s="185">
        <v>0</v>
      </c>
      <c r="Y997" s="185">
        <f t="shared" si="123"/>
        <v>0</v>
      </c>
    </row>
    <row r="998" spans="2:25" s="187" customFormat="1" hidden="1" x14ac:dyDescent="0.3">
      <c r="B998" s="226" t="s">
        <v>1354</v>
      </c>
      <c r="C998" s="338" t="s">
        <v>8507</v>
      </c>
      <c r="D998" s="249"/>
      <c r="E998" s="249"/>
      <c r="F998" s="183"/>
      <c r="G998" s="184">
        <f t="shared" si="124"/>
        <v>0</v>
      </c>
      <c r="H998" s="184">
        <f t="shared" si="125"/>
        <v>3761.6096160000002</v>
      </c>
      <c r="I998" s="184">
        <f t="shared" si="119"/>
        <v>3761.6096160000002</v>
      </c>
      <c r="K998" s="184">
        <v>0</v>
      </c>
      <c r="L998" s="184">
        <v>3761.6096160000002</v>
      </c>
      <c r="M998" s="184">
        <f t="shared" si="120"/>
        <v>3761.6096160000002</v>
      </c>
      <c r="O998" s="185">
        <v>0</v>
      </c>
      <c r="P998" s="185">
        <v>0</v>
      </c>
      <c r="Q998" s="185">
        <f t="shared" si="121"/>
        <v>0</v>
      </c>
      <c r="S998" s="184">
        <v>0</v>
      </c>
      <c r="T998" s="184">
        <v>0</v>
      </c>
      <c r="U998" s="184">
        <f t="shared" si="122"/>
        <v>0</v>
      </c>
      <c r="W998" s="185">
        <v>0</v>
      </c>
      <c r="X998" s="185">
        <v>0</v>
      </c>
      <c r="Y998" s="185">
        <f t="shared" si="123"/>
        <v>0</v>
      </c>
    </row>
    <row r="999" spans="2:25" s="187" customFormat="1" hidden="1" x14ac:dyDescent="0.3">
      <c r="B999" s="226" t="s">
        <v>1355</v>
      </c>
      <c r="C999" s="338" t="s">
        <v>8508</v>
      </c>
      <c r="D999" s="249"/>
      <c r="E999" s="249"/>
      <c r="F999" s="183"/>
      <c r="G999" s="184">
        <f t="shared" si="124"/>
        <v>0</v>
      </c>
      <c r="H999" s="184">
        <f t="shared" si="125"/>
        <v>2826.2264845</v>
      </c>
      <c r="I999" s="184">
        <f t="shared" si="119"/>
        <v>2826.2264845</v>
      </c>
      <c r="K999" s="184">
        <v>0</v>
      </c>
      <c r="L999" s="184">
        <v>2826.2264845</v>
      </c>
      <c r="M999" s="184">
        <f t="shared" si="120"/>
        <v>2826.2264845</v>
      </c>
      <c r="O999" s="185">
        <v>0</v>
      </c>
      <c r="P999" s="185">
        <v>0</v>
      </c>
      <c r="Q999" s="185">
        <f t="shared" si="121"/>
        <v>0</v>
      </c>
      <c r="S999" s="184">
        <v>0</v>
      </c>
      <c r="T999" s="184">
        <v>0</v>
      </c>
      <c r="U999" s="184">
        <f t="shared" si="122"/>
        <v>0</v>
      </c>
      <c r="W999" s="185">
        <v>0</v>
      </c>
      <c r="X999" s="185">
        <v>0</v>
      </c>
      <c r="Y999" s="185">
        <f t="shared" si="123"/>
        <v>0</v>
      </c>
    </row>
    <row r="1000" spans="2:25" s="187" customFormat="1" hidden="1" x14ac:dyDescent="0.3">
      <c r="B1000" s="226" t="s">
        <v>1356</v>
      </c>
      <c r="C1000" s="338" t="s">
        <v>8509</v>
      </c>
      <c r="D1000" s="249"/>
      <c r="E1000" s="249"/>
      <c r="F1000" s="183"/>
      <c r="G1000" s="184">
        <f t="shared" si="124"/>
        <v>0</v>
      </c>
      <c r="H1000" s="184">
        <f t="shared" si="125"/>
        <v>2733.9225659999997</v>
      </c>
      <c r="I1000" s="184">
        <f t="shared" si="119"/>
        <v>2733.9225659999997</v>
      </c>
      <c r="K1000" s="184">
        <v>0</v>
      </c>
      <c r="L1000" s="184">
        <v>2733.9225659999997</v>
      </c>
      <c r="M1000" s="184">
        <f t="shared" si="120"/>
        <v>2733.9225659999997</v>
      </c>
      <c r="O1000" s="185">
        <v>0</v>
      </c>
      <c r="P1000" s="185">
        <v>0</v>
      </c>
      <c r="Q1000" s="185">
        <f t="shared" si="121"/>
        <v>0</v>
      </c>
      <c r="S1000" s="184">
        <v>0</v>
      </c>
      <c r="T1000" s="184">
        <v>0</v>
      </c>
      <c r="U1000" s="184">
        <f t="shared" si="122"/>
        <v>0</v>
      </c>
      <c r="W1000" s="185">
        <v>0</v>
      </c>
      <c r="X1000" s="185">
        <v>0</v>
      </c>
      <c r="Y1000" s="185">
        <f t="shared" si="123"/>
        <v>0</v>
      </c>
    </row>
    <row r="1001" spans="2:25" s="187" customFormat="1" hidden="1" x14ac:dyDescent="0.3">
      <c r="B1001" s="226" t="s">
        <v>1357</v>
      </c>
      <c r="C1001" s="338" t="s">
        <v>8510</v>
      </c>
      <c r="D1001" s="249"/>
      <c r="E1001" s="249"/>
      <c r="F1001" s="183"/>
      <c r="G1001" s="184">
        <f t="shared" si="124"/>
        <v>26250.0003</v>
      </c>
      <c r="H1001" s="184">
        <f t="shared" si="125"/>
        <v>16141.00834006</v>
      </c>
      <c r="I1001" s="184">
        <f t="shared" si="119"/>
        <v>10108.99195994</v>
      </c>
      <c r="K1001" s="184">
        <v>26250.0003</v>
      </c>
      <c r="L1001" s="184">
        <v>16141.00834006</v>
      </c>
      <c r="M1001" s="184">
        <f t="shared" si="120"/>
        <v>10108.99195994</v>
      </c>
      <c r="O1001" s="185">
        <v>0</v>
      </c>
      <c r="P1001" s="185">
        <v>0</v>
      </c>
      <c r="Q1001" s="185">
        <f t="shared" si="121"/>
        <v>0</v>
      </c>
      <c r="S1001" s="184">
        <v>0</v>
      </c>
      <c r="T1001" s="184">
        <v>0</v>
      </c>
      <c r="U1001" s="184">
        <f t="shared" si="122"/>
        <v>0</v>
      </c>
      <c r="W1001" s="185">
        <v>0</v>
      </c>
      <c r="X1001" s="185">
        <v>0</v>
      </c>
      <c r="Y1001" s="185">
        <f t="shared" si="123"/>
        <v>0</v>
      </c>
    </row>
    <row r="1002" spans="2:25" s="187" customFormat="1" hidden="1" x14ac:dyDescent="0.3">
      <c r="B1002" s="226" t="s">
        <v>1358</v>
      </c>
      <c r="C1002" s="338" t="s">
        <v>8511</v>
      </c>
      <c r="D1002" s="249"/>
      <c r="E1002" s="249"/>
      <c r="F1002" s="183"/>
      <c r="G1002" s="184">
        <f t="shared" si="124"/>
        <v>0</v>
      </c>
      <c r="H1002" s="184">
        <f t="shared" si="125"/>
        <v>450.48061800000005</v>
      </c>
      <c r="I1002" s="184">
        <f t="shared" si="119"/>
        <v>450.48061800000005</v>
      </c>
      <c r="K1002" s="184">
        <v>0</v>
      </c>
      <c r="L1002" s="184">
        <v>450.48061800000005</v>
      </c>
      <c r="M1002" s="184">
        <f t="shared" si="120"/>
        <v>450.48061800000005</v>
      </c>
      <c r="O1002" s="185">
        <v>0</v>
      </c>
      <c r="P1002" s="185">
        <v>0</v>
      </c>
      <c r="Q1002" s="185">
        <f t="shared" si="121"/>
        <v>0</v>
      </c>
      <c r="S1002" s="184">
        <v>0</v>
      </c>
      <c r="T1002" s="184">
        <v>0</v>
      </c>
      <c r="U1002" s="184">
        <f t="shared" si="122"/>
        <v>0</v>
      </c>
      <c r="W1002" s="185">
        <v>0</v>
      </c>
      <c r="X1002" s="185">
        <v>0</v>
      </c>
      <c r="Y1002" s="185">
        <f t="shared" si="123"/>
        <v>0</v>
      </c>
    </row>
    <row r="1003" spans="2:25" s="187" customFormat="1" hidden="1" x14ac:dyDescent="0.3">
      <c r="B1003" s="226" t="s">
        <v>1359</v>
      </c>
      <c r="C1003" s="338" t="s">
        <v>8512</v>
      </c>
      <c r="D1003" s="249"/>
      <c r="E1003" s="249"/>
      <c r="F1003" s="183"/>
      <c r="G1003" s="184">
        <f t="shared" si="124"/>
        <v>0</v>
      </c>
      <c r="H1003" s="184">
        <f t="shared" si="125"/>
        <v>1400.5234959899999</v>
      </c>
      <c r="I1003" s="184">
        <f t="shared" si="119"/>
        <v>1400.5234959899999</v>
      </c>
      <c r="K1003" s="184">
        <v>0</v>
      </c>
      <c r="L1003" s="184">
        <v>1400.5234959899999</v>
      </c>
      <c r="M1003" s="184">
        <f t="shared" si="120"/>
        <v>1400.5234959899999</v>
      </c>
      <c r="O1003" s="185">
        <v>0</v>
      </c>
      <c r="P1003" s="185">
        <v>0</v>
      </c>
      <c r="Q1003" s="185">
        <f t="shared" si="121"/>
        <v>0</v>
      </c>
      <c r="S1003" s="184">
        <v>0</v>
      </c>
      <c r="T1003" s="184">
        <v>0</v>
      </c>
      <c r="U1003" s="184">
        <f t="shared" si="122"/>
        <v>0</v>
      </c>
      <c r="W1003" s="185">
        <v>0</v>
      </c>
      <c r="X1003" s="185">
        <v>0</v>
      </c>
      <c r="Y1003" s="185">
        <f t="shared" si="123"/>
        <v>0</v>
      </c>
    </row>
    <row r="1004" spans="2:25" s="187" customFormat="1" hidden="1" x14ac:dyDescent="0.3">
      <c r="B1004" s="226" t="s">
        <v>1360</v>
      </c>
      <c r="C1004" s="338" t="s">
        <v>8513</v>
      </c>
      <c r="D1004" s="249"/>
      <c r="E1004" s="249"/>
      <c r="F1004" s="183"/>
      <c r="G1004" s="184">
        <f t="shared" si="124"/>
        <v>0</v>
      </c>
      <c r="H1004" s="184">
        <f t="shared" si="125"/>
        <v>881.83711599999992</v>
      </c>
      <c r="I1004" s="184">
        <f t="shared" si="119"/>
        <v>881.83711599999992</v>
      </c>
      <c r="K1004" s="184">
        <v>0</v>
      </c>
      <c r="L1004" s="184">
        <v>881.83711599999992</v>
      </c>
      <c r="M1004" s="184">
        <f t="shared" si="120"/>
        <v>881.83711599999992</v>
      </c>
      <c r="O1004" s="185">
        <v>0</v>
      </c>
      <c r="P1004" s="185">
        <v>0</v>
      </c>
      <c r="Q1004" s="185">
        <f t="shared" si="121"/>
        <v>0</v>
      </c>
      <c r="S1004" s="184">
        <v>0</v>
      </c>
      <c r="T1004" s="184">
        <v>0</v>
      </c>
      <c r="U1004" s="184">
        <f t="shared" si="122"/>
        <v>0</v>
      </c>
      <c r="W1004" s="185">
        <v>0</v>
      </c>
      <c r="X1004" s="185">
        <v>0</v>
      </c>
      <c r="Y1004" s="185">
        <f t="shared" si="123"/>
        <v>0</v>
      </c>
    </row>
    <row r="1005" spans="2:25" s="187" customFormat="1" hidden="1" x14ac:dyDescent="0.3">
      <c r="B1005" s="226" t="s">
        <v>1361</v>
      </c>
      <c r="C1005" s="338" t="s">
        <v>8514</v>
      </c>
      <c r="D1005" s="249"/>
      <c r="E1005" s="249"/>
      <c r="F1005" s="183"/>
      <c r="G1005" s="184">
        <f t="shared" si="124"/>
        <v>221.5806</v>
      </c>
      <c r="H1005" s="184">
        <f t="shared" si="125"/>
        <v>201.98640880000002</v>
      </c>
      <c r="I1005" s="184">
        <f t="shared" si="119"/>
        <v>19.594191199999983</v>
      </c>
      <c r="K1005" s="184">
        <v>221.5806</v>
      </c>
      <c r="L1005" s="184">
        <v>201.98640880000002</v>
      </c>
      <c r="M1005" s="184">
        <f t="shared" si="120"/>
        <v>19.594191199999983</v>
      </c>
      <c r="O1005" s="185">
        <v>0</v>
      </c>
      <c r="P1005" s="185">
        <v>0</v>
      </c>
      <c r="Q1005" s="185">
        <f t="shared" si="121"/>
        <v>0</v>
      </c>
      <c r="S1005" s="184">
        <v>0</v>
      </c>
      <c r="T1005" s="184">
        <v>0</v>
      </c>
      <c r="U1005" s="184">
        <f t="shared" si="122"/>
        <v>0</v>
      </c>
      <c r="W1005" s="185">
        <v>0</v>
      </c>
      <c r="X1005" s="185">
        <v>0</v>
      </c>
      <c r="Y1005" s="185">
        <f t="shared" si="123"/>
        <v>0</v>
      </c>
    </row>
    <row r="1006" spans="2:25" s="187" customFormat="1" hidden="1" x14ac:dyDescent="0.3">
      <c r="B1006" s="226" t="s">
        <v>1362</v>
      </c>
      <c r="C1006" s="338" t="s">
        <v>8515</v>
      </c>
      <c r="D1006" s="249"/>
      <c r="E1006" s="249"/>
      <c r="F1006" s="183"/>
      <c r="G1006" s="184">
        <f t="shared" si="124"/>
        <v>3102.797</v>
      </c>
      <c r="H1006" s="184">
        <f t="shared" si="125"/>
        <v>3078.401985</v>
      </c>
      <c r="I1006" s="184">
        <f t="shared" si="119"/>
        <v>24.395015000000058</v>
      </c>
      <c r="K1006" s="184">
        <v>3102.797</v>
      </c>
      <c r="L1006" s="184">
        <v>3078.401985</v>
      </c>
      <c r="M1006" s="184">
        <f t="shared" si="120"/>
        <v>24.395015000000058</v>
      </c>
      <c r="O1006" s="185">
        <v>0</v>
      </c>
      <c r="P1006" s="185">
        <v>0</v>
      </c>
      <c r="Q1006" s="185">
        <f t="shared" si="121"/>
        <v>0</v>
      </c>
      <c r="S1006" s="184">
        <v>0</v>
      </c>
      <c r="T1006" s="184">
        <v>0</v>
      </c>
      <c r="U1006" s="184">
        <f t="shared" si="122"/>
        <v>0</v>
      </c>
      <c r="W1006" s="185">
        <v>0</v>
      </c>
      <c r="X1006" s="185">
        <v>0</v>
      </c>
      <c r="Y1006" s="185">
        <f t="shared" si="123"/>
        <v>0</v>
      </c>
    </row>
    <row r="1007" spans="2:25" s="187" customFormat="1" x14ac:dyDescent="0.3">
      <c r="B1007" s="262" t="s">
        <v>286</v>
      </c>
      <c r="C1007" s="338" t="s">
        <v>13705</v>
      </c>
      <c r="D1007" s="249">
        <v>864565.42549999955</v>
      </c>
      <c r="E1007" s="249">
        <v>863875.9510922397</v>
      </c>
      <c r="F1007" s="183"/>
      <c r="G1007" s="176">
        <f>+K1007+O1007+S1007+W1007-D1007</f>
        <v>374925.45610000088</v>
      </c>
      <c r="H1007" s="176">
        <f>+L1007+P1007+T1007+X1007-E1007</f>
        <v>261855.97218921967</v>
      </c>
      <c r="I1007" s="176">
        <f t="shared" si="119"/>
        <v>113069.48391078121</v>
      </c>
      <c r="J1007" s="179"/>
      <c r="K1007" s="176">
        <v>1239490.8816000004</v>
      </c>
      <c r="L1007" s="176">
        <v>1125731.9232814594</v>
      </c>
      <c r="M1007" s="176">
        <f t="shared" si="120"/>
        <v>113758.95831854106</v>
      </c>
      <c r="N1007" s="179"/>
      <c r="O1007" s="243">
        <v>0</v>
      </c>
      <c r="P1007" s="243">
        <v>0</v>
      </c>
      <c r="Q1007" s="243">
        <f t="shared" si="121"/>
        <v>0</v>
      </c>
      <c r="R1007" s="244"/>
      <c r="S1007" s="243">
        <v>0</v>
      </c>
      <c r="T1007" s="243">
        <v>0</v>
      </c>
      <c r="U1007" s="243">
        <f t="shared" si="122"/>
        <v>0</v>
      </c>
      <c r="V1007" s="244"/>
      <c r="W1007" s="243">
        <v>0</v>
      </c>
      <c r="X1007" s="243">
        <v>0</v>
      </c>
      <c r="Y1007" s="243">
        <f t="shared" si="123"/>
        <v>0</v>
      </c>
    </row>
    <row r="1008" spans="2:25" s="187" customFormat="1" hidden="1" x14ac:dyDescent="0.3">
      <c r="B1008" s="226" t="s">
        <v>1363</v>
      </c>
      <c r="C1008" s="338" t="s">
        <v>8516</v>
      </c>
      <c r="D1008" s="249"/>
      <c r="E1008" s="249"/>
      <c r="F1008" s="183"/>
      <c r="G1008" s="184">
        <f t="shared" ref="G1008:G1071" si="126">+K1008+O1008+S1008+W1008</f>
        <v>1786.8603000000001</v>
      </c>
      <c r="H1008" s="184">
        <f t="shared" ref="H1008:H1071" si="127">+L1008+P1008+T1008+X1008</f>
        <v>1639.4753382900001</v>
      </c>
      <c r="I1008" s="184">
        <f t="shared" si="119"/>
        <v>147.38496170999997</v>
      </c>
      <c r="K1008" s="184">
        <v>1786.8603000000001</v>
      </c>
      <c r="L1008" s="184">
        <v>1639.4753382900001</v>
      </c>
      <c r="M1008" s="184">
        <f t="shared" si="120"/>
        <v>147.38496170999997</v>
      </c>
      <c r="O1008" s="185">
        <v>0</v>
      </c>
      <c r="P1008" s="185">
        <v>0</v>
      </c>
      <c r="Q1008" s="185">
        <f t="shared" si="121"/>
        <v>0</v>
      </c>
      <c r="S1008" s="184">
        <v>0</v>
      </c>
      <c r="T1008" s="184">
        <v>0</v>
      </c>
      <c r="U1008" s="184">
        <f t="shared" si="122"/>
        <v>0</v>
      </c>
      <c r="W1008" s="185">
        <v>0</v>
      </c>
      <c r="X1008" s="185">
        <v>0</v>
      </c>
      <c r="Y1008" s="185">
        <f t="shared" si="123"/>
        <v>0</v>
      </c>
    </row>
    <row r="1009" spans="2:25" s="187" customFormat="1" hidden="1" x14ac:dyDescent="0.3">
      <c r="B1009" s="226" t="s">
        <v>1364</v>
      </c>
      <c r="C1009" s="338" t="s">
        <v>8517</v>
      </c>
      <c r="D1009" s="249"/>
      <c r="E1009" s="249"/>
      <c r="F1009" s="183"/>
      <c r="G1009" s="184">
        <f t="shared" si="126"/>
        <v>167272.25330000001</v>
      </c>
      <c r="H1009" s="184">
        <f t="shared" si="127"/>
        <v>5082.3124390000003</v>
      </c>
      <c r="I1009" s="184">
        <f t="shared" si="119"/>
        <v>162189.94086100001</v>
      </c>
      <c r="K1009" s="184">
        <v>167272.25330000001</v>
      </c>
      <c r="L1009" s="184">
        <v>5082.3124390000003</v>
      </c>
      <c r="M1009" s="184">
        <f t="shared" si="120"/>
        <v>162189.94086100001</v>
      </c>
      <c r="O1009" s="185">
        <v>0</v>
      </c>
      <c r="P1009" s="185">
        <v>0</v>
      </c>
      <c r="Q1009" s="185">
        <f t="shared" si="121"/>
        <v>0</v>
      </c>
      <c r="S1009" s="184">
        <v>0</v>
      </c>
      <c r="T1009" s="184">
        <v>0</v>
      </c>
      <c r="U1009" s="184">
        <f t="shared" si="122"/>
        <v>0</v>
      </c>
      <c r="W1009" s="185">
        <v>0</v>
      </c>
      <c r="X1009" s="185">
        <v>0</v>
      </c>
      <c r="Y1009" s="185">
        <f t="shared" si="123"/>
        <v>0</v>
      </c>
    </row>
    <row r="1010" spans="2:25" s="187" customFormat="1" hidden="1" x14ac:dyDescent="0.3">
      <c r="B1010" s="226" t="s">
        <v>1365</v>
      </c>
      <c r="C1010" s="338" t="s">
        <v>8518</v>
      </c>
      <c r="D1010" s="249"/>
      <c r="E1010" s="249"/>
      <c r="F1010" s="183"/>
      <c r="G1010" s="184">
        <f t="shared" si="126"/>
        <v>2846.2333000000003</v>
      </c>
      <c r="H1010" s="184">
        <f t="shared" si="127"/>
        <v>1950.20280258</v>
      </c>
      <c r="I1010" s="184">
        <f t="shared" si="119"/>
        <v>896.0304974200003</v>
      </c>
      <c r="K1010" s="184">
        <v>2846.2333000000003</v>
      </c>
      <c r="L1010" s="184">
        <v>1950.20280258</v>
      </c>
      <c r="M1010" s="184">
        <f t="shared" si="120"/>
        <v>896.0304974200003</v>
      </c>
      <c r="O1010" s="185">
        <v>0</v>
      </c>
      <c r="P1010" s="185">
        <v>0</v>
      </c>
      <c r="Q1010" s="185">
        <f t="shared" si="121"/>
        <v>0</v>
      </c>
      <c r="S1010" s="184">
        <v>0</v>
      </c>
      <c r="T1010" s="184">
        <v>0</v>
      </c>
      <c r="U1010" s="184">
        <f t="shared" si="122"/>
        <v>0</v>
      </c>
      <c r="W1010" s="185">
        <v>0</v>
      </c>
      <c r="X1010" s="185">
        <v>0</v>
      </c>
      <c r="Y1010" s="185">
        <f t="shared" si="123"/>
        <v>0</v>
      </c>
    </row>
    <row r="1011" spans="2:25" s="187" customFormat="1" hidden="1" x14ac:dyDescent="0.3">
      <c r="B1011" s="226" t="s">
        <v>1366</v>
      </c>
      <c r="C1011" s="338" t="s">
        <v>8519</v>
      </c>
      <c r="D1011" s="249"/>
      <c r="E1011" s="249"/>
      <c r="F1011" s="183"/>
      <c r="G1011" s="184">
        <f t="shared" si="126"/>
        <v>0</v>
      </c>
      <c r="H1011" s="184">
        <f t="shared" si="127"/>
        <v>224</v>
      </c>
      <c r="I1011" s="184">
        <f t="shared" si="119"/>
        <v>224</v>
      </c>
      <c r="K1011" s="184">
        <v>0</v>
      </c>
      <c r="L1011" s="184">
        <v>224</v>
      </c>
      <c r="M1011" s="184">
        <f t="shared" si="120"/>
        <v>224</v>
      </c>
      <c r="O1011" s="185">
        <v>0</v>
      </c>
      <c r="P1011" s="185">
        <v>0</v>
      </c>
      <c r="Q1011" s="185">
        <f t="shared" si="121"/>
        <v>0</v>
      </c>
      <c r="S1011" s="184">
        <v>0</v>
      </c>
      <c r="T1011" s="184">
        <v>0</v>
      </c>
      <c r="U1011" s="184">
        <f t="shared" si="122"/>
        <v>0</v>
      </c>
      <c r="W1011" s="185">
        <v>0</v>
      </c>
      <c r="X1011" s="185">
        <v>0</v>
      </c>
      <c r="Y1011" s="185">
        <f t="shared" si="123"/>
        <v>0</v>
      </c>
    </row>
    <row r="1012" spans="2:25" s="187" customFormat="1" hidden="1" x14ac:dyDescent="0.3">
      <c r="B1012" s="226" t="s">
        <v>1367</v>
      </c>
      <c r="C1012" s="338" t="s">
        <v>8520</v>
      </c>
      <c r="D1012" s="249"/>
      <c r="E1012" s="249"/>
      <c r="F1012" s="183"/>
      <c r="G1012" s="184">
        <f t="shared" si="126"/>
        <v>2042.0314999999998</v>
      </c>
      <c r="H1012" s="184">
        <f t="shared" si="127"/>
        <v>1558.014248</v>
      </c>
      <c r="I1012" s="184">
        <f t="shared" si="119"/>
        <v>484.01725199999987</v>
      </c>
      <c r="K1012" s="184">
        <v>2042.0314999999998</v>
      </c>
      <c r="L1012" s="184">
        <v>1558.014248</v>
      </c>
      <c r="M1012" s="184">
        <f t="shared" si="120"/>
        <v>484.01725199999987</v>
      </c>
      <c r="O1012" s="185">
        <v>0</v>
      </c>
      <c r="P1012" s="185">
        <v>0</v>
      </c>
      <c r="Q1012" s="185">
        <f t="shared" si="121"/>
        <v>0</v>
      </c>
      <c r="S1012" s="184">
        <v>0</v>
      </c>
      <c r="T1012" s="184">
        <v>0</v>
      </c>
      <c r="U1012" s="184">
        <f t="shared" si="122"/>
        <v>0</v>
      </c>
      <c r="W1012" s="185">
        <v>0</v>
      </c>
      <c r="X1012" s="185">
        <v>0</v>
      </c>
      <c r="Y1012" s="185">
        <f t="shared" si="123"/>
        <v>0</v>
      </c>
    </row>
    <row r="1013" spans="2:25" s="187" customFormat="1" hidden="1" x14ac:dyDescent="0.3">
      <c r="B1013" s="226" t="s">
        <v>7506</v>
      </c>
      <c r="C1013" s="338" t="s">
        <v>8521</v>
      </c>
      <c r="D1013" s="249"/>
      <c r="E1013" s="249"/>
      <c r="F1013" s="183"/>
      <c r="G1013" s="184">
        <f t="shared" si="126"/>
        <v>0</v>
      </c>
      <c r="H1013" s="184">
        <f t="shared" si="127"/>
        <v>4452.1907359999996</v>
      </c>
      <c r="I1013" s="184">
        <f t="shared" si="119"/>
        <v>4452.1907359999996</v>
      </c>
      <c r="K1013" s="184">
        <v>0</v>
      </c>
      <c r="L1013" s="184">
        <v>4452.1907359999996</v>
      </c>
      <c r="M1013" s="184">
        <f t="shared" si="120"/>
        <v>4452.1907359999996</v>
      </c>
      <c r="O1013" s="185">
        <v>0</v>
      </c>
      <c r="P1013" s="185">
        <v>0</v>
      </c>
      <c r="Q1013" s="185">
        <f t="shared" si="121"/>
        <v>0</v>
      </c>
      <c r="S1013" s="184">
        <v>0</v>
      </c>
      <c r="T1013" s="184">
        <v>0</v>
      </c>
      <c r="U1013" s="184">
        <f t="shared" si="122"/>
        <v>0</v>
      </c>
      <c r="W1013" s="185">
        <v>0</v>
      </c>
      <c r="X1013" s="185">
        <v>0</v>
      </c>
      <c r="Y1013" s="185">
        <f t="shared" si="123"/>
        <v>0</v>
      </c>
    </row>
    <row r="1014" spans="2:25" s="187" customFormat="1" hidden="1" x14ac:dyDescent="0.3">
      <c r="B1014" s="226" t="s">
        <v>1368</v>
      </c>
      <c r="C1014" s="338" t="s">
        <v>8522</v>
      </c>
      <c r="D1014" s="249"/>
      <c r="E1014" s="249"/>
      <c r="F1014" s="183"/>
      <c r="G1014" s="184">
        <f t="shared" si="126"/>
        <v>1414.9009999999998</v>
      </c>
      <c r="H1014" s="184">
        <f t="shared" si="127"/>
        <v>1293.6003958200001</v>
      </c>
      <c r="I1014" s="184">
        <f t="shared" si="119"/>
        <v>121.30060417999971</v>
      </c>
      <c r="K1014" s="184">
        <v>1414.9009999999998</v>
      </c>
      <c r="L1014" s="184">
        <v>1293.6003958200001</v>
      </c>
      <c r="M1014" s="184">
        <f t="shared" si="120"/>
        <v>121.30060417999971</v>
      </c>
      <c r="O1014" s="185">
        <v>0</v>
      </c>
      <c r="P1014" s="185">
        <v>0</v>
      </c>
      <c r="Q1014" s="185">
        <f t="shared" si="121"/>
        <v>0</v>
      </c>
      <c r="S1014" s="184">
        <v>0</v>
      </c>
      <c r="T1014" s="184">
        <v>0</v>
      </c>
      <c r="U1014" s="184">
        <f t="shared" si="122"/>
        <v>0</v>
      </c>
      <c r="W1014" s="185">
        <v>0</v>
      </c>
      <c r="X1014" s="185">
        <v>0</v>
      </c>
      <c r="Y1014" s="185">
        <f t="shared" si="123"/>
        <v>0</v>
      </c>
    </row>
    <row r="1015" spans="2:25" s="187" customFormat="1" hidden="1" x14ac:dyDescent="0.3">
      <c r="B1015" s="226" t="s">
        <v>1369</v>
      </c>
      <c r="C1015" s="338" t="s">
        <v>8523</v>
      </c>
      <c r="D1015" s="249"/>
      <c r="E1015" s="249"/>
      <c r="F1015" s="183"/>
      <c r="G1015" s="184">
        <f t="shared" si="126"/>
        <v>2014.4486999999999</v>
      </c>
      <c r="H1015" s="184">
        <f t="shared" si="127"/>
        <v>1161.935606</v>
      </c>
      <c r="I1015" s="184">
        <f t="shared" si="119"/>
        <v>852.51309399999991</v>
      </c>
      <c r="K1015" s="184">
        <v>2014.4486999999999</v>
      </c>
      <c r="L1015" s="184">
        <v>1161.935606</v>
      </c>
      <c r="M1015" s="184">
        <f t="shared" si="120"/>
        <v>852.51309399999991</v>
      </c>
      <c r="O1015" s="185">
        <v>0</v>
      </c>
      <c r="P1015" s="185">
        <v>0</v>
      </c>
      <c r="Q1015" s="185">
        <f t="shared" si="121"/>
        <v>0</v>
      </c>
      <c r="S1015" s="184">
        <v>0</v>
      </c>
      <c r="T1015" s="184">
        <v>0</v>
      </c>
      <c r="U1015" s="184">
        <f t="shared" si="122"/>
        <v>0</v>
      </c>
      <c r="W1015" s="185">
        <v>0</v>
      </c>
      <c r="X1015" s="185">
        <v>0</v>
      </c>
      <c r="Y1015" s="185">
        <f t="shared" si="123"/>
        <v>0</v>
      </c>
    </row>
    <row r="1016" spans="2:25" s="187" customFormat="1" hidden="1" x14ac:dyDescent="0.3">
      <c r="B1016" s="226" t="s">
        <v>1370</v>
      </c>
      <c r="C1016" s="338" t="s">
        <v>8524</v>
      </c>
      <c r="D1016" s="249"/>
      <c r="E1016" s="249"/>
      <c r="F1016" s="183"/>
      <c r="G1016" s="184">
        <f t="shared" si="126"/>
        <v>978.69519999999989</v>
      </c>
      <c r="H1016" s="184">
        <f t="shared" si="127"/>
        <v>781.40971133000005</v>
      </c>
      <c r="I1016" s="184">
        <f t="shared" si="119"/>
        <v>197.28548866999984</v>
      </c>
      <c r="K1016" s="184">
        <v>978.69519999999989</v>
      </c>
      <c r="L1016" s="184">
        <v>781.40971133000005</v>
      </c>
      <c r="M1016" s="184">
        <f t="shared" si="120"/>
        <v>197.28548866999984</v>
      </c>
      <c r="O1016" s="185">
        <v>0</v>
      </c>
      <c r="P1016" s="185">
        <v>0</v>
      </c>
      <c r="Q1016" s="185">
        <f t="shared" si="121"/>
        <v>0</v>
      </c>
      <c r="S1016" s="184">
        <v>0</v>
      </c>
      <c r="T1016" s="184">
        <v>0</v>
      </c>
      <c r="U1016" s="184">
        <f t="shared" si="122"/>
        <v>0</v>
      </c>
      <c r="W1016" s="185">
        <v>0</v>
      </c>
      <c r="X1016" s="185">
        <v>0</v>
      </c>
      <c r="Y1016" s="185">
        <f t="shared" si="123"/>
        <v>0</v>
      </c>
    </row>
    <row r="1017" spans="2:25" s="187" customFormat="1" hidden="1" x14ac:dyDescent="0.3">
      <c r="B1017" s="226" t="s">
        <v>1371</v>
      </c>
      <c r="C1017" s="338" t="s">
        <v>8525</v>
      </c>
      <c r="D1017" s="249"/>
      <c r="E1017" s="249"/>
      <c r="F1017" s="183"/>
      <c r="G1017" s="184">
        <f t="shared" si="126"/>
        <v>0</v>
      </c>
      <c r="H1017" s="184">
        <f t="shared" si="127"/>
        <v>1039.0345299999999</v>
      </c>
      <c r="I1017" s="184">
        <f t="shared" si="119"/>
        <v>1039.0345299999999</v>
      </c>
      <c r="K1017" s="184">
        <v>0</v>
      </c>
      <c r="L1017" s="184">
        <v>1039.0345299999999</v>
      </c>
      <c r="M1017" s="184">
        <f t="shared" si="120"/>
        <v>1039.0345299999999</v>
      </c>
      <c r="O1017" s="185">
        <v>0</v>
      </c>
      <c r="P1017" s="185">
        <v>0</v>
      </c>
      <c r="Q1017" s="185">
        <f t="shared" si="121"/>
        <v>0</v>
      </c>
      <c r="S1017" s="184">
        <v>0</v>
      </c>
      <c r="T1017" s="184">
        <v>0</v>
      </c>
      <c r="U1017" s="184">
        <f t="shared" si="122"/>
        <v>0</v>
      </c>
      <c r="W1017" s="185">
        <v>0</v>
      </c>
      <c r="X1017" s="185">
        <v>0</v>
      </c>
      <c r="Y1017" s="185">
        <f t="shared" si="123"/>
        <v>0</v>
      </c>
    </row>
    <row r="1018" spans="2:25" s="187" customFormat="1" hidden="1" x14ac:dyDescent="0.3">
      <c r="B1018" s="226" t="s">
        <v>1372</v>
      </c>
      <c r="C1018" s="338" t="s">
        <v>8526</v>
      </c>
      <c r="D1018" s="249"/>
      <c r="E1018" s="249"/>
      <c r="F1018" s="183"/>
      <c r="G1018" s="184">
        <f t="shared" si="126"/>
        <v>1534.4468000000002</v>
      </c>
      <c r="H1018" s="184">
        <f t="shared" si="127"/>
        <v>1300.5634374799999</v>
      </c>
      <c r="I1018" s="184">
        <f t="shared" si="119"/>
        <v>233.88336252000022</v>
      </c>
      <c r="K1018" s="184">
        <v>1534.4468000000002</v>
      </c>
      <c r="L1018" s="184">
        <v>1300.5634374799999</v>
      </c>
      <c r="M1018" s="184">
        <f t="shared" si="120"/>
        <v>233.88336252000022</v>
      </c>
      <c r="O1018" s="185">
        <v>0</v>
      </c>
      <c r="P1018" s="185">
        <v>0</v>
      </c>
      <c r="Q1018" s="185">
        <f t="shared" si="121"/>
        <v>0</v>
      </c>
      <c r="S1018" s="184">
        <v>0</v>
      </c>
      <c r="T1018" s="184">
        <v>0</v>
      </c>
      <c r="U1018" s="184">
        <f t="shared" si="122"/>
        <v>0</v>
      </c>
      <c r="W1018" s="185">
        <v>0</v>
      </c>
      <c r="X1018" s="185">
        <v>0</v>
      </c>
      <c r="Y1018" s="185">
        <f t="shared" si="123"/>
        <v>0</v>
      </c>
    </row>
    <row r="1019" spans="2:25" s="187" customFormat="1" hidden="1" x14ac:dyDescent="0.3">
      <c r="B1019" s="226" t="s">
        <v>1373</v>
      </c>
      <c r="C1019" s="338" t="s">
        <v>8527</v>
      </c>
      <c r="D1019" s="249"/>
      <c r="E1019" s="249"/>
      <c r="F1019" s="183"/>
      <c r="G1019" s="184">
        <f t="shared" si="126"/>
        <v>1076.3818000000001</v>
      </c>
      <c r="H1019" s="184">
        <f t="shared" si="127"/>
        <v>983.30572391999999</v>
      </c>
      <c r="I1019" s="184">
        <f t="shared" si="119"/>
        <v>93.076076080000121</v>
      </c>
      <c r="K1019" s="184">
        <v>1076.3818000000001</v>
      </c>
      <c r="L1019" s="184">
        <v>983.30572391999999</v>
      </c>
      <c r="M1019" s="184">
        <f t="shared" si="120"/>
        <v>93.076076080000121</v>
      </c>
      <c r="O1019" s="185">
        <v>0</v>
      </c>
      <c r="P1019" s="185">
        <v>0</v>
      </c>
      <c r="Q1019" s="185">
        <f t="shared" si="121"/>
        <v>0</v>
      </c>
      <c r="S1019" s="184">
        <v>0</v>
      </c>
      <c r="T1019" s="184">
        <v>0</v>
      </c>
      <c r="U1019" s="184">
        <f t="shared" si="122"/>
        <v>0</v>
      </c>
      <c r="W1019" s="185">
        <v>0</v>
      </c>
      <c r="X1019" s="185">
        <v>0</v>
      </c>
      <c r="Y1019" s="185">
        <f t="shared" si="123"/>
        <v>0</v>
      </c>
    </row>
    <row r="1020" spans="2:25" s="187" customFormat="1" hidden="1" x14ac:dyDescent="0.3">
      <c r="B1020" s="226" t="s">
        <v>7507</v>
      </c>
      <c r="C1020" s="338" t="s">
        <v>8528</v>
      </c>
      <c r="D1020" s="249"/>
      <c r="E1020" s="249"/>
      <c r="F1020" s="183"/>
      <c r="G1020" s="184">
        <f t="shared" si="126"/>
        <v>0</v>
      </c>
      <c r="H1020" s="184">
        <f t="shared" si="127"/>
        <v>240.96382700000001</v>
      </c>
      <c r="I1020" s="184">
        <f t="shared" si="119"/>
        <v>240.96382700000001</v>
      </c>
      <c r="K1020" s="184">
        <v>0</v>
      </c>
      <c r="L1020" s="184">
        <v>240.96382700000001</v>
      </c>
      <c r="M1020" s="184">
        <f t="shared" si="120"/>
        <v>240.96382700000001</v>
      </c>
      <c r="O1020" s="185">
        <v>0</v>
      </c>
      <c r="P1020" s="185">
        <v>0</v>
      </c>
      <c r="Q1020" s="185">
        <f t="shared" si="121"/>
        <v>0</v>
      </c>
      <c r="S1020" s="184">
        <v>0</v>
      </c>
      <c r="T1020" s="184">
        <v>0</v>
      </c>
      <c r="U1020" s="184">
        <f t="shared" si="122"/>
        <v>0</v>
      </c>
      <c r="W1020" s="185">
        <v>0</v>
      </c>
      <c r="X1020" s="185">
        <v>0</v>
      </c>
      <c r="Y1020" s="185">
        <f t="shared" si="123"/>
        <v>0</v>
      </c>
    </row>
    <row r="1021" spans="2:25" s="187" customFormat="1" hidden="1" x14ac:dyDescent="0.3">
      <c r="B1021" s="226" t="s">
        <v>1374</v>
      </c>
      <c r="C1021" s="338" t="s">
        <v>8529</v>
      </c>
      <c r="D1021" s="249"/>
      <c r="E1021" s="249"/>
      <c r="F1021" s="183"/>
      <c r="G1021" s="184">
        <f t="shared" si="126"/>
        <v>2310.7980000000002</v>
      </c>
      <c r="H1021" s="184">
        <f t="shared" si="127"/>
        <v>1735.1428584999999</v>
      </c>
      <c r="I1021" s="184">
        <f t="shared" si="119"/>
        <v>575.65514150000035</v>
      </c>
      <c r="K1021" s="184">
        <v>2310.7980000000002</v>
      </c>
      <c r="L1021" s="184">
        <v>1735.1428584999999</v>
      </c>
      <c r="M1021" s="184">
        <f t="shared" si="120"/>
        <v>575.65514150000035</v>
      </c>
      <c r="O1021" s="185">
        <v>0</v>
      </c>
      <c r="P1021" s="185">
        <v>0</v>
      </c>
      <c r="Q1021" s="185">
        <f t="shared" si="121"/>
        <v>0</v>
      </c>
      <c r="S1021" s="184">
        <v>0</v>
      </c>
      <c r="T1021" s="184">
        <v>0</v>
      </c>
      <c r="U1021" s="184">
        <f t="shared" si="122"/>
        <v>0</v>
      </c>
      <c r="W1021" s="185">
        <v>0</v>
      </c>
      <c r="X1021" s="185">
        <v>0</v>
      </c>
      <c r="Y1021" s="185">
        <f t="shared" si="123"/>
        <v>0</v>
      </c>
    </row>
    <row r="1022" spans="2:25" s="187" customFormat="1" hidden="1" x14ac:dyDescent="0.3">
      <c r="B1022" s="226" t="s">
        <v>1375</v>
      </c>
      <c r="C1022" s="338" t="s">
        <v>8530</v>
      </c>
      <c r="D1022" s="249"/>
      <c r="E1022" s="249"/>
      <c r="F1022" s="183"/>
      <c r="G1022" s="184">
        <f t="shared" si="126"/>
        <v>1296.4959999999999</v>
      </c>
      <c r="H1022" s="184">
        <f t="shared" si="127"/>
        <v>919.87380865</v>
      </c>
      <c r="I1022" s="184">
        <f t="shared" si="119"/>
        <v>376.62219134999987</v>
      </c>
      <c r="K1022" s="184">
        <v>1296.4959999999999</v>
      </c>
      <c r="L1022" s="184">
        <v>919.87380865</v>
      </c>
      <c r="M1022" s="184">
        <f t="shared" si="120"/>
        <v>376.62219134999987</v>
      </c>
      <c r="O1022" s="185">
        <v>0</v>
      </c>
      <c r="P1022" s="185">
        <v>0</v>
      </c>
      <c r="Q1022" s="185">
        <f t="shared" si="121"/>
        <v>0</v>
      </c>
      <c r="S1022" s="184">
        <v>0</v>
      </c>
      <c r="T1022" s="184">
        <v>0</v>
      </c>
      <c r="U1022" s="184">
        <f t="shared" si="122"/>
        <v>0</v>
      </c>
      <c r="W1022" s="185">
        <v>0</v>
      </c>
      <c r="X1022" s="185">
        <v>0</v>
      </c>
      <c r="Y1022" s="185">
        <f t="shared" si="123"/>
        <v>0</v>
      </c>
    </row>
    <row r="1023" spans="2:25" s="187" customFormat="1" hidden="1" x14ac:dyDescent="0.3">
      <c r="B1023" s="226" t="s">
        <v>7508</v>
      </c>
      <c r="C1023" s="338" t="s">
        <v>8531</v>
      </c>
      <c r="D1023" s="249"/>
      <c r="E1023" s="249"/>
      <c r="F1023" s="183"/>
      <c r="G1023" s="184">
        <f t="shared" si="126"/>
        <v>0</v>
      </c>
      <c r="H1023" s="184">
        <f t="shared" si="127"/>
        <v>5424.3250699999999</v>
      </c>
      <c r="I1023" s="184">
        <f t="shared" si="119"/>
        <v>5424.3250699999999</v>
      </c>
      <c r="K1023" s="184">
        <v>0</v>
      </c>
      <c r="L1023" s="184">
        <v>5424.3250699999999</v>
      </c>
      <c r="M1023" s="184">
        <f t="shared" si="120"/>
        <v>5424.3250699999999</v>
      </c>
      <c r="O1023" s="185">
        <v>0</v>
      </c>
      <c r="P1023" s="185">
        <v>0</v>
      </c>
      <c r="Q1023" s="185">
        <f t="shared" si="121"/>
        <v>0</v>
      </c>
      <c r="S1023" s="184">
        <v>0</v>
      </c>
      <c r="T1023" s="184">
        <v>0</v>
      </c>
      <c r="U1023" s="184">
        <f t="shared" si="122"/>
        <v>0</v>
      </c>
      <c r="W1023" s="185">
        <v>0</v>
      </c>
      <c r="X1023" s="185">
        <v>0</v>
      </c>
      <c r="Y1023" s="185">
        <f t="shared" si="123"/>
        <v>0</v>
      </c>
    </row>
    <row r="1024" spans="2:25" s="187" customFormat="1" hidden="1" x14ac:dyDescent="0.3">
      <c r="B1024" s="226" t="s">
        <v>1376</v>
      </c>
      <c r="C1024" s="338" t="s">
        <v>8532</v>
      </c>
      <c r="D1024" s="249"/>
      <c r="E1024" s="249"/>
      <c r="F1024" s="183"/>
      <c r="G1024" s="184">
        <f t="shared" si="126"/>
        <v>2354.8924000000002</v>
      </c>
      <c r="H1024" s="184">
        <f t="shared" si="127"/>
        <v>1592.93142969</v>
      </c>
      <c r="I1024" s="184">
        <f t="shared" si="119"/>
        <v>761.96097031000022</v>
      </c>
      <c r="K1024" s="184">
        <v>2354.8924000000002</v>
      </c>
      <c r="L1024" s="184">
        <v>1592.93142969</v>
      </c>
      <c r="M1024" s="184">
        <f t="shared" si="120"/>
        <v>761.96097031000022</v>
      </c>
      <c r="O1024" s="185">
        <v>0</v>
      </c>
      <c r="P1024" s="185">
        <v>0</v>
      </c>
      <c r="Q1024" s="185">
        <f t="shared" si="121"/>
        <v>0</v>
      </c>
      <c r="S1024" s="184">
        <v>0</v>
      </c>
      <c r="T1024" s="184">
        <v>0</v>
      </c>
      <c r="U1024" s="184">
        <f t="shared" si="122"/>
        <v>0</v>
      </c>
      <c r="W1024" s="185">
        <v>0</v>
      </c>
      <c r="X1024" s="185">
        <v>0</v>
      </c>
      <c r="Y1024" s="185">
        <f t="shared" si="123"/>
        <v>0</v>
      </c>
    </row>
    <row r="1025" spans="2:25" s="187" customFormat="1" hidden="1" x14ac:dyDescent="0.3">
      <c r="B1025" s="226" t="s">
        <v>1377</v>
      </c>
      <c r="C1025" s="338" t="s">
        <v>8533</v>
      </c>
      <c r="D1025" s="249"/>
      <c r="E1025" s="249"/>
      <c r="F1025" s="183"/>
      <c r="G1025" s="184">
        <f t="shared" si="126"/>
        <v>0</v>
      </c>
      <c r="H1025" s="184">
        <f t="shared" si="127"/>
        <v>2107.5824510000002</v>
      </c>
      <c r="I1025" s="184">
        <f t="shared" si="119"/>
        <v>2107.5824510000002</v>
      </c>
      <c r="K1025" s="184">
        <v>0</v>
      </c>
      <c r="L1025" s="184">
        <v>2107.5824510000002</v>
      </c>
      <c r="M1025" s="184">
        <f t="shared" si="120"/>
        <v>2107.5824510000002</v>
      </c>
      <c r="O1025" s="185">
        <v>0</v>
      </c>
      <c r="P1025" s="185">
        <v>0</v>
      </c>
      <c r="Q1025" s="185">
        <f t="shared" si="121"/>
        <v>0</v>
      </c>
      <c r="S1025" s="184">
        <v>0</v>
      </c>
      <c r="T1025" s="184">
        <v>0</v>
      </c>
      <c r="U1025" s="184">
        <f t="shared" si="122"/>
        <v>0</v>
      </c>
      <c r="W1025" s="185">
        <v>0</v>
      </c>
      <c r="X1025" s="185">
        <v>0</v>
      </c>
      <c r="Y1025" s="185">
        <f t="shared" si="123"/>
        <v>0</v>
      </c>
    </row>
    <row r="1026" spans="2:25" s="187" customFormat="1" hidden="1" x14ac:dyDescent="0.3">
      <c r="B1026" s="226" t="s">
        <v>1378</v>
      </c>
      <c r="C1026" s="338" t="s">
        <v>8534</v>
      </c>
      <c r="D1026" s="249"/>
      <c r="E1026" s="249"/>
      <c r="F1026" s="183"/>
      <c r="G1026" s="184">
        <f t="shared" si="126"/>
        <v>1547.1154999999999</v>
      </c>
      <c r="H1026" s="184">
        <f t="shared" si="127"/>
        <v>912.65377857999999</v>
      </c>
      <c r="I1026" s="184">
        <f t="shared" si="119"/>
        <v>634.46172141999989</v>
      </c>
      <c r="K1026" s="184">
        <v>1547.1154999999999</v>
      </c>
      <c r="L1026" s="184">
        <v>912.65377857999999</v>
      </c>
      <c r="M1026" s="184">
        <f t="shared" si="120"/>
        <v>634.46172141999989</v>
      </c>
      <c r="O1026" s="185">
        <v>0</v>
      </c>
      <c r="P1026" s="185">
        <v>0</v>
      </c>
      <c r="Q1026" s="185">
        <f t="shared" si="121"/>
        <v>0</v>
      </c>
      <c r="S1026" s="184">
        <v>0</v>
      </c>
      <c r="T1026" s="184">
        <v>0</v>
      </c>
      <c r="U1026" s="184">
        <f t="shared" si="122"/>
        <v>0</v>
      </c>
      <c r="W1026" s="185">
        <v>0</v>
      </c>
      <c r="X1026" s="185">
        <v>0</v>
      </c>
      <c r="Y1026" s="185">
        <f t="shared" si="123"/>
        <v>0</v>
      </c>
    </row>
    <row r="1027" spans="2:25" s="187" customFormat="1" hidden="1" x14ac:dyDescent="0.3">
      <c r="B1027" s="226" t="s">
        <v>1379</v>
      </c>
      <c r="C1027" s="338" t="s">
        <v>8535</v>
      </c>
      <c r="D1027" s="249"/>
      <c r="E1027" s="249"/>
      <c r="F1027" s="183"/>
      <c r="G1027" s="184">
        <f t="shared" si="126"/>
        <v>0</v>
      </c>
      <c r="H1027" s="184">
        <f t="shared" si="127"/>
        <v>1995.761156</v>
      </c>
      <c r="I1027" s="184">
        <f t="shared" si="119"/>
        <v>1995.761156</v>
      </c>
      <c r="K1027" s="184">
        <v>0</v>
      </c>
      <c r="L1027" s="184">
        <v>1995.761156</v>
      </c>
      <c r="M1027" s="184">
        <f t="shared" si="120"/>
        <v>1995.761156</v>
      </c>
      <c r="O1027" s="185">
        <v>0</v>
      </c>
      <c r="P1027" s="185">
        <v>0</v>
      </c>
      <c r="Q1027" s="185">
        <f t="shared" si="121"/>
        <v>0</v>
      </c>
      <c r="S1027" s="184">
        <v>0</v>
      </c>
      <c r="T1027" s="184">
        <v>0</v>
      </c>
      <c r="U1027" s="184">
        <f t="shared" si="122"/>
        <v>0</v>
      </c>
      <c r="W1027" s="185">
        <v>0</v>
      </c>
      <c r="X1027" s="185">
        <v>0</v>
      </c>
      <c r="Y1027" s="185">
        <f t="shared" si="123"/>
        <v>0</v>
      </c>
    </row>
    <row r="1028" spans="2:25" s="187" customFormat="1" hidden="1" x14ac:dyDescent="0.3">
      <c r="B1028" s="226" t="s">
        <v>1380</v>
      </c>
      <c r="C1028" s="338" t="s">
        <v>8536</v>
      </c>
      <c r="D1028" s="249"/>
      <c r="E1028" s="249"/>
      <c r="F1028" s="183"/>
      <c r="G1028" s="184">
        <f t="shared" si="126"/>
        <v>1202.5063</v>
      </c>
      <c r="H1028" s="184">
        <f t="shared" si="127"/>
        <v>1056.4352422300001</v>
      </c>
      <c r="I1028" s="184">
        <f t="shared" si="119"/>
        <v>146.07105776999992</v>
      </c>
      <c r="K1028" s="184">
        <v>1202.5063</v>
      </c>
      <c r="L1028" s="184">
        <v>1056.4352422300001</v>
      </c>
      <c r="M1028" s="184">
        <f t="shared" si="120"/>
        <v>146.07105776999992</v>
      </c>
      <c r="O1028" s="185">
        <v>0</v>
      </c>
      <c r="P1028" s="185">
        <v>0</v>
      </c>
      <c r="Q1028" s="185">
        <f t="shared" si="121"/>
        <v>0</v>
      </c>
      <c r="S1028" s="184">
        <v>0</v>
      </c>
      <c r="T1028" s="184">
        <v>0</v>
      </c>
      <c r="U1028" s="184">
        <f t="shared" si="122"/>
        <v>0</v>
      </c>
      <c r="W1028" s="185">
        <v>0</v>
      </c>
      <c r="X1028" s="185">
        <v>0</v>
      </c>
      <c r="Y1028" s="185">
        <f t="shared" si="123"/>
        <v>0</v>
      </c>
    </row>
    <row r="1029" spans="2:25" s="187" customFormat="1" hidden="1" x14ac:dyDescent="0.3">
      <c r="B1029" s="226" t="s">
        <v>1381</v>
      </c>
      <c r="C1029" s="338" t="s">
        <v>8537</v>
      </c>
      <c r="D1029" s="249"/>
      <c r="E1029" s="249"/>
      <c r="F1029" s="183"/>
      <c r="G1029" s="184">
        <f t="shared" si="126"/>
        <v>1826.4118999999998</v>
      </c>
      <c r="H1029" s="184">
        <f t="shared" si="127"/>
        <v>1421.89925528</v>
      </c>
      <c r="I1029" s="184">
        <f t="shared" si="119"/>
        <v>404.5126447199998</v>
      </c>
      <c r="K1029" s="184">
        <v>1826.4118999999998</v>
      </c>
      <c r="L1029" s="184">
        <v>1421.89925528</v>
      </c>
      <c r="M1029" s="184">
        <f t="shared" si="120"/>
        <v>404.5126447199998</v>
      </c>
      <c r="O1029" s="185">
        <v>0</v>
      </c>
      <c r="P1029" s="185">
        <v>0</v>
      </c>
      <c r="Q1029" s="185">
        <f t="shared" si="121"/>
        <v>0</v>
      </c>
      <c r="S1029" s="184">
        <v>0</v>
      </c>
      <c r="T1029" s="184">
        <v>0</v>
      </c>
      <c r="U1029" s="184">
        <f t="shared" si="122"/>
        <v>0</v>
      </c>
      <c r="W1029" s="185">
        <v>0</v>
      </c>
      <c r="X1029" s="185">
        <v>0</v>
      </c>
      <c r="Y1029" s="185">
        <f t="shared" si="123"/>
        <v>0</v>
      </c>
    </row>
    <row r="1030" spans="2:25" s="187" customFormat="1" hidden="1" x14ac:dyDescent="0.3">
      <c r="B1030" s="226" t="s">
        <v>7509</v>
      </c>
      <c r="C1030" s="338" t="s">
        <v>8538</v>
      </c>
      <c r="D1030" s="249"/>
      <c r="E1030" s="249"/>
      <c r="F1030" s="183"/>
      <c r="G1030" s="184">
        <f t="shared" si="126"/>
        <v>0</v>
      </c>
      <c r="H1030" s="184">
        <f t="shared" si="127"/>
        <v>2419.7725989999999</v>
      </c>
      <c r="I1030" s="184">
        <f t="shared" si="119"/>
        <v>2419.7725989999999</v>
      </c>
      <c r="K1030" s="184">
        <v>0</v>
      </c>
      <c r="L1030" s="184">
        <v>2419.7725989999999</v>
      </c>
      <c r="M1030" s="184">
        <f t="shared" si="120"/>
        <v>2419.7725989999999</v>
      </c>
      <c r="O1030" s="185">
        <v>0</v>
      </c>
      <c r="P1030" s="185">
        <v>0</v>
      </c>
      <c r="Q1030" s="185">
        <f t="shared" si="121"/>
        <v>0</v>
      </c>
      <c r="S1030" s="184">
        <v>0</v>
      </c>
      <c r="T1030" s="184">
        <v>0</v>
      </c>
      <c r="U1030" s="184">
        <f t="shared" si="122"/>
        <v>0</v>
      </c>
      <c r="W1030" s="185">
        <v>0</v>
      </c>
      <c r="X1030" s="185">
        <v>0</v>
      </c>
      <c r="Y1030" s="185">
        <f t="shared" si="123"/>
        <v>0</v>
      </c>
    </row>
    <row r="1031" spans="2:25" s="187" customFormat="1" hidden="1" x14ac:dyDescent="0.3">
      <c r="B1031" s="226" t="s">
        <v>1382</v>
      </c>
      <c r="C1031" s="338" t="s">
        <v>8539</v>
      </c>
      <c r="D1031" s="249"/>
      <c r="E1031" s="249"/>
      <c r="F1031" s="183"/>
      <c r="G1031" s="184">
        <f t="shared" si="126"/>
        <v>1913.3379</v>
      </c>
      <c r="H1031" s="184">
        <f t="shared" si="127"/>
        <v>1494.88623373</v>
      </c>
      <c r="I1031" s="184">
        <f t="shared" si="119"/>
        <v>418.45166627000003</v>
      </c>
      <c r="K1031" s="184">
        <v>1913.3379</v>
      </c>
      <c r="L1031" s="184">
        <v>1494.88623373</v>
      </c>
      <c r="M1031" s="184">
        <f t="shared" si="120"/>
        <v>418.45166627000003</v>
      </c>
      <c r="O1031" s="185">
        <v>0</v>
      </c>
      <c r="P1031" s="185">
        <v>0</v>
      </c>
      <c r="Q1031" s="185">
        <f t="shared" si="121"/>
        <v>0</v>
      </c>
      <c r="S1031" s="184">
        <v>0</v>
      </c>
      <c r="T1031" s="184">
        <v>0</v>
      </c>
      <c r="U1031" s="184">
        <f t="shared" si="122"/>
        <v>0</v>
      </c>
      <c r="W1031" s="185">
        <v>0</v>
      </c>
      <c r="X1031" s="185">
        <v>0</v>
      </c>
      <c r="Y1031" s="185">
        <f t="shared" si="123"/>
        <v>0</v>
      </c>
    </row>
    <row r="1032" spans="2:25" s="187" customFormat="1" hidden="1" x14ac:dyDescent="0.3">
      <c r="B1032" s="226" t="s">
        <v>1383</v>
      </c>
      <c r="C1032" s="338" t="s">
        <v>8540</v>
      </c>
      <c r="D1032" s="249"/>
      <c r="E1032" s="249"/>
      <c r="F1032" s="183"/>
      <c r="G1032" s="184">
        <f t="shared" si="126"/>
        <v>0</v>
      </c>
      <c r="H1032" s="184">
        <f t="shared" si="127"/>
        <v>7073.1549080000004</v>
      </c>
      <c r="I1032" s="184">
        <f t="shared" ref="I1032:I1095" si="128">+ABS(G1032-H1032)</f>
        <v>7073.1549080000004</v>
      </c>
      <c r="K1032" s="184">
        <v>0</v>
      </c>
      <c r="L1032" s="184">
        <v>7073.1549080000004</v>
      </c>
      <c r="M1032" s="184">
        <f t="shared" ref="M1032:M1095" si="129">+ABS(K1032-L1032)</f>
        <v>7073.1549080000004</v>
      </c>
      <c r="O1032" s="185">
        <v>0</v>
      </c>
      <c r="P1032" s="185">
        <v>0</v>
      </c>
      <c r="Q1032" s="185">
        <f t="shared" ref="Q1032:Q1095" si="130">+ABS(O1032-P1032)</f>
        <v>0</v>
      </c>
      <c r="S1032" s="184">
        <v>0</v>
      </c>
      <c r="T1032" s="184">
        <v>0</v>
      </c>
      <c r="U1032" s="184">
        <f t="shared" ref="U1032:U1095" si="131">+ABS(S1032-T1032)</f>
        <v>0</v>
      </c>
      <c r="W1032" s="185">
        <v>0</v>
      </c>
      <c r="X1032" s="185">
        <v>0</v>
      </c>
      <c r="Y1032" s="185">
        <f t="shared" ref="Y1032:Y1095" si="132">+ABS(W1032-X1032)</f>
        <v>0</v>
      </c>
    </row>
    <row r="1033" spans="2:25" s="187" customFormat="1" hidden="1" x14ac:dyDescent="0.3">
      <c r="B1033" s="226" t="s">
        <v>1384</v>
      </c>
      <c r="C1033" s="338" t="s">
        <v>8541</v>
      </c>
      <c r="D1033" s="249"/>
      <c r="E1033" s="249"/>
      <c r="F1033" s="183"/>
      <c r="G1033" s="184">
        <f t="shared" si="126"/>
        <v>1841.5193999999999</v>
      </c>
      <c r="H1033" s="184">
        <f t="shared" si="127"/>
        <v>1555.7201319999999</v>
      </c>
      <c r="I1033" s="184">
        <f t="shared" si="128"/>
        <v>285.79926799999998</v>
      </c>
      <c r="K1033" s="184">
        <v>1841.5193999999999</v>
      </c>
      <c r="L1033" s="184">
        <v>1555.7201319999999</v>
      </c>
      <c r="M1033" s="184">
        <f t="shared" si="129"/>
        <v>285.79926799999998</v>
      </c>
      <c r="O1033" s="185">
        <v>0</v>
      </c>
      <c r="P1033" s="185">
        <v>0</v>
      </c>
      <c r="Q1033" s="185">
        <f t="shared" si="130"/>
        <v>0</v>
      </c>
      <c r="S1033" s="184">
        <v>0</v>
      </c>
      <c r="T1033" s="184">
        <v>0</v>
      </c>
      <c r="U1033" s="184">
        <f t="shared" si="131"/>
        <v>0</v>
      </c>
      <c r="W1033" s="185">
        <v>0</v>
      </c>
      <c r="X1033" s="185">
        <v>0</v>
      </c>
      <c r="Y1033" s="185">
        <f t="shared" si="132"/>
        <v>0</v>
      </c>
    </row>
    <row r="1034" spans="2:25" s="187" customFormat="1" hidden="1" x14ac:dyDescent="0.3">
      <c r="B1034" s="226" t="s">
        <v>1385</v>
      </c>
      <c r="C1034" s="338" t="s">
        <v>8542</v>
      </c>
      <c r="D1034" s="249"/>
      <c r="E1034" s="249"/>
      <c r="F1034" s="183"/>
      <c r="G1034" s="184">
        <f t="shared" si="126"/>
        <v>0</v>
      </c>
      <c r="H1034" s="184">
        <f t="shared" si="127"/>
        <v>3417.951227</v>
      </c>
      <c r="I1034" s="184">
        <f t="shared" si="128"/>
        <v>3417.951227</v>
      </c>
      <c r="K1034" s="184">
        <v>0</v>
      </c>
      <c r="L1034" s="184">
        <v>3417.951227</v>
      </c>
      <c r="M1034" s="184">
        <f t="shared" si="129"/>
        <v>3417.951227</v>
      </c>
      <c r="O1034" s="185">
        <v>0</v>
      </c>
      <c r="P1034" s="185">
        <v>0</v>
      </c>
      <c r="Q1034" s="185">
        <f t="shared" si="130"/>
        <v>0</v>
      </c>
      <c r="S1034" s="184">
        <v>0</v>
      </c>
      <c r="T1034" s="184">
        <v>0</v>
      </c>
      <c r="U1034" s="184">
        <f t="shared" si="131"/>
        <v>0</v>
      </c>
      <c r="W1034" s="185">
        <v>0</v>
      </c>
      <c r="X1034" s="185">
        <v>0</v>
      </c>
      <c r="Y1034" s="185">
        <f t="shared" si="132"/>
        <v>0</v>
      </c>
    </row>
    <row r="1035" spans="2:25" s="187" customFormat="1" hidden="1" x14ac:dyDescent="0.3">
      <c r="B1035" s="226" t="s">
        <v>1386</v>
      </c>
      <c r="C1035" s="338" t="s">
        <v>8543</v>
      </c>
      <c r="D1035" s="249"/>
      <c r="E1035" s="249"/>
      <c r="F1035" s="183"/>
      <c r="G1035" s="184">
        <f t="shared" si="126"/>
        <v>2040.4334999999999</v>
      </c>
      <c r="H1035" s="184">
        <f t="shared" si="127"/>
        <v>926.36986100000001</v>
      </c>
      <c r="I1035" s="184">
        <f t="shared" si="128"/>
        <v>1114.063639</v>
      </c>
      <c r="K1035" s="184">
        <v>2040.4334999999999</v>
      </c>
      <c r="L1035" s="184">
        <v>926.36986100000001</v>
      </c>
      <c r="M1035" s="184">
        <f t="shared" si="129"/>
        <v>1114.063639</v>
      </c>
      <c r="O1035" s="185">
        <v>0</v>
      </c>
      <c r="P1035" s="185">
        <v>0</v>
      </c>
      <c r="Q1035" s="185">
        <f t="shared" si="130"/>
        <v>0</v>
      </c>
      <c r="S1035" s="184">
        <v>0</v>
      </c>
      <c r="T1035" s="184">
        <v>0</v>
      </c>
      <c r="U1035" s="184">
        <f t="shared" si="131"/>
        <v>0</v>
      </c>
      <c r="W1035" s="185">
        <v>0</v>
      </c>
      <c r="X1035" s="185">
        <v>0</v>
      </c>
      <c r="Y1035" s="185">
        <f t="shared" si="132"/>
        <v>0</v>
      </c>
    </row>
    <row r="1036" spans="2:25" s="187" customFormat="1" hidden="1" x14ac:dyDescent="0.3">
      <c r="B1036" s="226" t="s">
        <v>1387</v>
      </c>
      <c r="C1036" s="338" t="s">
        <v>8544</v>
      </c>
      <c r="D1036" s="249"/>
      <c r="E1036" s="249"/>
      <c r="F1036" s="183"/>
      <c r="G1036" s="184">
        <f t="shared" si="126"/>
        <v>0</v>
      </c>
      <c r="H1036" s="184">
        <f t="shared" si="127"/>
        <v>3734.832105</v>
      </c>
      <c r="I1036" s="184">
        <f t="shared" si="128"/>
        <v>3734.832105</v>
      </c>
      <c r="K1036" s="184">
        <v>0</v>
      </c>
      <c r="L1036" s="184">
        <v>3734.832105</v>
      </c>
      <c r="M1036" s="184">
        <f t="shared" si="129"/>
        <v>3734.832105</v>
      </c>
      <c r="O1036" s="185">
        <v>0</v>
      </c>
      <c r="P1036" s="185">
        <v>0</v>
      </c>
      <c r="Q1036" s="185">
        <f t="shared" si="130"/>
        <v>0</v>
      </c>
      <c r="S1036" s="184">
        <v>0</v>
      </c>
      <c r="T1036" s="184">
        <v>0</v>
      </c>
      <c r="U1036" s="184">
        <f t="shared" si="131"/>
        <v>0</v>
      </c>
      <c r="W1036" s="185">
        <v>0</v>
      </c>
      <c r="X1036" s="185">
        <v>0</v>
      </c>
      <c r="Y1036" s="185">
        <f t="shared" si="132"/>
        <v>0</v>
      </c>
    </row>
    <row r="1037" spans="2:25" s="187" customFormat="1" hidden="1" x14ac:dyDescent="0.3">
      <c r="B1037" s="226" t="s">
        <v>1388</v>
      </c>
      <c r="C1037" s="338" t="s">
        <v>8545</v>
      </c>
      <c r="D1037" s="249"/>
      <c r="E1037" s="249"/>
      <c r="F1037" s="183"/>
      <c r="G1037" s="184">
        <f t="shared" si="126"/>
        <v>3031.0586999999996</v>
      </c>
      <c r="H1037" s="184">
        <f t="shared" si="127"/>
        <v>2322.7705722700002</v>
      </c>
      <c r="I1037" s="184">
        <f t="shared" si="128"/>
        <v>708.28812772999936</v>
      </c>
      <c r="K1037" s="184">
        <v>3031.0586999999996</v>
      </c>
      <c r="L1037" s="184">
        <v>2322.7705722700002</v>
      </c>
      <c r="M1037" s="184">
        <f t="shared" si="129"/>
        <v>708.28812772999936</v>
      </c>
      <c r="O1037" s="185">
        <v>0</v>
      </c>
      <c r="P1037" s="185">
        <v>0</v>
      </c>
      <c r="Q1037" s="185">
        <f t="shared" si="130"/>
        <v>0</v>
      </c>
      <c r="S1037" s="184">
        <v>0</v>
      </c>
      <c r="T1037" s="184">
        <v>0</v>
      </c>
      <c r="U1037" s="184">
        <f t="shared" si="131"/>
        <v>0</v>
      </c>
      <c r="W1037" s="185">
        <v>0</v>
      </c>
      <c r="X1037" s="185">
        <v>0</v>
      </c>
      <c r="Y1037" s="185">
        <f t="shared" si="132"/>
        <v>0</v>
      </c>
    </row>
    <row r="1038" spans="2:25" s="187" customFormat="1" hidden="1" x14ac:dyDescent="0.3">
      <c r="B1038" s="226" t="s">
        <v>7510</v>
      </c>
      <c r="C1038" s="338" t="s">
        <v>8546</v>
      </c>
      <c r="D1038" s="249"/>
      <c r="E1038" s="249"/>
      <c r="F1038" s="183"/>
      <c r="G1038" s="184">
        <f t="shared" si="126"/>
        <v>0</v>
      </c>
      <c r="H1038" s="184">
        <f t="shared" si="127"/>
        <v>3004.6196679999998</v>
      </c>
      <c r="I1038" s="184">
        <f t="shared" si="128"/>
        <v>3004.6196679999998</v>
      </c>
      <c r="K1038" s="184">
        <v>0</v>
      </c>
      <c r="L1038" s="184">
        <v>3004.6196679999998</v>
      </c>
      <c r="M1038" s="184">
        <f t="shared" si="129"/>
        <v>3004.6196679999998</v>
      </c>
      <c r="O1038" s="185">
        <v>0</v>
      </c>
      <c r="P1038" s="185">
        <v>0</v>
      </c>
      <c r="Q1038" s="185">
        <f t="shared" si="130"/>
        <v>0</v>
      </c>
      <c r="S1038" s="184">
        <v>0</v>
      </c>
      <c r="T1038" s="184">
        <v>0</v>
      </c>
      <c r="U1038" s="184">
        <f t="shared" si="131"/>
        <v>0</v>
      </c>
      <c r="W1038" s="185">
        <v>0</v>
      </c>
      <c r="X1038" s="185">
        <v>0</v>
      </c>
      <c r="Y1038" s="185">
        <f t="shared" si="132"/>
        <v>0</v>
      </c>
    </row>
    <row r="1039" spans="2:25" s="187" customFormat="1" hidden="1" x14ac:dyDescent="0.3">
      <c r="B1039" s="226" t="s">
        <v>1389</v>
      </c>
      <c r="C1039" s="338" t="s">
        <v>8547</v>
      </c>
      <c r="D1039" s="249"/>
      <c r="E1039" s="249"/>
      <c r="F1039" s="183"/>
      <c r="G1039" s="184">
        <f t="shared" si="126"/>
        <v>1465.3747999999998</v>
      </c>
      <c r="H1039" s="184">
        <f t="shared" si="127"/>
        <v>1183.99264085</v>
      </c>
      <c r="I1039" s="184">
        <f t="shared" si="128"/>
        <v>281.38215914999978</v>
      </c>
      <c r="K1039" s="184">
        <v>1465.3747999999998</v>
      </c>
      <c r="L1039" s="184">
        <v>1183.99264085</v>
      </c>
      <c r="M1039" s="184">
        <f t="shared" si="129"/>
        <v>281.38215914999978</v>
      </c>
      <c r="O1039" s="185">
        <v>0</v>
      </c>
      <c r="P1039" s="185">
        <v>0</v>
      </c>
      <c r="Q1039" s="185">
        <f t="shared" si="130"/>
        <v>0</v>
      </c>
      <c r="S1039" s="184">
        <v>0</v>
      </c>
      <c r="T1039" s="184">
        <v>0</v>
      </c>
      <c r="U1039" s="184">
        <f t="shared" si="131"/>
        <v>0</v>
      </c>
      <c r="W1039" s="185">
        <v>0</v>
      </c>
      <c r="X1039" s="185">
        <v>0</v>
      </c>
      <c r="Y1039" s="185">
        <f t="shared" si="132"/>
        <v>0</v>
      </c>
    </row>
    <row r="1040" spans="2:25" s="187" customFormat="1" hidden="1" x14ac:dyDescent="0.3">
      <c r="B1040" s="226" t="s">
        <v>1390</v>
      </c>
      <c r="C1040" s="338" t="s">
        <v>8548</v>
      </c>
      <c r="D1040" s="249"/>
      <c r="E1040" s="249"/>
      <c r="F1040" s="183"/>
      <c r="G1040" s="184">
        <f t="shared" si="126"/>
        <v>0</v>
      </c>
      <c r="H1040" s="184">
        <f t="shared" si="127"/>
        <v>10026.463634</v>
      </c>
      <c r="I1040" s="184">
        <f t="shared" si="128"/>
        <v>10026.463634</v>
      </c>
      <c r="K1040" s="184">
        <v>0</v>
      </c>
      <c r="L1040" s="184">
        <v>10026.463634</v>
      </c>
      <c r="M1040" s="184">
        <f t="shared" si="129"/>
        <v>10026.463634</v>
      </c>
      <c r="O1040" s="185">
        <v>0</v>
      </c>
      <c r="P1040" s="185">
        <v>0</v>
      </c>
      <c r="Q1040" s="185">
        <f t="shared" si="130"/>
        <v>0</v>
      </c>
      <c r="S1040" s="184">
        <v>0</v>
      </c>
      <c r="T1040" s="184">
        <v>0</v>
      </c>
      <c r="U1040" s="184">
        <f t="shared" si="131"/>
        <v>0</v>
      </c>
      <c r="W1040" s="185">
        <v>0</v>
      </c>
      <c r="X1040" s="185">
        <v>0</v>
      </c>
      <c r="Y1040" s="185">
        <f t="shared" si="132"/>
        <v>0</v>
      </c>
    </row>
    <row r="1041" spans="2:25" s="187" customFormat="1" hidden="1" x14ac:dyDescent="0.3">
      <c r="B1041" s="226" t="s">
        <v>1391</v>
      </c>
      <c r="C1041" s="338" t="s">
        <v>8549</v>
      </c>
      <c r="D1041" s="249"/>
      <c r="E1041" s="249"/>
      <c r="F1041" s="183"/>
      <c r="G1041" s="184">
        <f t="shared" si="126"/>
        <v>1994.8580999999999</v>
      </c>
      <c r="H1041" s="184">
        <f t="shared" si="127"/>
        <v>1523.73295459</v>
      </c>
      <c r="I1041" s="184">
        <f t="shared" si="128"/>
        <v>471.12514540999996</v>
      </c>
      <c r="K1041" s="184">
        <v>1994.8580999999999</v>
      </c>
      <c r="L1041" s="184">
        <v>1523.73295459</v>
      </c>
      <c r="M1041" s="184">
        <f t="shared" si="129"/>
        <v>471.12514540999996</v>
      </c>
      <c r="O1041" s="185">
        <v>0</v>
      </c>
      <c r="P1041" s="185">
        <v>0</v>
      </c>
      <c r="Q1041" s="185">
        <f t="shared" si="130"/>
        <v>0</v>
      </c>
      <c r="S1041" s="184">
        <v>0</v>
      </c>
      <c r="T1041" s="184">
        <v>0</v>
      </c>
      <c r="U1041" s="184">
        <f t="shared" si="131"/>
        <v>0</v>
      </c>
      <c r="W1041" s="185">
        <v>0</v>
      </c>
      <c r="X1041" s="185">
        <v>0</v>
      </c>
      <c r="Y1041" s="185">
        <f t="shared" si="132"/>
        <v>0</v>
      </c>
    </row>
    <row r="1042" spans="2:25" s="187" customFormat="1" hidden="1" x14ac:dyDescent="0.3">
      <c r="B1042" s="226" t="s">
        <v>1392</v>
      </c>
      <c r="C1042" s="338" t="s">
        <v>8550</v>
      </c>
      <c r="D1042" s="249"/>
      <c r="E1042" s="249"/>
      <c r="F1042" s="183"/>
      <c r="G1042" s="184">
        <f t="shared" si="126"/>
        <v>1297.8801000000001</v>
      </c>
      <c r="H1042" s="184">
        <f t="shared" si="127"/>
        <v>1263.62445269</v>
      </c>
      <c r="I1042" s="184">
        <f t="shared" si="128"/>
        <v>34.255647310000086</v>
      </c>
      <c r="K1042" s="184">
        <v>1297.8801000000001</v>
      </c>
      <c r="L1042" s="184">
        <v>1263.62445269</v>
      </c>
      <c r="M1042" s="184">
        <f t="shared" si="129"/>
        <v>34.255647310000086</v>
      </c>
      <c r="O1042" s="185">
        <v>0</v>
      </c>
      <c r="P1042" s="185">
        <v>0</v>
      </c>
      <c r="Q1042" s="185">
        <f t="shared" si="130"/>
        <v>0</v>
      </c>
      <c r="S1042" s="184">
        <v>0</v>
      </c>
      <c r="T1042" s="184">
        <v>0</v>
      </c>
      <c r="U1042" s="184">
        <f t="shared" si="131"/>
        <v>0</v>
      </c>
      <c r="W1042" s="185">
        <v>0</v>
      </c>
      <c r="X1042" s="185">
        <v>0</v>
      </c>
      <c r="Y1042" s="185">
        <f t="shared" si="132"/>
        <v>0</v>
      </c>
    </row>
    <row r="1043" spans="2:25" s="187" customFormat="1" hidden="1" x14ac:dyDescent="0.3">
      <c r="B1043" s="226" t="s">
        <v>1393</v>
      </c>
      <c r="C1043" s="338" t="s">
        <v>8551</v>
      </c>
      <c r="D1043" s="249"/>
      <c r="E1043" s="249"/>
      <c r="F1043" s="183"/>
      <c r="G1043" s="184">
        <f t="shared" si="126"/>
        <v>10137.5512</v>
      </c>
      <c r="H1043" s="184">
        <f t="shared" si="127"/>
        <v>6448.6248990999993</v>
      </c>
      <c r="I1043" s="184">
        <f t="shared" si="128"/>
        <v>3688.9263009000006</v>
      </c>
      <c r="K1043" s="184">
        <v>10137.5512</v>
      </c>
      <c r="L1043" s="184">
        <v>6448.6248990999993</v>
      </c>
      <c r="M1043" s="184">
        <f t="shared" si="129"/>
        <v>3688.9263009000006</v>
      </c>
      <c r="O1043" s="185">
        <v>0</v>
      </c>
      <c r="P1043" s="185">
        <v>0</v>
      </c>
      <c r="Q1043" s="185">
        <f t="shared" si="130"/>
        <v>0</v>
      </c>
      <c r="S1043" s="184">
        <v>0</v>
      </c>
      <c r="T1043" s="184">
        <v>0</v>
      </c>
      <c r="U1043" s="184">
        <f t="shared" si="131"/>
        <v>0</v>
      </c>
      <c r="W1043" s="185">
        <v>0</v>
      </c>
      <c r="X1043" s="185">
        <v>0</v>
      </c>
      <c r="Y1043" s="185">
        <f t="shared" si="132"/>
        <v>0</v>
      </c>
    </row>
    <row r="1044" spans="2:25" s="187" customFormat="1" hidden="1" x14ac:dyDescent="0.3">
      <c r="B1044" s="226" t="s">
        <v>1394</v>
      </c>
      <c r="C1044" s="338" t="s">
        <v>8552</v>
      </c>
      <c r="D1044" s="249"/>
      <c r="E1044" s="249"/>
      <c r="F1044" s="183"/>
      <c r="G1044" s="184">
        <f t="shared" si="126"/>
        <v>0</v>
      </c>
      <c r="H1044" s="184">
        <f t="shared" si="127"/>
        <v>17530.48505725</v>
      </c>
      <c r="I1044" s="184">
        <f t="shared" si="128"/>
        <v>17530.48505725</v>
      </c>
      <c r="K1044" s="184">
        <v>0</v>
      </c>
      <c r="L1044" s="184">
        <v>17530.48505725</v>
      </c>
      <c r="M1044" s="184">
        <f t="shared" si="129"/>
        <v>17530.48505725</v>
      </c>
      <c r="O1044" s="185">
        <v>0</v>
      </c>
      <c r="P1044" s="185">
        <v>0</v>
      </c>
      <c r="Q1044" s="185">
        <f t="shared" si="130"/>
        <v>0</v>
      </c>
      <c r="S1044" s="184">
        <v>0</v>
      </c>
      <c r="T1044" s="184">
        <v>0</v>
      </c>
      <c r="U1044" s="184">
        <f t="shared" si="131"/>
        <v>0</v>
      </c>
      <c r="W1044" s="185">
        <v>0</v>
      </c>
      <c r="X1044" s="185">
        <v>0</v>
      </c>
      <c r="Y1044" s="185">
        <f t="shared" si="132"/>
        <v>0</v>
      </c>
    </row>
    <row r="1045" spans="2:25" s="187" customFormat="1" hidden="1" x14ac:dyDescent="0.3">
      <c r="B1045" s="226" t="s">
        <v>1395</v>
      </c>
      <c r="C1045" s="338" t="s">
        <v>8553</v>
      </c>
      <c r="D1045" s="249"/>
      <c r="E1045" s="249"/>
      <c r="F1045" s="183"/>
      <c r="G1045" s="184">
        <f t="shared" si="126"/>
        <v>79.886300000000006</v>
      </c>
      <c r="H1045" s="184">
        <f t="shared" si="127"/>
        <v>79.379729999999995</v>
      </c>
      <c r="I1045" s="184">
        <f t="shared" si="128"/>
        <v>0.50657000000001062</v>
      </c>
      <c r="J1045" s="179"/>
      <c r="K1045" s="184">
        <v>79.886300000000006</v>
      </c>
      <c r="L1045" s="184">
        <v>79.379729999999995</v>
      </c>
      <c r="M1045" s="184">
        <f t="shared" si="129"/>
        <v>0.50657000000001062</v>
      </c>
      <c r="N1045" s="179"/>
      <c r="O1045" s="184">
        <v>0</v>
      </c>
      <c r="P1045" s="184">
        <v>0</v>
      </c>
      <c r="Q1045" s="184">
        <f t="shared" si="130"/>
        <v>0</v>
      </c>
      <c r="R1045" s="179"/>
      <c r="S1045" s="184">
        <v>0</v>
      </c>
      <c r="T1045" s="184">
        <v>0</v>
      </c>
      <c r="U1045" s="184">
        <f t="shared" si="131"/>
        <v>0</v>
      </c>
      <c r="V1045" s="179"/>
      <c r="W1045" s="184">
        <v>0</v>
      </c>
      <c r="X1045" s="184">
        <v>0</v>
      </c>
      <c r="Y1045" s="184">
        <f t="shared" si="132"/>
        <v>0</v>
      </c>
    </row>
    <row r="1046" spans="2:25" s="187" customFormat="1" hidden="1" x14ac:dyDescent="0.3">
      <c r="B1046" s="226" t="s">
        <v>1396</v>
      </c>
      <c r="C1046" s="338" t="s">
        <v>8554</v>
      </c>
      <c r="D1046" s="249"/>
      <c r="E1046" s="249"/>
      <c r="F1046" s="183"/>
      <c r="G1046" s="184">
        <f t="shared" si="126"/>
        <v>62.977600000000002</v>
      </c>
      <c r="H1046" s="184">
        <f t="shared" si="127"/>
        <v>56.463498630000004</v>
      </c>
      <c r="I1046" s="184">
        <f t="shared" si="128"/>
        <v>6.5141013699999988</v>
      </c>
      <c r="K1046" s="184">
        <v>62.977600000000002</v>
      </c>
      <c r="L1046" s="184">
        <v>56.463498630000004</v>
      </c>
      <c r="M1046" s="184">
        <f t="shared" si="129"/>
        <v>6.5141013699999988</v>
      </c>
      <c r="O1046" s="185">
        <v>0</v>
      </c>
      <c r="P1046" s="185">
        <v>0</v>
      </c>
      <c r="Q1046" s="185">
        <f t="shared" si="130"/>
        <v>0</v>
      </c>
      <c r="S1046" s="184">
        <v>0</v>
      </c>
      <c r="T1046" s="184">
        <v>0</v>
      </c>
      <c r="U1046" s="184">
        <f t="shared" si="131"/>
        <v>0</v>
      </c>
      <c r="W1046" s="185">
        <v>0</v>
      </c>
      <c r="X1046" s="185">
        <v>0</v>
      </c>
      <c r="Y1046" s="185">
        <f t="shared" si="132"/>
        <v>0</v>
      </c>
    </row>
    <row r="1047" spans="2:25" s="187" customFormat="1" hidden="1" x14ac:dyDescent="0.3">
      <c r="B1047" s="226" t="s">
        <v>1397</v>
      </c>
      <c r="C1047" s="338" t="s">
        <v>8555</v>
      </c>
      <c r="D1047" s="249"/>
      <c r="E1047" s="249"/>
      <c r="F1047" s="183"/>
      <c r="G1047" s="184">
        <f t="shared" si="126"/>
        <v>86.823100000000011</v>
      </c>
      <c r="H1047" s="184">
        <f t="shared" si="127"/>
        <v>73.383428599999988</v>
      </c>
      <c r="I1047" s="184">
        <f t="shared" si="128"/>
        <v>13.439671400000023</v>
      </c>
      <c r="K1047" s="184">
        <v>86.823100000000011</v>
      </c>
      <c r="L1047" s="184">
        <v>73.383428599999988</v>
      </c>
      <c r="M1047" s="184">
        <f t="shared" si="129"/>
        <v>13.439671400000023</v>
      </c>
      <c r="O1047" s="185">
        <v>0</v>
      </c>
      <c r="P1047" s="185">
        <v>0</v>
      </c>
      <c r="Q1047" s="185">
        <f t="shared" si="130"/>
        <v>0</v>
      </c>
      <c r="S1047" s="184">
        <v>0</v>
      </c>
      <c r="T1047" s="184">
        <v>0</v>
      </c>
      <c r="U1047" s="184">
        <f t="shared" si="131"/>
        <v>0</v>
      </c>
      <c r="W1047" s="185">
        <v>0</v>
      </c>
      <c r="X1047" s="185">
        <v>0</v>
      </c>
      <c r="Y1047" s="185">
        <f t="shared" si="132"/>
        <v>0</v>
      </c>
    </row>
    <row r="1048" spans="2:25" s="187" customFormat="1" hidden="1" x14ac:dyDescent="0.3">
      <c r="B1048" s="226" t="s">
        <v>1398</v>
      </c>
      <c r="C1048" s="338" t="s">
        <v>8556</v>
      </c>
      <c r="D1048" s="249"/>
      <c r="E1048" s="249"/>
      <c r="F1048" s="183"/>
      <c r="G1048" s="184">
        <f t="shared" si="126"/>
        <v>65.0471</v>
      </c>
      <c r="H1048" s="184">
        <f t="shared" si="127"/>
        <v>61.407061219999996</v>
      </c>
      <c r="I1048" s="184">
        <f t="shared" si="128"/>
        <v>3.6400387800000047</v>
      </c>
      <c r="K1048" s="184">
        <v>65.0471</v>
      </c>
      <c r="L1048" s="184">
        <v>61.407061219999996</v>
      </c>
      <c r="M1048" s="184">
        <f t="shared" si="129"/>
        <v>3.6400387800000047</v>
      </c>
      <c r="O1048" s="185">
        <v>0</v>
      </c>
      <c r="P1048" s="185">
        <v>0</v>
      </c>
      <c r="Q1048" s="185">
        <f t="shared" si="130"/>
        <v>0</v>
      </c>
      <c r="S1048" s="184">
        <v>0</v>
      </c>
      <c r="T1048" s="184">
        <v>0</v>
      </c>
      <c r="U1048" s="184">
        <f t="shared" si="131"/>
        <v>0</v>
      </c>
      <c r="W1048" s="185">
        <v>0</v>
      </c>
      <c r="X1048" s="185">
        <v>0</v>
      </c>
      <c r="Y1048" s="185">
        <f t="shared" si="132"/>
        <v>0</v>
      </c>
    </row>
    <row r="1049" spans="2:25" s="187" customFormat="1" hidden="1" x14ac:dyDescent="0.3">
      <c r="B1049" s="226" t="s">
        <v>1399</v>
      </c>
      <c r="C1049" s="338" t="s">
        <v>8557</v>
      </c>
      <c r="D1049" s="249"/>
      <c r="E1049" s="249"/>
      <c r="F1049" s="183"/>
      <c r="G1049" s="184">
        <f t="shared" si="126"/>
        <v>81.313400000000001</v>
      </c>
      <c r="H1049" s="184">
        <f t="shared" si="127"/>
        <v>81.313400000000001</v>
      </c>
      <c r="I1049" s="184">
        <f t="shared" si="128"/>
        <v>0</v>
      </c>
      <c r="K1049" s="184">
        <v>81.313400000000001</v>
      </c>
      <c r="L1049" s="184">
        <v>81.313400000000001</v>
      </c>
      <c r="M1049" s="184">
        <f t="shared" si="129"/>
        <v>0</v>
      </c>
      <c r="O1049" s="185">
        <v>0</v>
      </c>
      <c r="P1049" s="185">
        <v>0</v>
      </c>
      <c r="Q1049" s="185">
        <f t="shared" si="130"/>
        <v>0</v>
      </c>
      <c r="S1049" s="184">
        <v>0</v>
      </c>
      <c r="T1049" s="184">
        <v>0</v>
      </c>
      <c r="U1049" s="184">
        <f t="shared" si="131"/>
        <v>0</v>
      </c>
      <c r="W1049" s="185">
        <v>0</v>
      </c>
      <c r="X1049" s="185">
        <v>0</v>
      </c>
      <c r="Y1049" s="185">
        <f t="shared" si="132"/>
        <v>0</v>
      </c>
    </row>
    <row r="1050" spans="2:25" s="187" customFormat="1" hidden="1" x14ac:dyDescent="0.3">
      <c r="B1050" s="226" t="s">
        <v>1400</v>
      </c>
      <c r="C1050" s="338" t="s">
        <v>8558</v>
      </c>
      <c r="D1050" s="249"/>
      <c r="E1050" s="249"/>
      <c r="F1050" s="183"/>
      <c r="G1050" s="184">
        <f t="shared" si="126"/>
        <v>79.098699999999994</v>
      </c>
      <c r="H1050" s="184">
        <f t="shared" si="127"/>
        <v>77.966532340000001</v>
      </c>
      <c r="I1050" s="184">
        <f t="shared" si="128"/>
        <v>1.1321676599999932</v>
      </c>
      <c r="K1050" s="184">
        <v>79.098699999999994</v>
      </c>
      <c r="L1050" s="184">
        <v>77.966532340000001</v>
      </c>
      <c r="M1050" s="184">
        <f t="shared" si="129"/>
        <v>1.1321676599999932</v>
      </c>
      <c r="O1050" s="185">
        <v>0</v>
      </c>
      <c r="P1050" s="185">
        <v>0</v>
      </c>
      <c r="Q1050" s="185">
        <f t="shared" si="130"/>
        <v>0</v>
      </c>
      <c r="S1050" s="184">
        <v>0</v>
      </c>
      <c r="T1050" s="184">
        <v>0</v>
      </c>
      <c r="U1050" s="184">
        <f t="shared" si="131"/>
        <v>0</v>
      </c>
      <c r="W1050" s="185">
        <v>0</v>
      </c>
      <c r="X1050" s="185">
        <v>0</v>
      </c>
      <c r="Y1050" s="185">
        <f t="shared" si="132"/>
        <v>0</v>
      </c>
    </row>
    <row r="1051" spans="2:25" s="187" customFormat="1" hidden="1" x14ac:dyDescent="0.3">
      <c r="B1051" s="226" t="s">
        <v>1401</v>
      </c>
      <c r="C1051" s="338" t="s">
        <v>8559</v>
      </c>
      <c r="D1051" s="249"/>
      <c r="E1051" s="249"/>
      <c r="F1051" s="183"/>
      <c r="G1051" s="184">
        <f t="shared" si="126"/>
        <v>74.998000000000005</v>
      </c>
      <c r="H1051" s="184">
        <f t="shared" si="127"/>
        <v>60.912414200000001</v>
      </c>
      <c r="I1051" s="184">
        <f t="shared" si="128"/>
        <v>14.085585800000004</v>
      </c>
      <c r="K1051" s="184">
        <v>74.998000000000005</v>
      </c>
      <c r="L1051" s="184">
        <v>60.912414200000001</v>
      </c>
      <c r="M1051" s="184">
        <f t="shared" si="129"/>
        <v>14.085585800000004</v>
      </c>
      <c r="O1051" s="185">
        <v>0</v>
      </c>
      <c r="P1051" s="185">
        <v>0</v>
      </c>
      <c r="Q1051" s="185">
        <f t="shared" si="130"/>
        <v>0</v>
      </c>
      <c r="S1051" s="184">
        <v>0</v>
      </c>
      <c r="T1051" s="184">
        <v>0</v>
      </c>
      <c r="U1051" s="184">
        <f t="shared" si="131"/>
        <v>0</v>
      </c>
      <c r="W1051" s="185">
        <v>0</v>
      </c>
      <c r="X1051" s="185">
        <v>0</v>
      </c>
      <c r="Y1051" s="185">
        <f t="shared" si="132"/>
        <v>0</v>
      </c>
    </row>
    <row r="1052" spans="2:25" s="187" customFormat="1" hidden="1" x14ac:dyDescent="0.3">
      <c r="B1052" s="226" t="s">
        <v>1402</v>
      </c>
      <c r="C1052" s="338" t="s">
        <v>8560</v>
      </c>
      <c r="D1052" s="249"/>
      <c r="E1052" s="249"/>
      <c r="F1052" s="183"/>
      <c r="G1052" s="184">
        <f t="shared" si="126"/>
        <v>36.295699999999997</v>
      </c>
      <c r="H1052" s="184">
        <f t="shared" si="127"/>
        <v>36.166800000000002</v>
      </c>
      <c r="I1052" s="184">
        <f t="shared" si="128"/>
        <v>0.12889999999999446</v>
      </c>
      <c r="K1052" s="184">
        <v>36.295699999999997</v>
      </c>
      <c r="L1052" s="184">
        <v>36.166800000000002</v>
      </c>
      <c r="M1052" s="184">
        <f t="shared" si="129"/>
        <v>0.12889999999999446</v>
      </c>
      <c r="O1052" s="185">
        <v>0</v>
      </c>
      <c r="P1052" s="185">
        <v>0</v>
      </c>
      <c r="Q1052" s="185">
        <f t="shared" si="130"/>
        <v>0</v>
      </c>
      <c r="S1052" s="184">
        <v>0</v>
      </c>
      <c r="T1052" s="184">
        <v>0</v>
      </c>
      <c r="U1052" s="184">
        <f t="shared" si="131"/>
        <v>0</v>
      </c>
      <c r="W1052" s="185">
        <v>0</v>
      </c>
      <c r="X1052" s="185">
        <v>0</v>
      </c>
      <c r="Y1052" s="185">
        <f t="shared" si="132"/>
        <v>0</v>
      </c>
    </row>
    <row r="1053" spans="2:25" s="187" customFormat="1" hidden="1" x14ac:dyDescent="0.3">
      <c r="B1053" s="226" t="s">
        <v>1403</v>
      </c>
      <c r="C1053" s="338" t="s">
        <v>8561</v>
      </c>
      <c r="D1053" s="249"/>
      <c r="E1053" s="249"/>
      <c r="F1053" s="183"/>
      <c r="G1053" s="184">
        <f t="shared" si="126"/>
        <v>82.433000000000007</v>
      </c>
      <c r="H1053" s="184">
        <f t="shared" si="127"/>
        <v>77.801269099999999</v>
      </c>
      <c r="I1053" s="184">
        <f t="shared" si="128"/>
        <v>4.631730900000008</v>
      </c>
      <c r="K1053" s="184">
        <v>82.433000000000007</v>
      </c>
      <c r="L1053" s="184">
        <v>77.801269099999999</v>
      </c>
      <c r="M1053" s="184">
        <f t="shared" si="129"/>
        <v>4.631730900000008</v>
      </c>
      <c r="O1053" s="185">
        <v>0</v>
      </c>
      <c r="P1053" s="185">
        <v>0</v>
      </c>
      <c r="Q1053" s="185">
        <f t="shared" si="130"/>
        <v>0</v>
      </c>
      <c r="S1053" s="184">
        <v>0</v>
      </c>
      <c r="T1053" s="184">
        <v>0</v>
      </c>
      <c r="U1053" s="184">
        <f t="shared" si="131"/>
        <v>0</v>
      </c>
      <c r="W1053" s="185">
        <v>0</v>
      </c>
      <c r="X1053" s="185">
        <v>0</v>
      </c>
      <c r="Y1053" s="185">
        <f t="shared" si="132"/>
        <v>0</v>
      </c>
    </row>
    <row r="1054" spans="2:25" s="187" customFormat="1" hidden="1" x14ac:dyDescent="0.3">
      <c r="B1054" s="226" t="s">
        <v>1404</v>
      </c>
      <c r="C1054" s="338" t="s">
        <v>8562</v>
      </c>
      <c r="D1054" s="249"/>
      <c r="E1054" s="249"/>
      <c r="F1054" s="183"/>
      <c r="G1054" s="184">
        <f t="shared" si="126"/>
        <v>1593.1871999999998</v>
      </c>
      <c r="H1054" s="184">
        <f t="shared" si="127"/>
        <v>1402.5652519999999</v>
      </c>
      <c r="I1054" s="184">
        <f t="shared" si="128"/>
        <v>190.62194799999997</v>
      </c>
      <c r="K1054" s="184">
        <v>1593.1871999999998</v>
      </c>
      <c r="L1054" s="184">
        <v>1402.5652519999999</v>
      </c>
      <c r="M1054" s="184">
        <f t="shared" si="129"/>
        <v>190.62194799999997</v>
      </c>
      <c r="O1054" s="185">
        <v>0</v>
      </c>
      <c r="P1054" s="185">
        <v>0</v>
      </c>
      <c r="Q1054" s="185">
        <f t="shared" si="130"/>
        <v>0</v>
      </c>
      <c r="S1054" s="184">
        <v>0</v>
      </c>
      <c r="T1054" s="184">
        <v>0</v>
      </c>
      <c r="U1054" s="184">
        <f t="shared" si="131"/>
        <v>0</v>
      </c>
      <c r="W1054" s="185">
        <v>0</v>
      </c>
      <c r="X1054" s="185">
        <v>0</v>
      </c>
      <c r="Y1054" s="185">
        <f t="shared" si="132"/>
        <v>0</v>
      </c>
    </row>
    <row r="1055" spans="2:25" s="187" customFormat="1" hidden="1" x14ac:dyDescent="0.3">
      <c r="B1055" s="226" t="s">
        <v>1405</v>
      </c>
      <c r="C1055" s="338" t="s">
        <v>8563</v>
      </c>
      <c r="D1055" s="249"/>
      <c r="E1055" s="249"/>
      <c r="F1055" s="183"/>
      <c r="G1055" s="184">
        <f t="shared" si="126"/>
        <v>543.71289999999999</v>
      </c>
      <c r="H1055" s="184">
        <f t="shared" si="127"/>
        <v>363.49469699999997</v>
      </c>
      <c r="I1055" s="184">
        <f t="shared" si="128"/>
        <v>180.21820300000002</v>
      </c>
      <c r="K1055" s="184">
        <v>543.71289999999999</v>
      </c>
      <c r="L1055" s="184">
        <v>363.49469699999997</v>
      </c>
      <c r="M1055" s="184">
        <f t="shared" si="129"/>
        <v>180.21820300000002</v>
      </c>
      <c r="O1055" s="185">
        <v>0</v>
      </c>
      <c r="P1055" s="185">
        <v>0</v>
      </c>
      <c r="Q1055" s="185">
        <f t="shared" si="130"/>
        <v>0</v>
      </c>
      <c r="S1055" s="184">
        <v>0</v>
      </c>
      <c r="T1055" s="184">
        <v>0</v>
      </c>
      <c r="U1055" s="184">
        <f t="shared" si="131"/>
        <v>0</v>
      </c>
      <c r="W1055" s="185">
        <v>0</v>
      </c>
      <c r="X1055" s="185">
        <v>0</v>
      </c>
      <c r="Y1055" s="185">
        <f t="shared" si="132"/>
        <v>0</v>
      </c>
    </row>
    <row r="1056" spans="2:25" s="187" customFormat="1" hidden="1" x14ac:dyDescent="0.3">
      <c r="B1056" s="226" t="s">
        <v>1406</v>
      </c>
      <c r="C1056" s="338" t="s">
        <v>8564</v>
      </c>
      <c r="D1056" s="249"/>
      <c r="E1056" s="249"/>
      <c r="F1056" s="183"/>
      <c r="G1056" s="184">
        <f t="shared" si="126"/>
        <v>3188.2028</v>
      </c>
      <c r="H1056" s="184">
        <f t="shared" si="127"/>
        <v>3019.3657140100004</v>
      </c>
      <c r="I1056" s="184">
        <f t="shared" si="128"/>
        <v>168.83708598999965</v>
      </c>
      <c r="K1056" s="184">
        <v>3188.2028</v>
      </c>
      <c r="L1056" s="184">
        <v>3019.3657140100004</v>
      </c>
      <c r="M1056" s="184">
        <f t="shared" si="129"/>
        <v>168.83708598999965</v>
      </c>
      <c r="O1056" s="185">
        <v>0</v>
      </c>
      <c r="P1056" s="185">
        <v>0</v>
      </c>
      <c r="Q1056" s="185">
        <f t="shared" si="130"/>
        <v>0</v>
      </c>
      <c r="S1056" s="184">
        <v>0</v>
      </c>
      <c r="T1056" s="184">
        <v>0</v>
      </c>
      <c r="U1056" s="184">
        <f t="shared" si="131"/>
        <v>0</v>
      </c>
      <c r="W1056" s="185">
        <v>0</v>
      </c>
      <c r="X1056" s="185">
        <v>0</v>
      </c>
      <c r="Y1056" s="185">
        <f t="shared" si="132"/>
        <v>0</v>
      </c>
    </row>
    <row r="1057" spans="2:25" s="187" customFormat="1" hidden="1" x14ac:dyDescent="0.3">
      <c r="B1057" s="226" t="s">
        <v>1407</v>
      </c>
      <c r="C1057" s="338" t="s">
        <v>8565</v>
      </c>
      <c r="D1057" s="249"/>
      <c r="E1057" s="249"/>
      <c r="F1057" s="183"/>
      <c r="G1057" s="184">
        <f t="shared" si="126"/>
        <v>48674.744400000003</v>
      </c>
      <c r="H1057" s="184">
        <f t="shared" si="127"/>
        <v>46527.155499070002</v>
      </c>
      <c r="I1057" s="184">
        <f t="shared" si="128"/>
        <v>2147.5889009300008</v>
      </c>
      <c r="K1057" s="184">
        <v>48674.744400000003</v>
      </c>
      <c r="L1057" s="184">
        <v>46527.155499070002</v>
      </c>
      <c r="M1057" s="184">
        <f t="shared" si="129"/>
        <v>2147.5889009300008</v>
      </c>
      <c r="O1057" s="185">
        <v>0</v>
      </c>
      <c r="P1057" s="185">
        <v>0</v>
      </c>
      <c r="Q1057" s="185">
        <f t="shared" si="130"/>
        <v>0</v>
      </c>
      <c r="S1057" s="184">
        <v>0</v>
      </c>
      <c r="T1057" s="184">
        <v>0</v>
      </c>
      <c r="U1057" s="184">
        <f t="shared" si="131"/>
        <v>0</v>
      </c>
      <c r="W1057" s="185">
        <v>0</v>
      </c>
      <c r="X1057" s="185">
        <v>0</v>
      </c>
      <c r="Y1057" s="185">
        <f t="shared" si="132"/>
        <v>0</v>
      </c>
    </row>
    <row r="1058" spans="2:25" s="187" customFormat="1" hidden="1" x14ac:dyDescent="0.3">
      <c r="B1058" s="226" t="s">
        <v>1408</v>
      </c>
      <c r="C1058" s="338" t="s">
        <v>8566</v>
      </c>
      <c r="D1058" s="249"/>
      <c r="E1058" s="249"/>
      <c r="F1058" s="183"/>
      <c r="G1058" s="184">
        <f t="shared" si="126"/>
        <v>3394.2849000000001</v>
      </c>
      <c r="H1058" s="184">
        <f t="shared" si="127"/>
        <v>3146.6522515300003</v>
      </c>
      <c r="I1058" s="184">
        <f t="shared" si="128"/>
        <v>247.63264846999982</v>
      </c>
      <c r="K1058" s="184">
        <v>3394.2849000000001</v>
      </c>
      <c r="L1058" s="184">
        <v>3146.6522515300003</v>
      </c>
      <c r="M1058" s="184">
        <f t="shared" si="129"/>
        <v>247.63264846999982</v>
      </c>
      <c r="O1058" s="185">
        <v>0</v>
      </c>
      <c r="P1058" s="185">
        <v>0</v>
      </c>
      <c r="Q1058" s="185">
        <f t="shared" si="130"/>
        <v>0</v>
      </c>
      <c r="S1058" s="184">
        <v>0</v>
      </c>
      <c r="T1058" s="184">
        <v>0</v>
      </c>
      <c r="U1058" s="184">
        <f t="shared" si="131"/>
        <v>0</v>
      </c>
      <c r="W1058" s="185">
        <v>0</v>
      </c>
      <c r="X1058" s="185">
        <v>0</v>
      </c>
      <c r="Y1058" s="185">
        <f t="shared" si="132"/>
        <v>0</v>
      </c>
    </row>
    <row r="1059" spans="2:25" s="187" customFormat="1" hidden="1" x14ac:dyDescent="0.3">
      <c r="B1059" s="226" t="s">
        <v>1409</v>
      </c>
      <c r="C1059" s="338" t="s">
        <v>8567</v>
      </c>
      <c r="D1059" s="249"/>
      <c r="E1059" s="249"/>
      <c r="F1059" s="183"/>
      <c r="G1059" s="184">
        <f t="shared" si="126"/>
        <v>1940.1279</v>
      </c>
      <c r="H1059" s="184">
        <f t="shared" si="127"/>
        <v>1509.9055502700003</v>
      </c>
      <c r="I1059" s="184">
        <f t="shared" si="128"/>
        <v>430.22234972999968</v>
      </c>
      <c r="K1059" s="184">
        <v>1940.1279</v>
      </c>
      <c r="L1059" s="184">
        <v>1509.9055502700003</v>
      </c>
      <c r="M1059" s="184">
        <f t="shared" si="129"/>
        <v>430.22234972999968</v>
      </c>
      <c r="O1059" s="185">
        <v>0</v>
      </c>
      <c r="P1059" s="185">
        <v>0</v>
      </c>
      <c r="Q1059" s="185">
        <f t="shared" si="130"/>
        <v>0</v>
      </c>
      <c r="S1059" s="184">
        <v>0</v>
      </c>
      <c r="T1059" s="184">
        <v>0</v>
      </c>
      <c r="U1059" s="184">
        <f t="shared" si="131"/>
        <v>0</v>
      </c>
      <c r="W1059" s="185">
        <v>0</v>
      </c>
      <c r="X1059" s="185">
        <v>0</v>
      </c>
      <c r="Y1059" s="185">
        <f t="shared" si="132"/>
        <v>0</v>
      </c>
    </row>
    <row r="1060" spans="2:25" s="187" customFormat="1" hidden="1" x14ac:dyDescent="0.3">
      <c r="B1060" s="226" t="s">
        <v>1410</v>
      </c>
      <c r="C1060" s="338" t="s">
        <v>8568</v>
      </c>
      <c r="D1060" s="249"/>
      <c r="E1060" s="249"/>
      <c r="F1060" s="183"/>
      <c r="G1060" s="184">
        <f t="shared" si="126"/>
        <v>1028.3516999999999</v>
      </c>
      <c r="H1060" s="184">
        <f t="shared" si="127"/>
        <v>983.16526133000002</v>
      </c>
      <c r="I1060" s="184">
        <f t="shared" si="128"/>
        <v>45.186438669999916</v>
      </c>
      <c r="K1060" s="184">
        <v>1028.3516999999999</v>
      </c>
      <c r="L1060" s="184">
        <v>983.16526133000002</v>
      </c>
      <c r="M1060" s="184">
        <f t="shared" si="129"/>
        <v>45.186438669999916</v>
      </c>
      <c r="O1060" s="185">
        <v>0</v>
      </c>
      <c r="P1060" s="185">
        <v>0</v>
      </c>
      <c r="Q1060" s="185">
        <f t="shared" si="130"/>
        <v>0</v>
      </c>
      <c r="S1060" s="184">
        <v>0</v>
      </c>
      <c r="T1060" s="184">
        <v>0</v>
      </c>
      <c r="U1060" s="184">
        <f t="shared" si="131"/>
        <v>0</v>
      </c>
      <c r="W1060" s="185">
        <v>0</v>
      </c>
      <c r="X1060" s="185">
        <v>0</v>
      </c>
      <c r="Y1060" s="185">
        <f t="shared" si="132"/>
        <v>0</v>
      </c>
    </row>
    <row r="1061" spans="2:25" s="187" customFormat="1" hidden="1" x14ac:dyDescent="0.3">
      <c r="B1061" s="226" t="s">
        <v>1411</v>
      </c>
      <c r="C1061" s="338" t="s">
        <v>8569</v>
      </c>
      <c r="D1061" s="249"/>
      <c r="E1061" s="249"/>
      <c r="F1061" s="183"/>
      <c r="G1061" s="184">
        <f t="shared" si="126"/>
        <v>34210.177999999993</v>
      </c>
      <c r="H1061" s="184">
        <f t="shared" si="127"/>
        <v>13292.633321180001</v>
      </c>
      <c r="I1061" s="184">
        <f t="shared" si="128"/>
        <v>20917.544678819992</v>
      </c>
      <c r="K1061" s="184">
        <v>34210.177999999993</v>
      </c>
      <c r="L1061" s="184">
        <v>13292.633321180001</v>
      </c>
      <c r="M1061" s="184">
        <f t="shared" si="129"/>
        <v>20917.544678819992</v>
      </c>
      <c r="O1061" s="185">
        <v>0</v>
      </c>
      <c r="P1061" s="185">
        <v>0</v>
      </c>
      <c r="Q1061" s="185">
        <f t="shared" si="130"/>
        <v>0</v>
      </c>
      <c r="S1061" s="184">
        <v>0</v>
      </c>
      <c r="T1061" s="184">
        <v>0</v>
      </c>
      <c r="U1061" s="184">
        <f t="shared" si="131"/>
        <v>0</v>
      </c>
      <c r="W1061" s="185">
        <v>0</v>
      </c>
      <c r="X1061" s="185">
        <v>0</v>
      </c>
      <c r="Y1061" s="185">
        <f t="shared" si="132"/>
        <v>0</v>
      </c>
    </row>
    <row r="1062" spans="2:25" s="187" customFormat="1" hidden="1" x14ac:dyDescent="0.3">
      <c r="B1062" s="226" t="s">
        <v>1412</v>
      </c>
      <c r="C1062" s="338" t="s">
        <v>8570</v>
      </c>
      <c r="D1062" s="249"/>
      <c r="E1062" s="249"/>
      <c r="F1062" s="183"/>
      <c r="G1062" s="184">
        <f t="shared" si="126"/>
        <v>3583.8302999999996</v>
      </c>
      <c r="H1062" s="184">
        <f t="shared" si="127"/>
        <v>2983.3794236700005</v>
      </c>
      <c r="I1062" s="184">
        <f t="shared" si="128"/>
        <v>600.45087632999912</v>
      </c>
      <c r="K1062" s="184">
        <v>3583.8302999999996</v>
      </c>
      <c r="L1062" s="184">
        <v>2983.3794236700005</v>
      </c>
      <c r="M1062" s="184">
        <f t="shared" si="129"/>
        <v>600.45087632999912</v>
      </c>
      <c r="O1062" s="185">
        <v>0</v>
      </c>
      <c r="P1062" s="185">
        <v>0</v>
      </c>
      <c r="Q1062" s="185">
        <f t="shared" si="130"/>
        <v>0</v>
      </c>
      <c r="S1062" s="184">
        <v>0</v>
      </c>
      <c r="T1062" s="184">
        <v>0</v>
      </c>
      <c r="U1062" s="184">
        <f t="shared" si="131"/>
        <v>0</v>
      </c>
      <c r="W1062" s="185">
        <v>0</v>
      </c>
      <c r="X1062" s="185">
        <v>0</v>
      </c>
      <c r="Y1062" s="185">
        <f t="shared" si="132"/>
        <v>0</v>
      </c>
    </row>
    <row r="1063" spans="2:25" s="187" customFormat="1" hidden="1" x14ac:dyDescent="0.3">
      <c r="B1063" s="226" t="s">
        <v>1413</v>
      </c>
      <c r="C1063" s="338" t="s">
        <v>8571</v>
      </c>
      <c r="D1063" s="249"/>
      <c r="E1063" s="249"/>
      <c r="F1063" s="183"/>
      <c r="G1063" s="184">
        <f t="shared" si="126"/>
        <v>1148.3394000000001</v>
      </c>
      <c r="H1063" s="184">
        <f t="shared" si="127"/>
        <v>938.80984147000004</v>
      </c>
      <c r="I1063" s="184">
        <f t="shared" si="128"/>
        <v>209.52955853000003</v>
      </c>
      <c r="J1063" s="186"/>
      <c r="K1063" s="184">
        <v>1148.3394000000001</v>
      </c>
      <c r="L1063" s="184">
        <v>938.80984147000004</v>
      </c>
      <c r="M1063" s="184">
        <f t="shared" si="129"/>
        <v>209.52955853000003</v>
      </c>
      <c r="N1063" s="186"/>
      <c r="O1063" s="185">
        <v>0</v>
      </c>
      <c r="P1063" s="185">
        <v>0</v>
      </c>
      <c r="Q1063" s="185">
        <f t="shared" si="130"/>
        <v>0</v>
      </c>
      <c r="R1063" s="186"/>
      <c r="S1063" s="184">
        <v>0</v>
      </c>
      <c r="T1063" s="184">
        <v>0</v>
      </c>
      <c r="U1063" s="184">
        <f t="shared" si="131"/>
        <v>0</v>
      </c>
      <c r="V1063" s="186"/>
      <c r="W1063" s="185">
        <v>0</v>
      </c>
      <c r="X1063" s="185">
        <v>0</v>
      </c>
      <c r="Y1063" s="185">
        <f t="shared" si="132"/>
        <v>0</v>
      </c>
    </row>
    <row r="1064" spans="2:25" s="187" customFormat="1" hidden="1" x14ac:dyDescent="0.3">
      <c r="B1064" s="226" t="s">
        <v>1414</v>
      </c>
      <c r="C1064" s="338" t="s">
        <v>8572</v>
      </c>
      <c r="D1064" s="249"/>
      <c r="E1064" s="249"/>
      <c r="F1064" s="183"/>
      <c r="G1064" s="184">
        <f t="shared" si="126"/>
        <v>852.03629999999998</v>
      </c>
      <c r="H1064" s="184">
        <f t="shared" si="127"/>
        <v>704.59432349999997</v>
      </c>
      <c r="I1064" s="184">
        <f t="shared" si="128"/>
        <v>147.44197650000001</v>
      </c>
      <c r="K1064" s="184">
        <v>852.03629999999998</v>
      </c>
      <c r="L1064" s="184">
        <v>704.59432349999997</v>
      </c>
      <c r="M1064" s="184">
        <f t="shared" si="129"/>
        <v>147.44197650000001</v>
      </c>
      <c r="O1064" s="185">
        <v>0</v>
      </c>
      <c r="P1064" s="185">
        <v>0</v>
      </c>
      <c r="Q1064" s="185">
        <f t="shared" si="130"/>
        <v>0</v>
      </c>
      <c r="S1064" s="184">
        <v>0</v>
      </c>
      <c r="T1064" s="184">
        <v>0</v>
      </c>
      <c r="U1064" s="184">
        <f t="shared" si="131"/>
        <v>0</v>
      </c>
      <c r="W1064" s="185">
        <v>0</v>
      </c>
      <c r="X1064" s="185">
        <v>0</v>
      </c>
      <c r="Y1064" s="185">
        <f t="shared" si="132"/>
        <v>0</v>
      </c>
    </row>
    <row r="1065" spans="2:25" s="187" customFormat="1" hidden="1" x14ac:dyDescent="0.3">
      <c r="B1065" s="226" t="s">
        <v>1415</v>
      </c>
      <c r="C1065" s="338" t="s">
        <v>8573</v>
      </c>
      <c r="D1065" s="249"/>
      <c r="E1065" s="249"/>
      <c r="F1065" s="183"/>
      <c r="G1065" s="184">
        <f t="shared" si="126"/>
        <v>1891.1987999999999</v>
      </c>
      <c r="H1065" s="184">
        <f t="shared" si="127"/>
        <v>1633.2212359200003</v>
      </c>
      <c r="I1065" s="184">
        <f t="shared" si="128"/>
        <v>257.97756407999964</v>
      </c>
      <c r="K1065" s="184">
        <v>1891.1987999999999</v>
      </c>
      <c r="L1065" s="184">
        <v>1633.2212359200003</v>
      </c>
      <c r="M1065" s="184">
        <f t="shared" si="129"/>
        <v>257.97756407999964</v>
      </c>
      <c r="O1065" s="185">
        <v>0</v>
      </c>
      <c r="P1065" s="185">
        <v>0</v>
      </c>
      <c r="Q1065" s="185">
        <f t="shared" si="130"/>
        <v>0</v>
      </c>
      <c r="S1065" s="184">
        <v>0</v>
      </c>
      <c r="T1065" s="184">
        <v>0</v>
      </c>
      <c r="U1065" s="184">
        <f t="shared" si="131"/>
        <v>0</v>
      </c>
      <c r="W1065" s="185">
        <v>0</v>
      </c>
      <c r="X1065" s="185">
        <v>0</v>
      </c>
      <c r="Y1065" s="185">
        <f t="shared" si="132"/>
        <v>0</v>
      </c>
    </row>
    <row r="1066" spans="2:25" s="187" customFormat="1" hidden="1" x14ac:dyDescent="0.3">
      <c r="B1066" s="226" t="s">
        <v>1416</v>
      </c>
      <c r="C1066" s="338" t="s">
        <v>8574</v>
      </c>
      <c r="D1066" s="249"/>
      <c r="E1066" s="249"/>
      <c r="F1066" s="183"/>
      <c r="G1066" s="184">
        <f t="shared" si="126"/>
        <v>952.07740000000001</v>
      </c>
      <c r="H1066" s="184">
        <f t="shared" si="127"/>
        <v>879.24982392999993</v>
      </c>
      <c r="I1066" s="184">
        <f t="shared" si="128"/>
        <v>72.827576070000077</v>
      </c>
      <c r="K1066" s="184">
        <v>952.07740000000001</v>
      </c>
      <c r="L1066" s="184">
        <v>879.24982392999993</v>
      </c>
      <c r="M1066" s="184">
        <f t="shared" si="129"/>
        <v>72.827576070000077</v>
      </c>
      <c r="O1066" s="185">
        <v>0</v>
      </c>
      <c r="P1066" s="185">
        <v>0</v>
      </c>
      <c r="Q1066" s="185">
        <f t="shared" si="130"/>
        <v>0</v>
      </c>
      <c r="S1066" s="184">
        <v>0</v>
      </c>
      <c r="T1066" s="184">
        <v>0</v>
      </c>
      <c r="U1066" s="184">
        <f t="shared" si="131"/>
        <v>0</v>
      </c>
      <c r="W1066" s="185">
        <v>0</v>
      </c>
      <c r="X1066" s="185">
        <v>0</v>
      </c>
      <c r="Y1066" s="185">
        <f t="shared" si="132"/>
        <v>0</v>
      </c>
    </row>
    <row r="1067" spans="2:25" s="187" customFormat="1" hidden="1" x14ac:dyDescent="0.3">
      <c r="B1067" s="226" t="s">
        <v>1417</v>
      </c>
      <c r="C1067" s="338" t="s">
        <v>8575</v>
      </c>
      <c r="D1067" s="249"/>
      <c r="E1067" s="249"/>
      <c r="F1067" s="183"/>
      <c r="G1067" s="184">
        <f t="shared" si="126"/>
        <v>2442.9931999999999</v>
      </c>
      <c r="H1067" s="184">
        <f t="shared" si="127"/>
        <v>2108.9011296600002</v>
      </c>
      <c r="I1067" s="184">
        <f t="shared" si="128"/>
        <v>334.09207033999974</v>
      </c>
      <c r="K1067" s="184">
        <v>2442.9931999999999</v>
      </c>
      <c r="L1067" s="184">
        <v>2108.9011296600002</v>
      </c>
      <c r="M1067" s="184">
        <f t="shared" si="129"/>
        <v>334.09207033999974</v>
      </c>
      <c r="O1067" s="185">
        <v>0</v>
      </c>
      <c r="P1067" s="185">
        <v>0</v>
      </c>
      <c r="Q1067" s="185">
        <f t="shared" si="130"/>
        <v>0</v>
      </c>
      <c r="S1067" s="184">
        <v>0</v>
      </c>
      <c r="T1067" s="184">
        <v>0</v>
      </c>
      <c r="U1067" s="184">
        <f t="shared" si="131"/>
        <v>0</v>
      </c>
      <c r="W1067" s="185">
        <v>0</v>
      </c>
      <c r="X1067" s="185">
        <v>0</v>
      </c>
      <c r="Y1067" s="185">
        <f t="shared" si="132"/>
        <v>0</v>
      </c>
    </row>
    <row r="1068" spans="2:25" s="187" customFormat="1" hidden="1" x14ac:dyDescent="0.3">
      <c r="B1068" s="226" t="s">
        <v>1418</v>
      </c>
      <c r="C1068" s="338" t="s">
        <v>8576</v>
      </c>
      <c r="D1068" s="249"/>
      <c r="E1068" s="249"/>
      <c r="F1068" s="183"/>
      <c r="G1068" s="184">
        <f t="shared" si="126"/>
        <v>1060.9643000000001</v>
      </c>
      <c r="H1068" s="184">
        <f t="shared" si="127"/>
        <v>904.66822188999993</v>
      </c>
      <c r="I1068" s="184">
        <f t="shared" si="128"/>
        <v>156.29607811000017</v>
      </c>
      <c r="K1068" s="184">
        <v>1060.9643000000001</v>
      </c>
      <c r="L1068" s="184">
        <v>904.66822188999993</v>
      </c>
      <c r="M1068" s="184">
        <f t="shared" si="129"/>
        <v>156.29607811000017</v>
      </c>
      <c r="O1068" s="185">
        <v>0</v>
      </c>
      <c r="P1068" s="185">
        <v>0</v>
      </c>
      <c r="Q1068" s="185">
        <f t="shared" si="130"/>
        <v>0</v>
      </c>
      <c r="S1068" s="184">
        <v>0</v>
      </c>
      <c r="T1068" s="184">
        <v>0</v>
      </c>
      <c r="U1068" s="184">
        <f t="shared" si="131"/>
        <v>0</v>
      </c>
      <c r="W1068" s="185">
        <v>0</v>
      </c>
      <c r="X1068" s="185">
        <v>0</v>
      </c>
      <c r="Y1068" s="185">
        <f t="shared" si="132"/>
        <v>0</v>
      </c>
    </row>
    <row r="1069" spans="2:25" s="187" customFormat="1" hidden="1" x14ac:dyDescent="0.3">
      <c r="B1069" s="226" t="s">
        <v>1419</v>
      </c>
      <c r="C1069" s="338" t="s">
        <v>8577</v>
      </c>
      <c r="D1069" s="249"/>
      <c r="E1069" s="249"/>
      <c r="F1069" s="183"/>
      <c r="G1069" s="184">
        <f t="shared" si="126"/>
        <v>1756.9738</v>
      </c>
      <c r="H1069" s="184">
        <f t="shared" si="127"/>
        <v>1672.26811864</v>
      </c>
      <c r="I1069" s="184">
        <f t="shared" si="128"/>
        <v>84.705681359999971</v>
      </c>
      <c r="K1069" s="184">
        <v>1756.9738</v>
      </c>
      <c r="L1069" s="184">
        <v>1672.26811864</v>
      </c>
      <c r="M1069" s="184">
        <f t="shared" si="129"/>
        <v>84.705681359999971</v>
      </c>
      <c r="O1069" s="185">
        <v>0</v>
      </c>
      <c r="P1069" s="185">
        <v>0</v>
      </c>
      <c r="Q1069" s="185">
        <f t="shared" si="130"/>
        <v>0</v>
      </c>
      <c r="S1069" s="184">
        <v>0</v>
      </c>
      <c r="T1069" s="184">
        <v>0</v>
      </c>
      <c r="U1069" s="184">
        <f t="shared" si="131"/>
        <v>0</v>
      </c>
      <c r="W1069" s="185">
        <v>0</v>
      </c>
      <c r="X1069" s="185">
        <v>0</v>
      </c>
      <c r="Y1069" s="185">
        <f t="shared" si="132"/>
        <v>0</v>
      </c>
    </row>
    <row r="1070" spans="2:25" s="187" customFormat="1" hidden="1" x14ac:dyDescent="0.3">
      <c r="B1070" s="226" t="s">
        <v>1420</v>
      </c>
      <c r="C1070" s="338" t="s">
        <v>8578</v>
      </c>
      <c r="D1070" s="249"/>
      <c r="E1070" s="249"/>
      <c r="F1070" s="183"/>
      <c r="G1070" s="184">
        <f t="shared" si="126"/>
        <v>173.51990000000001</v>
      </c>
      <c r="H1070" s="184">
        <f t="shared" si="127"/>
        <v>155.81128078999998</v>
      </c>
      <c r="I1070" s="184">
        <f t="shared" si="128"/>
        <v>17.708619210000023</v>
      </c>
      <c r="K1070" s="184">
        <v>173.51990000000001</v>
      </c>
      <c r="L1070" s="184">
        <v>155.81128078999998</v>
      </c>
      <c r="M1070" s="184">
        <f t="shared" si="129"/>
        <v>17.708619210000023</v>
      </c>
      <c r="O1070" s="185">
        <v>0</v>
      </c>
      <c r="P1070" s="185">
        <v>0</v>
      </c>
      <c r="Q1070" s="185">
        <f t="shared" si="130"/>
        <v>0</v>
      </c>
      <c r="S1070" s="184">
        <v>0</v>
      </c>
      <c r="T1070" s="184">
        <v>0</v>
      </c>
      <c r="U1070" s="184">
        <f t="shared" si="131"/>
        <v>0</v>
      </c>
      <c r="W1070" s="185">
        <v>0</v>
      </c>
      <c r="X1070" s="185">
        <v>0</v>
      </c>
      <c r="Y1070" s="185">
        <f t="shared" si="132"/>
        <v>0</v>
      </c>
    </row>
    <row r="1071" spans="2:25" s="187" customFormat="1" hidden="1" x14ac:dyDescent="0.3">
      <c r="B1071" s="226" t="s">
        <v>1421</v>
      </c>
      <c r="C1071" s="338" t="s">
        <v>8579</v>
      </c>
      <c r="D1071" s="249"/>
      <c r="E1071" s="249"/>
      <c r="F1071" s="183"/>
      <c r="G1071" s="184">
        <f t="shared" si="126"/>
        <v>183.58099999999999</v>
      </c>
      <c r="H1071" s="184">
        <f t="shared" si="127"/>
        <v>172.19059437999999</v>
      </c>
      <c r="I1071" s="184">
        <f t="shared" si="128"/>
        <v>11.390405619999996</v>
      </c>
      <c r="K1071" s="184">
        <v>183.58099999999999</v>
      </c>
      <c r="L1071" s="184">
        <v>172.19059437999999</v>
      </c>
      <c r="M1071" s="184">
        <f t="shared" si="129"/>
        <v>11.390405619999996</v>
      </c>
      <c r="O1071" s="185">
        <v>0</v>
      </c>
      <c r="P1071" s="185">
        <v>0</v>
      </c>
      <c r="Q1071" s="185">
        <f t="shared" si="130"/>
        <v>0</v>
      </c>
      <c r="S1071" s="184">
        <v>0</v>
      </c>
      <c r="T1071" s="184">
        <v>0</v>
      </c>
      <c r="U1071" s="184">
        <f t="shared" si="131"/>
        <v>0</v>
      </c>
      <c r="W1071" s="185">
        <v>0</v>
      </c>
      <c r="X1071" s="185">
        <v>0</v>
      </c>
      <c r="Y1071" s="185">
        <f t="shared" si="132"/>
        <v>0</v>
      </c>
    </row>
    <row r="1072" spans="2:25" s="187" customFormat="1" hidden="1" x14ac:dyDescent="0.3">
      <c r="B1072" s="226" t="s">
        <v>1422</v>
      </c>
      <c r="C1072" s="338" t="s">
        <v>8580</v>
      </c>
      <c r="D1072" s="249"/>
      <c r="E1072" s="249"/>
      <c r="F1072" s="183"/>
      <c r="G1072" s="184">
        <f t="shared" ref="G1072:G1135" si="133">+K1072+O1072+S1072+W1072</f>
        <v>148.1223</v>
      </c>
      <c r="H1072" s="184">
        <f t="shared" ref="H1072:H1135" si="134">+L1072+P1072+T1072+X1072</f>
        <v>138.34692153999998</v>
      </c>
      <c r="I1072" s="184">
        <f t="shared" si="128"/>
        <v>9.7753784600000131</v>
      </c>
      <c r="K1072" s="184">
        <v>148.1223</v>
      </c>
      <c r="L1072" s="184">
        <v>138.34692153999998</v>
      </c>
      <c r="M1072" s="184">
        <f t="shared" si="129"/>
        <v>9.7753784600000131</v>
      </c>
      <c r="O1072" s="185">
        <v>0</v>
      </c>
      <c r="P1072" s="185">
        <v>0</v>
      </c>
      <c r="Q1072" s="185">
        <f t="shared" si="130"/>
        <v>0</v>
      </c>
      <c r="S1072" s="184">
        <v>0</v>
      </c>
      <c r="T1072" s="184">
        <v>0</v>
      </c>
      <c r="U1072" s="184">
        <f t="shared" si="131"/>
        <v>0</v>
      </c>
      <c r="W1072" s="185">
        <v>0</v>
      </c>
      <c r="X1072" s="185">
        <v>0</v>
      </c>
      <c r="Y1072" s="185">
        <f t="shared" si="132"/>
        <v>0</v>
      </c>
    </row>
    <row r="1073" spans="2:25" s="187" customFormat="1" hidden="1" x14ac:dyDescent="0.3">
      <c r="B1073" s="226" t="s">
        <v>1423</v>
      </c>
      <c r="C1073" s="338" t="s">
        <v>8581</v>
      </c>
      <c r="D1073" s="249"/>
      <c r="E1073" s="249"/>
      <c r="F1073" s="183"/>
      <c r="G1073" s="184">
        <f t="shared" si="133"/>
        <v>-30000</v>
      </c>
      <c r="H1073" s="184">
        <f t="shared" si="134"/>
        <v>-1655.0798343599999</v>
      </c>
      <c r="I1073" s="184">
        <f t="shared" si="128"/>
        <v>28344.92016564</v>
      </c>
      <c r="K1073" s="184">
        <v>-30000</v>
      </c>
      <c r="L1073" s="184">
        <v>-1655.0798343599999</v>
      </c>
      <c r="M1073" s="184">
        <f t="shared" si="129"/>
        <v>28344.92016564</v>
      </c>
      <c r="O1073" s="185">
        <v>0</v>
      </c>
      <c r="P1073" s="185">
        <v>0</v>
      </c>
      <c r="Q1073" s="185">
        <f t="shared" si="130"/>
        <v>0</v>
      </c>
      <c r="S1073" s="184">
        <v>0</v>
      </c>
      <c r="T1073" s="184">
        <v>0</v>
      </c>
      <c r="U1073" s="184">
        <f t="shared" si="131"/>
        <v>0</v>
      </c>
      <c r="W1073" s="185">
        <v>0</v>
      </c>
      <c r="X1073" s="185">
        <v>0</v>
      </c>
      <c r="Y1073" s="185">
        <f t="shared" si="132"/>
        <v>0</v>
      </c>
    </row>
    <row r="1074" spans="2:25" s="187" customFormat="1" hidden="1" x14ac:dyDescent="0.3">
      <c r="B1074" s="226" t="s">
        <v>1424</v>
      </c>
      <c r="C1074" s="338" t="s">
        <v>8582</v>
      </c>
      <c r="D1074" s="249"/>
      <c r="E1074" s="249"/>
      <c r="F1074" s="183"/>
      <c r="G1074" s="184">
        <f t="shared" si="133"/>
        <v>18910.323200000003</v>
      </c>
      <c r="H1074" s="184">
        <f t="shared" si="134"/>
        <v>18910.323200000003</v>
      </c>
      <c r="I1074" s="184">
        <f t="shared" si="128"/>
        <v>0</v>
      </c>
      <c r="K1074" s="184">
        <v>18910.323200000003</v>
      </c>
      <c r="L1074" s="184">
        <v>18910.323200000003</v>
      </c>
      <c r="M1074" s="184">
        <f t="shared" si="129"/>
        <v>0</v>
      </c>
      <c r="O1074" s="185">
        <v>0</v>
      </c>
      <c r="P1074" s="185">
        <v>0</v>
      </c>
      <c r="Q1074" s="185">
        <f t="shared" si="130"/>
        <v>0</v>
      </c>
      <c r="S1074" s="184">
        <v>0</v>
      </c>
      <c r="T1074" s="184">
        <v>0</v>
      </c>
      <c r="U1074" s="184">
        <f t="shared" si="131"/>
        <v>0</v>
      </c>
      <c r="W1074" s="185">
        <v>0</v>
      </c>
      <c r="X1074" s="185">
        <v>0</v>
      </c>
      <c r="Y1074" s="185">
        <f t="shared" si="132"/>
        <v>0</v>
      </c>
    </row>
    <row r="1075" spans="2:25" s="187" customFormat="1" hidden="1" x14ac:dyDescent="0.3">
      <c r="B1075" s="226" t="s">
        <v>1425</v>
      </c>
      <c r="C1075" s="338" t="s">
        <v>8583</v>
      </c>
      <c r="D1075" s="249"/>
      <c r="E1075" s="249"/>
      <c r="F1075" s="183"/>
      <c r="G1075" s="184">
        <f t="shared" si="133"/>
        <v>29286.987099999998</v>
      </c>
      <c r="H1075" s="184">
        <f t="shared" si="134"/>
        <v>29286.987099999998</v>
      </c>
      <c r="I1075" s="184">
        <f t="shared" si="128"/>
        <v>0</v>
      </c>
      <c r="K1075" s="184">
        <v>29286.987099999998</v>
      </c>
      <c r="L1075" s="184">
        <v>29286.987099999998</v>
      </c>
      <c r="M1075" s="184">
        <f t="shared" si="129"/>
        <v>0</v>
      </c>
      <c r="O1075" s="185">
        <v>0</v>
      </c>
      <c r="P1075" s="185">
        <v>0</v>
      </c>
      <c r="Q1075" s="185">
        <f t="shared" si="130"/>
        <v>0</v>
      </c>
      <c r="S1075" s="184">
        <v>0</v>
      </c>
      <c r="T1075" s="184">
        <v>0</v>
      </c>
      <c r="U1075" s="184">
        <f t="shared" si="131"/>
        <v>0</v>
      </c>
      <c r="W1075" s="185">
        <v>0</v>
      </c>
      <c r="X1075" s="185">
        <v>0</v>
      </c>
      <c r="Y1075" s="185">
        <f t="shared" si="132"/>
        <v>0</v>
      </c>
    </row>
    <row r="1076" spans="2:25" s="187" customFormat="1" hidden="1" x14ac:dyDescent="0.3">
      <c r="B1076" s="226" t="s">
        <v>1426</v>
      </c>
      <c r="C1076" s="338" t="s">
        <v>8584</v>
      </c>
      <c r="D1076" s="249"/>
      <c r="E1076" s="249"/>
      <c r="F1076" s="183"/>
      <c r="G1076" s="184">
        <f t="shared" si="133"/>
        <v>18970.3076</v>
      </c>
      <c r="H1076" s="184">
        <f t="shared" si="134"/>
        <v>18970.3076</v>
      </c>
      <c r="I1076" s="184">
        <f t="shared" si="128"/>
        <v>0</v>
      </c>
      <c r="J1076" s="186"/>
      <c r="K1076" s="184">
        <v>18970.3076</v>
      </c>
      <c r="L1076" s="184">
        <v>18970.3076</v>
      </c>
      <c r="M1076" s="184">
        <f t="shared" si="129"/>
        <v>0</v>
      </c>
      <c r="N1076" s="186"/>
      <c r="O1076" s="185">
        <v>0</v>
      </c>
      <c r="P1076" s="185">
        <v>0</v>
      </c>
      <c r="Q1076" s="185">
        <f t="shared" si="130"/>
        <v>0</v>
      </c>
      <c r="R1076" s="186"/>
      <c r="S1076" s="184">
        <v>0</v>
      </c>
      <c r="T1076" s="184">
        <v>0</v>
      </c>
      <c r="U1076" s="184">
        <f t="shared" si="131"/>
        <v>0</v>
      </c>
      <c r="V1076" s="186"/>
      <c r="W1076" s="185">
        <v>0</v>
      </c>
      <c r="X1076" s="185">
        <v>0</v>
      </c>
      <c r="Y1076" s="185">
        <f t="shared" si="132"/>
        <v>0</v>
      </c>
    </row>
    <row r="1077" spans="2:25" s="187" customFormat="1" hidden="1" x14ac:dyDescent="0.3">
      <c r="B1077" s="226" t="s">
        <v>1427</v>
      </c>
      <c r="C1077" s="338" t="s">
        <v>8585</v>
      </c>
      <c r="D1077" s="249"/>
      <c r="E1077" s="249"/>
      <c r="F1077" s="183"/>
      <c r="G1077" s="184">
        <f t="shared" si="133"/>
        <v>13608.236200000001</v>
      </c>
      <c r="H1077" s="184">
        <f t="shared" si="134"/>
        <v>13608.236200000001</v>
      </c>
      <c r="I1077" s="184">
        <f t="shared" si="128"/>
        <v>0</v>
      </c>
      <c r="K1077" s="184">
        <v>13608.236200000001</v>
      </c>
      <c r="L1077" s="184">
        <v>13608.236200000001</v>
      </c>
      <c r="M1077" s="184">
        <f t="shared" si="129"/>
        <v>0</v>
      </c>
      <c r="O1077" s="185">
        <v>0</v>
      </c>
      <c r="P1077" s="185">
        <v>0</v>
      </c>
      <c r="Q1077" s="185">
        <f t="shared" si="130"/>
        <v>0</v>
      </c>
      <c r="S1077" s="184">
        <v>0</v>
      </c>
      <c r="T1077" s="184">
        <v>0</v>
      </c>
      <c r="U1077" s="184">
        <f t="shared" si="131"/>
        <v>0</v>
      </c>
      <c r="W1077" s="185">
        <v>0</v>
      </c>
      <c r="X1077" s="185">
        <v>0</v>
      </c>
      <c r="Y1077" s="185">
        <f t="shared" si="132"/>
        <v>0</v>
      </c>
    </row>
    <row r="1078" spans="2:25" s="187" customFormat="1" hidden="1" x14ac:dyDescent="0.3">
      <c r="B1078" s="226" t="s">
        <v>1428</v>
      </c>
      <c r="C1078" s="338" t="s">
        <v>8586</v>
      </c>
      <c r="D1078" s="249"/>
      <c r="E1078" s="249"/>
      <c r="F1078" s="183"/>
      <c r="G1078" s="184">
        <f t="shared" si="133"/>
        <v>16845.591</v>
      </c>
      <c r="H1078" s="184">
        <f t="shared" si="134"/>
        <v>16845.591</v>
      </c>
      <c r="I1078" s="184">
        <f t="shared" si="128"/>
        <v>0</v>
      </c>
      <c r="K1078" s="184">
        <v>16845.591</v>
      </c>
      <c r="L1078" s="184">
        <v>16845.591</v>
      </c>
      <c r="M1078" s="184">
        <f t="shared" si="129"/>
        <v>0</v>
      </c>
      <c r="O1078" s="185">
        <v>0</v>
      </c>
      <c r="P1078" s="185">
        <v>0</v>
      </c>
      <c r="Q1078" s="185">
        <f t="shared" si="130"/>
        <v>0</v>
      </c>
      <c r="S1078" s="184">
        <v>0</v>
      </c>
      <c r="T1078" s="184">
        <v>0</v>
      </c>
      <c r="U1078" s="184">
        <f t="shared" si="131"/>
        <v>0</v>
      </c>
      <c r="W1078" s="185">
        <v>0</v>
      </c>
      <c r="X1078" s="185">
        <v>0</v>
      </c>
      <c r="Y1078" s="185">
        <f t="shared" si="132"/>
        <v>0</v>
      </c>
    </row>
    <row r="1079" spans="2:25" s="187" customFormat="1" hidden="1" x14ac:dyDescent="0.3">
      <c r="B1079" s="226" t="s">
        <v>1429</v>
      </c>
      <c r="C1079" s="338" t="s">
        <v>8587</v>
      </c>
      <c r="D1079" s="249"/>
      <c r="E1079" s="249"/>
      <c r="F1079" s="183"/>
      <c r="G1079" s="184">
        <f t="shared" si="133"/>
        <v>13249.279699999999</v>
      </c>
      <c r="H1079" s="184">
        <f t="shared" si="134"/>
        <v>13249.279699999999</v>
      </c>
      <c r="I1079" s="184">
        <f t="shared" si="128"/>
        <v>0</v>
      </c>
      <c r="K1079" s="184">
        <v>13249.279699999999</v>
      </c>
      <c r="L1079" s="184">
        <v>13249.279699999999</v>
      </c>
      <c r="M1079" s="184">
        <f t="shared" si="129"/>
        <v>0</v>
      </c>
      <c r="O1079" s="185">
        <v>0</v>
      </c>
      <c r="P1079" s="185">
        <v>0</v>
      </c>
      <c r="Q1079" s="185">
        <f t="shared" si="130"/>
        <v>0</v>
      </c>
      <c r="S1079" s="184">
        <v>0</v>
      </c>
      <c r="T1079" s="184">
        <v>0</v>
      </c>
      <c r="U1079" s="184">
        <f t="shared" si="131"/>
        <v>0</v>
      </c>
      <c r="W1079" s="185">
        <v>0</v>
      </c>
      <c r="X1079" s="185">
        <v>0</v>
      </c>
      <c r="Y1079" s="185">
        <f t="shared" si="132"/>
        <v>0</v>
      </c>
    </row>
    <row r="1080" spans="2:25" s="187" customFormat="1" hidden="1" x14ac:dyDescent="0.3">
      <c r="B1080" s="226" t="s">
        <v>1430</v>
      </c>
      <c r="C1080" s="338" t="s">
        <v>8588</v>
      </c>
      <c r="D1080" s="249"/>
      <c r="E1080" s="249"/>
      <c r="F1080" s="183"/>
      <c r="G1080" s="184">
        <f t="shared" si="133"/>
        <v>16726.467499999999</v>
      </c>
      <c r="H1080" s="184">
        <f t="shared" si="134"/>
        <v>16726.467499999999</v>
      </c>
      <c r="I1080" s="184">
        <f t="shared" si="128"/>
        <v>0</v>
      </c>
      <c r="K1080" s="184">
        <v>16726.467499999999</v>
      </c>
      <c r="L1080" s="184">
        <v>16726.467499999999</v>
      </c>
      <c r="M1080" s="184">
        <f t="shared" si="129"/>
        <v>0</v>
      </c>
      <c r="O1080" s="185">
        <v>0</v>
      </c>
      <c r="P1080" s="185">
        <v>0</v>
      </c>
      <c r="Q1080" s="185">
        <f t="shared" si="130"/>
        <v>0</v>
      </c>
      <c r="S1080" s="184">
        <v>0</v>
      </c>
      <c r="T1080" s="184">
        <v>0</v>
      </c>
      <c r="U1080" s="184">
        <f t="shared" si="131"/>
        <v>0</v>
      </c>
      <c r="W1080" s="185">
        <v>0</v>
      </c>
      <c r="X1080" s="185">
        <v>0</v>
      </c>
      <c r="Y1080" s="185">
        <f t="shared" si="132"/>
        <v>0</v>
      </c>
    </row>
    <row r="1081" spans="2:25" s="187" customFormat="1" hidden="1" x14ac:dyDescent="0.3">
      <c r="B1081" s="226" t="s">
        <v>1431</v>
      </c>
      <c r="C1081" s="338" t="s">
        <v>8589</v>
      </c>
      <c r="D1081" s="249"/>
      <c r="E1081" s="249"/>
      <c r="F1081" s="183"/>
      <c r="G1081" s="184">
        <f t="shared" si="133"/>
        <v>10550.5859</v>
      </c>
      <c r="H1081" s="184">
        <f t="shared" si="134"/>
        <v>10550.5859</v>
      </c>
      <c r="I1081" s="184">
        <f t="shared" si="128"/>
        <v>0</v>
      </c>
      <c r="K1081" s="184">
        <v>10550.5859</v>
      </c>
      <c r="L1081" s="184">
        <v>10550.5859</v>
      </c>
      <c r="M1081" s="184">
        <f t="shared" si="129"/>
        <v>0</v>
      </c>
      <c r="O1081" s="185">
        <v>0</v>
      </c>
      <c r="P1081" s="185">
        <v>0</v>
      </c>
      <c r="Q1081" s="185">
        <f t="shared" si="130"/>
        <v>0</v>
      </c>
      <c r="S1081" s="184">
        <v>0</v>
      </c>
      <c r="T1081" s="184">
        <v>0</v>
      </c>
      <c r="U1081" s="184">
        <f t="shared" si="131"/>
        <v>0</v>
      </c>
      <c r="W1081" s="185">
        <v>0</v>
      </c>
      <c r="X1081" s="185">
        <v>0</v>
      </c>
      <c r="Y1081" s="185">
        <f t="shared" si="132"/>
        <v>0</v>
      </c>
    </row>
    <row r="1082" spans="2:25" s="187" customFormat="1" hidden="1" x14ac:dyDescent="0.3">
      <c r="B1082" s="226" t="s">
        <v>1432</v>
      </c>
      <c r="C1082" s="338" t="s">
        <v>8590</v>
      </c>
      <c r="D1082" s="249"/>
      <c r="E1082" s="249"/>
      <c r="F1082" s="183"/>
      <c r="G1082" s="184">
        <f t="shared" si="133"/>
        <v>17648.681499999999</v>
      </c>
      <c r="H1082" s="184">
        <f t="shared" si="134"/>
        <v>17648.681499999999</v>
      </c>
      <c r="I1082" s="184">
        <f t="shared" si="128"/>
        <v>0</v>
      </c>
      <c r="K1082" s="184">
        <v>17648.681499999999</v>
      </c>
      <c r="L1082" s="184">
        <v>17648.681499999999</v>
      </c>
      <c r="M1082" s="184">
        <f t="shared" si="129"/>
        <v>0</v>
      </c>
      <c r="O1082" s="185">
        <v>0</v>
      </c>
      <c r="P1082" s="185">
        <v>0</v>
      </c>
      <c r="Q1082" s="185">
        <f t="shared" si="130"/>
        <v>0</v>
      </c>
      <c r="S1082" s="184">
        <v>0</v>
      </c>
      <c r="T1082" s="184">
        <v>0</v>
      </c>
      <c r="U1082" s="184">
        <f t="shared" si="131"/>
        <v>0</v>
      </c>
      <c r="W1082" s="185">
        <v>0</v>
      </c>
      <c r="X1082" s="185">
        <v>0</v>
      </c>
      <c r="Y1082" s="185">
        <f t="shared" si="132"/>
        <v>0</v>
      </c>
    </row>
    <row r="1083" spans="2:25" s="187" customFormat="1" hidden="1" x14ac:dyDescent="0.3">
      <c r="B1083" s="226" t="s">
        <v>1433</v>
      </c>
      <c r="C1083" s="338" t="s">
        <v>8591</v>
      </c>
      <c r="D1083" s="249"/>
      <c r="E1083" s="249"/>
      <c r="F1083" s="183"/>
      <c r="G1083" s="184">
        <f t="shared" si="133"/>
        <v>24316.543000000001</v>
      </c>
      <c r="H1083" s="184">
        <f t="shared" si="134"/>
        <v>24316.543000000001</v>
      </c>
      <c r="I1083" s="184">
        <f t="shared" si="128"/>
        <v>0</v>
      </c>
      <c r="K1083" s="184">
        <v>24316.543000000001</v>
      </c>
      <c r="L1083" s="184">
        <v>24316.543000000001</v>
      </c>
      <c r="M1083" s="184">
        <f t="shared" si="129"/>
        <v>0</v>
      </c>
      <c r="O1083" s="185">
        <v>0</v>
      </c>
      <c r="P1083" s="185">
        <v>0</v>
      </c>
      <c r="Q1083" s="185">
        <f t="shared" si="130"/>
        <v>0</v>
      </c>
      <c r="S1083" s="184">
        <v>0</v>
      </c>
      <c r="T1083" s="184">
        <v>0</v>
      </c>
      <c r="U1083" s="184">
        <f t="shared" si="131"/>
        <v>0</v>
      </c>
      <c r="W1083" s="185">
        <v>0</v>
      </c>
      <c r="X1083" s="185">
        <v>0</v>
      </c>
      <c r="Y1083" s="185">
        <f t="shared" si="132"/>
        <v>0</v>
      </c>
    </row>
    <row r="1084" spans="2:25" s="187" customFormat="1" hidden="1" x14ac:dyDescent="0.3">
      <c r="B1084" s="226" t="s">
        <v>1434</v>
      </c>
      <c r="C1084" s="338" t="s">
        <v>8592</v>
      </c>
      <c r="D1084" s="249"/>
      <c r="E1084" s="249"/>
      <c r="F1084" s="183"/>
      <c r="G1084" s="184">
        <f t="shared" si="133"/>
        <v>14110.3724</v>
      </c>
      <c r="H1084" s="184">
        <f t="shared" si="134"/>
        <v>14110.3724</v>
      </c>
      <c r="I1084" s="184">
        <f t="shared" si="128"/>
        <v>0</v>
      </c>
      <c r="K1084" s="184">
        <v>14110.3724</v>
      </c>
      <c r="L1084" s="184">
        <v>14110.3724</v>
      </c>
      <c r="M1084" s="184">
        <f t="shared" si="129"/>
        <v>0</v>
      </c>
      <c r="O1084" s="185">
        <v>0</v>
      </c>
      <c r="P1084" s="185">
        <v>0</v>
      </c>
      <c r="Q1084" s="185">
        <f t="shared" si="130"/>
        <v>0</v>
      </c>
      <c r="S1084" s="184">
        <v>0</v>
      </c>
      <c r="T1084" s="184">
        <v>0</v>
      </c>
      <c r="U1084" s="184">
        <f t="shared" si="131"/>
        <v>0</v>
      </c>
      <c r="W1084" s="185">
        <v>0</v>
      </c>
      <c r="X1084" s="185">
        <v>0</v>
      </c>
      <c r="Y1084" s="185">
        <f t="shared" si="132"/>
        <v>0</v>
      </c>
    </row>
    <row r="1085" spans="2:25" s="187" customFormat="1" hidden="1" x14ac:dyDescent="0.3">
      <c r="B1085" s="226" t="s">
        <v>1435</v>
      </c>
      <c r="C1085" s="338" t="s">
        <v>8593</v>
      </c>
      <c r="D1085" s="249"/>
      <c r="E1085" s="249"/>
      <c r="F1085" s="183"/>
      <c r="G1085" s="184">
        <f t="shared" si="133"/>
        <v>12548.6217</v>
      </c>
      <c r="H1085" s="184">
        <f t="shared" si="134"/>
        <v>12548.6217</v>
      </c>
      <c r="I1085" s="184">
        <f t="shared" si="128"/>
        <v>0</v>
      </c>
      <c r="K1085" s="184">
        <v>12548.6217</v>
      </c>
      <c r="L1085" s="184">
        <v>12548.6217</v>
      </c>
      <c r="M1085" s="184">
        <f t="shared" si="129"/>
        <v>0</v>
      </c>
      <c r="O1085" s="185">
        <v>0</v>
      </c>
      <c r="P1085" s="185">
        <v>0</v>
      </c>
      <c r="Q1085" s="185">
        <f t="shared" si="130"/>
        <v>0</v>
      </c>
      <c r="S1085" s="184">
        <v>0</v>
      </c>
      <c r="T1085" s="184">
        <v>0</v>
      </c>
      <c r="U1085" s="184">
        <f t="shared" si="131"/>
        <v>0</v>
      </c>
      <c r="W1085" s="185">
        <v>0</v>
      </c>
      <c r="X1085" s="185">
        <v>0</v>
      </c>
      <c r="Y1085" s="185">
        <f t="shared" si="132"/>
        <v>0</v>
      </c>
    </row>
    <row r="1086" spans="2:25" s="187" customFormat="1" hidden="1" x14ac:dyDescent="0.3">
      <c r="B1086" s="226" t="s">
        <v>1436</v>
      </c>
      <c r="C1086" s="338" t="s">
        <v>8594</v>
      </c>
      <c r="D1086" s="249"/>
      <c r="E1086" s="249"/>
      <c r="F1086" s="183"/>
      <c r="G1086" s="184">
        <f t="shared" si="133"/>
        <v>22193.5857</v>
      </c>
      <c r="H1086" s="184">
        <f t="shared" si="134"/>
        <v>22193.5857</v>
      </c>
      <c r="I1086" s="184">
        <f t="shared" si="128"/>
        <v>0</v>
      </c>
      <c r="K1086" s="184">
        <v>22193.5857</v>
      </c>
      <c r="L1086" s="184">
        <v>22193.5857</v>
      </c>
      <c r="M1086" s="184">
        <f t="shared" si="129"/>
        <v>0</v>
      </c>
      <c r="O1086" s="185">
        <v>0</v>
      </c>
      <c r="P1086" s="185">
        <v>0</v>
      </c>
      <c r="Q1086" s="185">
        <f t="shared" si="130"/>
        <v>0</v>
      </c>
      <c r="S1086" s="184">
        <v>0</v>
      </c>
      <c r="T1086" s="184">
        <v>0</v>
      </c>
      <c r="U1086" s="184">
        <f t="shared" si="131"/>
        <v>0</v>
      </c>
      <c r="W1086" s="185">
        <v>0</v>
      </c>
      <c r="X1086" s="185">
        <v>0</v>
      </c>
      <c r="Y1086" s="185">
        <f t="shared" si="132"/>
        <v>0</v>
      </c>
    </row>
    <row r="1087" spans="2:25" s="187" customFormat="1" hidden="1" x14ac:dyDescent="0.3">
      <c r="B1087" s="226" t="s">
        <v>1437</v>
      </c>
      <c r="C1087" s="338" t="s">
        <v>8595</v>
      </c>
      <c r="D1087" s="249"/>
      <c r="E1087" s="249"/>
      <c r="F1087" s="183"/>
      <c r="G1087" s="184">
        <f t="shared" si="133"/>
        <v>18952.362400000002</v>
      </c>
      <c r="H1087" s="184">
        <f t="shared" si="134"/>
        <v>18952.362400000002</v>
      </c>
      <c r="I1087" s="184">
        <f t="shared" si="128"/>
        <v>0</v>
      </c>
      <c r="K1087" s="184">
        <v>18952.362400000002</v>
      </c>
      <c r="L1087" s="184">
        <v>18952.362400000002</v>
      </c>
      <c r="M1087" s="184">
        <f t="shared" si="129"/>
        <v>0</v>
      </c>
      <c r="O1087" s="185">
        <v>0</v>
      </c>
      <c r="P1087" s="185">
        <v>0</v>
      </c>
      <c r="Q1087" s="185">
        <f t="shared" si="130"/>
        <v>0</v>
      </c>
      <c r="S1087" s="184">
        <v>0</v>
      </c>
      <c r="T1087" s="184">
        <v>0</v>
      </c>
      <c r="U1087" s="184">
        <f t="shared" si="131"/>
        <v>0</v>
      </c>
      <c r="W1087" s="185">
        <v>0</v>
      </c>
      <c r="X1087" s="185">
        <v>0</v>
      </c>
      <c r="Y1087" s="185">
        <f t="shared" si="132"/>
        <v>0</v>
      </c>
    </row>
    <row r="1088" spans="2:25" s="187" customFormat="1" hidden="1" x14ac:dyDescent="0.3">
      <c r="B1088" s="226" t="s">
        <v>1438</v>
      </c>
      <c r="C1088" s="338" t="s">
        <v>8596</v>
      </c>
      <c r="D1088" s="249"/>
      <c r="E1088" s="249"/>
      <c r="F1088" s="183"/>
      <c r="G1088" s="184">
        <f t="shared" si="133"/>
        <v>20872.325799999999</v>
      </c>
      <c r="H1088" s="184">
        <f t="shared" si="134"/>
        <v>20872.325799999999</v>
      </c>
      <c r="I1088" s="184">
        <f t="shared" si="128"/>
        <v>0</v>
      </c>
      <c r="K1088" s="184">
        <v>20872.325799999999</v>
      </c>
      <c r="L1088" s="184">
        <v>20872.325799999999</v>
      </c>
      <c r="M1088" s="184">
        <f t="shared" si="129"/>
        <v>0</v>
      </c>
      <c r="O1088" s="185">
        <v>0</v>
      </c>
      <c r="P1088" s="185">
        <v>0</v>
      </c>
      <c r="Q1088" s="185">
        <f t="shared" si="130"/>
        <v>0</v>
      </c>
      <c r="S1088" s="184">
        <v>0</v>
      </c>
      <c r="T1088" s="184">
        <v>0</v>
      </c>
      <c r="U1088" s="184">
        <f t="shared" si="131"/>
        <v>0</v>
      </c>
      <c r="W1088" s="185">
        <v>0</v>
      </c>
      <c r="X1088" s="185">
        <v>0</v>
      </c>
      <c r="Y1088" s="185">
        <f t="shared" si="132"/>
        <v>0</v>
      </c>
    </row>
    <row r="1089" spans="2:25" s="187" customFormat="1" hidden="1" x14ac:dyDescent="0.3">
      <c r="B1089" s="226" t="s">
        <v>1439</v>
      </c>
      <c r="C1089" s="338" t="s">
        <v>8597</v>
      </c>
      <c r="D1089" s="249"/>
      <c r="E1089" s="249"/>
      <c r="F1089" s="183"/>
      <c r="G1089" s="184">
        <f t="shared" si="133"/>
        <v>19897.798899999998</v>
      </c>
      <c r="H1089" s="184">
        <f t="shared" si="134"/>
        <v>19897.798899999998</v>
      </c>
      <c r="I1089" s="184">
        <f t="shared" si="128"/>
        <v>0</v>
      </c>
      <c r="K1089" s="184">
        <v>19897.798899999998</v>
      </c>
      <c r="L1089" s="184">
        <v>19897.798899999998</v>
      </c>
      <c r="M1089" s="184">
        <f t="shared" si="129"/>
        <v>0</v>
      </c>
      <c r="O1089" s="185">
        <v>0</v>
      </c>
      <c r="P1089" s="185">
        <v>0</v>
      </c>
      <c r="Q1089" s="185">
        <f t="shared" si="130"/>
        <v>0</v>
      </c>
      <c r="S1089" s="184">
        <v>0</v>
      </c>
      <c r="T1089" s="184">
        <v>0</v>
      </c>
      <c r="U1089" s="184">
        <f t="shared" si="131"/>
        <v>0</v>
      </c>
      <c r="W1089" s="185">
        <v>0</v>
      </c>
      <c r="X1089" s="185">
        <v>0</v>
      </c>
      <c r="Y1089" s="185">
        <f t="shared" si="132"/>
        <v>0</v>
      </c>
    </row>
    <row r="1090" spans="2:25" s="187" customFormat="1" hidden="1" x14ac:dyDescent="0.3">
      <c r="B1090" s="226" t="s">
        <v>1440</v>
      </c>
      <c r="C1090" s="338" t="s">
        <v>8598</v>
      </c>
      <c r="D1090" s="249"/>
      <c r="E1090" s="249"/>
      <c r="F1090" s="183"/>
      <c r="G1090" s="184">
        <f t="shared" si="133"/>
        <v>29947.172500000001</v>
      </c>
      <c r="H1090" s="184">
        <f t="shared" si="134"/>
        <v>29947.172500000001</v>
      </c>
      <c r="I1090" s="184">
        <f t="shared" si="128"/>
        <v>0</v>
      </c>
      <c r="K1090" s="184">
        <v>29947.172500000001</v>
      </c>
      <c r="L1090" s="184">
        <v>29947.172500000001</v>
      </c>
      <c r="M1090" s="184">
        <f t="shared" si="129"/>
        <v>0</v>
      </c>
      <c r="O1090" s="185">
        <v>0</v>
      </c>
      <c r="P1090" s="185">
        <v>0</v>
      </c>
      <c r="Q1090" s="185">
        <f t="shared" si="130"/>
        <v>0</v>
      </c>
      <c r="S1090" s="184">
        <v>0</v>
      </c>
      <c r="T1090" s="184">
        <v>0</v>
      </c>
      <c r="U1090" s="184">
        <f t="shared" si="131"/>
        <v>0</v>
      </c>
      <c r="W1090" s="185">
        <v>0</v>
      </c>
      <c r="X1090" s="185">
        <v>0</v>
      </c>
      <c r="Y1090" s="185">
        <f t="shared" si="132"/>
        <v>0</v>
      </c>
    </row>
    <row r="1091" spans="2:25" s="187" customFormat="1" hidden="1" x14ac:dyDescent="0.3">
      <c r="B1091" s="226" t="s">
        <v>1441</v>
      </c>
      <c r="C1091" s="338" t="s">
        <v>8599</v>
      </c>
      <c r="D1091" s="249"/>
      <c r="E1091" s="249"/>
      <c r="F1091" s="183"/>
      <c r="G1091" s="184">
        <f t="shared" si="133"/>
        <v>17105.8717</v>
      </c>
      <c r="H1091" s="184">
        <f t="shared" si="134"/>
        <v>17105.8717</v>
      </c>
      <c r="I1091" s="184">
        <f t="shared" si="128"/>
        <v>0</v>
      </c>
      <c r="K1091" s="184">
        <v>17105.8717</v>
      </c>
      <c r="L1091" s="184">
        <v>17105.8717</v>
      </c>
      <c r="M1091" s="184">
        <f t="shared" si="129"/>
        <v>0</v>
      </c>
      <c r="O1091" s="185">
        <v>0</v>
      </c>
      <c r="P1091" s="185">
        <v>0</v>
      </c>
      <c r="Q1091" s="185">
        <f t="shared" si="130"/>
        <v>0</v>
      </c>
      <c r="S1091" s="184">
        <v>0</v>
      </c>
      <c r="T1091" s="184">
        <v>0</v>
      </c>
      <c r="U1091" s="184">
        <f t="shared" si="131"/>
        <v>0</v>
      </c>
      <c r="W1091" s="185">
        <v>0</v>
      </c>
      <c r="X1091" s="185">
        <v>0</v>
      </c>
      <c r="Y1091" s="185">
        <f t="shared" si="132"/>
        <v>0</v>
      </c>
    </row>
    <row r="1092" spans="2:25" s="187" customFormat="1" hidden="1" x14ac:dyDescent="0.3">
      <c r="B1092" s="226" t="s">
        <v>1442</v>
      </c>
      <c r="C1092" s="338" t="s">
        <v>8600</v>
      </c>
      <c r="D1092" s="249"/>
      <c r="E1092" s="249"/>
      <c r="F1092" s="183"/>
      <c r="G1092" s="184">
        <f t="shared" si="133"/>
        <v>16828.724699999999</v>
      </c>
      <c r="H1092" s="184">
        <f t="shared" si="134"/>
        <v>16828.724699999999</v>
      </c>
      <c r="I1092" s="184">
        <f t="shared" si="128"/>
        <v>0</v>
      </c>
      <c r="K1092" s="184">
        <v>16828.724699999999</v>
      </c>
      <c r="L1092" s="184">
        <v>16828.724699999999</v>
      </c>
      <c r="M1092" s="184">
        <f t="shared" si="129"/>
        <v>0</v>
      </c>
      <c r="O1092" s="185">
        <v>0</v>
      </c>
      <c r="P1092" s="185">
        <v>0</v>
      </c>
      <c r="Q1092" s="185">
        <f t="shared" si="130"/>
        <v>0</v>
      </c>
      <c r="S1092" s="184">
        <v>0</v>
      </c>
      <c r="T1092" s="184">
        <v>0</v>
      </c>
      <c r="U1092" s="184">
        <f t="shared" si="131"/>
        <v>0</v>
      </c>
      <c r="W1092" s="185">
        <v>0</v>
      </c>
      <c r="X1092" s="185">
        <v>0</v>
      </c>
      <c r="Y1092" s="185">
        <f t="shared" si="132"/>
        <v>0</v>
      </c>
    </row>
    <row r="1093" spans="2:25" s="187" customFormat="1" hidden="1" x14ac:dyDescent="0.3">
      <c r="B1093" s="226" t="s">
        <v>1443</v>
      </c>
      <c r="C1093" s="338" t="s">
        <v>8601</v>
      </c>
      <c r="D1093" s="249"/>
      <c r="E1093" s="249"/>
      <c r="F1093" s="183"/>
      <c r="G1093" s="184">
        <f t="shared" si="133"/>
        <v>178103.5337</v>
      </c>
      <c r="H1093" s="184">
        <f t="shared" si="134"/>
        <v>178103.5337</v>
      </c>
      <c r="I1093" s="184">
        <f t="shared" si="128"/>
        <v>0</v>
      </c>
      <c r="K1093" s="184">
        <v>178103.5337</v>
      </c>
      <c r="L1093" s="184">
        <v>178103.5337</v>
      </c>
      <c r="M1093" s="184">
        <f t="shared" si="129"/>
        <v>0</v>
      </c>
      <c r="O1093" s="185">
        <v>0</v>
      </c>
      <c r="P1093" s="185">
        <v>0</v>
      </c>
      <c r="Q1093" s="185">
        <f t="shared" si="130"/>
        <v>0</v>
      </c>
      <c r="S1093" s="184">
        <v>0</v>
      </c>
      <c r="T1093" s="184">
        <v>0</v>
      </c>
      <c r="U1093" s="184">
        <f t="shared" si="131"/>
        <v>0</v>
      </c>
      <c r="W1093" s="185">
        <v>0</v>
      </c>
      <c r="X1093" s="185">
        <v>0</v>
      </c>
      <c r="Y1093" s="185">
        <f t="shared" si="132"/>
        <v>0</v>
      </c>
    </row>
    <row r="1094" spans="2:25" s="187" customFormat="1" hidden="1" x14ac:dyDescent="0.3">
      <c r="B1094" s="226" t="s">
        <v>1444</v>
      </c>
      <c r="C1094" s="338" t="s">
        <v>8602</v>
      </c>
      <c r="D1094" s="249"/>
      <c r="E1094" s="249"/>
      <c r="F1094" s="183"/>
      <c r="G1094" s="184">
        <f t="shared" si="133"/>
        <v>17738.748899999999</v>
      </c>
      <c r="H1094" s="184">
        <f t="shared" si="134"/>
        <v>17738.748899999999</v>
      </c>
      <c r="I1094" s="184">
        <f t="shared" si="128"/>
        <v>0</v>
      </c>
      <c r="K1094" s="184">
        <v>17738.748899999999</v>
      </c>
      <c r="L1094" s="184">
        <v>17738.748899999999</v>
      </c>
      <c r="M1094" s="184">
        <f t="shared" si="129"/>
        <v>0</v>
      </c>
      <c r="O1094" s="185">
        <v>0</v>
      </c>
      <c r="P1094" s="185">
        <v>0</v>
      </c>
      <c r="Q1094" s="185">
        <f t="shared" si="130"/>
        <v>0</v>
      </c>
      <c r="S1094" s="184">
        <v>0</v>
      </c>
      <c r="T1094" s="184">
        <v>0</v>
      </c>
      <c r="U1094" s="184">
        <f t="shared" si="131"/>
        <v>0</v>
      </c>
      <c r="W1094" s="185">
        <v>0</v>
      </c>
      <c r="X1094" s="185">
        <v>0</v>
      </c>
      <c r="Y1094" s="185">
        <f t="shared" si="132"/>
        <v>0</v>
      </c>
    </row>
    <row r="1095" spans="2:25" s="187" customFormat="1" hidden="1" x14ac:dyDescent="0.3">
      <c r="B1095" s="226" t="s">
        <v>1445</v>
      </c>
      <c r="C1095" s="338" t="s">
        <v>8603</v>
      </c>
      <c r="D1095" s="249"/>
      <c r="E1095" s="249"/>
      <c r="F1095" s="183"/>
      <c r="G1095" s="184">
        <f t="shared" si="133"/>
        <v>3554.6911</v>
      </c>
      <c r="H1095" s="184">
        <f t="shared" si="134"/>
        <v>3554.6911</v>
      </c>
      <c r="I1095" s="184">
        <f t="shared" si="128"/>
        <v>0</v>
      </c>
      <c r="K1095" s="184">
        <v>3554.6911</v>
      </c>
      <c r="L1095" s="184">
        <v>3554.6911</v>
      </c>
      <c r="M1095" s="184">
        <f t="shared" si="129"/>
        <v>0</v>
      </c>
      <c r="O1095" s="185">
        <v>0</v>
      </c>
      <c r="P1095" s="185">
        <v>0</v>
      </c>
      <c r="Q1095" s="185">
        <f t="shared" si="130"/>
        <v>0</v>
      </c>
      <c r="S1095" s="184">
        <v>0</v>
      </c>
      <c r="T1095" s="184">
        <v>0</v>
      </c>
      <c r="U1095" s="184">
        <f t="shared" si="131"/>
        <v>0</v>
      </c>
      <c r="W1095" s="185">
        <v>0</v>
      </c>
      <c r="X1095" s="185">
        <v>0</v>
      </c>
      <c r="Y1095" s="185">
        <f t="shared" si="132"/>
        <v>0</v>
      </c>
    </row>
    <row r="1096" spans="2:25" s="187" customFormat="1" hidden="1" x14ac:dyDescent="0.3">
      <c r="B1096" s="226" t="s">
        <v>1446</v>
      </c>
      <c r="C1096" s="338" t="s">
        <v>8604</v>
      </c>
      <c r="D1096" s="249"/>
      <c r="E1096" s="249"/>
      <c r="F1096" s="183"/>
      <c r="G1096" s="184">
        <f t="shared" si="133"/>
        <v>39753.585200000001</v>
      </c>
      <c r="H1096" s="184">
        <f t="shared" si="134"/>
        <v>0</v>
      </c>
      <c r="I1096" s="184">
        <f t="shared" ref="I1096:I1159" si="135">+ABS(G1096-H1096)</f>
        <v>39753.585200000001</v>
      </c>
      <c r="K1096" s="184">
        <v>39753.585200000001</v>
      </c>
      <c r="L1096" s="184">
        <v>0</v>
      </c>
      <c r="M1096" s="184">
        <f t="shared" ref="M1096:M1159" si="136">+ABS(K1096-L1096)</f>
        <v>39753.585200000001</v>
      </c>
      <c r="O1096" s="185">
        <v>0</v>
      </c>
      <c r="P1096" s="185">
        <v>0</v>
      </c>
      <c r="Q1096" s="185">
        <f t="shared" ref="Q1096:Q1159" si="137">+ABS(O1096-P1096)</f>
        <v>0</v>
      </c>
      <c r="S1096" s="184">
        <v>0</v>
      </c>
      <c r="T1096" s="184">
        <v>0</v>
      </c>
      <c r="U1096" s="184">
        <f t="shared" ref="U1096:U1159" si="138">+ABS(S1096-T1096)</f>
        <v>0</v>
      </c>
      <c r="W1096" s="185">
        <v>0</v>
      </c>
      <c r="X1096" s="185">
        <v>0</v>
      </c>
      <c r="Y1096" s="185">
        <f t="shared" ref="Y1096:Y1159" si="139">+ABS(W1096-X1096)</f>
        <v>0</v>
      </c>
    </row>
    <row r="1097" spans="2:25" s="187" customFormat="1" hidden="1" x14ac:dyDescent="0.3">
      <c r="B1097" s="226" t="s">
        <v>1447</v>
      </c>
      <c r="C1097" s="338" t="s">
        <v>8605</v>
      </c>
      <c r="D1097" s="249"/>
      <c r="E1097" s="249"/>
      <c r="F1097" s="183"/>
      <c r="G1097" s="184">
        <f t="shared" si="133"/>
        <v>786.88049999999998</v>
      </c>
      <c r="H1097" s="184">
        <f t="shared" si="134"/>
        <v>756.24357827999995</v>
      </c>
      <c r="I1097" s="184">
        <f t="shared" si="135"/>
        <v>30.636921720000032</v>
      </c>
      <c r="K1097" s="184">
        <v>786.88049999999998</v>
      </c>
      <c r="L1097" s="184">
        <v>756.24357827999995</v>
      </c>
      <c r="M1097" s="184">
        <f t="shared" si="136"/>
        <v>30.636921720000032</v>
      </c>
      <c r="O1097" s="185">
        <v>0</v>
      </c>
      <c r="P1097" s="185">
        <v>0</v>
      </c>
      <c r="Q1097" s="185">
        <f t="shared" si="137"/>
        <v>0</v>
      </c>
      <c r="S1097" s="184">
        <v>0</v>
      </c>
      <c r="T1097" s="184">
        <v>0</v>
      </c>
      <c r="U1097" s="184">
        <f t="shared" si="138"/>
        <v>0</v>
      </c>
      <c r="W1097" s="185">
        <v>0</v>
      </c>
      <c r="X1097" s="185">
        <v>0</v>
      </c>
      <c r="Y1097" s="185">
        <f t="shared" si="139"/>
        <v>0</v>
      </c>
    </row>
    <row r="1098" spans="2:25" s="187" customFormat="1" hidden="1" x14ac:dyDescent="0.3">
      <c r="B1098" s="226" t="s">
        <v>1448</v>
      </c>
      <c r="C1098" s="338" t="s">
        <v>8606</v>
      </c>
      <c r="D1098" s="249"/>
      <c r="E1098" s="249"/>
      <c r="F1098" s="183"/>
      <c r="G1098" s="184">
        <f t="shared" si="133"/>
        <v>6824.3572000000004</v>
      </c>
      <c r="H1098" s="184">
        <f t="shared" si="134"/>
        <v>3815.9776621599999</v>
      </c>
      <c r="I1098" s="184">
        <f t="shared" si="135"/>
        <v>3008.3795378400005</v>
      </c>
      <c r="K1098" s="184">
        <v>6824.3572000000004</v>
      </c>
      <c r="L1098" s="184">
        <v>3815.9776621599999</v>
      </c>
      <c r="M1098" s="184">
        <f t="shared" si="136"/>
        <v>3008.3795378400005</v>
      </c>
      <c r="O1098" s="185">
        <v>0</v>
      </c>
      <c r="P1098" s="185">
        <v>0</v>
      </c>
      <c r="Q1098" s="185">
        <f t="shared" si="137"/>
        <v>0</v>
      </c>
      <c r="S1098" s="184">
        <v>0</v>
      </c>
      <c r="T1098" s="184">
        <v>0</v>
      </c>
      <c r="U1098" s="184">
        <f t="shared" si="138"/>
        <v>0</v>
      </c>
      <c r="W1098" s="185">
        <v>0</v>
      </c>
      <c r="X1098" s="185">
        <v>0</v>
      </c>
      <c r="Y1098" s="185">
        <f t="shared" si="139"/>
        <v>0</v>
      </c>
    </row>
    <row r="1099" spans="2:25" s="187" customFormat="1" hidden="1" x14ac:dyDescent="0.3">
      <c r="B1099" s="226" t="s">
        <v>1449</v>
      </c>
      <c r="C1099" s="338" t="s">
        <v>8607</v>
      </c>
      <c r="D1099" s="249"/>
      <c r="E1099" s="249"/>
      <c r="F1099" s="183"/>
      <c r="G1099" s="184">
        <f t="shared" si="133"/>
        <v>2037.4396999999999</v>
      </c>
      <c r="H1099" s="184">
        <f t="shared" si="134"/>
        <v>1847.13820951</v>
      </c>
      <c r="I1099" s="184">
        <f t="shared" si="135"/>
        <v>190.30149048999988</v>
      </c>
      <c r="K1099" s="184">
        <v>2037.4396999999999</v>
      </c>
      <c r="L1099" s="184">
        <v>1847.13820951</v>
      </c>
      <c r="M1099" s="184">
        <f t="shared" si="136"/>
        <v>190.30149048999988</v>
      </c>
      <c r="O1099" s="185">
        <v>0</v>
      </c>
      <c r="P1099" s="185">
        <v>0</v>
      </c>
      <c r="Q1099" s="185">
        <f t="shared" si="137"/>
        <v>0</v>
      </c>
      <c r="S1099" s="184">
        <v>0</v>
      </c>
      <c r="T1099" s="184">
        <v>0</v>
      </c>
      <c r="U1099" s="184">
        <f t="shared" si="138"/>
        <v>0</v>
      </c>
      <c r="W1099" s="185">
        <v>0</v>
      </c>
      <c r="X1099" s="185">
        <v>0</v>
      </c>
      <c r="Y1099" s="185">
        <f t="shared" si="139"/>
        <v>0</v>
      </c>
    </row>
    <row r="1100" spans="2:25" s="187" customFormat="1" hidden="1" x14ac:dyDescent="0.3">
      <c r="B1100" s="226" t="s">
        <v>1450</v>
      </c>
      <c r="C1100" s="338" t="s">
        <v>8608</v>
      </c>
      <c r="D1100" s="249"/>
      <c r="E1100" s="249"/>
      <c r="F1100" s="183"/>
      <c r="G1100" s="184">
        <f t="shared" si="133"/>
        <v>548.4443</v>
      </c>
      <c r="H1100" s="184">
        <f t="shared" si="134"/>
        <v>471.36125881999999</v>
      </c>
      <c r="I1100" s="184">
        <f t="shared" si="135"/>
        <v>77.083041180000009</v>
      </c>
      <c r="K1100" s="184">
        <v>548.4443</v>
      </c>
      <c r="L1100" s="184">
        <v>471.36125881999999</v>
      </c>
      <c r="M1100" s="184">
        <f t="shared" si="136"/>
        <v>77.083041180000009</v>
      </c>
      <c r="O1100" s="185">
        <v>0</v>
      </c>
      <c r="P1100" s="185">
        <v>0</v>
      </c>
      <c r="Q1100" s="185">
        <f t="shared" si="137"/>
        <v>0</v>
      </c>
      <c r="S1100" s="184">
        <v>0</v>
      </c>
      <c r="T1100" s="184">
        <v>0</v>
      </c>
      <c r="U1100" s="184">
        <f t="shared" si="138"/>
        <v>0</v>
      </c>
      <c r="W1100" s="185">
        <v>0</v>
      </c>
      <c r="X1100" s="185">
        <v>0</v>
      </c>
      <c r="Y1100" s="185">
        <f t="shared" si="139"/>
        <v>0</v>
      </c>
    </row>
    <row r="1101" spans="2:25" s="187" customFormat="1" hidden="1" x14ac:dyDescent="0.3">
      <c r="B1101" s="226" t="s">
        <v>1451</v>
      </c>
      <c r="C1101" s="338" t="s">
        <v>8609</v>
      </c>
      <c r="D1101" s="249"/>
      <c r="E1101" s="249"/>
      <c r="F1101" s="183"/>
      <c r="G1101" s="184">
        <f t="shared" si="133"/>
        <v>1246.2050999999999</v>
      </c>
      <c r="H1101" s="184">
        <f t="shared" si="134"/>
        <v>1231.5279191900001</v>
      </c>
      <c r="I1101" s="184">
        <f t="shared" si="135"/>
        <v>14.677180809999754</v>
      </c>
      <c r="K1101" s="184">
        <v>1246.2050999999999</v>
      </c>
      <c r="L1101" s="184">
        <v>1231.5279191900001</v>
      </c>
      <c r="M1101" s="184">
        <f t="shared" si="136"/>
        <v>14.677180809999754</v>
      </c>
      <c r="O1101" s="185">
        <v>0</v>
      </c>
      <c r="P1101" s="185">
        <v>0</v>
      </c>
      <c r="Q1101" s="185">
        <f t="shared" si="137"/>
        <v>0</v>
      </c>
      <c r="S1101" s="184">
        <v>0</v>
      </c>
      <c r="T1101" s="184">
        <v>0</v>
      </c>
      <c r="U1101" s="184">
        <f t="shared" si="138"/>
        <v>0</v>
      </c>
      <c r="W1101" s="185">
        <v>0</v>
      </c>
      <c r="X1101" s="185">
        <v>0</v>
      </c>
      <c r="Y1101" s="185">
        <f t="shared" si="139"/>
        <v>0</v>
      </c>
    </row>
    <row r="1102" spans="2:25" s="187" customFormat="1" hidden="1" x14ac:dyDescent="0.3">
      <c r="B1102" s="226" t="s">
        <v>1452</v>
      </c>
      <c r="C1102" s="338" t="s">
        <v>8610</v>
      </c>
      <c r="D1102" s="249"/>
      <c r="E1102" s="249"/>
      <c r="F1102" s="183"/>
      <c r="G1102" s="184">
        <f t="shared" si="133"/>
        <v>1097.2656999999999</v>
      </c>
      <c r="H1102" s="184">
        <f t="shared" si="134"/>
        <v>1067.17020088</v>
      </c>
      <c r="I1102" s="184">
        <f t="shared" si="135"/>
        <v>30.095499119999886</v>
      </c>
      <c r="K1102" s="184">
        <v>1097.2656999999999</v>
      </c>
      <c r="L1102" s="184">
        <v>1067.17020088</v>
      </c>
      <c r="M1102" s="184">
        <f t="shared" si="136"/>
        <v>30.095499119999886</v>
      </c>
      <c r="O1102" s="185">
        <v>0</v>
      </c>
      <c r="P1102" s="185">
        <v>0</v>
      </c>
      <c r="Q1102" s="185">
        <f t="shared" si="137"/>
        <v>0</v>
      </c>
      <c r="S1102" s="184">
        <v>0</v>
      </c>
      <c r="T1102" s="184">
        <v>0</v>
      </c>
      <c r="U1102" s="184">
        <f t="shared" si="138"/>
        <v>0</v>
      </c>
      <c r="W1102" s="185">
        <v>0</v>
      </c>
      <c r="X1102" s="185">
        <v>0</v>
      </c>
      <c r="Y1102" s="185">
        <f t="shared" si="139"/>
        <v>0</v>
      </c>
    </row>
    <row r="1103" spans="2:25" s="187" customFormat="1" hidden="1" x14ac:dyDescent="0.3">
      <c r="B1103" s="226" t="s">
        <v>1453</v>
      </c>
      <c r="C1103" s="338" t="s">
        <v>8611</v>
      </c>
      <c r="D1103" s="249"/>
      <c r="E1103" s="249"/>
      <c r="F1103" s="183"/>
      <c r="G1103" s="184">
        <f t="shared" si="133"/>
        <v>603.30610000000001</v>
      </c>
      <c r="H1103" s="184">
        <f t="shared" si="134"/>
        <v>570.66394663999995</v>
      </c>
      <c r="I1103" s="184">
        <f t="shared" si="135"/>
        <v>32.642153360000066</v>
      </c>
      <c r="K1103" s="184">
        <v>603.30610000000001</v>
      </c>
      <c r="L1103" s="184">
        <v>570.66394663999995</v>
      </c>
      <c r="M1103" s="184">
        <f t="shared" si="136"/>
        <v>32.642153360000066</v>
      </c>
      <c r="O1103" s="185">
        <v>0</v>
      </c>
      <c r="P1103" s="185">
        <v>0</v>
      </c>
      <c r="Q1103" s="185">
        <f t="shared" si="137"/>
        <v>0</v>
      </c>
      <c r="S1103" s="184">
        <v>0</v>
      </c>
      <c r="T1103" s="184">
        <v>0</v>
      </c>
      <c r="U1103" s="184">
        <f t="shared" si="138"/>
        <v>0</v>
      </c>
      <c r="W1103" s="185">
        <v>0</v>
      </c>
      <c r="X1103" s="185">
        <v>0</v>
      </c>
      <c r="Y1103" s="185">
        <f t="shared" si="139"/>
        <v>0</v>
      </c>
    </row>
    <row r="1104" spans="2:25" s="187" customFormat="1" hidden="1" x14ac:dyDescent="0.3">
      <c r="B1104" s="226" t="s">
        <v>1454</v>
      </c>
      <c r="C1104" s="338" t="s">
        <v>8612</v>
      </c>
      <c r="D1104" s="249"/>
      <c r="E1104" s="249"/>
      <c r="F1104" s="183"/>
      <c r="G1104" s="184">
        <f t="shared" si="133"/>
        <v>2099.5626999999999</v>
      </c>
      <c r="H1104" s="184">
        <f t="shared" si="134"/>
        <v>1889.75333346</v>
      </c>
      <c r="I1104" s="184">
        <f t="shared" si="135"/>
        <v>209.80936653999993</v>
      </c>
      <c r="K1104" s="184">
        <v>2099.5626999999999</v>
      </c>
      <c r="L1104" s="184">
        <v>1889.75333346</v>
      </c>
      <c r="M1104" s="184">
        <f t="shared" si="136"/>
        <v>209.80936653999993</v>
      </c>
      <c r="O1104" s="185">
        <v>0</v>
      </c>
      <c r="P1104" s="185">
        <v>0</v>
      </c>
      <c r="Q1104" s="185">
        <f t="shared" si="137"/>
        <v>0</v>
      </c>
      <c r="S1104" s="184">
        <v>0</v>
      </c>
      <c r="T1104" s="184">
        <v>0</v>
      </c>
      <c r="U1104" s="184">
        <f t="shared" si="138"/>
        <v>0</v>
      </c>
      <c r="W1104" s="185">
        <v>0</v>
      </c>
      <c r="X1104" s="185">
        <v>0</v>
      </c>
      <c r="Y1104" s="185">
        <f t="shared" si="139"/>
        <v>0</v>
      </c>
    </row>
    <row r="1105" spans="2:25" s="187" customFormat="1" hidden="1" x14ac:dyDescent="0.3">
      <c r="B1105" s="226" t="s">
        <v>1455</v>
      </c>
      <c r="C1105" s="338" t="s">
        <v>8613</v>
      </c>
      <c r="D1105" s="249"/>
      <c r="E1105" s="249"/>
      <c r="F1105" s="183"/>
      <c r="G1105" s="184">
        <f t="shared" si="133"/>
        <v>1355.1224999999999</v>
      </c>
      <c r="H1105" s="184">
        <f t="shared" si="134"/>
        <v>1221.6183931400001</v>
      </c>
      <c r="I1105" s="184">
        <f t="shared" si="135"/>
        <v>133.50410685999987</v>
      </c>
      <c r="K1105" s="184">
        <v>1355.1224999999999</v>
      </c>
      <c r="L1105" s="184">
        <v>1221.6183931400001</v>
      </c>
      <c r="M1105" s="184">
        <f t="shared" si="136"/>
        <v>133.50410685999987</v>
      </c>
      <c r="O1105" s="185">
        <v>0</v>
      </c>
      <c r="P1105" s="185">
        <v>0</v>
      </c>
      <c r="Q1105" s="185">
        <f t="shared" si="137"/>
        <v>0</v>
      </c>
      <c r="S1105" s="184">
        <v>0</v>
      </c>
      <c r="T1105" s="184">
        <v>0</v>
      </c>
      <c r="U1105" s="184">
        <f t="shared" si="138"/>
        <v>0</v>
      </c>
      <c r="W1105" s="185">
        <v>0</v>
      </c>
      <c r="X1105" s="185">
        <v>0</v>
      </c>
      <c r="Y1105" s="185">
        <f t="shared" si="139"/>
        <v>0</v>
      </c>
    </row>
    <row r="1106" spans="2:25" s="187" customFormat="1" hidden="1" x14ac:dyDescent="0.3">
      <c r="B1106" s="226" t="s">
        <v>1456</v>
      </c>
      <c r="C1106" s="338" t="s">
        <v>8614</v>
      </c>
      <c r="D1106" s="249"/>
      <c r="E1106" s="249"/>
      <c r="F1106" s="183"/>
      <c r="G1106" s="184">
        <f t="shared" si="133"/>
        <v>262.00659999999999</v>
      </c>
      <c r="H1106" s="184">
        <f t="shared" si="134"/>
        <v>257.99991799999998</v>
      </c>
      <c r="I1106" s="184">
        <f t="shared" si="135"/>
        <v>4.0066820000000121</v>
      </c>
      <c r="K1106" s="184">
        <v>262.00659999999999</v>
      </c>
      <c r="L1106" s="184">
        <v>257.99991799999998</v>
      </c>
      <c r="M1106" s="184">
        <f t="shared" si="136"/>
        <v>4.0066820000000121</v>
      </c>
      <c r="O1106" s="185">
        <v>0</v>
      </c>
      <c r="P1106" s="185">
        <v>0</v>
      </c>
      <c r="Q1106" s="185">
        <f t="shared" si="137"/>
        <v>0</v>
      </c>
      <c r="S1106" s="184">
        <v>0</v>
      </c>
      <c r="T1106" s="184">
        <v>0</v>
      </c>
      <c r="U1106" s="184">
        <f t="shared" si="138"/>
        <v>0</v>
      </c>
      <c r="W1106" s="185">
        <v>0</v>
      </c>
      <c r="X1106" s="185">
        <v>0</v>
      </c>
      <c r="Y1106" s="185">
        <f t="shared" si="139"/>
        <v>0</v>
      </c>
    </row>
    <row r="1107" spans="2:25" s="187" customFormat="1" hidden="1" x14ac:dyDescent="0.3">
      <c r="B1107" s="226" t="s">
        <v>1457</v>
      </c>
      <c r="C1107" s="338" t="s">
        <v>8615</v>
      </c>
      <c r="D1107" s="249"/>
      <c r="E1107" s="249"/>
      <c r="F1107" s="183"/>
      <c r="G1107" s="184">
        <f t="shared" si="133"/>
        <v>689.92139999999995</v>
      </c>
      <c r="H1107" s="184">
        <f t="shared" si="134"/>
        <v>572.65959003</v>
      </c>
      <c r="I1107" s="184">
        <f t="shared" si="135"/>
        <v>117.26180996999994</v>
      </c>
      <c r="K1107" s="184">
        <v>689.92139999999995</v>
      </c>
      <c r="L1107" s="184">
        <v>572.65959003</v>
      </c>
      <c r="M1107" s="184">
        <f t="shared" si="136"/>
        <v>117.26180996999994</v>
      </c>
      <c r="O1107" s="185">
        <v>0</v>
      </c>
      <c r="P1107" s="185">
        <v>0</v>
      </c>
      <c r="Q1107" s="185">
        <f t="shared" si="137"/>
        <v>0</v>
      </c>
      <c r="S1107" s="184">
        <v>0</v>
      </c>
      <c r="T1107" s="184">
        <v>0</v>
      </c>
      <c r="U1107" s="184">
        <f t="shared" si="138"/>
        <v>0</v>
      </c>
      <c r="W1107" s="185">
        <v>0</v>
      </c>
      <c r="X1107" s="185">
        <v>0</v>
      </c>
      <c r="Y1107" s="185">
        <f t="shared" si="139"/>
        <v>0</v>
      </c>
    </row>
    <row r="1108" spans="2:25" s="187" customFormat="1" hidden="1" x14ac:dyDescent="0.3">
      <c r="B1108" s="226" t="s">
        <v>1458</v>
      </c>
      <c r="C1108" s="338" t="s">
        <v>8616</v>
      </c>
      <c r="D1108" s="249"/>
      <c r="E1108" s="249"/>
      <c r="F1108" s="183"/>
      <c r="G1108" s="184">
        <f t="shared" si="133"/>
        <v>433.80439999999999</v>
      </c>
      <c r="H1108" s="184">
        <f t="shared" si="134"/>
        <v>421.63614397000003</v>
      </c>
      <c r="I1108" s="184">
        <f t="shared" si="135"/>
        <v>12.168256029999952</v>
      </c>
      <c r="K1108" s="184">
        <v>433.80439999999999</v>
      </c>
      <c r="L1108" s="184">
        <v>421.63614397000003</v>
      </c>
      <c r="M1108" s="184">
        <f t="shared" si="136"/>
        <v>12.168256029999952</v>
      </c>
      <c r="O1108" s="185">
        <v>0</v>
      </c>
      <c r="P1108" s="185">
        <v>0</v>
      </c>
      <c r="Q1108" s="185">
        <f t="shared" si="137"/>
        <v>0</v>
      </c>
      <c r="S1108" s="184">
        <v>0</v>
      </c>
      <c r="T1108" s="184">
        <v>0</v>
      </c>
      <c r="U1108" s="184">
        <f t="shared" si="138"/>
        <v>0</v>
      </c>
      <c r="W1108" s="185">
        <v>0</v>
      </c>
      <c r="X1108" s="185">
        <v>0</v>
      </c>
      <c r="Y1108" s="185">
        <f t="shared" si="139"/>
        <v>0</v>
      </c>
    </row>
    <row r="1109" spans="2:25" s="187" customFormat="1" hidden="1" x14ac:dyDescent="0.3">
      <c r="B1109" s="226" t="s">
        <v>1459</v>
      </c>
      <c r="C1109" s="338" t="s">
        <v>8617</v>
      </c>
      <c r="D1109" s="249"/>
      <c r="E1109" s="249"/>
      <c r="F1109" s="183"/>
      <c r="G1109" s="184">
        <f t="shared" si="133"/>
        <v>3069.1475</v>
      </c>
      <c r="H1109" s="184">
        <f t="shared" si="134"/>
        <v>2729.7410426699998</v>
      </c>
      <c r="I1109" s="184">
        <f t="shared" si="135"/>
        <v>339.40645733000019</v>
      </c>
      <c r="K1109" s="184">
        <v>3069.1475</v>
      </c>
      <c r="L1109" s="184">
        <v>2729.7410426699998</v>
      </c>
      <c r="M1109" s="184">
        <f t="shared" si="136"/>
        <v>339.40645733000019</v>
      </c>
      <c r="O1109" s="185">
        <v>0</v>
      </c>
      <c r="P1109" s="185">
        <v>0</v>
      </c>
      <c r="Q1109" s="185">
        <f t="shared" si="137"/>
        <v>0</v>
      </c>
      <c r="S1109" s="184">
        <v>0</v>
      </c>
      <c r="T1109" s="184">
        <v>0</v>
      </c>
      <c r="U1109" s="184">
        <f t="shared" si="138"/>
        <v>0</v>
      </c>
      <c r="W1109" s="185">
        <v>0</v>
      </c>
      <c r="X1109" s="185">
        <v>0</v>
      </c>
      <c r="Y1109" s="185">
        <f t="shared" si="139"/>
        <v>0</v>
      </c>
    </row>
    <row r="1110" spans="2:25" s="187" customFormat="1" hidden="1" x14ac:dyDescent="0.3">
      <c r="B1110" s="226" t="s">
        <v>1460</v>
      </c>
      <c r="C1110" s="338" t="s">
        <v>8618</v>
      </c>
      <c r="D1110" s="249"/>
      <c r="E1110" s="249"/>
      <c r="F1110" s="183"/>
      <c r="G1110" s="184">
        <f t="shared" si="133"/>
        <v>659.28330000000005</v>
      </c>
      <c r="H1110" s="184">
        <f t="shared" si="134"/>
        <v>615.50552000000005</v>
      </c>
      <c r="I1110" s="184">
        <f t="shared" si="135"/>
        <v>43.777780000000007</v>
      </c>
      <c r="K1110" s="184">
        <v>659.28330000000005</v>
      </c>
      <c r="L1110" s="184">
        <v>615.50552000000005</v>
      </c>
      <c r="M1110" s="184">
        <f t="shared" si="136"/>
        <v>43.777780000000007</v>
      </c>
      <c r="O1110" s="185">
        <v>0</v>
      </c>
      <c r="P1110" s="185">
        <v>0</v>
      </c>
      <c r="Q1110" s="185">
        <f t="shared" si="137"/>
        <v>0</v>
      </c>
      <c r="S1110" s="184">
        <v>0</v>
      </c>
      <c r="T1110" s="184">
        <v>0</v>
      </c>
      <c r="U1110" s="184">
        <f t="shared" si="138"/>
        <v>0</v>
      </c>
      <c r="W1110" s="185">
        <v>0</v>
      </c>
      <c r="X1110" s="185">
        <v>0</v>
      </c>
      <c r="Y1110" s="185">
        <f t="shared" si="139"/>
        <v>0</v>
      </c>
    </row>
    <row r="1111" spans="2:25" s="187" customFormat="1" hidden="1" x14ac:dyDescent="0.3">
      <c r="B1111" s="226" t="s">
        <v>1461</v>
      </c>
      <c r="C1111" s="338" t="s">
        <v>8619</v>
      </c>
      <c r="D1111" s="249"/>
      <c r="E1111" s="249"/>
      <c r="F1111" s="183"/>
      <c r="G1111" s="184">
        <f t="shared" si="133"/>
        <v>256.12130000000002</v>
      </c>
      <c r="H1111" s="184">
        <f t="shared" si="134"/>
        <v>228.96753508</v>
      </c>
      <c r="I1111" s="184">
        <f t="shared" si="135"/>
        <v>27.153764920000015</v>
      </c>
      <c r="K1111" s="184">
        <v>256.12130000000002</v>
      </c>
      <c r="L1111" s="184">
        <v>228.96753508</v>
      </c>
      <c r="M1111" s="184">
        <f t="shared" si="136"/>
        <v>27.153764920000015</v>
      </c>
      <c r="O1111" s="185">
        <v>0</v>
      </c>
      <c r="P1111" s="185">
        <v>0</v>
      </c>
      <c r="Q1111" s="185">
        <f t="shared" si="137"/>
        <v>0</v>
      </c>
      <c r="S1111" s="184">
        <v>0</v>
      </c>
      <c r="T1111" s="184">
        <v>0</v>
      </c>
      <c r="U1111" s="184">
        <f t="shared" si="138"/>
        <v>0</v>
      </c>
      <c r="W1111" s="185">
        <v>0</v>
      </c>
      <c r="X1111" s="185">
        <v>0</v>
      </c>
      <c r="Y1111" s="185">
        <f t="shared" si="139"/>
        <v>0</v>
      </c>
    </row>
    <row r="1112" spans="2:25" s="187" customFormat="1" hidden="1" x14ac:dyDescent="0.3">
      <c r="B1112" s="226" t="s">
        <v>1462</v>
      </c>
      <c r="C1112" s="338" t="s">
        <v>8620</v>
      </c>
      <c r="D1112" s="249"/>
      <c r="E1112" s="249"/>
      <c r="F1112" s="183"/>
      <c r="G1112" s="184">
        <f t="shared" si="133"/>
        <v>219.88220000000001</v>
      </c>
      <c r="H1112" s="184">
        <f t="shared" si="134"/>
        <v>213.56211500000001</v>
      </c>
      <c r="I1112" s="184">
        <f t="shared" si="135"/>
        <v>6.3200850000000059</v>
      </c>
      <c r="K1112" s="184">
        <v>219.88220000000001</v>
      </c>
      <c r="L1112" s="184">
        <v>213.56211500000001</v>
      </c>
      <c r="M1112" s="184">
        <f t="shared" si="136"/>
        <v>6.3200850000000059</v>
      </c>
      <c r="O1112" s="185">
        <v>0</v>
      </c>
      <c r="P1112" s="185">
        <v>0</v>
      </c>
      <c r="Q1112" s="185">
        <f t="shared" si="137"/>
        <v>0</v>
      </c>
      <c r="S1112" s="184">
        <v>0</v>
      </c>
      <c r="T1112" s="184">
        <v>0</v>
      </c>
      <c r="U1112" s="184">
        <f t="shared" si="138"/>
        <v>0</v>
      </c>
      <c r="W1112" s="185">
        <v>0</v>
      </c>
      <c r="X1112" s="185">
        <v>0</v>
      </c>
      <c r="Y1112" s="185">
        <f t="shared" si="139"/>
        <v>0</v>
      </c>
    </row>
    <row r="1113" spans="2:25" s="187" customFormat="1" hidden="1" x14ac:dyDescent="0.3">
      <c r="B1113" s="226" t="s">
        <v>1463</v>
      </c>
      <c r="C1113" s="338" t="s">
        <v>8621</v>
      </c>
      <c r="D1113" s="249"/>
      <c r="E1113" s="249"/>
      <c r="F1113" s="183"/>
      <c r="G1113" s="184">
        <f t="shared" si="133"/>
        <v>556.91390000000001</v>
      </c>
      <c r="H1113" s="184">
        <f t="shared" si="134"/>
        <v>501.05766967</v>
      </c>
      <c r="I1113" s="184">
        <f t="shared" si="135"/>
        <v>55.856230330000017</v>
      </c>
      <c r="K1113" s="184">
        <v>556.91390000000001</v>
      </c>
      <c r="L1113" s="184">
        <v>501.05766967</v>
      </c>
      <c r="M1113" s="184">
        <f t="shared" si="136"/>
        <v>55.856230330000017</v>
      </c>
      <c r="O1113" s="185">
        <v>0</v>
      </c>
      <c r="P1113" s="185">
        <v>0</v>
      </c>
      <c r="Q1113" s="185">
        <f t="shared" si="137"/>
        <v>0</v>
      </c>
      <c r="S1113" s="184">
        <v>0</v>
      </c>
      <c r="T1113" s="184">
        <v>0</v>
      </c>
      <c r="U1113" s="184">
        <f t="shared" si="138"/>
        <v>0</v>
      </c>
      <c r="W1113" s="185">
        <v>0</v>
      </c>
      <c r="X1113" s="185">
        <v>0</v>
      </c>
      <c r="Y1113" s="185">
        <f t="shared" si="139"/>
        <v>0</v>
      </c>
    </row>
    <row r="1114" spans="2:25" s="187" customFormat="1" hidden="1" x14ac:dyDescent="0.3">
      <c r="B1114" s="226" t="s">
        <v>1464</v>
      </c>
      <c r="C1114" s="338" t="s">
        <v>8622</v>
      </c>
      <c r="D1114" s="249"/>
      <c r="E1114" s="249"/>
      <c r="F1114" s="183"/>
      <c r="G1114" s="184">
        <f t="shared" si="133"/>
        <v>1394.3307</v>
      </c>
      <c r="H1114" s="184">
        <f t="shared" si="134"/>
        <v>1264.81326446</v>
      </c>
      <c r="I1114" s="184">
        <f t="shared" si="135"/>
        <v>129.51743553999995</v>
      </c>
      <c r="K1114" s="184">
        <v>1394.3307</v>
      </c>
      <c r="L1114" s="184">
        <v>1264.81326446</v>
      </c>
      <c r="M1114" s="184">
        <f t="shared" si="136"/>
        <v>129.51743553999995</v>
      </c>
      <c r="O1114" s="185">
        <v>0</v>
      </c>
      <c r="P1114" s="185">
        <v>0</v>
      </c>
      <c r="Q1114" s="185">
        <f t="shared" si="137"/>
        <v>0</v>
      </c>
      <c r="S1114" s="184">
        <v>0</v>
      </c>
      <c r="T1114" s="184">
        <v>0</v>
      </c>
      <c r="U1114" s="184">
        <f t="shared" si="138"/>
        <v>0</v>
      </c>
      <c r="W1114" s="185">
        <v>0</v>
      </c>
      <c r="X1114" s="185">
        <v>0</v>
      </c>
      <c r="Y1114" s="185">
        <f t="shared" si="139"/>
        <v>0</v>
      </c>
    </row>
    <row r="1115" spans="2:25" s="187" customFormat="1" hidden="1" x14ac:dyDescent="0.3">
      <c r="B1115" s="226" t="s">
        <v>1465</v>
      </c>
      <c r="C1115" s="338" t="s">
        <v>8623</v>
      </c>
      <c r="D1115" s="249"/>
      <c r="E1115" s="249"/>
      <c r="F1115" s="183"/>
      <c r="G1115" s="184">
        <f t="shared" si="133"/>
        <v>764.07119999999998</v>
      </c>
      <c r="H1115" s="184">
        <f t="shared" si="134"/>
        <v>718.85100284000009</v>
      </c>
      <c r="I1115" s="184">
        <f t="shared" si="135"/>
        <v>45.220197159999884</v>
      </c>
      <c r="K1115" s="184">
        <v>764.07119999999998</v>
      </c>
      <c r="L1115" s="184">
        <v>718.85100284000009</v>
      </c>
      <c r="M1115" s="184">
        <f t="shared" si="136"/>
        <v>45.220197159999884</v>
      </c>
      <c r="O1115" s="185">
        <v>0</v>
      </c>
      <c r="P1115" s="185">
        <v>0</v>
      </c>
      <c r="Q1115" s="185">
        <f t="shared" si="137"/>
        <v>0</v>
      </c>
      <c r="S1115" s="184">
        <v>0</v>
      </c>
      <c r="T1115" s="184">
        <v>0</v>
      </c>
      <c r="U1115" s="184">
        <f t="shared" si="138"/>
        <v>0</v>
      </c>
      <c r="W1115" s="185">
        <v>0</v>
      </c>
      <c r="X1115" s="185">
        <v>0</v>
      </c>
      <c r="Y1115" s="185">
        <f t="shared" si="139"/>
        <v>0</v>
      </c>
    </row>
    <row r="1116" spans="2:25" s="187" customFormat="1" hidden="1" x14ac:dyDescent="0.3">
      <c r="B1116" s="226" t="s">
        <v>1466</v>
      </c>
      <c r="C1116" s="338" t="s">
        <v>8624</v>
      </c>
      <c r="D1116" s="249"/>
      <c r="E1116" s="249"/>
      <c r="F1116" s="183"/>
      <c r="G1116" s="184">
        <f t="shared" si="133"/>
        <v>689.79269999999985</v>
      </c>
      <c r="H1116" s="184">
        <f t="shared" si="134"/>
        <v>577.12845462999996</v>
      </c>
      <c r="I1116" s="184">
        <f t="shared" si="135"/>
        <v>112.66424536999989</v>
      </c>
      <c r="K1116" s="184">
        <v>689.79269999999985</v>
      </c>
      <c r="L1116" s="184">
        <v>577.12845462999996</v>
      </c>
      <c r="M1116" s="184">
        <f t="shared" si="136"/>
        <v>112.66424536999989</v>
      </c>
      <c r="O1116" s="185">
        <v>0</v>
      </c>
      <c r="P1116" s="185">
        <v>0</v>
      </c>
      <c r="Q1116" s="185">
        <f t="shared" si="137"/>
        <v>0</v>
      </c>
      <c r="S1116" s="184">
        <v>0</v>
      </c>
      <c r="T1116" s="184">
        <v>0</v>
      </c>
      <c r="U1116" s="184">
        <f t="shared" si="138"/>
        <v>0</v>
      </c>
      <c r="W1116" s="185">
        <v>0</v>
      </c>
      <c r="X1116" s="185">
        <v>0</v>
      </c>
      <c r="Y1116" s="185">
        <f t="shared" si="139"/>
        <v>0</v>
      </c>
    </row>
    <row r="1117" spans="2:25" s="187" customFormat="1" hidden="1" x14ac:dyDescent="0.3">
      <c r="B1117" s="226" t="s">
        <v>1467</v>
      </c>
      <c r="C1117" s="338" t="s">
        <v>8625</v>
      </c>
      <c r="D1117" s="249"/>
      <c r="E1117" s="249"/>
      <c r="F1117" s="183"/>
      <c r="G1117" s="184">
        <f t="shared" si="133"/>
        <v>687.17609999999991</v>
      </c>
      <c r="H1117" s="184">
        <f t="shared" si="134"/>
        <v>561.22947540999996</v>
      </c>
      <c r="I1117" s="184">
        <f t="shared" si="135"/>
        <v>125.94662458999994</v>
      </c>
      <c r="K1117" s="184">
        <v>687.17609999999991</v>
      </c>
      <c r="L1117" s="184">
        <v>561.22947540999996</v>
      </c>
      <c r="M1117" s="184">
        <f t="shared" si="136"/>
        <v>125.94662458999994</v>
      </c>
      <c r="O1117" s="185">
        <v>0</v>
      </c>
      <c r="P1117" s="185">
        <v>0</v>
      </c>
      <c r="Q1117" s="185">
        <f t="shared" si="137"/>
        <v>0</v>
      </c>
      <c r="S1117" s="184">
        <v>0</v>
      </c>
      <c r="T1117" s="184">
        <v>0</v>
      </c>
      <c r="U1117" s="184">
        <f t="shared" si="138"/>
        <v>0</v>
      </c>
      <c r="W1117" s="185">
        <v>0</v>
      </c>
      <c r="X1117" s="185">
        <v>0</v>
      </c>
      <c r="Y1117" s="185">
        <f t="shared" si="139"/>
        <v>0</v>
      </c>
    </row>
    <row r="1118" spans="2:25" s="187" customFormat="1" hidden="1" x14ac:dyDescent="0.3">
      <c r="B1118" s="226" t="s">
        <v>1468</v>
      </c>
      <c r="C1118" s="338" t="s">
        <v>8626</v>
      </c>
      <c r="D1118" s="249"/>
      <c r="E1118" s="249"/>
      <c r="F1118" s="183"/>
      <c r="G1118" s="184">
        <f t="shared" si="133"/>
        <v>982.39649999999995</v>
      </c>
      <c r="H1118" s="184">
        <f t="shared" si="134"/>
        <v>937.60470111000006</v>
      </c>
      <c r="I1118" s="184">
        <f t="shared" si="135"/>
        <v>44.791798889999882</v>
      </c>
      <c r="K1118" s="184">
        <v>982.39649999999995</v>
      </c>
      <c r="L1118" s="184">
        <v>937.60470111000006</v>
      </c>
      <c r="M1118" s="184">
        <f t="shared" si="136"/>
        <v>44.791798889999882</v>
      </c>
      <c r="O1118" s="185">
        <v>0</v>
      </c>
      <c r="P1118" s="185">
        <v>0</v>
      </c>
      <c r="Q1118" s="185">
        <f t="shared" si="137"/>
        <v>0</v>
      </c>
      <c r="S1118" s="184">
        <v>0</v>
      </c>
      <c r="T1118" s="184">
        <v>0</v>
      </c>
      <c r="U1118" s="184">
        <f t="shared" si="138"/>
        <v>0</v>
      </c>
      <c r="W1118" s="185">
        <v>0</v>
      </c>
      <c r="X1118" s="185">
        <v>0</v>
      </c>
      <c r="Y1118" s="185">
        <f t="shared" si="139"/>
        <v>0</v>
      </c>
    </row>
    <row r="1119" spans="2:25" s="187" customFormat="1" hidden="1" x14ac:dyDescent="0.3">
      <c r="B1119" s="226" t="s">
        <v>1469</v>
      </c>
      <c r="C1119" s="338" t="s">
        <v>8627</v>
      </c>
      <c r="D1119" s="249"/>
      <c r="E1119" s="249"/>
      <c r="F1119" s="183"/>
      <c r="G1119" s="184">
        <f t="shared" si="133"/>
        <v>628.34759999999994</v>
      </c>
      <c r="H1119" s="184">
        <f t="shared" si="134"/>
        <v>600.42401069000005</v>
      </c>
      <c r="I1119" s="184">
        <f t="shared" si="135"/>
        <v>27.923589309999898</v>
      </c>
      <c r="K1119" s="184">
        <v>628.34759999999994</v>
      </c>
      <c r="L1119" s="184">
        <v>600.42401069000005</v>
      </c>
      <c r="M1119" s="184">
        <f t="shared" si="136"/>
        <v>27.923589309999898</v>
      </c>
      <c r="O1119" s="185">
        <v>0</v>
      </c>
      <c r="P1119" s="185">
        <v>0</v>
      </c>
      <c r="Q1119" s="185">
        <f t="shared" si="137"/>
        <v>0</v>
      </c>
      <c r="S1119" s="184">
        <v>0</v>
      </c>
      <c r="T1119" s="184">
        <v>0</v>
      </c>
      <c r="U1119" s="184">
        <f t="shared" si="138"/>
        <v>0</v>
      </c>
      <c r="W1119" s="185">
        <v>0</v>
      </c>
      <c r="X1119" s="185">
        <v>0</v>
      </c>
      <c r="Y1119" s="185">
        <f t="shared" si="139"/>
        <v>0</v>
      </c>
    </row>
    <row r="1120" spans="2:25" s="187" customFormat="1" hidden="1" x14ac:dyDescent="0.3">
      <c r="B1120" s="226" t="s">
        <v>1470</v>
      </c>
      <c r="C1120" s="338" t="s">
        <v>8628</v>
      </c>
      <c r="D1120" s="249"/>
      <c r="E1120" s="249"/>
      <c r="F1120" s="183"/>
      <c r="G1120" s="184">
        <f t="shared" si="133"/>
        <v>430.9151</v>
      </c>
      <c r="H1120" s="184">
        <f t="shared" si="134"/>
        <v>375.06901148000003</v>
      </c>
      <c r="I1120" s="184">
        <f t="shared" si="135"/>
        <v>55.846088519999967</v>
      </c>
      <c r="K1120" s="184">
        <v>430.9151</v>
      </c>
      <c r="L1120" s="184">
        <v>375.06901148000003</v>
      </c>
      <c r="M1120" s="184">
        <f t="shared" si="136"/>
        <v>55.846088519999967</v>
      </c>
      <c r="O1120" s="185">
        <v>0</v>
      </c>
      <c r="P1120" s="185">
        <v>0</v>
      </c>
      <c r="Q1120" s="185">
        <f t="shared" si="137"/>
        <v>0</v>
      </c>
      <c r="S1120" s="184">
        <v>0</v>
      </c>
      <c r="T1120" s="184">
        <v>0</v>
      </c>
      <c r="U1120" s="184">
        <f t="shared" si="138"/>
        <v>0</v>
      </c>
      <c r="W1120" s="185">
        <v>0</v>
      </c>
      <c r="X1120" s="185">
        <v>0</v>
      </c>
      <c r="Y1120" s="185">
        <f t="shared" si="139"/>
        <v>0</v>
      </c>
    </row>
    <row r="1121" spans="2:25" s="187" customFormat="1" hidden="1" x14ac:dyDescent="0.3">
      <c r="B1121" s="226" t="s">
        <v>1471</v>
      </c>
      <c r="C1121" s="338" t="s">
        <v>8629</v>
      </c>
      <c r="D1121" s="249"/>
      <c r="E1121" s="249"/>
      <c r="F1121" s="183"/>
      <c r="G1121" s="184">
        <f t="shared" si="133"/>
        <v>0</v>
      </c>
      <c r="H1121" s="184">
        <f t="shared" si="134"/>
        <v>0</v>
      </c>
      <c r="I1121" s="184">
        <f t="shared" si="135"/>
        <v>0</v>
      </c>
      <c r="K1121" s="184">
        <v>0</v>
      </c>
      <c r="L1121" s="184">
        <v>0</v>
      </c>
      <c r="M1121" s="184">
        <f t="shared" si="136"/>
        <v>0</v>
      </c>
      <c r="O1121" s="185">
        <v>0</v>
      </c>
      <c r="P1121" s="185">
        <v>0</v>
      </c>
      <c r="Q1121" s="185">
        <f t="shared" si="137"/>
        <v>0</v>
      </c>
      <c r="S1121" s="184">
        <v>0</v>
      </c>
      <c r="T1121" s="184">
        <v>0</v>
      </c>
      <c r="U1121" s="184">
        <f t="shared" si="138"/>
        <v>0</v>
      </c>
      <c r="W1121" s="185">
        <v>0</v>
      </c>
      <c r="X1121" s="185">
        <v>0</v>
      </c>
      <c r="Y1121" s="185">
        <f t="shared" si="139"/>
        <v>0</v>
      </c>
    </row>
    <row r="1122" spans="2:25" s="187" customFormat="1" hidden="1" x14ac:dyDescent="0.3">
      <c r="B1122" s="226" t="s">
        <v>1472</v>
      </c>
      <c r="C1122" s="338" t="s">
        <v>8630</v>
      </c>
      <c r="D1122" s="249"/>
      <c r="E1122" s="249"/>
      <c r="F1122" s="183"/>
      <c r="G1122" s="184">
        <f t="shared" si="133"/>
        <v>0</v>
      </c>
      <c r="H1122" s="184">
        <f t="shared" si="134"/>
        <v>0</v>
      </c>
      <c r="I1122" s="184">
        <f t="shared" si="135"/>
        <v>0</v>
      </c>
      <c r="K1122" s="184">
        <v>0</v>
      </c>
      <c r="L1122" s="184">
        <v>0</v>
      </c>
      <c r="M1122" s="184">
        <f t="shared" si="136"/>
        <v>0</v>
      </c>
      <c r="O1122" s="185">
        <v>0</v>
      </c>
      <c r="P1122" s="185">
        <v>0</v>
      </c>
      <c r="Q1122" s="185">
        <f t="shared" si="137"/>
        <v>0</v>
      </c>
      <c r="S1122" s="184">
        <v>0</v>
      </c>
      <c r="T1122" s="184">
        <v>0</v>
      </c>
      <c r="U1122" s="184">
        <f t="shared" si="138"/>
        <v>0</v>
      </c>
      <c r="W1122" s="185">
        <v>0</v>
      </c>
      <c r="X1122" s="185">
        <v>0</v>
      </c>
      <c r="Y1122" s="185">
        <f t="shared" si="139"/>
        <v>0</v>
      </c>
    </row>
    <row r="1123" spans="2:25" s="187" customFormat="1" hidden="1" x14ac:dyDescent="0.3">
      <c r="B1123" s="226" t="s">
        <v>1473</v>
      </c>
      <c r="C1123" s="338" t="s">
        <v>8631</v>
      </c>
      <c r="D1123" s="249"/>
      <c r="E1123" s="249"/>
      <c r="F1123" s="183"/>
      <c r="G1123" s="184">
        <f t="shared" si="133"/>
        <v>12670.546</v>
      </c>
      <c r="H1123" s="184">
        <f t="shared" si="134"/>
        <v>0</v>
      </c>
      <c r="I1123" s="184">
        <f t="shared" si="135"/>
        <v>12670.546</v>
      </c>
      <c r="K1123" s="184">
        <v>12670.546</v>
      </c>
      <c r="L1123" s="184">
        <v>0</v>
      </c>
      <c r="M1123" s="184">
        <f t="shared" si="136"/>
        <v>12670.546</v>
      </c>
      <c r="O1123" s="185">
        <v>0</v>
      </c>
      <c r="P1123" s="185">
        <v>0</v>
      </c>
      <c r="Q1123" s="185">
        <f t="shared" si="137"/>
        <v>0</v>
      </c>
      <c r="S1123" s="184">
        <v>0</v>
      </c>
      <c r="T1123" s="184">
        <v>0</v>
      </c>
      <c r="U1123" s="184">
        <f t="shared" si="138"/>
        <v>0</v>
      </c>
      <c r="W1123" s="185">
        <v>0</v>
      </c>
      <c r="X1123" s="185">
        <v>0</v>
      </c>
      <c r="Y1123" s="185">
        <f t="shared" si="139"/>
        <v>0</v>
      </c>
    </row>
    <row r="1124" spans="2:25" s="187" customFormat="1" hidden="1" x14ac:dyDescent="0.3">
      <c r="B1124" s="226" t="s">
        <v>1474</v>
      </c>
      <c r="C1124" s="338" t="s">
        <v>8632</v>
      </c>
      <c r="D1124" s="249"/>
      <c r="E1124" s="249"/>
      <c r="F1124" s="183"/>
      <c r="G1124" s="184">
        <f t="shared" si="133"/>
        <v>4657.0410000000002</v>
      </c>
      <c r="H1124" s="184">
        <f t="shared" si="134"/>
        <v>52905.340598000003</v>
      </c>
      <c r="I1124" s="184">
        <f t="shared" si="135"/>
        <v>48248.299598000005</v>
      </c>
      <c r="K1124" s="184">
        <v>4657.0410000000002</v>
      </c>
      <c r="L1124" s="184">
        <v>52905.340598000003</v>
      </c>
      <c r="M1124" s="184">
        <f t="shared" si="136"/>
        <v>48248.299598000005</v>
      </c>
      <c r="O1124" s="185">
        <v>0</v>
      </c>
      <c r="P1124" s="185">
        <v>0</v>
      </c>
      <c r="Q1124" s="185">
        <f t="shared" si="137"/>
        <v>0</v>
      </c>
      <c r="S1124" s="184">
        <v>0</v>
      </c>
      <c r="T1124" s="184">
        <v>0</v>
      </c>
      <c r="U1124" s="184">
        <f t="shared" si="138"/>
        <v>0</v>
      </c>
      <c r="W1124" s="185">
        <v>0</v>
      </c>
      <c r="X1124" s="185">
        <v>0</v>
      </c>
      <c r="Y1124" s="185">
        <f t="shared" si="139"/>
        <v>0</v>
      </c>
    </row>
    <row r="1125" spans="2:25" s="187" customFormat="1" hidden="1" x14ac:dyDescent="0.3">
      <c r="B1125" s="226" t="s">
        <v>1475</v>
      </c>
      <c r="C1125" s="338" t="s">
        <v>8633</v>
      </c>
      <c r="D1125" s="249"/>
      <c r="E1125" s="249"/>
      <c r="F1125" s="183"/>
      <c r="G1125" s="184">
        <f t="shared" si="133"/>
        <v>7859.9078</v>
      </c>
      <c r="H1125" s="184">
        <f t="shared" si="134"/>
        <v>7859.9078</v>
      </c>
      <c r="I1125" s="184">
        <f t="shared" si="135"/>
        <v>0</v>
      </c>
      <c r="K1125" s="184">
        <v>7859.9078</v>
      </c>
      <c r="L1125" s="184">
        <v>7859.9078</v>
      </c>
      <c r="M1125" s="184">
        <f t="shared" si="136"/>
        <v>0</v>
      </c>
      <c r="O1125" s="185">
        <v>0</v>
      </c>
      <c r="P1125" s="185">
        <v>0</v>
      </c>
      <c r="Q1125" s="185">
        <f t="shared" si="137"/>
        <v>0</v>
      </c>
      <c r="S1125" s="184">
        <v>0</v>
      </c>
      <c r="T1125" s="184">
        <v>0</v>
      </c>
      <c r="U1125" s="184">
        <f t="shared" si="138"/>
        <v>0</v>
      </c>
      <c r="W1125" s="185">
        <v>0</v>
      </c>
      <c r="X1125" s="185">
        <v>0</v>
      </c>
      <c r="Y1125" s="185">
        <f t="shared" si="139"/>
        <v>0</v>
      </c>
    </row>
    <row r="1126" spans="2:25" s="187" customFormat="1" hidden="1" x14ac:dyDescent="0.3">
      <c r="B1126" s="226" t="s">
        <v>1476</v>
      </c>
      <c r="C1126" s="338" t="s">
        <v>8634</v>
      </c>
      <c r="D1126" s="249"/>
      <c r="E1126" s="249"/>
      <c r="F1126" s="183"/>
      <c r="G1126" s="184">
        <f t="shared" si="133"/>
        <v>11200.5209</v>
      </c>
      <c r="H1126" s="184">
        <f t="shared" si="134"/>
        <v>11200.5209</v>
      </c>
      <c r="I1126" s="184">
        <f t="shared" si="135"/>
        <v>0</v>
      </c>
      <c r="J1126" s="179"/>
      <c r="K1126" s="184">
        <v>11200.5209</v>
      </c>
      <c r="L1126" s="184">
        <v>11200.5209</v>
      </c>
      <c r="M1126" s="184">
        <f t="shared" si="136"/>
        <v>0</v>
      </c>
      <c r="N1126" s="179"/>
      <c r="O1126" s="184">
        <v>0</v>
      </c>
      <c r="P1126" s="184">
        <v>0</v>
      </c>
      <c r="Q1126" s="184">
        <f t="shared" si="137"/>
        <v>0</v>
      </c>
      <c r="R1126" s="179"/>
      <c r="S1126" s="184">
        <v>0</v>
      </c>
      <c r="T1126" s="184">
        <v>0</v>
      </c>
      <c r="U1126" s="184">
        <f t="shared" si="138"/>
        <v>0</v>
      </c>
      <c r="V1126" s="179"/>
      <c r="W1126" s="184">
        <v>0</v>
      </c>
      <c r="X1126" s="184">
        <v>0</v>
      </c>
      <c r="Y1126" s="184">
        <f t="shared" si="139"/>
        <v>0</v>
      </c>
    </row>
    <row r="1127" spans="2:25" s="187" customFormat="1" hidden="1" x14ac:dyDescent="0.3">
      <c r="B1127" s="226" t="s">
        <v>1477</v>
      </c>
      <c r="C1127" s="338" t="s">
        <v>8635</v>
      </c>
      <c r="D1127" s="249"/>
      <c r="E1127" s="249"/>
      <c r="F1127" s="183"/>
      <c r="G1127" s="184">
        <f t="shared" si="133"/>
        <v>9504.4853000000003</v>
      </c>
      <c r="H1127" s="184">
        <f t="shared" si="134"/>
        <v>9504.4853000000003</v>
      </c>
      <c r="I1127" s="184">
        <f t="shared" si="135"/>
        <v>0</v>
      </c>
      <c r="K1127" s="184">
        <v>9504.4853000000003</v>
      </c>
      <c r="L1127" s="184">
        <v>9504.4853000000003</v>
      </c>
      <c r="M1127" s="184">
        <f t="shared" si="136"/>
        <v>0</v>
      </c>
      <c r="O1127" s="185">
        <v>0</v>
      </c>
      <c r="P1127" s="185">
        <v>0</v>
      </c>
      <c r="Q1127" s="185">
        <f t="shared" si="137"/>
        <v>0</v>
      </c>
      <c r="S1127" s="184">
        <v>0</v>
      </c>
      <c r="T1127" s="184">
        <v>0</v>
      </c>
      <c r="U1127" s="184">
        <f t="shared" si="138"/>
        <v>0</v>
      </c>
      <c r="W1127" s="185">
        <v>0</v>
      </c>
      <c r="X1127" s="185">
        <v>0</v>
      </c>
      <c r="Y1127" s="185">
        <f t="shared" si="139"/>
        <v>0</v>
      </c>
    </row>
    <row r="1128" spans="2:25" s="187" customFormat="1" hidden="1" x14ac:dyDescent="0.3">
      <c r="B1128" s="226" t="s">
        <v>1478</v>
      </c>
      <c r="C1128" s="338" t="s">
        <v>8636</v>
      </c>
      <c r="D1128" s="249"/>
      <c r="E1128" s="249"/>
      <c r="F1128" s="183"/>
      <c r="G1128" s="184">
        <f t="shared" si="133"/>
        <v>6352.2552999999998</v>
      </c>
      <c r="H1128" s="184">
        <f t="shared" si="134"/>
        <v>6352.2552999999998</v>
      </c>
      <c r="I1128" s="184">
        <f t="shared" si="135"/>
        <v>0</v>
      </c>
      <c r="K1128" s="184">
        <v>6352.2552999999998</v>
      </c>
      <c r="L1128" s="184">
        <v>6352.2552999999998</v>
      </c>
      <c r="M1128" s="184">
        <f t="shared" si="136"/>
        <v>0</v>
      </c>
      <c r="O1128" s="185">
        <v>0</v>
      </c>
      <c r="P1128" s="185">
        <v>0</v>
      </c>
      <c r="Q1128" s="185">
        <f t="shared" si="137"/>
        <v>0</v>
      </c>
      <c r="S1128" s="184">
        <v>0</v>
      </c>
      <c r="T1128" s="184">
        <v>0</v>
      </c>
      <c r="U1128" s="184">
        <f t="shared" si="138"/>
        <v>0</v>
      </c>
      <c r="W1128" s="185">
        <v>0</v>
      </c>
      <c r="X1128" s="185">
        <v>0</v>
      </c>
      <c r="Y1128" s="185">
        <f t="shared" si="139"/>
        <v>0</v>
      </c>
    </row>
    <row r="1129" spans="2:25" s="187" customFormat="1" hidden="1" x14ac:dyDescent="0.3">
      <c r="B1129" s="226" t="s">
        <v>1479</v>
      </c>
      <c r="C1129" s="338" t="s">
        <v>8637</v>
      </c>
      <c r="D1129" s="249"/>
      <c r="E1129" s="249"/>
      <c r="F1129" s="183"/>
      <c r="G1129" s="184">
        <f t="shared" si="133"/>
        <v>7049.0540000000001</v>
      </c>
      <c r="H1129" s="184">
        <f t="shared" si="134"/>
        <v>7049.0540000000001</v>
      </c>
      <c r="I1129" s="184">
        <f t="shared" si="135"/>
        <v>0</v>
      </c>
      <c r="K1129" s="184">
        <v>7049.0540000000001</v>
      </c>
      <c r="L1129" s="184">
        <v>7049.0540000000001</v>
      </c>
      <c r="M1129" s="184">
        <f t="shared" si="136"/>
        <v>0</v>
      </c>
      <c r="O1129" s="185">
        <v>0</v>
      </c>
      <c r="P1129" s="185">
        <v>0</v>
      </c>
      <c r="Q1129" s="185">
        <f t="shared" si="137"/>
        <v>0</v>
      </c>
      <c r="S1129" s="184">
        <v>0</v>
      </c>
      <c r="T1129" s="184">
        <v>0</v>
      </c>
      <c r="U1129" s="184">
        <f t="shared" si="138"/>
        <v>0</v>
      </c>
      <c r="W1129" s="185">
        <v>0</v>
      </c>
      <c r="X1129" s="185">
        <v>0</v>
      </c>
      <c r="Y1129" s="185">
        <f t="shared" si="139"/>
        <v>0</v>
      </c>
    </row>
    <row r="1130" spans="2:25" s="187" customFormat="1" hidden="1" x14ac:dyDescent="0.3">
      <c r="B1130" s="226" t="s">
        <v>1480</v>
      </c>
      <c r="C1130" s="338" t="s">
        <v>8638</v>
      </c>
      <c r="D1130" s="249"/>
      <c r="E1130" s="249"/>
      <c r="F1130" s="183"/>
      <c r="G1130" s="184">
        <f t="shared" si="133"/>
        <v>8701.0444000000007</v>
      </c>
      <c r="H1130" s="184">
        <f t="shared" si="134"/>
        <v>8701.0444000000007</v>
      </c>
      <c r="I1130" s="184">
        <f t="shared" si="135"/>
        <v>0</v>
      </c>
      <c r="J1130" s="179"/>
      <c r="K1130" s="184">
        <v>8701.0444000000007</v>
      </c>
      <c r="L1130" s="184">
        <v>8701.0444000000007</v>
      </c>
      <c r="M1130" s="184">
        <f t="shared" si="136"/>
        <v>0</v>
      </c>
      <c r="N1130" s="179"/>
      <c r="O1130" s="184">
        <v>0</v>
      </c>
      <c r="P1130" s="184">
        <v>0</v>
      </c>
      <c r="Q1130" s="184">
        <f t="shared" si="137"/>
        <v>0</v>
      </c>
      <c r="R1130" s="179"/>
      <c r="S1130" s="184">
        <v>0</v>
      </c>
      <c r="T1130" s="184">
        <v>0</v>
      </c>
      <c r="U1130" s="184">
        <f t="shared" si="138"/>
        <v>0</v>
      </c>
      <c r="V1130" s="179"/>
      <c r="W1130" s="184">
        <v>0</v>
      </c>
      <c r="X1130" s="184">
        <v>0</v>
      </c>
      <c r="Y1130" s="184">
        <f t="shared" si="139"/>
        <v>0</v>
      </c>
    </row>
    <row r="1131" spans="2:25" s="187" customFormat="1" hidden="1" x14ac:dyDescent="0.3">
      <c r="B1131" s="226" t="s">
        <v>1481</v>
      </c>
      <c r="C1131" s="338" t="s">
        <v>8639</v>
      </c>
      <c r="D1131" s="249"/>
      <c r="E1131" s="249"/>
      <c r="F1131" s="183"/>
      <c r="G1131" s="184">
        <f t="shared" si="133"/>
        <v>9049.5486000000001</v>
      </c>
      <c r="H1131" s="184">
        <f t="shared" si="134"/>
        <v>9049.5486000000001</v>
      </c>
      <c r="I1131" s="184">
        <f t="shared" si="135"/>
        <v>0</v>
      </c>
      <c r="K1131" s="184">
        <v>9049.5486000000001</v>
      </c>
      <c r="L1131" s="184">
        <v>9049.5486000000001</v>
      </c>
      <c r="M1131" s="184">
        <f t="shared" si="136"/>
        <v>0</v>
      </c>
      <c r="O1131" s="185">
        <v>0</v>
      </c>
      <c r="P1131" s="185">
        <v>0</v>
      </c>
      <c r="Q1131" s="185">
        <f t="shared" si="137"/>
        <v>0</v>
      </c>
      <c r="S1131" s="184">
        <v>0</v>
      </c>
      <c r="T1131" s="184">
        <v>0</v>
      </c>
      <c r="U1131" s="184">
        <f t="shared" si="138"/>
        <v>0</v>
      </c>
      <c r="W1131" s="185">
        <v>0</v>
      </c>
      <c r="X1131" s="185">
        <v>0</v>
      </c>
      <c r="Y1131" s="185">
        <f t="shared" si="139"/>
        <v>0</v>
      </c>
    </row>
    <row r="1132" spans="2:25" s="187" customFormat="1" hidden="1" x14ac:dyDescent="0.3">
      <c r="B1132" s="226" t="s">
        <v>1482</v>
      </c>
      <c r="C1132" s="338" t="s">
        <v>8640</v>
      </c>
      <c r="D1132" s="249"/>
      <c r="E1132" s="249"/>
      <c r="F1132" s="183"/>
      <c r="G1132" s="184">
        <f t="shared" si="133"/>
        <v>4656.1417000000001</v>
      </c>
      <c r="H1132" s="184">
        <f t="shared" si="134"/>
        <v>4656.1417000000001</v>
      </c>
      <c r="I1132" s="184">
        <f t="shared" si="135"/>
        <v>0</v>
      </c>
      <c r="K1132" s="184">
        <v>4656.1417000000001</v>
      </c>
      <c r="L1132" s="184">
        <v>4656.1417000000001</v>
      </c>
      <c r="M1132" s="184">
        <f t="shared" si="136"/>
        <v>0</v>
      </c>
      <c r="O1132" s="185">
        <v>0</v>
      </c>
      <c r="P1132" s="185">
        <v>0</v>
      </c>
      <c r="Q1132" s="185">
        <f t="shared" si="137"/>
        <v>0</v>
      </c>
      <c r="S1132" s="184">
        <v>0</v>
      </c>
      <c r="T1132" s="184">
        <v>0</v>
      </c>
      <c r="U1132" s="184">
        <f t="shared" si="138"/>
        <v>0</v>
      </c>
      <c r="W1132" s="185">
        <v>0</v>
      </c>
      <c r="X1132" s="185">
        <v>0</v>
      </c>
      <c r="Y1132" s="185">
        <f t="shared" si="139"/>
        <v>0</v>
      </c>
    </row>
    <row r="1133" spans="2:25" s="187" customFormat="1" hidden="1" x14ac:dyDescent="0.3">
      <c r="B1133" s="226" t="s">
        <v>1483</v>
      </c>
      <c r="C1133" s="338" t="s">
        <v>8641</v>
      </c>
      <c r="D1133" s="249"/>
      <c r="E1133" s="249"/>
      <c r="F1133" s="183"/>
      <c r="G1133" s="184">
        <f t="shared" si="133"/>
        <v>7634.2993999999999</v>
      </c>
      <c r="H1133" s="184">
        <f t="shared" si="134"/>
        <v>7634.2993999999999</v>
      </c>
      <c r="I1133" s="184">
        <f t="shared" si="135"/>
        <v>0</v>
      </c>
      <c r="K1133" s="184">
        <v>7634.2993999999999</v>
      </c>
      <c r="L1133" s="184">
        <v>7634.2993999999999</v>
      </c>
      <c r="M1133" s="184">
        <f t="shared" si="136"/>
        <v>0</v>
      </c>
      <c r="O1133" s="185">
        <v>0</v>
      </c>
      <c r="P1133" s="185">
        <v>0</v>
      </c>
      <c r="Q1133" s="185">
        <f t="shared" si="137"/>
        <v>0</v>
      </c>
      <c r="S1133" s="184">
        <v>0</v>
      </c>
      <c r="T1133" s="184">
        <v>0</v>
      </c>
      <c r="U1133" s="184">
        <f t="shared" si="138"/>
        <v>0</v>
      </c>
      <c r="W1133" s="185">
        <v>0</v>
      </c>
      <c r="X1133" s="185">
        <v>0</v>
      </c>
      <c r="Y1133" s="185">
        <f t="shared" si="139"/>
        <v>0</v>
      </c>
    </row>
    <row r="1134" spans="2:25" s="187" customFormat="1" hidden="1" x14ac:dyDescent="0.3">
      <c r="B1134" s="226" t="s">
        <v>1484</v>
      </c>
      <c r="C1134" s="338" t="s">
        <v>8642</v>
      </c>
      <c r="D1134" s="249"/>
      <c r="E1134" s="249"/>
      <c r="F1134" s="183"/>
      <c r="G1134" s="184">
        <f t="shared" si="133"/>
        <v>10925.0483</v>
      </c>
      <c r="H1134" s="184">
        <f t="shared" si="134"/>
        <v>10925.0483</v>
      </c>
      <c r="I1134" s="184">
        <f t="shared" si="135"/>
        <v>0</v>
      </c>
      <c r="K1134" s="184">
        <v>10925.0483</v>
      </c>
      <c r="L1134" s="184">
        <v>10925.0483</v>
      </c>
      <c r="M1134" s="184">
        <f t="shared" si="136"/>
        <v>0</v>
      </c>
      <c r="O1134" s="185">
        <v>0</v>
      </c>
      <c r="P1134" s="185">
        <v>0</v>
      </c>
      <c r="Q1134" s="185">
        <f t="shared" si="137"/>
        <v>0</v>
      </c>
      <c r="S1134" s="184">
        <v>0</v>
      </c>
      <c r="T1134" s="184">
        <v>0</v>
      </c>
      <c r="U1134" s="184">
        <f t="shared" si="138"/>
        <v>0</v>
      </c>
      <c r="W1134" s="185">
        <v>0</v>
      </c>
      <c r="X1134" s="185">
        <v>0</v>
      </c>
      <c r="Y1134" s="185">
        <f t="shared" si="139"/>
        <v>0</v>
      </c>
    </row>
    <row r="1135" spans="2:25" s="187" customFormat="1" hidden="1" x14ac:dyDescent="0.3">
      <c r="B1135" s="226" t="s">
        <v>1485</v>
      </c>
      <c r="C1135" s="338" t="s">
        <v>8643</v>
      </c>
      <c r="D1135" s="249"/>
      <c r="E1135" s="249"/>
      <c r="F1135" s="183"/>
      <c r="G1135" s="184">
        <f t="shared" si="133"/>
        <v>8038.8705</v>
      </c>
      <c r="H1135" s="184">
        <f t="shared" si="134"/>
        <v>8038.8705</v>
      </c>
      <c r="I1135" s="184">
        <f t="shared" si="135"/>
        <v>0</v>
      </c>
      <c r="K1135" s="184">
        <v>8038.8705</v>
      </c>
      <c r="L1135" s="184">
        <v>8038.8705</v>
      </c>
      <c r="M1135" s="184">
        <f t="shared" si="136"/>
        <v>0</v>
      </c>
      <c r="O1135" s="185">
        <v>0</v>
      </c>
      <c r="P1135" s="185">
        <v>0</v>
      </c>
      <c r="Q1135" s="185">
        <f t="shared" si="137"/>
        <v>0</v>
      </c>
      <c r="S1135" s="184">
        <v>0</v>
      </c>
      <c r="T1135" s="184">
        <v>0</v>
      </c>
      <c r="U1135" s="184">
        <f t="shared" si="138"/>
        <v>0</v>
      </c>
      <c r="W1135" s="185">
        <v>0</v>
      </c>
      <c r="X1135" s="185">
        <v>0</v>
      </c>
      <c r="Y1135" s="185">
        <f t="shared" si="139"/>
        <v>0</v>
      </c>
    </row>
    <row r="1136" spans="2:25" s="187" customFormat="1" hidden="1" x14ac:dyDescent="0.3">
      <c r="B1136" s="226" t="s">
        <v>1486</v>
      </c>
      <c r="C1136" s="338" t="s">
        <v>8644</v>
      </c>
      <c r="D1136" s="249"/>
      <c r="E1136" s="249"/>
      <c r="F1136" s="183"/>
      <c r="G1136" s="184">
        <f t="shared" ref="G1136:G1146" si="140">+K1136+O1136+S1136+W1136</f>
        <v>6040.4009999999998</v>
      </c>
      <c r="H1136" s="184">
        <f t="shared" ref="H1136:H1146" si="141">+L1136+P1136+T1136+X1136</f>
        <v>6040.4009999999998</v>
      </c>
      <c r="I1136" s="184">
        <f t="shared" si="135"/>
        <v>0</v>
      </c>
      <c r="J1136" s="179"/>
      <c r="K1136" s="184">
        <v>6040.4009999999998</v>
      </c>
      <c r="L1136" s="184">
        <v>6040.4009999999998</v>
      </c>
      <c r="M1136" s="184">
        <f t="shared" si="136"/>
        <v>0</v>
      </c>
      <c r="N1136" s="179"/>
      <c r="O1136" s="184">
        <v>0</v>
      </c>
      <c r="P1136" s="184">
        <v>0</v>
      </c>
      <c r="Q1136" s="184">
        <f t="shared" si="137"/>
        <v>0</v>
      </c>
      <c r="R1136" s="179"/>
      <c r="S1136" s="184">
        <v>0</v>
      </c>
      <c r="T1136" s="184">
        <v>0</v>
      </c>
      <c r="U1136" s="184">
        <f t="shared" si="138"/>
        <v>0</v>
      </c>
      <c r="V1136" s="179"/>
      <c r="W1136" s="184">
        <v>0</v>
      </c>
      <c r="X1136" s="184">
        <v>0</v>
      </c>
      <c r="Y1136" s="184">
        <f t="shared" si="139"/>
        <v>0</v>
      </c>
    </row>
    <row r="1137" spans="2:25" s="187" customFormat="1" hidden="1" x14ac:dyDescent="0.3">
      <c r="B1137" s="226" t="s">
        <v>1487</v>
      </c>
      <c r="C1137" s="338" t="s">
        <v>8645</v>
      </c>
      <c r="D1137" s="249"/>
      <c r="E1137" s="249"/>
      <c r="F1137" s="183"/>
      <c r="G1137" s="184">
        <f t="shared" si="140"/>
        <v>11330.816199999999</v>
      </c>
      <c r="H1137" s="184">
        <f t="shared" si="141"/>
        <v>11330.816199999999</v>
      </c>
      <c r="I1137" s="184">
        <f t="shared" si="135"/>
        <v>0</v>
      </c>
      <c r="K1137" s="184">
        <v>11330.816199999999</v>
      </c>
      <c r="L1137" s="184">
        <v>11330.816199999999</v>
      </c>
      <c r="M1137" s="184">
        <f t="shared" si="136"/>
        <v>0</v>
      </c>
      <c r="O1137" s="185">
        <v>0</v>
      </c>
      <c r="P1137" s="185">
        <v>0</v>
      </c>
      <c r="Q1137" s="185">
        <f t="shared" si="137"/>
        <v>0</v>
      </c>
      <c r="S1137" s="184">
        <v>0</v>
      </c>
      <c r="T1137" s="184">
        <v>0</v>
      </c>
      <c r="U1137" s="184">
        <f t="shared" si="138"/>
        <v>0</v>
      </c>
      <c r="W1137" s="185">
        <v>0</v>
      </c>
      <c r="X1137" s="185">
        <v>0</v>
      </c>
      <c r="Y1137" s="185">
        <f t="shared" si="139"/>
        <v>0</v>
      </c>
    </row>
    <row r="1138" spans="2:25" s="187" customFormat="1" hidden="1" x14ac:dyDescent="0.3">
      <c r="B1138" s="226" t="s">
        <v>1488</v>
      </c>
      <c r="C1138" s="338" t="s">
        <v>8646</v>
      </c>
      <c r="D1138" s="249"/>
      <c r="E1138" s="249"/>
      <c r="F1138" s="183"/>
      <c r="G1138" s="184">
        <f t="shared" si="140"/>
        <v>8478.4747000000007</v>
      </c>
      <c r="H1138" s="184">
        <f t="shared" si="141"/>
        <v>8478.4747000000007</v>
      </c>
      <c r="I1138" s="184">
        <f t="shared" si="135"/>
        <v>0</v>
      </c>
      <c r="K1138" s="184">
        <v>8478.4747000000007</v>
      </c>
      <c r="L1138" s="184">
        <v>8478.4747000000007</v>
      </c>
      <c r="M1138" s="184">
        <f t="shared" si="136"/>
        <v>0</v>
      </c>
      <c r="O1138" s="185">
        <v>0</v>
      </c>
      <c r="P1138" s="185">
        <v>0</v>
      </c>
      <c r="Q1138" s="185">
        <f t="shared" si="137"/>
        <v>0</v>
      </c>
      <c r="S1138" s="184">
        <v>0</v>
      </c>
      <c r="T1138" s="184">
        <v>0</v>
      </c>
      <c r="U1138" s="184">
        <f t="shared" si="138"/>
        <v>0</v>
      </c>
      <c r="W1138" s="185">
        <v>0</v>
      </c>
      <c r="X1138" s="185">
        <v>0</v>
      </c>
      <c r="Y1138" s="185">
        <f t="shared" si="139"/>
        <v>0</v>
      </c>
    </row>
    <row r="1139" spans="2:25" s="187" customFormat="1" hidden="1" x14ac:dyDescent="0.3">
      <c r="B1139" s="226" t="s">
        <v>1489</v>
      </c>
      <c r="C1139" s="338" t="s">
        <v>8647</v>
      </c>
      <c r="D1139" s="249"/>
      <c r="E1139" s="249"/>
      <c r="F1139" s="183"/>
      <c r="G1139" s="184">
        <f t="shared" si="140"/>
        <v>8219.6600999999991</v>
      </c>
      <c r="H1139" s="184">
        <f t="shared" si="141"/>
        <v>8219.6600999999991</v>
      </c>
      <c r="I1139" s="184">
        <f t="shared" si="135"/>
        <v>0</v>
      </c>
      <c r="K1139" s="184">
        <v>8219.6600999999991</v>
      </c>
      <c r="L1139" s="184">
        <v>8219.6600999999991</v>
      </c>
      <c r="M1139" s="184">
        <f t="shared" si="136"/>
        <v>0</v>
      </c>
      <c r="O1139" s="185">
        <v>0</v>
      </c>
      <c r="P1139" s="185">
        <v>0</v>
      </c>
      <c r="Q1139" s="185">
        <f t="shared" si="137"/>
        <v>0</v>
      </c>
      <c r="S1139" s="184">
        <v>0</v>
      </c>
      <c r="T1139" s="184">
        <v>0</v>
      </c>
      <c r="U1139" s="184">
        <f t="shared" si="138"/>
        <v>0</v>
      </c>
      <c r="W1139" s="185">
        <v>0</v>
      </c>
      <c r="X1139" s="185">
        <v>0</v>
      </c>
      <c r="Y1139" s="185">
        <f t="shared" si="139"/>
        <v>0</v>
      </c>
    </row>
    <row r="1140" spans="2:25" s="187" customFormat="1" hidden="1" x14ac:dyDescent="0.3">
      <c r="B1140" s="226" t="s">
        <v>1490</v>
      </c>
      <c r="C1140" s="338" t="s">
        <v>8648</v>
      </c>
      <c r="D1140" s="249"/>
      <c r="E1140" s="249"/>
      <c r="F1140" s="183"/>
      <c r="G1140" s="184">
        <f t="shared" si="140"/>
        <v>8824.9048999999995</v>
      </c>
      <c r="H1140" s="184">
        <f t="shared" si="141"/>
        <v>8824.9048999999995</v>
      </c>
      <c r="I1140" s="184">
        <f t="shared" si="135"/>
        <v>0</v>
      </c>
      <c r="K1140" s="184">
        <v>8824.9048999999995</v>
      </c>
      <c r="L1140" s="184">
        <v>8824.9048999999995</v>
      </c>
      <c r="M1140" s="184">
        <f t="shared" si="136"/>
        <v>0</v>
      </c>
      <c r="O1140" s="185">
        <v>0</v>
      </c>
      <c r="P1140" s="185">
        <v>0</v>
      </c>
      <c r="Q1140" s="185">
        <f t="shared" si="137"/>
        <v>0</v>
      </c>
      <c r="S1140" s="184">
        <v>0</v>
      </c>
      <c r="T1140" s="184">
        <v>0</v>
      </c>
      <c r="U1140" s="184">
        <f t="shared" si="138"/>
        <v>0</v>
      </c>
      <c r="W1140" s="185">
        <v>0</v>
      </c>
      <c r="X1140" s="185">
        <v>0</v>
      </c>
      <c r="Y1140" s="185">
        <f t="shared" si="139"/>
        <v>0</v>
      </c>
    </row>
    <row r="1141" spans="2:25" s="187" customFormat="1" hidden="1" x14ac:dyDescent="0.3">
      <c r="B1141" s="226" t="s">
        <v>1491</v>
      </c>
      <c r="C1141" s="338" t="s">
        <v>8649</v>
      </c>
      <c r="D1141" s="249"/>
      <c r="E1141" s="249"/>
      <c r="F1141" s="183"/>
      <c r="G1141" s="184">
        <f t="shared" si="140"/>
        <v>12465.5424</v>
      </c>
      <c r="H1141" s="184">
        <f t="shared" si="141"/>
        <v>12465.5424</v>
      </c>
      <c r="I1141" s="184">
        <f t="shared" si="135"/>
        <v>0</v>
      </c>
      <c r="K1141" s="184">
        <v>12465.5424</v>
      </c>
      <c r="L1141" s="184">
        <v>12465.5424</v>
      </c>
      <c r="M1141" s="184">
        <f t="shared" si="136"/>
        <v>0</v>
      </c>
      <c r="O1141" s="185">
        <v>0</v>
      </c>
      <c r="P1141" s="185">
        <v>0</v>
      </c>
      <c r="Q1141" s="185">
        <f t="shared" si="137"/>
        <v>0</v>
      </c>
      <c r="S1141" s="184">
        <v>0</v>
      </c>
      <c r="T1141" s="184">
        <v>0</v>
      </c>
      <c r="U1141" s="184">
        <f t="shared" si="138"/>
        <v>0</v>
      </c>
      <c r="W1141" s="185">
        <v>0</v>
      </c>
      <c r="X1141" s="185">
        <v>0</v>
      </c>
      <c r="Y1141" s="185">
        <f t="shared" si="139"/>
        <v>0</v>
      </c>
    </row>
    <row r="1142" spans="2:25" s="187" customFormat="1" hidden="1" x14ac:dyDescent="0.3">
      <c r="B1142" s="226" t="s">
        <v>1492</v>
      </c>
      <c r="C1142" s="338" t="s">
        <v>8650</v>
      </c>
      <c r="D1142" s="249"/>
      <c r="E1142" s="249"/>
      <c r="F1142" s="183"/>
      <c r="G1142" s="184">
        <f t="shared" si="140"/>
        <v>8840.1957000000002</v>
      </c>
      <c r="H1142" s="184">
        <f t="shared" si="141"/>
        <v>8840.1957000000002</v>
      </c>
      <c r="I1142" s="184">
        <f t="shared" si="135"/>
        <v>0</v>
      </c>
      <c r="J1142" s="179"/>
      <c r="K1142" s="184">
        <v>8840.1957000000002</v>
      </c>
      <c r="L1142" s="184">
        <v>8840.1957000000002</v>
      </c>
      <c r="M1142" s="184">
        <f t="shared" si="136"/>
        <v>0</v>
      </c>
      <c r="N1142" s="179"/>
      <c r="O1142" s="184">
        <v>0</v>
      </c>
      <c r="P1142" s="184">
        <v>0</v>
      </c>
      <c r="Q1142" s="184">
        <f t="shared" si="137"/>
        <v>0</v>
      </c>
      <c r="R1142" s="179"/>
      <c r="S1142" s="184">
        <v>0</v>
      </c>
      <c r="T1142" s="184">
        <v>0</v>
      </c>
      <c r="U1142" s="184">
        <f t="shared" si="138"/>
        <v>0</v>
      </c>
      <c r="V1142" s="179"/>
      <c r="W1142" s="184">
        <v>0</v>
      </c>
      <c r="X1142" s="184">
        <v>0</v>
      </c>
      <c r="Y1142" s="184">
        <f t="shared" si="139"/>
        <v>0</v>
      </c>
    </row>
    <row r="1143" spans="2:25" s="187" customFormat="1" hidden="1" x14ac:dyDescent="0.3">
      <c r="B1143" s="226" t="s">
        <v>1493</v>
      </c>
      <c r="C1143" s="338" t="s">
        <v>8651</v>
      </c>
      <c r="D1143" s="249"/>
      <c r="E1143" s="249"/>
      <c r="F1143" s="183"/>
      <c r="G1143" s="184">
        <f t="shared" si="140"/>
        <v>9416.5321999999996</v>
      </c>
      <c r="H1143" s="184">
        <f t="shared" si="141"/>
        <v>9416.5321999999996</v>
      </c>
      <c r="I1143" s="184">
        <f t="shared" si="135"/>
        <v>0</v>
      </c>
      <c r="K1143" s="184">
        <v>9416.5321999999996</v>
      </c>
      <c r="L1143" s="184">
        <v>9416.5321999999996</v>
      </c>
      <c r="M1143" s="184">
        <f t="shared" si="136"/>
        <v>0</v>
      </c>
      <c r="O1143" s="185">
        <v>0</v>
      </c>
      <c r="P1143" s="185">
        <v>0</v>
      </c>
      <c r="Q1143" s="185">
        <f t="shared" si="137"/>
        <v>0</v>
      </c>
      <c r="S1143" s="184">
        <v>0</v>
      </c>
      <c r="T1143" s="184">
        <v>0</v>
      </c>
      <c r="U1143" s="184">
        <f t="shared" si="138"/>
        <v>0</v>
      </c>
      <c r="W1143" s="185">
        <v>0</v>
      </c>
      <c r="X1143" s="185">
        <v>0</v>
      </c>
      <c r="Y1143" s="185">
        <f t="shared" si="139"/>
        <v>0</v>
      </c>
    </row>
    <row r="1144" spans="2:25" s="187" customFormat="1" hidden="1" x14ac:dyDescent="0.3">
      <c r="B1144" s="226" t="s">
        <v>1494</v>
      </c>
      <c r="C1144" s="338" t="s">
        <v>8652</v>
      </c>
      <c r="D1144" s="249"/>
      <c r="E1144" s="249"/>
      <c r="F1144" s="183"/>
      <c r="G1144" s="184">
        <f t="shared" si="140"/>
        <v>130725.1458</v>
      </c>
      <c r="H1144" s="184">
        <f t="shared" si="141"/>
        <v>130725.1458</v>
      </c>
      <c r="I1144" s="184">
        <f t="shared" si="135"/>
        <v>0</v>
      </c>
      <c r="K1144" s="184">
        <v>130725.1458</v>
      </c>
      <c r="L1144" s="184">
        <v>130725.1458</v>
      </c>
      <c r="M1144" s="184">
        <f t="shared" si="136"/>
        <v>0</v>
      </c>
      <c r="O1144" s="185">
        <v>0</v>
      </c>
      <c r="P1144" s="185">
        <v>0</v>
      </c>
      <c r="Q1144" s="185">
        <f t="shared" si="137"/>
        <v>0</v>
      </c>
      <c r="S1144" s="184">
        <v>0</v>
      </c>
      <c r="T1144" s="184">
        <v>0</v>
      </c>
      <c r="U1144" s="184">
        <f t="shared" si="138"/>
        <v>0</v>
      </c>
      <c r="W1144" s="185">
        <v>0</v>
      </c>
      <c r="X1144" s="185">
        <v>0</v>
      </c>
      <c r="Y1144" s="185">
        <f t="shared" si="139"/>
        <v>0</v>
      </c>
    </row>
    <row r="1145" spans="2:25" s="187" customFormat="1" hidden="1" x14ac:dyDescent="0.3">
      <c r="B1145" s="226" t="s">
        <v>1495</v>
      </c>
      <c r="C1145" s="338" t="s">
        <v>8653</v>
      </c>
      <c r="D1145" s="249"/>
      <c r="E1145" s="249"/>
      <c r="F1145" s="183"/>
      <c r="G1145" s="184">
        <f t="shared" si="140"/>
        <v>10485.618700000001</v>
      </c>
      <c r="H1145" s="184">
        <f t="shared" si="141"/>
        <v>10485.618700000001</v>
      </c>
      <c r="I1145" s="184">
        <f t="shared" si="135"/>
        <v>0</v>
      </c>
      <c r="K1145" s="184">
        <v>10485.618700000001</v>
      </c>
      <c r="L1145" s="184">
        <v>10485.618700000001</v>
      </c>
      <c r="M1145" s="184">
        <f t="shared" si="136"/>
        <v>0</v>
      </c>
      <c r="O1145" s="185">
        <v>0</v>
      </c>
      <c r="P1145" s="185">
        <v>0</v>
      </c>
      <c r="Q1145" s="185">
        <f t="shared" si="137"/>
        <v>0</v>
      </c>
      <c r="S1145" s="184">
        <v>0</v>
      </c>
      <c r="T1145" s="184">
        <v>0</v>
      </c>
      <c r="U1145" s="184">
        <f t="shared" si="138"/>
        <v>0</v>
      </c>
      <c r="W1145" s="185">
        <v>0</v>
      </c>
      <c r="X1145" s="185">
        <v>0</v>
      </c>
      <c r="Y1145" s="185">
        <f t="shared" si="139"/>
        <v>0</v>
      </c>
    </row>
    <row r="1146" spans="2:25" s="187" customFormat="1" hidden="1" x14ac:dyDescent="0.3">
      <c r="B1146" s="226" t="s">
        <v>1496</v>
      </c>
      <c r="C1146" s="338" t="s">
        <v>8654</v>
      </c>
      <c r="D1146" s="249"/>
      <c r="E1146" s="249"/>
      <c r="F1146" s="183"/>
      <c r="G1146" s="184">
        <f t="shared" si="140"/>
        <v>1679.9499000000001</v>
      </c>
      <c r="H1146" s="184">
        <f t="shared" si="141"/>
        <v>1679.9499000000001</v>
      </c>
      <c r="I1146" s="184">
        <f t="shared" si="135"/>
        <v>0</v>
      </c>
      <c r="K1146" s="184">
        <v>1679.9499000000001</v>
      </c>
      <c r="L1146" s="184">
        <v>1679.9499000000001</v>
      </c>
      <c r="M1146" s="184">
        <f t="shared" si="136"/>
        <v>0</v>
      </c>
      <c r="O1146" s="185">
        <v>0</v>
      </c>
      <c r="P1146" s="185">
        <v>0</v>
      </c>
      <c r="Q1146" s="185">
        <f t="shared" si="137"/>
        <v>0</v>
      </c>
      <c r="S1146" s="184">
        <v>0</v>
      </c>
      <c r="T1146" s="184">
        <v>0</v>
      </c>
      <c r="U1146" s="184">
        <f t="shared" si="138"/>
        <v>0</v>
      </c>
      <c r="W1146" s="185">
        <v>0</v>
      </c>
      <c r="X1146" s="185">
        <v>0</v>
      </c>
      <c r="Y1146" s="185">
        <f t="shared" si="139"/>
        <v>0</v>
      </c>
    </row>
    <row r="1147" spans="2:25" s="187" customFormat="1" x14ac:dyDescent="0.3">
      <c r="B1147" s="262" t="s">
        <v>287</v>
      </c>
      <c r="C1147" s="338" t="s">
        <v>13706</v>
      </c>
      <c r="D1147" s="249">
        <v>1092.5945999999999</v>
      </c>
      <c r="E1147" s="249">
        <v>907.65326638999989</v>
      </c>
      <c r="F1147" s="183"/>
      <c r="G1147" s="176">
        <f>+K1147+O1147+S1147+W1147-D1147</f>
        <v>76616.148500000025</v>
      </c>
      <c r="H1147" s="176">
        <f>+L1147+P1147+T1147+X1147-E1147</f>
        <v>58076.237734270006</v>
      </c>
      <c r="I1147" s="176">
        <f t="shared" si="135"/>
        <v>18539.910765730019</v>
      </c>
      <c r="J1147" s="179"/>
      <c r="K1147" s="176">
        <v>77708.743100000022</v>
      </c>
      <c r="L1147" s="176">
        <v>58983.891000660005</v>
      </c>
      <c r="M1147" s="176">
        <f t="shared" si="136"/>
        <v>18724.852099340016</v>
      </c>
      <c r="N1147" s="179"/>
      <c r="O1147" s="243">
        <v>0</v>
      </c>
      <c r="P1147" s="243">
        <v>0</v>
      </c>
      <c r="Q1147" s="243">
        <f t="shared" si="137"/>
        <v>0</v>
      </c>
      <c r="R1147" s="244"/>
      <c r="S1147" s="243">
        <v>0</v>
      </c>
      <c r="T1147" s="243">
        <v>0</v>
      </c>
      <c r="U1147" s="243">
        <f t="shared" si="138"/>
        <v>0</v>
      </c>
      <c r="V1147" s="244"/>
      <c r="W1147" s="243">
        <v>0</v>
      </c>
      <c r="X1147" s="243">
        <v>0</v>
      </c>
      <c r="Y1147" s="243">
        <f t="shared" si="139"/>
        <v>0</v>
      </c>
    </row>
    <row r="1148" spans="2:25" s="187" customFormat="1" hidden="1" x14ac:dyDescent="0.3">
      <c r="B1148" s="226" t="s">
        <v>1497</v>
      </c>
      <c r="C1148" s="338" t="s">
        <v>8655</v>
      </c>
      <c r="D1148" s="249"/>
      <c r="E1148" s="249"/>
      <c r="F1148" s="183"/>
      <c r="G1148" s="184">
        <f t="shared" ref="G1148:G1152" si="142">+K1148+O1148+S1148+W1148</f>
        <v>8871.9210000000021</v>
      </c>
      <c r="H1148" s="184">
        <f t="shared" ref="H1148:H1152" si="143">+L1148+P1148+T1148+X1148</f>
        <v>5603.5271258500006</v>
      </c>
      <c r="I1148" s="184">
        <f t="shared" si="135"/>
        <v>3268.3938741500015</v>
      </c>
      <c r="K1148" s="184">
        <v>8871.9210000000021</v>
      </c>
      <c r="L1148" s="184">
        <v>5603.5271258500006</v>
      </c>
      <c r="M1148" s="184">
        <f t="shared" si="136"/>
        <v>3268.3938741500015</v>
      </c>
      <c r="O1148" s="185">
        <v>0</v>
      </c>
      <c r="P1148" s="185">
        <v>0</v>
      </c>
      <c r="Q1148" s="185">
        <f t="shared" si="137"/>
        <v>0</v>
      </c>
      <c r="S1148" s="184">
        <v>0</v>
      </c>
      <c r="T1148" s="184">
        <v>0</v>
      </c>
      <c r="U1148" s="184">
        <f t="shared" si="138"/>
        <v>0</v>
      </c>
      <c r="W1148" s="185">
        <v>0</v>
      </c>
      <c r="X1148" s="185">
        <v>0</v>
      </c>
      <c r="Y1148" s="185">
        <f t="shared" si="139"/>
        <v>0</v>
      </c>
    </row>
    <row r="1149" spans="2:25" s="187" customFormat="1" hidden="1" x14ac:dyDescent="0.3">
      <c r="B1149" s="226" t="s">
        <v>1498</v>
      </c>
      <c r="C1149" s="338" t="s">
        <v>8656</v>
      </c>
      <c r="D1149" s="249"/>
      <c r="E1149" s="249"/>
      <c r="F1149" s="183"/>
      <c r="G1149" s="184">
        <f t="shared" si="142"/>
        <v>64793.511600000005</v>
      </c>
      <c r="H1149" s="184">
        <f t="shared" si="143"/>
        <v>49508.928168830003</v>
      </c>
      <c r="I1149" s="184">
        <f t="shared" si="135"/>
        <v>15284.583431170002</v>
      </c>
      <c r="K1149" s="184">
        <v>64793.511600000005</v>
      </c>
      <c r="L1149" s="184">
        <v>49508.928168830003</v>
      </c>
      <c r="M1149" s="184">
        <f t="shared" si="136"/>
        <v>15284.583431170002</v>
      </c>
      <c r="O1149" s="185">
        <v>0</v>
      </c>
      <c r="P1149" s="185">
        <v>0</v>
      </c>
      <c r="Q1149" s="185">
        <f t="shared" si="137"/>
        <v>0</v>
      </c>
      <c r="S1149" s="184">
        <v>0</v>
      </c>
      <c r="T1149" s="184">
        <v>0</v>
      </c>
      <c r="U1149" s="184">
        <f t="shared" si="138"/>
        <v>0</v>
      </c>
      <c r="W1149" s="185">
        <v>0</v>
      </c>
      <c r="X1149" s="185">
        <v>0</v>
      </c>
      <c r="Y1149" s="185">
        <f t="shared" si="139"/>
        <v>0</v>
      </c>
    </row>
    <row r="1150" spans="2:25" s="187" customFormat="1" hidden="1" x14ac:dyDescent="0.3">
      <c r="B1150" s="226" t="s">
        <v>1499</v>
      </c>
      <c r="C1150" s="338" t="s">
        <v>8657</v>
      </c>
      <c r="D1150" s="249"/>
      <c r="E1150" s="249"/>
      <c r="F1150" s="183"/>
      <c r="G1150" s="184">
        <f t="shared" si="142"/>
        <v>149.29599999999999</v>
      </c>
      <c r="H1150" s="184">
        <f t="shared" si="143"/>
        <v>82.925150000000002</v>
      </c>
      <c r="I1150" s="184">
        <f t="shared" si="135"/>
        <v>66.37084999999999</v>
      </c>
      <c r="K1150" s="184">
        <v>149.29599999999999</v>
      </c>
      <c r="L1150" s="184">
        <v>82.925150000000002</v>
      </c>
      <c r="M1150" s="184">
        <f t="shared" si="136"/>
        <v>66.37084999999999</v>
      </c>
      <c r="O1150" s="185">
        <v>0</v>
      </c>
      <c r="P1150" s="185">
        <v>0</v>
      </c>
      <c r="Q1150" s="185">
        <f t="shared" si="137"/>
        <v>0</v>
      </c>
      <c r="S1150" s="184">
        <v>0</v>
      </c>
      <c r="T1150" s="184">
        <v>0</v>
      </c>
      <c r="U1150" s="184">
        <f t="shared" si="138"/>
        <v>0</v>
      </c>
      <c r="W1150" s="185">
        <v>0</v>
      </c>
      <c r="X1150" s="185">
        <v>0</v>
      </c>
      <c r="Y1150" s="185">
        <f t="shared" si="139"/>
        <v>0</v>
      </c>
    </row>
    <row r="1151" spans="2:25" s="187" customFormat="1" hidden="1" x14ac:dyDescent="0.3">
      <c r="B1151" s="226" t="s">
        <v>1500</v>
      </c>
      <c r="C1151" s="338" t="s">
        <v>8658</v>
      </c>
      <c r="D1151" s="249"/>
      <c r="E1151" s="249"/>
      <c r="F1151" s="183"/>
      <c r="G1151" s="184">
        <f t="shared" si="142"/>
        <v>140.1635</v>
      </c>
      <c r="H1151" s="184">
        <f t="shared" si="143"/>
        <v>113.67102867</v>
      </c>
      <c r="I1151" s="184">
        <f t="shared" si="135"/>
        <v>26.492471330000001</v>
      </c>
      <c r="K1151" s="184">
        <v>140.1635</v>
      </c>
      <c r="L1151" s="184">
        <v>113.67102867</v>
      </c>
      <c r="M1151" s="184">
        <f t="shared" si="136"/>
        <v>26.492471330000001</v>
      </c>
      <c r="O1151" s="185">
        <v>0</v>
      </c>
      <c r="P1151" s="185">
        <v>0</v>
      </c>
      <c r="Q1151" s="185">
        <f t="shared" si="137"/>
        <v>0</v>
      </c>
      <c r="S1151" s="184">
        <v>0</v>
      </c>
      <c r="T1151" s="184">
        <v>0</v>
      </c>
      <c r="U1151" s="184">
        <f t="shared" si="138"/>
        <v>0</v>
      </c>
      <c r="W1151" s="185">
        <v>0</v>
      </c>
      <c r="X1151" s="185">
        <v>0</v>
      </c>
      <c r="Y1151" s="185">
        <f t="shared" si="139"/>
        <v>0</v>
      </c>
    </row>
    <row r="1152" spans="2:25" s="187" customFormat="1" hidden="1" x14ac:dyDescent="0.3">
      <c r="B1152" s="226" t="s">
        <v>1501</v>
      </c>
      <c r="C1152" s="338" t="s">
        <v>8659</v>
      </c>
      <c r="D1152" s="249"/>
      <c r="E1152" s="249"/>
      <c r="F1152" s="183"/>
      <c r="G1152" s="184">
        <f t="shared" si="142"/>
        <v>3753.8510000000001</v>
      </c>
      <c r="H1152" s="184">
        <f t="shared" si="143"/>
        <v>3674.83952731</v>
      </c>
      <c r="I1152" s="184">
        <f t="shared" si="135"/>
        <v>79.011472690000119</v>
      </c>
      <c r="K1152" s="184">
        <v>3753.8510000000001</v>
      </c>
      <c r="L1152" s="184">
        <v>3674.83952731</v>
      </c>
      <c r="M1152" s="184">
        <f t="shared" si="136"/>
        <v>79.011472690000119</v>
      </c>
      <c r="O1152" s="185">
        <v>0</v>
      </c>
      <c r="P1152" s="185">
        <v>0</v>
      </c>
      <c r="Q1152" s="185">
        <f t="shared" si="137"/>
        <v>0</v>
      </c>
      <c r="S1152" s="184">
        <v>0</v>
      </c>
      <c r="T1152" s="184">
        <v>0</v>
      </c>
      <c r="U1152" s="184">
        <f t="shared" si="138"/>
        <v>0</v>
      </c>
      <c r="W1152" s="185">
        <v>0</v>
      </c>
      <c r="X1152" s="185">
        <v>0</v>
      </c>
      <c r="Y1152" s="185">
        <f t="shared" si="139"/>
        <v>0</v>
      </c>
    </row>
    <row r="1153" spans="2:25" s="187" customFormat="1" x14ac:dyDescent="0.3">
      <c r="B1153" s="262" t="s">
        <v>288</v>
      </c>
      <c r="C1153" s="338" t="s">
        <v>13707</v>
      </c>
      <c r="D1153" s="249">
        <v>521.4117</v>
      </c>
      <c r="E1153" s="249">
        <v>493.06007776000007</v>
      </c>
      <c r="F1153" s="183"/>
      <c r="G1153" s="176">
        <f>+K1153+O1153+S1153+W1153-D1153</f>
        <v>20585.305299999996</v>
      </c>
      <c r="H1153" s="176">
        <f>+L1153+P1153+T1153+X1153-E1153</f>
        <v>19815.934259769998</v>
      </c>
      <c r="I1153" s="176">
        <f t="shared" si="135"/>
        <v>769.37104022999847</v>
      </c>
      <c r="J1153" s="179"/>
      <c r="K1153" s="176">
        <v>21106.716999999997</v>
      </c>
      <c r="L1153" s="176">
        <v>20308.994337529999</v>
      </c>
      <c r="M1153" s="176">
        <f t="shared" si="136"/>
        <v>797.72266246999789</v>
      </c>
      <c r="N1153" s="179"/>
      <c r="O1153" s="243">
        <v>0</v>
      </c>
      <c r="P1153" s="243">
        <v>0</v>
      </c>
      <c r="Q1153" s="243">
        <f t="shared" si="137"/>
        <v>0</v>
      </c>
      <c r="R1153" s="244"/>
      <c r="S1153" s="243">
        <v>0</v>
      </c>
      <c r="T1153" s="243">
        <v>0</v>
      </c>
      <c r="U1153" s="243">
        <f t="shared" si="138"/>
        <v>0</v>
      </c>
      <c r="V1153" s="244"/>
      <c r="W1153" s="243">
        <v>0</v>
      </c>
      <c r="X1153" s="243">
        <v>0</v>
      </c>
      <c r="Y1153" s="243">
        <f t="shared" si="139"/>
        <v>0</v>
      </c>
    </row>
    <row r="1154" spans="2:25" s="187" customFormat="1" hidden="1" x14ac:dyDescent="0.3">
      <c r="B1154" s="226" t="s">
        <v>1502</v>
      </c>
      <c r="C1154" s="338" t="s">
        <v>8660</v>
      </c>
      <c r="D1154" s="249"/>
      <c r="E1154" s="249"/>
      <c r="F1154" s="183"/>
      <c r="G1154" s="184">
        <f t="shared" ref="G1154:G1158" si="144">+K1154+O1154+S1154+W1154</f>
        <v>3234.3424</v>
      </c>
      <c r="H1154" s="184">
        <f t="shared" ref="H1154:H1158" si="145">+L1154+P1154+T1154+X1154</f>
        <v>2907.2630431300008</v>
      </c>
      <c r="I1154" s="184">
        <f t="shared" si="135"/>
        <v>327.07935686999917</v>
      </c>
      <c r="K1154" s="184">
        <v>3234.3424</v>
      </c>
      <c r="L1154" s="184">
        <v>2907.2630431300008</v>
      </c>
      <c r="M1154" s="184">
        <f t="shared" si="136"/>
        <v>327.07935686999917</v>
      </c>
      <c r="O1154" s="185">
        <v>0</v>
      </c>
      <c r="P1154" s="185">
        <v>0</v>
      </c>
      <c r="Q1154" s="185">
        <f t="shared" si="137"/>
        <v>0</v>
      </c>
      <c r="S1154" s="184">
        <v>0</v>
      </c>
      <c r="T1154" s="184">
        <v>0</v>
      </c>
      <c r="U1154" s="184">
        <f t="shared" si="138"/>
        <v>0</v>
      </c>
      <c r="W1154" s="185">
        <v>0</v>
      </c>
      <c r="X1154" s="185">
        <v>0</v>
      </c>
      <c r="Y1154" s="185">
        <f t="shared" si="139"/>
        <v>0</v>
      </c>
    </row>
    <row r="1155" spans="2:25" s="187" customFormat="1" hidden="1" x14ac:dyDescent="0.3">
      <c r="B1155" s="226" t="s">
        <v>1503</v>
      </c>
      <c r="C1155" s="338" t="s">
        <v>8661</v>
      </c>
      <c r="D1155" s="249"/>
      <c r="E1155" s="249"/>
      <c r="F1155" s="183"/>
      <c r="G1155" s="184">
        <f t="shared" si="144"/>
        <v>12412.5887</v>
      </c>
      <c r="H1155" s="184">
        <f t="shared" si="145"/>
        <v>12412.5887</v>
      </c>
      <c r="I1155" s="184">
        <f t="shared" si="135"/>
        <v>0</v>
      </c>
      <c r="K1155" s="184">
        <v>12412.5887</v>
      </c>
      <c r="L1155" s="184">
        <v>12412.5887</v>
      </c>
      <c r="M1155" s="184">
        <f t="shared" si="136"/>
        <v>0</v>
      </c>
      <c r="O1155" s="185">
        <v>0</v>
      </c>
      <c r="P1155" s="185">
        <v>0</v>
      </c>
      <c r="Q1155" s="185">
        <f t="shared" si="137"/>
        <v>0</v>
      </c>
      <c r="S1155" s="184">
        <v>0</v>
      </c>
      <c r="T1155" s="184">
        <v>0</v>
      </c>
      <c r="U1155" s="184">
        <f t="shared" si="138"/>
        <v>0</v>
      </c>
      <c r="W1155" s="185">
        <v>0</v>
      </c>
      <c r="X1155" s="185">
        <v>0</v>
      </c>
      <c r="Y1155" s="185">
        <f t="shared" si="139"/>
        <v>0</v>
      </c>
    </row>
    <row r="1156" spans="2:25" s="187" customFormat="1" hidden="1" x14ac:dyDescent="0.3">
      <c r="B1156" s="226" t="s">
        <v>1504</v>
      </c>
      <c r="C1156" s="338" t="s">
        <v>8662</v>
      </c>
      <c r="D1156" s="249"/>
      <c r="E1156" s="249"/>
      <c r="F1156" s="183"/>
      <c r="G1156" s="184">
        <f t="shared" si="144"/>
        <v>3800.3640999999998</v>
      </c>
      <c r="H1156" s="184">
        <f t="shared" si="145"/>
        <v>3377.3067534399997</v>
      </c>
      <c r="I1156" s="184">
        <f t="shared" si="135"/>
        <v>423.05734656000004</v>
      </c>
      <c r="K1156" s="184">
        <v>3800.3640999999998</v>
      </c>
      <c r="L1156" s="184">
        <v>3377.3067534399997</v>
      </c>
      <c r="M1156" s="184">
        <f t="shared" si="136"/>
        <v>423.05734656000004</v>
      </c>
      <c r="O1156" s="185">
        <v>0</v>
      </c>
      <c r="P1156" s="185">
        <v>0</v>
      </c>
      <c r="Q1156" s="185">
        <f t="shared" si="137"/>
        <v>0</v>
      </c>
      <c r="S1156" s="184">
        <v>0</v>
      </c>
      <c r="T1156" s="184">
        <v>0</v>
      </c>
      <c r="U1156" s="184">
        <f t="shared" si="138"/>
        <v>0</v>
      </c>
      <c r="W1156" s="185">
        <v>0</v>
      </c>
      <c r="X1156" s="185">
        <v>0</v>
      </c>
      <c r="Y1156" s="185">
        <f t="shared" si="139"/>
        <v>0</v>
      </c>
    </row>
    <row r="1157" spans="2:25" s="187" customFormat="1" hidden="1" x14ac:dyDescent="0.3">
      <c r="B1157" s="226" t="s">
        <v>1505</v>
      </c>
      <c r="C1157" s="338" t="s">
        <v>8663</v>
      </c>
      <c r="D1157" s="249"/>
      <c r="E1157" s="249"/>
      <c r="F1157" s="183"/>
      <c r="G1157" s="184">
        <f t="shared" si="144"/>
        <v>688.34079999999994</v>
      </c>
      <c r="H1157" s="184">
        <f t="shared" si="145"/>
        <v>640.81139196000004</v>
      </c>
      <c r="I1157" s="184">
        <f t="shared" si="135"/>
        <v>47.529408039999907</v>
      </c>
      <c r="K1157" s="184">
        <v>688.34079999999994</v>
      </c>
      <c r="L1157" s="184">
        <v>640.81139196000004</v>
      </c>
      <c r="M1157" s="184">
        <f t="shared" si="136"/>
        <v>47.529408039999907</v>
      </c>
      <c r="O1157" s="185">
        <v>0</v>
      </c>
      <c r="P1157" s="185">
        <v>0</v>
      </c>
      <c r="Q1157" s="185">
        <f t="shared" si="137"/>
        <v>0</v>
      </c>
      <c r="S1157" s="184">
        <v>0</v>
      </c>
      <c r="T1157" s="184">
        <v>0</v>
      </c>
      <c r="U1157" s="184">
        <f t="shared" si="138"/>
        <v>0</v>
      </c>
      <c r="W1157" s="185">
        <v>0</v>
      </c>
      <c r="X1157" s="185">
        <v>0</v>
      </c>
      <c r="Y1157" s="185">
        <f t="shared" si="139"/>
        <v>0</v>
      </c>
    </row>
    <row r="1158" spans="2:25" s="187" customFormat="1" hidden="1" x14ac:dyDescent="0.3">
      <c r="B1158" s="226" t="s">
        <v>1506</v>
      </c>
      <c r="C1158" s="338" t="s">
        <v>8664</v>
      </c>
      <c r="D1158" s="249"/>
      <c r="E1158" s="249"/>
      <c r="F1158" s="183"/>
      <c r="G1158" s="184">
        <f t="shared" si="144"/>
        <v>971.08100000000002</v>
      </c>
      <c r="H1158" s="184">
        <f t="shared" si="145"/>
        <v>971.024449</v>
      </c>
      <c r="I1158" s="184">
        <f t="shared" si="135"/>
        <v>5.6551000000013119E-2</v>
      </c>
      <c r="K1158" s="184">
        <v>971.08100000000002</v>
      </c>
      <c r="L1158" s="184">
        <v>971.024449</v>
      </c>
      <c r="M1158" s="184">
        <f t="shared" si="136"/>
        <v>5.6551000000013119E-2</v>
      </c>
      <c r="O1158" s="185">
        <v>0</v>
      </c>
      <c r="P1158" s="185">
        <v>0</v>
      </c>
      <c r="Q1158" s="185">
        <f t="shared" si="137"/>
        <v>0</v>
      </c>
      <c r="S1158" s="184">
        <v>0</v>
      </c>
      <c r="T1158" s="184">
        <v>0</v>
      </c>
      <c r="U1158" s="184">
        <f t="shared" si="138"/>
        <v>0</v>
      </c>
      <c r="W1158" s="185">
        <v>0</v>
      </c>
      <c r="X1158" s="185">
        <v>0</v>
      </c>
      <c r="Y1158" s="185">
        <f t="shared" si="139"/>
        <v>0</v>
      </c>
    </row>
    <row r="1159" spans="2:25" s="187" customFormat="1" x14ac:dyDescent="0.3">
      <c r="B1159" s="262" t="s">
        <v>289</v>
      </c>
      <c r="C1159" s="338" t="s">
        <v>13708</v>
      </c>
      <c r="D1159" s="249">
        <v>2494.5260000000007</v>
      </c>
      <c r="E1159" s="249">
        <v>2240.9383450800001</v>
      </c>
      <c r="F1159" s="183"/>
      <c r="G1159" s="176">
        <f>+K1159+O1159+S1159+W1159-D1159</f>
        <v>191081.79099999997</v>
      </c>
      <c r="H1159" s="176">
        <f>+L1159+P1159+T1159+X1159-E1159</f>
        <v>132056.76575713998</v>
      </c>
      <c r="I1159" s="176">
        <f t="shared" si="135"/>
        <v>59025.025242859992</v>
      </c>
      <c r="J1159" s="179"/>
      <c r="K1159" s="176">
        <v>193576.31699999998</v>
      </c>
      <c r="L1159" s="176">
        <v>134297.70410221998</v>
      </c>
      <c r="M1159" s="176">
        <f t="shared" si="136"/>
        <v>59278.612897779996</v>
      </c>
      <c r="N1159" s="179"/>
      <c r="O1159" s="243">
        <v>0</v>
      </c>
      <c r="P1159" s="243">
        <v>0</v>
      </c>
      <c r="Q1159" s="243">
        <f t="shared" si="137"/>
        <v>0</v>
      </c>
      <c r="R1159" s="244"/>
      <c r="S1159" s="243">
        <v>0</v>
      </c>
      <c r="T1159" s="243">
        <v>0</v>
      </c>
      <c r="U1159" s="243">
        <f t="shared" si="138"/>
        <v>0</v>
      </c>
      <c r="V1159" s="244"/>
      <c r="W1159" s="243">
        <v>0</v>
      </c>
      <c r="X1159" s="243">
        <v>0</v>
      </c>
      <c r="Y1159" s="243">
        <f t="shared" si="139"/>
        <v>0</v>
      </c>
    </row>
    <row r="1160" spans="2:25" s="187" customFormat="1" hidden="1" x14ac:dyDescent="0.3">
      <c r="B1160" s="226" t="s">
        <v>1507</v>
      </c>
      <c r="C1160" s="338" t="s">
        <v>8665</v>
      </c>
      <c r="D1160" s="249"/>
      <c r="E1160" s="249"/>
      <c r="F1160" s="183"/>
      <c r="G1160" s="184">
        <f t="shared" ref="G1160:G1219" si="146">+K1160+O1160+S1160+W1160</f>
        <v>310.58189999999996</v>
      </c>
      <c r="H1160" s="184">
        <f t="shared" ref="H1160:H1219" si="147">+L1160+P1160+T1160+X1160</f>
        <v>249.63293449</v>
      </c>
      <c r="I1160" s="184">
        <f t="shared" ref="I1160:I1223" si="148">+ABS(G1160-H1160)</f>
        <v>60.948965509999965</v>
      </c>
      <c r="K1160" s="184">
        <v>310.58189999999996</v>
      </c>
      <c r="L1160" s="184">
        <v>249.63293449</v>
      </c>
      <c r="M1160" s="184">
        <f t="shared" ref="M1160:M1223" si="149">+ABS(K1160-L1160)</f>
        <v>60.948965509999965</v>
      </c>
      <c r="O1160" s="185">
        <v>0</v>
      </c>
      <c r="P1160" s="185">
        <v>0</v>
      </c>
      <c r="Q1160" s="185">
        <f t="shared" ref="Q1160:Q1223" si="150">+ABS(O1160-P1160)</f>
        <v>0</v>
      </c>
      <c r="S1160" s="184">
        <v>0</v>
      </c>
      <c r="T1160" s="184">
        <v>0</v>
      </c>
      <c r="U1160" s="184">
        <f t="shared" ref="U1160:U1223" si="151">+ABS(S1160-T1160)</f>
        <v>0</v>
      </c>
      <c r="W1160" s="185">
        <v>0</v>
      </c>
      <c r="X1160" s="185">
        <v>0</v>
      </c>
      <c r="Y1160" s="185">
        <f t="shared" ref="Y1160:Y1223" si="152">+ABS(W1160-X1160)</f>
        <v>0</v>
      </c>
    </row>
    <row r="1161" spans="2:25" s="187" customFormat="1" hidden="1" x14ac:dyDescent="0.3">
      <c r="B1161" s="226" t="s">
        <v>1508</v>
      </c>
      <c r="C1161" s="338" t="s">
        <v>8666</v>
      </c>
      <c r="D1161" s="249"/>
      <c r="E1161" s="249"/>
      <c r="F1161" s="183"/>
      <c r="G1161" s="184">
        <f t="shared" si="146"/>
        <v>672.12049999999988</v>
      </c>
      <c r="H1161" s="184">
        <f t="shared" si="147"/>
        <v>578.91933719999997</v>
      </c>
      <c r="I1161" s="184">
        <f t="shared" si="148"/>
        <v>93.201162799999906</v>
      </c>
      <c r="K1161" s="184">
        <v>672.12049999999988</v>
      </c>
      <c r="L1161" s="184">
        <v>578.91933719999997</v>
      </c>
      <c r="M1161" s="184">
        <f t="shared" si="149"/>
        <v>93.201162799999906</v>
      </c>
      <c r="O1161" s="185">
        <v>0</v>
      </c>
      <c r="P1161" s="185">
        <v>0</v>
      </c>
      <c r="Q1161" s="185">
        <f t="shared" si="150"/>
        <v>0</v>
      </c>
      <c r="S1161" s="184">
        <v>0</v>
      </c>
      <c r="T1161" s="184">
        <v>0</v>
      </c>
      <c r="U1161" s="184">
        <f t="shared" si="151"/>
        <v>0</v>
      </c>
      <c r="W1161" s="185">
        <v>0</v>
      </c>
      <c r="X1161" s="185">
        <v>0</v>
      </c>
      <c r="Y1161" s="185">
        <f t="shared" si="152"/>
        <v>0</v>
      </c>
    </row>
    <row r="1162" spans="2:25" s="187" customFormat="1" hidden="1" x14ac:dyDescent="0.3">
      <c r="B1162" s="226" t="s">
        <v>1509</v>
      </c>
      <c r="C1162" s="338" t="s">
        <v>8667</v>
      </c>
      <c r="D1162" s="249"/>
      <c r="E1162" s="249"/>
      <c r="F1162" s="183"/>
      <c r="G1162" s="184">
        <f t="shared" si="146"/>
        <v>6987.6540000000005</v>
      </c>
      <c r="H1162" s="184">
        <f t="shared" si="147"/>
        <v>0</v>
      </c>
      <c r="I1162" s="184">
        <f t="shared" si="148"/>
        <v>6987.6540000000005</v>
      </c>
      <c r="K1162" s="184">
        <v>6987.6540000000005</v>
      </c>
      <c r="L1162" s="184">
        <v>0</v>
      </c>
      <c r="M1162" s="184">
        <f t="shared" si="149"/>
        <v>6987.6540000000005</v>
      </c>
      <c r="O1162" s="185">
        <v>0</v>
      </c>
      <c r="P1162" s="185">
        <v>0</v>
      </c>
      <c r="Q1162" s="185">
        <f t="shared" si="150"/>
        <v>0</v>
      </c>
      <c r="S1162" s="184">
        <v>0</v>
      </c>
      <c r="T1162" s="184">
        <v>0</v>
      </c>
      <c r="U1162" s="184">
        <f t="shared" si="151"/>
        <v>0</v>
      </c>
      <c r="W1162" s="185">
        <v>0</v>
      </c>
      <c r="X1162" s="185">
        <v>0</v>
      </c>
      <c r="Y1162" s="185">
        <f t="shared" si="152"/>
        <v>0</v>
      </c>
    </row>
    <row r="1163" spans="2:25" s="187" customFormat="1" hidden="1" x14ac:dyDescent="0.3">
      <c r="B1163" s="226" t="s">
        <v>1510</v>
      </c>
      <c r="C1163" s="338" t="s">
        <v>8668</v>
      </c>
      <c r="D1163" s="249"/>
      <c r="E1163" s="249"/>
      <c r="F1163" s="183"/>
      <c r="G1163" s="184">
        <f t="shared" si="146"/>
        <v>252.91550000000001</v>
      </c>
      <c r="H1163" s="184">
        <f t="shared" si="147"/>
        <v>243.213221</v>
      </c>
      <c r="I1163" s="184">
        <f t="shared" si="148"/>
        <v>9.7022790000000043</v>
      </c>
      <c r="K1163" s="184">
        <v>252.91550000000001</v>
      </c>
      <c r="L1163" s="184">
        <v>243.213221</v>
      </c>
      <c r="M1163" s="184">
        <f t="shared" si="149"/>
        <v>9.7022790000000043</v>
      </c>
      <c r="O1163" s="185">
        <v>0</v>
      </c>
      <c r="P1163" s="185">
        <v>0</v>
      </c>
      <c r="Q1163" s="185">
        <f t="shared" si="150"/>
        <v>0</v>
      </c>
      <c r="S1163" s="184">
        <v>0</v>
      </c>
      <c r="T1163" s="184">
        <v>0</v>
      </c>
      <c r="U1163" s="184">
        <f t="shared" si="151"/>
        <v>0</v>
      </c>
      <c r="W1163" s="185">
        <v>0</v>
      </c>
      <c r="X1163" s="185">
        <v>0</v>
      </c>
      <c r="Y1163" s="185">
        <f t="shared" si="152"/>
        <v>0</v>
      </c>
    </row>
    <row r="1164" spans="2:25" s="187" customFormat="1" hidden="1" x14ac:dyDescent="0.3">
      <c r="B1164" s="226" t="s">
        <v>1511</v>
      </c>
      <c r="C1164" s="338" t="s">
        <v>8669</v>
      </c>
      <c r="D1164" s="249"/>
      <c r="E1164" s="249"/>
      <c r="F1164" s="183"/>
      <c r="G1164" s="184">
        <f t="shared" si="146"/>
        <v>469.3802</v>
      </c>
      <c r="H1164" s="184">
        <f t="shared" si="147"/>
        <v>431.69293700000003</v>
      </c>
      <c r="I1164" s="184">
        <f t="shared" si="148"/>
        <v>37.687262999999973</v>
      </c>
      <c r="K1164" s="184">
        <v>469.3802</v>
      </c>
      <c r="L1164" s="184">
        <v>431.69293700000003</v>
      </c>
      <c r="M1164" s="184">
        <f t="shared" si="149"/>
        <v>37.687262999999973</v>
      </c>
      <c r="O1164" s="185">
        <v>0</v>
      </c>
      <c r="P1164" s="185">
        <v>0</v>
      </c>
      <c r="Q1164" s="185">
        <f t="shared" si="150"/>
        <v>0</v>
      </c>
      <c r="S1164" s="184">
        <v>0</v>
      </c>
      <c r="T1164" s="184">
        <v>0</v>
      </c>
      <c r="U1164" s="184">
        <f t="shared" si="151"/>
        <v>0</v>
      </c>
      <c r="W1164" s="185">
        <v>0</v>
      </c>
      <c r="X1164" s="185">
        <v>0</v>
      </c>
      <c r="Y1164" s="185">
        <f t="shared" si="152"/>
        <v>0</v>
      </c>
    </row>
    <row r="1165" spans="2:25" s="187" customFormat="1" hidden="1" x14ac:dyDescent="0.3">
      <c r="B1165" s="226" t="s">
        <v>1512</v>
      </c>
      <c r="C1165" s="338" t="s">
        <v>8670</v>
      </c>
      <c r="D1165" s="249"/>
      <c r="E1165" s="249"/>
      <c r="F1165" s="183"/>
      <c r="G1165" s="184">
        <f t="shared" si="146"/>
        <v>320.3338</v>
      </c>
      <c r="H1165" s="184">
        <f t="shared" si="147"/>
        <v>283.83795115000004</v>
      </c>
      <c r="I1165" s="184">
        <f t="shared" si="148"/>
        <v>36.495848849999959</v>
      </c>
      <c r="K1165" s="184">
        <v>320.3338</v>
      </c>
      <c r="L1165" s="184">
        <v>283.83795115000004</v>
      </c>
      <c r="M1165" s="184">
        <f t="shared" si="149"/>
        <v>36.495848849999959</v>
      </c>
      <c r="O1165" s="185">
        <v>0</v>
      </c>
      <c r="P1165" s="185">
        <v>0</v>
      </c>
      <c r="Q1165" s="185">
        <f t="shared" si="150"/>
        <v>0</v>
      </c>
      <c r="S1165" s="184">
        <v>0</v>
      </c>
      <c r="T1165" s="184">
        <v>0</v>
      </c>
      <c r="U1165" s="184">
        <f t="shared" si="151"/>
        <v>0</v>
      </c>
      <c r="W1165" s="185">
        <v>0</v>
      </c>
      <c r="X1165" s="185">
        <v>0</v>
      </c>
      <c r="Y1165" s="185">
        <f t="shared" si="152"/>
        <v>0</v>
      </c>
    </row>
    <row r="1166" spans="2:25" s="187" customFormat="1" hidden="1" x14ac:dyDescent="0.3">
      <c r="B1166" s="226" t="s">
        <v>1513</v>
      </c>
      <c r="C1166" s="338" t="s">
        <v>8671</v>
      </c>
      <c r="D1166" s="249"/>
      <c r="E1166" s="249"/>
      <c r="F1166" s="183"/>
      <c r="G1166" s="184">
        <f t="shared" si="146"/>
        <v>543.55259999999998</v>
      </c>
      <c r="H1166" s="184">
        <f t="shared" si="147"/>
        <v>504.656068</v>
      </c>
      <c r="I1166" s="184">
        <f t="shared" si="148"/>
        <v>38.896531999999979</v>
      </c>
      <c r="K1166" s="184">
        <v>543.55259999999998</v>
      </c>
      <c r="L1166" s="184">
        <v>504.656068</v>
      </c>
      <c r="M1166" s="184">
        <f t="shared" si="149"/>
        <v>38.896531999999979</v>
      </c>
      <c r="O1166" s="185">
        <v>0</v>
      </c>
      <c r="P1166" s="185">
        <v>0</v>
      </c>
      <c r="Q1166" s="185">
        <f t="shared" si="150"/>
        <v>0</v>
      </c>
      <c r="S1166" s="184">
        <v>0</v>
      </c>
      <c r="T1166" s="184">
        <v>0</v>
      </c>
      <c r="U1166" s="184">
        <f t="shared" si="151"/>
        <v>0</v>
      </c>
      <c r="W1166" s="185">
        <v>0</v>
      </c>
      <c r="X1166" s="185">
        <v>0</v>
      </c>
      <c r="Y1166" s="185">
        <f t="shared" si="152"/>
        <v>0</v>
      </c>
    </row>
    <row r="1167" spans="2:25" s="187" customFormat="1" hidden="1" x14ac:dyDescent="0.3">
      <c r="B1167" s="226" t="s">
        <v>1514</v>
      </c>
      <c r="C1167" s="338" t="s">
        <v>8672</v>
      </c>
      <c r="D1167" s="249"/>
      <c r="E1167" s="249"/>
      <c r="F1167" s="183"/>
      <c r="G1167" s="184">
        <f t="shared" si="146"/>
        <v>302.30980000000005</v>
      </c>
      <c r="H1167" s="184">
        <f t="shared" si="147"/>
        <v>243.94619754000001</v>
      </c>
      <c r="I1167" s="184">
        <f t="shared" si="148"/>
        <v>58.363602460000038</v>
      </c>
      <c r="K1167" s="184">
        <v>302.30980000000005</v>
      </c>
      <c r="L1167" s="184">
        <v>243.94619754000001</v>
      </c>
      <c r="M1167" s="184">
        <f t="shared" si="149"/>
        <v>58.363602460000038</v>
      </c>
      <c r="O1167" s="185">
        <v>0</v>
      </c>
      <c r="P1167" s="185">
        <v>0</v>
      </c>
      <c r="Q1167" s="185">
        <f t="shared" si="150"/>
        <v>0</v>
      </c>
      <c r="S1167" s="184">
        <v>0</v>
      </c>
      <c r="T1167" s="184">
        <v>0</v>
      </c>
      <c r="U1167" s="184">
        <f t="shared" si="151"/>
        <v>0</v>
      </c>
      <c r="W1167" s="185">
        <v>0</v>
      </c>
      <c r="X1167" s="185">
        <v>0</v>
      </c>
      <c r="Y1167" s="185">
        <f t="shared" si="152"/>
        <v>0</v>
      </c>
    </row>
    <row r="1168" spans="2:25" s="187" customFormat="1" hidden="1" x14ac:dyDescent="0.3">
      <c r="B1168" s="226" t="s">
        <v>1515</v>
      </c>
      <c r="C1168" s="338" t="s">
        <v>8673</v>
      </c>
      <c r="D1168" s="249"/>
      <c r="E1168" s="249"/>
      <c r="F1168" s="183"/>
      <c r="G1168" s="184">
        <f t="shared" si="146"/>
        <v>720.81880000000001</v>
      </c>
      <c r="H1168" s="184">
        <f t="shared" si="147"/>
        <v>582.80937972000004</v>
      </c>
      <c r="I1168" s="184">
        <f t="shared" si="148"/>
        <v>138.00942027999997</v>
      </c>
      <c r="K1168" s="184">
        <v>720.81880000000001</v>
      </c>
      <c r="L1168" s="184">
        <v>582.80937972000004</v>
      </c>
      <c r="M1168" s="184">
        <f t="shared" si="149"/>
        <v>138.00942027999997</v>
      </c>
      <c r="O1168" s="185">
        <v>0</v>
      </c>
      <c r="P1168" s="185">
        <v>0</v>
      </c>
      <c r="Q1168" s="185">
        <f t="shared" si="150"/>
        <v>0</v>
      </c>
      <c r="S1168" s="184">
        <v>0</v>
      </c>
      <c r="T1168" s="184">
        <v>0</v>
      </c>
      <c r="U1168" s="184">
        <f t="shared" si="151"/>
        <v>0</v>
      </c>
      <c r="W1168" s="185">
        <v>0</v>
      </c>
      <c r="X1168" s="185">
        <v>0</v>
      </c>
      <c r="Y1168" s="185">
        <f t="shared" si="152"/>
        <v>0</v>
      </c>
    </row>
    <row r="1169" spans="2:25" s="187" customFormat="1" hidden="1" x14ac:dyDescent="0.3">
      <c r="B1169" s="226" t="s">
        <v>1516</v>
      </c>
      <c r="C1169" s="338" t="s">
        <v>8674</v>
      </c>
      <c r="D1169" s="249"/>
      <c r="E1169" s="249"/>
      <c r="F1169" s="183"/>
      <c r="G1169" s="184">
        <f t="shared" si="146"/>
        <v>276.9085</v>
      </c>
      <c r="H1169" s="184">
        <f t="shared" si="147"/>
        <v>264.29478161000003</v>
      </c>
      <c r="I1169" s="184">
        <f t="shared" si="148"/>
        <v>12.613718389999974</v>
      </c>
      <c r="K1169" s="184">
        <v>276.9085</v>
      </c>
      <c r="L1169" s="184">
        <v>264.29478161000003</v>
      </c>
      <c r="M1169" s="184">
        <f t="shared" si="149"/>
        <v>12.613718389999974</v>
      </c>
      <c r="O1169" s="185">
        <v>0</v>
      </c>
      <c r="P1169" s="185">
        <v>0</v>
      </c>
      <c r="Q1169" s="185">
        <f t="shared" si="150"/>
        <v>0</v>
      </c>
      <c r="S1169" s="184">
        <v>0</v>
      </c>
      <c r="T1169" s="184">
        <v>0</v>
      </c>
      <c r="U1169" s="184">
        <f t="shared" si="151"/>
        <v>0</v>
      </c>
      <c r="W1169" s="185">
        <v>0</v>
      </c>
      <c r="X1169" s="185">
        <v>0</v>
      </c>
      <c r="Y1169" s="185">
        <f t="shared" si="152"/>
        <v>0</v>
      </c>
    </row>
    <row r="1170" spans="2:25" s="187" customFormat="1" hidden="1" x14ac:dyDescent="0.3">
      <c r="B1170" s="226" t="s">
        <v>1517</v>
      </c>
      <c r="C1170" s="338" t="s">
        <v>8675</v>
      </c>
      <c r="D1170" s="249"/>
      <c r="E1170" s="249"/>
      <c r="F1170" s="183"/>
      <c r="G1170" s="184">
        <f t="shared" si="146"/>
        <v>563.31359999999995</v>
      </c>
      <c r="H1170" s="184">
        <f t="shared" si="147"/>
        <v>441.36421100000001</v>
      </c>
      <c r="I1170" s="184">
        <f t="shared" si="148"/>
        <v>121.94938899999994</v>
      </c>
      <c r="K1170" s="184">
        <v>563.31359999999995</v>
      </c>
      <c r="L1170" s="184">
        <v>441.36421100000001</v>
      </c>
      <c r="M1170" s="184">
        <f t="shared" si="149"/>
        <v>121.94938899999994</v>
      </c>
      <c r="O1170" s="185">
        <v>0</v>
      </c>
      <c r="P1170" s="185">
        <v>0</v>
      </c>
      <c r="Q1170" s="185">
        <f t="shared" si="150"/>
        <v>0</v>
      </c>
      <c r="S1170" s="184">
        <v>0</v>
      </c>
      <c r="T1170" s="184">
        <v>0</v>
      </c>
      <c r="U1170" s="184">
        <f t="shared" si="151"/>
        <v>0</v>
      </c>
      <c r="W1170" s="185">
        <v>0</v>
      </c>
      <c r="X1170" s="185">
        <v>0</v>
      </c>
      <c r="Y1170" s="185">
        <f t="shared" si="152"/>
        <v>0</v>
      </c>
    </row>
    <row r="1171" spans="2:25" s="187" customFormat="1" hidden="1" x14ac:dyDescent="0.3">
      <c r="B1171" s="226" t="s">
        <v>1518</v>
      </c>
      <c r="C1171" s="338" t="s">
        <v>8676</v>
      </c>
      <c r="D1171" s="249"/>
      <c r="E1171" s="249"/>
      <c r="F1171" s="183"/>
      <c r="G1171" s="184">
        <f t="shared" si="146"/>
        <v>207.99039999999999</v>
      </c>
      <c r="H1171" s="184">
        <f t="shared" si="147"/>
        <v>195.53250699999998</v>
      </c>
      <c r="I1171" s="184">
        <f t="shared" si="148"/>
        <v>12.457893000000013</v>
      </c>
      <c r="K1171" s="184">
        <v>207.99039999999999</v>
      </c>
      <c r="L1171" s="184">
        <v>195.53250699999998</v>
      </c>
      <c r="M1171" s="184">
        <f t="shared" si="149"/>
        <v>12.457893000000013</v>
      </c>
      <c r="O1171" s="185">
        <v>0</v>
      </c>
      <c r="P1171" s="185">
        <v>0</v>
      </c>
      <c r="Q1171" s="185">
        <f t="shared" si="150"/>
        <v>0</v>
      </c>
      <c r="S1171" s="184">
        <v>0</v>
      </c>
      <c r="T1171" s="184">
        <v>0</v>
      </c>
      <c r="U1171" s="184">
        <f t="shared" si="151"/>
        <v>0</v>
      </c>
      <c r="W1171" s="185">
        <v>0</v>
      </c>
      <c r="X1171" s="185">
        <v>0</v>
      </c>
      <c r="Y1171" s="185">
        <f t="shared" si="152"/>
        <v>0</v>
      </c>
    </row>
    <row r="1172" spans="2:25" s="187" customFormat="1" hidden="1" x14ac:dyDescent="0.3">
      <c r="B1172" s="226" t="s">
        <v>1519</v>
      </c>
      <c r="C1172" s="338" t="s">
        <v>8677</v>
      </c>
      <c r="D1172" s="249"/>
      <c r="E1172" s="249"/>
      <c r="F1172" s="183"/>
      <c r="G1172" s="184">
        <f t="shared" si="146"/>
        <v>481.50029999999998</v>
      </c>
      <c r="H1172" s="184">
        <f t="shared" si="147"/>
        <v>321.25038088999997</v>
      </c>
      <c r="I1172" s="184">
        <f t="shared" si="148"/>
        <v>160.24991911000001</v>
      </c>
      <c r="K1172" s="184">
        <v>481.50029999999998</v>
      </c>
      <c r="L1172" s="184">
        <v>321.25038088999997</v>
      </c>
      <c r="M1172" s="184">
        <f t="shared" si="149"/>
        <v>160.24991911000001</v>
      </c>
      <c r="O1172" s="185">
        <v>0</v>
      </c>
      <c r="P1172" s="185">
        <v>0</v>
      </c>
      <c r="Q1172" s="185">
        <f t="shared" si="150"/>
        <v>0</v>
      </c>
      <c r="S1172" s="184">
        <v>0</v>
      </c>
      <c r="T1172" s="184">
        <v>0</v>
      </c>
      <c r="U1172" s="184">
        <f t="shared" si="151"/>
        <v>0</v>
      </c>
      <c r="W1172" s="185">
        <v>0</v>
      </c>
      <c r="X1172" s="185">
        <v>0</v>
      </c>
      <c r="Y1172" s="185">
        <f t="shared" si="152"/>
        <v>0</v>
      </c>
    </row>
    <row r="1173" spans="2:25" s="187" customFormat="1" hidden="1" x14ac:dyDescent="0.3">
      <c r="B1173" s="226" t="s">
        <v>1520</v>
      </c>
      <c r="C1173" s="338" t="s">
        <v>8678</v>
      </c>
      <c r="D1173" s="249"/>
      <c r="E1173" s="249"/>
      <c r="F1173" s="183"/>
      <c r="G1173" s="184">
        <f t="shared" si="146"/>
        <v>231.51569999999998</v>
      </c>
      <c r="H1173" s="184">
        <f t="shared" si="147"/>
        <v>214.022232</v>
      </c>
      <c r="I1173" s="184">
        <f t="shared" si="148"/>
        <v>17.493467999999979</v>
      </c>
      <c r="K1173" s="184">
        <v>231.51569999999998</v>
      </c>
      <c r="L1173" s="184">
        <v>214.022232</v>
      </c>
      <c r="M1173" s="184">
        <f t="shared" si="149"/>
        <v>17.493467999999979</v>
      </c>
      <c r="O1173" s="185">
        <v>0</v>
      </c>
      <c r="P1173" s="185">
        <v>0</v>
      </c>
      <c r="Q1173" s="185">
        <f t="shared" si="150"/>
        <v>0</v>
      </c>
      <c r="S1173" s="184">
        <v>0</v>
      </c>
      <c r="T1173" s="184">
        <v>0</v>
      </c>
      <c r="U1173" s="184">
        <f t="shared" si="151"/>
        <v>0</v>
      </c>
      <c r="W1173" s="185">
        <v>0</v>
      </c>
      <c r="X1173" s="185">
        <v>0</v>
      </c>
      <c r="Y1173" s="185">
        <f t="shared" si="152"/>
        <v>0</v>
      </c>
    </row>
    <row r="1174" spans="2:25" s="187" customFormat="1" hidden="1" x14ac:dyDescent="0.3">
      <c r="B1174" s="226" t="s">
        <v>1521</v>
      </c>
      <c r="C1174" s="338" t="s">
        <v>8679</v>
      </c>
      <c r="D1174" s="249"/>
      <c r="E1174" s="249"/>
      <c r="F1174" s="183"/>
      <c r="G1174" s="184">
        <f t="shared" si="146"/>
        <v>480.63369999999998</v>
      </c>
      <c r="H1174" s="184">
        <f t="shared" si="147"/>
        <v>415.06451849000007</v>
      </c>
      <c r="I1174" s="184">
        <f t="shared" si="148"/>
        <v>65.569181509999908</v>
      </c>
      <c r="K1174" s="184">
        <v>480.63369999999998</v>
      </c>
      <c r="L1174" s="184">
        <v>415.06451849000007</v>
      </c>
      <c r="M1174" s="184">
        <f t="shared" si="149"/>
        <v>65.569181509999908</v>
      </c>
      <c r="O1174" s="185">
        <v>0</v>
      </c>
      <c r="P1174" s="185">
        <v>0</v>
      </c>
      <c r="Q1174" s="185">
        <f t="shared" si="150"/>
        <v>0</v>
      </c>
      <c r="S1174" s="184">
        <v>0</v>
      </c>
      <c r="T1174" s="184">
        <v>0</v>
      </c>
      <c r="U1174" s="184">
        <f t="shared" si="151"/>
        <v>0</v>
      </c>
      <c r="W1174" s="185">
        <v>0</v>
      </c>
      <c r="X1174" s="185">
        <v>0</v>
      </c>
      <c r="Y1174" s="185">
        <f t="shared" si="152"/>
        <v>0</v>
      </c>
    </row>
    <row r="1175" spans="2:25" s="187" customFormat="1" hidden="1" x14ac:dyDescent="0.3">
      <c r="B1175" s="226" t="s">
        <v>1522</v>
      </c>
      <c r="C1175" s="338" t="s">
        <v>8680</v>
      </c>
      <c r="D1175" s="249"/>
      <c r="E1175" s="249"/>
      <c r="F1175" s="183"/>
      <c r="G1175" s="184">
        <f t="shared" si="146"/>
        <v>299.99419999999998</v>
      </c>
      <c r="H1175" s="184">
        <f t="shared" si="147"/>
        <v>218.32662999999999</v>
      </c>
      <c r="I1175" s="184">
        <f t="shared" si="148"/>
        <v>81.667569999999984</v>
      </c>
      <c r="K1175" s="184">
        <v>299.99419999999998</v>
      </c>
      <c r="L1175" s="184">
        <v>218.32662999999999</v>
      </c>
      <c r="M1175" s="184">
        <f t="shared" si="149"/>
        <v>81.667569999999984</v>
      </c>
      <c r="O1175" s="185">
        <v>0</v>
      </c>
      <c r="P1175" s="185">
        <v>0</v>
      </c>
      <c r="Q1175" s="185">
        <f t="shared" si="150"/>
        <v>0</v>
      </c>
      <c r="S1175" s="184">
        <v>0</v>
      </c>
      <c r="T1175" s="184">
        <v>0</v>
      </c>
      <c r="U1175" s="184">
        <f t="shared" si="151"/>
        <v>0</v>
      </c>
      <c r="W1175" s="185">
        <v>0</v>
      </c>
      <c r="X1175" s="185">
        <v>0</v>
      </c>
      <c r="Y1175" s="185">
        <f t="shared" si="152"/>
        <v>0</v>
      </c>
    </row>
    <row r="1176" spans="2:25" s="187" customFormat="1" hidden="1" x14ac:dyDescent="0.3">
      <c r="B1176" s="226" t="s">
        <v>1523</v>
      </c>
      <c r="C1176" s="338" t="s">
        <v>8681</v>
      </c>
      <c r="D1176" s="249"/>
      <c r="E1176" s="249"/>
      <c r="F1176" s="183"/>
      <c r="G1176" s="184">
        <f t="shared" si="146"/>
        <v>565.88759999999991</v>
      </c>
      <c r="H1176" s="184">
        <f t="shared" si="147"/>
        <v>447.76637714999993</v>
      </c>
      <c r="I1176" s="184">
        <f t="shared" si="148"/>
        <v>118.12122284999998</v>
      </c>
      <c r="K1176" s="184">
        <v>565.88759999999991</v>
      </c>
      <c r="L1176" s="184">
        <v>447.76637714999993</v>
      </c>
      <c r="M1176" s="184">
        <f t="shared" si="149"/>
        <v>118.12122284999998</v>
      </c>
      <c r="O1176" s="185">
        <v>0</v>
      </c>
      <c r="P1176" s="185">
        <v>0</v>
      </c>
      <c r="Q1176" s="185">
        <f t="shared" si="150"/>
        <v>0</v>
      </c>
      <c r="S1176" s="184">
        <v>0</v>
      </c>
      <c r="T1176" s="184">
        <v>0</v>
      </c>
      <c r="U1176" s="184">
        <f t="shared" si="151"/>
        <v>0</v>
      </c>
      <c r="W1176" s="185">
        <v>0</v>
      </c>
      <c r="X1176" s="185">
        <v>0</v>
      </c>
      <c r="Y1176" s="185">
        <f t="shared" si="152"/>
        <v>0</v>
      </c>
    </row>
    <row r="1177" spans="2:25" s="187" customFormat="1" hidden="1" x14ac:dyDescent="0.3">
      <c r="B1177" s="226" t="s">
        <v>1524</v>
      </c>
      <c r="C1177" s="338" t="s">
        <v>8682</v>
      </c>
      <c r="D1177" s="249"/>
      <c r="E1177" s="249"/>
      <c r="F1177" s="183"/>
      <c r="G1177" s="184">
        <f t="shared" si="146"/>
        <v>254.84370000000001</v>
      </c>
      <c r="H1177" s="184">
        <f t="shared" si="147"/>
        <v>238.47618801000002</v>
      </c>
      <c r="I1177" s="184">
        <f t="shared" si="148"/>
        <v>16.367511989999997</v>
      </c>
      <c r="K1177" s="184">
        <v>254.84370000000001</v>
      </c>
      <c r="L1177" s="184">
        <v>238.47618801000002</v>
      </c>
      <c r="M1177" s="184">
        <f t="shared" si="149"/>
        <v>16.367511989999997</v>
      </c>
      <c r="O1177" s="185">
        <v>0</v>
      </c>
      <c r="P1177" s="185">
        <v>0</v>
      </c>
      <c r="Q1177" s="185">
        <f t="shared" si="150"/>
        <v>0</v>
      </c>
      <c r="S1177" s="184">
        <v>0</v>
      </c>
      <c r="T1177" s="184">
        <v>0</v>
      </c>
      <c r="U1177" s="184">
        <f t="shared" si="151"/>
        <v>0</v>
      </c>
      <c r="W1177" s="185">
        <v>0</v>
      </c>
      <c r="X1177" s="185">
        <v>0</v>
      </c>
      <c r="Y1177" s="185">
        <f t="shared" si="152"/>
        <v>0</v>
      </c>
    </row>
    <row r="1178" spans="2:25" s="187" customFormat="1" hidden="1" x14ac:dyDescent="0.3">
      <c r="B1178" s="226" t="s">
        <v>1525</v>
      </c>
      <c r="C1178" s="338" t="s">
        <v>8683</v>
      </c>
      <c r="D1178" s="249"/>
      <c r="E1178" s="249"/>
      <c r="F1178" s="183"/>
      <c r="G1178" s="184">
        <f t="shared" si="146"/>
        <v>684.89269999999999</v>
      </c>
      <c r="H1178" s="184">
        <f t="shared" si="147"/>
        <v>526.38634337999997</v>
      </c>
      <c r="I1178" s="184">
        <f t="shared" si="148"/>
        <v>158.50635662000002</v>
      </c>
      <c r="K1178" s="184">
        <v>684.89269999999999</v>
      </c>
      <c r="L1178" s="184">
        <v>526.38634337999997</v>
      </c>
      <c r="M1178" s="184">
        <f t="shared" si="149"/>
        <v>158.50635662000002</v>
      </c>
      <c r="O1178" s="185">
        <v>0</v>
      </c>
      <c r="P1178" s="185">
        <v>0</v>
      </c>
      <c r="Q1178" s="185">
        <f t="shared" si="150"/>
        <v>0</v>
      </c>
      <c r="S1178" s="184">
        <v>0</v>
      </c>
      <c r="T1178" s="184">
        <v>0</v>
      </c>
      <c r="U1178" s="184">
        <f t="shared" si="151"/>
        <v>0</v>
      </c>
      <c r="W1178" s="185">
        <v>0</v>
      </c>
      <c r="X1178" s="185">
        <v>0</v>
      </c>
      <c r="Y1178" s="185">
        <f t="shared" si="152"/>
        <v>0</v>
      </c>
    </row>
    <row r="1179" spans="2:25" s="187" customFormat="1" hidden="1" x14ac:dyDescent="0.3">
      <c r="B1179" s="226" t="s">
        <v>1526</v>
      </c>
      <c r="C1179" s="338" t="s">
        <v>8684</v>
      </c>
      <c r="D1179" s="249"/>
      <c r="E1179" s="249"/>
      <c r="F1179" s="183"/>
      <c r="G1179" s="184">
        <f t="shared" si="146"/>
        <v>280.45579999999995</v>
      </c>
      <c r="H1179" s="184">
        <f t="shared" si="147"/>
        <v>214.81071094999999</v>
      </c>
      <c r="I1179" s="184">
        <f t="shared" si="148"/>
        <v>65.645089049999967</v>
      </c>
      <c r="K1179" s="184">
        <v>280.45579999999995</v>
      </c>
      <c r="L1179" s="184">
        <v>214.81071094999999</v>
      </c>
      <c r="M1179" s="184">
        <f t="shared" si="149"/>
        <v>65.645089049999967</v>
      </c>
      <c r="O1179" s="185">
        <v>0</v>
      </c>
      <c r="P1179" s="185">
        <v>0</v>
      </c>
      <c r="Q1179" s="185">
        <f t="shared" si="150"/>
        <v>0</v>
      </c>
      <c r="S1179" s="184">
        <v>0</v>
      </c>
      <c r="T1179" s="184">
        <v>0</v>
      </c>
      <c r="U1179" s="184">
        <f t="shared" si="151"/>
        <v>0</v>
      </c>
      <c r="W1179" s="185">
        <v>0</v>
      </c>
      <c r="X1179" s="185">
        <v>0</v>
      </c>
      <c r="Y1179" s="185">
        <f t="shared" si="152"/>
        <v>0</v>
      </c>
    </row>
    <row r="1180" spans="2:25" s="187" customFormat="1" hidden="1" x14ac:dyDescent="0.3">
      <c r="B1180" s="226" t="s">
        <v>1527</v>
      </c>
      <c r="C1180" s="338" t="s">
        <v>8685</v>
      </c>
      <c r="D1180" s="249"/>
      <c r="E1180" s="249"/>
      <c r="F1180" s="183"/>
      <c r="G1180" s="184">
        <f t="shared" si="146"/>
        <v>641.39909999999998</v>
      </c>
      <c r="H1180" s="184">
        <f t="shared" si="147"/>
        <v>513.77125861000002</v>
      </c>
      <c r="I1180" s="184">
        <f t="shared" si="148"/>
        <v>127.62784138999996</v>
      </c>
      <c r="K1180" s="184">
        <v>641.39909999999998</v>
      </c>
      <c r="L1180" s="184">
        <v>513.77125861000002</v>
      </c>
      <c r="M1180" s="184">
        <f t="shared" si="149"/>
        <v>127.62784138999996</v>
      </c>
      <c r="O1180" s="185">
        <v>0</v>
      </c>
      <c r="P1180" s="185">
        <v>0</v>
      </c>
      <c r="Q1180" s="185">
        <f t="shared" si="150"/>
        <v>0</v>
      </c>
      <c r="S1180" s="184">
        <v>0</v>
      </c>
      <c r="T1180" s="184">
        <v>0</v>
      </c>
      <c r="U1180" s="184">
        <f t="shared" si="151"/>
        <v>0</v>
      </c>
      <c r="W1180" s="185">
        <v>0</v>
      </c>
      <c r="X1180" s="185">
        <v>0</v>
      </c>
      <c r="Y1180" s="185">
        <f t="shared" si="152"/>
        <v>0</v>
      </c>
    </row>
    <row r="1181" spans="2:25" s="187" customFormat="1" hidden="1" x14ac:dyDescent="0.3">
      <c r="B1181" s="226" t="s">
        <v>1528</v>
      </c>
      <c r="C1181" s="338" t="s">
        <v>8686</v>
      </c>
      <c r="D1181" s="249"/>
      <c r="E1181" s="249"/>
      <c r="F1181" s="183"/>
      <c r="G1181" s="184">
        <f t="shared" si="146"/>
        <v>249.8485</v>
      </c>
      <c r="H1181" s="184">
        <f t="shared" si="147"/>
        <v>211.61589949000003</v>
      </c>
      <c r="I1181" s="184">
        <f t="shared" si="148"/>
        <v>38.232600509999969</v>
      </c>
      <c r="K1181" s="184">
        <v>249.8485</v>
      </c>
      <c r="L1181" s="184">
        <v>211.61589949000003</v>
      </c>
      <c r="M1181" s="184">
        <f t="shared" si="149"/>
        <v>38.232600509999969</v>
      </c>
      <c r="O1181" s="185">
        <v>0</v>
      </c>
      <c r="P1181" s="185">
        <v>0</v>
      </c>
      <c r="Q1181" s="185">
        <f t="shared" si="150"/>
        <v>0</v>
      </c>
      <c r="S1181" s="184">
        <v>0</v>
      </c>
      <c r="T1181" s="184">
        <v>0</v>
      </c>
      <c r="U1181" s="184">
        <f t="shared" si="151"/>
        <v>0</v>
      </c>
      <c r="W1181" s="185">
        <v>0</v>
      </c>
      <c r="X1181" s="185">
        <v>0</v>
      </c>
      <c r="Y1181" s="185">
        <f t="shared" si="152"/>
        <v>0</v>
      </c>
    </row>
    <row r="1182" spans="2:25" s="187" customFormat="1" hidden="1" x14ac:dyDescent="0.3">
      <c r="B1182" s="226" t="s">
        <v>1529</v>
      </c>
      <c r="C1182" s="338" t="s">
        <v>8687</v>
      </c>
      <c r="D1182" s="249"/>
      <c r="E1182" s="249"/>
      <c r="F1182" s="183"/>
      <c r="G1182" s="184">
        <f t="shared" si="146"/>
        <v>439.11040000000003</v>
      </c>
      <c r="H1182" s="184">
        <f t="shared" si="147"/>
        <v>398.30100702999999</v>
      </c>
      <c r="I1182" s="184">
        <f t="shared" si="148"/>
        <v>40.809392970000033</v>
      </c>
      <c r="K1182" s="184">
        <v>439.11040000000003</v>
      </c>
      <c r="L1182" s="184">
        <v>398.30100702999999</v>
      </c>
      <c r="M1182" s="184">
        <f t="shared" si="149"/>
        <v>40.809392970000033</v>
      </c>
      <c r="O1182" s="185">
        <v>0</v>
      </c>
      <c r="P1182" s="185">
        <v>0</v>
      </c>
      <c r="Q1182" s="185">
        <f t="shared" si="150"/>
        <v>0</v>
      </c>
      <c r="S1182" s="184">
        <v>0</v>
      </c>
      <c r="T1182" s="184">
        <v>0</v>
      </c>
      <c r="U1182" s="184">
        <f t="shared" si="151"/>
        <v>0</v>
      </c>
      <c r="W1182" s="185">
        <v>0</v>
      </c>
      <c r="X1182" s="185">
        <v>0</v>
      </c>
      <c r="Y1182" s="185">
        <f t="shared" si="152"/>
        <v>0</v>
      </c>
    </row>
    <row r="1183" spans="2:25" s="187" customFormat="1" hidden="1" x14ac:dyDescent="0.3">
      <c r="B1183" s="226" t="s">
        <v>1530</v>
      </c>
      <c r="C1183" s="338" t="s">
        <v>8688</v>
      </c>
      <c r="D1183" s="249"/>
      <c r="E1183" s="249"/>
      <c r="F1183" s="183"/>
      <c r="G1183" s="184">
        <f t="shared" si="146"/>
        <v>230.23400000000001</v>
      </c>
      <c r="H1183" s="184">
        <f t="shared" si="147"/>
        <v>198.51866696000002</v>
      </c>
      <c r="I1183" s="184">
        <f t="shared" si="148"/>
        <v>31.71533303999999</v>
      </c>
      <c r="K1183" s="184">
        <v>230.23400000000001</v>
      </c>
      <c r="L1183" s="184">
        <v>198.51866696000002</v>
      </c>
      <c r="M1183" s="184">
        <f t="shared" si="149"/>
        <v>31.71533303999999</v>
      </c>
      <c r="O1183" s="185">
        <v>0</v>
      </c>
      <c r="P1183" s="185">
        <v>0</v>
      </c>
      <c r="Q1183" s="185">
        <f t="shared" si="150"/>
        <v>0</v>
      </c>
      <c r="S1183" s="184">
        <v>0</v>
      </c>
      <c r="T1183" s="184">
        <v>0</v>
      </c>
      <c r="U1183" s="184">
        <f t="shared" si="151"/>
        <v>0</v>
      </c>
      <c r="W1183" s="185">
        <v>0</v>
      </c>
      <c r="X1183" s="185">
        <v>0</v>
      </c>
      <c r="Y1183" s="185">
        <f t="shared" si="152"/>
        <v>0</v>
      </c>
    </row>
    <row r="1184" spans="2:25" s="187" customFormat="1" hidden="1" x14ac:dyDescent="0.3">
      <c r="B1184" s="226" t="s">
        <v>1531</v>
      </c>
      <c r="C1184" s="338" t="s">
        <v>8689</v>
      </c>
      <c r="D1184" s="249"/>
      <c r="E1184" s="249"/>
      <c r="F1184" s="183"/>
      <c r="G1184" s="184">
        <f t="shared" si="146"/>
        <v>463.99189999999993</v>
      </c>
      <c r="H1184" s="184">
        <f t="shared" si="147"/>
        <v>451.72726477999998</v>
      </c>
      <c r="I1184" s="184">
        <f t="shared" si="148"/>
        <v>12.264635219999946</v>
      </c>
      <c r="K1184" s="184">
        <v>463.99189999999993</v>
      </c>
      <c r="L1184" s="184">
        <v>451.72726477999998</v>
      </c>
      <c r="M1184" s="184">
        <f t="shared" si="149"/>
        <v>12.264635219999946</v>
      </c>
      <c r="O1184" s="185">
        <v>0</v>
      </c>
      <c r="P1184" s="185">
        <v>0</v>
      </c>
      <c r="Q1184" s="185">
        <f t="shared" si="150"/>
        <v>0</v>
      </c>
      <c r="S1184" s="184">
        <v>0</v>
      </c>
      <c r="T1184" s="184">
        <v>0</v>
      </c>
      <c r="U1184" s="184">
        <f t="shared" si="151"/>
        <v>0</v>
      </c>
      <c r="W1184" s="185">
        <v>0</v>
      </c>
      <c r="X1184" s="185">
        <v>0</v>
      </c>
      <c r="Y1184" s="185">
        <f t="shared" si="152"/>
        <v>0</v>
      </c>
    </row>
    <row r="1185" spans="2:25" s="187" customFormat="1" hidden="1" x14ac:dyDescent="0.3">
      <c r="B1185" s="226" t="s">
        <v>1532</v>
      </c>
      <c r="C1185" s="338" t="s">
        <v>8690</v>
      </c>
      <c r="D1185" s="249"/>
      <c r="E1185" s="249"/>
      <c r="F1185" s="183"/>
      <c r="G1185" s="184">
        <f t="shared" si="146"/>
        <v>283.6918</v>
      </c>
      <c r="H1185" s="184">
        <f t="shared" si="147"/>
        <v>250.25001386000002</v>
      </c>
      <c r="I1185" s="184">
        <f t="shared" si="148"/>
        <v>33.441786139999977</v>
      </c>
      <c r="K1185" s="184">
        <v>283.6918</v>
      </c>
      <c r="L1185" s="184">
        <v>250.25001386000002</v>
      </c>
      <c r="M1185" s="184">
        <f t="shared" si="149"/>
        <v>33.441786139999977</v>
      </c>
      <c r="O1185" s="185">
        <v>0</v>
      </c>
      <c r="P1185" s="185">
        <v>0</v>
      </c>
      <c r="Q1185" s="185">
        <f t="shared" si="150"/>
        <v>0</v>
      </c>
      <c r="S1185" s="184">
        <v>0</v>
      </c>
      <c r="T1185" s="184">
        <v>0</v>
      </c>
      <c r="U1185" s="184">
        <f t="shared" si="151"/>
        <v>0</v>
      </c>
      <c r="W1185" s="185">
        <v>0</v>
      </c>
      <c r="X1185" s="185">
        <v>0</v>
      </c>
      <c r="Y1185" s="185">
        <f t="shared" si="152"/>
        <v>0</v>
      </c>
    </row>
    <row r="1186" spans="2:25" s="187" customFormat="1" hidden="1" x14ac:dyDescent="0.3">
      <c r="B1186" s="226" t="s">
        <v>1533</v>
      </c>
      <c r="C1186" s="338" t="s">
        <v>8691</v>
      </c>
      <c r="D1186" s="249"/>
      <c r="E1186" s="249"/>
      <c r="F1186" s="183"/>
      <c r="G1186" s="184">
        <f t="shared" si="146"/>
        <v>486.27339999999998</v>
      </c>
      <c r="H1186" s="184">
        <f t="shared" si="147"/>
        <v>397.5238377</v>
      </c>
      <c r="I1186" s="184">
        <f t="shared" si="148"/>
        <v>88.74956229999998</v>
      </c>
      <c r="K1186" s="184">
        <v>486.27339999999998</v>
      </c>
      <c r="L1186" s="184">
        <v>397.5238377</v>
      </c>
      <c r="M1186" s="184">
        <f t="shared" si="149"/>
        <v>88.74956229999998</v>
      </c>
      <c r="O1186" s="185">
        <v>0</v>
      </c>
      <c r="P1186" s="185">
        <v>0</v>
      </c>
      <c r="Q1186" s="185">
        <f t="shared" si="150"/>
        <v>0</v>
      </c>
      <c r="S1186" s="184">
        <v>0</v>
      </c>
      <c r="T1186" s="184">
        <v>0</v>
      </c>
      <c r="U1186" s="184">
        <f t="shared" si="151"/>
        <v>0</v>
      </c>
      <c r="W1186" s="185">
        <v>0</v>
      </c>
      <c r="X1186" s="185">
        <v>0</v>
      </c>
      <c r="Y1186" s="185">
        <f t="shared" si="152"/>
        <v>0</v>
      </c>
    </row>
    <row r="1187" spans="2:25" s="187" customFormat="1" hidden="1" x14ac:dyDescent="0.3">
      <c r="B1187" s="226" t="s">
        <v>1534</v>
      </c>
      <c r="C1187" s="338" t="s">
        <v>8692</v>
      </c>
      <c r="D1187" s="249"/>
      <c r="E1187" s="249"/>
      <c r="F1187" s="183"/>
      <c r="G1187" s="184">
        <f t="shared" si="146"/>
        <v>333.30370000000005</v>
      </c>
      <c r="H1187" s="184">
        <f t="shared" si="147"/>
        <v>305.61724600000002</v>
      </c>
      <c r="I1187" s="184">
        <f t="shared" si="148"/>
        <v>27.686454000000026</v>
      </c>
      <c r="K1187" s="184">
        <v>333.30370000000005</v>
      </c>
      <c r="L1187" s="184">
        <v>305.61724600000002</v>
      </c>
      <c r="M1187" s="184">
        <f t="shared" si="149"/>
        <v>27.686454000000026</v>
      </c>
      <c r="O1187" s="185">
        <v>0</v>
      </c>
      <c r="P1187" s="185">
        <v>0</v>
      </c>
      <c r="Q1187" s="185">
        <f t="shared" si="150"/>
        <v>0</v>
      </c>
      <c r="S1187" s="184">
        <v>0</v>
      </c>
      <c r="T1187" s="184">
        <v>0</v>
      </c>
      <c r="U1187" s="184">
        <f t="shared" si="151"/>
        <v>0</v>
      </c>
      <c r="W1187" s="185">
        <v>0</v>
      </c>
      <c r="X1187" s="185">
        <v>0</v>
      </c>
      <c r="Y1187" s="185">
        <f t="shared" si="152"/>
        <v>0</v>
      </c>
    </row>
    <row r="1188" spans="2:25" s="187" customFormat="1" hidden="1" x14ac:dyDescent="0.3">
      <c r="B1188" s="226" t="s">
        <v>1535</v>
      </c>
      <c r="C1188" s="338" t="s">
        <v>8693</v>
      </c>
      <c r="D1188" s="249"/>
      <c r="E1188" s="249"/>
      <c r="F1188" s="183"/>
      <c r="G1188" s="184">
        <f t="shared" si="146"/>
        <v>832.14640000000009</v>
      </c>
      <c r="H1188" s="184">
        <f t="shared" si="147"/>
        <v>650.02807690999998</v>
      </c>
      <c r="I1188" s="184">
        <f t="shared" si="148"/>
        <v>182.1183230900001</v>
      </c>
      <c r="K1188" s="184">
        <v>832.14640000000009</v>
      </c>
      <c r="L1188" s="184">
        <v>650.02807690999998</v>
      </c>
      <c r="M1188" s="184">
        <f t="shared" si="149"/>
        <v>182.1183230900001</v>
      </c>
      <c r="O1188" s="185">
        <v>0</v>
      </c>
      <c r="P1188" s="185">
        <v>0</v>
      </c>
      <c r="Q1188" s="185">
        <f t="shared" si="150"/>
        <v>0</v>
      </c>
      <c r="S1188" s="184">
        <v>0</v>
      </c>
      <c r="T1188" s="184">
        <v>0</v>
      </c>
      <c r="U1188" s="184">
        <f t="shared" si="151"/>
        <v>0</v>
      </c>
      <c r="W1188" s="185">
        <v>0</v>
      </c>
      <c r="X1188" s="185">
        <v>0</v>
      </c>
      <c r="Y1188" s="185">
        <f t="shared" si="152"/>
        <v>0</v>
      </c>
    </row>
    <row r="1189" spans="2:25" s="187" customFormat="1" hidden="1" x14ac:dyDescent="0.3">
      <c r="B1189" s="226" t="s">
        <v>1536</v>
      </c>
      <c r="C1189" s="338" t="s">
        <v>8694</v>
      </c>
      <c r="D1189" s="249"/>
      <c r="E1189" s="249"/>
      <c r="F1189" s="183"/>
      <c r="G1189" s="184">
        <f t="shared" si="146"/>
        <v>295.68559999999997</v>
      </c>
      <c r="H1189" s="184">
        <f t="shared" si="147"/>
        <v>217.27595966999999</v>
      </c>
      <c r="I1189" s="184">
        <f t="shared" si="148"/>
        <v>78.409640329999974</v>
      </c>
      <c r="K1189" s="184">
        <v>295.68559999999997</v>
      </c>
      <c r="L1189" s="184">
        <v>217.27595966999999</v>
      </c>
      <c r="M1189" s="184">
        <f t="shared" si="149"/>
        <v>78.409640329999974</v>
      </c>
      <c r="O1189" s="185">
        <v>0</v>
      </c>
      <c r="P1189" s="185">
        <v>0</v>
      </c>
      <c r="Q1189" s="185">
        <f t="shared" si="150"/>
        <v>0</v>
      </c>
      <c r="S1189" s="184">
        <v>0</v>
      </c>
      <c r="T1189" s="184">
        <v>0</v>
      </c>
      <c r="U1189" s="184">
        <f t="shared" si="151"/>
        <v>0</v>
      </c>
      <c r="W1189" s="185">
        <v>0</v>
      </c>
      <c r="X1189" s="185">
        <v>0</v>
      </c>
      <c r="Y1189" s="185">
        <f t="shared" si="152"/>
        <v>0</v>
      </c>
    </row>
    <row r="1190" spans="2:25" s="187" customFormat="1" hidden="1" x14ac:dyDescent="0.3">
      <c r="B1190" s="226" t="s">
        <v>1537</v>
      </c>
      <c r="C1190" s="338" t="s">
        <v>8695</v>
      </c>
      <c r="D1190" s="249"/>
      <c r="E1190" s="249"/>
      <c r="F1190" s="183"/>
      <c r="G1190" s="184">
        <f t="shared" si="146"/>
        <v>608.22410000000002</v>
      </c>
      <c r="H1190" s="184">
        <f t="shared" si="147"/>
        <v>435.27703838000002</v>
      </c>
      <c r="I1190" s="184">
        <f t="shared" si="148"/>
        <v>172.94706162</v>
      </c>
      <c r="K1190" s="184">
        <v>608.22410000000002</v>
      </c>
      <c r="L1190" s="184">
        <v>435.27703838000002</v>
      </c>
      <c r="M1190" s="184">
        <f t="shared" si="149"/>
        <v>172.94706162</v>
      </c>
      <c r="O1190" s="185">
        <v>0</v>
      </c>
      <c r="P1190" s="185">
        <v>0</v>
      </c>
      <c r="Q1190" s="185">
        <f t="shared" si="150"/>
        <v>0</v>
      </c>
      <c r="S1190" s="184">
        <v>0</v>
      </c>
      <c r="T1190" s="184">
        <v>0</v>
      </c>
      <c r="U1190" s="184">
        <f t="shared" si="151"/>
        <v>0</v>
      </c>
      <c r="W1190" s="185">
        <v>0</v>
      </c>
      <c r="X1190" s="185">
        <v>0</v>
      </c>
      <c r="Y1190" s="185">
        <f t="shared" si="152"/>
        <v>0</v>
      </c>
    </row>
    <row r="1191" spans="2:25" s="187" customFormat="1" hidden="1" x14ac:dyDescent="0.3">
      <c r="B1191" s="226" t="s">
        <v>1538</v>
      </c>
      <c r="C1191" s="338" t="s">
        <v>8696</v>
      </c>
      <c r="D1191" s="249"/>
      <c r="E1191" s="249"/>
      <c r="F1191" s="183"/>
      <c r="G1191" s="184">
        <f t="shared" si="146"/>
        <v>285.82060000000001</v>
      </c>
      <c r="H1191" s="184">
        <f t="shared" si="147"/>
        <v>214.611019</v>
      </c>
      <c r="I1191" s="184">
        <f t="shared" si="148"/>
        <v>71.209581000000014</v>
      </c>
      <c r="K1191" s="184">
        <v>285.82060000000001</v>
      </c>
      <c r="L1191" s="184">
        <v>214.611019</v>
      </c>
      <c r="M1191" s="184">
        <f t="shared" si="149"/>
        <v>71.209581000000014</v>
      </c>
      <c r="O1191" s="185">
        <v>0</v>
      </c>
      <c r="P1191" s="185">
        <v>0</v>
      </c>
      <c r="Q1191" s="185">
        <f t="shared" si="150"/>
        <v>0</v>
      </c>
      <c r="S1191" s="184">
        <v>0</v>
      </c>
      <c r="T1191" s="184">
        <v>0</v>
      </c>
      <c r="U1191" s="184">
        <f t="shared" si="151"/>
        <v>0</v>
      </c>
      <c r="W1191" s="185">
        <v>0</v>
      </c>
      <c r="X1191" s="185">
        <v>0</v>
      </c>
      <c r="Y1191" s="185">
        <f t="shared" si="152"/>
        <v>0</v>
      </c>
    </row>
    <row r="1192" spans="2:25" s="187" customFormat="1" hidden="1" x14ac:dyDescent="0.3">
      <c r="B1192" s="226" t="s">
        <v>1539</v>
      </c>
      <c r="C1192" s="338" t="s">
        <v>8697</v>
      </c>
      <c r="D1192" s="249"/>
      <c r="E1192" s="249"/>
      <c r="F1192" s="183"/>
      <c r="G1192" s="184">
        <f t="shared" si="146"/>
        <v>588.64179999999999</v>
      </c>
      <c r="H1192" s="184">
        <f t="shared" si="147"/>
        <v>512.32391583999993</v>
      </c>
      <c r="I1192" s="184">
        <f t="shared" si="148"/>
        <v>76.317884160000062</v>
      </c>
      <c r="K1192" s="184">
        <v>588.64179999999999</v>
      </c>
      <c r="L1192" s="184">
        <v>512.32391583999993</v>
      </c>
      <c r="M1192" s="184">
        <f t="shared" si="149"/>
        <v>76.317884160000062</v>
      </c>
      <c r="O1192" s="185">
        <v>0</v>
      </c>
      <c r="P1192" s="185">
        <v>0</v>
      </c>
      <c r="Q1192" s="185">
        <f t="shared" si="150"/>
        <v>0</v>
      </c>
      <c r="S1192" s="184">
        <v>0</v>
      </c>
      <c r="T1192" s="184">
        <v>0</v>
      </c>
      <c r="U1192" s="184">
        <f t="shared" si="151"/>
        <v>0</v>
      </c>
      <c r="W1192" s="185">
        <v>0</v>
      </c>
      <c r="X1192" s="185">
        <v>0</v>
      </c>
      <c r="Y1192" s="185">
        <f t="shared" si="152"/>
        <v>0</v>
      </c>
    </row>
    <row r="1193" spans="2:25" s="187" customFormat="1" hidden="1" x14ac:dyDescent="0.3">
      <c r="B1193" s="226" t="s">
        <v>1540</v>
      </c>
      <c r="C1193" s="338" t="s">
        <v>8698</v>
      </c>
      <c r="D1193" s="249"/>
      <c r="E1193" s="249"/>
      <c r="F1193" s="183"/>
      <c r="G1193" s="184">
        <f t="shared" si="146"/>
        <v>277.28590000000003</v>
      </c>
      <c r="H1193" s="184">
        <f t="shared" si="147"/>
        <v>237.16093749000001</v>
      </c>
      <c r="I1193" s="184">
        <f t="shared" si="148"/>
        <v>40.124962510000017</v>
      </c>
      <c r="K1193" s="184">
        <v>277.28590000000003</v>
      </c>
      <c r="L1193" s="184">
        <v>237.16093749000001</v>
      </c>
      <c r="M1193" s="184">
        <f t="shared" si="149"/>
        <v>40.124962510000017</v>
      </c>
      <c r="O1193" s="185">
        <v>0</v>
      </c>
      <c r="P1193" s="185">
        <v>0</v>
      </c>
      <c r="Q1193" s="185">
        <f t="shared" si="150"/>
        <v>0</v>
      </c>
      <c r="S1193" s="184">
        <v>0</v>
      </c>
      <c r="T1193" s="184">
        <v>0</v>
      </c>
      <c r="U1193" s="184">
        <f t="shared" si="151"/>
        <v>0</v>
      </c>
      <c r="W1193" s="185">
        <v>0</v>
      </c>
      <c r="X1193" s="185">
        <v>0</v>
      </c>
      <c r="Y1193" s="185">
        <f t="shared" si="152"/>
        <v>0</v>
      </c>
    </row>
    <row r="1194" spans="2:25" s="187" customFormat="1" hidden="1" x14ac:dyDescent="0.3">
      <c r="B1194" s="226" t="s">
        <v>1541</v>
      </c>
      <c r="C1194" s="338" t="s">
        <v>8699</v>
      </c>
      <c r="D1194" s="249"/>
      <c r="E1194" s="249"/>
      <c r="F1194" s="183"/>
      <c r="G1194" s="184">
        <f t="shared" si="146"/>
        <v>679.05769999999995</v>
      </c>
      <c r="H1194" s="184">
        <f t="shared" si="147"/>
        <v>623.78671416999998</v>
      </c>
      <c r="I1194" s="184">
        <f t="shared" si="148"/>
        <v>55.270985829999972</v>
      </c>
      <c r="K1194" s="184">
        <v>679.05769999999995</v>
      </c>
      <c r="L1194" s="184">
        <v>623.78671416999998</v>
      </c>
      <c r="M1194" s="184">
        <f t="shared" si="149"/>
        <v>55.270985829999972</v>
      </c>
      <c r="O1194" s="185">
        <v>0</v>
      </c>
      <c r="P1194" s="185">
        <v>0</v>
      </c>
      <c r="Q1194" s="185">
        <f t="shared" si="150"/>
        <v>0</v>
      </c>
      <c r="S1194" s="184">
        <v>0</v>
      </c>
      <c r="T1194" s="184">
        <v>0</v>
      </c>
      <c r="U1194" s="184">
        <f t="shared" si="151"/>
        <v>0</v>
      </c>
      <c r="W1194" s="185">
        <v>0</v>
      </c>
      <c r="X1194" s="185">
        <v>0</v>
      </c>
      <c r="Y1194" s="185">
        <f t="shared" si="152"/>
        <v>0</v>
      </c>
    </row>
    <row r="1195" spans="2:25" s="187" customFormat="1" hidden="1" x14ac:dyDescent="0.3">
      <c r="B1195" s="226" t="s">
        <v>1542</v>
      </c>
      <c r="C1195" s="338" t="s">
        <v>8700</v>
      </c>
      <c r="D1195" s="249"/>
      <c r="E1195" s="249"/>
      <c r="F1195" s="183"/>
      <c r="G1195" s="184">
        <f t="shared" si="146"/>
        <v>0</v>
      </c>
      <c r="H1195" s="184">
        <f t="shared" si="147"/>
        <v>219.5498</v>
      </c>
      <c r="I1195" s="184">
        <f t="shared" si="148"/>
        <v>219.5498</v>
      </c>
      <c r="K1195" s="184">
        <v>0</v>
      </c>
      <c r="L1195" s="184">
        <v>219.5498</v>
      </c>
      <c r="M1195" s="184">
        <f t="shared" si="149"/>
        <v>219.5498</v>
      </c>
      <c r="O1195" s="185">
        <v>0</v>
      </c>
      <c r="P1195" s="185">
        <v>0</v>
      </c>
      <c r="Q1195" s="185">
        <f t="shared" si="150"/>
        <v>0</v>
      </c>
      <c r="S1195" s="184">
        <v>0</v>
      </c>
      <c r="T1195" s="184">
        <v>0</v>
      </c>
      <c r="U1195" s="184">
        <f t="shared" si="151"/>
        <v>0</v>
      </c>
      <c r="W1195" s="185">
        <v>0</v>
      </c>
      <c r="X1195" s="185">
        <v>0</v>
      </c>
      <c r="Y1195" s="185">
        <f t="shared" si="152"/>
        <v>0</v>
      </c>
    </row>
    <row r="1196" spans="2:25" s="187" customFormat="1" hidden="1" x14ac:dyDescent="0.3">
      <c r="B1196" s="226" t="s">
        <v>1543</v>
      </c>
      <c r="C1196" s="338" t="s">
        <v>8701</v>
      </c>
      <c r="D1196" s="249"/>
      <c r="E1196" s="249"/>
      <c r="F1196" s="183"/>
      <c r="G1196" s="184">
        <f t="shared" si="146"/>
        <v>260.44229999999999</v>
      </c>
      <c r="H1196" s="184">
        <f t="shared" si="147"/>
        <v>229.44381865</v>
      </c>
      <c r="I1196" s="184">
        <f t="shared" si="148"/>
        <v>30.998481349999992</v>
      </c>
      <c r="K1196" s="184">
        <v>260.44229999999999</v>
      </c>
      <c r="L1196" s="184">
        <v>229.44381865</v>
      </c>
      <c r="M1196" s="184">
        <f t="shared" si="149"/>
        <v>30.998481349999992</v>
      </c>
      <c r="O1196" s="185">
        <v>0</v>
      </c>
      <c r="P1196" s="185">
        <v>0</v>
      </c>
      <c r="Q1196" s="185">
        <f t="shared" si="150"/>
        <v>0</v>
      </c>
      <c r="S1196" s="184">
        <v>0</v>
      </c>
      <c r="T1196" s="184">
        <v>0</v>
      </c>
      <c r="U1196" s="184">
        <f t="shared" si="151"/>
        <v>0</v>
      </c>
      <c r="W1196" s="185">
        <v>0</v>
      </c>
      <c r="X1196" s="185">
        <v>0</v>
      </c>
      <c r="Y1196" s="185">
        <f t="shared" si="152"/>
        <v>0</v>
      </c>
    </row>
    <row r="1197" spans="2:25" s="187" customFormat="1" hidden="1" x14ac:dyDescent="0.3">
      <c r="B1197" s="226" t="s">
        <v>1544</v>
      </c>
      <c r="C1197" s="338" t="s">
        <v>8702</v>
      </c>
      <c r="D1197" s="249"/>
      <c r="E1197" s="249"/>
      <c r="F1197" s="183"/>
      <c r="G1197" s="184">
        <f t="shared" si="146"/>
        <v>590.64319999999998</v>
      </c>
      <c r="H1197" s="184">
        <f t="shared" si="147"/>
        <v>519.58021854000003</v>
      </c>
      <c r="I1197" s="184">
        <f t="shared" si="148"/>
        <v>71.062981459999946</v>
      </c>
      <c r="K1197" s="184">
        <v>590.64319999999998</v>
      </c>
      <c r="L1197" s="184">
        <v>519.58021854000003</v>
      </c>
      <c r="M1197" s="184">
        <f t="shared" si="149"/>
        <v>71.062981459999946</v>
      </c>
      <c r="O1197" s="185">
        <v>0</v>
      </c>
      <c r="P1197" s="185">
        <v>0</v>
      </c>
      <c r="Q1197" s="185">
        <f t="shared" si="150"/>
        <v>0</v>
      </c>
      <c r="S1197" s="184">
        <v>0</v>
      </c>
      <c r="T1197" s="184">
        <v>0</v>
      </c>
      <c r="U1197" s="184">
        <f t="shared" si="151"/>
        <v>0</v>
      </c>
      <c r="W1197" s="185">
        <v>0</v>
      </c>
      <c r="X1197" s="185">
        <v>0</v>
      </c>
      <c r="Y1197" s="185">
        <f t="shared" si="152"/>
        <v>0</v>
      </c>
    </row>
    <row r="1198" spans="2:25" s="187" customFormat="1" hidden="1" x14ac:dyDescent="0.3">
      <c r="B1198" s="226" t="s">
        <v>1545</v>
      </c>
      <c r="C1198" s="338" t="s">
        <v>8703</v>
      </c>
      <c r="D1198" s="249"/>
      <c r="E1198" s="249"/>
      <c r="F1198" s="183"/>
      <c r="G1198" s="184">
        <f t="shared" si="146"/>
        <v>215.44059999999999</v>
      </c>
      <c r="H1198" s="184">
        <f t="shared" si="147"/>
        <v>183.99685402000003</v>
      </c>
      <c r="I1198" s="184">
        <f t="shared" si="148"/>
        <v>31.44374597999996</v>
      </c>
      <c r="K1198" s="184">
        <v>215.44059999999999</v>
      </c>
      <c r="L1198" s="184">
        <v>183.99685402000003</v>
      </c>
      <c r="M1198" s="184">
        <f t="shared" si="149"/>
        <v>31.44374597999996</v>
      </c>
      <c r="O1198" s="185">
        <v>0</v>
      </c>
      <c r="P1198" s="185">
        <v>0</v>
      </c>
      <c r="Q1198" s="185">
        <f t="shared" si="150"/>
        <v>0</v>
      </c>
      <c r="S1198" s="184">
        <v>0</v>
      </c>
      <c r="T1198" s="184">
        <v>0</v>
      </c>
      <c r="U1198" s="184">
        <f t="shared" si="151"/>
        <v>0</v>
      </c>
      <c r="W1198" s="185">
        <v>0</v>
      </c>
      <c r="X1198" s="185">
        <v>0</v>
      </c>
      <c r="Y1198" s="185">
        <f t="shared" si="152"/>
        <v>0</v>
      </c>
    </row>
    <row r="1199" spans="2:25" s="187" customFormat="1" hidden="1" x14ac:dyDescent="0.3">
      <c r="B1199" s="226" t="s">
        <v>1546</v>
      </c>
      <c r="C1199" s="338" t="s">
        <v>8704</v>
      </c>
      <c r="D1199" s="249"/>
      <c r="E1199" s="249"/>
      <c r="F1199" s="183"/>
      <c r="G1199" s="184">
        <f t="shared" si="146"/>
        <v>230.9855</v>
      </c>
      <c r="H1199" s="184">
        <f t="shared" si="147"/>
        <v>187.33806878000001</v>
      </c>
      <c r="I1199" s="184">
        <f t="shared" si="148"/>
        <v>43.647431219999987</v>
      </c>
      <c r="K1199" s="184">
        <v>230.9855</v>
      </c>
      <c r="L1199" s="184">
        <v>187.33806878000001</v>
      </c>
      <c r="M1199" s="184">
        <f t="shared" si="149"/>
        <v>43.647431219999987</v>
      </c>
      <c r="O1199" s="185">
        <v>0</v>
      </c>
      <c r="P1199" s="185">
        <v>0</v>
      </c>
      <c r="Q1199" s="185">
        <f t="shared" si="150"/>
        <v>0</v>
      </c>
      <c r="S1199" s="184">
        <v>0</v>
      </c>
      <c r="T1199" s="184">
        <v>0</v>
      </c>
      <c r="U1199" s="184">
        <f t="shared" si="151"/>
        <v>0</v>
      </c>
      <c r="W1199" s="185">
        <v>0</v>
      </c>
      <c r="X1199" s="185">
        <v>0</v>
      </c>
      <c r="Y1199" s="185">
        <f t="shared" si="152"/>
        <v>0</v>
      </c>
    </row>
    <row r="1200" spans="2:25" s="187" customFormat="1" hidden="1" x14ac:dyDescent="0.3">
      <c r="B1200" s="226" t="s">
        <v>1547</v>
      </c>
      <c r="C1200" s="338" t="s">
        <v>8705</v>
      </c>
      <c r="D1200" s="249"/>
      <c r="E1200" s="249"/>
      <c r="F1200" s="183"/>
      <c r="G1200" s="184">
        <f t="shared" si="146"/>
        <v>226.21559999999999</v>
      </c>
      <c r="H1200" s="184">
        <f t="shared" si="147"/>
        <v>198.09199755999998</v>
      </c>
      <c r="I1200" s="184">
        <f t="shared" si="148"/>
        <v>28.123602440000013</v>
      </c>
      <c r="K1200" s="184">
        <v>226.21559999999999</v>
      </c>
      <c r="L1200" s="184">
        <v>198.09199755999998</v>
      </c>
      <c r="M1200" s="184">
        <f t="shared" si="149"/>
        <v>28.123602440000013</v>
      </c>
      <c r="O1200" s="185">
        <v>0</v>
      </c>
      <c r="P1200" s="185">
        <v>0</v>
      </c>
      <c r="Q1200" s="185">
        <f t="shared" si="150"/>
        <v>0</v>
      </c>
      <c r="S1200" s="184">
        <v>0</v>
      </c>
      <c r="T1200" s="184">
        <v>0</v>
      </c>
      <c r="U1200" s="184">
        <f t="shared" si="151"/>
        <v>0</v>
      </c>
      <c r="W1200" s="185">
        <v>0</v>
      </c>
      <c r="X1200" s="185">
        <v>0</v>
      </c>
      <c r="Y1200" s="185">
        <f t="shared" si="152"/>
        <v>0</v>
      </c>
    </row>
    <row r="1201" spans="2:25" s="187" customFormat="1" hidden="1" x14ac:dyDescent="0.3">
      <c r="B1201" s="226" t="s">
        <v>1548</v>
      </c>
      <c r="C1201" s="338" t="s">
        <v>8706</v>
      </c>
      <c r="D1201" s="249"/>
      <c r="E1201" s="249"/>
      <c r="F1201" s="183"/>
      <c r="G1201" s="184">
        <f t="shared" si="146"/>
        <v>190.1002</v>
      </c>
      <c r="H1201" s="184">
        <f t="shared" si="147"/>
        <v>181.20450263999999</v>
      </c>
      <c r="I1201" s="184">
        <f t="shared" si="148"/>
        <v>8.895697360000014</v>
      </c>
      <c r="K1201" s="184">
        <v>190.1002</v>
      </c>
      <c r="L1201" s="184">
        <v>181.20450263999999</v>
      </c>
      <c r="M1201" s="184">
        <f t="shared" si="149"/>
        <v>8.895697360000014</v>
      </c>
      <c r="O1201" s="185">
        <v>0</v>
      </c>
      <c r="P1201" s="185">
        <v>0</v>
      </c>
      <c r="Q1201" s="185">
        <f t="shared" si="150"/>
        <v>0</v>
      </c>
      <c r="S1201" s="184">
        <v>0</v>
      </c>
      <c r="T1201" s="184">
        <v>0</v>
      </c>
      <c r="U1201" s="184">
        <f t="shared" si="151"/>
        <v>0</v>
      </c>
      <c r="W1201" s="185">
        <v>0</v>
      </c>
      <c r="X1201" s="185">
        <v>0</v>
      </c>
      <c r="Y1201" s="185">
        <f t="shared" si="152"/>
        <v>0</v>
      </c>
    </row>
    <row r="1202" spans="2:25" s="187" customFormat="1" hidden="1" x14ac:dyDescent="0.3">
      <c r="B1202" s="226" t="s">
        <v>1549</v>
      </c>
      <c r="C1202" s="338" t="s">
        <v>8707</v>
      </c>
      <c r="D1202" s="249"/>
      <c r="E1202" s="249"/>
      <c r="F1202" s="183"/>
      <c r="G1202" s="184">
        <f t="shared" si="146"/>
        <v>178.35599999999999</v>
      </c>
      <c r="H1202" s="184">
        <f t="shared" si="147"/>
        <v>145.08928999999998</v>
      </c>
      <c r="I1202" s="184">
        <f t="shared" si="148"/>
        <v>33.266710000000018</v>
      </c>
      <c r="K1202" s="184">
        <v>178.35599999999999</v>
      </c>
      <c r="L1202" s="184">
        <v>145.08928999999998</v>
      </c>
      <c r="M1202" s="184">
        <f t="shared" si="149"/>
        <v>33.266710000000018</v>
      </c>
      <c r="O1202" s="185">
        <v>0</v>
      </c>
      <c r="P1202" s="185">
        <v>0</v>
      </c>
      <c r="Q1202" s="185">
        <f t="shared" si="150"/>
        <v>0</v>
      </c>
      <c r="S1202" s="184">
        <v>0</v>
      </c>
      <c r="T1202" s="184">
        <v>0</v>
      </c>
      <c r="U1202" s="184">
        <f t="shared" si="151"/>
        <v>0</v>
      </c>
      <c r="W1202" s="185">
        <v>0</v>
      </c>
      <c r="X1202" s="185">
        <v>0</v>
      </c>
      <c r="Y1202" s="185">
        <f t="shared" si="152"/>
        <v>0</v>
      </c>
    </row>
    <row r="1203" spans="2:25" s="187" customFormat="1" hidden="1" x14ac:dyDescent="0.3">
      <c r="B1203" s="226" t="s">
        <v>1550</v>
      </c>
      <c r="C1203" s="338" t="s">
        <v>8708</v>
      </c>
      <c r="D1203" s="249"/>
      <c r="E1203" s="249"/>
      <c r="F1203" s="183"/>
      <c r="G1203" s="184">
        <f t="shared" si="146"/>
        <v>185.80400000000003</v>
      </c>
      <c r="H1203" s="184">
        <f t="shared" si="147"/>
        <v>159.39751719</v>
      </c>
      <c r="I1203" s="184">
        <f t="shared" si="148"/>
        <v>26.406482810000028</v>
      </c>
      <c r="J1203" s="179"/>
      <c r="K1203" s="184">
        <v>185.80400000000003</v>
      </c>
      <c r="L1203" s="184">
        <v>159.39751719</v>
      </c>
      <c r="M1203" s="184">
        <f t="shared" si="149"/>
        <v>26.406482810000028</v>
      </c>
      <c r="N1203" s="179"/>
      <c r="O1203" s="184">
        <v>0</v>
      </c>
      <c r="P1203" s="184">
        <v>0</v>
      </c>
      <c r="Q1203" s="184">
        <f t="shared" si="150"/>
        <v>0</v>
      </c>
      <c r="R1203" s="179"/>
      <c r="S1203" s="184">
        <v>0</v>
      </c>
      <c r="T1203" s="184">
        <v>0</v>
      </c>
      <c r="U1203" s="184">
        <f t="shared" si="151"/>
        <v>0</v>
      </c>
      <c r="V1203" s="179"/>
      <c r="W1203" s="184">
        <v>0</v>
      </c>
      <c r="X1203" s="184">
        <v>0</v>
      </c>
      <c r="Y1203" s="184">
        <f t="shared" si="152"/>
        <v>0</v>
      </c>
    </row>
    <row r="1204" spans="2:25" s="187" customFormat="1" hidden="1" x14ac:dyDescent="0.3">
      <c r="B1204" s="226" t="s">
        <v>1551</v>
      </c>
      <c r="C1204" s="338" t="s">
        <v>8709</v>
      </c>
      <c r="D1204" s="249"/>
      <c r="E1204" s="249"/>
      <c r="F1204" s="183"/>
      <c r="G1204" s="184">
        <f t="shared" si="146"/>
        <v>4464.5284000000001</v>
      </c>
      <c r="H1204" s="184">
        <f t="shared" si="147"/>
        <v>4058.90188433</v>
      </c>
      <c r="I1204" s="184">
        <f t="shared" si="148"/>
        <v>405.62651567000012</v>
      </c>
      <c r="K1204" s="184">
        <v>4464.5284000000001</v>
      </c>
      <c r="L1204" s="184">
        <v>4058.90188433</v>
      </c>
      <c r="M1204" s="184">
        <f t="shared" si="149"/>
        <v>405.62651567000012</v>
      </c>
      <c r="O1204" s="185">
        <v>0</v>
      </c>
      <c r="P1204" s="185">
        <v>0</v>
      </c>
      <c r="Q1204" s="185">
        <f t="shared" si="150"/>
        <v>0</v>
      </c>
      <c r="S1204" s="184">
        <v>0</v>
      </c>
      <c r="T1204" s="184">
        <v>0</v>
      </c>
      <c r="U1204" s="184">
        <f t="shared" si="151"/>
        <v>0</v>
      </c>
      <c r="W1204" s="185">
        <v>0</v>
      </c>
      <c r="X1204" s="185">
        <v>0</v>
      </c>
      <c r="Y1204" s="185">
        <f t="shared" si="152"/>
        <v>0</v>
      </c>
    </row>
    <row r="1205" spans="2:25" s="187" customFormat="1" hidden="1" x14ac:dyDescent="0.3">
      <c r="B1205" s="226" t="s">
        <v>1552</v>
      </c>
      <c r="C1205" s="338" t="s">
        <v>8710</v>
      </c>
      <c r="D1205" s="249"/>
      <c r="E1205" s="249"/>
      <c r="F1205" s="183"/>
      <c r="G1205" s="184">
        <f t="shared" si="146"/>
        <v>91912.700700000001</v>
      </c>
      <c r="H1205" s="184">
        <f t="shared" si="147"/>
        <v>79076.458801109999</v>
      </c>
      <c r="I1205" s="184">
        <f t="shared" si="148"/>
        <v>12836.241898890003</v>
      </c>
      <c r="K1205" s="184">
        <v>91912.700700000001</v>
      </c>
      <c r="L1205" s="184">
        <v>79076.458801109999</v>
      </c>
      <c r="M1205" s="184">
        <f t="shared" si="149"/>
        <v>12836.241898890003</v>
      </c>
      <c r="O1205" s="185">
        <v>0</v>
      </c>
      <c r="P1205" s="185">
        <v>0</v>
      </c>
      <c r="Q1205" s="185">
        <f t="shared" si="150"/>
        <v>0</v>
      </c>
      <c r="S1205" s="184">
        <v>0</v>
      </c>
      <c r="T1205" s="184">
        <v>0</v>
      </c>
      <c r="U1205" s="184">
        <f t="shared" si="151"/>
        <v>0</v>
      </c>
      <c r="W1205" s="185">
        <v>0</v>
      </c>
      <c r="X1205" s="185">
        <v>0</v>
      </c>
      <c r="Y1205" s="185">
        <f t="shared" si="152"/>
        <v>0</v>
      </c>
    </row>
    <row r="1206" spans="2:25" s="187" customFormat="1" hidden="1" x14ac:dyDescent="0.3">
      <c r="B1206" s="226" t="s">
        <v>1553</v>
      </c>
      <c r="C1206" s="338" t="s">
        <v>8711</v>
      </c>
      <c r="D1206" s="249"/>
      <c r="E1206" s="249"/>
      <c r="F1206" s="183"/>
      <c r="G1206" s="184">
        <f t="shared" si="146"/>
        <v>371.87259999999998</v>
      </c>
      <c r="H1206" s="184">
        <f t="shared" si="147"/>
        <v>291.80355516000003</v>
      </c>
      <c r="I1206" s="184">
        <f t="shared" si="148"/>
        <v>80.069044839999947</v>
      </c>
      <c r="K1206" s="184">
        <v>371.87259999999998</v>
      </c>
      <c r="L1206" s="184">
        <v>291.80355516000003</v>
      </c>
      <c r="M1206" s="184">
        <f t="shared" si="149"/>
        <v>80.069044839999947</v>
      </c>
      <c r="O1206" s="185">
        <v>0</v>
      </c>
      <c r="P1206" s="185">
        <v>0</v>
      </c>
      <c r="Q1206" s="185">
        <f t="shared" si="150"/>
        <v>0</v>
      </c>
      <c r="S1206" s="184">
        <v>0</v>
      </c>
      <c r="T1206" s="184">
        <v>0</v>
      </c>
      <c r="U1206" s="184">
        <f t="shared" si="151"/>
        <v>0</v>
      </c>
      <c r="W1206" s="185">
        <v>0</v>
      </c>
      <c r="X1206" s="185">
        <v>0</v>
      </c>
      <c r="Y1206" s="185">
        <f t="shared" si="152"/>
        <v>0</v>
      </c>
    </row>
    <row r="1207" spans="2:25" s="187" customFormat="1" hidden="1" x14ac:dyDescent="0.3">
      <c r="B1207" s="226" t="s">
        <v>1554</v>
      </c>
      <c r="C1207" s="338" t="s">
        <v>8712</v>
      </c>
      <c r="D1207" s="249"/>
      <c r="E1207" s="249"/>
      <c r="F1207" s="183"/>
      <c r="G1207" s="184">
        <f t="shared" si="146"/>
        <v>1198.1305</v>
      </c>
      <c r="H1207" s="184">
        <f t="shared" si="147"/>
        <v>961.99892451999995</v>
      </c>
      <c r="I1207" s="184">
        <f t="shared" si="148"/>
        <v>236.13157548000004</v>
      </c>
      <c r="K1207" s="184">
        <v>1198.1305</v>
      </c>
      <c r="L1207" s="184">
        <v>961.99892451999995</v>
      </c>
      <c r="M1207" s="184">
        <f t="shared" si="149"/>
        <v>236.13157548000004</v>
      </c>
      <c r="O1207" s="185">
        <v>0</v>
      </c>
      <c r="P1207" s="185">
        <v>0</v>
      </c>
      <c r="Q1207" s="185">
        <f t="shared" si="150"/>
        <v>0</v>
      </c>
      <c r="S1207" s="184">
        <v>0</v>
      </c>
      <c r="T1207" s="184">
        <v>0</v>
      </c>
      <c r="U1207" s="184">
        <f t="shared" si="151"/>
        <v>0</v>
      </c>
      <c r="W1207" s="185">
        <v>0</v>
      </c>
      <c r="X1207" s="185">
        <v>0</v>
      </c>
      <c r="Y1207" s="185">
        <f t="shared" si="152"/>
        <v>0</v>
      </c>
    </row>
    <row r="1208" spans="2:25" s="187" customFormat="1" hidden="1" x14ac:dyDescent="0.3">
      <c r="B1208" s="226" t="s">
        <v>1555</v>
      </c>
      <c r="C1208" s="338" t="s">
        <v>8713</v>
      </c>
      <c r="D1208" s="249"/>
      <c r="E1208" s="249"/>
      <c r="F1208" s="183"/>
      <c r="G1208" s="184">
        <f t="shared" si="146"/>
        <v>33363.362699999998</v>
      </c>
      <c r="H1208" s="184">
        <f t="shared" si="147"/>
        <v>26811.70058388</v>
      </c>
      <c r="I1208" s="184">
        <f t="shared" si="148"/>
        <v>6551.6621161199982</v>
      </c>
      <c r="K1208" s="184">
        <v>33363.362699999998</v>
      </c>
      <c r="L1208" s="184">
        <v>26811.70058388</v>
      </c>
      <c r="M1208" s="184">
        <f t="shared" si="149"/>
        <v>6551.6621161199982</v>
      </c>
      <c r="O1208" s="185">
        <v>0</v>
      </c>
      <c r="P1208" s="185">
        <v>0</v>
      </c>
      <c r="Q1208" s="185">
        <f t="shared" si="150"/>
        <v>0</v>
      </c>
      <c r="S1208" s="184">
        <v>0</v>
      </c>
      <c r="T1208" s="184">
        <v>0</v>
      </c>
      <c r="U1208" s="184">
        <f t="shared" si="151"/>
        <v>0</v>
      </c>
      <c r="W1208" s="185">
        <v>0</v>
      </c>
      <c r="X1208" s="185">
        <v>0</v>
      </c>
      <c r="Y1208" s="185">
        <f t="shared" si="152"/>
        <v>0</v>
      </c>
    </row>
    <row r="1209" spans="2:25" s="187" customFormat="1" hidden="1" x14ac:dyDescent="0.3">
      <c r="B1209" s="226" t="s">
        <v>1556</v>
      </c>
      <c r="C1209" s="338" t="s">
        <v>8714</v>
      </c>
      <c r="D1209" s="249"/>
      <c r="E1209" s="249"/>
      <c r="F1209" s="183"/>
      <c r="G1209" s="184">
        <f t="shared" si="146"/>
        <v>736.21789999999999</v>
      </c>
      <c r="H1209" s="184">
        <f t="shared" si="147"/>
        <v>630.33107357000006</v>
      </c>
      <c r="I1209" s="184">
        <f t="shared" si="148"/>
        <v>105.88682642999993</v>
      </c>
      <c r="K1209" s="184">
        <v>736.21789999999999</v>
      </c>
      <c r="L1209" s="184">
        <v>630.33107357000006</v>
      </c>
      <c r="M1209" s="184">
        <f t="shared" si="149"/>
        <v>105.88682642999993</v>
      </c>
      <c r="O1209" s="185">
        <v>0</v>
      </c>
      <c r="P1209" s="185">
        <v>0</v>
      </c>
      <c r="Q1209" s="185">
        <f t="shared" si="150"/>
        <v>0</v>
      </c>
      <c r="S1209" s="184">
        <v>0</v>
      </c>
      <c r="T1209" s="184">
        <v>0</v>
      </c>
      <c r="U1209" s="184">
        <f t="shared" si="151"/>
        <v>0</v>
      </c>
      <c r="W1209" s="185">
        <v>0</v>
      </c>
      <c r="X1209" s="185">
        <v>0</v>
      </c>
      <c r="Y1209" s="185">
        <f t="shared" si="152"/>
        <v>0</v>
      </c>
    </row>
    <row r="1210" spans="2:25" s="187" customFormat="1" hidden="1" x14ac:dyDescent="0.3">
      <c r="B1210" s="226" t="s">
        <v>1557</v>
      </c>
      <c r="C1210" s="338" t="s">
        <v>8715</v>
      </c>
      <c r="D1210" s="249"/>
      <c r="E1210" s="249"/>
      <c r="F1210" s="183"/>
      <c r="G1210" s="184">
        <f t="shared" si="146"/>
        <v>20915.051899999999</v>
      </c>
      <c r="H1210" s="184">
        <f t="shared" si="147"/>
        <v>18223.181941079998</v>
      </c>
      <c r="I1210" s="184">
        <f t="shared" si="148"/>
        <v>2691.8699589200005</v>
      </c>
      <c r="K1210" s="184">
        <v>20915.051899999999</v>
      </c>
      <c r="L1210" s="184">
        <v>18223.181941079998</v>
      </c>
      <c r="M1210" s="184">
        <f t="shared" si="149"/>
        <v>2691.8699589200005</v>
      </c>
      <c r="O1210" s="185">
        <v>0</v>
      </c>
      <c r="P1210" s="185">
        <v>0</v>
      </c>
      <c r="Q1210" s="185">
        <f t="shared" si="150"/>
        <v>0</v>
      </c>
      <c r="S1210" s="184">
        <v>0</v>
      </c>
      <c r="T1210" s="184">
        <v>0</v>
      </c>
      <c r="U1210" s="184">
        <f t="shared" si="151"/>
        <v>0</v>
      </c>
      <c r="W1210" s="185">
        <v>0</v>
      </c>
      <c r="X1210" s="185">
        <v>0</v>
      </c>
      <c r="Y1210" s="185">
        <f t="shared" si="152"/>
        <v>0</v>
      </c>
    </row>
    <row r="1211" spans="2:25" s="187" customFormat="1" hidden="1" x14ac:dyDescent="0.3">
      <c r="B1211" s="226" t="s">
        <v>1558</v>
      </c>
      <c r="C1211" s="338" t="s">
        <v>8716</v>
      </c>
      <c r="D1211" s="249"/>
      <c r="E1211" s="249"/>
      <c r="F1211" s="183"/>
      <c r="G1211" s="184">
        <f t="shared" si="146"/>
        <v>1388.8287</v>
      </c>
      <c r="H1211" s="184">
        <f t="shared" si="147"/>
        <v>835.35966469000005</v>
      </c>
      <c r="I1211" s="184">
        <f t="shared" si="148"/>
        <v>553.46903530999998</v>
      </c>
      <c r="K1211" s="184">
        <v>1388.8287</v>
      </c>
      <c r="L1211" s="184">
        <v>835.35966469000005</v>
      </c>
      <c r="M1211" s="184">
        <f t="shared" si="149"/>
        <v>553.46903530999998</v>
      </c>
      <c r="O1211" s="185">
        <v>0</v>
      </c>
      <c r="P1211" s="185">
        <v>0</v>
      </c>
      <c r="Q1211" s="185">
        <f t="shared" si="150"/>
        <v>0</v>
      </c>
      <c r="S1211" s="184">
        <v>0</v>
      </c>
      <c r="T1211" s="184">
        <v>0</v>
      </c>
      <c r="U1211" s="184">
        <f t="shared" si="151"/>
        <v>0</v>
      </c>
      <c r="W1211" s="185">
        <v>0</v>
      </c>
      <c r="X1211" s="185">
        <v>0</v>
      </c>
      <c r="Y1211" s="185">
        <f t="shared" si="152"/>
        <v>0</v>
      </c>
    </row>
    <row r="1212" spans="2:25" s="187" customFormat="1" hidden="1" x14ac:dyDescent="0.3">
      <c r="B1212" s="226" t="s">
        <v>1559</v>
      </c>
      <c r="C1212" s="338" t="s">
        <v>8717</v>
      </c>
      <c r="D1212" s="249"/>
      <c r="E1212" s="249"/>
      <c r="F1212" s="183"/>
      <c r="G1212" s="184">
        <f t="shared" si="146"/>
        <v>477.15790000000004</v>
      </c>
      <c r="H1212" s="184">
        <f t="shared" si="147"/>
        <v>466.98992641000001</v>
      </c>
      <c r="I1212" s="184">
        <f t="shared" si="148"/>
        <v>10.167973590000031</v>
      </c>
      <c r="K1212" s="184">
        <v>477.15790000000004</v>
      </c>
      <c r="L1212" s="184">
        <v>466.98992641000001</v>
      </c>
      <c r="M1212" s="184">
        <f t="shared" si="149"/>
        <v>10.167973590000031</v>
      </c>
      <c r="O1212" s="185">
        <v>0</v>
      </c>
      <c r="P1212" s="185">
        <v>0</v>
      </c>
      <c r="Q1212" s="185">
        <f t="shared" si="150"/>
        <v>0</v>
      </c>
      <c r="S1212" s="184">
        <v>0</v>
      </c>
      <c r="T1212" s="184">
        <v>0</v>
      </c>
      <c r="U1212" s="184">
        <f t="shared" si="151"/>
        <v>0</v>
      </c>
      <c r="W1212" s="185">
        <v>0</v>
      </c>
      <c r="X1212" s="185">
        <v>0</v>
      </c>
      <c r="Y1212" s="185">
        <f t="shared" si="152"/>
        <v>0</v>
      </c>
    </row>
    <row r="1213" spans="2:25" s="187" customFormat="1" hidden="1" x14ac:dyDescent="0.3">
      <c r="B1213" s="226" t="s">
        <v>1560</v>
      </c>
      <c r="C1213" s="338" t="s">
        <v>8718</v>
      </c>
      <c r="D1213" s="249"/>
      <c r="E1213" s="249"/>
      <c r="F1213" s="183"/>
      <c r="G1213" s="184">
        <f t="shared" si="146"/>
        <v>299.83749999999998</v>
      </c>
      <c r="H1213" s="184">
        <f t="shared" si="147"/>
        <v>250.75869625999999</v>
      </c>
      <c r="I1213" s="184">
        <f t="shared" si="148"/>
        <v>49.078803739999984</v>
      </c>
      <c r="K1213" s="184">
        <v>299.83749999999998</v>
      </c>
      <c r="L1213" s="184">
        <v>250.75869625999999</v>
      </c>
      <c r="M1213" s="184">
        <f t="shared" si="149"/>
        <v>49.078803739999984</v>
      </c>
      <c r="O1213" s="185">
        <v>0</v>
      </c>
      <c r="P1213" s="185">
        <v>0</v>
      </c>
      <c r="Q1213" s="185">
        <f t="shared" si="150"/>
        <v>0</v>
      </c>
      <c r="S1213" s="184">
        <v>0</v>
      </c>
      <c r="T1213" s="184">
        <v>0</v>
      </c>
      <c r="U1213" s="184">
        <f t="shared" si="151"/>
        <v>0</v>
      </c>
      <c r="W1213" s="185">
        <v>0</v>
      </c>
      <c r="X1213" s="185">
        <v>0</v>
      </c>
      <c r="Y1213" s="185">
        <f t="shared" si="152"/>
        <v>0</v>
      </c>
    </row>
    <row r="1214" spans="2:25" s="187" customFormat="1" hidden="1" x14ac:dyDescent="0.3">
      <c r="B1214" s="226" t="s">
        <v>1561</v>
      </c>
      <c r="C1214" s="338" t="s">
        <v>8719</v>
      </c>
      <c r="D1214" s="249"/>
      <c r="E1214" s="249"/>
      <c r="F1214" s="183"/>
      <c r="G1214" s="184">
        <f t="shared" si="146"/>
        <v>648.91740000000004</v>
      </c>
      <c r="H1214" s="184">
        <f t="shared" si="147"/>
        <v>575.0802216300001</v>
      </c>
      <c r="I1214" s="184">
        <f t="shared" si="148"/>
        <v>73.837178369999947</v>
      </c>
      <c r="K1214" s="184">
        <v>648.91740000000004</v>
      </c>
      <c r="L1214" s="184">
        <v>575.0802216300001</v>
      </c>
      <c r="M1214" s="184">
        <f t="shared" si="149"/>
        <v>73.837178369999947</v>
      </c>
      <c r="O1214" s="185">
        <v>0</v>
      </c>
      <c r="P1214" s="185">
        <v>0</v>
      </c>
      <c r="Q1214" s="185">
        <f t="shared" si="150"/>
        <v>0</v>
      </c>
      <c r="S1214" s="184">
        <v>0</v>
      </c>
      <c r="T1214" s="184">
        <v>0</v>
      </c>
      <c r="U1214" s="184">
        <f t="shared" si="151"/>
        <v>0</v>
      </c>
      <c r="W1214" s="185">
        <v>0</v>
      </c>
      <c r="X1214" s="185">
        <v>0</v>
      </c>
      <c r="Y1214" s="185">
        <f t="shared" si="152"/>
        <v>0</v>
      </c>
    </row>
    <row r="1215" spans="2:25" s="187" customFormat="1" hidden="1" x14ac:dyDescent="0.3">
      <c r="B1215" s="226" t="s">
        <v>1562</v>
      </c>
      <c r="C1215" s="338" t="s">
        <v>8720</v>
      </c>
      <c r="D1215" s="249"/>
      <c r="E1215" s="249"/>
      <c r="F1215" s="183"/>
      <c r="G1215" s="184">
        <f t="shared" si="146"/>
        <v>0</v>
      </c>
      <c r="H1215" s="184">
        <f t="shared" si="147"/>
        <v>-1000.2426636</v>
      </c>
      <c r="I1215" s="184">
        <f t="shared" si="148"/>
        <v>1000.2426636</v>
      </c>
      <c r="K1215" s="184">
        <v>0</v>
      </c>
      <c r="L1215" s="184">
        <v>-1000.2426636</v>
      </c>
      <c r="M1215" s="184">
        <f t="shared" si="149"/>
        <v>1000.2426636</v>
      </c>
      <c r="O1215" s="185">
        <v>0</v>
      </c>
      <c r="P1215" s="185">
        <v>0</v>
      </c>
      <c r="Q1215" s="185">
        <f t="shared" si="150"/>
        <v>0</v>
      </c>
      <c r="S1215" s="184">
        <v>0</v>
      </c>
      <c r="T1215" s="184">
        <v>0</v>
      </c>
      <c r="U1215" s="184">
        <f t="shared" si="151"/>
        <v>0</v>
      </c>
      <c r="W1215" s="185">
        <v>0</v>
      </c>
      <c r="X1215" s="185">
        <v>0</v>
      </c>
      <c r="Y1215" s="185">
        <f t="shared" si="152"/>
        <v>0</v>
      </c>
    </row>
    <row r="1216" spans="2:25" s="187" customFormat="1" hidden="1" x14ac:dyDescent="0.3">
      <c r="B1216" s="226" t="s">
        <v>1563</v>
      </c>
      <c r="C1216" s="338" t="s">
        <v>8721</v>
      </c>
      <c r="D1216" s="249"/>
      <c r="E1216" s="249"/>
      <c r="F1216" s="183"/>
      <c r="G1216" s="184">
        <f t="shared" si="146"/>
        <v>-3000</v>
      </c>
      <c r="H1216" s="184">
        <f t="shared" si="147"/>
        <v>-2800</v>
      </c>
      <c r="I1216" s="184">
        <f t="shared" si="148"/>
        <v>200</v>
      </c>
      <c r="K1216" s="184">
        <v>-3000</v>
      </c>
      <c r="L1216" s="184">
        <v>-2800</v>
      </c>
      <c r="M1216" s="184">
        <f t="shared" si="149"/>
        <v>200</v>
      </c>
      <c r="O1216" s="185">
        <v>0</v>
      </c>
      <c r="P1216" s="185">
        <v>0</v>
      </c>
      <c r="Q1216" s="185">
        <f t="shared" si="150"/>
        <v>0</v>
      </c>
      <c r="S1216" s="184">
        <v>0</v>
      </c>
      <c r="T1216" s="184">
        <v>0</v>
      </c>
      <c r="U1216" s="184">
        <f t="shared" si="151"/>
        <v>0</v>
      </c>
      <c r="W1216" s="185">
        <v>0</v>
      </c>
      <c r="X1216" s="185">
        <v>0</v>
      </c>
      <c r="Y1216" s="185">
        <f t="shared" si="152"/>
        <v>0</v>
      </c>
    </row>
    <row r="1217" spans="2:25" s="187" customFormat="1" hidden="1" x14ac:dyDescent="0.3">
      <c r="B1217" s="226" t="s">
        <v>1564</v>
      </c>
      <c r="C1217" s="338" t="s">
        <v>8722</v>
      </c>
      <c r="D1217" s="249"/>
      <c r="E1217" s="249"/>
      <c r="F1217" s="183"/>
      <c r="G1217" s="184">
        <f t="shared" si="146"/>
        <v>1011.1331</v>
      </c>
      <c r="H1217" s="184">
        <f t="shared" si="147"/>
        <v>934.86389532999988</v>
      </c>
      <c r="I1217" s="184">
        <f t="shared" si="148"/>
        <v>76.269204670000136</v>
      </c>
      <c r="K1217" s="184">
        <v>1011.1331</v>
      </c>
      <c r="L1217" s="184">
        <v>934.86389532999988</v>
      </c>
      <c r="M1217" s="184">
        <f t="shared" si="149"/>
        <v>76.269204670000136</v>
      </c>
      <c r="O1217" s="185">
        <v>0</v>
      </c>
      <c r="P1217" s="185">
        <v>0</v>
      </c>
      <c r="Q1217" s="185">
        <f t="shared" si="150"/>
        <v>0</v>
      </c>
      <c r="S1217" s="184">
        <v>0</v>
      </c>
      <c r="T1217" s="184">
        <v>0</v>
      </c>
      <c r="U1217" s="184">
        <f t="shared" si="151"/>
        <v>0</v>
      </c>
      <c r="W1217" s="185">
        <v>0</v>
      </c>
      <c r="X1217" s="185">
        <v>0</v>
      </c>
      <c r="Y1217" s="185">
        <f t="shared" si="152"/>
        <v>0</v>
      </c>
    </row>
    <row r="1218" spans="2:25" s="187" customFormat="1" hidden="1" x14ac:dyDescent="0.3">
      <c r="B1218" s="226" t="s">
        <v>1565</v>
      </c>
      <c r="C1218" s="338" t="s">
        <v>8723</v>
      </c>
      <c r="D1218" s="249"/>
      <c r="E1218" s="249"/>
      <c r="F1218" s="183"/>
      <c r="G1218" s="184">
        <f t="shared" si="146"/>
        <v>21120</v>
      </c>
      <c r="H1218" s="184">
        <f t="shared" si="147"/>
        <v>0</v>
      </c>
      <c r="I1218" s="184">
        <f t="shared" si="148"/>
        <v>21120</v>
      </c>
      <c r="K1218" s="184">
        <v>21120</v>
      </c>
      <c r="L1218" s="184">
        <v>0</v>
      </c>
      <c r="M1218" s="184">
        <f t="shared" si="149"/>
        <v>21120</v>
      </c>
      <c r="O1218" s="185">
        <v>0</v>
      </c>
      <c r="P1218" s="185">
        <v>0</v>
      </c>
      <c r="Q1218" s="185">
        <f t="shared" si="150"/>
        <v>0</v>
      </c>
      <c r="S1218" s="184">
        <v>0</v>
      </c>
      <c r="T1218" s="184">
        <v>0</v>
      </c>
      <c r="U1218" s="184">
        <f t="shared" si="151"/>
        <v>0</v>
      </c>
      <c r="W1218" s="185">
        <v>0</v>
      </c>
      <c r="X1218" s="185">
        <v>0</v>
      </c>
      <c r="Y1218" s="185">
        <f t="shared" si="152"/>
        <v>0</v>
      </c>
    </row>
    <row r="1219" spans="2:25" s="187" customFormat="1" hidden="1" x14ac:dyDescent="0.3">
      <c r="B1219" s="226" t="s">
        <v>1566</v>
      </c>
      <c r="C1219" s="338" t="s">
        <v>8724</v>
      </c>
      <c r="D1219" s="249"/>
      <c r="E1219" s="249"/>
      <c r="F1219" s="183"/>
      <c r="G1219" s="184">
        <f t="shared" si="146"/>
        <v>-30000</v>
      </c>
      <c r="H1219" s="184">
        <f t="shared" si="147"/>
        <v>-12000</v>
      </c>
      <c r="I1219" s="184">
        <f t="shared" si="148"/>
        <v>18000</v>
      </c>
      <c r="K1219" s="184">
        <v>-30000</v>
      </c>
      <c r="L1219" s="184">
        <v>-12000</v>
      </c>
      <c r="M1219" s="184">
        <f t="shared" si="149"/>
        <v>18000</v>
      </c>
      <c r="O1219" s="185">
        <v>0</v>
      </c>
      <c r="P1219" s="185">
        <v>0</v>
      </c>
      <c r="Q1219" s="185">
        <f t="shared" si="150"/>
        <v>0</v>
      </c>
      <c r="S1219" s="184">
        <v>0</v>
      </c>
      <c r="T1219" s="184">
        <v>0</v>
      </c>
      <c r="U1219" s="184">
        <f t="shared" si="151"/>
        <v>0</v>
      </c>
      <c r="W1219" s="185">
        <v>0</v>
      </c>
      <c r="X1219" s="185">
        <v>0</v>
      </c>
      <c r="Y1219" s="185">
        <f t="shared" si="152"/>
        <v>0</v>
      </c>
    </row>
    <row r="1220" spans="2:25" s="187" customFormat="1" x14ac:dyDescent="0.3">
      <c r="B1220" s="262" t="s">
        <v>290</v>
      </c>
      <c r="C1220" s="338" t="s">
        <v>13709</v>
      </c>
      <c r="D1220" s="249">
        <v>377145.72259999975</v>
      </c>
      <c r="E1220" s="249">
        <v>376838.5721508399</v>
      </c>
      <c r="F1220" s="183"/>
      <c r="G1220" s="176">
        <f>+K1220+O1220+S1220+W1220-D1220</f>
        <v>351671.68110000016</v>
      </c>
      <c r="H1220" s="176">
        <f>+L1220+P1220+T1220+X1220-E1220</f>
        <v>290724.17220577999</v>
      </c>
      <c r="I1220" s="176">
        <f t="shared" si="148"/>
        <v>60947.508894220169</v>
      </c>
      <c r="J1220" s="179"/>
      <c r="K1220" s="176">
        <v>728817.40369999991</v>
      </c>
      <c r="L1220" s="176">
        <v>667562.74435661989</v>
      </c>
      <c r="M1220" s="176">
        <f t="shared" si="149"/>
        <v>61254.659343380015</v>
      </c>
      <c r="N1220" s="179"/>
      <c r="O1220" s="243">
        <v>0</v>
      </c>
      <c r="P1220" s="243">
        <v>0</v>
      </c>
      <c r="Q1220" s="243">
        <f t="shared" si="150"/>
        <v>0</v>
      </c>
      <c r="R1220" s="244"/>
      <c r="S1220" s="243">
        <v>0</v>
      </c>
      <c r="T1220" s="243">
        <v>0</v>
      </c>
      <c r="U1220" s="243">
        <f t="shared" si="151"/>
        <v>0</v>
      </c>
      <c r="V1220" s="244"/>
      <c r="W1220" s="243">
        <v>0</v>
      </c>
      <c r="X1220" s="243">
        <v>0</v>
      </c>
      <c r="Y1220" s="243">
        <f t="shared" si="152"/>
        <v>0</v>
      </c>
    </row>
    <row r="1221" spans="2:25" s="187" customFormat="1" hidden="1" x14ac:dyDescent="0.3">
      <c r="B1221" s="226" t="s">
        <v>1567</v>
      </c>
      <c r="C1221" s="338" t="s">
        <v>8725</v>
      </c>
      <c r="D1221" s="249"/>
      <c r="E1221" s="249"/>
      <c r="F1221" s="183"/>
      <c r="G1221" s="184">
        <f t="shared" ref="G1221:G1282" si="153">+K1221+O1221+S1221+W1221</f>
        <v>1588.7801999999999</v>
      </c>
      <c r="H1221" s="184">
        <f t="shared" ref="H1221:H1282" si="154">+L1221+P1221+T1221+X1221</f>
        <v>1392.9797769299998</v>
      </c>
      <c r="I1221" s="184">
        <f t="shared" si="148"/>
        <v>195.80042307000008</v>
      </c>
      <c r="K1221" s="184">
        <v>1588.7801999999999</v>
      </c>
      <c r="L1221" s="184">
        <v>1392.9797769299998</v>
      </c>
      <c r="M1221" s="184">
        <f t="shared" si="149"/>
        <v>195.80042307000008</v>
      </c>
      <c r="O1221" s="185">
        <v>0</v>
      </c>
      <c r="P1221" s="185">
        <v>0</v>
      </c>
      <c r="Q1221" s="185">
        <f t="shared" si="150"/>
        <v>0</v>
      </c>
      <c r="S1221" s="184">
        <v>0</v>
      </c>
      <c r="T1221" s="184">
        <v>0</v>
      </c>
      <c r="U1221" s="184">
        <f t="shared" si="151"/>
        <v>0</v>
      </c>
      <c r="W1221" s="185">
        <v>0</v>
      </c>
      <c r="X1221" s="185">
        <v>0</v>
      </c>
      <c r="Y1221" s="185">
        <f t="shared" si="152"/>
        <v>0</v>
      </c>
    </row>
    <row r="1222" spans="2:25" s="187" customFormat="1" hidden="1" x14ac:dyDescent="0.3">
      <c r="B1222" s="226" t="s">
        <v>1568</v>
      </c>
      <c r="C1222" s="338" t="s">
        <v>8726</v>
      </c>
      <c r="D1222" s="249"/>
      <c r="E1222" s="249"/>
      <c r="F1222" s="183"/>
      <c r="G1222" s="184">
        <f t="shared" si="153"/>
        <v>282.46070000000003</v>
      </c>
      <c r="H1222" s="184">
        <f t="shared" si="154"/>
        <v>272.57795949999996</v>
      </c>
      <c r="I1222" s="184">
        <f t="shared" si="148"/>
        <v>9.8827405000000681</v>
      </c>
      <c r="K1222" s="184">
        <v>282.46070000000003</v>
      </c>
      <c r="L1222" s="184">
        <v>272.57795949999996</v>
      </c>
      <c r="M1222" s="184">
        <f t="shared" si="149"/>
        <v>9.8827405000000681</v>
      </c>
      <c r="O1222" s="185">
        <v>0</v>
      </c>
      <c r="P1222" s="185">
        <v>0</v>
      </c>
      <c r="Q1222" s="185">
        <f t="shared" si="150"/>
        <v>0</v>
      </c>
      <c r="S1222" s="184">
        <v>0</v>
      </c>
      <c r="T1222" s="184">
        <v>0</v>
      </c>
      <c r="U1222" s="184">
        <f t="shared" si="151"/>
        <v>0</v>
      </c>
      <c r="W1222" s="185">
        <v>0</v>
      </c>
      <c r="X1222" s="185">
        <v>0</v>
      </c>
      <c r="Y1222" s="185">
        <f t="shared" si="152"/>
        <v>0</v>
      </c>
    </row>
    <row r="1223" spans="2:25" s="187" customFormat="1" hidden="1" x14ac:dyDescent="0.3">
      <c r="B1223" s="226" t="s">
        <v>1569</v>
      </c>
      <c r="C1223" s="338" t="s">
        <v>8727</v>
      </c>
      <c r="D1223" s="249"/>
      <c r="E1223" s="249"/>
      <c r="F1223" s="183"/>
      <c r="G1223" s="184">
        <f t="shared" si="153"/>
        <v>38128.645299999996</v>
      </c>
      <c r="H1223" s="184">
        <f t="shared" si="154"/>
        <v>0</v>
      </c>
      <c r="I1223" s="184">
        <f t="shared" si="148"/>
        <v>38128.645299999996</v>
      </c>
      <c r="K1223" s="184">
        <v>38128.645299999996</v>
      </c>
      <c r="L1223" s="184">
        <v>0</v>
      </c>
      <c r="M1223" s="184">
        <f t="shared" si="149"/>
        <v>38128.645299999996</v>
      </c>
      <c r="O1223" s="185">
        <v>0</v>
      </c>
      <c r="P1223" s="185">
        <v>0</v>
      </c>
      <c r="Q1223" s="185">
        <f t="shared" si="150"/>
        <v>0</v>
      </c>
      <c r="S1223" s="184">
        <v>0</v>
      </c>
      <c r="T1223" s="184">
        <v>0</v>
      </c>
      <c r="U1223" s="184">
        <f t="shared" si="151"/>
        <v>0</v>
      </c>
      <c r="W1223" s="185">
        <v>0</v>
      </c>
      <c r="X1223" s="185">
        <v>0</v>
      </c>
      <c r="Y1223" s="185">
        <f t="shared" si="152"/>
        <v>0</v>
      </c>
    </row>
    <row r="1224" spans="2:25" s="187" customFormat="1" hidden="1" x14ac:dyDescent="0.3">
      <c r="B1224" s="226" t="s">
        <v>1570</v>
      </c>
      <c r="C1224" s="338" t="s">
        <v>8728</v>
      </c>
      <c r="D1224" s="249"/>
      <c r="E1224" s="249"/>
      <c r="F1224" s="183"/>
      <c r="G1224" s="184">
        <f t="shared" si="153"/>
        <v>1631.1149</v>
      </c>
      <c r="H1224" s="184">
        <f t="shared" si="154"/>
        <v>1518.8086920000001</v>
      </c>
      <c r="I1224" s="184">
        <f t="shared" ref="I1224:I1287" si="155">+ABS(G1224-H1224)</f>
        <v>112.30620799999997</v>
      </c>
      <c r="K1224" s="184">
        <v>1631.1149</v>
      </c>
      <c r="L1224" s="184">
        <v>1518.8086920000001</v>
      </c>
      <c r="M1224" s="184">
        <f t="shared" ref="M1224:M1287" si="156">+ABS(K1224-L1224)</f>
        <v>112.30620799999997</v>
      </c>
      <c r="O1224" s="185">
        <v>0</v>
      </c>
      <c r="P1224" s="185">
        <v>0</v>
      </c>
      <c r="Q1224" s="185">
        <f t="shared" ref="Q1224:Q1287" si="157">+ABS(O1224-P1224)</f>
        <v>0</v>
      </c>
      <c r="S1224" s="184">
        <v>0</v>
      </c>
      <c r="T1224" s="184">
        <v>0</v>
      </c>
      <c r="U1224" s="184">
        <f t="shared" ref="U1224:U1287" si="158">+ABS(S1224-T1224)</f>
        <v>0</v>
      </c>
      <c r="W1224" s="185">
        <v>0</v>
      </c>
      <c r="X1224" s="185">
        <v>0</v>
      </c>
      <c r="Y1224" s="185">
        <f t="shared" ref="Y1224:Y1287" si="159">+ABS(W1224-X1224)</f>
        <v>0</v>
      </c>
    </row>
    <row r="1225" spans="2:25" s="187" customFormat="1" hidden="1" x14ac:dyDescent="0.3">
      <c r="B1225" s="226" t="s">
        <v>1571</v>
      </c>
      <c r="C1225" s="338" t="s">
        <v>8729</v>
      </c>
      <c r="D1225" s="249"/>
      <c r="E1225" s="249"/>
      <c r="F1225" s="183"/>
      <c r="G1225" s="184">
        <f t="shared" si="153"/>
        <v>344.86239999999998</v>
      </c>
      <c r="H1225" s="184">
        <f t="shared" si="154"/>
        <v>334.80346700000001</v>
      </c>
      <c r="I1225" s="184">
        <f t="shared" si="155"/>
        <v>10.058932999999968</v>
      </c>
      <c r="K1225" s="184">
        <v>344.86239999999998</v>
      </c>
      <c r="L1225" s="184">
        <v>334.80346700000001</v>
      </c>
      <c r="M1225" s="184">
        <f t="shared" si="156"/>
        <v>10.058932999999968</v>
      </c>
      <c r="O1225" s="185">
        <v>0</v>
      </c>
      <c r="P1225" s="185">
        <v>0</v>
      </c>
      <c r="Q1225" s="185">
        <f t="shared" si="157"/>
        <v>0</v>
      </c>
      <c r="S1225" s="184">
        <v>0</v>
      </c>
      <c r="T1225" s="184">
        <v>0</v>
      </c>
      <c r="U1225" s="184">
        <f t="shared" si="158"/>
        <v>0</v>
      </c>
      <c r="W1225" s="185">
        <v>0</v>
      </c>
      <c r="X1225" s="185">
        <v>0</v>
      </c>
      <c r="Y1225" s="185">
        <f t="shared" si="159"/>
        <v>0</v>
      </c>
    </row>
    <row r="1226" spans="2:25" s="187" customFormat="1" hidden="1" x14ac:dyDescent="0.3">
      <c r="B1226" s="226" t="s">
        <v>1572</v>
      </c>
      <c r="C1226" s="338" t="s">
        <v>8730</v>
      </c>
      <c r="D1226" s="249"/>
      <c r="E1226" s="249"/>
      <c r="F1226" s="183"/>
      <c r="G1226" s="184">
        <f t="shared" si="153"/>
        <v>1458.1332</v>
      </c>
      <c r="H1226" s="184">
        <f t="shared" si="154"/>
        <v>1301.4804256699997</v>
      </c>
      <c r="I1226" s="184">
        <f t="shared" si="155"/>
        <v>156.65277433000028</v>
      </c>
      <c r="K1226" s="184">
        <v>1458.1332</v>
      </c>
      <c r="L1226" s="184">
        <v>1301.4804256699997</v>
      </c>
      <c r="M1226" s="184">
        <f t="shared" si="156"/>
        <v>156.65277433000028</v>
      </c>
      <c r="O1226" s="185">
        <v>0</v>
      </c>
      <c r="P1226" s="185">
        <v>0</v>
      </c>
      <c r="Q1226" s="185">
        <f t="shared" si="157"/>
        <v>0</v>
      </c>
      <c r="S1226" s="184">
        <v>0</v>
      </c>
      <c r="T1226" s="184">
        <v>0</v>
      </c>
      <c r="U1226" s="184">
        <f t="shared" si="158"/>
        <v>0</v>
      </c>
      <c r="W1226" s="185">
        <v>0</v>
      </c>
      <c r="X1226" s="185">
        <v>0</v>
      </c>
      <c r="Y1226" s="185">
        <f t="shared" si="159"/>
        <v>0</v>
      </c>
    </row>
    <row r="1227" spans="2:25" s="187" customFormat="1" hidden="1" x14ac:dyDescent="0.3">
      <c r="B1227" s="226" t="s">
        <v>1573</v>
      </c>
      <c r="C1227" s="338" t="s">
        <v>8731</v>
      </c>
      <c r="D1227" s="249"/>
      <c r="E1227" s="249"/>
      <c r="F1227" s="183"/>
      <c r="G1227" s="184">
        <f t="shared" si="153"/>
        <v>362.65360000000004</v>
      </c>
      <c r="H1227" s="184">
        <f t="shared" si="154"/>
        <v>349.65278997000001</v>
      </c>
      <c r="I1227" s="184">
        <f t="shared" si="155"/>
        <v>13.000810030000025</v>
      </c>
      <c r="K1227" s="184">
        <v>362.65360000000004</v>
      </c>
      <c r="L1227" s="184">
        <v>349.65278997000001</v>
      </c>
      <c r="M1227" s="184">
        <f t="shared" si="156"/>
        <v>13.000810030000025</v>
      </c>
      <c r="O1227" s="185">
        <v>0</v>
      </c>
      <c r="P1227" s="185">
        <v>0</v>
      </c>
      <c r="Q1227" s="185">
        <f t="shared" si="157"/>
        <v>0</v>
      </c>
      <c r="S1227" s="184">
        <v>0</v>
      </c>
      <c r="T1227" s="184">
        <v>0</v>
      </c>
      <c r="U1227" s="184">
        <f t="shared" si="158"/>
        <v>0</v>
      </c>
      <c r="W1227" s="185">
        <v>0</v>
      </c>
      <c r="X1227" s="185">
        <v>0</v>
      </c>
      <c r="Y1227" s="185">
        <f t="shared" si="159"/>
        <v>0</v>
      </c>
    </row>
    <row r="1228" spans="2:25" s="187" customFormat="1" hidden="1" x14ac:dyDescent="0.3">
      <c r="B1228" s="226" t="s">
        <v>1574</v>
      </c>
      <c r="C1228" s="338" t="s">
        <v>8732</v>
      </c>
      <c r="D1228" s="249"/>
      <c r="E1228" s="249"/>
      <c r="F1228" s="183"/>
      <c r="G1228" s="184">
        <f t="shared" si="153"/>
        <v>1458.9648</v>
      </c>
      <c r="H1228" s="184">
        <f t="shared" si="154"/>
        <v>1078.45403878</v>
      </c>
      <c r="I1228" s="184">
        <f t="shared" si="155"/>
        <v>380.51076121999995</v>
      </c>
      <c r="K1228" s="184">
        <v>1458.9648</v>
      </c>
      <c r="L1228" s="184">
        <v>1078.45403878</v>
      </c>
      <c r="M1228" s="184">
        <f t="shared" si="156"/>
        <v>380.51076121999995</v>
      </c>
      <c r="O1228" s="185">
        <v>0</v>
      </c>
      <c r="P1228" s="185">
        <v>0</v>
      </c>
      <c r="Q1228" s="185">
        <f t="shared" si="157"/>
        <v>0</v>
      </c>
      <c r="S1228" s="184">
        <v>0</v>
      </c>
      <c r="T1228" s="184">
        <v>0</v>
      </c>
      <c r="U1228" s="184">
        <f t="shared" si="158"/>
        <v>0</v>
      </c>
      <c r="W1228" s="185">
        <v>0</v>
      </c>
      <c r="X1228" s="185">
        <v>0</v>
      </c>
      <c r="Y1228" s="185">
        <f t="shared" si="159"/>
        <v>0</v>
      </c>
    </row>
    <row r="1229" spans="2:25" s="187" customFormat="1" hidden="1" x14ac:dyDescent="0.3">
      <c r="B1229" s="226" t="s">
        <v>1575</v>
      </c>
      <c r="C1229" s="338" t="s">
        <v>8733</v>
      </c>
      <c r="D1229" s="249"/>
      <c r="E1229" s="249"/>
      <c r="F1229" s="183"/>
      <c r="G1229" s="184">
        <f t="shared" si="153"/>
        <v>1296.8332</v>
      </c>
      <c r="H1229" s="184">
        <f t="shared" si="154"/>
        <v>1106.8229450000001</v>
      </c>
      <c r="I1229" s="184">
        <f t="shared" si="155"/>
        <v>190.01025499999992</v>
      </c>
      <c r="K1229" s="184">
        <v>1296.8332</v>
      </c>
      <c r="L1229" s="184">
        <v>1106.8229450000001</v>
      </c>
      <c r="M1229" s="184">
        <f t="shared" si="156"/>
        <v>190.01025499999992</v>
      </c>
      <c r="O1229" s="185">
        <v>0</v>
      </c>
      <c r="P1229" s="185">
        <v>0</v>
      </c>
      <c r="Q1229" s="185">
        <f t="shared" si="157"/>
        <v>0</v>
      </c>
      <c r="S1229" s="184">
        <v>0</v>
      </c>
      <c r="T1229" s="184">
        <v>0</v>
      </c>
      <c r="U1229" s="184">
        <f t="shared" si="158"/>
        <v>0</v>
      </c>
      <c r="W1229" s="185">
        <v>0</v>
      </c>
      <c r="X1229" s="185">
        <v>0</v>
      </c>
      <c r="Y1229" s="185">
        <f t="shared" si="159"/>
        <v>0</v>
      </c>
    </row>
    <row r="1230" spans="2:25" s="187" customFormat="1" hidden="1" x14ac:dyDescent="0.3">
      <c r="B1230" s="226" t="s">
        <v>1576</v>
      </c>
      <c r="C1230" s="338" t="s">
        <v>8734</v>
      </c>
      <c r="D1230" s="249"/>
      <c r="E1230" s="249"/>
      <c r="F1230" s="183"/>
      <c r="G1230" s="184">
        <f t="shared" si="153"/>
        <v>296.1035</v>
      </c>
      <c r="H1230" s="184">
        <f t="shared" si="154"/>
        <v>260.57794279000001</v>
      </c>
      <c r="I1230" s="184">
        <f t="shared" si="155"/>
        <v>35.525557209999988</v>
      </c>
      <c r="K1230" s="184">
        <v>296.1035</v>
      </c>
      <c r="L1230" s="184">
        <v>260.57794279000001</v>
      </c>
      <c r="M1230" s="184">
        <f t="shared" si="156"/>
        <v>35.525557209999988</v>
      </c>
      <c r="O1230" s="185">
        <v>0</v>
      </c>
      <c r="P1230" s="185">
        <v>0</v>
      </c>
      <c r="Q1230" s="185">
        <f t="shared" si="157"/>
        <v>0</v>
      </c>
      <c r="S1230" s="184">
        <v>0</v>
      </c>
      <c r="T1230" s="184">
        <v>0</v>
      </c>
      <c r="U1230" s="184">
        <f t="shared" si="158"/>
        <v>0</v>
      </c>
      <c r="W1230" s="185">
        <v>0</v>
      </c>
      <c r="X1230" s="185">
        <v>0</v>
      </c>
      <c r="Y1230" s="185">
        <f t="shared" si="159"/>
        <v>0</v>
      </c>
    </row>
    <row r="1231" spans="2:25" s="187" customFormat="1" hidden="1" x14ac:dyDescent="0.3">
      <c r="B1231" s="226" t="s">
        <v>1577</v>
      </c>
      <c r="C1231" s="338" t="s">
        <v>8735</v>
      </c>
      <c r="D1231" s="249"/>
      <c r="E1231" s="249"/>
      <c r="F1231" s="183"/>
      <c r="G1231" s="184">
        <f t="shared" si="153"/>
        <v>1135.7203000000002</v>
      </c>
      <c r="H1231" s="184">
        <f t="shared" si="154"/>
        <v>934.80128347999994</v>
      </c>
      <c r="I1231" s="184">
        <f t="shared" si="155"/>
        <v>200.91901652000024</v>
      </c>
      <c r="K1231" s="184">
        <v>1135.7203000000002</v>
      </c>
      <c r="L1231" s="184">
        <v>934.80128347999994</v>
      </c>
      <c r="M1231" s="184">
        <f t="shared" si="156"/>
        <v>200.91901652000024</v>
      </c>
      <c r="O1231" s="185">
        <v>0</v>
      </c>
      <c r="P1231" s="185">
        <v>0</v>
      </c>
      <c r="Q1231" s="185">
        <f t="shared" si="157"/>
        <v>0</v>
      </c>
      <c r="S1231" s="184">
        <v>0</v>
      </c>
      <c r="T1231" s="184">
        <v>0</v>
      </c>
      <c r="U1231" s="184">
        <f t="shared" si="158"/>
        <v>0</v>
      </c>
      <c r="W1231" s="185">
        <v>0</v>
      </c>
      <c r="X1231" s="185">
        <v>0</v>
      </c>
      <c r="Y1231" s="185">
        <f t="shared" si="159"/>
        <v>0</v>
      </c>
    </row>
    <row r="1232" spans="2:25" s="187" customFormat="1" hidden="1" x14ac:dyDescent="0.3">
      <c r="B1232" s="226" t="s">
        <v>1578</v>
      </c>
      <c r="C1232" s="338" t="s">
        <v>8736</v>
      </c>
      <c r="D1232" s="249"/>
      <c r="E1232" s="249"/>
      <c r="F1232" s="183"/>
      <c r="G1232" s="184">
        <f t="shared" si="153"/>
        <v>152.30709999999999</v>
      </c>
      <c r="H1232" s="184">
        <f t="shared" si="154"/>
        <v>65.698541289999994</v>
      </c>
      <c r="I1232" s="184">
        <f t="shared" si="155"/>
        <v>86.608558709999997</v>
      </c>
      <c r="K1232" s="184">
        <v>152.30709999999999</v>
      </c>
      <c r="L1232" s="184">
        <v>65.698541289999994</v>
      </c>
      <c r="M1232" s="184">
        <f t="shared" si="156"/>
        <v>86.608558709999997</v>
      </c>
      <c r="O1232" s="185">
        <v>0</v>
      </c>
      <c r="P1232" s="185">
        <v>0</v>
      </c>
      <c r="Q1232" s="185">
        <f t="shared" si="157"/>
        <v>0</v>
      </c>
      <c r="S1232" s="184">
        <v>0</v>
      </c>
      <c r="T1232" s="184">
        <v>0</v>
      </c>
      <c r="U1232" s="184">
        <f t="shared" si="158"/>
        <v>0</v>
      </c>
      <c r="W1232" s="185">
        <v>0</v>
      </c>
      <c r="X1232" s="185">
        <v>0</v>
      </c>
      <c r="Y1232" s="185">
        <f t="shared" si="159"/>
        <v>0</v>
      </c>
    </row>
    <row r="1233" spans="2:25" s="187" customFormat="1" hidden="1" x14ac:dyDescent="0.3">
      <c r="B1233" s="226" t="s">
        <v>1579</v>
      </c>
      <c r="C1233" s="338" t="s">
        <v>8737</v>
      </c>
      <c r="D1233" s="249"/>
      <c r="E1233" s="249"/>
      <c r="F1233" s="183"/>
      <c r="G1233" s="184">
        <f t="shared" si="153"/>
        <v>1345.0462</v>
      </c>
      <c r="H1233" s="184">
        <f t="shared" si="154"/>
        <v>1182.6051789599999</v>
      </c>
      <c r="I1233" s="184">
        <f t="shared" si="155"/>
        <v>162.44102104000012</v>
      </c>
      <c r="K1233" s="184">
        <v>1345.0462</v>
      </c>
      <c r="L1233" s="184">
        <v>1182.6051789599999</v>
      </c>
      <c r="M1233" s="184">
        <f t="shared" si="156"/>
        <v>162.44102104000012</v>
      </c>
      <c r="O1233" s="185">
        <v>0</v>
      </c>
      <c r="P1233" s="185">
        <v>0</v>
      </c>
      <c r="Q1233" s="185">
        <f t="shared" si="157"/>
        <v>0</v>
      </c>
      <c r="S1233" s="184">
        <v>0</v>
      </c>
      <c r="T1233" s="184">
        <v>0</v>
      </c>
      <c r="U1233" s="184">
        <f t="shared" si="158"/>
        <v>0</v>
      </c>
      <c r="W1233" s="185">
        <v>0</v>
      </c>
      <c r="X1233" s="185">
        <v>0</v>
      </c>
      <c r="Y1233" s="185">
        <f t="shared" si="159"/>
        <v>0</v>
      </c>
    </row>
    <row r="1234" spans="2:25" s="187" customFormat="1" hidden="1" x14ac:dyDescent="0.3">
      <c r="B1234" s="226" t="s">
        <v>1580</v>
      </c>
      <c r="C1234" s="338" t="s">
        <v>8738</v>
      </c>
      <c r="D1234" s="249"/>
      <c r="E1234" s="249"/>
      <c r="F1234" s="183"/>
      <c r="G1234" s="184">
        <f t="shared" si="153"/>
        <v>1062.1630999999998</v>
      </c>
      <c r="H1234" s="184">
        <f t="shared" si="154"/>
        <v>974.47142417999999</v>
      </c>
      <c r="I1234" s="184">
        <f t="shared" si="155"/>
        <v>87.691675819999773</v>
      </c>
      <c r="K1234" s="184">
        <v>1062.1630999999998</v>
      </c>
      <c r="L1234" s="184">
        <v>974.47142417999999</v>
      </c>
      <c r="M1234" s="184">
        <f t="shared" si="156"/>
        <v>87.691675819999773</v>
      </c>
      <c r="O1234" s="185">
        <v>0</v>
      </c>
      <c r="P1234" s="185">
        <v>0</v>
      </c>
      <c r="Q1234" s="185">
        <f t="shared" si="157"/>
        <v>0</v>
      </c>
      <c r="S1234" s="184">
        <v>0</v>
      </c>
      <c r="T1234" s="184">
        <v>0</v>
      </c>
      <c r="U1234" s="184">
        <f t="shared" si="158"/>
        <v>0</v>
      </c>
      <c r="W1234" s="185">
        <v>0</v>
      </c>
      <c r="X1234" s="185">
        <v>0</v>
      </c>
      <c r="Y1234" s="185">
        <f t="shared" si="159"/>
        <v>0</v>
      </c>
    </row>
    <row r="1235" spans="2:25" s="187" customFormat="1" hidden="1" x14ac:dyDescent="0.3">
      <c r="B1235" s="226" t="s">
        <v>1581</v>
      </c>
      <c r="C1235" s="338" t="s">
        <v>8739</v>
      </c>
      <c r="D1235" s="249"/>
      <c r="E1235" s="249"/>
      <c r="F1235" s="183"/>
      <c r="G1235" s="184">
        <f t="shared" si="153"/>
        <v>146.24979999999999</v>
      </c>
      <c r="H1235" s="184">
        <f t="shared" si="154"/>
        <v>114.38982244</v>
      </c>
      <c r="I1235" s="184">
        <f t="shared" si="155"/>
        <v>31.85997755999999</v>
      </c>
      <c r="K1235" s="184">
        <v>146.24979999999999</v>
      </c>
      <c r="L1235" s="184">
        <v>114.38982244</v>
      </c>
      <c r="M1235" s="184">
        <f t="shared" si="156"/>
        <v>31.85997755999999</v>
      </c>
      <c r="O1235" s="185">
        <v>0</v>
      </c>
      <c r="P1235" s="185">
        <v>0</v>
      </c>
      <c r="Q1235" s="185">
        <f t="shared" si="157"/>
        <v>0</v>
      </c>
      <c r="S1235" s="184">
        <v>0</v>
      </c>
      <c r="T1235" s="184">
        <v>0</v>
      </c>
      <c r="U1235" s="184">
        <f t="shared" si="158"/>
        <v>0</v>
      </c>
      <c r="W1235" s="185">
        <v>0</v>
      </c>
      <c r="X1235" s="185">
        <v>0</v>
      </c>
      <c r="Y1235" s="185">
        <f t="shared" si="159"/>
        <v>0</v>
      </c>
    </row>
    <row r="1236" spans="2:25" s="187" customFormat="1" hidden="1" x14ac:dyDescent="0.3">
      <c r="B1236" s="226" t="s">
        <v>1582</v>
      </c>
      <c r="C1236" s="338" t="s">
        <v>8740</v>
      </c>
      <c r="D1236" s="249"/>
      <c r="E1236" s="249"/>
      <c r="F1236" s="183"/>
      <c r="G1236" s="184">
        <f t="shared" si="153"/>
        <v>1771.3142</v>
      </c>
      <c r="H1236" s="184">
        <f t="shared" si="154"/>
        <v>1661.4827579100001</v>
      </c>
      <c r="I1236" s="184">
        <f t="shared" si="155"/>
        <v>109.83144208999988</v>
      </c>
      <c r="K1236" s="184">
        <v>1771.3142</v>
      </c>
      <c r="L1236" s="184">
        <v>1661.4827579100001</v>
      </c>
      <c r="M1236" s="184">
        <f t="shared" si="156"/>
        <v>109.83144208999988</v>
      </c>
      <c r="O1236" s="185">
        <v>0</v>
      </c>
      <c r="P1236" s="185">
        <v>0</v>
      </c>
      <c r="Q1236" s="185">
        <f t="shared" si="157"/>
        <v>0</v>
      </c>
      <c r="S1236" s="184">
        <v>0</v>
      </c>
      <c r="T1236" s="184">
        <v>0</v>
      </c>
      <c r="U1236" s="184">
        <f t="shared" si="158"/>
        <v>0</v>
      </c>
      <c r="W1236" s="185">
        <v>0</v>
      </c>
      <c r="X1236" s="185">
        <v>0</v>
      </c>
      <c r="Y1236" s="185">
        <f t="shared" si="159"/>
        <v>0</v>
      </c>
    </row>
    <row r="1237" spans="2:25" s="187" customFormat="1" hidden="1" x14ac:dyDescent="0.3">
      <c r="B1237" s="226" t="s">
        <v>1583</v>
      </c>
      <c r="C1237" s="338" t="s">
        <v>8741</v>
      </c>
      <c r="D1237" s="249"/>
      <c r="E1237" s="249"/>
      <c r="F1237" s="183"/>
      <c r="G1237" s="184">
        <f t="shared" si="153"/>
        <v>60.4602</v>
      </c>
      <c r="H1237" s="184">
        <f t="shared" si="154"/>
        <v>6.8220999999999998</v>
      </c>
      <c r="I1237" s="184">
        <f t="shared" si="155"/>
        <v>53.638100000000001</v>
      </c>
      <c r="K1237" s="184">
        <v>60.4602</v>
      </c>
      <c r="L1237" s="184">
        <v>6.8220999999999998</v>
      </c>
      <c r="M1237" s="184">
        <f t="shared" si="156"/>
        <v>53.638100000000001</v>
      </c>
      <c r="O1237" s="185">
        <v>0</v>
      </c>
      <c r="P1237" s="185">
        <v>0</v>
      </c>
      <c r="Q1237" s="185">
        <f t="shared" si="157"/>
        <v>0</v>
      </c>
      <c r="S1237" s="184">
        <v>0</v>
      </c>
      <c r="T1237" s="184">
        <v>0</v>
      </c>
      <c r="U1237" s="184">
        <f t="shared" si="158"/>
        <v>0</v>
      </c>
      <c r="W1237" s="185">
        <v>0</v>
      </c>
      <c r="X1237" s="185">
        <v>0</v>
      </c>
      <c r="Y1237" s="185">
        <f t="shared" si="159"/>
        <v>0</v>
      </c>
    </row>
    <row r="1238" spans="2:25" s="187" customFormat="1" hidden="1" x14ac:dyDescent="0.3">
      <c r="B1238" s="226" t="s">
        <v>1584</v>
      </c>
      <c r="C1238" s="338" t="s">
        <v>8742</v>
      </c>
      <c r="D1238" s="249"/>
      <c r="E1238" s="249"/>
      <c r="F1238" s="183"/>
      <c r="G1238" s="184">
        <f t="shared" si="153"/>
        <v>260.48679999999996</v>
      </c>
      <c r="H1238" s="184">
        <f t="shared" si="154"/>
        <v>240.69349099999999</v>
      </c>
      <c r="I1238" s="184">
        <f t="shared" si="155"/>
        <v>19.793308999999965</v>
      </c>
      <c r="K1238" s="184">
        <v>260.48679999999996</v>
      </c>
      <c r="L1238" s="184">
        <v>240.69349099999999</v>
      </c>
      <c r="M1238" s="184">
        <f t="shared" si="156"/>
        <v>19.793308999999965</v>
      </c>
      <c r="O1238" s="185">
        <v>0</v>
      </c>
      <c r="P1238" s="185">
        <v>0</v>
      </c>
      <c r="Q1238" s="185">
        <f t="shared" si="157"/>
        <v>0</v>
      </c>
      <c r="S1238" s="184">
        <v>0</v>
      </c>
      <c r="T1238" s="184">
        <v>0</v>
      </c>
      <c r="U1238" s="184">
        <f t="shared" si="158"/>
        <v>0</v>
      </c>
      <c r="W1238" s="185">
        <v>0</v>
      </c>
      <c r="X1238" s="185">
        <v>0</v>
      </c>
      <c r="Y1238" s="185">
        <f t="shared" si="159"/>
        <v>0</v>
      </c>
    </row>
    <row r="1239" spans="2:25" s="187" customFormat="1" hidden="1" x14ac:dyDescent="0.3">
      <c r="B1239" s="226" t="s">
        <v>1585</v>
      </c>
      <c r="C1239" s="338" t="s">
        <v>8743</v>
      </c>
      <c r="D1239" s="249"/>
      <c r="E1239" s="249"/>
      <c r="F1239" s="183"/>
      <c r="G1239" s="184">
        <f t="shared" si="153"/>
        <v>1611.7501</v>
      </c>
      <c r="H1239" s="184">
        <f t="shared" si="154"/>
        <v>1531.0462413600001</v>
      </c>
      <c r="I1239" s="184">
        <f t="shared" si="155"/>
        <v>80.703858639999908</v>
      </c>
      <c r="K1239" s="184">
        <v>1611.7501</v>
      </c>
      <c r="L1239" s="184">
        <v>1531.0462413600001</v>
      </c>
      <c r="M1239" s="184">
        <f t="shared" si="156"/>
        <v>80.703858639999908</v>
      </c>
      <c r="O1239" s="185">
        <v>0</v>
      </c>
      <c r="P1239" s="185">
        <v>0</v>
      </c>
      <c r="Q1239" s="185">
        <f t="shared" si="157"/>
        <v>0</v>
      </c>
      <c r="S1239" s="184">
        <v>0</v>
      </c>
      <c r="T1239" s="184">
        <v>0</v>
      </c>
      <c r="U1239" s="184">
        <f t="shared" si="158"/>
        <v>0</v>
      </c>
      <c r="W1239" s="185">
        <v>0</v>
      </c>
      <c r="X1239" s="185">
        <v>0</v>
      </c>
      <c r="Y1239" s="185">
        <f t="shared" si="159"/>
        <v>0</v>
      </c>
    </row>
    <row r="1240" spans="2:25" s="187" customFormat="1" hidden="1" x14ac:dyDescent="0.3">
      <c r="B1240" s="226" t="s">
        <v>1586</v>
      </c>
      <c r="C1240" s="338" t="s">
        <v>8744</v>
      </c>
      <c r="D1240" s="249"/>
      <c r="E1240" s="249"/>
      <c r="F1240" s="183"/>
      <c r="G1240" s="184">
        <f t="shared" si="153"/>
        <v>229.62819999999999</v>
      </c>
      <c r="H1240" s="184">
        <f t="shared" si="154"/>
        <v>205.2520289</v>
      </c>
      <c r="I1240" s="184">
        <f t="shared" si="155"/>
        <v>24.376171099999993</v>
      </c>
      <c r="K1240" s="184">
        <v>229.62819999999999</v>
      </c>
      <c r="L1240" s="184">
        <v>205.2520289</v>
      </c>
      <c r="M1240" s="184">
        <f t="shared" si="156"/>
        <v>24.376171099999993</v>
      </c>
      <c r="O1240" s="185">
        <v>0</v>
      </c>
      <c r="P1240" s="185">
        <v>0</v>
      </c>
      <c r="Q1240" s="185">
        <f t="shared" si="157"/>
        <v>0</v>
      </c>
      <c r="S1240" s="184">
        <v>0</v>
      </c>
      <c r="T1240" s="184">
        <v>0</v>
      </c>
      <c r="U1240" s="184">
        <f t="shared" si="158"/>
        <v>0</v>
      </c>
      <c r="W1240" s="185">
        <v>0</v>
      </c>
      <c r="X1240" s="185">
        <v>0</v>
      </c>
      <c r="Y1240" s="185">
        <f t="shared" si="159"/>
        <v>0</v>
      </c>
    </row>
    <row r="1241" spans="2:25" s="187" customFormat="1" hidden="1" x14ac:dyDescent="0.3">
      <c r="B1241" s="226" t="s">
        <v>1587</v>
      </c>
      <c r="C1241" s="338" t="s">
        <v>8745</v>
      </c>
      <c r="D1241" s="249"/>
      <c r="E1241" s="249"/>
      <c r="F1241" s="183"/>
      <c r="G1241" s="184">
        <f t="shared" si="153"/>
        <v>0</v>
      </c>
      <c r="H1241" s="184">
        <f t="shared" si="154"/>
        <v>980.06604700000003</v>
      </c>
      <c r="I1241" s="184">
        <f t="shared" si="155"/>
        <v>980.06604700000003</v>
      </c>
      <c r="K1241" s="184">
        <v>0</v>
      </c>
      <c r="L1241" s="184">
        <v>980.06604700000003</v>
      </c>
      <c r="M1241" s="184">
        <f t="shared" si="156"/>
        <v>980.06604700000003</v>
      </c>
      <c r="O1241" s="185">
        <v>0</v>
      </c>
      <c r="P1241" s="185">
        <v>0</v>
      </c>
      <c r="Q1241" s="185">
        <f t="shared" si="157"/>
        <v>0</v>
      </c>
      <c r="S1241" s="184">
        <v>0</v>
      </c>
      <c r="T1241" s="184">
        <v>0</v>
      </c>
      <c r="U1241" s="184">
        <f t="shared" si="158"/>
        <v>0</v>
      </c>
      <c r="W1241" s="185">
        <v>0</v>
      </c>
      <c r="X1241" s="185">
        <v>0</v>
      </c>
      <c r="Y1241" s="185">
        <f t="shared" si="159"/>
        <v>0</v>
      </c>
    </row>
    <row r="1242" spans="2:25" s="187" customFormat="1" hidden="1" x14ac:dyDescent="0.3">
      <c r="B1242" s="226" t="s">
        <v>1588</v>
      </c>
      <c r="C1242" s="338" t="s">
        <v>8746</v>
      </c>
      <c r="D1242" s="249"/>
      <c r="E1242" s="249"/>
      <c r="F1242" s="183"/>
      <c r="G1242" s="184">
        <f t="shared" si="153"/>
        <v>1196.0099</v>
      </c>
      <c r="H1242" s="184">
        <f t="shared" si="154"/>
        <v>838.19265092000001</v>
      </c>
      <c r="I1242" s="184">
        <f t="shared" si="155"/>
        <v>357.81724908000001</v>
      </c>
      <c r="K1242" s="184">
        <v>1196.0099</v>
      </c>
      <c r="L1242" s="184">
        <v>838.19265092000001</v>
      </c>
      <c r="M1242" s="184">
        <f t="shared" si="156"/>
        <v>357.81724908000001</v>
      </c>
      <c r="O1242" s="185">
        <v>0</v>
      </c>
      <c r="P1242" s="185">
        <v>0</v>
      </c>
      <c r="Q1242" s="185">
        <f t="shared" si="157"/>
        <v>0</v>
      </c>
      <c r="S1242" s="184">
        <v>0</v>
      </c>
      <c r="T1242" s="184">
        <v>0</v>
      </c>
      <c r="U1242" s="184">
        <f t="shared" si="158"/>
        <v>0</v>
      </c>
      <c r="W1242" s="185">
        <v>0</v>
      </c>
      <c r="X1242" s="185">
        <v>0</v>
      </c>
      <c r="Y1242" s="185">
        <f t="shared" si="159"/>
        <v>0</v>
      </c>
    </row>
    <row r="1243" spans="2:25" s="187" customFormat="1" hidden="1" x14ac:dyDescent="0.3">
      <c r="B1243" s="226" t="s">
        <v>1589</v>
      </c>
      <c r="C1243" s="338" t="s">
        <v>8747</v>
      </c>
      <c r="D1243" s="249"/>
      <c r="E1243" s="249"/>
      <c r="F1243" s="183"/>
      <c r="G1243" s="184">
        <f t="shared" si="153"/>
        <v>241.78100000000001</v>
      </c>
      <c r="H1243" s="184">
        <f t="shared" si="154"/>
        <v>230.10800312000001</v>
      </c>
      <c r="I1243" s="184">
        <f t="shared" si="155"/>
        <v>11.672996879999999</v>
      </c>
      <c r="K1243" s="184">
        <v>241.78100000000001</v>
      </c>
      <c r="L1243" s="184">
        <v>230.10800312000001</v>
      </c>
      <c r="M1243" s="184">
        <f t="shared" si="156"/>
        <v>11.672996879999999</v>
      </c>
      <c r="O1243" s="185">
        <v>0</v>
      </c>
      <c r="P1243" s="185">
        <v>0</v>
      </c>
      <c r="Q1243" s="185">
        <f t="shared" si="157"/>
        <v>0</v>
      </c>
      <c r="S1243" s="184">
        <v>0</v>
      </c>
      <c r="T1243" s="184">
        <v>0</v>
      </c>
      <c r="U1243" s="184">
        <f t="shared" si="158"/>
        <v>0</v>
      </c>
      <c r="W1243" s="185">
        <v>0</v>
      </c>
      <c r="X1243" s="185">
        <v>0</v>
      </c>
      <c r="Y1243" s="185">
        <f t="shared" si="159"/>
        <v>0</v>
      </c>
    </row>
    <row r="1244" spans="2:25" s="187" customFormat="1" hidden="1" x14ac:dyDescent="0.3">
      <c r="B1244" s="226" t="s">
        <v>1590</v>
      </c>
      <c r="C1244" s="338" t="s">
        <v>8748</v>
      </c>
      <c r="D1244" s="249"/>
      <c r="E1244" s="249"/>
      <c r="F1244" s="183"/>
      <c r="G1244" s="184">
        <f t="shared" si="153"/>
        <v>1002.9007</v>
      </c>
      <c r="H1244" s="184">
        <f t="shared" si="154"/>
        <v>738.26123863999999</v>
      </c>
      <c r="I1244" s="184">
        <f t="shared" si="155"/>
        <v>264.63946136000004</v>
      </c>
      <c r="K1244" s="184">
        <v>1002.9007</v>
      </c>
      <c r="L1244" s="184">
        <v>738.26123863999999</v>
      </c>
      <c r="M1244" s="184">
        <f t="shared" si="156"/>
        <v>264.63946136000004</v>
      </c>
      <c r="O1244" s="185">
        <v>0</v>
      </c>
      <c r="P1244" s="185">
        <v>0</v>
      </c>
      <c r="Q1244" s="185">
        <f t="shared" si="157"/>
        <v>0</v>
      </c>
      <c r="S1244" s="184">
        <v>0</v>
      </c>
      <c r="T1244" s="184">
        <v>0</v>
      </c>
      <c r="U1244" s="184">
        <f t="shared" si="158"/>
        <v>0</v>
      </c>
      <c r="W1244" s="185">
        <v>0</v>
      </c>
      <c r="X1244" s="185">
        <v>0</v>
      </c>
      <c r="Y1244" s="185">
        <f t="shared" si="159"/>
        <v>0</v>
      </c>
    </row>
    <row r="1245" spans="2:25" s="187" customFormat="1" hidden="1" x14ac:dyDescent="0.3">
      <c r="B1245" s="226" t="s">
        <v>1591</v>
      </c>
      <c r="C1245" s="338" t="s">
        <v>8749</v>
      </c>
      <c r="D1245" s="249"/>
      <c r="E1245" s="249"/>
      <c r="F1245" s="183"/>
      <c r="G1245" s="184">
        <f t="shared" si="153"/>
        <v>2013.6510000000001</v>
      </c>
      <c r="H1245" s="184">
        <f t="shared" si="154"/>
        <v>1186.2012988000001</v>
      </c>
      <c r="I1245" s="184">
        <f t="shared" si="155"/>
        <v>827.44970119999994</v>
      </c>
      <c r="K1245" s="184">
        <v>2013.6510000000001</v>
      </c>
      <c r="L1245" s="184">
        <v>1186.2012988000001</v>
      </c>
      <c r="M1245" s="184">
        <f t="shared" si="156"/>
        <v>827.44970119999994</v>
      </c>
      <c r="O1245" s="185">
        <v>0</v>
      </c>
      <c r="P1245" s="185">
        <v>0</v>
      </c>
      <c r="Q1245" s="185">
        <f t="shared" si="157"/>
        <v>0</v>
      </c>
      <c r="S1245" s="184">
        <v>0</v>
      </c>
      <c r="T1245" s="184">
        <v>0</v>
      </c>
      <c r="U1245" s="184">
        <f t="shared" si="158"/>
        <v>0</v>
      </c>
      <c r="W1245" s="185">
        <v>0</v>
      </c>
      <c r="X1245" s="185">
        <v>0</v>
      </c>
      <c r="Y1245" s="185">
        <f t="shared" si="159"/>
        <v>0</v>
      </c>
    </row>
    <row r="1246" spans="2:25" s="187" customFormat="1" hidden="1" x14ac:dyDescent="0.3">
      <c r="B1246" s="226" t="s">
        <v>1592</v>
      </c>
      <c r="C1246" s="338" t="s">
        <v>8750</v>
      </c>
      <c r="D1246" s="249"/>
      <c r="E1246" s="249"/>
      <c r="F1246" s="183"/>
      <c r="G1246" s="184">
        <f t="shared" si="153"/>
        <v>242.25640000000001</v>
      </c>
      <c r="H1246" s="184">
        <f t="shared" si="154"/>
        <v>225.30147453000001</v>
      </c>
      <c r="I1246" s="184">
        <f t="shared" si="155"/>
        <v>16.954925470000006</v>
      </c>
      <c r="K1246" s="184">
        <v>242.25640000000001</v>
      </c>
      <c r="L1246" s="184">
        <v>225.30147453000001</v>
      </c>
      <c r="M1246" s="184">
        <f t="shared" si="156"/>
        <v>16.954925470000006</v>
      </c>
      <c r="O1246" s="185">
        <v>0</v>
      </c>
      <c r="P1246" s="185">
        <v>0</v>
      </c>
      <c r="Q1246" s="185">
        <f t="shared" si="157"/>
        <v>0</v>
      </c>
      <c r="S1246" s="184">
        <v>0</v>
      </c>
      <c r="T1246" s="184">
        <v>0</v>
      </c>
      <c r="U1246" s="184">
        <f t="shared" si="158"/>
        <v>0</v>
      </c>
      <c r="W1246" s="185">
        <v>0</v>
      </c>
      <c r="X1246" s="185">
        <v>0</v>
      </c>
      <c r="Y1246" s="185">
        <f t="shared" si="159"/>
        <v>0</v>
      </c>
    </row>
    <row r="1247" spans="2:25" s="187" customFormat="1" hidden="1" x14ac:dyDescent="0.3">
      <c r="B1247" s="226" t="s">
        <v>7511</v>
      </c>
      <c r="C1247" s="338" t="s">
        <v>8751</v>
      </c>
      <c r="D1247" s="249"/>
      <c r="E1247" s="249"/>
      <c r="F1247" s="183"/>
      <c r="G1247" s="184">
        <f t="shared" si="153"/>
        <v>0</v>
      </c>
      <c r="H1247" s="184">
        <f t="shared" si="154"/>
        <v>80</v>
      </c>
      <c r="I1247" s="184">
        <f t="shared" si="155"/>
        <v>80</v>
      </c>
      <c r="K1247" s="184">
        <v>0</v>
      </c>
      <c r="L1247" s="184">
        <v>80</v>
      </c>
      <c r="M1247" s="184">
        <f t="shared" si="156"/>
        <v>80</v>
      </c>
      <c r="O1247" s="185">
        <v>0</v>
      </c>
      <c r="P1247" s="185">
        <v>0</v>
      </c>
      <c r="Q1247" s="185">
        <f t="shared" si="157"/>
        <v>0</v>
      </c>
      <c r="S1247" s="184">
        <v>0</v>
      </c>
      <c r="T1247" s="184">
        <v>0</v>
      </c>
      <c r="U1247" s="184">
        <f t="shared" si="158"/>
        <v>0</v>
      </c>
      <c r="W1247" s="185">
        <v>0</v>
      </c>
      <c r="X1247" s="185">
        <v>0</v>
      </c>
      <c r="Y1247" s="185">
        <f t="shared" si="159"/>
        <v>0</v>
      </c>
    </row>
    <row r="1248" spans="2:25" s="187" customFormat="1" hidden="1" x14ac:dyDescent="0.3">
      <c r="B1248" s="226" t="s">
        <v>1593</v>
      </c>
      <c r="C1248" s="338" t="s">
        <v>8752</v>
      </c>
      <c r="D1248" s="249"/>
      <c r="E1248" s="249"/>
      <c r="F1248" s="183"/>
      <c r="G1248" s="184">
        <f t="shared" si="153"/>
        <v>1670.8282999999999</v>
      </c>
      <c r="H1248" s="184">
        <f t="shared" si="154"/>
        <v>1408.4188826399998</v>
      </c>
      <c r="I1248" s="184">
        <f t="shared" si="155"/>
        <v>262.40941736000013</v>
      </c>
      <c r="K1248" s="184">
        <v>1670.8282999999999</v>
      </c>
      <c r="L1248" s="184">
        <v>1408.4188826399998</v>
      </c>
      <c r="M1248" s="184">
        <f t="shared" si="156"/>
        <v>262.40941736000013</v>
      </c>
      <c r="O1248" s="185">
        <v>0</v>
      </c>
      <c r="P1248" s="185">
        <v>0</v>
      </c>
      <c r="Q1248" s="185">
        <f t="shared" si="157"/>
        <v>0</v>
      </c>
      <c r="S1248" s="184">
        <v>0</v>
      </c>
      <c r="T1248" s="184">
        <v>0</v>
      </c>
      <c r="U1248" s="184">
        <f t="shared" si="158"/>
        <v>0</v>
      </c>
      <c r="W1248" s="185">
        <v>0</v>
      </c>
      <c r="X1248" s="185">
        <v>0</v>
      </c>
      <c r="Y1248" s="185">
        <f t="shared" si="159"/>
        <v>0</v>
      </c>
    </row>
    <row r="1249" spans="2:25" s="187" customFormat="1" hidden="1" x14ac:dyDescent="0.3">
      <c r="B1249" s="226" t="s">
        <v>1594</v>
      </c>
      <c r="C1249" s="338" t="s">
        <v>8753</v>
      </c>
      <c r="D1249" s="249"/>
      <c r="E1249" s="249"/>
      <c r="F1249" s="183"/>
      <c r="G1249" s="184">
        <f t="shared" si="153"/>
        <v>0</v>
      </c>
      <c r="H1249" s="184">
        <f t="shared" si="154"/>
        <v>1048.907461</v>
      </c>
      <c r="I1249" s="184">
        <f t="shared" si="155"/>
        <v>1048.907461</v>
      </c>
      <c r="K1249" s="184">
        <v>0</v>
      </c>
      <c r="L1249" s="184">
        <v>1048.907461</v>
      </c>
      <c r="M1249" s="184">
        <f t="shared" si="156"/>
        <v>1048.907461</v>
      </c>
      <c r="O1249" s="185">
        <v>0</v>
      </c>
      <c r="P1249" s="185">
        <v>0</v>
      </c>
      <c r="Q1249" s="185">
        <f t="shared" si="157"/>
        <v>0</v>
      </c>
      <c r="S1249" s="184">
        <v>0</v>
      </c>
      <c r="T1249" s="184">
        <v>0</v>
      </c>
      <c r="U1249" s="184">
        <f t="shared" si="158"/>
        <v>0</v>
      </c>
      <c r="W1249" s="185">
        <v>0</v>
      </c>
      <c r="X1249" s="185">
        <v>0</v>
      </c>
      <c r="Y1249" s="185">
        <f t="shared" si="159"/>
        <v>0</v>
      </c>
    </row>
    <row r="1250" spans="2:25" s="187" customFormat="1" hidden="1" x14ac:dyDescent="0.3">
      <c r="B1250" s="226" t="s">
        <v>1595</v>
      </c>
      <c r="C1250" s="338" t="s">
        <v>8754</v>
      </c>
      <c r="D1250" s="249"/>
      <c r="E1250" s="249"/>
      <c r="F1250" s="183"/>
      <c r="G1250" s="184">
        <f t="shared" si="153"/>
        <v>1958.3287999999998</v>
      </c>
      <c r="H1250" s="184">
        <f t="shared" si="154"/>
        <v>1414.516582</v>
      </c>
      <c r="I1250" s="184">
        <f t="shared" si="155"/>
        <v>543.8122179999998</v>
      </c>
      <c r="K1250" s="184">
        <v>1958.3287999999998</v>
      </c>
      <c r="L1250" s="184">
        <v>1414.516582</v>
      </c>
      <c r="M1250" s="184">
        <f t="shared" si="156"/>
        <v>543.8122179999998</v>
      </c>
      <c r="O1250" s="185">
        <v>0</v>
      </c>
      <c r="P1250" s="185">
        <v>0</v>
      </c>
      <c r="Q1250" s="185">
        <f t="shared" si="157"/>
        <v>0</v>
      </c>
      <c r="S1250" s="184">
        <v>0</v>
      </c>
      <c r="T1250" s="184">
        <v>0</v>
      </c>
      <c r="U1250" s="184">
        <f t="shared" si="158"/>
        <v>0</v>
      </c>
      <c r="W1250" s="185">
        <v>0</v>
      </c>
      <c r="X1250" s="185">
        <v>0</v>
      </c>
      <c r="Y1250" s="185">
        <f t="shared" si="159"/>
        <v>0</v>
      </c>
    </row>
    <row r="1251" spans="2:25" s="187" customFormat="1" hidden="1" x14ac:dyDescent="0.3">
      <c r="B1251" s="226" t="s">
        <v>1596</v>
      </c>
      <c r="C1251" s="338" t="s">
        <v>8755</v>
      </c>
      <c r="D1251" s="249"/>
      <c r="E1251" s="249"/>
      <c r="F1251" s="183"/>
      <c r="G1251" s="184">
        <f t="shared" si="153"/>
        <v>286.87179999999995</v>
      </c>
      <c r="H1251" s="184">
        <f t="shared" si="154"/>
        <v>279.29412033999995</v>
      </c>
      <c r="I1251" s="184">
        <f t="shared" si="155"/>
        <v>7.5776796600000011</v>
      </c>
      <c r="K1251" s="184">
        <v>286.87179999999995</v>
      </c>
      <c r="L1251" s="184">
        <v>279.29412033999995</v>
      </c>
      <c r="M1251" s="184">
        <f t="shared" si="156"/>
        <v>7.5776796600000011</v>
      </c>
      <c r="O1251" s="185">
        <v>0</v>
      </c>
      <c r="P1251" s="185">
        <v>0</v>
      </c>
      <c r="Q1251" s="185">
        <f t="shared" si="157"/>
        <v>0</v>
      </c>
      <c r="S1251" s="184">
        <v>0</v>
      </c>
      <c r="T1251" s="184">
        <v>0</v>
      </c>
      <c r="U1251" s="184">
        <f t="shared" si="158"/>
        <v>0</v>
      </c>
      <c r="W1251" s="185">
        <v>0</v>
      </c>
      <c r="X1251" s="185">
        <v>0</v>
      </c>
      <c r="Y1251" s="185">
        <f t="shared" si="159"/>
        <v>0</v>
      </c>
    </row>
    <row r="1252" spans="2:25" s="187" customFormat="1" hidden="1" x14ac:dyDescent="0.3">
      <c r="B1252" s="226" t="s">
        <v>1597</v>
      </c>
      <c r="C1252" s="338" t="s">
        <v>8756</v>
      </c>
      <c r="D1252" s="249"/>
      <c r="E1252" s="249"/>
      <c r="F1252" s="183"/>
      <c r="G1252" s="184">
        <f t="shared" si="153"/>
        <v>1270.0047</v>
      </c>
      <c r="H1252" s="184">
        <f t="shared" si="154"/>
        <v>892.75879877999989</v>
      </c>
      <c r="I1252" s="184">
        <f t="shared" si="155"/>
        <v>377.24590122000006</v>
      </c>
      <c r="J1252" s="179"/>
      <c r="K1252" s="184">
        <v>1270.0047</v>
      </c>
      <c r="L1252" s="184">
        <v>892.75879877999989</v>
      </c>
      <c r="M1252" s="184">
        <f t="shared" si="156"/>
        <v>377.24590122000006</v>
      </c>
      <c r="N1252" s="179"/>
      <c r="O1252" s="184">
        <v>0</v>
      </c>
      <c r="P1252" s="184">
        <v>0</v>
      </c>
      <c r="Q1252" s="184">
        <f t="shared" si="157"/>
        <v>0</v>
      </c>
      <c r="R1252" s="179"/>
      <c r="S1252" s="184">
        <v>0</v>
      </c>
      <c r="T1252" s="184">
        <v>0</v>
      </c>
      <c r="U1252" s="184">
        <f t="shared" si="158"/>
        <v>0</v>
      </c>
      <c r="V1252" s="179"/>
      <c r="W1252" s="184">
        <v>0</v>
      </c>
      <c r="X1252" s="184">
        <v>0</v>
      </c>
      <c r="Y1252" s="184">
        <f t="shared" si="159"/>
        <v>0</v>
      </c>
    </row>
    <row r="1253" spans="2:25" s="187" customFormat="1" hidden="1" x14ac:dyDescent="0.3">
      <c r="B1253" s="226" t="s">
        <v>1598</v>
      </c>
      <c r="C1253" s="338" t="s">
        <v>8757</v>
      </c>
      <c r="D1253" s="249"/>
      <c r="E1253" s="249"/>
      <c r="F1253" s="183"/>
      <c r="G1253" s="184">
        <f t="shared" si="153"/>
        <v>327.75110000000001</v>
      </c>
      <c r="H1253" s="184">
        <f t="shared" si="154"/>
        <v>312.05666600000001</v>
      </c>
      <c r="I1253" s="184">
        <f t="shared" si="155"/>
        <v>15.694434000000001</v>
      </c>
      <c r="K1253" s="184">
        <v>327.75110000000001</v>
      </c>
      <c r="L1253" s="184">
        <v>312.05666600000001</v>
      </c>
      <c r="M1253" s="184">
        <f t="shared" si="156"/>
        <v>15.694434000000001</v>
      </c>
      <c r="O1253" s="185">
        <v>0</v>
      </c>
      <c r="P1253" s="185">
        <v>0</v>
      </c>
      <c r="Q1253" s="185">
        <f t="shared" si="157"/>
        <v>0</v>
      </c>
      <c r="S1253" s="184">
        <v>0</v>
      </c>
      <c r="T1253" s="184">
        <v>0</v>
      </c>
      <c r="U1253" s="184">
        <f t="shared" si="158"/>
        <v>0</v>
      </c>
      <c r="W1253" s="185">
        <v>0</v>
      </c>
      <c r="X1253" s="185">
        <v>0</v>
      </c>
      <c r="Y1253" s="185">
        <f t="shared" si="159"/>
        <v>0</v>
      </c>
    </row>
    <row r="1254" spans="2:25" s="187" customFormat="1" hidden="1" x14ac:dyDescent="0.3">
      <c r="B1254" s="226" t="s">
        <v>1599</v>
      </c>
      <c r="C1254" s="338" t="s">
        <v>8758</v>
      </c>
      <c r="D1254" s="249"/>
      <c r="E1254" s="249"/>
      <c r="F1254" s="183"/>
      <c r="G1254" s="184">
        <f t="shared" si="153"/>
        <v>2389.4084000000003</v>
      </c>
      <c r="H1254" s="184">
        <f t="shared" si="154"/>
        <v>2052.1644215599999</v>
      </c>
      <c r="I1254" s="184">
        <f t="shared" si="155"/>
        <v>337.24397844000032</v>
      </c>
      <c r="K1254" s="184">
        <v>2389.4084000000003</v>
      </c>
      <c r="L1254" s="184">
        <v>2052.1644215599999</v>
      </c>
      <c r="M1254" s="184">
        <f t="shared" si="156"/>
        <v>337.24397844000032</v>
      </c>
      <c r="O1254" s="185">
        <v>0</v>
      </c>
      <c r="P1254" s="185">
        <v>0</v>
      </c>
      <c r="Q1254" s="185">
        <f t="shared" si="157"/>
        <v>0</v>
      </c>
      <c r="S1254" s="184">
        <v>0</v>
      </c>
      <c r="T1254" s="184">
        <v>0</v>
      </c>
      <c r="U1254" s="184">
        <f t="shared" si="158"/>
        <v>0</v>
      </c>
      <c r="W1254" s="185">
        <v>0</v>
      </c>
      <c r="X1254" s="185">
        <v>0</v>
      </c>
      <c r="Y1254" s="185">
        <f t="shared" si="159"/>
        <v>0</v>
      </c>
    </row>
    <row r="1255" spans="2:25" s="187" customFormat="1" hidden="1" x14ac:dyDescent="0.3">
      <c r="B1255" s="226" t="s">
        <v>1600</v>
      </c>
      <c r="C1255" s="338" t="s">
        <v>8759</v>
      </c>
      <c r="D1255" s="249"/>
      <c r="E1255" s="249"/>
      <c r="F1255" s="183"/>
      <c r="G1255" s="184">
        <f t="shared" si="153"/>
        <v>338.1884</v>
      </c>
      <c r="H1255" s="184">
        <f t="shared" si="154"/>
        <v>310.84866518000001</v>
      </c>
      <c r="I1255" s="184">
        <f t="shared" si="155"/>
        <v>27.33973481999999</v>
      </c>
      <c r="K1255" s="184">
        <v>338.1884</v>
      </c>
      <c r="L1255" s="184">
        <v>310.84866518000001</v>
      </c>
      <c r="M1255" s="184">
        <f t="shared" si="156"/>
        <v>27.33973481999999</v>
      </c>
      <c r="O1255" s="185">
        <v>0</v>
      </c>
      <c r="P1255" s="185">
        <v>0</v>
      </c>
      <c r="Q1255" s="185">
        <f t="shared" si="157"/>
        <v>0</v>
      </c>
      <c r="S1255" s="184">
        <v>0</v>
      </c>
      <c r="T1255" s="184">
        <v>0</v>
      </c>
      <c r="U1255" s="184">
        <f t="shared" si="158"/>
        <v>0</v>
      </c>
      <c r="W1255" s="185">
        <v>0</v>
      </c>
      <c r="X1255" s="185">
        <v>0</v>
      </c>
      <c r="Y1255" s="185">
        <f t="shared" si="159"/>
        <v>0</v>
      </c>
    </row>
    <row r="1256" spans="2:25" s="187" customFormat="1" hidden="1" x14ac:dyDescent="0.3">
      <c r="B1256" s="226" t="s">
        <v>1601</v>
      </c>
      <c r="C1256" s="338" t="s">
        <v>8760</v>
      </c>
      <c r="D1256" s="249"/>
      <c r="E1256" s="249"/>
      <c r="F1256" s="183"/>
      <c r="G1256" s="184">
        <f t="shared" si="153"/>
        <v>1193.8992999999998</v>
      </c>
      <c r="H1256" s="184">
        <f t="shared" si="154"/>
        <v>1006.86797323</v>
      </c>
      <c r="I1256" s="184">
        <f t="shared" si="155"/>
        <v>187.03132676999985</v>
      </c>
      <c r="K1256" s="184">
        <v>1193.8992999999998</v>
      </c>
      <c r="L1256" s="184">
        <v>1006.86797323</v>
      </c>
      <c r="M1256" s="184">
        <f t="shared" si="156"/>
        <v>187.03132676999985</v>
      </c>
      <c r="O1256" s="185">
        <v>0</v>
      </c>
      <c r="P1256" s="185">
        <v>0</v>
      </c>
      <c r="Q1256" s="185">
        <f t="shared" si="157"/>
        <v>0</v>
      </c>
      <c r="S1256" s="184">
        <v>0</v>
      </c>
      <c r="T1256" s="184">
        <v>0</v>
      </c>
      <c r="U1256" s="184">
        <f t="shared" si="158"/>
        <v>0</v>
      </c>
      <c r="W1256" s="185">
        <v>0</v>
      </c>
      <c r="X1256" s="185">
        <v>0</v>
      </c>
      <c r="Y1256" s="185">
        <f t="shared" si="159"/>
        <v>0</v>
      </c>
    </row>
    <row r="1257" spans="2:25" s="187" customFormat="1" hidden="1" x14ac:dyDescent="0.3">
      <c r="B1257" s="226" t="s">
        <v>1602</v>
      </c>
      <c r="C1257" s="338" t="s">
        <v>8761</v>
      </c>
      <c r="D1257" s="249"/>
      <c r="E1257" s="249"/>
      <c r="F1257" s="183"/>
      <c r="G1257" s="184">
        <f t="shared" si="153"/>
        <v>336.70389999999998</v>
      </c>
      <c r="H1257" s="184">
        <f t="shared" si="154"/>
        <v>305.50396207</v>
      </c>
      <c r="I1257" s="184">
        <f t="shared" si="155"/>
        <v>31.199937929999976</v>
      </c>
      <c r="J1257" s="186"/>
      <c r="K1257" s="184">
        <v>336.70389999999998</v>
      </c>
      <c r="L1257" s="184">
        <v>305.50396207</v>
      </c>
      <c r="M1257" s="184">
        <f t="shared" si="156"/>
        <v>31.199937929999976</v>
      </c>
      <c r="N1257" s="186"/>
      <c r="O1257" s="185">
        <v>0</v>
      </c>
      <c r="P1257" s="185">
        <v>0</v>
      </c>
      <c r="Q1257" s="185">
        <f t="shared" si="157"/>
        <v>0</v>
      </c>
      <c r="R1257" s="186"/>
      <c r="S1257" s="184">
        <v>0</v>
      </c>
      <c r="T1257" s="184">
        <v>0</v>
      </c>
      <c r="U1257" s="184">
        <f t="shared" si="158"/>
        <v>0</v>
      </c>
      <c r="V1257" s="186"/>
      <c r="W1257" s="185">
        <v>0</v>
      </c>
      <c r="X1257" s="185">
        <v>0</v>
      </c>
      <c r="Y1257" s="185">
        <f t="shared" si="159"/>
        <v>0</v>
      </c>
    </row>
    <row r="1258" spans="2:25" s="187" customFormat="1" hidden="1" x14ac:dyDescent="0.3">
      <c r="B1258" s="226" t="s">
        <v>7512</v>
      </c>
      <c r="C1258" s="338" t="s">
        <v>8762</v>
      </c>
      <c r="D1258" s="249"/>
      <c r="E1258" s="249"/>
      <c r="F1258" s="183"/>
      <c r="G1258" s="184">
        <f t="shared" si="153"/>
        <v>0</v>
      </c>
      <c r="H1258" s="184">
        <f t="shared" si="154"/>
        <v>531.07431599999995</v>
      </c>
      <c r="I1258" s="184">
        <f t="shared" si="155"/>
        <v>531.07431599999995</v>
      </c>
      <c r="J1258" s="179"/>
      <c r="K1258" s="184">
        <v>0</v>
      </c>
      <c r="L1258" s="184">
        <v>531.07431599999995</v>
      </c>
      <c r="M1258" s="184">
        <f t="shared" si="156"/>
        <v>531.07431599999995</v>
      </c>
      <c r="N1258" s="179"/>
      <c r="O1258" s="184">
        <v>0</v>
      </c>
      <c r="P1258" s="184">
        <v>0</v>
      </c>
      <c r="Q1258" s="184">
        <f t="shared" si="157"/>
        <v>0</v>
      </c>
      <c r="R1258" s="179"/>
      <c r="S1258" s="184">
        <v>0</v>
      </c>
      <c r="T1258" s="184">
        <v>0</v>
      </c>
      <c r="U1258" s="184">
        <f t="shared" si="158"/>
        <v>0</v>
      </c>
      <c r="V1258" s="179"/>
      <c r="W1258" s="184">
        <v>0</v>
      </c>
      <c r="X1258" s="184">
        <v>0</v>
      </c>
      <c r="Y1258" s="184">
        <f t="shared" si="159"/>
        <v>0</v>
      </c>
    </row>
    <row r="1259" spans="2:25" s="187" customFormat="1" hidden="1" x14ac:dyDescent="0.3">
      <c r="B1259" s="226" t="s">
        <v>1603</v>
      </c>
      <c r="C1259" s="338" t="s">
        <v>8763</v>
      </c>
      <c r="D1259" s="249"/>
      <c r="E1259" s="249"/>
      <c r="F1259" s="183"/>
      <c r="G1259" s="184">
        <f t="shared" si="153"/>
        <v>1663.2479999999998</v>
      </c>
      <c r="H1259" s="184">
        <f t="shared" si="154"/>
        <v>1384.02942519</v>
      </c>
      <c r="I1259" s="184">
        <f t="shared" si="155"/>
        <v>279.21857480999984</v>
      </c>
      <c r="K1259" s="184">
        <v>1663.2479999999998</v>
      </c>
      <c r="L1259" s="184">
        <v>1384.02942519</v>
      </c>
      <c r="M1259" s="184">
        <f t="shared" si="156"/>
        <v>279.21857480999984</v>
      </c>
      <c r="O1259" s="185">
        <v>0</v>
      </c>
      <c r="P1259" s="185">
        <v>0</v>
      </c>
      <c r="Q1259" s="185">
        <f t="shared" si="157"/>
        <v>0</v>
      </c>
      <c r="S1259" s="184">
        <v>0</v>
      </c>
      <c r="T1259" s="184">
        <v>0</v>
      </c>
      <c r="U1259" s="184">
        <f t="shared" si="158"/>
        <v>0</v>
      </c>
      <c r="W1259" s="185">
        <v>0</v>
      </c>
      <c r="X1259" s="185">
        <v>0</v>
      </c>
      <c r="Y1259" s="185">
        <f t="shared" si="159"/>
        <v>0</v>
      </c>
    </row>
    <row r="1260" spans="2:25" s="187" customFormat="1" hidden="1" x14ac:dyDescent="0.3">
      <c r="B1260" s="226" t="s">
        <v>1604</v>
      </c>
      <c r="C1260" s="338" t="s">
        <v>8764</v>
      </c>
      <c r="D1260" s="249"/>
      <c r="E1260" s="249"/>
      <c r="F1260" s="183"/>
      <c r="G1260" s="184">
        <f t="shared" si="153"/>
        <v>6050.4178000000002</v>
      </c>
      <c r="H1260" s="184">
        <f t="shared" si="154"/>
        <v>3278.3791569000005</v>
      </c>
      <c r="I1260" s="184">
        <f t="shared" si="155"/>
        <v>2772.0386430999997</v>
      </c>
      <c r="K1260" s="184">
        <v>6050.4178000000002</v>
      </c>
      <c r="L1260" s="184">
        <v>3278.3791569000005</v>
      </c>
      <c r="M1260" s="184">
        <f t="shared" si="156"/>
        <v>2772.0386430999997</v>
      </c>
      <c r="O1260" s="185">
        <v>0</v>
      </c>
      <c r="P1260" s="185">
        <v>0</v>
      </c>
      <c r="Q1260" s="185">
        <f t="shared" si="157"/>
        <v>0</v>
      </c>
      <c r="S1260" s="184">
        <v>0</v>
      </c>
      <c r="T1260" s="184">
        <v>0</v>
      </c>
      <c r="U1260" s="184">
        <f t="shared" si="158"/>
        <v>0</v>
      </c>
      <c r="W1260" s="185">
        <v>0</v>
      </c>
      <c r="X1260" s="185">
        <v>0</v>
      </c>
      <c r="Y1260" s="185">
        <f t="shared" si="159"/>
        <v>0</v>
      </c>
    </row>
    <row r="1261" spans="2:25" s="187" customFormat="1" hidden="1" x14ac:dyDescent="0.3">
      <c r="B1261" s="226" t="s">
        <v>1605</v>
      </c>
      <c r="C1261" s="338" t="s">
        <v>8765</v>
      </c>
      <c r="D1261" s="249"/>
      <c r="E1261" s="249"/>
      <c r="F1261" s="183"/>
      <c r="G1261" s="184">
        <f t="shared" si="153"/>
        <v>959.97130000000004</v>
      </c>
      <c r="H1261" s="184">
        <f t="shared" si="154"/>
        <v>773.95651551000003</v>
      </c>
      <c r="I1261" s="184">
        <f t="shared" si="155"/>
        <v>186.01478449000001</v>
      </c>
      <c r="K1261" s="184">
        <v>959.97130000000004</v>
      </c>
      <c r="L1261" s="184">
        <v>773.95651551000003</v>
      </c>
      <c r="M1261" s="184">
        <f t="shared" si="156"/>
        <v>186.01478449000001</v>
      </c>
      <c r="O1261" s="185">
        <v>0</v>
      </c>
      <c r="P1261" s="185">
        <v>0</v>
      </c>
      <c r="Q1261" s="185">
        <f t="shared" si="157"/>
        <v>0</v>
      </c>
      <c r="S1261" s="184">
        <v>0</v>
      </c>
      <c r="T1261" s="184">
        <v>0</v>
      </c>
      <c r="U1261" s="184">
        <f t="shared" si="158"/>
        <v>0</v>
      </c>
      <c r="W1261" s="185">
        <v>0</v>
      </c>
      <c r="X1261" s="185">
        <v>0</v>
      </c>
      <c r="Y1261" s="185">
        <f t="shared" si="159"/>
        <v>0</v>
      </c>
    </row>
    <row r="1262" spans="2:25" s="187" customFormat="1" hidden="1" x14ac:dyDescent="0.3">
      <c r="B1262" s="226" t="s">
        <v>1606</v>
      </c>
      <c r="C1262" s="338" t="s">
        <v>8766</v>
      </c>
      <c r="D1262" s="249"/>
      <c r="E1262" s="249"/>
      <c r="F1262" s="183"/>
      <c r="G1262" s="184">
        <f t="shared" si="153"/>
        <v>721.19359999999995</v>
      </c>
      <c r="H1262" s="184">
        <f t="shared" si="154"/>
        <v>687.45311900000002</v>
      </c>
      <c r="I1262" s="184">
        <f t="shared" si="155"/>
        <v>33.740480999999932</v>
      </c>
      <c r="K1262" s="184">
        <v>721.19359999999995</v>
      </c>
      <c r="L1262" s="184">
        <v>687.45311900000002</v>
      </c>
      <c r="M1262" s="184">
        <f t="shared" si="156"/>
        <v>33.740480999999932</v>
      </c>
      <c r="O1262" s="185">
        <v>0</v>
      </c>
      <c r="P1262" s="185">
        <v>0</v>
      </c>
      <c r="Q1262" s="185">
        <f t="shared" si="157"/>
        <v>0</v>
      </c>
      <c r="S1262" s="184">
        <v>0</v>
      </c>
      <c r="T1262" s="184">
        <v>0</v>
      </c>
      <c r="U1262" s="184">
        <f t="shared" si="158"/>
        <v>0</v>
      </c>
      <c r="W1262" s="185">
        <v>0</v>
      </c>
      <c r="X1262" s="185">
        <v>0</v>
      </c>
      <c r="Y1262" s="185">
        <f t="shared" si="159"/>
        <v>0</v>
      </c>
    </row>
    <row r="1263" spans="2:25" s="187" customFormat="1" hidden="1" x14ac:dyDescent="0.3">
      <c r="B1263" s="226" t="s">
        <v>1607</v>
      </c>
      <c r="C1263" s="338" t="s">
        <v>8767</v>
      </c>
      <c r="D1263" s="249"/>
      <c r="E1263" s="249"/>
      <c r="F1263" s="183"/>
      <c r="G1263" s="184">
        <f t="shared" si="153"/>
        <v>0</v>
      </c>
      <c r="H1263" s="184">
        <f t="shared" si="154"/>
        <v>1648.2255</v>
      </c>
      <c r="I1263" s="184">
        <f t="shared" si="155"/>
        <v>1648.2255</v>
      </c>
      <c r="K1263" s="184">
        <v>0</v>
      </c>
      <c r="L1263" s="184">
        <v>1648.2255</v>
      </c>
      <c r="M1263" s="184">
        <f t="shared" si="156"/>
        <v>1648.2255</v>
      </c>
      <c r="O1263" s="185">
        <v>0</v>
      </c>
      <c r="P1263" s="185">
        <v>0</v>
      </c>
      <c r="Q1263" s="185">
        <f t="shared" si="157"/>
        <v>0</v>
      </c>
      <c r="S1263" s="184">
        <v>0</v>
      </c>
      <c r="T1263" s="184">
        <v>0</v>
      </c>
      <c r="U1263" s="184">
        <f t="shared" si="158"/>
        <v>0</v>
      </c>
      <c r="W1263" s="185">
        <v>0</v>
      </c>
      <c r="X1263" s="185">
        <v>0</v>
      </c>
      <c r="Y1263" s="185">
        <f t="shared" si="159"/>
        <v>0</v>
      </c>
    </row>
    <row r="1264" spans="2:25" s="187" customFormat="1" hidden="1" x14ac:dyDescent="0.3">
      <c r="B1264" s="226" t="s">
        <v>1608</v>
      </c>
      <c r="C1264" s="338" t="s">
        <v>8768</v>
      </c>
      <c r="D1264" s="249"/>
      <c r="E1264" s="249"/>
      <c r="F1264" s="183"/>
      <c r="G1264" s="184">
        <f t="shared" si="153"/>
        <v>390.51299999999998</v>
      </c>
      <c r="H1264" s="184">
        <f t="shared" si="154"/>
        <v>253.84136799999999</v>
      </c>
      <c r="I1264" s="184">
        <f t="shared" si="155"/>
        <v>136.67163199999999</v>
      </c>
      <c r="J1264" s="179"/>
      <c r="K1264" s="184">
        <v>390.51299999999998</v>
      </c>
      <c r="L1264" s="184">
        <v>253.84136799999999</v>
      </c>
      <c r="M1264" s="184">
        <f t="shared" si="156"/>
        <v>136.67163199999999</v>
      </c>
      <c r="N1264" s="179"/>
      <c r="O1264" s="184">
        <v>0</v>
      </c>
      <c r="P1264" s="184">
        <v>0</v>
      </c>
      <c r="Q1264" s="184">
        <f t="shared" si="157"/>
        <v>0</v>
      </c>
      <c r="R1264" s="179"/>
      <c r="S1264" s="184">
        <v>0</v>
      </c>
      <c r="T1264" s="184">
        <v>0</v>
      </c>
      <c r="U1264" s="184">
        <f t="shared" si="158"/>
        <v>0</v>
      </c>
      <c r="V1264" s="179"/>
      <c r="W1264" s="184">
        <v>0</v>
      </c>
      <c r="X1264" s="184">
        <v>0</v>
      </c>
      <c r="Y1264" s="184">
        <f t="shared" si="159"/>
        <v>0</v>
      </c>
    </row>
    <row r="1265" spans="2:25" s="187" customFormat="1" hidden="1" x14ac:dyDescent="0.3">
      <c r="B1265" s="226" t="s">
        <v>1609</v>
      </c>
      <c r="C1265" s="338" t="s">
        <v>8769</v>
      </c>
      <c r="D1265" s="249"/>
      <c r="E1265" s="249"/>
      <c r="F1265" s="183"/>
      <c r="G1265" s="184">
        <f t="shared" si="153"/>
        <v>401.4171</v>
      </c>
      <c r="H1265" s="184">
        <f t="shared" si="154"/>
        <v>379.61232665</v>
      </c>
      <c r="I1265" s="184">
        <f t="shared" si="155"/>
        <v>21.804773350000005</v>
      </c>
      <c r="K1265" s="184">
        <v>401.4171</v>
      </c>
      <c r="L1265" s="184">
        <v>379.61232665</v>
      </c>
      <c r="M1265" s="184">
        <f t="shared" si="156"/>
        <v>21.804773350000005</v>
      </c>
      <c r="O1265" s="185">
        <v>0</v>
      </c>
      <c r="P1265" s="185">
        <v>0</v>
      </c>
      <c r="Q1265" s="185">
        <f t="shared" si="157"/>
        <v>0</v>
      </c>
      <c r="S1265" s="184">
        <v>0</v>
      </c>
      <c r="T1265" s="184">
        <v>0</v>
      </c>
      <c r="U1265" s="184">
        <f t="shared" si="158"/>
        <v>0</v>
      </c>
      <c r="W1265" s="185">
        <v>0</v>
      </c>
      <c r="X1265" s="185">
        <v>0</v>
      </c>
      <c r="Y1265" s="185">
        <f t="shared" si="159"/>
        <v>0</v>
      </c>
    </row>
    <row r="1266" spans="2:25" s="187" customFormat="1" hidden="1" x14ac:dyDescent="0.3">
      <c r="B1266" s="226" t="s">
        <v>1610</v>
      </c>
      <c r="C1266" s="338" t="s">
        <v>8770</v>
      </c>
      <c r="D1266" s="249"/>
      <c r="E1266" s="249"/>
      <c r="F1266" s="183"/>
      <c r="G1266" s="184">
        <f t="shared" si="153"/>
        <v>507.10970000000003</v>
      </c>
      <c r="H1266" s="184">
        <f t="shared" si="154"/>
        <v>345.38771036999998</v>
      </c>
      <c r="I1266" s="184">
        <f t="shared" si="155"/>
        <v>161.72198963000005</v>
      </c>
      <c r="J1266" s="179"/>
      <c r="K1266" s="184">
        <v>507.10970000000003</v>
      </c>
      <c r="L1266" s="184">
        <v>345.38771036999998</v>
      </c>
      <c r="M1266" s="184">
        <f t="shared" si="156"/>
        <v>161.72198963000005</v>
      </c>
      <c r="N1266" s="179"/>
      <c r="O1266" s="184">
        <v>0</v>
      </c>
      <c r="P1266" s="184">
        <v>0</v>
      </c>
      <c r="Q1266" s="184">
        <f t="shared" si="157"/>
        <v>0</v>
      </c>
      <c r="R1266" s="179"/>
      <c r="S1266" s="184">
        <v>0</v>
      </c>
      <c r="T1266" s="184">
        <v>0</v>
      </c>
      <c r="U1266" s="184">
        <f t="shared" si="158"/>
        <v>0</v>
      </c>
      <c r="V1266" s="179"/>
      <c r="W1266" s="184">
        <v>0</v>
      </c>
      <c r="X1266" s="184">
        <v>0</v>
      </c>
      <c r="Y1266" s="184">
        <f t="shared" si="159"/>
        <v>0</v>
      </c>
    </row>
    <row r="1267" spans="2:25" s="187" customFormat="1" hidden="1" x14ac:dyDescent="0.3">
      <c r="B1267" s="226" t="s">
        <v>1611</v>
      </c>
      <c r="C1267" s="338" t="s">
        <v>8771</v>
      </c>
      <c r="D1267" s="249"/>
      <c r="E1267" s="249"/>
      <c r="F1267" s="183"/>
      <c r="G1267" s="184">
        <f t="shared" si="153"/>
        <v>584.94659999999999</v>
      </c>
      <c r="H1267" s="184">
        <f t="shared" si="154"/>
        <v>547.54420242999993</v>
      </c>
      <c r="I1267" s="184">
        <f t="shared" si="155"/>
        <v>37.402397570000062</v>
      </c>
      <c r="K1267" s="184">
        <v>584.94659999999999</v>
      </c>
      <c r="L1267" s="184">
        <v>547.54420242999993</v>
      </c>
      <c r="M1267" s="184">
        <f t="shared" si="156"/>
        <v>37.402397570000062</v>
      </c>
      <c r="O1267" s="185">
        <v>0</v>
      </c>
      <c r="P1267" s="185">
        <v>0</v>
      </c>
      <c r="Q1267" s="185">
        <f t="shared" si="157"/>
        <v>0</v>
      </c>
      <c r="S1267" s="184">
        <v>0</v>
      </c>
      <c r="T1267" s="184">
        <v>0</v>
      </c>
      <c r="U1267" s="184">
        <f t="shared" si="158"/>
        <v>0</v>
      </c>
      <c r="W1267" s="185">
        <v>0</v>
      </c>
      <c r="X1267" s="185">
        <v>0</v>
      </c>
      <c r="Y1267" s="185">
        <f t="shared" si="159"/>
        <v>0</v>
      </c>
    </row>
    <row r="1268" spans="2:25" s="187" customFormat="1" hidden="1" x14ac:dyDescent="0.3">
      <c r="B1268" s="226" t="s">
        <v>1612</v>
      </c>
      <c r="C1268" s="338" t="s">
        <v>8772</v>
      </c>
      <c r="D1268" s="249"/>
      <c r="E1268" s="249"/>
      <c r="F1268" s="183"/>
      <c r="G1268" s="184">
        <f t="shared" si="153"/>
        <v>595.9645999999999</v>
      </c>
      <c r="H1268" s="184">
        <f t="shared" si="154"/>
        <v>477.03636800000004</v>
      </c>
      <c r="I1268" s="184">
        <f t="shared" si="155"/>
        <v>118.92823199999987</v>
      </c>
      <c r="K1268" s="184">
        <v>595.9645999999999</v>
      </c>
      <c r="L1268" s="184">
        <v>477.03636800000004</v>
      </c>
      <c r="M1268" s="184">
        <f t="shared" si="156"/>
        <v>118.92823199999987</v>
      </c>
      <c r="O1268" s="185">
        <v>0</v>
      </c>
      <c r="P1268" s="185">
        <v>0</v>
      </c>
      <c r="Q1268" s="185">
        <f t="shared" si="157"/>
        <v>0</v>
      </c>
      <c r="S1268" s="184">
        <v>0</v>
      </c>
      <c r="T1268" s="184">
        <v>0</v>
      </c>
      <c r="U1268" s="184">
        <f t="shared" si="158"/>
        <v>0</v>
      </c>
      <c r="W1268" s="185">
        <v>0</v>
      </c>
      <c r="X1268" s="185">
        <v>0</v>
      </c>
      <c r="Y1268" s="185">
        <f t="shared" si="159"/>
        <v>0</v>
      </c>
    </row>
    <row r="1269" spans="2:25" s="187" customFormat="1" hidden="1" x14ac:dyDescent="0.3">
      <c r="B1269" s="226" t="s">
        <v>1613</v>
      </c>
      <c r="C1269" s="338" t="s">
        <v>8773</v>
      </c>
      <c r="D1269" s="249"/>
      <c r="E1269" s="249"/>
      <c r="F1269" s="183"/>
      <c r="G1269" s="184">
        <f t="shared" si="153"/>
        <v>1031.1070999999999</v>
      </c>
      <c r="H1269" s="184">
        <f t="shared" si="154"/>
        <v>838.96748826999999</v>
      </c>
      <c r="I1269" s="184">
        <f t="shared" si="155"/>
        <v>192.13961172999996</v>
      </c>
      <c r="J1269" s="179"/>
      <c r="K1269" s="184">
        <v>1031.1070999999999</v>
      </c>
      <c r="L1269" s="184">
        <v>838.96748826999999</v>
      </c>
      <c r="M1269" s="184">
        <f t="shared" si="156"/>
        <v>192.13961172999996</v>
      </c>
      <c r="N1269" s="179"/>
      <c r="O1269" s="184">
        <v>0</v>
      </c>
      <c r="P1269" s="184">
        <v>0</v>
      </c>
      <c r="Q1269" s="184">
        <f t="shared" si="157"/>
        <v>0</v>
      </c>
      <c r="R1269" s="179"/>
      <c r="S1269" s="184">
        <v>0</v>
      </c>
      <c r="T1269" s="184">
        <v>0</v>
      </c>
      <c r="U1269" s="184">
        <f t="shared" si="158"/>
        <v>0</v>
      </c>
      <c r="V1269" s="179"/>
      <c r="W1269" s="184">
        <v>0</v>
      </c>
      <c r="X1269" s="184">
        <v>0</v>
      </c>
      <c r="Y1269" s="184">
        <f t="shared" si="159"/>
        <v>0</v>
      </c>
    </row>
    <row r="1270" spans="2:25" s="187" customFormat="1" hidden="1" x14ac:dyDescent="0.3">
      <c r="B1270" s="226" t="s">
        <v>1614</v>
      </c>
      <c r="C1270" s="338" t="s">
        <v>8774</v>
      </c>
      <c r="D1270" s="249"/>
      <c r="E1270" s="249"/>
      <c r="F1270" s="183"/>
      <c r="G1270" s="184">
        <f t="shared" si="153"/>
        <v>528.70499999999993</v>
      </c>
      <c r="H1270" s="184">
        <f t="shared" si="154"/>
        <v>381.10615630000001</v>
      </c>
      <c r="I1270" s="184">
        <f t="shared" si="155"/>
        <v>147.59884369999992</v>
      </c>
      <c r="J1270" s="186"/>
      <c r="K1270" s="184">
        <v>528.70499999999993</v>
      </c>
      <c r="L1270" s="184">
        <v>381.10615630000001</v>
      </c>
      <c r="M1270" s="184">
        <f t="shared" si="156"/>
        <v>147.59884369999992</v>
      </c>
      <c r="N1270" s="186"/>
      <c r="O1270" s="185">
        <v>0</v>
      </c>
      <c r="P1270" s="185">
        <v>0</v>
      </c>
      <c r="Q1270" s="185">
        <f t="shared" si="157"/>
        <v>0</v>
      </c>
      <c r="R1270" s="186"/>
      <c r="S1270" s="184">
        <v>0</v>
      </c>
      <c r="T1270" s="184">
        <v>0</v>
      </c>
      <c r="U1270" s="184">
        <f t="shared" si="158"/>
        <v>0</v>
      </c>
      <c r="V1270" s="186"/>
      <c r="W1270" s="185">
        <v>0</v>
      </c>
      <c r="X1270" s="185">
        <v>0</v>
      </c>
      <c r="Y1270" s="185">
        <f t="shared" si="159"/>
        <v>0</v>
      </c>
    </row>
    <row r="1271" spans="2:25" s="187" customFormat="1" hidden="1" x14ac:dyDescent="0.3">
      <c r="B1271" s="226" t="s">
        <v>1615</v>
      </c>
      <c r="C1271" s="338" t="s">
        <v>8775</v>
      </c>
      <c r="D1271" s="249"/>
      <c r="E1271" s="249"/>
      <c r="F1271" s="183"/>
      <c r="G1271" s="184">
        <f t="shared" si="153"/>
        <v>237986.75870000003</v>
      </c>
      <c r="H1271" s="184">
        <f t="shared" si="154"/>
        <v>204849.7886913</v>
      </c>
      <c r="I1271" s="184">
        <f t="shared" si="155"/>
        <v>33136.970008700038</v>
      </c>
      <c r="J1271" s="179"/>
      <c r="K1271" s="184">
        <v>237986.75870000003</v>
      </c>
      <c r="L1271" s="184">
        <v>204849.7886913</v>
      </c>
      <c r="M1271" s="184">
        <f t="shared" si="156"/>
        <v>33136.970008700038</v>
      </c>
      <c r="N1271" s="179"/>
      <c r="O1271" s="184">
        <v>0</v>
      </c>
      <c r="P1271" s="184">
        <v>0</v>
      </c>
      <c r="Q1271" s="184">
        <f t="shared" si="157"/>
        <v>0</v>
      </c>
      <c r="R1271" s="179"/>
      <c r="S1271" s="184">
        <v>0</v>
      </c>
      <c r="T1271" s="184">
        <v>0</v>
      </c>
      <c r="U1271" s="184">
        <f t="shared" si="158"/>
        <v>0</v>
      </c>
      <c r="V1271" s="179"/>
      <c r="W1271" s="184">
        <v>0</v>
      </c>
      <c r="X1271" s="184">
        <v>0</v>
      </c>
      <c r="Y1271" s="184">
        <f t="shared" si="159"/>
        <v>0</v>
      </c>
    </row>
    <row r="1272" spans="2:25" s="187" customFormat="1" hidden="1" x14ac:dyDescent="0.3">
      <c r="B1272" s="226" t="s">
        <v>1616</v>
      </c>
      <c r="C1272" s="338" t="s">
        <v>8776</v>
      </c>
      <c r="D1272" s="249"/>
      <c r="E1272" s="249"/>
      <c r="F1272" s="183"/>
      <c r="G1272" s="184">
        <f t="shared" si="153"/>
        <v>5748.8316000000004</v>
      </c>
      <c r="H1272" s="184">
        <f t="shared" si="154"/>
        <v>4992.0723881999993</v>
      </c>
      <c r="I1272" s="184">
        <f t="shared" si="155"/>
        <v>756.75921180000114</v>
      </c>
      <c r="K1272" s="184">
        <v>5748.8316000000004</v>
      </c>
      <c r="L1272" s="184">
        <v>4992.0723881999993</v>
      </c>
      <c r="M1272" s="184">
        <f t="shared" si="156"/>
        <v>756.75921180000114</v>
      </c>
      <c r="O1272" s="185">
        <v>0</v>
      </c>
      <c r="P1272" s="185">
        <v>0</v>
      </c>
      <c r="Q1272" s="185">
        <f t="shared" si="157"/>
        <v>0</v>
      </c>
      <c r="S1272" s="184">
        <v>0</v>
      </c>
      <c r="T1272" s="184">
        <v>0</v>
      </c>
      <c r="U1272" s="184">
        <f t="shared" si="158"/>
        <v>0</v>
      </c>
      <c r="W1272" s="185">
        <v>0</v>
      </c>
      <c r="X1272" s="185">
        <v>0</v>
      </c>
      <c r="Y1272" s="185">
        <f t="shared" si="159"/>
        <v>0</v>
      </c>
    </row>
    <row r="1273" spans="2:25" s="187" customFormat="1" hidden="1" x14ac:dyDescent="0.3">
      <c r="B1273" s="226" t="s">
        <v>1617</v>
      </c>
      <c r="C1273" s="338" t="s">
        <v>8777</v>
      </c>
      <c r="D1273" s="249"/>
      <c r="E1273" s="249"/>
      <c r="F1273" s="183"/>
      <c r="G1273" s="184">
        <f t="shared" si="153"/>
        <v>2041.3725000000002</v>
      </c>
      <c r="H1273" s="184">
        <f t="shared" si="154"/>
        <v>1691.4203782899999</v>
      </c>
      <c r="I1273" s="184">
        <f t="shared" si="155"/>
        <v>349.95212171000026</v>
      </c>
      <c r="K1273" s="184">
        <v>2041.3725000000002</v>
      </c>
      <c r="L1273" s="184">
        <v>1691.4203782899999</v>
      </c>
      <c r="M1273" s="184">
        <f t="shared" si="156"/>
        <v>349.95212171000026</v>
      </c>
      <c r="O1273" s="185">
        <v>0</v>
      </c>
      <c r="P1273" s="185">
        <v>0</v>
      </c>
      <c r="Q1273" s="185">
        <f t="shared" si="157"/>
        <v>0</v>
      </c>
      <c r="S1273" s="184">
        <v>0</v>
      </c>
      <c r="T1273" s="184">
        <v>0</v>
      </c>
      <c r="U1273" s="184">
        <f t="shared" si="158"/>
        <v>0</v>
      </c>
      <c r="W1273" s="185">
        <v>0</v>
      </c>
      <c r="X1273" s="185">
        <v>0</v>
      </c>
      <c r="Y1273" s="185">
        <f t="shared" si="159"/>
        <v>0</v>
      </c>
    </row>
    <row r="1274" spans="2:25" s="187" customFormat="1" hidden="1" x14ac:dyDescent="0.3">
      <c r="B1274" s="226" t="s">
        <v>1618</v>
      </c>
      <c r="C1274" s="338" t="s">
        <v>8778</v>
      </c>
      <c r="D1274" s="249"/>
      <c r="E1274" s="249"/>
      <c r="F1274" s="183"/>
      <c r="G1274" s="184">
        <f t="shared" si="153"/>
        <v>16981.470299999997</v>
      </c>
      <c r="H1274" s="184">
        <f t="shared" si="154"/>
        <v>16065.358325949999</v>
      </c>
      <c r="I1274" s="184">
        <f t="shared" si="155"/>
        <v>916.11197404999803</v>
      </c>
      <c r="K1274" s="184">
        <v>16981.470299999997</v>
      </c>
      <c r="L1274" s="184">
        <v>16065.358325949999</v>
      </c>
      <c r="M1274" s="184">
        <f t="shared" si="156"/>
        <v>916.11197404999803</v>
      </c>
      <c r="O1274" s="185">
        <v>0</v>
      </c>
      <c r="P1274" s="185">
        <v>0</v>
      </c>
      <c r="Q1274" s="185">
        <f t="shared" si="157"/>
        <v>0</v>
      </c>
      <c r="S1274" s="184">
        <v>0</v>
      </c>
      <c r="T1274" s="184">
        <v>0</v>
      </c>
      <c r="U1274" s="184">
        <f t="shared" si="158"/>
        <v>0</v>
      </c>
      <c r="W1274" s="185">
        <v>0</v>
      </c>
      <c r="X1274" s="185">
        <v>0</v>
      </c>
      <c r="Y1274" s="185">
        <f t="shared" si="159"/>
        <v>0</v>
      </c>
    </row>
    <row r="1275" spans="2:25" s="187" customFormat="1" hidden="1" x14ac:dyDescent="0.3">
      <c r="B1275" s="226" t="s">
        <v>1619</v>
      </c>
      <c r="C1275" s="338" t="s">
        <v>8779</v>
      </c>
      <c r="D1275" s="249"/>
      <c r="E1275" s="249"/>
      <c r="F1275" s="183"/>
      <c r="G1275" s="184">
        <f t="shared" si="153"/>
        <v>1982.2347</v>
      </c>
      <c r="H1275" s="184">
        <f t="shared" si="154"/>
        <v>1758.2653689899998</v>
      </c>
      <c r="I1275" s="184">
        <f t="shared" si="155"/>
        <v>223.96933101000013</v>
      </c>
      <c r="K1275" s="184">
        <v>1982.2347</v>
      </c>
      <c r="L1275" s="184">
        <v>1758.2653689899998</v>
      </c>
      <c r="M1275" s="184">
        <f t="shared" si="156"/>
        <v>223.96933101000013</v>
      </c>
      <c r="O1275" s="185">
        <v>0</v>
      </c>
      <c r="P1275" s="185">
        <v>0</v>
      </c>
      <c r="Q1275" s="185">
        <f t="shared" si="157"/>
        <v>0</v>
      </c>
      <c r="S1275" s="184">
        <v>0</v>
      </c>
      <c r="T1275" s="184">
        <v>0</v>
      </c>
      <c r="U1275" s="184">
        <f t="shared" si="158"/>
        <v>0</v>
      </c>
      <c r="W1275" s="185">
        <v>0</v>
      </c>
      <c r="X1275" s="185">
        <v>0</v>
      </c>
      <c r="Y1275" s="185">
        <f t="shared" si="159"/>
        <v>0</v>
      </c>
    </row>
    <row r="1276" spans="2:25" s="187" customFormat="1" hidden="1" x14ac:dyDescent="0.3">
      <c r="B1276" s="226" t="s">
        <v>1620</v>
      </c>
      <c r="C1276" s="338" t="s">
        <v>8780</v>
      </c>
      <c r="D1276" s="249"/>
      <c r="E1276" s="249"/>
      <c r="F1276" s="183"/>
      <c r="G1276" s="184">
        <f t="shared" si="153"/>
        <v>412.98059999999998</v>
      </c>
      <c r="H1276" s="184">
        <f t="shared" si="154"/>
        <v>356.26338325</v>
      </c>
      <c r="I1276" s="184">
        <f t="shared" si="155"/>
        <v>56.717216749999977</v>
      </c>
      <c r="K1276" s="184">
        <v>412.98059999999998</v>
      </c>
      <c r="L1276" s="184">
        <v>356.26338325</v>
      </c>
      <c r="M1276" s="184">
        <f t="shared" si="156"/>
        <v>56.717216749999977</v>
      </c>
      <c r="O1276" s="185">
        <v>0</v>
      </c>
      <c r="P1276" s="185">
        <v>0</v>
      </c>
      <c r="Q1276" s="185">
        <f t="shared" si="157"/>
        <v>0</v>
      </c>
      <c r="S1276" s="184">
        <v>0</v>
      </c>
      <c r="T1276" s="184">
        <v>0</v>
      </c>
      <c r="U1276" s="184">
        <f t="shared" si="158"/>
        <v>0</v>
      </c>
      <c r="W1276" s="185">
        <v>0</v>
      </c>
      <c r="X1276" s="185">
        <v>0</v>
      </c>
      <c r="Y1276" s="185">
        <f t="shared" si="159"/>
        <v>0</v>
      </c>
    </row>
    <row r="1277" spans="2:25" s="187" customFormat="1" hidden="1" x14ac:dyDescent="0.3">
      <c r="B1277" s="226" t="s">
        <v>1621</v>
      </c>
      <c r="C1277" s="338" t="s">
        <v>8781</v>
      </c>
      <c r="D1277" s="249"/>
      <c r="E1277" s="249"/>
      <c r="F1277" s="183"/>
      <c r="G1277" s="184">
        <f t="shared" si="153"/>
        <v>1197.4716000000001</v>
      </c>
      <c r="H1277" s="184">
        <f t="shared" si="154"/>
        <v>1124.66738351</v>
      </c>
      <c r="I1277" s="184">
        <f t="shared" si="155"/>
        <v>72.804216490000044</v>
      </c>
      <c r="K1277" s="184">
        <v>1197.4716000000001</v>
      </c>
      <c r="L1277" s="184">
        <v>1124.66738351</v>
      </c>
      <c r="M1277" s="184">
        <f t="shared" si="156"/>
        <v>72.804216490000044</v>
      </c>
      <c r="O1277" s="185">
        <v>0</v>
      </c>
      <c r="P1277" s="185">
        <v>0</v>
      </c>
      <c r="Q1277" s="185">
        <f t="shared" si="157"/>
        <v>0</v>
      </c>
      <c r="S1277" s="184">
        <v>0</v>
      </c>
      <c r="T1277" s="184">
        <v>0</v>
      </c>
      <c r="U1277" s="184">
        <f t="shared" si="158"/>
        <v>0</v>
      </c>
      <c r="W1277" s="185">
        <v>0</v>
      </c>
      <c r="X1277" s="185">
        <v>0</v>
      </c>
      <c r="Y1277" s="185">
        <f t="shared" si="159"/>
        <v>0</v>
      </c>
    </row>
    <row r="1278" spans="2:25" s="187" customFormat="1" hidden="1" x14ac:dyDescent="0.3">
      <c r="B1278" s="226" t="s">
        <v>1622</v>
      </c>
      <c r="C1278" s="338" t="s">
        <v>8782</v>
      </c>
      <c r="D1278" s="249"/>
      <c r="E1278" s="249"/>
      <c r="F1278" s="183"/>
      <c r="G1278" s="184">
        <f t="shared" si="153"/>
        <v>2250</v>
      </c>
      <c r="H1278" s="184">
        <f t="shared" si="154"/>
        <v>1320.31461324</v>
      </c>
      <c r="I1278" s="184">
        <f t="shared" si="155"/>
        <v>929.68538676000003</v>
      </c>
      <c r="K1278" s="184">
        <v>2250</v>
      </c>
      <c r="L1278" s="184">
        <v>1320.31461324</v>
      </c>
      <c r="M1278" s="184">
        <f t="shared" si="156"/>
        <v>929.68538676000003</v>
      </c>
      <c r="O1278" s="185">
        <v>0</v>
      </c>
      <c r="P1278" s="185">
        <v>0</v>
      </c>
      <c r="Q1278" s="185">
        <f t="shared" si="157"/>
        <v>0</v>
      </c>
      <c r="S1278" s="184">
        <v>0</v>
      </c>
      <c r="T1278" s="184">
        <v>0</v>
      </c>
      <c r="U1278" s="184">
        <f t="shared" si="158"/>
        <v>0</v>
      </c>
      <c r="W1278" s="185">
        <v>0</v>
      </c>
      <c r="X1278" s="185">
        <v>0</v>
      </c>
      <c r="Y1278" s="185">
        <f t="shared" si="159"/>
        <v>0</v>
      </c>
    </row>
    <row r="1279" spans="2:25" s="187" customFormat="1" hidden="1" x14ac:dyDescent="0.3">
      <c r="B1279" s="226" t="s">
        <v>1623</v>
      </c>
      <c r="C1279" s="338" t="s">
        <v>8783</v>
      </c>
      <c r="D1279" s="249"/>
      <c r="E1279" s="249"/>
      <c r="F1279" s="183"/>
      <c r="G1279" s="184">
        <f t="shared" si="153"/>
        <v>372348.90179999999</v>
      </c>
      <c r="H1279" s="184">
        <f t="shared" si="154"/>
        <v>372348.90179999999</v>
      </c>
      <c r="I1279" s="184">
        <f t="shared" si="155"/>
        <v>0</v>
      </c>
      <c r="K1279" s="184">
        <v>372348.90179999999</v>
      </c>
      <c r="L1279" s="184">
        <v>372348.90179999999</v>
      </c>
      <c r="M1279" s="184">
        <f t="shared" si="156"/>
        <v>0</v>
      </c>
      <c r="O1279" s="185">
        <v>0</v>
      </c>
      <c r="P1279" s="185">
        <v>0</v>
      </c>
      <c r="Q1279" s="185">
        <f t="shared" si="157"/>
        <v>0</v>
      </c>
      <c r="S1279" s="184">
        <v>0</v>
      </c>
      <c r="T1279" s="184">
        <v>0</v>
      </c>
      <c r="U1279" s="184">
        <f t="shared" si="158"/>
        <v>0</v>
      </c>
      <c r="W1279" s="185">
        <v>0</v>
      </c>
      <c r="X1279" s="185">
        <v>0</v>
      </c>
      <c r="Y1279" s="185">
        <f t="shared" si="159"/>
        <v>0</v>
      </c>
    </row>
    <row r="1280" spans="2:25" s="187" customFormat="1" hidden="1" x14ac:dyDescent="0.3">
      <c r="B1280" s="226" t="s">
        <v>1624</v>
      </c>
      <c r="C1280" s="338" t="s">
        <v>8784</v>
      </c>
      <c r="D1280" s="249"/>
      <c r="E1280" s="249"/>
      <c r="F1280" s="183"/>
      <c r="G1280" s="184">
        <f t="shared" si="153"/>
        <v>3015.8117999999999</v>
      </c>
      <c r="H1280" s="184">
        <f t="shared" si="154"/>
        <v>1302.94800166</v>
      </c>
      <c r="I1280" s="184">
        <f t="shared" si="155"/>
        <v>1712.8637983399999</v>
      </c>
      <c r="K1280" s="184">
        <v>3015.8117999999999</v>
      </c>
      <c r="L1280" s="184">
        <v>1302.94800166</v>
      </c>
      <c r="M1280" s="184">
        <f t="shared" si="156"/>
        <v>1712.8637983399999</v>
      </c>
      <c r="O1280" s="185">
        <v>0</v>
      </c>
      <c r="P1280" s="185">
        <v>0</v>
      </c>
      <c r="Q1280" s="185">
        <f t="shared" si="157"/>
        <v>0</v>
      </c>
      <c r="S1280" s="184">
        <v>0</v>
      </c>
      <c r="T1280" s="184">
        <v>0</v>
      </c>
      <c r="U1280" s="184">
        <f t="shared" si="158"/>
        <v>0</v>
      </c>
      <c r="W1280" s="185">
        <v>0</v>
      </c>
      <c r="X1280" s="185">
        <v>0</v>
      </c>
      <c r="Y1280" s="185">
        <f t="shared" si="159"/>
        <v>0</v>
      </c>
    </row>
    <row r="1281" spans="2:25" s="187" customFormat="1" hidden="1" x14ac:dyDescent="0.3">
      <c r="B1281" s="226" t="s">
        <v>1625</v>
      </c>
      <c r="C1281" s="338" t="s">
        <v>8785</v>
      </c>
      <c r="D1281" s="249"/>
      <c r="E1281" s="249"/>
      <c r="F1281" s="183"/>
      <c r="G1281" s="184">
        <f t="shared" si="153"/>
        <v>2324.7148000000002</v>
      </c>
      <c r="H1281" s="184">
        <f t="shared" si="154"/>
        <v>1903.5920106399999</v>
      </c>
      <c r="I1281" s="184">
        <f t="shared" si="155"/>
        <v>421.1227893600003</v>
      </c>
      <c r="K1281" s="184">
        <v>2324.7148000000002</v>
      </c>
      <c r="L1281" s="184">
        <v>1903.5920106399999</v>
      </c>
      <c r="M1281" s="184">
        <f t="shared" si="156"/>
        <v>421.1227893600003</v>
      </c>
      <c r="O1281" s="185">
        <v>0</v>
      </c>
      <c r="P1281" s="185">
        <v>0</v>
      </c>
      <c r="Q1281" s="185">
        <f t="shared" si="157"/>
        <v>0</v>
      </c>
      <c r="S1281" s="184">
        <v>0</v>
      </c>
      <c r="T1281" s="184">
        <v>0</v>
      </c>
      <c r="U1281" s="184">
        <f t="shared" si="158"/>
        <v>0</v>
      </c>
      <c r="W1281" s="185">
        <v>0</v>
      </c>
      <c r="X1281" s="185">
        <v>0</v>
      </c>
      <c r="Y1281" s="185">
        <f t="shared" si="159"/>
        <v>0</v>
      </c>
    </row>
    <row r="1282" spans="2:25" s="187" customFormat="1" hidden="1" x14ac:dyDescent="0.3">
      <c r="B1282" s="226" t="s">
        <v>1626</v>
      </c>
      <c r="C1282" s="338" t="s">
        <v>8786</v>
      </c>
      <c r="D1282" s="249"/>
      <c r="E1282" s="249"/>
      <c r="F1282" s="183"/>
      <c r="G1282" s="184">
        <f t="shared" si="153"/>
        <v>0</v>
      </c>
      <c r="H1282" s="184">
        <f t="shared" si="154"/>
        <v>18030.698562000001</v>
      </c>
      <c r="I1282" s="184">
        <f t="shared" si="155"/>
        <v>18030.698562000001</v>
      </c>
      <c r="K1282" s="184">
        <v>0</v>
      </c>
      <c r="L1282" s="184">
        <v>18030.698562000001</v>
      </c>
      <c r="M1282" s="184">
        <f t="shared" si="156"/>
        <v>18030.698562000001</v>
      </c>
      <c r="O1282" s="185">
        <v>0</v>
      </c>
      <c r="P1282" s="185">
        <v>0</v>
      </c>
      <c r="Q1282" s="185">
        <f t="shared" si="157"/>
        <v>0</v>
      </c>
      <c r="S1282" s="184">
        <v>0</v>
      </c>
      <c r="T1282" s="184">
        <v>0</v>
      </c>
      <c r="U1282" s="184">
        <f t="shared" si="158"/>
        <v>0</v>
      </c>
      <c r="W1282" s="185">
        <v>0</v>
      </c>
      <c r="X1282" s="185">
        <v>0</v>
      </c>
      <c r="Y1282" s="185">
        <f t="shared" si="159"/>
        <v>0</v>
      </c>
    </row>
    <row r="1283" spans="2:25" s="187" customFormat="1" x14ac:dyDescent="0.3">
      <c r="B1283" s="262" t="s">
        <v>291</v>
      </c>
      <c r="C1283" s="338" t="s">
        <v>13710</v>
      </c>
      <c r="D1283" s="249">
        <v>139.15620000000001</v>
      </c>
      <c r="E1283" s="249">
        <v>100.85740541</v>
      </c>
      <c r="F1283" s="183"/>
      <c r="G1283" s="176">
        <f>+K1283+O1283+S1283+W1283-D1283</f>
        <v>1969.4324000000001</v>
      </c>
      <c r="H1283" s="176">
        <f>+L1283+P1283+T1283+X1283-E1283</f>
        <v>973.50602548999996</v>
      </c>
      <c r="I1283" s="176">
        <f t="shared" si="155"/>
        <v>995.92637451000019</v>
      </c>
      <c r="J1283" s="179"/>
      <c r="K1283" s="176">
        <v>2108.5886</v>
      </c>
      <c r="L1283" s="176">
        <v>1074.3634308999999</v>
      </c>
      <c r="M1283" s="176">
        <f t="shared" si="156"/>
        <v>1034.2251691000001</v>
      </c>
      <c r="N1283" s="179"/>
      <c r="O1283" s="243">
        <v>0</v>
      </c>
      <c r="P1283" s="243">
        <v>0</v>
      </c>
      <c r="Q1283" s="243">
        <f t="shared" si="157"/>
        <v>0</v>
      </c>
      <c r="R1283" s="244"/>
      <c r="S1283" s="243">
        <v>0</v>
      </c>
      <c r="T1283" s="243">
        <v>0</v>
      </c>
      <c r="U1283" s="243">
        <f t="shared" si="158"/>
        <v>0</v>
      </c>
      <c r="V1283" s="244"/>
      <c r="W1283" s="243">
        <v>0</v>
      </c>
      <c r="X1283" s="243">
        <v>0</v>
      </c>
      <c r="Y1283" s="243">
        <f t="shared" si="159"/>
        <v>0</v>
      </c>
    </row>
    <row r="1284" spans="2:25" s="187" customFormat="1" hidden="1" x14ac:dyDescent="0.3">
      <c r="B1284" s="226" t="s">
        <v>1627</v>
      </c>
      <c r="C1284" s="338" t="s">
        <v>8787</v>
      </c>
      <c r="D1284" s="249"/>
      <c r="E1284" s="249"/>
      <c r="F1284" s="183"/>
      <c r="G1284" s="184">
        <f>+K1284+O1284+S1284+W1284</f>
        <v>2108.5886</v>
      </c>
      <c r="H1284" s="184">
        <f>+L1284+P1284+T1284+X1284</f>
        <v>1074.3634308999999</v>
      </c>
      <c r="I1284" s="184">
        <f t="shared" si="155"/>
        <v>1034.2251691000001</v>
      </c>
      <c r="K1284" s="184">
        <v>2108.5886</v>
      </c>
      <c r="L1284" s="184">
        <v>1074.3634308999999</v>
      </c>
      <c r="M1284" s="184">
        <f t="shared" si="156"/>
        <v>1034.2251691000001</v>
      </c>
      <c r="O1284" s="185">
        <v>0</v>
      </c>
      <c r="P1284" s="185">
        <v>0</v>
      </c>
      <c r="Q1284" s="185">
        <f t="shared" si="157"/>
        <v>0</v>
      </c>
      <c r="S1284" s="184">
        <v>0</v>
      </c>
      <c r="T1284" s="184">
        <v>0</v>
      </c>
      <c r="U1284" s="184">
        <f t="shared" si="158"/>
        <v>0</v>
      </c>
      <c r="W1284" s="185">
        <v>0</v>
      </c>
      <c r="X1284" s="185">
        <v>0</v>
      </c>
      <c r="Y1284" s="185">
        <f t="shared" si="159"/>
        <v>0</v>
      </c>
    </row>
    <row r="1285" spans="2:25" s="187" customFormat="1" x14ac:dyDescent="0.3">
      <c r="B1285" s="262" t="s">
        <v>292</v>
      </c>
      <c r="C1285" s="338" t="s">
        <v>13711</v>
      </c>
      <c r="D1285" s="249">
        <v>63.546300000000002</v>
      </c>
      <c r="E1285" s="249">
        <v>54.908430930000009</v>
      </c>
      <c r="F1285" s="183"/>
      <c r="G1285" s="176">
        <f>+K1285+O1285+S1285+W1285-D1285</f>
        <v>27653.929599999999</v>
      </c>
      <c r="H1285" s="176">
        <f>+L1285+P1285+T1285+X1285-E1285</f>
        <v>24652.673449170001</v>
      </c>
      <c r="I1285" s="176">
        <f t="shared" si="155"/>
        <v>3001.2561508299987</v>
      </c>
      <c r="J1285" s="179"/>
      <c r="K1285" s="176">
        <v>27717.475900000001</v>
      </c>
      <c r="L1285" s="176">
        <v>24707.581880100002</v>
      </c>
      <c r="M1285" s="176">
        <f t="shared" si="156"/>
        <v>3009.894019899999</v>
      </c>
      <c r="N1285" s="179"/>
      <c r="O1285" s="243">
        <v>0</v>
      </c>
      <c r="P1285" s="243">
        <v>0</v>
      </c>
      <c r="Q1285" s="243">
        <f t="shared" si="157"/>
        <v>0</v>
      </c>
      <c r="R1285" s="244"/>
      <c r="S1285" s="243">
        <v>0</v>
      </c>
      <c r="T1285" s="243">
        <v>0</v>
      </c>
      <c r="U1285" s="243">
        <f t="shared" si="158"/>
        <v>0</v>
      </c>
      <c r="V1285" s="244"/>
      <c r="W1285" s="243">
        <v>0</v>
      </c>
      <c r="X1285" s="243">
        <v>0</v>
      </c>
      <c r="Y1285" s="243">
        <f t="shared" si="159"/>
        <v>0</v>
      </c>
    </row>
    <row r="1286" spans="2:25" s="187" customFormat="1" hidden="1" x14ac:dyDescent="0.3">
      <c r="B1286" s="226" t="s">
        <v>1628</v>
      </c>
      <c r="C1286" s="338" t="s">
        <v>8788</v>
      </c>
      <c r="D1286" s="249"/>
      <c r="E1286" s="249"/>
      <c r="F1286" s="183"/>
      <c r="G1286" s="184">
        <f t="shared" ref="G1286:G1287" si="160">+K1286+O1286+S1286+W1286</f>
        <v>27453.0255</v>
      </c>
      <c r="H1286" s="184">
        <f t="shared" ref="H1286:H1287" si="161">+L1286+P1286+T1286+X1286</f>
        <v>24465.11842056</v>
      </c>
      <c r="I1286" s="184">
        <f t="shared" si="155"/>
        <v>2987.9070794399995</v>
      </c>
      <c r="K1286" s="184">
        <v>27453.0255</v>
      </c>
      <c r="L1286" s="184">
        <v>24465.11842056</v>
      </c>
      <c r="M1286" s="184">
        <f t="shared" si="156"/>
        <v>2987.9070794399995</v>
      </c>
      <c r="O1286" s="185">
        <v>0</v>
      </c>
      <c r="P1286" s="185">
        <v>0</v>
      </c>
      <c r="Q1286" s="185">
        <f t="shared" si="157"/>
        <v>0</v>
      </c>
      <c r="S1286" s="184">
        <v>0</v>
      </c>
      <c r="T1286" s="184">
        <v>0</v>
      </c>
      <c r="U1286" s="184">
        <f t="shared" si="158"/>
        <v>0</v>
      </c>
      <c r="W1286" s="185">
        <v>0</v>
      </c>
      <c r="X1286" s="185">
        <v>0</v>
      </c>
      <c r="Y1286" s="185">
        <f t="shared" si="159"/>
        <v>0</v>
      </c>
    </row>
    <row r="1287" spans="2:25" s="187" customFormat="1" hidden="1" x14ac:dyDescent="0.3">
      <c r="B1287" s="226" t="s">
        <v>1629</v>
      </c>
      <c r="C1287" s="338" t="s">
        <v>8789</v>
      </c>
      <c r="D1287" s="249"/>
      <c r="E1287" s="249"/>
      <c r="F1287" s="183"/>
      <c r="G1287" s="184">
        <f t="shared" si="160"/>
        <v>264.4504</v>
      </c>
      <c r="H1287" s="184">
        <f t="shared" si="161"/>
        <v>242.46345953999997</v>
      </c>
      <c r="I1287" s="184">
        <f t="shared" si="155"/>
        <v>21.986940460000028</v>
      </c>
      <c r="K1287" s="184">
        <v>264.4504</v>
      </c>
      <c r="L1287" s="184">
        <v>242.46345953999997</v>
      </c>
      <c r="M1287" s="184">
        <f t="shared" si="156"/>
        <v>21.986940460000028</v>
      </c>
      <c r="O1287" s="185">
        <v>0</v>
      </c>
      <c r="P1287" s="185">
        <v>0</v>
      </c>
      <c r="Q1287" s="185">
        <f t="shared" si="157"/>
        <v>0</v>
      </c>
      <c r="S1287" s="184">
        <v>0</v>
      </c>
      <c r="T1287" s="184">
        <v>0</v>
      </c>
      <c r="U1287" s="184">
        <f t="shared" si="158"/>
        <v>0</v>
      </c>
      <c r="W1287" s="185">
        <v>0</v>
      </c>
      <c r="X1287" s="185">
        <v>0</v>
      </c>
      <c r="Y1287" s="185">
        <f t="shared" si="159"/>
        <v>0</v>
      </c>
    </row>
    <row r="1288" spans="2:25" s="187" customFormat="1" x14ac:dyDescent="0.3">
      <c r="B1288" s="262" t="s">
        <v>293</v>
      </c>
      <c r="C1288" s="338" t="s">
        <v>13712</v>
      </c>
      <c r="D1288" s="249">
        <v>85.757999999999996</v>
      </c>
      <c r="E1288" s="249">
        <v>83.708336000000003</v>
      </c>
      <c r="F1288" s="183"/>
      <c r="G1288" s="176">
        <f>+K1288+O1288+S1288+W1288-D1288</f>
        <v>927.98270000000002</v>
      </c>
      <c r="H1288" s="176">
        <f>+L1288+P1288+T1288+X1288-E1288</f>
        <v>809.68731284000012</v>
      </c>
      <c r="I1288" s="176">
        <f t="shared" ref="I1288:I1351" si="162">+ABS(G1288-H1288)</f>
        <v>118.2953871599999</v>
      </c>
      <c r="J1288" s="179"/>
      <c r="K1288" s="176">
        <v>1013.7407000000001</v>
      </c>
      <c r="L1288" s="176">
        <v>893.39564884000015</v>
      </c>
      <c r="M1288" s="176">
        <f t="shared" ref="M1288:M1351" si="163">+ABS(K1288-L1288)</f>
        <v>120.34505115999991</v>
      </c>
      <c r="N1288" s="179"/>
      <c r="O1288" s="243">
        <v>0</v>
      </c>
      <c r="P1288" s="243">
        <v>0</v>
      </c>
      <c r="Q1288" s="243">
        <f t="shared" ref="Q1288:Q1351" si="164">+ABS(O1288-P1288)</f>
        <v>0</v>
      </c>
      <c r="R1288" s="244"/>
      <c r="S1288" s="243">
        <v>0</v>
      </c>
      <c r="T1288" s="243">
        <v>0</v>
      </c>
      <c r="U1288" s="243">
        <f t="shared" ref="U1288:U1351" si="165">+ABS(S1288-T1288)</f>
        <v>0</v>
      </c>
      <c r="V1288" s="244"/>
      <c r="W1288" s="243">
        <v>0</v>
      </c>
      <c r="X1288" s="243">
        <v>0</v>
      </c>
      <c r="Y1288" s="243">
        <f t="shared" ref="Y1288:Y1351" si="166">+ABS(W1288-X1288)</f>
        <v>0</v>
      </c>
    </row>
    <row r="1289" spans="2:25" s="187" customFormat="1" hidden="1" x14ac:dyDescent="0.3">
      <c r="B1289" s="226" t="s">
        <v>1630</v>
      </c>
      <c r="C1289" s="338" t="s">
        <v>8790</v>
      </c>
      <c r="D1289" s="249"/>
      <c r="E1289" s="249"/>
      <c r="F1289" s="183"/>
      <c r="G1289" s="184">
        <f>+K1289+O1289+S1289+W1289</f>
        <v>1013.7407000000001</v>
      </c>
      <c r="H1289" s="184">
        <f>+L1289+P1289+T1289+X1289</f>
        <v>893.39564884000015</v>
      </c>
      <c r="I1289" s="184">
        <f t="shared" si="162"/>
        <v>120.34505115999991</v>
      </c>
      <c r="K1289" s="184">
        <v>1013.7407000000001</v>
      </c>
      <c r="L1289" s="184">
        <v>893.39564884000015</v>
      </c>
      <c r="M1289" s="184">
        <f t="shared" si="163"/>
        <v>120.34505115999991</v>
      </c>
      <c r="O1289" s="185">
        <v>0</v>
      </c>
      <c r="P1289" s="185">
        <v>0</v>
      </c>
      <c r="Q1289" s="185">
        <f t="shared" si="164"/>
        <v>0</v>
      </c>
      <c r="S1289" s="184">
        <v>0</v>
      </c>
      <c r="T1289" s="184">
        <v>0</v>
      </c>
      <c r="U1289" s="184">
        <f t="shared" si="165"/>
        <v>0</v>
      </c>
      <c r="W1289" s="185">
        <v>0</v>
      </c>
      <c r="X1289" s="185">
        <v>0</v>
      </c>
      <c r="Y1289" s="185">
        <f t="shared" si="166"/>
        <v>0</v>
      </c>
    </row>
    <row r="1290" spans="2:25" s="187" customFormat="1" x14ac:dyDescent="0.3">
      <c r="B1290" s="262" t="s">
        <v>294</v>
      </c>
      <c r="C1290" s="338" t="s">
        <v>13713</v>
      </c>
      <c r="D1290" s="249">
        <v>1702.1670000000001</v>
      </c>
      <c r="E1290" s="249">
        <v>1393.92591616</v>
      </c>
      <c r="F1290" s="183"/>
      <c r="G1290" s="176">
        <f>+K1290+O1290+S1290+W1290-D1290</f>
        <v>16209.203000000003</v>
      </c>
      <c r="H1290" s="176">
        <f>+L1290+P1290+T1290+X1290-E1290</f>
        <v>13316.812252630001</v>
      </c>
      <c r="I1290" s="176">
        <f t="shared" si="162"/>
        <v>2892.3907473700019</v>
      </c>
      <c r="J1290" s="179"/>
      <c r="K1290" s="176">
        <v>17911.370000000003</v>
      </c>
      <c r="L1290" s="176">
        <v>14710.738168790002</v>
      </c>
      <c r="M1290" s="176">
        <f t="shared" si="163"/>
        <v>3200.6318312100011</v>
      </c>
      <c r="N1290" s="179"/>
      <c r="O1290" s="243">
        <v>0</v>
      </c>
      <c r="P1290" s="243">
        <v>0</v>
      </c>
      <c r="Q1290" s="243">
        <f t="shared" si="164"/>
        <v>0</v>
      </c>
      <c r="R1290" s="244"/>
      <c r="S1290" s="243">
        <v>0</v>
      </c>
      <c r="T1290" s="243">
        <v>0</v>
      </c>
      <c r="U1290" s="243">
        <f t="shared" si="165"/>
        <v>0</v>
      </c>
      <c r="V1290" s="244"/>
      <c r="W1290" s="243">
        <v>0</v>
      </c>
      <c r="X1290" s="243">
        <v>0</v>
      </c>
      <c r="Y1290" s="243">
        <f t="shared" si="166"/>
        <v>0</v>
      </c>
    </row>
    <row r="1291" spans="2:25" s="187" customFormat="1" hidden="1" x14ac:dyDescent="0.3">
      <c r="B1291" s="226" t="s">
        <v>1631</v>
      </c>
      <c r="C1291" s="338" t="s">
        <v>8791</v>
      </c>
      <c r="D1291" s="249"/>
      <c r="E1291" s="249"/>
      <c r="F1291" s="183"/>
      <c r="G1291" s="184">
        <f t="shared" ref="G1291:G1315" si="167">+K1291+O1291+S1291+W1291</f>
        <v>413.21789999999999</v>
      </c>
      <c r="H1291" s="184">
        <f t="shared" ref="H1291:H1315" si="168">+L1291+P1291+T1291+X1291</f>
        <v>348.56567738000001</v>
      </c>
      <c r="I1291" s="184">
        <f t="shared" si="162"/>
        <v>64.652222619999975</v>
      </c>
      <c r="K1291" s="184">
        <v>413.21789999999999</v>
      </c>
      <c r="L1291" s="184">
        <v>348.56567738000001</v>
      </c>
      <c r="M1291" s="184">
        <f t="shared" si="163"/>
        <v>64.652222619999975</v>
      </c>
      <c r="O1291" s="185">
        <v>0</v>
      </c>
      <c r="P1291" s="185">
        <v>0</v>
      </c>
      <c r="Q1291" s="185">
        <f t="shared" si="164"/>
        <v>0</v>
      </c>
      <c r="S1291" s="184">
        <v>0</v>
      </c>
      <c r="T1291" s="184">
        <v>0</v>
      </c>
      <c r="U1291" s="184">
        <f t="shared" si="165"/>
        <v>0</v>
      </c>
      <c r="W1291" s="185">
        <v>0</v>
      </c>
      <c r="X1291" s="185">
        <v>0</v>
      </c>
      <c r="Y1291" s="185">
        <f t="shared" si="166"/>
        <v>0</v>
      </c>
    </row>
    <row r="1292" spans="2:25" s="187" customFormat="1" hidden="1" x14ac:dyDescent="0.3">
      <c r="B1292" s="226" t="s">
        <v>1632</v>
      </c>
      <c r="C1292" s="338" t="s">
        <v>8792</v>
      </c>
      <c r="D1292" s="249"/>
      <c r="E1292" s="249"/>
      <c r="F1292" s="183"/>
      <c r="G1292" s="184">
        <f t="shared" si="167"/>
        <v>426.62630000000001</v>
      </c>
      <c r="H1292" s="184">
        <f t="shared" si="168"/>
        <v>334.64115416000004</v>
      </c>
      <c r="I1292" s="184">
        <f t="shared" si="162"/>
        <v>91.985145839999973</v>
      </c>
      <c r="K1292" s="184">
        <v>426.62630000000001</v>
      </c>
      <c r="L1292" s="184">
        <v>334.64115416000004</v>
      </c>
      <c r="M1292" s="184">
        <f t="shared" si="163"/>
        <v>91.985145839999973</v>
      </c>
      <c r="O1292" s="185">
        <v>0</v>
      </c>
      <c r="P1292" s="185">
        <v>0</v>
      </c>
      <c r="Q1292" s="185">
        <f t="shared" si="164"/>
        <v>0</v>
      </c>
      <c r="S1292" s="184">
        <v>0</v>
      </c>
      <c r="T1292" s="184">
        <v>0</v>
      </c>
      <c r="U1292" s="184">
        <f t="shared" si="165"/>
        <v>0</v>
      </c>
      <c r="W1292" s="185">
        <v>0</v>
      </c>
      <c r="X1292" s="185">
        <v>0</v>
      </c>
      <c r="Y1292" s="185">
        <f t="shared" si="166"/>
        <v>0</v>
      </c>
    </row>
    <row r="1293" spans="2:25" s="187" customFormat="1" hidden="1" x14ac:dyDescent="0.3">
      <c r="B1293" s="226" t="s">
        <v>1633</v>
      </c>
      <c r="C1293" s="338" t="s">
        <v>8793</v>
      </c>
      <c r="D1293" s="249"/>
      <c r="E1293" s="249"/>
      <c r="F1293" s="183"/>
      <c r="G1293" s="184">
        <f t="shared" si="167"/>
        <v>427.976</v>
      </c>
      <c r="H1293" s="184">
        <f t="shared" si="168"/>
        <v>386.74379347000001</v>
      </c>
      <c r="I1293" s="184">
        <f t="shared" si="162"/>
        <v>41.232206529999985</v>
      </c>
      <c r="K1293" s="184">
        <v>427.976</v>
      </c>
      <c r="L1293" s="184">
        <v>386.74379347000001</v>
      </c>
      <c r="M1293" s="184">
        <f t="shared" si="163"/>
        <v>41.232206529999985</v>
      </c>
      <c r="O1293" s="185">
        <v>0</v>
      </c>
      <c r="P1293" s="185">
        <v>0</v>
      </c>
      <c r="Q1293" s="185">
        <f t="shared" si="164"/>
        <v>0</v>
      </c>
      <c r="S1293" s="184">
        <v>0</v>
      </c>
      <c r="T1293" s="184">
        <v>0</v>
      </c>
      <c r="U1293" s="184">
        <f t="shared" si="165"/>
        <v>0</v>
      </c>
      <c r="W1293" s="185">
        <v>0</v>
      </c>
      <c r="X1293" s="185">
        <v>0</v>
      </c>
      <c r="Y1293" s="185">
        <f t="shared" si="166"/>
        <v>0</v>
      </c>
    </row>
    <row r="1294" spans="2:25" s="187" customFormat="1" hidden="1" x14ac:dyDescent="0.3">
      <c r="B1294" s="226" t="s">
        <v>1634</v>
      </c>
      <c r="C1294" s="338" t="s">
        <v>8794</v>
      </c>
      <c r="D1294" s="249"/>
      <c r="E1294" s="249"/>
      <c r="F1294" s="183"/>
      <c r="G1294" s="184">
        <f t="shared" si="167"/>
        <v>332.86180000000002</v>
      </c>
      <c r="H1294" s="184">
        <f t="shared" si="168"/>
        <v>331.54105326999996</v>
      </c>
      <c r="I1294" s="184">
        <f t="shared" si="162"/>
        <v>1.320746730000053</v>
      </c>
      <c r="K1294" s="184">
        <v>332.86180000000002</v>
      </c>
      <c r="L1294" s="184">
        <v>331.54105326999996</v>
      </c>
      <c r="M1294" s="184">
        <f t="shared" si="163"/>
        <v>1.320746730000053</v>
      </c>
      <c r="O1294" s="185">
        <v>0</v>
      </c>
      <c r="P1294" s="185">
        <v>0</v>
      </c>
      <c r="Q1294" s="185">
        <f t="shared" si="164"/>
        <v>0</v>
      </c>
      <c r="S1294" s="184">
        <v>0</v>
      </c>
      <c r="T1294" s="184">
        <v>0</v>
      </c>
      <c r="U1294" s="184">
        <f t="shared" si="165"/>
        <v>0</v>
      </c>
      <c r="W1294" s="185">
        <v>0</v>
      </c>
      <c r="X1294" s="185">
        <v>0</v>
      </c>
      <c r="Y1294" s="185">
        <f t="shared" si="166"/>
        <v>0</v>
      </c>
    </row>
    <row r="1295" spans="2:25" s="187" customFormat="1" hidden="1" x14ac:dyDescent="0.3">
      <c r="B1295" s="226" t="s">
        <v>1635</v>
      </c>
      <c r="C1295" s="338" t="s">
        <v>8795</v>
      </c>
      <c r="D1295" s="249"/>
      <c r="E1295" s="249"/>
      <c r="F1295" s="183"/>
      <c r="G1295" s="184">
        <f t="shared" si="167"/>
        <v>425.3913</v>
      </c>
      <c r="H1295" s="184">
        <f t="shared" si="168"/>
        <v>382.55211538999998</v>
      </c>
      <c r="I1295" s="184">
        <f t="shared" si="162"/>
        <v>42.839184610000018</v>
      </c>
      <c r="K1295" s="184">
        <v>425.3913</v>
      </c>
      <c r="L1295" s="184">
        <v>382.55211538999998</v>
      </c>
      <c r="M1295" s="184">
        <f t="shared" si="163"/>
        <v>42.839184610000018</v>
      </c>
      <c r="O1295" s="185">
        <v>0</v>
      </c>
      <c r="P1295" s="185">
        <v>0</v>
      </c>
      <c r="Q1295" s="185">
        <f t="shared" si="164"/>
        <v>0</v>
      </c>
      <c r="S1295" s="184">
        <v>0</v>
      </c>
      <c r="T1295" s="184">
        <v>0</v>
      </c>
      <c r="U1295" s="184">
        <f t="shared" si="165"/>
        <v>0</v>
      </c>
      <c r="W1295" s="185">
        <v>0</v>
      </c>
      <c r="X1295" s="185">
        <v>0</v>
      </c>
      <c r="Y1295" s="185">
        <f t="shared" si="166"/>
        <v>0</v>
      </c>
    </row>
    <row r="1296" spans="2:25" s="187" customFormat="1" hidden="1" x14ac:dyDescent="0.3">
      <c r="B1296" s="226" t="s">
        <v>1636</v>
      </c>
      <c r="C1296" s="338" t="s">
        <v>8796</v>
      </c>
      <c r="D1296" s="249"/>
      <c r="E1296" s="249"/>
      <c r="F1296" s="183"/>
      <c r="G1296" s="184">
        <f t="shared" si="167"/>
        <v>338.20120000000003</v>
      </c>
      <c r="H1296" s="184">
        <f t="shared" si="168"/>
        <v>275.29376600000001</v>
      </c>
      <c r="I1296" s="184">
        <f t="shared" si="162"/>
        <v>62.907434000000023</v>
      </c>
      <c r="K1296" s="184">
        <v>338.20120000000003</v>
      </c>
      <c r="L1296" s="184">
        <v>275.29376600000001</v>
      </c>
      <c r="M1296" s="184">
        <f t="shared" si="163"/>
        <v>62.907434000000023</v>
      </c>
      <c r="O1296" s="185">
        <v>0</v>
      </c>
      <c r="P1296" s="185">
        <v>0</v>
      </c>
      <c r="Q1296" s="185">
        <f t="shared" si="164"/>
        <v>0</v>
      </c>
      <c r="S1296" s="184">
        <v>0</v>
      </c>
      <c r="T1296" s="184">
        <v>0</v>
      </c>
      <c r="U1296" s="184">
        <f t="shared" si="165"/>
        <v>0</v>
      </c>
      <c r="W1296" s="185">
        <v>0</v>
      </c>
      <c r="X1296" s="185">
        <v>0</v>
      </c>
      <c r="Y1296" s="185">
        <f t="shared" si="166"/>
        <v>0</v>
      </c>
    </row>
    <row r="1297" spans="2:25" s="187" customFormat="1" hidden="1" x14ac:dyDescent="0.3">
      <c r="B1297" s="226" t="s">
        <v>1637</v>
      </c>
      <c r="C1297" s="338" t="s">
        <v>8797</v>
      </c>
      <c r="D1297" s="249"/>
      <c r="E1297" s="249"/>
      <c r="F1297" s="183"/>
      <c r="G1297" s="184">
        <f t="shared" si="167"/>
        <v>365.08969999999999</v>
      </c>
      <c r="H1297" s="184">
        <f t="shared" si="168"/>
        <v>327.55361485000003</v>
      </c>
      <c r="I1297" s="184">
        <f t="shared" si="162"/>
        <v>37.536085149999963</v>
      </c>
      <c r="J1297" s="179"/>
      <c r="K1297" s="184">
        <v>365.08969999999999</v>
      </c>
      <c r="L1297" s="184">
        <v>327.55361485000003</v>
      </c>
      <c r="M1297" s="184">
        <f t="shared" si="163"/>
        <v>37.536085149999963</v>
      </c>
      <c r="N1297" s="179"/>
      <c r="O1297" s="184">
        <v>0</v>
      </c>
      <c r="P1297" s="184">
        <v>0</v>
      </c>
      <c r="Q1297" s="184">
        <f t="shared" si="164"/>
        <v>0</v>
      </c>
      <c r="R1297" s="179"/>
      <c r="S1297" s="184">
        <v>0</v>
      </c>
      <c r="T1297" s="184">
        <v>0</v>
      </c>
      <c r="U1297" s="184">
        <f t="shared" si="165"/>
        <v>0</v>
      </c>
      <c r="V1297" s="179"/>
      <c r="W1297" s="184">
        <v>0</v>
      </c>
      <c r="X1297" s="184">
        <v>0</v>
      </c>
      <c r="Y1297" s="184">
        <f t="shared" si="166"/>
        <v>0</v>
      </c>
    </row>
    <row r="1298" spans="2:25" s="187" customFormat="1" hidden="1" x14ac:dyDescent="0.3">
      <c r="B1298" s="226" t="s">
        <v>1638</v>
      </c>
      <c r="C1298" s="338" t="s">
        <v>8798</v>
      </c>
      <c r="D1298" s="249"/>
      <c r="E1298" s="249"/>
      <c r="F1298" s="183"/>
      <c r="G1298" s="184">
        <f t="shared" si="167"/>
        <v>339.20420000000001</v>
      </c>
      <c r="H1298" s="184">
        <f t="shared" si="168"/>
        <v>304.08255305999995</v>
      </c>
      <c r="I1298" s="184">
        <f t="shared" si="162"/>
        <v>35.121646940000062</v>
      </c>
      <c r="K1298" s="184">
        <v>339.20420000000001</v>
      </c>
      <c r="L1298" s="184">
        <v>304.08255305999995</v>
      </c>
      <c r="M1298" s="184">
        <f t="shared" si="163"/>
        <v>35.121646940000062</v>
      </c>
      <c r="O1298" s="185">
        <v>0</v>
      </c>
      <c r="P1298" s="185">
        <v>0</v>
      </c>
      <c r="Q1298" s="185">
        <f t="shared" si="164"/>
        <v>0</v>
      </c>
      <c r="S1298" s="184">
        <v>0</v>
      </c>
      <c r="T1298" s="184">
        <v>0</v>
      </c>
      <c r="U1298" s="184">
        <f t="shared" si="165"/>
        <v>0</v>
      </c>
      <c r="W1298" s="185">
        <v>0</v>
      </c>
      <c r="X1298" s="185">
        <v>0</v>
      </c>
      <c r="Y1298" s="185">
        <f t="shared" si="166"/>
        <v>0</v>
      </c>
    </row>
    <row r="1299" spans="2:25" s="187" customFormat="1" hidden="1" x14ac:dyDescent="0.3">
      <c r="B1299" s="226" t="s">
        <v>1639</v>
      </c>
      <c r="C1299" s="338" t="s">
        <v>8799</v>
      </c>
      <c r="D1299" s="249"/>
      <c r="E1299" s="249"/>
      <c r="F1299" s="183"/>
      <c r="G1299" s="184">
        <f t="shared" si="167"/>
        <v>355.226</v>
      </c>
      <c r="H1299" s="184">
        <f t="shared" si="168"/>
        <v>322.73921839999997</v>
      </c>
      <c r="I1299" s="184">
        <f t="shared" si="162"/>
        <v>32.486781600000029</v>
      </c>
      <c r="J1299" s="179"/>
      <c r="K1299" s="184">
        <v>355.226</v>
      </c>
      <c r="L1299" s="184">
        <v>322.73921839999997</v>
      </c>
      <c r="M1299" s="184">
        <f t="shared" si="163"/>
        <v>32.486781600000029</v>
      </c>
      <c r="N1299" s="179"/>
      <c r="O1299" s="184">
        <v>0</v>
      </c>
      <c r="P1299" s="184">
        <v>0</v>
      </c>
      <c r="Q1299" s="184">
        <f t="shared" si="164"/>
        <v>0</v>
      </c>
      <c r="R1299" s="179"/>
      <c r="S1299" s="184">
        <v>0</v>
      </c>
      <c r="T1299" s="184">
        <v>0</v>
      </c>
      <c r="U1299" s="184">
        <f t="shared" si="165"/>
        <v>0</v>
      </c>
      <c r="V1299" s="179"/>
      <c r="W1299" s="184">
        <v>0</v>
      </c>
      <c r="X1299" s="184">
        <v>0</v>
      </c>
      <c r="Y1299" s="184">
        <f t="shared" si="166"/>
        <v>0</v>
      </c>
    </row>
    <row r="1300" spans="2:25" s="187" customFormat="1" hidden="1" x14ac:dyDescent="0.3">
      <c r="B1300" s="226" t="s">
        <v>1640</v>
      </c>
      <c r="C1300" s="338" t="s">
        <v>8800</v>
      </c>
      <c r="D1300" s="249"/>
      <c r="E1300" s="249"/>
      <c r="F1300" s="183"/>
      <c r="G1300" s="184">
        <f t="shared" si="167"/>
        <v>356.96890000000002</v>
      </c>
      <c r="H1300" s="184">
        <f t="shared" si="168"/>
        <v>337.21355095000001</v>
      </c>
      <c r="I1300" s="184">
        <f t="shared" si="162"/>
        <v>19.755349050000007</v>
      </c>
      <c r="K1300" s="184">
        <v>356.96890000000002</v>
      </c>
      <c r="L1300" s="184">
        <v>337.21355095000001</v>
      </c>
      <c r="M1300" s="184">
        <f t="shared" si="163"/>
        <v>19.755349050000007</v>
      </c>
      <c r="O1300" s="185">
        <v>0</v>
      </c>
      <c r="P1300" s="185">
        <v>0</v>
      </c>
      <c r="Q1300" s="185">
        <f t="shared" si="164"/>
        <v>0</v>
      </c>
      <c r="S1300" s="184">
        <v>0</v>
      </c>
      <c r="T1300" s="184">
        <v>0</v>
      </c>
      <c r="U1300" s="184">
        <f t="shared" si="165"/>
        <v>0</v>
      </c>
      <c r="W1300" s="185">
        <v>0</v>
      </c>
      <c r="X1300" s="185">
        <v>0</v>
      </c>
      <c r="Y1300" s="185">
        <f t="shared" si="166"/>
        <v>0</v>
      </c>
    </row>
    <row r="1301" spans="2:25" s="187" customFormat="1" hidden="1" x14ac:dyDescent="0.3">
      <c r="B1301" s="226" t="s">
        <v>1641</v>
      </c>
      <c r="C1301" s="338" t="s">
        <v>8801</v>
      </c>
      <c r="D1301" s="249"/>
      <c r="E1301" s="249"/>
      <c r="F1301" s="183"/>
      <c r="G1301" s="184">
        <f t="shared" si="167"/>
        <v>359.19069999999999</v>
      </c>
      <c r="H1301" s="184">
        <f t="shared" si="168"/>
        <v>324.62128644000001</v>
      </c>
      <c r="I1301" s="184">
        <f t="shared" si="162"/>
        <v>34.569413559999987</v>
      </c>
      <c r="K1301" s="184">
        <v>359.19069999999999</v>
      </c>
      <c r="L1301" s="184">
        <v>324.62128644000001</v>
      </c>
      <c r="M1301" s="184">
        <f t="shared" si="163"/>
        <v>34.569413559999987</v>
      </c>
      <c r="O1301" s="185">
        <v>0</v>
      </c>
      <c r="P1301" s="185">
        <v>0</v>
      </c>
      <c r="Q1301" s="185">
        <f t="shared" si="164"/>
        <v>0</v>
      </c>
      <c r="S1301" s="184">
        <v>0</v>
      </c>
      <c r="T1301" s="184">
        <v>0</v>
      </c>
      <c r="U1301" s="184">
        <f t="shared" si="165"/>
        <v>0</v>
      </c>
      <c r="W1301" s="185">
        <v>0</v>
      </c>
      <c r="X1301" s="185">
        <v>0</v>
      </c>
      <c r="Y1301" s="185">
        <f t="shared" si="166"/>
        <v>0</v>
      </c>
    </row>
    <row r="1302" spans="2:25" s="187" customFormat="1" hidden="1" x14ac:dyDescent="0.3">
      <c r="B1302" s="226" t="s">
        <v>1642</v>
      </c>
      <c r="C1302" s="338" t="s">
        <v>8802</v>
      </c>
      <c r="D1302" s="249"/>
      <c r="E1302" s="249"/>
      <c r="F1302" s="183"/>
      <c r="G1302" s="184">
        <f t="shared" si="167"/>
        <v>380.5822</v>
      </c>
      <c r="H1302" s="184">
        <f t="shared" si="168"/>
        <v>353.60771555000002</v>
      </c>
      <c r="I1302" s="184">
        <f t="shared" si="162"/>
        <v>26.974484449999977</v>
      </c>
      <c r="K1302" s="184">
        <v>380.5822</v>
      </c>
      <c r="L1302" s="184">
        <v>353.60771555000002</v>
      </c>
      <c r="M1302" s="184">
        <f t="shared" si="163"/>
        <v>26.974484449999977</v>
      </c>
      <c r="O1302" s="185">
        <v>0</v>
      </c>
      <c r="P1302" s="185">
        <v>0</v>
      </c>
      <c r="Q1302" s="185">
        <f t="shared" si="164"/>
        <v>0</v>
      </c>
      <c r="S1302" s="184">
        <v>0</v>
      </c>
      <c r="T1302" s="184">
        <v>0</v>
      </c>
      <c r="U1302" s="184">
        <f t="shared" si="165"/>
        <v>0</v>
      </c>
      <c r="W1302" s="185">
        <v>0</v>
      </c>
      <c r="X1302" s="185">
        <v>0</v>
      </c>
      <c r="Y1302" s="185">
        <f t="shared" si="166"/>
        <v>0</v>
      </c>
    </row>
    <row r="1303" spans="2:25" s="187" customFormat="1" hidden="1" x14ac:dyDescent="0.3">
      <c r="B1303" s="226" t="s">
        <v>1643</v>
      </c>
      <c r="C1303" s="338" t="s">
        <v>8803</v>
      </c>
      <c r="D1303" s="249"/>
      <c r="E1303" s="249"/>
      <c r="F1303" s="183"/>
      <c r="G1303" s="184">
        <f t="shared" si="167"/>
        <v>371.99850000000004</v>
      </c>
      <c r="H1303" s="184">
        <f t="shared" si="168"/>
        <v>302.09398324</v>
      </c>
      <c r="I1303" s="184">
        <f t="shared" si="162"/>
        <v>69.904516760000035</v>
      </c>
      <c r="K1303" s="184">
        <v>371.99850000000004</v>
      </c>
      <c r="L1303" s="184">
        <v>302.09398324</v>
      </c>
      <c r="M1303" s="184">
        <f t="shared" si="163"/>
        <v>69.904516760000035</v>
      </c>
      <c r="O1303" s="185">
        <v>0</v>
      </c>
      <c r="P1303" s="185">
        <v>0</v>
      </c>
      <c r="Q1303" s="185">
        <f t="shared" si="164"/>
        <v>0</v>
      </c>
      <c r="S1303" s="184">
        <v>0</v>
      </c>
      <c r="T1303" s="184">
        <v>0</v>
      </c>
      <c r="U1303" s="184">
        <f t="shared" si="165"/>
        <v>0</v>
      </c>
      <c r="W1303" s="185">
        <v>0</v>
      </c>
      <c r="X1303" s="185">
        <v>0</v>
      </c>
      <c r="Y1303" s="185">
        <f t="shared" si="166"/>
        <v>0</v>
      </c>
    </row>
    <row r="1304" spans="2:25" s="187" customFormat="1" hidden="1" x14ac:dyDescent="0.3">
      <c r="B1304" s="226" t="s">
        <v>1644</v>
      </c>
      <c r="C1304" s="338" t="s">
        <v>8804</v>
      </c>
      <c r="D1304" s="249"/>
      <c r="E1304" s="249"/>
      <c r="F1304" s="183"/>
      <c r="G1304" s="184">
        <f t="shared" si="167"/>
        <v>409.50530000000003</v>
      </c>
      <c r="H1304" s="184">
        <f t="shared" si="168"/>
        <v>366.26348595999997</v>
      </c>
      <c r="I1304" s="184">
        <f t="shared" si="162"/>
        <v>43.241814040000065</v>
      </c>
      <c r="K1304" s="184">
        <v>409.50530000000003</v>
      </c>
      <c r="L1304" s="184">
        <v>366.26348595999997</v>
      </c>
      <c r="M1304" s="184">
        <f t="shared" si="163"/>
        <v>43.241814040000065</v>
      </c>
      <c r="O1304" s="185">
        <v>0</v>
      </c>
      <c r="P1304" s="185">
        <v>0</v>
      </c>
      <c r="Q1304" s="185">
        <f t="shared" si="164"/>
        <v>0</v>
      </c>
      <c r="S1304" s="184">
        <v>0</v>
      </c>
      <c r="T1304" s="184">
        <v>0</v>
      </c>
      <c r="U1304" s="184">
        <f t="shared" si="165"/>
        <v>0</v>
      </c>
      <c r="W1304" s="185">
        <v>0</v>
      </c>
      <c r="X1304" s="185">
        <v>0</v>
      </c>
      <c r="Y1304" s="185">
        <f t="shared" si="166"/>
        <v>0</v>
      </c>
    </row>
    <row r="1305" spans="2:25" s="187" customFormat="1" hidden="1" x14ac:dyDescent="0.3">
      <c r="B1305" s="226" t="s">
        <v>1645</v>
      </c>
      <c r="C1305" s="338" t="s">
        <v>8805</v>
      </c>
      <c r="D1305" s="249"/>
      <c r="E1305" s="249"/>
      <c r="F1305" s="183"/>
      <c r="G1305" s="184">
        <f t="shared" si="167"/>
        <v>378.0258</v>
      </c>
      <c r="H1305" s="184">
        <f t="shared" si="168"/>
        <v>346.34546210000002</v>
      </c>
      <c r="I1305" s="184">
        <f t="shared" si="162"/>
        <v>31.680337899999984</v>
      </c>
      <c r="K1305" s="184">
        <v>378.0258</v>
      </c>
      <c r="L1305" s="184">
        <v>346.34546210000002</v>
      </c>
      <c r="M1305" s="184">
        <f t="shared" si="163"/>
        <v>31.680337899999984</v>
      </c>
      <c r="O1305" s="185">
        <v>0</v>
      </c>
      <c r="P1305" s="185">
        <v>0</v>
      </c>
      <c r="Q1305" s="185">
        <f t="shared" si="164"/>
        <v>0</v>
      </c>
      <c r="S1305" s="184">
        <v>0</v>
      </c>
      <c r="T1305" s="184">
        <v>0</v>
      </c>
      <c r="U1305" s="184">
        <f t="shared" si="165"/>
        <v>0</v>
      </c>
      <c r="W1305" s="185">
        <v>0</v>
      </c>
      <c r="X1305" s="185">
        <v>0</v>
      </c>
      <c r="Y1305" s="185">
        <f t="shared" si="166"/>
        <v>0</v>
      </c>
    </row>
    <row r="1306" spans="2:25" s="187" customFormat="1" hidden="1" x14ac:dyDescent="0.3">
      <c r="B1306" s="226" t="s">
        <v>1646</v>
      </c>
      <c r="C1306" s="338" t="s">
        <v>8806</v>
      </c>
      <c r="D1306" s="249"/>
      <c r="E1306" s="249"/>
      <c r="F1306" s="183"/>
      <c r="G1306" s="184">
        <f t="shared" si="167"/>
        <v>364.33749999999998</v>
      </c>
      <c r="H1306" s="184">
        <f t="shared" si="168"/>
        <v>356.74249925999999</v>
      </c>
      <c r="I1306" s="184">
        <f t="shared" si="162"/>
        <v>7.595000739999989</v>
      </c>
      <c r="K1306" s="184">
        <v>364.33749999999998</v>
      </c>
      <c r="L1306" s="184">
        <v>356.74249925999999</v>
      </c>
      <c r="M1306" s="184">
        <f t="shared" si="163"/>
        <v>7.595000739999989</v>
      </c>
      <c r="O1306" s="185">
        <v>0</v>
      </c>
      <c r="P1306" s="185">
        <v>0</v>
      </c>
      <c r="Q1306" s="185">
        <f t="shared" si="164"/>
        <v>0</v>
      </c>
      <c r="S1306" s="184">
        <v>0</v>
      </c>
      <c r="T1306" s="184">
        <v>0</v>
      </c>
      <c r="U1306" s="184">
        <f t="shared" si="165"/>
        <v>0</v>
      </c>
      <c r="W1306" s="185">
        <v>0</v>
      </c>
      <c r="X1306" s="185">
        <v>0</v>
      </c>
      <c r="Y1306" s="185">
        <f t="shared" si="166"/>
        <v>0</v>
      </c>
    </row>
    <row r="1307" spans="2:25" s="187" customFormat="1" hidden="1" x14ac:dyDescent="0.3">
      <c r="B1307" s="226" t="s">
        <v>1647</v>
      </c>
      <c r="C1307" s="338" t="s">
        <v>8807</v>
      </c>
      <c r="D1307" s="249"/>
      <c r="E1307" s="249"/>
      <c r="F1307" s="183"/>
      <c r="G1307" s="184">
        <f t="shared" si="167"/>
        <v>375.25700000000001</v>
      </c>
      <c r="H1307" s="184">
        <f t="shared" si="168"/>
        <v>309.32637091000004</v>
      </c>
      <c r="I1307" s="184">
        <f t="shared" si="162"/>
        <v>65.930629089999968</v>
      </c>
      <c r="K1307" s="184">
        <v>375.25700000000001</v>
      </c>
      <c r="L1307" s="184">
        <v>309.32637091000004</v>
      </c>
      <c r="M1307" s="184">
        <f t="shared" si="163"/>
        <v>65.930629089999968</v>
      </c>
      <c r="O1307" s="185">
        <v>0</v>
      </c>
      <c r="P1307" s="185">
        <v>0</v>
      </c>
      <c r="Q1307" s="185">
        <f t="shared" si="164"/>
        <v>0</v>
      </c>
      <c r="S1307" s="184">
        <v>0</v>
      </c>
      <c r="T1307" s="184">
        <v>0</v>
      </c>
      <c r="U1307" s="184">
        <f t="shared" si="165"/>
        <v>0</v>
      </c>
      <c r="W1307" s="185">
        <v>0</v>
      </c>
      <c r="X1307" s="185">
        <v>0</v>
      </c>
      <c r="Y1307" s="185">
        <f t="shared" si="166"/>
        <v>0</v>
      </c>
    </row>
    <row r="1308" spans="2:25" s="187" customFormat="1" hidden="1" x14ac:dyDescent="0.3">
      <c r="B1308" s="226" t="s">
        <v>1648</v>
      </c>
      <c r="C1308" s="338" t="s">
        <v>8808</v>
      </c>
      <c r="D1308" s="249"/>
      <c r="E1308" s="249"/>
      <c r="F1308" s="183"/>
      <c r="G1308" s="184">
        <f t="shared" si="167"/>
        <v>407.86799999999999</v>
      </c>
      <c r="H1308" s="184">
        <f t="shared" si="168"/>
        <v>373.59388141000005</v>
      </c>
      <c r="I1308" s="184">
        <f t="shared" si="162"/>
        <v>34.274118589999944</v>
      </c>
      <c r="K1308" s="184">
        <v>407.86799999999999</v>
      </c>
      <c r="L1308" s="184">
        <v>373.59388141000005</v>
      </c>
      <c r="M1308" s="184">
        <f t="shared" si="163"/>
        <v>34.274118589999944</v>
      </c>
      <c r="O1308" s="185">
        <v>0</v>
      </c>
      <c r="P1308" s="185">
        <v>0</v>
      </c>
      <c r="Q1308" s="185">
        <f t="shared" si="164"/>
        <v>0</v>
      </c>
      <c r="S1308" s="184">
        <v>0</v>
      </c>
      <c r="T1308" s="184">
        <v>0</v>
      </c>
      <c r="U1308" s="184">
        <f t="shared" si="165"/>
        <v>0</v>
      </c>
      <c r="W1308" s="185">
        <v>0</v>
      </c>
      <c r="X1308" s="185">
        <v>0</v>
      </c>
      <c r="Y1308" s="185">
        <f t="shared" si="166"/>
        <v>0</v>
      </c>
    </row>
    <row r="1309" spans="2:25" s="187" customFormat="1" hidden="1" x14ac:dyDescent="0.3">
      <c r="B1309" s="226" t="s">
        <v>1649</v>
      </c>
      <c r="C1309" s="338" t="s">
        <v>8809</v>
      </c>
      <c r="D1309" s="249"/>
      <c r="E1309" s="249"/>
      <c r="F1309" s="183"/>
      <c r="G1309" s="184">
        <f t="shared" si="167"/>
        <v>406.5856</v>
      </c>
      <c r="H1309" s="184">
        <f t="shared" si="168"/>
        <v>369.83130392999999</v>
      </c>
      <c r="I1309" s="184">
        <f t="shared" si="162"/>
        <v>36.754296070000009</v>
      </c>
      <c r="K1309" s="184">
        <v>406.5856</v>
      </c>
      <c r="L1309" s="184">
        <v>369.83130392999999</v>
      </c>
      <c r="M1309" s="184">
        <f t="shared" si="163"/>
        <v>36.754296070000009</v>
      </c>
      <c r="O1309" s="185">
        <v>0</v>
      </c>
      <c r="P1309" s="185">
        <v>0</v>
      </c>
      <c r="Q1309" s="185">
        <f t="shared" si="164"/>
        <v>0</v>
      </c>
      <c r="S1309" s="184">
        <v>0</v>
      </c>
      <c r="T1309" s="184">
        <v>0</v>
      </c>
      <c r="U1309" s="184">
        <f t="shared" si="165"/>
        <v>0</v>
      </c>
      <c r="W1309" s="185">
        <v>0</v>
      </c>
      <c r="X1309" s="185">
        <v>0</v>
      </c>
      <c r="Y1309" s="185">
        <f t="shared" si="166"/>
        <v>0</v>
      </c>
    </row>
    <row r="1310" spans="2:25" s="187" customFormat="1" hidden="1" x14ac:dyDescent="0.3">
      <c r="B1310" s="226" t="s">
        <v>1650</v>
      </c>
      <c r="C1310" s="338" t="s">
        <v>8810</v>
      </c>
      <c r="D1310" s="249"/>
      <c r="E1310" s="249"/>
      <c r="F1310" s="183"/>
      <c r="G1310" s="184">
        <f t="shared" si="167"/>
        <v>1946.9441999999999</v>
      </c>
      <c r="H1310" s="184">
        <f t="shared" si="168"/>
        <v>1568.6272637100001</v>
      </c>
      <c r="I1310" s="184">
        <f t="shared" si="162"/>
        <v>378.31693628999983</v>
      </c>
      <c r="K1310" s="184">
        <v>1946.9441999999999</v>
      </c>
      <c r="L1310" s="184">
        <v>1568.6272637100001</v>
      </c>
      <c r="M1310" s="184">
        <f t="shared" si="163"/>
        <v>378.31693628999983</v>
      </c>
      <c r="O1310" s="185">
        <v>0</v>
      </c>
      <c r="P1310" s="185">
        <v>0</v>
      </c>
      <c r="Q1310" s="185">
        <f t="shared" si="164"/>
        <v>0</v>
      </c>
      <c r="S1310" s="184">
        <v>0</v>
      </c>
      <c r="T1310" s="184">
        <v>0</v>
      </c>
      <c r="U1310" s="184">
        <f t="shared" si="165"/>
        <v>0</v>
      </c>
      <c r="W1310" s="185">
        <v>0</v>
      </c>
      <c r="X1310" s="185">
        <v>0</v>
      </c>
      <c r="Y1310" s="185">
        <f t="shared" si="166"/>
        <v>0</v>
      </c>
    </row>
    <row r="1311" spans="2:25" s="187" customFormat="1" hidden="1" x14ac:dyDescent="0.3">
      <c r="B1311" s="226" t="s">
        <v>1651</v>
      </c>
      <c r="C1311" s="338" t="s">
        <v>8811</v>
      </c>
      <c r="D1311" s="249"/>
      <c r="E1311" s="249"/>
      <c r="F1311" s="183"/>
      <c r="G1311" s="184">
        <f t="shared" si="167"/>
        <v>382.56119999999999</v>
      </c>
      <c r="H1311" s="184">
        <f t="shared" si="168"/>
        <v>323.07736611000001</v>
      </c>
      <c r="I1311" s="184">
        <f t="shared" si="162"/>
        <v>59.483833889999971</v>
      </c>
      <c r="K1311" s="184">
        <v>382.56119999999999</v>
      </c>
      <c r="L1311" s="184">
        <v>323.07736611000001</v>
      </c>
      <c r="M1311" s="184">
        <f t="shared" si="163"/>
        <v>59.483833889999971</v>
      </c>
      <c r="O1311" s="185">
        <v>0</v>
      </c>
      <c r="P1311" s="185">
        <v>0</v>
      </c>
      <c r="Q1311" s="185">
        <f t="shared" si="164"/>
        <v>0</v>
      </c>
      <c r="S1311" s="184">
        <v>0</v>
      </c>
      <c r="T1311" s="184">
        <v>0</v>
      </c>
      <c r="U1311" s="184">
        <f t="shared" si="165"/>
        <v>0</v>
      </c>
      <c r="W1311" s="185">
        <v>0</v>
      </c>
      <c r="X1311" s="185">
        <v>0</v>
      </c>
      <c r="Y1311" s="185">
        <f t="shared" si="166"/>
        <v>0</v>
      </c>
    </row>
    <row r="1312" spans="2:25" s="187" customFormat="1" hidden="1" x14ac:dyDescent="0.3">
      <c r="B1312" s="226" t="s">
        <v>1652</v>
      </c>
      <c r="C1312" s="338" t="s">
        <v>8812</v>
      </c>
      <c r="D1312" s="249"/>
      <c r="E1312" s="249"/>
      <c r="F1312" s="183"/>
      <c r="G1312" s="184">
        <f t="shared" si="167"/>
        <v>219.25309999999999</v>
      </c>
      <c r="H1312" s="184">
        <f t="shared" si="168"/>
        <v>206.0355619</v>
      </c>
      <c r="I1312" s="184">
        <f t="shared" si="162"/>
        <v>13.217538099999985</v>
      </c>
      <c r="K1312" s="184">
        <v>219.25309999999999</v>
      </c>
      <c r="L1312" s="184">
        <v>206.0355619</v>
      </c>
      <c r="M1312" s="184">
        <f t="shared" si="163"/>
        <v>13.217538099999985</v>
      </c>
      <c r="O1312" s="185">
        <v>0</v>
      </c>
      <c r="P1312" s="185">
        <v>0</v>
      </c>
      <c r="Q1312" s="185">
        <f t="shared" si="164"/>
        <v>0</v>
      </c>
      <c r="S1312" s="184">
        <v>0</v>
      </c>
      <c r="T1312" s="184">
        <v>0</v>
      </c>
      <c r="U1312" s="184">
        <f t="shared" si="165"/>
        <v>0</v>
      </c>
      <c r="W1312" s="185">
        <v>0</v>
      </c>
      <c r="X1312" s="185">
        <v>0</v>
      </c>
      <c r="Y1312" s="185">
        <f t="shared" si="166"/>
        <v>0</v>
      </c>
    </row>
    <row r="1313" spans="2:25" s="187" customFormat="1" hidden="1" x14ac:dyDescent="0.3">
      <c r="B1313" s="226" t="s">
        <v>1653</v>
      </c>
      <c r="C1313" s="338" t="s">
        <v>8813</v>
      </c>
      <c r="D1313" s="249"/>
      <c r="E1313" s="249"/>
      <c r="F1313" s="183"/>
      <c r="G1313" s="184">
        <f t="shared" si="167"/>
        <v>6949.6603999999998</v>
      </c>
      <c r="H1313" s="184">
        <f t="shared" si="168"/>
        <v>5972.9163913400016</v>
      </c>
      <c r="I1313" s="184">
        <f t="shared" si="162"/>
        <v>976.74400865999814</v>
      </c>
      <c r="K1313" s="184">
        <v>6949.6603999999998</v>
      </c>
      <c r="L1313" s="184">
        <v>5972.9163913400016</v>
      </c>
      <c r="M1313" s="184">
        <f t="shared" si="163"/>
        <v>976.74400865999814</v>
      </c>
      <c r="O1313" s="185">
        <v>0</v>
      </c>
      <c r="P1313" s="185">
        <v>0</v>
      </c>
      <c r="Q1313" s="185">
        <f t="shared" si="164"/>
        <v>0</v>
      </c>
      <c r="S1313" s="184">
        <v>0</v>
      </c>
      <c r="T1313" s="184">
        <v>0</v>
      </c>
      <c r="U1313" s="184">
        <f t="shared" si="165"/>
        <v>0</v>
      </c>
      <c r="W1313" s="185">
        <v>0</v>
      </c>
      <c r="X1313" s="185">
        <v>0</v>
      </c>
      <c r="Y1313" s="185">
        <f t="shared" si="166"/>
        <v>0</v>
      </c>
    </row>
    <row r="1314" spans="2:25" s="187" customFormat="1" hidden="1" x14ac:dyDescent="0.3">
      <c r="B1314" s="226" t="s">
        <v>1654</v>
      </c>
      <c r="C1314" s="338" t="s">
        <v>8814</v>
      </c>
      <c r="D1314" s="249"/>
      <c r="E1314" s="249"/>
      <c r="F1314" s="183"/>
      <c r="G1314" s="184">
        <f t="shared" si="167"/>
        <v>692.10720000000003</v>
      </c>
      <c r="H1314" s="184">
        <f t="shared" si="168"/>
        <v>0</v>
      </c>
      <c r="I1314" s="184">
        <f t="shared" si="162"/>
        <v>692.10720000000003</v>
      </c>
      <c r="K1314" s="184">
        <v>692.10720000000003</v>
      </c>
      <c r="L1314" s="184">
        <v>0</v>
      </c>
      <c r="M1314" s="184">
        <f t="shared" si="163"/>
        <v>692.10720000000003</v>
      </c>
      <c r="O1314" s="185">
        <v>0</v>
      </c>
      <c r="P1314" s="185">
        <v>0</v>
      </c>
      <c r="Q1314" s="185">
        <f t="shared" si="164"/>
        <v>0</v>
      </c>
      <c r="S1314" s="184">
        <v>0</v>
      </c>
      <c r="T1314" s="184">
        <v>0</v>
      </c>
      <c r="U1314" s="184">
        <f t="shared" si="165"/>
        <v>0</v>
      </c>
      <c r="W1314" s="185">
        <v>0</v>
      </c>
      <c r="X1314" s="185">
        <v>0</v>
      </c>
      <c r="Y1314" s="185">
        <f t="shared" si="166"/>
        <v>0</v>
      </c>
    </row>
    <row r="1315" spans="2:25" s="187" customFormat="1" hidden="1" x14ac:dyDescent="0.3">
      <c r="B1315" s="226" t="s">
        <v>1655</v>
      </c>
      <c r="C1315" s="338" t="s">
        <v>8815</v>
      </c>
      <c r="D1315" s="249"/>
      <c r="E1315" s="249"/>
      <c r="F1315" s="183"/>
      <c r="G1315" s="184">
        <f t="shared" si="167"/>
        <v>486.73</v>
      </c>
      <c r="H1315" s="184">
        <f t="shared" si="168"/>
        <v>186.72909999999999</v>
      </c>
      <c r="I1315" s="184">
        <f t="shared" si="162"/>
        <v>300.0009</v>
      </c>
      <c r="K1315" s="184">
        <v>486.73</v>
      </c>
      <c r="L1315" s="184">
        <v>186.72909999999999</v>
      </c>
      <c r="M1315" s="184">
        <f t="shared" si="163"/>
        <v>300.0009</v>
      </c>
      <c r="O1315" s="185">
        <v>0</v>
      </c>
      <c r="P1315" s="185">
        <v>0</v>
      </c>
      <c r="Q1315" s="185">
        <f t="shared" si="164"/>
        <v>0</v>
      </c>
      <c r="S1315" s="184">
        <v>0</v>
      </c>
      <c r="T1315" s="184">
        <v>0</v>
      </c>
      <c r="U1315" s="184">
        <f t="shared" si="165"/>
        <v>0</v>
      </c>
      <c r="W1315" s="185">
        <v>0</v>
      </c>
      <c r="X1315" s="185">
        <v>0</v>
      </c>
      <c r="Y1315" s="185">
        <f t="shared" si="166"/>
        <v>0</v>
      </c>
    </row>
    <row r="1316" spans="2:25" s="187" customFormat="1" x14ac:dyDescent="0.3">
      <c r="B1316" s="262" t="s">
        <v>295</v>
      </c>
      <c r="C1316" s="338" t="s">
        <v>13714</v>
      </c>
      <c r="D1316" s="249">
        <v>290.73469999999998</v>
      </c>
      <c r="E1316" s="249">
        <v>290.73469999999998</v>
      </c>
      <c r="F1316" s="183"/>
      <c r="G1316" s="176">
        <f>+K1316+O1316+S1316+W1316-D1316</f>
        <v>4301.6469999999999</v>
      </c>
      <c r="H1316" s="176">
        <f>+L1316+P1316+T1316+X1316-E1316</f>
        <v>2794.2018480399997</v>
      </c>
      <c r="I1316" s="176">
        <f t="shared" si="162"/>
        <v>1507.4451519600002</v>
      </c>
      <c r="J1316" s="179"/>
      <c r="K1316" s="176">
        <v>4592.3816999999999</v>
      </c>
      <c r="L1316" s="176">
        <v>3084.9365480399997</v>
      </c>
      <c r="M1316" s="176">
        <f t="shared" si="163"/>
        <v>1507.4451519600002</v>
      </c>
      <c r="N1316" s="179"/>
      <c r="O1316" s="243">
        <v>0</v>
      </c>
      <c r="P1316" s="243">
        <v>0</v>
      </c>
      <c r="Q1316" s="243">
        <f t="shared" si="164"/>
        <v>0</v>
      </c>
      <c r="R1316" s="244"/>
      <c r="S1316" s="243">
        <v>0</v>
      </c>
      <c r="T1316" s="243">
        <v>0</v>
      </c>
      <c r="U1316" s="243">
        <f t="shared" si="165"/>
        <v>0</v>
      </c>
      <c r="V1316" s="244"/>
      <c r="W1316" s="243">
        <v>0</v>
      </c>
      <c r="X1316" s="243">
        <v>0</v>
      </c>
      <c r="Y1316" s="243">
        <f t="shared" si="166"/>
        <v>0</v>
      </c>
    </row>
    <row r="1317" spans="2:25" s="187" customFormat="1" hidden="1" x14ac:dyDescent="0.3">
      <c r="B1317" s="226" t="s">
        <v>1656</v>
      </c>
      <c r="C1317" s="338" t="s">
        <v>8816</v>
      </c>
      <c r="D1317" s="249"/>
      <c r="E1317" s="249"/>
      <c r="F1317" s="183"/>
      <c r="G1317" s="184">
        <f>+K1317+O1317+S1317+W1317</f>
        <v>4592.3816999999999</v>
      </c>
      <c r="H1317" s="184">
        <f>+L1317+P1317+T1317+X1317</f>
        <v>3084.9365480399997</v>
      </c>
      <c r="I1317" s="184">
        <f t="shared" si="162"/>
        <v>1507.4451519600002</v>
      </c>
      <c r="K1317" s="184">
        <v>4592.3816999999999</v>
      </c>
      <c r="L1317" s="184">
        <v>3084.9365480399997</v>
      </c>
      <c r="M1317" s="184">
        <f t="shared" si="163"/>
        <v>1507.4451519600002</v>
      </c>
      <c r="O1317" s="185">
        <v>0</v>
      </c>
      <c r="P1317" s="185">
        <v>0</v>
      </c>
      <c r="Q1317" s="185">
        <f t="shared" si="164"/>
        <v>0</v>
      </c>
      <c r="S1317" s="184">
        <v>0</v>
      </c>
      <c r="T1317" s="184">
        <v>0</v>
      </c>
      <c r="U1317" s="184">
        <f t="shared" si="165"/>
        <v>0</v>
      </c>
      <c r="W1317" s="185">
        <v>0</v>
      </c>
      <c r="X1317" s="185">
        <v>0</v>
      </c>
      <c r="Y1317" s="185">
        <f t="shared" si="166"/>
        <v>0</v>
      </c>
    </row>
    <row r="1318" spans="2:25" s="187" customFormat="1" x14ac:dyDescent="0.3">
      <c r="B1318" s="262" t="s">
        <v>296</v>
      </c>
      <c r="C1318" s="338" t="s">
        <v>13715</v>
      </c>
      <c r="D1318" s="249">
        <v>520.02729999999997</v>
      </c>
      <c r="E1318" s="249">
        <v>508.84102198000005</v>
      </c>
      <c r="F1318" s="183"/>
      <c r="G1318" s="176">
        <f>+K1318+O1318+S1318+W1318-D1318</f>
        <v>6522.6497000000027</v>
      </c>
      <c r="H1318" s="176">
        <f>+L1318+P1318+T1318+X1318-E1318</f>
        <v>6330.2018099200022</v>
      </c>
      <c r="I1318" s="176">
        <f t="shared" si="162"/>
        <v>192.44789008000043</v>
      </c>
      <c r="J1318" s="179"/>
      <c r="K1318" s="176">
        <v>7042.6770000000024</v>
      </c>
      <c r="L1318" s="176">
        <v>6839.0428319000021</v>
      </c>
      <c r="M1318" s="176">
        <f t="shared" si="163"/>
        <v>203.63416810000035</v>
      </c>
      <c r="N1318" s="179"/>
      <c r="O1318" s="243">
        <v>0</v>
      </c>
      <c r="P1318" s="243">
        <v>0</v>
      </c>
      <c r="Q1318" s="243">
        <f t="shared" si="164"/>
        <v>0</v>
      </c>
      <c r="R1318" s="244"/>
      <c r="S1318" s="243">
        <v>0</v>
      </c>
      <c r="T1318" s="243">
        <v>0</v>
      </c>
      <c r="U1318" s="243">
        <f t="shared" si="165"/>
        <v>0</v>
      </c>
      <c r="V1318" s="244"/>
      <c r="W1318" s="243">
        <v>0</v>
      </c>
      <c r="X1318" s="243">
        <v>0</v>
      </c>
      <c r="Y1318" s="243">
        <f t="shared" si="166"/>
        <v>0</v>
      </c>
    </row>
    <row r="1319" spans="2:25" s="187" customFormat="1" hidden="1" x14ac:dyDescent="0.3">
      <c r="B1319" s="226" t="s">
        <v>1657</v>
      </c>
      <c r="C1319" s="338" t="s">
        <v>8817</v>
      </c>
      <c r="D1319" s="249"/>
      <c r="E1319" s="249"/>
      <c r="F1319" s="183"/>
      <c r="G1319" s="184">
        <f t="shared" ref="G1319:G1341" si="169">+K1319+O1319+S1319+W1319</f>
        <v>73.747600000000006</v>
      </c>
      <c r="H1319" s="184">
        <f t="shared" ref="H1319:H1341" si="170">+L1319+P1319+T1319+X1319</f>
        <v>71.75067365999999</v>
      </c>
      <c r="I1319" s="184">
        <f t="shared" si="162"/>
        <v>1.9969263400000159</v>
      </c>
      <c r="K1319" s="184">
        <v>73.747600000000006</v>
      </c>
      <c r="L1319" s="184">
        <v>71.75067365999999</v>
      </c>
      <c r="M1319" s="184">
        <f t="shared" si="163"/>
        <v>1.9969263400000159</v>
      </c>
      <c r="O1319" s="185">
        <v>0</v>
      </c>
      <c r="P1319" s="185">
        <v>0</v>
      </c>
      <c r="Q1319" s="185">
        <f t="shared" si="164"/>
        <v>0</v>
      </c>
      <c r="S1319" s="184">
        <v>0</v>
      </c>
      <c r="T1319" s="184">
        <v>0</v>
      </c>
      <c r="U1319" s="184">
        <f t="shared" si="165"/>
        <v>0</v>
      </c>
      <c r="W1319" s="185">
        <v>0</v>
      </c>
      <c r="X1319" s="185">
        <v>0</v>
      </c>
      <c r="Y1319" s="185">
        <f t="shared" si="166"/>
        <v>0</v>
      </c>
    </row>
    <row r="1320" spans="2:25" s="187" customFormat="1" hidden="1" x14ac:dyDescent="0.3">
      <c r="B1320" s="226" t="s">
        <v>1658</v>
      </c>
      <c r="C1320" s="338" t="s">
        <v>8818</v>
      </c>
      <c r="D1320" s="249"/>
      <c r="E1320" s="249"/>
      <c r="F1320" s="183"/>
      <c r="G1320" s="184">
        <f t="shared" si="169"/>
        <v>78.919399999999996</v>
      </c>
      <c r="H1320" s="184">
        <f t="shared" si="170"/>
        <v>74.799419</v>
      </c>
      <c r="I1320" s="184">
        <f t="shared" si="162"/>
        <v>4.1199809999999957</v>
      </c>
      <c r="K1320" s="184">
        <v>78.919399999999996</v>
      </c>
      <c r="L1320" s="184">
        <v>74.799419</v>
      </c>
      <c r="M1320" s="184">
        <f t="shared" si="163"/>
        <v>4.1199809999999957</v>
      </c>
      <c r="O1320" s="185">
        <v>0</v>
      </c>
      <c r="P1320" s="185">
        <v>0</v>
      </c>
      <c r="Q1320" s="185">
        <f t="shared" si="164"/>
        <v>0</v>
      </c>
      <c r="S1320" s="184">
        <v>0</v>
      </c>
      <c r="T1320" s="184">
        <v>0</v>
      </c>
      <c r="U1320" s="184">
        <f t="shared" si="165"/>
        <v>0</v>
      </c>
      <c r="W1320" s="185">
        <v>0</v>
      </c>
      <c r="X1320" s="185">
        <v>0</v>
      </c>
      <c r="Y1320" s="185">
        <f t="shared" si="166"/>
        <v>0</v>
      </c>
    </row>
    <row r="1321" spans="2:25" s="187" customFormat="1" hidden="1" x14ac:dyDescent="0.3">
      <c r="B1321" s="226" t="s">
        <v>1659</v>
      </c>
      <c r="C1321" s="338" t="s">
        <v>8819</v>
      </c>
      <c r="D1321" s="249"/>
      <c r="E1321" s="249"/>
      <c r="F1321" s="183"/>
      <c r="G1321" s="184">
        <f t="shared" si="169"/>
        <v>84.038700000000006</v>
      </c>
      <c r="H1321" s="184">
        <f t="shared" si="170"/>
        <v>83.545300999999995</v>
      </c>
      <c r="I1321" s="184">
        <f t="shared" si="162"/>
        <v>0.4933990000000108</v>
      </c>
      <c r="K1321" s="184">
        <v>84.038700000000006</v>
      </c>
      <c r="L1321" s="184">
        <v>83.545300999999995</v>
      </c>
      <c r="M1321" s="184">
        <f t="shared" si="163"/>
        <v>0.4933990000000108</v>
      </c>
      <c r="O1321" s="185">
        <v>0</v>
      </c>
      <c r="P1321" s="185">
        <v>0</v>
      </c>
      <c r="Q1321" s="185">
        <f t="shared" si="164"/>
        <v>0</v>
      </c>
      <c r="S1321" s="184">
        <v>0</v>
      </c>
      <c r="T1321" s="184">
        <v>0</v>
      </c>
      <c r="U1321" s="184">
        <f t="shared" si="165"/>
        <v>0</v>
      </c>
      <c r="W1321" s="185">
        <v>0</v>
      </c>
      <c r="X1321" s="185">
        <v>0</v>
      </c>
      <c r="Y1321" s="185">
        <f t="shared" si="166"/>
        <v>0</v>
      </c>
    </row>
    <row r="1322" spans="2:25" s="187" customFormat="1" hidden="1" x14ac:dyDescent="0.3">
      <c r="B1322" s="226" t="s">
        <v>1660</v>
      </c>
      <c r="C1322" s="338" t="s">
        <v>8820</v>
      </c>
      <c r="D1322" s="249"/>
      <c r="E1322" s="249"/>
      <c r="F1322" s="183"/>
      <c r="G1322" s="184">
        <f t="shared" si="169"/>
        <v>74.072299999999998</v>
      </c>
      <c r="H1322" s="184">
        <f t="shared" si="170"/>
        <v>72.643788520000001</v>
      </c>
      <c r="I1322" s="184">
        <f t="shared" si="162"/>
        <v>1.4285114799999974</v>
      </c>
      <c r="K1322" s="184">
        <v>74.072299999999998</v>
      </c>
      <c r="L1322" s="184">
        <v>72.643788520000001</v>
      </c>
      <c r="M1322" s="184">
        <f t="shared" si="163"/>
        <v>1.4285114799999974</v>
      </c>
      <c r="O1322" s="185">
        <v>0</v>
      </c>
      <c r="P1322" s="185">
        <v>0</v>
      </c>
      <c r="Q1322" s="185">
        <f t="shared" si="164"/>
        <v>0</v>
      </c>
      <c r="S1322" s="184">
        <v>0</v>
      </c>
      <c r="T1322" s="184">
        <v>0</v>
      </c>
      <c r="U1322" s="184">
        <f t="shared" si="165"/>
        <v>0</v>
      </c>
      <c r="W1322" s="185">
        <v>0</v>
      </c>
      <c r="X1322" s="185">
        <v>0</v>
      </c>
      <c r="Y1322" s="185">
        <f t="shared" si="166"/>
        <v>0</v>
      </c>
    </row>
    <row r="1323" spans="2:25" s="187" customFormat="1" hidden="1" x14ac:dyDescent="0.3">
      <c r="B1323" s="226" t="s">
        <v>1661</v>
      </c>
      <c r="C1323" s="338" t="s">
        <v>8821</v>
      </c>
      <c r="D1323" s="249"/>
      <c r="E1323" s="249"/>
      <c r="F1323" s="183"/>
      <c r="G1323" s="184">
        <f t="shared" si="169"/>
        <v>79.655299999999997</v>
      </c>
      <c r="H1323" s="184">
        <f t="shared" si="170"/>
        <v>76.79416286</v>
      </c>
      <c r="I1323" s="184">
        <f t="shared" si="162"/>
        <v>2.8611371399999967</v>
      </c>
      <c r="J1323" s="179"/>
      <c r="K1323" s="184">
        <v>79.655299999999997</v>
      </c>
      <c r="L1323" s="184">
        <v>76.79416286</v>
      </c>
      <c r="M1323" s="184">
        <f t="shared" si="163"/>
        <v>2.8611371399999967</v>
      </c>
      <c r="N1323" s="179"/>
      <c r="O1323" s="184">
        <v>0</v>
      </c>
      <c r="P1323" s="184">
        <v>0</v>
      </c>
      <c r="Q1323" s="184">
        <f t="shared" si="164"/>
        <v>0</v>
      </c>
      <c r="R1323" s="179"/>
      <c r="S1323" s="184">
        <v>0</v>
      </c>
      <c r="T1323" s="184">
        <v>0</v>
      </c>
      <c r="U1323" s="184">
        <f t="shared" si="165"/>
        <v>0</v>
      </c>
      <c r="V1323" s="179"/>
      <c r="W1323" s="184">
        <v>0</v>
      </c>
      <c r="X1323" s="184">
        <v>0</v>
      </c>
      <c r="Y1323" s="184">
        <f t="shared" si="166"/>
        <v>0</v>
      </c>
    </row>
    <row r="1324" spans="2:25" s="187" customFormat="1" hidden="1" x14ac:dyDescent="0.3">
      <c r="B1324" s="226" t="s">
        <v>1662</v>
      </c>
      <c r="C1324" s="338" t="s">
        <v>8822</v>
      </c>
      <c r="D1324" s="249"/>
      <c r="E1324" s="249"/>
      <c r="F1324" s="183"/>
      <c r="G1324" s="184">
        <f t="shared" si="169"/>
        <v>77.656499999999994</v>
      </c>
      <c r="H1324" s="184">
        <f t="shared" si="170"/>
        <v>75.206055000000006</v>
      </c>
      <c r="I1324" s="184">
        <f t="shared" si="162"/>
        <v>2.4504449999999878</v>
      </c>
      <c r="J1324" s="179"/>
      <c r="K1324" s="184">
        <v>77.656499999999994</v>
      </c>
      <c r="L1324" s="184">
        <v>75.206055000000006</v>
      </c>
      <c r="M1324" s="184">
        <f t="shared" si="163"/>
        <v>2.4504449999999878</v>
      </c>
      <c r="N1324" s="179"/>
      <c r="O1324" s="184">
        <v>0</v>
      </c>
      <c r="P1324" s="184">
        <v>0</v>
      </c>
      <c r="Q1324" s="184">
        <f t="shared" si="164"/>
        <v>0</v>
      </c>
      <c r="R1324" s="179"/>
      <c r="S1324" s="184">
        <v>0</v>
      </c>
      <c r="T1324" s="184">
        <v>0</v>
      </c>
      <c r="U1324" s="184">
        <f t="shared" si="165"/>
        <v>0</v>
      </c>
      <c r="V1324" s="179"/>
      <c r="W1324" s="184">
        <v>0</v>
      </c>
      <c r="X1324" s="184">
        <v>0</v>
      </c>
      <c r="Y1324" s="184">
        <f t="shared" si="166"/>
        <v>0</v>
      </c>
    </row>
    <row r="1325" spans="2:25" s="187" customFormat="1" hidden="1" x14ac:dyDescent="0.3">
      <c r="B1325" s="226" t="s">
        <v>1663</v>
      </c>
      <c r="C1325" s="338" t="s">
        <v>8823</v>
      </c>
      <c r="D1325" s="249"/>
      <c r="E1325" s="249"/>
      <c r="F1325" s="183"/>
      <c r="G1325" s="184">
        <f t="shared" si="169"/>
        <v>78.814499999999995</v>
      </c>
      <c r="H1325" s="184">
        <f t="shared" si="170"/>
        <v>76.604794680000012</v>
      </c>
      <c r="I1325" s="184">
        <f t="shared" si="162"/>
        <v>2.2097053199999834</v>
      </c>
      <c r="J1325" s="179"/>
      <c r="K1325" s="184">
        <v>78.814499999999995</v>
      </c>
      <c r="L1325" s="184">
        <v>76.604794680000012</v>
      </c>
      <c r="M1325" s="184">
        <f t="shared" si="163"/>
        <v>2.2097053199999834</v>
      </c>
      <c r="N1325" s="179"/>
      <c r="O1325" s="184">
        <v>0</v>
      </c>
      <c r="P1325" s="184">
        <v>0</v>
      </c>
      <c r="Q1325" s="184">
        <f t="shared" si="164"/>
        <v>0</v>
      </c>
      <c r="R1325" s="179"/>
      <c r="S1325" s="184">
        <v>0</v>
      </c>
      <c r="T1325" s="184">
        <v>0</v>
      </c>
      <c r="U1325" s="184">
        <f t="shared" si="165"/>
        <v>0</v>
      </c>
      <c r="V1325" s="179"/>
      <c r="W1325" s="184">
        <v>0</v>
      </c>
      <c r="X1325" s="184">
        <v>0</v>
      </c>
      <c r="Y1325" s="184">
        <f t="shared" si="166"/>
        <v>0</v>
      </c>
    </row>
    <row r="1326" spans="2:25" s="187" customFormat="1" hidden="1" x14ac:dyDescent="0.3">
      <c r="B1326" s="226" t="s">
        <v>1664</v>
      </c>
      <c r="C1326" s="338" t="s">
        <v>8824</v>
      </c>
      <c r="D1326" s="249"/>
      <c r="E1326" s="249"/>
      <c r="F1326" s="183"/>
      <c r="G1326" s="184">
        <f t="shared" si="169"/>
        <v>72.630600000000001</v>
      </c>
      <c r="H1326" s="184">
        <f t="shared" si="170"/>
        <v>71.913499000000002</v>
      </c>
      <c r="I1326" s="184">
        <f t="shared" si="162"/>
        <v>0.71710099999999954</v>
      </c>
      <c r="K1326" s="184">
        <v>72.630600000000001</v>
      </c>
      <c r="L1326" s="184">
        <v>71.913499000000002</v>
      </c>
      <c r="M1326" s="184">
        <f t="shared" si="163"/>
        <v>0.71710099999999954</v>
      </c>
      <c r="O1326" s="185">
        <v>0</v>
      </c>
      <c r="P1326" s="185">
        <v>0</v>
      </c>
      <c r="Q1326" s="185">
        <f t="shared" si="164"/>
        <v>0</v>
      </c>
      <c r="S1326" s="184">
        <v>0</v>
      </c>
      <c r="T1326" s="184">
        <v>0</v>
      </c>
      <c r="U1326" s="184">
        <f t="shared" si="165"/>
        <v>0</v>
      </c>
      <c r="W1326" s="185">
        <v>0</v>
      </c>
      <c r="X1326" s="185">
        <v>0</v>
      </c>
      <c r="Y1326" s="185">
        <f t="shared" si="166"/>
        <v>0</v>
      </c>
    </row>
    <row r="1327" spans="2:25" s="187" customFormat="1" hidden="1" x14ac:dyDescent="0.3">
      <c r="B1327" s="226" t="s">
        <v>1665</v>
      </c>
      <c r="C1327" s="338" t="s">
        <v>8825</v>
      </c>
      <c r="D1327" s="249"/>
      <c r="E1327" s="249"/>
      <c r="F1327" s="183"/>
      <c r="G1327" s="184">
        <f t="shared" si="169"/>
        <v>76.747100000000003</v>
      </c>
      <c r="H1327" s="184">
        <f t="shared" si="170"/>
        <v>70.225133</v>
      </c>
      <c r="I1327" s="184">
        <f t="shared" si="162"/>
        <v>6.5219670000000036</v>
      </c>
      <c r="K1327" s="184">
        <v>76.747100000000003</v>
      </c>
      <c r="L1327" s="184">
        <v>70.225133</v>
      </c>
      <c r="M1327" s="184">
        <f t="shared" si="163"/>
        <v>6.5219670000000036</v>
      </c>
      <c r="O1327" s="185">
        <v>0</v>
      </c>
      <c r="P1327" s="185">
        <v>0</v>
      </c>
      <c r="Q1327" s="185">
        <f t="shared" si="164"/>
        <v>0</v>
      </c>
      <c r="S1327" s="184">
        <v>0</v>
      </c>
      <c r="T1327" s="184">
        <v>0</v>
      </c>
      <c r="U1327" s="184">
        <f t="shared" si="165"/>
        <v>0</v>
      </c>
      <c r="W1327" s="185">
        <v>0</v>
      </c>
      <c r="X1327" s="185">
        <v>0</v>
      </c>
      <c r="Y1327" s="185">
        <f t="shared" si="166"/>
        <v>0</v>
      </c>
    </row>
    <row r="1328" spans="2:25" s="187" customFormat="1" hidden="1" x14ac:dyDescent="0.3">
      <c r="B1328" s="226" t="s">
        <v>1666</v>
      </c>
      <c r="C1328" s="338" t="s">
        <v>8826</v>
      </c>
      <c r="D1328" s="249"/>
      <c r="E1328" s="249"/>
      <c r="F1328" s="183"/>
      <c r="G1328" s="184">
        <f t="shared" si="169"/>
        <v>71.428100000000001</v>
      </c>
      <c r="H1328" s="184">
        <f t="shared" si="170"/>
        <v>68.318966319999987</v>
      </c>
      <c r="I1328" s="184">
        <f t="shared" si="162"/>
        <v>3.1091336800000136</v>
      </c>
      <c r="K1328" s="184">
        <v>71.428100000000001</v>
      </c>
      <c r="L1328" s="184">
        <v>68.318966319999987</v>
      </c>
      <c r="M1328" s="184">
        <f t="shared" si="163"/>
        <v>3.1091336800000136</v>
      </c>
      <c r="O1328" s="185">
        <v>0</v>
      </c>
      <c r="P1328" s="185">
        <v>0</v>
      </c>
      <c r="Q1328" s="185">
        <f t="shared" si="164"/>
        <v>0</v>
      </c>
      <c r="S1328" s="184">
        <v>0</v>
      </c>
      <c r="T1328" s="184">
        <v>0</v>
      </c>
      <c r="U1328" s="184">
        <f t="shared" si="165"/>
        <v>0</v>
      </c>
      <c r="W1328" s="185">
        <v>0</v>
      </c>
      <c r="X1328" s="185">
        <v>0</v>
      </c>
      <c r="Y1328" s="185">
        <f t="shared" si="166"/>
        <v>0</v>
      </c>
    </row>
    <row r="1329" spans="2:25" s="187" customFormat="1" hidden="1" x14ac:dyDescent="0.3">
      <c r="B1329" s="226" t="s">
        <v>1667</v>
      </c>
      <c r="C1329" s="338" t="s">
        <v>8827</v>
      </c>
      <c r="D1329" s="249"/>
      <c r="E1329" s="249"/>
      <c r="F1329" s="183"/>
      <c r="G1329" s="184">
        <f t="shared" si="169"/>
        <v>72.430700000000002</v>
      </c>
      <c r="H1329" s="184">
        <f t="shared" si="170"/>
        <v>64.273692690000004</v>
      </c>
      <c r="I1329" s="184">
        <f t="shared" si="162"/>
        <v>8.1570073099999973</v>
      </c>
      <c r="K1329" s="184">
        <v>72.430700000000002</v>
      </c>
      <c r="L1329" s="184">
        <v>64.273692690000004</v>
      </c>
      <c r="M1329" s="184">
        <f t="shared" si="163"/>
        <v>8.1570073099999973</v>
      </c>
      <c r="O1329" s="185">
        <v>0</v>
      </c>
      <c r="P1329" s="185">
        <v>0</v>
      </c>
      <c r="Q1329" s="185">
        <f t="shared" si="164"/>
        <v>0</v>
      </c>
      <c r="S1329" s="184">
        <v>0</v>
      </c>
      <c r="T1329" s="184">
        <v>0</v>
      </c>
      <c r="U1329" s="184">
        <f t="shared" si="165"/>
        <v>0</v>
      </c>
      <c r="W1329" s="185">
        <v>0</v>
      </c>
      <c r="X1329" s="185">
        <v>0</v>
      </c>
      <c r="Y1329" s="185">
        <f t="shared" si="166"/>
        <v>0</v>
      </c>
    </row>
    <row r="1330" spans="2:25" s="187" customFormat="1" hidden="1" x14ac:dyDescent="0.3">
      <c r="B1330" s="226" t="s">
        <v>1668</v>
      </c>
      <c r="C1330" s="338" t="s">
        <v>8828</v>
      </c>
      <c r="D1330" s="249"/>
      <c r="E1330" s="249"/>
      <c r="F1330" s="183"/>
      <c r="G1330" s="184">
        <f t="shared" si="169"/>
        <v>73.037000000000006</v>
      </c>
      <c r="H1330" s="184">
        <f t="shared" si="170"/>
        <v>63.20746398</v>
      </c>
      <c r="I1330" s="184">
        <f t="shared" si="162"/>
        <v>9.8295360200000061</v>
      </c>
      <c r="K1330" s="184">
        <v>73.037000000000006</v>
      </c>
      <c r="L1330" s="184">
        <v>63.20746398</v>
      </c>
      <c r="M1330" s="184">
        <f t="shared" si="163"/>
        <v>9.8295360200000061</v>
      </c>
      <c r="O1330" s="185">
        <v>0</v>
      </c>
      <c r="P1330" s="185">
        <v>0</v>
      </c>
      <c r="Q1330" s="185">
        <f t="shared" si="164"/>
        <v>0</v>
      </c>
      <c r="S1330" s="184">
        <v>0</v>
      </c>
      <c r="T1330" s="184">
        <v>0</v>
      </c>
      <c r="U1330" s="184">
        <f t="shared" si="165"/>
        <v>0</v>
      </c>
      <c r="W1330" s="185">
        <v>0</v>
      </c>
      <c r="X1330" s="185">
        <v>0</v>
      </c>
      <c r="Y1330" s="185">
        <f t="shared" si="166"/>
        <v>0</v>
      </c>
    </row>
    <row r="1331" spans="2:25" s="187" customFormat="1" hidden="1" x14ac:dyDescent="0.3">
      <c r="B1331" s="226" t="s">
        <v>1669</v>
      </c>
      <c r="C1331" s="338" t="s">
        <v>8829</v>
      </c>
      <c r="D1331" s="249"/>
      <c r="E1331" s="249"/>
      <c r="F1331" s="183"/>
      <c r="G1331" s="184">
        <f t="shared" si="169"/>
        <v>82.656999999999996</v>
      </c>
      <c r="H1331" s="184">
        <f t="shared" si="170"/>
        <v>78.135209290000006</v>
      </c>
      <c r="I1331" s="184">
        <f t="shared" si="162"/>
        <v>4.5217907099999906</v>
      </c>
      <c r="J1331" s="179"/>
      <c r="K1331" s="184">
        <v>82.656999999999996</v>
      </c>
      <c r="L1331" s="184">
        <v>78.135209290000006</v>
      </c>
      <c r="M1331" s="184">
        <f t="shared" si="163"/>
        <v>4.5217907099999906</v>
      </c>
      <c r="N1331" s="179"/>
      <c r="O1331" s="184">
        <v>0</v>
      </c>
      <c r="P1331" s="184">
        <v>0</v>
      </c>
      <c r="Q1331" s="184">
        <f t="shared" si="164"/>
        <v>0</v>
      </c>
      <c r="R1331" s="179"/>
      <c r="S1331" s="184">
        <v>0</v>
      </c>
      <c r="T1331" s="184">
        <v>0</v>
      </c>
      <c r="U1331" s="184">
        <f t="shared" si="165"/>
        <v>0</v>
      </c>
      <c r="V1331" s="179"/>
      <c r="W1331" s="184">
        <v>0</v>
      </c>
      <c r="X1331" s="184">
        <v>0</v>
      </c>
      <c r="Y1331" s="184">
        <f t="shared" si="166"/>
        <v>0</v>
      </c>
    </row>
    <row r="1332" spans="2:25" s="187" customFormat="1" hidden="1" x14ac:dyDescent="0.3">
      <c r="B1332" s="226" t="s">
        <v>1670</v>
      </c>
      <c r="C1332" s="338" t="s">
        <v>8830</v>
      </c>
      <c r="D1332" s="249"/>
      <c r="E1332" s="249"/>
      <c r="F1332" s="183"/>
      <c r="G1332" s="184">
        <f t="shared" si="169"/>
        <v>85.708500000000001</v>
      </c>
      <c r="H1332" s="184">
        <f t="shared" si="170"/>
        <v>80.890274829999996</v>
      </c>
      <c r="I1332" s="184">
        <f t="shared" si="162"/>
        <v>4.8182251700000052</v>
      </c>
      <c r="K1332" s="184">
        <v>85.708500000000001</v>
      </c>
      <c r="L1332" s="184">
        <v>80.890274829999996</v>
      </c>
      <c r="M1332" s="184">
        <f t="shared" si="163"/>
        <v>4.8182251700000052</v>
      </c>
      <c r="O1332" s="185">
        <v>0</v>
      </c>
      <c r="P1332" s="185">
        <v>0</v>
      </c>
      <c r="Q1332" s="185">
        <f t="shared" si="164"/>
        <v>0</v>
      </c>
      <c r="S1332" s="184">
        <v>0</v>
      </c>
      <c r="T1332" s="184">
        <v>0</v>
      </c>
      <c r="U1332" s="184">
        <f t="shared" si="165"/>
        <v>0</v>
      </c>
      <c r="W1332" s="185">
        <v>0</v>
      </c>
      <c r="X1332" s="185">
        <v>0</v>
      </c>
      <c r="Y1332" s="185">
        <f t="shared" si="166"/>
        <v>0</v>
      </c>
    </row>
    <row r="1333" spans="2:25" s="187" customFormat="1" hidden="1" x14ac:dyDescent="0.3">
      <c r="B1333" s="226" t="s">
        <v>1671</v>
      </c>
      <c r="C1333" s="338" t="s">
        <v>8831</v>
      </c>
      <c r="D1333" s="249"/>
      <c r="E1333" s="249"/>
      <c r="F1333" s="183"/>
      <c r="G1333" s="184">
        <f t="shared" si="169"/>
        <v>81.960400000000007</v>
      </c>
      <c r="H1333" s="184">
        <f t="shared" si="170"/>
        <v>76.457607040000013</v>
      </c>
      <c r="I1333" s="184">
        <f t="shared" si="162"/>
        <v>5.5027929599999936</v>
      </c>
      <c r="K1333" s="184">
        <v>81.960400000000007</v>
      </c>
      <c r="L1333" s="184">
        <v>76.457607040000013</v>
      </c>
      <c r="M1333" s="184">
        <f t="shared" si="163"/>
        <v>5.5027929599999936</v>
      </c>
      <c r="O1333" s="185">
        <v>0</v>
      </c>
      <c r="P1333" s="185">
        <v>0</v>
      </c>
      <c r="Q1333" s="185">
        <f t="shared" si="164"/>
        <v>0</v>
      </c>
      <c r="S1333" s="184">
        <v>0</v>
      </c>
      <c r="T1333" s="184">
        <v>0</v>
      </c>
      <c r="U1333" s="184">
        <f t="shared" si="165"/>
        <v>0</v>
      </c>
      <c r="W1333" s="185">
        <v>0</v>
      </c>
      <c r="X1333" s="185">
        <v>0</v>
      </c>
      <c r="Y1333" s="185">
        <f t="shared" si="166"/>
        <v>0</v>
      </c>
    </row>
    <row r="1334" spans="2:25" s="187" customFormat="1" hidden="1" x14ac:dyDescent="0.3">
      <c r="B1334" s="226" t="s">
        <v>1672</v>
      </c>
      <c r="C1334" s="338" t="s">
        <v>8832</v>
      </c>
      <c r="D1334" s="249"/>
      <c r="E1334" s="249"/>
      <c r="F1334" s="183"/>
      <c r="G1334" s="184">
        <f t="shared" si="169"/>
        <v>71.127799999999993</v>
      </c>
      <c r="H1334" s="184">
        <f t="shared" si="170"/>
        <v>64.245458619999994</v>
      </c>
      <c r="I1334" s="184">
        <f t="shared" si="162"/>
        <v>6.8823413799999997</v>
      </c>
      <c r="K1334" s="184">
        <v>71.127799999999993</v>
      </c>
      <c r="L1334" s="184">
        <v>64.245458619999994</v>
      </c>
      <c r="M1334" s="184">
        <f t="shared" si="163"/>
        <v>6.8823413799999997</v>
      </c>
      <c r="O1334" s="185">
        <v>0</v>
      </c>
      <c r="P1334" s="185">
        <v>0</v>
      </c>
      <c r="Q1334" s="185">
        <f t="shared" si="164"/>
        <v>0</v>
      </c>
      <c r="S1334" s="184">
        <v>0</v>
      </c>
      <c r="T1334" s="184">
        <v>0</v>
      </c>
      <c r="U1334" s="184">
        <f t="shared" si="165"/>
        <v>0</v>
      </c>
      <c r="W1334" s="185">
        <v>0</v>
      </c>
      <c r="X1334" s="185">
        <v>0</v>
      </c>
      <c r="Y1334" s="185">
        <f t="shared" si="166"/>
        <v>0</v>
      </c>
    </row>
    <row r="1335" spans="2:25" s="187" customFormat="1" hidden="1" x14ac:dyDescent="0.3">
      <c r="B1335" s="226" t="s">
        <v>1673</v>
      </c>
      <c r="C1335" s="338" t="s">
        <v>8833</v>
      </c>
      <c r="D1335" s="249"/>
      <c r="E1335" s="249"/>
      <c r="F1335" s="183"/>
      <c r="G1335" s="184">
        <f t="shared" si="169"/>
        <v>83.603999999999999</v>
      </c>
      <c r="H1335" s="184">
        <f t="shared" si="170"/>
        <v>80.509865379999994</v>
      </c>
      <c r="I1335" s="184">
        <f t="shared" si="162"/>
        <v>3.0941346200000055</v>
      </c>
      <c r="K1335" s="184">
        <v>83.603999999999999</v>
      </c>
      <c r="L1335" s="184">
        <v>80.509865379999994</v>
      </c>
      <c r="M1335" s="184">
        <f t="shared" si="163"/>
        <v>3.0941346200000055</v>
      </c>
      <c r="O1335" s="185">
        <v>0</v>
      </c>
      <c r="P1335" s="185">
        <v>0</v>
      </c>
      <c r="Q1335" s="185">
        <f t="shared" si="164"/>
        <v>0</v>
      </c>
      <c r="S1335" s="184">
        <v>0</v>
      </c>
      <c r="T1335" s="184">
        <v>0</v>
      </c>
      <c r="U1335" s="184">
        <f t="shared" si="165"/>
        <v>0</v>
      </c>
      <c r="W1335" s="185">
        <v>0</v>
      </c>
      <c r="X1335" s="185">
        <v>0</v>
      </c>
      <c r="Y1335" s="185">
        <f t="shared" si="166"/>
        <v>0</v>
      </c>
    </row>
    <row r="1336" spans="2:25" s="187" customFormat="1" hidden="1" x14ac:dyDescent="0.3">
      <c r="B1336" s="226" t="s">
        <v>1674</v>
      </c>
      <c r="C1336" s="338" t="s">
        <v>8834</v>
      </c>
      <c r="D1336" s="249"/>
      <c r="E1336" s="249"/>
      <c r="F1336" s="183"/>
      <c r="G1336" s="184">
        <f t="shared" si="169"/>
        <v>70.269900000000007</v>
      </c>
      <c r="H1336" s="184">
        <f t="shared" si="170"/>
        <v>61.586060009999997</v>
      </c>
      <c r="I1336" s="184">
        <f t="shared" si="162"/>
        <v>8.6838399900000098</v>
      </c>
      <c r="K1336" s="184">
        <v>70.269900000000007</v>
      </c>
      <c r="L1336" s="184">
        <v>61.586060009999997</v>
      </c>
      <c r="M1336" s="184">
        <f t="shared" si="163"/>
        <v>8.6838399900000098</v>
      </c>
      <c r="O1336" s="185">
        <v>0</v>
      </c>
      <c r="P1336" s="185">
        <v>0</v>
      </c>
      <c r="Q1336" s="185">
        <f t="shared" si="164"/>
        <v>0</v>
      </c>
      <c r="S1336" s="184">
        <v>0</v>
      </c>
      <c r="T1336" s="184">
        <v>0</v>
      </c>
      <c r="U1336" s="184">
        <f t="shared" si="165"/>
        <v>0</v>
      </c>
      <c r="W1336" s="185">
        <v>0</v>
      </c>
      <c r="X1336" s="185">
        <v>0</v>
      </c>
      <c r="Y1336" s="185">
        <f t="shared" si="166"/>
        <v>0</v>
      </c>
    </row>
    <row r="1337" spans="2:25" s="187" customFormat="1" hidden="1" x14ac:dyDescent="0.3">
      <c r="B1337" s="226" t="s">
        <v>1675</v>
      </c>
      <c r="C1337" s="338" t="s">
        <v>8835</v>
      </c>
      <c r="D1337" s="249"/>
      <c r="E1337" s="249"/>
      <c r="F1337" s="183"/>
      <c r="G1337" s="184">
        <f t="shared" si="169"/>
        <v>81.802099999999996</v>
      </c>
      <c r="H1337" s="184">
        <f t="shared" si="170"/>
        <v>75.897087159999998</v>
      </c>
      <c r="I1337" s="184">
        <f t="shared" si="162"/>
        <v>5.9050128399999977</v>
      </c>
      <c r="K1337" s="184">
        <v>81.802099999999996</v>
      </c>
      <c r="L1337" s="184">
        <v>75.897087159999998</v>
      </c>
      <c r="M1337" s="184">
        <f t="shared" si="163"/>
        <v>5.9050128399999977</v>
      </c>
      <c r="O1337" s="185">
        <v>0</v>
      </c>
      <c r="P1337" s="185">
        <v>0</v>
      </c>
      <c r="Q1337" s="185">
        <f t="shared" si="164"/>
        <v>0</v>
      </c>
      <c r="S1337" s="184">
        <v>0</v>
      </c>
      <c r="T1337" s="184">
        <v>0</v>
      </c>
      <c r="U1337" s="184">
        <f t="shared" si="165"/>
        <v>0</v>
      </c>
      <c r="W1337" s="185">
        <v>0</v>
      </c>
      <c r="X1337" s="185">
        <v>0</v>
      </c>
      <c r="Y1337" s="185">
        <f t="shared" si="166"/>
        <v>0</v>
      </c>
    </row>
    <row r="1338" spans="2:25" s="187" customFormat="1" hidden="1" x14ac:dyDescent="0.3">
      <c r="B1338" s="226" t="s">
        <v>1676</v>
      </c>
      <c r="C1338" s="338" t="s">
        <v>8836</v>
      </c>
      <c r="D1338" s="249"/>
      <c r="E1338" s="249"/>
      <c r="F1338" s="183"/>
      <c r="G1338" s="184">
        <f t="shared" si="169"/>
        <v>800.45730000000003</v>
      </c>
      <c r="H1338" s="184">
        <f t="shared" si="170"/>
        <v>787.70766600000002</v>
      </c>
      <c r="I1338" s="184">
        <f t="shared" si="162"/>
        <v>12.749634000000015</v>
      </c>
      <c r="K1338" s="184">
        <v>800.45730000000003</v>
      </c>
      <c r="L1338" s="184">
        <v>787.70766600000002</v>
      </c>
      <c r="M1338" s="184">
        <f t="shared" si="163"/>
        <v>12.749634000000015</v>
      </c>
      <c r="O1338" s="185">
        <v>0</v>
      </c>
      <c r="P1338" s="185">
        <v>0</v>
      </c>
      <c r="Q1338" s="185">
        <f t="shared" si="164"/>
        <v>0</v>
      </c>
      <c r="S1338" s="184">
        <v>0</v>
      </c>
      <c r="T1338" s="184">
        <v>0</v>
      </c>
      <c r="U1338" s="184">
        <f t="shared" si="165"/>
        <v>0</v>
      </c>
      <c r="W1338" s="185">
        <v>0</v>
      </c>
      <c r="X1338" s="185">
        <v>0</v>
      </c>
      <c r="Y1338" s="185">
        <f t="shared" si="166"/>
        <v>0</v>
      </c>
    </row>
    <row r="1339" spans="2:25" s="187" customFormat="1" hidden="1" x14ac:dyDescent="0.3">
      <c r="B1339" s="226" t="s">
        <v>1677</v>
      </c>
      <c r="C1339" s="338" t="s">
        <v>8837</v>
      </c>
      <c r="D1339" s="249"/>
      <c r="E1339" s="249"/>
      <c r="F1339" s="183"/>
      <c r="G1339" s="184">
        <f t="shared" si="169"/>
        <v>92.376199999999997</v>
      </c>
      <c r="H1339" s="184">
        <f t="shared" si="170"/>
        <v>88.963280389999994</v>
      </c>
      <c r="I1339" s="184">
        <f t="shared" si="162"/>
        <v>3.412919610000003</v>
      </c>
      <c r="K1339" s="184">
        <v>92.376199999999997</v>
      </c>
      <c r="L1339" s="184">
        <v>88.963280389999994</v>
      </c>
      <c r="M1339" s="184">
        <f t="shared" si="163"/>
        <v>3.412919610000003</v>
      </c>
      <c r="O1339" s="185">
        <v>0</v>
      </c>
      <c r="P1339" s="185">
        <v>0</v>
      </c>
      <c r="Q1339" s="185">
        <f t="shared" si="164"/>
        <v>0</v>
      </c>
      <c r="S1339" s="184">
        <v>0</v>
      </c>
      <c r="T1339" s="184">
        <v>0</v>
      </c>
      <c r="U1339" s="184">
        <f t="shared" si="165"/>
        <v>0</v>
      </c>
      <c r="W1339" s="185">
        <v>0</v>
      </c>
      <c r="X1339" s="185">
        <v>0</v>
      </c>
      <c r="Y1339" s="185">
        <f t="shared" si="166"/>
        <v>0</v>
      </c>
    </row>
    <row r="1340" spans="2:25" s="187" customFormat="1" hidden="1" x14ac:dyDescent="0.3">
      <c r="B1340" s="226" t="s">
        <v>1678</v>
      </c>
      <c r="C1340" s="338" t="s">
        <v>8838</v>
      </c>
      <c r="D1340" s="249"/>
      <c r="E1340" s="249"/>
      <c r="F1340" s="183"/>
      <c r="G1340" s="184">
        <f t="shared" si="169"/>
        <v>51.831000000000003</v>
      </c>
      <c r="H1340" s="184">
        <f t="shared" si="170"/>
        <v>50.155642729999997</v>
      </c>
      <c r="I1340" s="184">
        <f t="shared" si="162"/>
        <v>1.6753572700000063</v>
      </c>
      <c r="K1340" s="184">
        <v>51.831000000000003</v>
      </c>
      <c r="L1340" s="184">
        <v>50.155642729999997</v>
      </c>
      <c r="M1340" s="184">
        <f t="shared" si="163"/>
        <v>1.6753572700000063</v>
      </c>
      <c r="O1340" s="185">
        <v>0</v>
      </c>
      <c r="P1340" s="185">
        <v>0</v>
      </c>
      <c r="Q1340" s="185">
        <f t="shared" si="164"/>
        <v>0</v>
      </c>
      <c r="S1340" s="184">
        <v>0</v>
      </c>
      <c r="T1340" s="184">
        <v>0</v>
      </c>
      <c r="U1340" s="184">
        <f t="shared" si="165"/>
        <v>0</v>
      </c>
      <c r="W1340" s="185">
        <v>0</v>
      </c>
      <c r="X1340" s="185">
        <v>0</v>
      </c>
      <c r="Y1340" s="185">
        <f t="shared" si="166"/>
        <v>0</v>
      </c>
    </row>
    <row r="1341" spans="2:25" s="187" customFormat="1" hidden="1" x14ac:dyDescent="0.3">
      <c r="B1341" s="226" t="s">
        <v>1679</v>
      </c>
      <c r="C1341" s="338" t="s">
        <v>8839</v>
      </c>
      <c r="D1341" s="249"/>
      <c r="E1341" s="249"/>
      <c r="F1341" s="183"/>
      <c r="G1341" s="184">
        <f t="shared" si="169"/>
        <v>4627.704999999999</v>
      </c>
      <c r="H1341" s="184">
        <f t="shared" si="170"/>
        <v>4525.2117307399994</v>
      </c>
      <c r="I1341" s="184">
        <f t="shared" si="162"/>
        <v>102.49326925999958</v>
      </c>
      <c r="K1341" s="184">
        <v>4627.704999999999</v>
      </c>
      <c r="L1341" s="184">
        <v>4525.2117307399994</v>
      </c>
      <c r="M1341" s="184">
        <f t="shared" si="163"/>
        <v>102.49326925999958</v>
      </c>
      <c r="O1341" s="185">
        <v>0</v>
      </c>
      <c r="P1341" s="185">
        <v>0</v>
      </c>
      <c r="Q1341" s="185">
        <f t="shared" si="164"/>
        <v>0</v>
      </c>
      <c r="S1341" s="184">
        <v>0</v>
      </c>
      <c r="T1341" s="184">
        <v>0</v>
      </c>
      <c r="U1341" s="184">
        <f t="shared" si="165"/>
        <v>0</v>
      </c>
      <c r="W1341" s="185">
        <v>0</v>
      </c>
      <c r="X1341" s="185">
        <v>0</v>
      </c>
      <c r="Y1341" s="185">
        <f t="shared" si="166"/>
        <v>0</v>
      </c>
    </row>
    <row r="1342" spans="2:25" s="187" customFormat="1" x14ac:dyDescent="0.3">
      <c r="B1342" s="262" t="s">
        <v>297</v>
      </c>
      <c r="C1342" s="338" t="s">
        <v>13716</v>
      </c>
      <c r="D1342" s="249">
        <v>18.479700000000001</v>
      </c>
      <c r="E1342" s="249">
        <v>16.271482020000001</v>
      </c>
      <c r="F1342" s="183"/>
      <c r="G1342" s="176">
        <f>+K1342+O1342+S1342+W1342-D1342</f>
        <v>5270.2254000000003</v>
      </c>
      <c r="H1342" s="176">
        <f>+L1342+P1342+T1342+X1342-E1342</f>
        <v>5220.2017665599997</v>
      </c>
      <c r="I1342" s="176">
        <f t="shared" si="162"/>
        <v>50.023633440000594</v>
      </c>
      <c r="J1342" s="179"/>
      <c r="K1342" s="176">
        <v>5288.7051000000001</v>
      </c>
      <c r="L1342" s="176">
        <v>5236.4732485799996</v>
      </c>
      <c r="M1342" s="176">
        <f t="shared" si="163"/>
        <v>52.231851420000567</v>
      </c>
      <c r="N1342" s="179"/>
      <c r="O1342" s="243">
        <v>0</v>
      </c>
      <c r="P1342" s="243">
        <v>0</v>
      </c>
      <c r="Q1342" s="243">
        <f t="shared" si="164"/>
        <v>0</v>
      </c>
      <c r="R1342" s="244"/>
      <c r="S1342" s="243">
        <v>0</v>
      </c>
      <c r="T1342" s="243">
        <v>0</v>
      </c>
      <c r="U1342" s="243">
        <f t="shared" si="165"/>
        <v>0</v>
      </c>
      <c r="V1342" s="244"/>
      <c r="W1342" s="243">
        <v>0</v>
      </c>
      <c r="X1342" s="243">
        <v>0</v>
      </c>
      <c r="Y1342" s="243">
        <f t="shared" si="166"/>
        <v>0</v>
      </c>
    </row>
    <row r="1343" spans="2:25" s="187" customFormat="1" hidden="1" x14ac:dyDescent="0.3">
      <c r="B1343" s="226" t="s">
        <v>1680</v>
      </c>
      <c r="C1343" s="338" t="s">
        <v>8840</v>
      </c>
      <c r="D1343" s="249"/>
      <c r="E1343" s="249"/>
      <c r="F1343" s="183"/>
      <c r="G1343" s="184">
        <f>+K1343+O1343+S1343+W1343</f>
        <v>5288.7051000000001</v>
      </c>
      <c r="H1343" s="184">
        <f>+L1343+P1343+T1343+X1343</f>
        <v>5236.4732485799996</v>
      </c>
      <c r="I1343" s="184">
        <f t="shared" si="162"/>
        <v>52.231851420000567</v>
      </c>
      <c r="K1343" s="184">
        <v>5288.7051000000001</v>
      </c>
      <c r="L1343" s="184">
        <v>5236.4732485799996</v>
      </c>
      <c r="M1343" s="184">
        <f t="shared" si="163"/>
        <v>52.231851420000567</v>
      </c>
      <c r="O1343" s="185">
        <v>0</v>
      </c>
      <c r="P1343" s="185">
        <v>0</v>
      </c>
      <c r="Q1343" s="185">
        <f t="shared" si="164"/>
        <v>0</v>
      </c>
      <c r="S1343" s="184">
        <v>0</v>
      </c>
      <c r="T1343" s="184">
        <v>0</v>
      </c>
      <c r="U1343" s="184">
        <f t="shared" si="165"/>
        <v>0</v>
      </c>
      <c r="W1343" s="185">
        <v>0</v>
      </c>
      <c r="X1343" s="185">
        <v>0</v>
      </c>
      <c r="Y1343" s="185">
        <f t="shared" si="166"/>
        <v>0</v>
      </c>
    </row>
    <row r="1344" spans="2:25" s="187" customFormat="1" x14ac:dyDescent="0.3">
      <c r="B1344" s="262" t="s">
        <v>298</v>
      </c>
      <c r="C1344" s="338" t="s">
        <v>13717</v>
      </c>
      <c r="D1344" s="249">
        <v>650.16449999999998</v>
      </c>
      <c r="E1344" s="249">
        <v>601.65294266000001</v>
      </c>
      <c r="F1344" s="183"/>
      <c r="G1344" s="176">
        <f>+K1344+O1344+S1344+W1344-D1344</f>
        <v>188290.20779999997</v>
      </c>
      <c r="H1344" s="176">
        <f>+L1344+P1344+T1344+X1344-E1344</f>
        <v>132747.56577438998</v>
      </c>
      <c r="I1344" s="176">
        <f t="shared" si="162"/>
        <v>55542.642025609995</v>
      </c>
      <c r="J1344" s="179"/>
      <c r="K1344" s="176">
        <v>188940.37229999999</v>
      </c>
      <c r="L1344" s="176">
        <v>133349.21871704998</v>
      </c>
      <c r="M1344" s="176">
        <f t="shared" si="163"/>
        <v>55591.153582950006</v>
      </c>
      <c r="N1344" s="179"/>
      <c r="O1344" s="243">
        <v>0</v>
      </c>
      <c r="P1344" s="243">
        <v>0</v>
      </c>
      <c r="Q1344" s="243">
        <f t="shared" si="164"/>
        <v>0</v>
      </c>
      <c r="R1344" s="244"/>
      <c r="S1344" s="243">
        <v>0</v>
      </c>
      <c r="T1344" s="243">
        <v>0</v>
      </c>
      <c r="U1344" s="243">
        <f t="shared" si="165"/>
        <v>0</v>
      </c>
      <c r="V1344" s="244"/>
      <c r="W1344" s="243">
        <v>0</v>
      </c>
      <c r="X1344" s="243">
        <v>0</v>
      </c>
      <c r="Y1344" s="243">
        <f t="shared" si="166"/>
        <v>0</v>
      </c>
    </row>
    <row r="1345" spans="2:25" s="187" customFormat="1" hidden="1" x14ac:dyDescent="0.3">
      <c r="B1345" s="226" t="s">
        <v>1681</v>
      </c>
      <c r="C1345" s="338" t="s">
        <v>8841</v>
      </c>
      <c r="D1345" s="249"/>
      <c r="E1345" s="249"/>
      <c r="F1345" s="183"/>
      <c r="G1345" s="184">
        <f t="shared" ref="G1345:G1349" si="171">+K1345+O1345+S1345+W1345</f>
        <v>3866.7216999999996</v>
      </c>
      <c r="H1345" s="184">
        <f t="shared" ref="H1345:H1349" si="172">+L1345+P1345+T1345+X1345</f>
        <v>3379.2914538699997</v>
      </c>
      <c r="I1345" s="184">
        <f t="shared" si="162"/>
        <v>487.43024612999989</v>
      </c>
      <c r="K1345" s="184">
        <v>3866.7216999999996</v>
      </c>
      <c r="L1345" s="184">
        <v>3379.2914538699997</v>
      </c>
      <c r="M1345" s="184">
        <f t="shared" si="163"/>
        <v>487.43024612999989</v>
      </c>
      <c r="O1345" s="185">
        <v>0</v>
      </c>
      <c r="P1345" s="185">
        <v>0</v>
      </c>
      <c r="Q1345" s="185">
        <f t="shared" si="164"/>
        <v>0</v>
      </c>
      <c r="S1345" s="184">
        <v>0</v>
      </c>
      <c r="T1345" s="184">
        <v>0</v>
      </c>
      <c r="U1345" s="184">
        <f t="shared" si="165"/>
        <v>0</v>
      </c>
      <c r="W1345" s="185">
        <v>0</v>
      </c>
      <c r="X1345" s="185">
        <v>0</v>
      </c>
      <c r="Y1345" s="185">
        <f t="shared" si="166"/>
        <v>0</v>
      </c>
    </row>
    <row r="1346" spans="2:25" s="187" customFormat="1" hidden="1" x14ac:dyDescent="0.3">
      <c r="B1346" s="226" t="s">
        <v>1682</v>
      </c>
      <c r="C1346" s="338" t="s">
        <v>8842</v>
      </c>
      <c r="D1346" s="249"/>
      <c r="E1346" s="249"/>
      <c r="F1346" s="183"/>
      <c r="G1346" s="184">
        <f t="shared" si="171"/>
        <v>489.09750000000003</v>
      </c>
      <c r="H1346" s="184">
        <f t="shared" si="172"/>
        <v>480.79462376999999</v>
      </c>
      <c r="I1346" s="184">
        <f t="shared" si="162"/>
        <v>8.302876230000038</v>
      </c>
      <c r="K1346" s="184">
        <v>489.09750000000003</v>
      </c>
      <c r="L1346" s="184">
        <v>480.79462376999999</v>
      </c>
      <c r="M1346" s="184">
        <f t="shared" si="163"/>
        <v>8.302876230000038</v>
      </c>
      <c r="O1346" s="185">
        <v>0</v>
      </c>
      <c r="P1346" s="185">
        <v>0</v>
      </c>
      <c r="Q1346" s="185">
        <f t="shared" si="164"/>
        <v>0</v>
      </c>
      <c r="S1346" s="184">
        <v>0</v>
      </c>
      <c r="T1346" s="184">
        <v>0</v>
      </c>
      <c r="U1346" s="184">
        <f t="shared" si="165"/>
        <v>0</v>
      </c>
      <c r="W1346" s="185">
        <v>0</v>
      </c>
      <c r="X1346" s="185">
        <v>0</v>
      </c>
      <c r="Y1346" s="185">
        <f t="shared" si="166"/>
        <v>0</v>
      </c>
    </row>
    <row r="1347" spans="2:25" s="187" customFormat="1" hidden="1" x14ac:dyDescent="0.3">
      <c r="B1347" s="226" t="s">
        <v>1683</v>
      </c>
      <c r="C1347" s="338" t="s">
        <v>8843</v>
      </c>
      <c r="D1347" s="249"/>
      <c r="E1347" s="249"/>
      <c r="F1347" s="183"/>
      <c r="G1347" s="184">
        <f t="shared" si="171"/>
        <v>2131.2512000000002</v>
      </c>
      <c r="H1347" s="184">
        <f t="shared" si="172"/>
        <v>2034.45362454</v>
      </c>
      <c r="I1347" s="184">
        <f t="shared" si="162"/>
        <v>96.797575460000189</v>
      </c>
      <c r="K1347" s="184">
        <v>2131.2512000000002</v>
      </c>
      <c r="L1347" s="184">
        <v>2034.45362454</v>
      </c>
      <c r="M1347" s="184">
        <f t="shared" si="163"/>
        <v>96.797575460000189</v>
      </c>
      <c r="O1347" s="185">
        <v>0</v>
      </c>
      <c r="P1347" s="185">
        <v>0</v>
      </c>
      <c r="Q1347" s="185">
        <f t="shared" si="164"/>
        <v>0</v>
      </c>
      <c r="S1347" s="184">
        <v>0</v>
      </c>
      <c r="T1347" s="184">
        <v>0</v>
      </c>
      <c r="U1347" s="184">
        <f t="shared" si="165"/>
        <v>0</v>
      </c>
      <c r="W1347" s="185">
        <v>0</v>
      </c>
      <c r="X1347" s="185">
        <v>0</v>
      </c>
      <c r="Y1347" s="185">
        <f t="shared" si="166"/>
        <v>0</v>
      </c>
    </row>
    <row r="1348" spans="2:25" s="187" customFormat="1" hidden="1" x14ac:dyDescent="0.3">
      <c r="B1348" s="226" t="s">
        <v>1684</v>
      </c>
      <c r="C1348" s="338" t="s">
        <v>8844</v>
      </c>
      <c r="D1348" s="249"/>
      <c r="E1348" s="249"/>
      <c r="F1348" s="183"/>
      <c r="G1348" s="184">
        <f t="shared" si="171"/>
        <v>30830.765800000001</v>
      </c>
      <c r="H1348" s="184">
        <f t="shared" si="172"/>
        <v>24398.190752719998</v>
      </c>
      <c r="I1348" s="184">
        <f t="shared" si="162"/>
        <v>6432.5750472800028</v>
      </c>
      <c r="K1348" s="184">
        <v>30830.765800000001</v>
      </c>
      <c r="L1348" s="184">
        <v>24398.190752719998</v>
      </c>
      <c r="M1348" s="184">
        <f t="shared" si="163"/>
        <v>6432.5750472800028</v>
      </c>
      <c r="O1348" s="185">
        <v>0</v>
      </c>
      <c r="P1348" s="185">
        <v>0</v>
      </c>
      <c r="Q1348" s="185">
        <f t="shared" si="164"/>
        <v>0</v>
      </c>
      <c r="S1348" s="184">
        <v>0</v>
      </c>
      <c r="T1348" s="184">
        <v>0</v>
      </c>
      <c r="U1348" s="184">
        <f t="shared" si="165"/>
        <v>0</v>
      </c>
      <c r="W1348" s="185">
        <v>0</v>
      </c>
      <c r="X1348" s="185">
        <v>0</v>
      </c>
      <c r="Y1348" s="185">
        <f t="shared" si="166"/>
        <v>0</v>
      </c>
    </row>
    <row r="1349" spans="2:25" s="187" customFormat="1" hidden="1" x14ac:dyDescent="0.3">
      <c r="B1349" s="226" t="s">
        <v>1685</v>
      </c>
      <c r="C1349" s="338" t="s">
        <v>8845</v>
      </c>
      <c r="D1349" s="249"/>
      <c r="E1349" s="249"/>
      <c r="F1349" s="183"/>
      <c r="G1349" s="184">
        <f t="shared" si="171"/>
        <v>151622.5361</v>
      </c>
      <c r="H1349" s="184">
        <f t="shared" si="172"/>
        <v>103056.48826215</v>
      </c>
      <c r="I1349" s="184">
        <f t="shared" si="162"/>
        <v>48566.047837849997</v>
      </c>
      <c r="K1349" s="184">
        <v>151622.5361</v>
      </c>
      <c r="L1349" s="184">
        <v>103056.48826215</v>
      </c>
      <c r="M1349" s="184">
        <f t="shared" si="163"/>
        <v>48566.047837849997</v>
      </c>
      <c r="O1349" s="185">
        <v>0</v>
      </c>
      <c r="P1349" s="185">
        <v>0</v>
      </c>
      <c r="Q1349" s="185">
        <f t="shared" si="164"/>
        <v>0</v>
      </c>
      <c r="S1349" s="184">
        <v>0</v>
      </c>
      <c r="T1349" s="184">
        <v>0</v>
      </c>
      <c r="U1349" s="184">
        <f t="shared" si="165"/>
        <v>0</v>
      </c>
      <c r="W1349" s="185">
        <v>0</v>
      </c>
      <c r="X1349" s="185">
        <v>0</v>
      </c>
      <c r="Y1349" s="185">
        <f t="shared" si="166"/>
        <v>0</v>
      </c>
    </row>
    <row r="1350" spans="2:25" s="187" customFormat="1" x14ac:dyDescent="0.3">
      <c r="B1350" s="262" t="s">
        <v>299</v>
      </c>
      <c r="C1350" s="338" t="s">
        <v>13718</v>
      </c>
      <c r="D1350" s="249">
        <v>10387.891299999999</v>
      </c>
      <c r="E1350" s="249">
        <v>10365.6819</v>
      </c>
      <c r="F1350" s="183"/>
      <c r="G1350" s="176">
        <f>+K1350+O1350+S1350+W1350-D1350</f>
        <v>86328.599499999982</v>
      </c>
      <c r="H1350" s="176">
        <f>+L1350+P1350+T1350+X1350-E1350</f>
        <v>56061.70273433</v>
      </c>
      <c r="I1350" s="176">
        <f t="shared" si="162"/>
        <v>30266.896765669982</v>
      </c>
      <c r="J1350" s="179"/>
      <c r="K1350" s="176">
        <v>96716.490799999985</v>
      </c>
      <c r="L1350" s="176">
        <v>66427.384634329996</v>
      </c>
      <c r="M1350" s="176">
        <f t="shared" si="163"/>
        <v>30289.106165669989</v>
      </c>
      <c r="N1350" s="179"/>
      <c r="O1350" s="243">
        <v>0</v>
      </c>
      <c r="P1350" s="243">
        <v>0</v>
      </c>
      <c r="Q1350" s="243">
        <f t="shared" si="164"/>
        <v>0</v>
      </c>
      <c r="R1350" s="244"/>
      <c r="S1350" s="243">
        <v>0</v>
      </c>
      <c r="T1350" s="243">
        <v>0</v>
      </c>
      <c r="U1350" s="243">
        <f t="shared" si="165"/>
        <v>0</v>
      </c>
      <c r="V1350" s="244"/>
      <c r="W1350" s="243">
        <v>0</v>
      </c>
      <c r="X1350" s="243">
        <v>0</v>
      </c>
      <c r="Y1350" s="243">
        <f t="shared" si="166"/>
        <v>0</v>
      </c>
    </row>
    <row r="1351" spans="2:25" s="187" customFormat="1" hidden="1" x14ac:dyDescent="0.3">
      <c r="B1351" s="226" t="s">
        <v>1686</v>
      </c>
      <c r="C1351" s="338" t="s">
        <v>8846</v>
      </c>
      <c r="D1351" s="249"/>
      <c r="E1351" s="249"/>
      <c r="F1351" s="183"/>
      <c r="G1351" s="184">
        <f t="shared" ref="G1351:G1386" si="173">+K1351+O1351+S1351+W1351</f>
        <v>0</v>
      </c>
      <c r="H1351" s="184">
        <f t="shared" ref="H1351:H1386" si="174">+L1351+P1351+T1351+X1351</f>
        <v>329.11001800000003</v>
      </c>
      <c r="I1351" s="184">
        <f t="shared" si="162"/>
        <v>329.11001800000003</v>
      </c>
      <c r="K1351" s="184">
        <v>0</v>
      </c>
      <c r="L1351" s="184">
        <v>329.11001800000003</v>
      </c>
      <c r="M1351" s="184">
        <f t="shared" si="163"/>
        <v>329.11001800000003</v>
      </c>
      <c r="O1351" s="185">
        <v>0</v>
      </c>
      <c r="P1351" s="185">
        <v>0</v>
      </c>
      <c r="Q1351" s="185">
        <f t="shared" si="164"/>
        <v>0</v>
      </c>
      <c r="S1351" s="184">
        <v>0</v>
      </c>
      <c r="T1351" s="184">
        <v>0</v>
      </c>
      <c r="U1351" s="184">
        <f t="shared" si="165"/>
        <v>0</v>
      </c>
      <c r="W1351" s="185">
        <v>0</v>
      </c>
      <c r="X1351" s="185">
        <v>0</v>
      </c>
      <c r="Y1351" s="185">
        <f t="shared" si="166"/>
        <v>0</v>
      </c>
    </row>
    <row r="1352" spans="2:25" s="187" customFormat="1" hidden="1" x14ac:dyDescent="0.3">
      <c r="B1352" s="226" t="s">
        <v>1687</v>
      </c>
      <c r="C1352" s="338" t="s">
        <v>8847</v>
      </c>
      <c r="D1352" s="249"/>
      <c r="E1352" s="249"/>
      <c r="F1352" s="183"/>
      <c r="G1352" s="184">
        <f t="shared" si="173"/>
        <v>0</v>
      </c>
      <c r="H1352" s="184">
        <f t="shared" si="174"/>
        <v>48.114365999999997</v>
      </c>
      <c r="I1352" s="184">
        <f t="shared" ref="I1352:I1415" si="175">+ABS(G1352-H1352)</f>
        <v>48.114365999999997</v>
      </c>
      <c r="K1352" s="184">
        <v>0</v>
      </c>
      <c r="L1352" s="184">
        <v>48.114365999999997</v>
      </c>
      <c r="M1352" s="184">
        <f t="shared" ref="M1352:M1415" si="176">+ABS(K1352-L1352)</f>
        <v>48.114365999999997</v>
      </c>
      <c r="O1352" s="185">
        <v>0</v>
      </c>
      <c r="P1352" s="185">
        <v>0</v>
      </c>
      <c r="Q1352" s="185">
        <f t="shared" ref="Q1352:Q1415" si="177">+ABS(O1352-P1352)</f>
        <v>0</v>
      </c>
      <c r="S1352" s="184">
        <v>0</v>
      </c>
      <c r="T1352" s="184">
        <v>0</v>
      </c>
      <c r="U1352" s="184">
        <f t="shared" ref="U1352:U1415" si="178">+ABS(S1352-T1352)</f>
        <v>0</v>
      </c>
      <c r="W1352" s="185">
        <v>0</v>
      </c>
      <c r="X1352" s="185">
        <v>0</v>
      </c>
      <c r="Y1352" s="185">
        <f t="shared" ref="Y1352:Y1415" si="179">+ABS(W1352-X1352)</f>
        <v>0</v>
      </c>
    </row>
    <row r="1353" spans="2:25" s="187" customFormat="1" hidden="1" x14ac:dyDescent="0.3">
      <c r="B1353" s="226" t="s">
        <v>1688</v>
      </c>
      <c r="C1353" s="338" t="s">
        <v>8848</v>
      </c>
      <c r="D1353" s="249"/>
      <c r="E1353" s="249"/>
      <c r="F1353" s="183"/>
      <c r="G1353" s="184">
        <f t="shared" si="173"/>
        <v>0</v>
      </c>
      <c r="H1353" s="184">
        <f t="shared" si="174"/>
        <v>200</v>
      </c>
      <c r="I1353" s="184">
        <f t="shared" si="175"/>
        <v>200</v>
      </c>
      <c r="K1353" s="184">
        <v>0</v>
      </c>
      <c r="L1353" s="184">
        <v>200</v>
      </c>
      <c r="M1353" s="184">
        <f t="shared" si="176"/>
        <v>200</v>
      </c>
      <c r="O1353" s="185">
        <v>0</v>
      </c>
      <c r="P1353" s="185">
        <v>0</v>
      </c>
      <c r="Q1353" s="185">
        <f t="shared" si="177"/>
        <v>0</v>
      </c>
      <c r="S1353" s="184">
        <v>0</v>
      </c>
      <c r="T1353" s="184">
        <v>0</v>
      </c>
      <c r="U1353" s="184">
        <f t="shared" si="178"/>
        <v>0</v>
      </c>
      <c r="W1353" s="185">
        <v>0</v>
      </c>
      <c r="X1353" s="185">
        <v>0</v>
      </c>
      <c r="Y1353" s="185">
        <f t="shared" si="179"/>
        <v>0</v>
      </c>
    </row>
    <row r="1354" spans="2:25" s="187" customFormat="1" hidden="1" x14ac:dyDescent="0.3">
      <c r="B1354" s="226" t="s">
        <v>1689</v>
      </c>
      <c r="C1354" s="338" t="s">
        <v>8849</v>
      </c>
      <c r="D1354" s="249"/>
      <c r="E1354" s="249"/>
      <c r="F1354" s="183"/>
      <c r="G1354" s="184">
        <f t="shared" si="173"/>
        <v>0</v>
      </c>
      <c r="H1354" s="184">
        <f t="shared" si="174"/>
        <v>310.91699799999998</v>
      </c>
      <c r="I1354" s="184">
        <f t="shared" si="175"/>
        <v>310.91699799999998</v>
      </c>
      <c r="K1354" s="184">
        <v>0</v>
      </c>
      <c r="L1354" s="184">
        <v>310.91699799999998</v>
      </c>
      <c r="M1354" s="184">
        <f t="shared" si="176"/>
        <v>310.91699799999998</v>
      </c>
      <c r="O1354" s="185">
        <v>0</v>
      </c>
      <c r="P1354" s="185">
        <v>0</v>
      </c>
      <c r="Q1354" s="185">
        <f t="shared" si="177"/>
        <v>0</v>
      </c>
      <c r="S1354" s="184">
        <v>0</v>
      </c>
      <c r="T1354" s="184">
        <v>0</v>
      </c>
      <c r="U1354" s="184">
        <f t="shared" si="178"/>
        <v>0</v>
      </c>
      <c r="W1354" s="185">
        <v>0</v>
      </c>
      <c r="X1354" s="185">
        <v>0</v>
      </c>
      <c r="Y1354" s="185">
        <f t="shared" si="179"/>
        <v>0</v>
      </c>
    </row>
    <row r="1355" spans="2:25" s="187" customFormat="1" hidden="1" x14ac:dyDescent="0.3">
      <c r="B1355" s="226" t="s">
        <v>1690</v>
      </c>
      <c r="C1355" s="338" t="s">
        <v>8850</v>
      </c>
      <c r="D1355" s="249"/>
      <c r="E1355" s="249"/>
      <c r="F1355" s="183"/>
      <c r="G1355" s="184">
        <f t="shared" si="173"/>
        <v>0</v>
      </c>
      <c r="H1355" s="184">
        <f t="shared" si="174"/>
        <v>90</v>
      </c>
      <c r="I1355" s="184">
        <f t="shared" si="175"/>
        <v>90</v>
      </c>
      <c r="K1355" s="184">
        <v>0</v>
      </c>
      <c r="L1355" s="184">
        <v>90</v>
      </c>
      <c r="M1355" s="184">
        <f t="shared" si="176"/>
        <v>90</v>
      </c>
      <c r="O1355" s="185">
        <v>0</v>
      </c>
      <c r="P1355" s="185">
        <v>0</v>
      </c>
      <c r="Q1355" s="185">
        <f t="shared" si="177"/>
        <v>0</v>
      </c>
      <c r="S1355" s="184">
        <v>0</v>
      </c>
      <c r="T1355" s="184">
        <v>0</v>
      </c>
      <c r="U1355" s="184">
        <f t="shared" si="178"/>
        <v>0</v>
      </c>
      <c r="W1355" s="185">
        <v>0</v>
      </c>
      <c r="X1355" s="185">
        <v>0</v>
      </c>
      <c r="Y1355" s="185">
        <f t="shared" si="179"/>
        <v>0</v>
      </c>
    </row>
    <row r="1356" spans="2:25" s="187" customFormat="1" hidden="1" x14ac:dyDescent="0.3">
      <c r="B1356" s="226" t="s">
        <v>1691</v>
      </c>
      <c r="C1356" s="338" t="s">
        <v>8851</v>
      </c>
      <c r="D1356" s="249"/>
      <c r="E1356" s="249"/>
      <c r="F1356" s="183"/>
      <c r="G1356" s="184">
        <f t="shared" si="173"/>
        <v>0</v>
      </c>
      <c r="H1356" s="184">
        <f t="shared" si="174"/>
        <v>963.00199099999998</v>
      </c>
      <c r="I1356" s="184">
        <f t="shared" si="175"/>
        <v>963.00199099999998</v>
      </c>
      <c r="K1356" s="184">
        <v>0</v>
      </c>
      <c r="L1356" s="184">
        <v>963.00199099999998</v>
      </c>
      <c r="M1356" s="184">
        <f t="shared" si="176"/>
        <v>963.00199099999998</v>
      </c>
      <c r="O1356" s="185">
        <v>0</v>
      </c>
      <c r="P1356" s="185">
        <v>0</v>
      </c>
      <c r="Q1356" s="185">
        <f t="shared" si="177"/>
        <v>0</v>
      </c>
      <c r="S1356" s="184">
        <v>0</v>
      </c>
      <c r="T1356" s="184">
        <v>0</v>
      </c>
      <c r="U1356" s="184">
        <f t="shared" si="178"/>
        <v>0</v>
      </c>
      <c r="W1356" s="185">
        <v>0</v>
      </c>
      <c r="X1356" s="185">
        <v>0</v>
      </c>
      <c r="Y1356" s="185">
        <f t="shared" si="179"/>
        <v>0</v>
      </c>
    </row>
    <row r="1357" spans="2:25" s="187" customFormat="1" hidden="1" x14ac:dyDescent="0.3">
      <c r="B1357" s="226" t="s">
        <v>1692</v>
      </c>
      <c r="C1357" s="338" t="s">
        <v>8852</v>
      </c>
      <c r="D1357" s="249"/>
      <c r="E1357" s="249"/>
      <c r="F1357" s="183"/>
      <c r="G1357" s="184">
        <f t="shared" si="173"/>
        <v>0</v>
      </c>
      <c r="H1357" s="184">
        <f t="shared" si="174"/>
        <v>706.240905</v>
      </c>
      <c r="I1357" s="184">
        <f t="shared" si="175"/>
        <v>706.240905</v>
      </c>
      <c r="K1357" s="184">
        <v>0</v>
      </c>
      <c r="L1357" s="184">
        <v>706.240905</v>
      </c>
      <c r="M1357" s="184">
        <f t="shared" si="176"/>
        <v>706.240905</v>
      </c>
      <c r="O1357" s="185">
        <v>0</v>
      </c>
      <c r="P1357" s="185">
        <v>0</v>
      </c>
      <c r="Q1357" s="185">
        <f t="shared" si="177"/>
        <v>0</v>
      </c>
      <c r="S1357" s="184">
        <v>0</v>
      </c>
      <c r="T1357" s="184">
        <v>0</v>
      </c>
      <c r="U1357" s="184">
        <f t="shared" si="178"/>
        <v>0</v>
      </c>
      <c r="W1357" s="185">
        <v>0</v>
      </c>
      <c r="X1357" s="185">
        <v>0</v>
      </c>
      <c r="Y1357" s="185">
        <f t="shared" si="179"/>
        <v>0</v>
      </c>
    </row>
    <row r="1358" spans="2:25" s="187" customFormat="1" hidden="1" x14ac:dyDescent="0.3">
      <c r="B1358" s="226" t="s">
        <v>1693</v>
      </c>
      <c r="C1358" s="338" t="s">
        <v>8853</v>
      </c>
      <c r="D1358" s="249"/>
      <c r="E1358" s="249"/>
      <c r="F1358" s="183"/>
      <c r="G1358" s="184">
        <f t="shared" si="173"/>
        <v>0</v>
      </c>
      <c r="H1358" s="184">
        <f t="shared" si="174"/>
        <v>1467.9892609999999</v>
      </c>
      <c r="I1358" s="184">
        <f t="shared" si="175"/>
        <v>1467.9892609999999</v>
      </c>
      <c r="K1358" s="184">
        <v>0</v>
      </c>
      <c r="L1358" s="184">
        <v>1467.9892609999999</v>
      </c>
      <c r="M1358" s="184">
        <f t="shared" si="176"/>
        <v>1467.9892609999999</v>
      </c>
      <c r="O1358" s="185">
        <v>0</v>
      </c>
      <c r="P1358" s="185">
        <v>0</v>
      </c>
      <c r="Q1358" s="185">
        <f t="shared" si="177"/>
        <v>0</v>
      </c>
      <c r="S1358" s="184">
        <v>0</v>
      </c>
      <c r="T1358" s="184">
        <v>0</v>
      </c>
      <c r="U1358" s="184">
        <f t="shared" si="178"/>
        <v>0</v>
      </c>
      <c r="W1358" s="185">
        <v>0</v>
      </c>
      <c r="X1358" s="185">
        <v>0</v>
      </c>
      <c r="Y1358" s="185">
        <f t="shared" si="179"/>
        <v>0</v>
      </c>
    </row>
    <row r="1359" spans="2:25" s="187" customFormat="1" hidden="1" x14ac:dyDescent="0.3">
      <c r="B1359" s="226" t="s">
        <v>1694</v>
      </c>
      <c r="C1359" s="338" t="s">
        <v>8854</v>
      </c>
      <c r="D1359" s="249"/>
      <c r="E1359" s="249"/>
      <c r="F1359" s="183"/>
      <c r="G1359" s="184">
        <f t="shared" si="173"/>
        <v>0</v>
      </c>
      <c r="H1359" s="184">
        <f t="shared" si="174"/>
        <v>2065.1496080000002</v>
      </c>
      <c r="I1359" s="184">
        <f t="shared" si="175"/>
        <v>2065.1496080000002</v>
      </c>
      <c r="K1359" s="184">
        <v>0</v>
      </c>
      <c r="L1359" s="184">
        <v>2065.1496080000002</v>
      </c>
      <c r="M1359" s="184">
        <f t="shared" si="176"/>
        <v>2065.1496080000002</v>
      </c>
      <c r="O1359" s="185">
        <v>0</v>
      </c>
      <c r="P1359" s="185">
        <v>0</v>
      </c>
      <c r="Q1359" s="185">
        <f t="shared" si="177"/>
        <v>0</v>
      </c>
      <c r="S1359" s="184">
        <v>0</v>
      </c>
      <c r="T1359" s="184">
        <v>0</v>
      </c>
      <c r="U1359" s="184">
        <f t="shared" si="178"/>
        <v>0</v>
      </c>
      <c r="W1359" s="185">
        <v>0</v>
      </c>
      <c r="X1359" s="185">
        <v>0</v>
      </c>
      <c r="Y1359" s="185">
        <f t="shared" si="179"/>
        <v>0</v>
      </c>
    </row>
    <row r="1360" spans="2:25" s="187" customFormat="1" hidden="1" x14ac:dyDescent="0.3">
      <c r="B1360" s="226" t="s">
        <v>1695</v>
      </c>
      <c r="C1360" s="338" t="s">
        <v>8855</v>
      </c>
      <c r="D1360" s="249"/>
      <c r="E1360" s="249"/>
      <c r="F1360" s="183"/>
      <c r="G1360" s="184">
        <f t="shared" si="173"/>
        <v>0</v>
      </c>
      <c r="H1360" s="184">
        <f t="shared" si="174"/>
        <v>8499.1701080000003</v>
      </c>
      <c r="I1360" s="184">
        <f t="shared" si="175"/>
        <v>8499.1701080000003</v>
      </c>
      <c r="K1360" s="184">
        <v>0</v>
      </c>
      <c r="L1360" s="184">
        <v>8499.1701080000003</v>
      </c>
      <c r="M1360" s="184">
        <f t="shared" si="176"/>
        <v>8499.1701080000003</v>
      </c>
      <c r="O1360" s="185">
        <v>0</v>
      </c>
      <c r="P1360" s="185">
        <v>0</v>
      </c>
      <c r="Q1360" s="185">
        <f t="shared" si="177"/>
        <v>0</v>
      </c>
      <c r="S1360" s="184">
        <v>0</v>
      </c>
      <c r="T1360" s="184">
        <v>0</v>
      </c>
      <c r="U1360" s="184">
        <f t="shared" si="178"/>
        <v>0</v>
      </c>
      <c r="W1360" s="185">
        <v>0</v>
      </c>
      <c r="X1360" s="185">
        <v>0</v>
      </c>
      <c r="Y1360" s="185">
        <f t="shared" si="179"/>
        <v>0</v>
      </c>
    </row>
    <row r="1361" spans="2:25" s="187" customFormat="1" hidden="1" x14ac:dyDescent="0.3">
      <c r="B1361" s="226" t="s">
        <v>1696</v>
      </c>
      <c r="C1361" s="338" t="s">
        <v>8856</v>
      </c>
      <c r="D1361" s="249"/>
      <c r="E1361" s="249"/>
      <c r="F1361" s="183"/>
      <c r="G1361" s="184">
        <f t="shared" si="173"/>
        <v>0</v>
      </c>
      <c r="H1361" s="184">
        <f t="shared" si="174"/>
        <v>621.64497600000004</v>
      </c>
      <c r="I1361" s="184">
        <f t="shared" si="175"/>
        <v>621.64497600000004</v>
      </c>
      <c r="K1361" s="184">
        <v>0</v>
      </c>
      <c r="L1361" s="184">
        <v>621.64497600000004</v>
      </c>
      <c r="M1361" s="184">
        <f t="shared" si="176"/>
        <v>621.64497600000004</v>
      </c>
      <c r="O1361" s="185">
        <v>0</v>
      </c>
      <c r="P1361" s="185">
        <v>0</v>
      </c>
      <c r="Q1361" s="185">
        <f t="shared" si="177"/>
        <v>0</v>
      </c>
      <c r="S1361" s="184">
        <v>0</v>
      </c>
      <c r="T1361" s="184">
        <v>0</v>
      </c>
      <c r="U1361" s="184">
        <f t="shared" si="178"/>
        <v>0</v>
      </c>
      <c r="W1361" s="185">
        <v>0</v>
      </c>
      <c r="X1361" s="185">
        <v>0</v>
      </c>
      <c r="Y1361" s="185">
        <f t="shared" si="179"/>
        <v>0</v>
      </c>
    </row>
    <row r="1362" spans="2:25" s="187" customFormat="1" hidden="1" x14ac:dyDescent="0.3">
      <c r="B1362" s="226" t="s">
        <v>1697</v>
      </c>
      <c r="C1362" s="338" t="s">
        <v>8857</v>
      </c>
      <c r="D1362" s="249"/>
      <c r="E1362" s="249"/>
      <c r="F1362" s="183"/>
      <c r="G1362" s="184">
        <f t="shared" si="173"/>
        <v>2242.0888</v>
      </c>
      <c r="H1362" s="184">
        <f t="shared" si="174"/>
        <v>1989.8337238900001</v>
      </c>
      <c r="I1362" s="184">
        <f t="shared" si="175"/>
        <v>252.25507610999989</v>
      </c>
      <c r="K1362" s="184">
        <v>2242.0888</v>
      </c>
      <c r="L1362" s="184">
        <v>1989.8337238900001</v>
      </c>
      <c r="M1362" s="184">
        <f t="shared" si="176"/>
        <v>252.25507610999989</v>
      </c>
      <c r="O1362" s="185">
        <v>0</v>
      </c>
      <c r="P1362" s="185">
        <v>0</v>
      </c>
      <c r="Q1362" s="185">
        <f t="shared" si="177"/>
        <v>0</v>
      </c>
      <c r="S1362" s="184">
        <v>0</v>
      </c>
      <c r="T1362" s="184">
        <v>0</v>
      </c>
      <c r="U1362" s="184">
        <f t="shared" si="178"/>
        <v>0</v>
      </c>
      <c r="W1362" s="185">
        <v>0</v>
      </c>
      <c r="X1362" s="185">
        <v>0</v>
      </c>
      <c r="Y1362" s="185">
        <f t="shared" si="179"/>
        <v>0</v>
      </c>
    </row>
    <row r="1363" spans="2:25" s="187" customFormat="1" hidden="1" x14ac:dyDescent="0.3">
      <c r="B1363" s="226" t="s">
        <v>1698</v>
      </c>
      <c r="C1363" s="338" t="s">
        <v>8858</v>
      </c>
      <c r="D1363" s="249"/>
      <c r="E1363" s="249"/>
      <c r="F1363" s="183"/>
      <c r="G1363" s="184">
        <f t="shared" si="173"/>
        <v>2384.1371999999997</v>
      </c>
      <c r="H1363" s="184">
        <f t="shared" si="174"/>
        <v>2024.7589374000001</v>
      </c>
      <c r="I1363" s="184">
        <f t="shared" si="175"/>
        <v>359.37826259999952</v>
      </c>
      <c r="K1363" s="184">
        <v>2384.1371999999997</v>
      </c>
      <c r="L1363" s="184">
        <v>2024.7589374000001</v>
      </c>
      <c r="M1363" s="184">
        <f t="shared" si="176"/>
        <v>359.37826259999952</v>
      </c>
      <c r="O1363" s="185">
        <v>0</v>
      </c>
      <c r="P1363" s="185">
        <v>0</v>
      </c>
      <c r="Q1363" s="185">
        <f t="shared" si="177"/>
        <v>0</v>
      </c>
      <c r="S1363" s="184">
        <v>0</v>
      </c>
      <c r="T1363" s="184">
        <v>0</v>
      </c>
      <c r="U1363" s="184">
        <f t="shared" si="178"/>
        <v>0</v>
      </c>
      <c r="W1363" s="185">
        <v>0</v>
      </c>
      <c r="X1363" s="185">
        <v>0</v>
      </c>
      <c r="Y1363" s="185">
        <f t="shared" si="179"/>
        <v>0</v>
      </c>
    </row>
    <row r="1364" spans="2:25" s="187" customFormat="1" hidden="1" x14ac:dyDescent="0.3">
      <c r="B1364" s="226" t="s">
        <v>1699</v>
      </c>
      <c r="C1364" s="338" t="s">
        <v>8859</v>
      </c>
      <c r="D1364" s="249"/>
      <c r="E1364" s="249"/>
      <c r="F1364" s="183"/>
      <c r="G1364" s="184">
        <f t="shared" si="173"/>
        <v>387.94499999999999</v>
      </c>
      <c r="H1364" s="184">
        <f t="shared" si="174"/>
        <v>387.94499999999999</v>
      </c>
      <c r="I1364" s="184">
        <f t="shared" si="175"/>
        <v>0</v>
      </c>
      <c r="K1364" s="184">
        <v>387.94499999999999</v>
      </c>
      <c r="L1364" s="184">
        <v>387.94499999999999</v>
      </c>
      <c r="M1364" s="184">
        <f t="shared" si="176"/>
        <v>0</v>
      </c>
      <c r="O1364" s="185">
        <v>0</v>
      </c>
      <c r="P1364" s="185">
        <v>0</v>
      </c>
      <c r="Q1364" s="185">
        <f t="shared" si="177"/>
        <v>0</v>
      </c>
      <c r="S1364" s="184">
        <v>0</v>
      </c>
      <c r="T1364" s="184">
        <v>0</v>
      </c>
      <c r="U1364" s="184">
        <f t="shared" si="178"/>
        <v>0</v>
      </c>
      <c r="W1364" s="185">
        <v>0</v>
      </c>
      <c r="X1364" s="185">
        <v>0</v>
      </c>
      <c r="Y1364" s="185">
        <f t="shared" si="179"/>
        <v>0</v>
      </c>
    </row>
    <row r="1365" spans="2:25" s="187" customFormat="1" hidden="1" x14ac:dyDescent="0.3">
      <c r="B1365" s="226" t="s">
        <v>1700</v>
      </c>
      <c r="C1365" s="338" t="s">
        <v>8860</v>
      </c>
      <c r="D1365" s="249"/>
      <c r="E1365" s="249"/>
      <c r="F1365" s="183"/>
      <c r="G1365" s="184">
        <f t="shared" si="173"/>
        <v>326.17180000000002</v>
      </c>
      <c r="H1365" s="184">
        <f t="shared" si="174"/>
        <v>326.17180000000002</v>
      </c>
      <c r="I1365" s="184">
        <f t="shared" si="175"/>
        <v>0</v>
      </c>
      <c r="K1365" s="184">
        <v>326.17180000000002</v>
      </c>
      <c r="L1365" s="184">
        <v>326.17180000000002</v>
      </c>
      <c r="M1365" s="184">
        <f t="shared" si="176"/>
        <v>0</v>
      </c>
      <c r="O1365" s="185">
        <v>0</v>
      </c>
      <c r="P1365" s="185">
        <v>0</v>
      </c>
      <c r="Q1365" s="185">
        <f t="shared" si="177"/>
        <v>0</v>
      </c>
      <c r="S1365" s="184">
        <v>0</v>
      </c>
      <c r="T1365" s="184">
        <v>0</v>
      </c>
      <c r="U1365" s="184">
        <f t="shared" si="178"/>
        <v>0</v>
      </c>
      <c r="W1365" s="185">
        <v>0</v>
      </c>
      <c r="X1365" s="185">
        <v>0</v>
      </c>
      <c r="Y1365" s="185">
        <f t="shared" si="179"/>
        <v>0</v>
      </c>
    </row>
    <row r="1366" spans="2:25" s="187" customFormat="1" hidden="1" x14ac:dyDescent="0.3">
      <c r="B1366" s="226" t="s">
        <v>1701</v>
      </c>
      <c r="C1366" s="338" t="s">
        <v>8861</v>
      </c>
      <c r="D1366" s="249"/>
      <c r="E1366" s="249"/>
      <c r="F1366" s="183"/>
      <c r="G1366" s="184">
        <f t="shared" si="173"/>
        <v>386.5761</v>
      </c>
      <c r="H1366" s="184">
        <f t="shared" si="174"/>
        <v>386.5761</v>
      </c>
      <c r="I1366" s="184">
        <f t="shared" si="175"/>
        <v>0</v>
      </c>
      <c r="K1366" s="184">
        <v>386.5761</v>
      </c>
      <c r="L1366" s="184">
        <v>386.5761</v>
      </c>
      <c r="M1366" s="184">
        <f t="shared" si="176"/>
        <v>0</v>
      </c>
      <c r="O1366" s="185">
        <v>0</v>
      </c>
      <c r="P1366" s="185">
        <v>0</v>
      </c>
      <c r="Q1366" s="185">
        <f t="shared" si="177"/>
        <v>0</v>
      </c>
      <c r="S1366" s="184">
        <v>0</v>
      </c>
      <c r="T1366" s="184">
        <v>0</v>
      </c>
      <c r="U1366" s="184">
        <f t="shared" si="178"/>
        <v>0</v>
      </c>
      <c r="W1366" s="185">
        <v>0</v>
      </c>
      <c r="X1366" s="185">
        <v>0</v>
      </c>
      <c r="Y1366" s="185">
        <f t="shared" si="179"/>
        <v>0</v>
      </c>
    </row>
    <row r="1367" spans="2:25" s="187" customFormat="1" hidden="1" x14ac:dyDescent="0.3">
      <c r="B1367" s="226" t="s">
        <v>1702</v>
      </c>
      <c r="C1367" s="338" t="s">
        <v>8862</v>
      </c>
      <c r="D1367" s="249"/>
      <c r="E1367" s="249"/>
      <c r="F1367" s="183"/>
      <c r="G1367" s="184">
        <f t="shared" si="173"/>
        <v>373.6266</v>
      </c>
      <c r="H1367" s="184">
        <f t="shared" si="174"/>
        <v>373.6266</v>
      </c>
      <c r="I1367" s="184">
        <f t="shared" si="175"/>
        <v>0</v>
      </c>
      <c r="K1367" s="184">
        <v>373.6266</v>
      </c>
      <c r="L1367" s="184">
        <v>373.6266</v>
      </c>
      <c r="M1367" s="184">
        <f t="shared" si="176"/>
        <v>0</v>
      </c>
      <c r="O1367" s="185">
        <v>0</v>
      </c>
      <c r="P1367" s="185">
        <v>0</v>
      </c>
      <c r="Q1367" s="185">
        <f t="shared" si="177"/>
        <v>0</v>
      </c>
      <c r="S1367" s="184">
        <v>0</v>
      </c>
      <c r="T1367" s="184">
        <v>0</v>
      </c>
      <c r="U1367" s="184">
        <f t="shared" si="178"/>
        <v>0</v>
      </c>
      <c r="W1367" s="185">
        <v>0</v>
      </c>
      <c r="X1367" s="185">
        <v>0</v>
      </c>
      <c r="Y1367" s="185">
        <f t="shared" si="179"/>
        <v>0</v>
      </c>
    </row>
    <row r="1368" spans="2:25" s="187" customFormat="1" hidden="1" x14ac:dyDescent="0.3">
      <c r="B1368" s="226" t="s">
        <v>1703</v>
      </c>
      <c r="C1368" s="338" t="s">
        <v>8863</v>
      </c>
      <c r="D1368" s="249"/>
      <c r="E1368" s="249"/>
      <c r="F1368" s="183"/>
      <c r="G1368" s="184">
        <f t="shared" si="173"/>
        <v>381.53559999999999</v>
      </c>
      <c r="H1368" s="184">
        <f t="shared" si="174"/>
        <v>381.53559999999999</v>
      </c>
      <c r="I1368" s="184">
        <f t="shared" si="175"/>
        <v>0</v>
      </c>
      <c r="J1368" s="179"/>
      <c r="K1368" s="184">
        <v>381.53559999999999</v>
      </c>
      <c r="L1368" s="184">
        <v>381.53559999999999</v>
      </c>
      <c r="M1368" s="184">
        <f t="shared" si="176"/>
        <v>0</v>
      </c>
      <c r="N1368" s="179"/>
      <c r="O1368" s="184">
        <v>0</v>
      </c>
      <c r="P1368" s="184">
        <v>0</v>
      </c>
      <c r="Q1368" s="184">
        <f t="shared" si="177"/>
        <v>0</v>
      </c>
      <c r="R1368" s="179"/>
      <c r="S1368" s="184">
        <v>0</v>
      </c>
      <c r="T1368" s="184">
        <v>0</v>
      </c>
      <c r="U1368" s="184">
        <f t="shared" si="178"/>
        <v>0</v>
      </c>
      <c r="V1368" s="179"/>
      <c r="W1368" s="184">
        <v>0</v>
      </c>
      <c r="X1368" s="184">
        <v>0</v>
      </c>
      <c r="Y1368" s="184">
        <f t="shared" si="179"/>
        <v>0</v>
      </c>
    </row>
    <row r="1369" spans="2:25" s="187" customFormat="1" hidden="1" x14ac:dyDescent="0.3">
      <c r="B1369" s="226" t="s">
        <v>1704</v>
      </c>
      <c r="C1369" s="338" t="s">
        <v>8864</v>
      </c>
      <c r="D1369" s="249"/>
      <c r="E1369" s="249"/>
      <c r="F1369" s="183"/>
      <c r="G1369" s="184">
        <f t="shared" si="173"/>
        <v>331.6046</v>
      </c>
      <c r="H1369" s="184">
        <f t="shared" si="174"/>
        <v>331.6046</v>
      </c>
      <c r="I1369" s="184">
        <f t="shared" si="175"/>
        <v>0</v>
      </c>
      <c r="K1369" s="184">
        <v>331.6046</v>
      </c>
      <c r="L1369" s="184">
        <v>331.6046</v>
      </c>
      <c r="M1369" s="184">
        <f t="shared" si="176"/>
        <v>0</v>
      </c>
      <c r="O1369" s="185">
        <v>0</v>
      </c>
      <c r="P1369" s="185">
        <v>0</v>
      </c>
      <c r="Q1369" s="185">
        <f t="shared" si="177"/>
        <v>0</v>
      </c>
      <c r="S1369" s="184">
        <v>0</v>
      </c>
      <c r="T1369" s="184">
        <v>0</v>
      </c>
      <c r="U1369" s="184">
        <f t="shared" si="178"/>
        <v>0</v>
      </c>
      <c r="W1369" s="185">
        <v>0</v>
      </c>
      <c r="X1369" s="185">
        <v>0</v>
      </c>
      <c r="Y1369" s="185">
        <f t="shared" si="179"/>
        <v>0</v>
      </c>
    </row>
    <row r="1370" spans="2:25" s="187" customFormat="1" hidden="1" x14ac:dyDescent="0.3">
      <c r="B1370" s="226" t="s">
        <v>1705</v>
      </c>
      <c r="C1370" s="338" t="s">
        <v>8865</v>
      </c>
      <c r="D1370" s="249"/>
      <c r="E1370" s="249"/>
      <c r="F1370" s="183"/>
      <c r="G1370" s="184">
        <f t="shared" si="173"/>
        <v>349.71120000000002</v>
      </c>
      <c r="H1370" s="184">
        <f t="shared" si="174"/>
        <v>349.71120000000002</v>
      </c>
      <c r="I1370" s="184">
        <f t="shared" si="175"/>
        <v>0</v>
      </c>
      <c r="K1370" s="184">
        <v>349.71120000000002</v>
      </c>
      <c r="L1370" s="184">
        <v>349.71120000000002</v>
      </c>
      <c r="M1370" s="184">
        <f t="shared" si="176"/>
        <v>0</v>
      </c>
      <c r="O1370" s="185">
        <v>0</v>
      </c>
      <c r="P1370" s="185">
        <v>0</v>
      </c>
      <c r="Q1370" s="185">
        <f t="shared" si="177"/>
        <v>0</v>
      </c>
      <c r="S1370" s="184">
        <v>0</v>
      </c>
      <c r="T1370" s="184">
        <v>0</v>
      </c>
      <c r="U1370" s="184">
        <f t="shared" si="178"/>
        <v>0</v>
      </c>
      <c r="W1370" s="185">
        <v>0</v>
      </c>
      <c r="X1370" s="185">
        <v>0</v>
      </c>
      <c r="Y1370" s="185">
        <f t="shared" si="179"/>
        <v>0</v>
      </c>
    </row>
    <row r="1371" spans="2:25" s="187" customFormat="1" hidden="1" x14ac:dyDescent="0.3">
      <c r="B1371" s="226" t="s">
        <v>1706</v>
      </c>
      <c r="C1371" s="338" t="s">
        <v>8866</v>
      </c>
      <c r="D1371" s="249"/>
      <c r="E1371" s="249"/>
      <c r="F1371" s="183"/>
      <c r="G1371" s="184">
        <f t="shared" si="173"/>
        <v>319.59879999999998</v>
      </c>
      <c r="H1371" s="184">
        <f t="shared" si="174"/>
        <v>319.59879999999998</v>
      </c>
      <c r="I1371" s="184">
        <f t="shared" si="175"/>
        <v>0</v>
      </c>
      <c r="K1371" s="184">
        <v>319.59879999999998</v>
      </c>
      <c r="L1371" s="184">
        <v>319.59879999999998</v>
      </c>
      <c r="M1371" s="184">
        <f t="shared" si="176"/>
        <v>0</v>
      </c>
      <c r="O1371" s="185">
        <v>0</v>
      </c>
      <c r="P1371" s="185">
        <v>0</v>
      </c>
      <c r="Q1371" s="185">
        <f t="shared" si="177"/>
        <v>0</v>
      </c>
      <c r="S1371" s="184">
        <v>0</v>
      </c>
      <c r="T1371" s="184">
        <v>0</v>
      </c>
      <c r="U1371" s="184">
        <f t="shared" si="178"/>
        <v>0</v>
      </c>
      <c r="W1371" s="185">
        <v>0</v>
      </c>
      <c r="X1371" s="185">
        <v>0</v>
      </c>
      <c r="Y1371" s="185">
        <f t="shared" si="179"/>
        <v>0</v>
      </c>
    </row>
    <row r="1372" spans="2:25" s="187" customFormat="1" hidden="1" x14ac:dyDescent="0.3">
      <c r="B1372" s="226" t="s">
        <v>1707</v>
      </c>
      <c r="C1372" s="338" t="s">
        <v>8867</v>
      </c>
      <c r="D1372" s="249"/>
      <c r="E1372" s="249"/>
      <c r="F1372" s="183"/>
      <c r="G1372" s="184">
        <f t="shared" si="173"/>
        <v>480.04590000000002</v>
      </c>
      <c r="H1372" s="184">
        <f t="shared" si="174"/>
        <v>480.04590000000002</v>
      </c>
      <c r="I1372" s="184">
        <f t="shared" si="175"/>
        <v>0</v>
      </c>
      <c r="K1372" s="184">
        <v>480.04590000000002</v>
      </c>
      <c r="L1372" s="184">
        <v>480.04590000000002</v>
      </c>
      <c r="M1372" s="184">
        <f t="shared" si="176"/>
        <v>0</v>
      </c>
      <c r="O1372" s="185">
        <v>0</v>
      </c>
      <c r="P1372" s="185">
        <v>0</v>
      </c>
      <c r="Q1372" s="185">
        <f t="shared" si="177"/>
        <v>0</v>
      </c>
      <c r="S1372" s="184">
        <v>0</v>
      </c>
      <c r="T1372" s="184">
        <v>0</v>
      </c>
      <c r="U1372" s="184">
        <f t="shared" si="178"/>
        <v>0</v>
      </c>
      <c r="W1372" s="185">
        <v>0</v>
      </c>
      <c r="X1372" s="185">
        <v>0</v>
      </c>
      <c r="Y1372" s="185">
        <f t="shared" si="179"/>
        <v>0</v>
      </c>
    </row>
    <row r="1373" spans="2:25" s="187" customFormat="1" hidden="1" x14ac:dyDescent="0.3">
      <c r="B1373" s="226" t="s">
        <v>1708</v>
      </c>
      <c r="C1373" s="338" t="s">
        <v>8868</v>
      </c>
      <c r="D1373" s="249"/>
      <c r="E1373" s="249"/>
      <c r="F1373" s="183"/>
      <c r="G1373" s="184">
        <f t="shared" si="173"/>
        <v>416.79680000000002</v>
      </c>
      <c r="H1373" s="184">
        <f t="shared" si="174"/>
        <v>416.79680000000002</v>
      </c>
      <c r="I1373" s="184">
        <f t="shared" si="175"/>
        <v>0</v>
      </c>
      <c r="K1373" s="184">
        <v>416.79680000000002</v>
      </c>
      <c r="L1373" s="184">
        <v>416.79680000000002</v>
      </c>
      <c r="M1373" s="184">
        <f t="shared" si="176"/>
        <v>0</v>
      </c>
      <c r="O1373" s="185">
        <v>0</v>
      </c>
      <c r="P1373" s="185">
        <v>0</v>
      </c>
      <c r="Q1373" s="185">
        <f t="shared" si="177"/>
        <v>0</v>
      </c>
      <c r="S1373" s="184">
        <v>0</v>
      </c>
      <c r="T1373" s="184">
        <v>0</v>
      </c>
      <c r="U1373" s="184">
        <f t="shared" si="178"/>
        <v>0</v>
      </c>
      <c r="W1373" s="185">
        <v>0</v>
      </c>
      <c r="X1373" s="185">
        <v>0</v>
      </c>
      <c r="Y1373" s="185">
        <f t="shared" si="179"/>
        <v>0</v>
      </c>
    </row>
    <row r="1374" spans="2:25" s="187" customFormat="1" hidden="1" x14ac:dyDescent="0.3">
      <c r="B1374" s="226" t="s">
        <v>1709</v>
      </c>
      <c r="C1374" s="338" t="s">
        <v>8869</v>
      </c>
      <c r="D1374" s="249"/>
      <c r="E1374" s="249"/>
      <c r="F1374" s="183"/>
      <c r="G1374" s="184">
        <f t="shared" si="173"/>
        <v>350.66449999999998</v>
      </c>
      <c r="H1374" s="184">
        <f t="shared" si="174"/>
        <v>350.66449999999998</v>
      </c>
      <c r="I1374" s="184">
        <f t="shared" si="175"/>
        <v>0</v>
      </c>
      <c r="J1374" s="179"/>
      <c r="K1374" s="184">
        <v>350.66449999999998</v>
      </c>
      <c r="L1374" s="184">
        <v>350.66449999999998</v>
      </c>
      <c r="M1374" s="184">
        <f t="shared" si="176"/>
        <v>0</v>
      </c>
      <c r="N1374" s="179"/>
      <c r="O1374" s="184">
        <v>0</v>
      </c>
      <c r="P1374" s="184">
        <v>0</v>
      </c>
      <c r="Q1374" s="184">
        <f t="shared" si="177"/>
        <v>0</v>
      </c>
      <c r="R1374" s="179"/>
      <c r="S1374" s="184">
        <v>0</v>
      </c>
      <c r="T1374" s="184">
        <v>0</v>
      </c>
      <c r="U1374" s="184">
        <f t="shared" si="178"/>
        <v>0</v>
      </c>
      <c r="V1374" s="179"/>
      <c r="W1374" s="184">
        <v>0</v>
      </c>
      <c r="X1374" s="184">
        <v>0</v>
      </c>
      <c r="Y1374" s="184">
        <f t="shared" si="179"/>
        <v>0</v>
      </c>
    </row>
    <row r="1375" spans="2:25" s="187" customFormat="1" hidden="1" x14ac:dyDescent="0.3">
      <c r="B1375" s="226" t="s">
        <v>1710</v>
      </c>
      <c r="C1375" s="338" t="s">
        <v>8870</v>
      </c>
      <c r="D1375" s="249"/>
      <c r="E1375" s="249"/>
      <c r="F1375" s="183"/>
      <c r="G1375" s="184">
        <f t="shared" si="173"/>
        <v>302.8494</v>
      </c>
      <c r="H1375" s="184">
        <f t="shared" si="174"/>
        <v>302.8494</v>
      </c>
      <c r="I1375" s="184">
        <f t="shared" si="175"/>
        <v>0</v>
      </c>
      <c r="K1375" s="184">
        <v>302.8494</v>
      </c>
      <c r="L1375" s="184">
        <v>302.8494</v>
      </c>
      <c r="M1375" s="184">
        <f t="shared" si="176"/>
        <v>0</v>
      </c>
      <c r="O1375" s="185">
        <v>0</v>
      </c>
      <c r="P1375" s="185">
        <v>0</v>
      </c>
      <c r="Q1375" s="185">
        <f t="shared" si="177"/>
        <v>0</v>
      </c>
      <c r="S1375" s="184">
        <v>0</v>
      </c>
      <c r="T1375" s="184">
        <v>0</v>
      </c>
      <c r="U1375" s="184">
        <f t="shared" si="178"/>
        <v>0</v>
      </c>
      <c r="W1375" s="185">
        <v>0</v>
      </c>
      <c r="X1375" s="185">
        <v>0</v>
      </c>
      <c r="Y1375" s="185">
        <f t="shared" si="179"/>
        <v>0</v>
      </c>
    </row>
    <row r="1376" spans="2:25" s="187" customFormat="1" hidden="1" x14ac:dyDescent="0.3">
      <c r="B1376" s="226" t="s">
        <v>1711</v>
      </c>
      <c r="C1376" s="338" t="s">
        <v>8871</v>
      </c>
      <c r="D1376" s="249"/>
      <c r="E1376" s="249"/>
      <c r="F1376" s="183"/>
      <c r="G1376" s="184">
        <f t="shared" si="173"/>
        <v>422.81020000000001</v>
      </c>
      <c r="H1376" s="184">
        <f t="shared" si="174"/>
        <v>422.81020000000001</v>
      </c>
      <c r="I1376" s="184">
        <f t="shared" si="175"/>
        <v>0</v>
      </c>
      <c r="K1376" s="184">
        <v>422.81020000000001</v>
      </c>
      <c r="L1376" s="184">
        <v>422.81020000000001</v>
      </c>
      <c r="M1376" s="184">
        <f t="shared" si="176"/>
        <v>0</v>
      </c>
      <c r="O1376" s="185">
        <v>0</v>
      </c>
      <c r="P1376" s="185">
        <v>0</v>
      </c>
      <c r="Q1376" s="185">
        <f t="shared" si="177"/>
        <v>0</v>
      </c>
      <c r="S1376" s="184">
        <v>0</v>
      </c>
      <c r="T1376" s="184">
        <v>0</v>
      </c>
      <c r="U1376" s="184">
        <f t="shared" si="178"/>
        <v>0</v>
      </c>
      <c r="W1376" s="185">
        <v>0</v>
      </c>
      <c r="X1376" s="185">
        <v>0</v>
      </c>
      <c r="Y1376" s="185">
        <f t="shared" si="179"/>
        <v>0</v>
      </c>
    </row>
    <row r="1377" spans="2:25" s="187" customFormat="1" hidden="1" x14ac:dyDescent="0.3">
      <c r="B1377" s="226" t="s">
        <v>1712</v>
      </c>
      <c r="C1377" s="338" t="s">
        <v>8872</v>
      </c>
      <c r="D1377" s="249"/>
      <c r="E1377" s="249"/>
      <c r="F1377" s="183"/>
      <c r="G1377" s="184">
        <f t="shared" si="173"/>
        <v>473.37200000000001</v>
      </c>
      <c r="H1377" s="184">
        <f t="shared" si="174"/>
        <v>473.37200000000001</v>
      </c>
      <c r="I1377" s="184">
        <f t="shared" si="175"/>
        <v>0</v>
      </c>
      <c r="J1377" s="179"/>
      <c r="K1377" s="184">
        <v>473.37200000000001</v>
      </c>
      <c r="L1377" s="184">
        <v>473.37200000000001</v>
      </c>
      <c r="M1377" s="184">
        <f t="shared" si="176"/>
        <v>0</v>
      </c>
      <c r="N1377" s="179"/>
      <c r="O1377" s="184">
        <v>0</v>
      </c>
      <c r="P1377" s="184">
        <v>0</v>
      </c>
      <c r="Q1377" s="184">
        <f t="shared" si="177"/>
        <v>0</v>
      </c>
      <c r="R1377" s="179"/>
      <c r="S1377" s="184">
        <v>0</v>
      </c>
      <c r="T1377" s="184">
        <v>0</v>
      </c>
      <c r="U1377" s="184">
        <f t="shared" si="178"/>
        <v>0</v>
      </c>
      <c r="V1377" s="179"/>
      <c r="W1377" s="184">
        <v>0</v>
      </c>
      <c r="X1377" s="184">
        <v>0</v>
      </c>
      <c r="Y1377" s="184">
        <f t="shared" si="179"/>
        <v>0</v>
      </c>
    </row>
    <row r="1378" spans="2:25" s="187" customFormat="1" hidden="1" x14ac:dyDescent="0.3">
      <c r="B1378" s="226" t="s">
        <v>1713</v>
      </c>
      <c r="C1378" s="338" t="s">
        <v>8873</v>
      </c>
      <c r="D1378" s="249"/>
      <c r="E1378" s="249"/>
      <c r="F1378" s="183"/>
      <c r="G1378" s="184">
        <f t="shared" si="173"/>
        <v>390.47730000000001</v>
      </c>
      <c r="H1378" s="184">
        <f t="shared" si="174"/>
        <v>390.47730000000001</v>
      </c>
      <c r="I1378" s="184">
        <f t="shared" si="175"/>
        <v>0</v>
      </c>
      <c r="K1378" s="184">
        <v>390.47730000000001</v>
      </c>
      <c r="L1378" s="184">
        <v>390.47730000000001</v>
      </c>
      <c r="M1378" s="184">
        <f t="shared" si="176"/>
        <v>0</v>
      </c>
      <c r="O1378" s="185">
        <v>0</v>
      </c>
      <c r="P1378" s="185">
        <v>0</v>
      </c>
      <c r="Q1378" s="185">
        <f t="shared" si="177"/>
        <v>0</v>
      </c>
      <c r="S1378" s="184">
        <v>0</v>
      </c>
      <c r="T1378" s="184">
        <v>0</v>
      </c>
      <c r="U1378" s="184">
        <f t="shared" si="178"/>
        <v>0</v>
      </c>
      <c r="W1378" s="185">
        <v>0</v>
      </c>
      <c r="X1378" s="185">
        <v>0</v>
      </c>
      <c r="Y1378" s="185">
        <f t="shared" si="179"/>
        <v>0</v>
      </c>
    </row>
    <row r="1379" spans="2:25" s="187" customFormat="1" hidden="1" x14ac:dyDescent="0.3">
      <c r="B1379" s="226" t="s">
        <v>1714</v>
      </c>
      <c r="C1379" s="338" t="s">
        <v>8874</v>
      </c>
      <c r="D1379" s="249"/>
      <c r="E1379" s="249"/>
      <c r="F1379" s="183"/>
      <c r="G1379" s="184">
        <f t="shared" si="173"/>
        <v>357.11610000000002</v>
      </c>
      <c r="H1379" s="184">
        <f t="shared" si="174"/>
        <v>357.11610000000002</v>
      </c>
      <c r="I1379" s="184">
        <f t="shared" si="175"/>
        <v>0</v>
      </c>
      <c r="K1379" s="184">
        <v>357.11610000000002</v>
      </c>
      <c r="L1379" s="184">
        <v>357.11610000000002</v>
      </c>
      <c r="M1379" s="184">
        <f t="shared" si="176"/>
        <v>0</v>
      </c>
      <c r="O1379" s="185">
        <v>0</v>
      </c>
      <c r="P1379" s="185">
        <v>0</v>
      </c>
      <c r="Q1379" s="185">
        <f t="shared" si="177"/>
        <v>0</v>
      </c>
      <c r="S1379" s="184">
        <v>0</v>
      </c>
      <c r="T1379" s="184">
        <v>0</v>
      </c>
      <c r="U1379" s="184">
        <f t="shared" si="178"/>
        <v>0</v>
      </c>
      <c r="W1379" s="185">
        <v>0</v>
      </c>
      <c r="X1379" s="185">
        <v>0</v>
      </c>
      <c r="Y1379" s="185">
        <f t="shared" si="179"/>
        <v>0</v>
      </c>
    </row>
    <row r="1380" spans="2:25" s="187" customFormat="1" hidden="1" x14ac:dyDescent="0.3">
      <c r="B1380" s="226" t="s">
        <v>1715</v>
      </c>
      <c r="C1380" s="338" t="s">
        <v>8875</v>
      </c>
      <c r="D1380" s="249"/>
      <c r="E1380" s="249"/>
      <c r="F1380" s="183"/>
      <c r="G1380" s="184">
        <f t="shared" si="173"/>
        <v>431.19450000000001</v>
      </c>
      <c r="H1380" s="184">
        <f t="shared" si="174"/>
        <v>431.19450000000001</v>
      </c>
      <c r="I1380" s="184">
        <f t="shared" si="175"/>
        <v>0</v>
      </c>
      <c r="K1380" s="184">
        <v>431.19450000000001</v>
      </c>
      <c r="L1380" s="184">
        <v>431.19450000000001</v>
      </c>
      <c r="M1380" s="184">
        <f t="shared" si="176"/>
        <v>0</v>
      </c>
      <c r="O1380" s="185">
        <v>0</v>
      </c>
      <c r="P1380" s="185">
        <v>0</v>
      </c>
      <c r="Q1380" s="185">
        <f t="shared" si="177"/>
        <v>0</v>
      </c>
      <c r="S1380" s="184">
        <v>0</v>
      </c>
      <c r="T1380" s="184">
        <v>0</v>
      </c>
      <c r="U1380" s="184">
        <f t="shared" si="178"/>
        <v>0</v>
      </c>
      <c r="W1380" s="185">
        <v>0</v>
      </c>
      <c r="X1380" s="185">
        <v>0</v>
      </c>
      <c r="Y1380" s="185">
        <f t="shared" si="179"/>
        <v>0</v>
      </c>
    </row>
    <row r="1381" spans="2:25" s="187" customFormat="1" hidden="1" x14ac:dyDescent="0.3">
      <c r="B1381" s="226" t="s">
        <v>1716</v>
      </c>
      <c r="C1381" s="338" t="s">
        <v>8876</v>
      </c>
      <c r="D1381" s="249"/>
      <c r="E1381" s="249"/>
      <c r="F1381" s="183"/>
      <c r="G1381" s="184">
        <f t="shared" si="173"/>
        <v>460.99709999999999</v>
      </c>
      <c r="H1381" s="184">
        <f t="shared" si="174"/>
        <v>460.99709999999999</v>
      </c>
      <c r="I1381" s="184">
        <f t="shared" si="175"/>
        <v>0</v>
      </c>
      <c r="J1381" s="179"/>
      <c r="K1381" s="184">
        <v>460.99709999999999</v>
      </c>
      <c r="L1381" s="184">
        <v>460.99709999999999</v>
      </c>
      <c r="M1381" s="184">
        <f t="shared" si="176"/>
        <v>0</v>
      </c>
      <c r="N1381" s="179"/>
      <c r="O1381" s="184">
        <v>0</v>
      </c>
      <c r="P1381" s="184">
        <v>0</v>
      </c>
      <c r="Q1381" s="184">
        <f t="shared" si="177"/>
        <v>0</v>
      </c>
      <c r="R1381" s="179"/>
      <c r="S1381" s="184">
        <v>0</v>
      </c>
      <c r="T1381" s="184">
        <v>0</v>
      </c>
      <c r="U1381" s="184">
        <f t="shared" si="178"/>
        <v>0</v>
      </c>
      <c r="V1381" s="179"/>
      <c r="W1381" s="184">
        <v>0</v>
      </c>
      <c r="X1381" s="184">
        <v>0</v>
      </c>
      <c r="Y1381" s="184">
        <f t="shared" si="179"/>
        <v>0</v>
      </c>
    </row>
    <row r="1382" spans="2:25" s="187" customFormat="1" hidden="1" x14ac:dyDescent="0.3">
      <c r="B1382" s="226" t="s">
        <v>1717</v>
      </c>
      <c r="C1382" s="338" t="s">
        <v>8877</v>
      </c>
      <c r="D1382" s="249"/>
      <c r="E1382" s="249"/>
      <c r="F1382" s="183"/>
      <c r="G1382" s="184">
        <f t="shared" si="173"/>
        <v>228.37819999999999</v>
      </c>
      <c r="H1382" s="184">
        <f t="shared" si="174"/>
        <v>228.37819999999999</v>
      </c>
      <c r="I1382" s="184">
        <f t="shared" si="175"/>
        <v>0</v>
      </c>
      <c r="K1382" s="184">
        <v>228.37819999999999</v>
      </c>
      <c r="L1382" s="184">
        <v>228.37819999999999</v>
      </c>
      <c r="M1382" s="184">
        <f t="shared" si="176"/>
        <v>0</v>
      </c>
      <c r="O1382" s="185">
        <v>0</v>
      </c>
      <c r="P1382" s="185">
        <v>0</v>
      </c>
      <c r="Q1382" s="185">
        <f t="shared" si="177"/>
        <v>0</v>
      </c>
      <c r="S1382" s="184">
        <v>0</v>
      </c>
      <c r="T1382" s="184">
        <v>0</v>
      </c>
      <c r="U1382" s="184">
        <f t="shared" si="178"/>
        <v>0</v>
      </c>
      <c r="W1382" s="185">
        <v>0</v>
      </c>
      <c r="X1382" s="185">
        <v>0</v>
      </c>
      <c r="Y1382" s="185">
        <f t="shared" si="179"/>
        <v>0</v>
      </c>
    </row>
    <row r="1383" spans="2:25" s="187" customFormat="1" hidden="1" x14ac:dyDescent="0.3">
      <c r="B1383" s="226" t="s">
        <v>1718</v>
      </c>
      <c r="C1383" s="338" t="s">
        <v>8878</v>
      </c>
      <c r="D1383" s="249"/>
      <c r="E1383" s="249"/>
      <c r="F1383" s="183"/>
      <c r="G1383" s="184">
        <f t="shared" si="173"/>
        <v>2481.0012000000002</v>
      </c>
      <c r="H1383" s="184">
        <f t="shared" si="174"/>
        <v>2481.0012000000002</v>
      </c>
      <c r="I1383" s="184">
        <f t="shared" si="175"/>
        <v>0</v>
      </c>
      <c r="J1383" s="179"/>
      <c r="K1383" s="184">
        <v>2481.0012000000002</v>
      </c>
      <c r="L1383" s="184">
        <v>2481.0012000000002</v>
      </c>
      <c r="M1383" s="184">
        <f t="shared" si="176"/>
        <v>0</v>
      </c>
      <c r="N1383" s="179"/>
      <c r="O1383" s="184">
        <v>0</v>
      </c>
      <c r="P1383" s="184">
        <v>0</v>
      </c>
      <c r="Q1383" s="184">
        <f t="shared" si="177"/>
        <v>0</v>
      </c>
      <c r="R1383" s="179"/>
      <c r="S1383" s="184">
        <v>0</v>
      </c>
      <c r="T1383" s="184">
        <v>0</v>
      </c>
      <c r="U1383" s="184">
        <f t="shared" si="178"/>
        <v>0</v>
      </c>
      <c r="V1383" s="179"/>
      <c r="W1383" s="184">
        <v>0</v>
      </c>
      <c r="X1383" s="184">
        <v>0</v>
      </c>
      <c r="Y1383" s="184">
        <f t="shared" si="179"/>
        <v>0</v>
      </c>
    </row>
    <row r="1384" spans="2:25" s="187" customFormat="1" hidden="1" x14ac:dyDescent="0.3">
      <c r="B1384" s="226" t="s">
        <v>1719</v>
      </c>
      <c r="C1384" s="338" t="s">
        <v>8879</v>
      </c>
      <c r="D1384" s="249"/>
      <c r="E1384" s="249"/>
      <c r="F1384" s="183"/>
      <c r="G1384" s="184">
        <f t="shared" si="173"/>
        <v>233.3339</v>
      </c>
      <c r="H1384" s="184">
        <f t="shared" si="174"/>
        <v>233.3339</v>
      </c>
      <c r="I1384" s="184">
        <f t="shared" si="175"/>
        <v>0</v>
      </c>
      <c r="K1384" s="184">
        <v>233.3339</v>
      </c>
      <c r="L1384" s="184">
        <v>233.3339</v>
      </c>
      <c r="M1384" s="184">
        <f t="shared" si="176"/>
        <v>0</v>
      </c>
      <c r="O1384" s="185">
        <v>0</v>
      </c>
      <c r="P1384" s="185">
        <v>0</v>
      </c>
      <c r="Q1384" s="185">
        <f t="shared" si="177"/>
        <v>0</v>
      </c>
      <c r="S1384" s="184">
        <v>0</v>
      </c>
      <c r="T1384" s="184">
        <v>0</v>
      </c>
      <c r="U1384" s="184">
        <f t="shared" si="178"/>
        <v>0</v>
      </c>
      <c r="W1384" s="185">
        <v>0</v>
      </c>
      <c r="X1384" s="185">
        <v>0</v>
      </c>
      <c r="Y1384" s="185">
        <f t="shared" si="179"/>
        <v>0</v>
      </c>
    </row>
    <row r="1385" spans="2:25" s="187" customFormat="1" hidden="1" x14ac:dyDescent="0.3">
      <c r="B1385" s="226" t="s">
        <v>1720</v>
      </c>
      <c r="C1385" s="338" t="s">
        <v>8880</v>
      </c>
      <c r="D1385" s="249"/>
      <c r="E1385" s="249"/>
      <c r="F1385" s="183"/>
      <c r="G1385" s="184">
        <f t="shared" si="173"/>
        <v>166.26480000000001</v>
      </c>
      <c r="H1385" s="184">
        <f t="shared" si="174"/>
        <v>166.26480000000001</v>
      </c>
      <c r="I1385" s="184">
        <f t="shared" si="175"/>
        <v>0</v>
      </c>
      <c r="K1385" s="184">
        <v>166.26480000000001</v>
      </c>
      <c r="L1385" s="184">
        <v>166.26480000000001</v>
      </c>
      <c r="M1385" s="184">
        <f t="shared" si="176"/>
        <v>0</v>
      </c>
      <c r="O1385" s="185">
        <v>0</v>
      </c>
      <c r="P1385" s="185">
        <v>0</v>
      </c>
      <c r="Q1385" s="185">
        <f t="shared" si="177"/>
        <v>0</v>
      </c>
      <c r="S1385" s="184">
        <v>0</v>
      </c>
      <c r="T1385" s="184">
        <v>0</v>
      </c>
      <c r="U1385" s="184">
        <f t="shared" si="178"/>
        <v>0</v>
      </c>
      <c r="W1385" s="185">
        <v>0</v>
      </c>
      <c r="X1385" s="185">
        <v>0</v>
      </c>
      <c r="Y1385" s="185">
        <f t="shared" si="179"/>
        <v>0</v>
      </c>
    </row>
    <row r="1386" spans="2:25" s="187" customFormat="1" hidden="1" x14ac:dyDescent="0.3">
      <c r="B1386" s="226" t="s">
        <v>1721</v>
      </c>
      <c r="C1386" s="338" t="s">
        <v>8881</v>
      </c>
      <c r="D1386" s="249"/>
      <c r="E1386" s="249"/>
      <c r="F1386" s="183"/>
      <c r="G1386" s="184">
        <f t="shared" si="173"/>
        <v>0</v>
      </c>
      <c r="H1386" s="184">
        <f t="shared" si="174"/>
        <v>31112.042733669998</v>
      </c>
      <c r="I1386" s="184">
        <f t="shared" si="175"/>
        <v>31112.042733669998</v>
      </c>
      <c r="J1386" s="179"/>
      <c r="K1386" s="184">
        <v>0</v>
      </c>
      <c r="L1386" s="184">
        <v>31112.042733669998</v>
      </c>
      <c r="M1386" s="184">
        <f t="shared" si="176"/>
        <v>31112.042733669998</v>
      </c>
      <c r="N1386" s="179"/>
      <c r="O1386" s="184">
        <v>0</v>
      </c>
      <c r="P1386" s="184">
        <v>0</v>
      </c>
      <c r="Q1386" s="184">
        <f t="shared" si="177"/>
        <v>0</v>
      </c>
      <c r="R1386" s="179"/>
      <c r="S1386" s="184">
        <v>0</v>
      </c>
      <c r="T1386" s="184">
        <v>0</v>
      </c>
      <c r="U1386" s="184">
        <f t="shared" si="178"/>
        <v>0</v>
      </c>
      <c r="V1386" s="179"/>
      <c r="W1386" s="184">
        <v>0</v>
      </c>
      <c r="X1386" s="184">
        <v>0</v>
      </c>
      <c r="Y1386" s="184">
        <f t="shared" si="179"/>
        <v>0</v>
      </c>
    </row>
    <row r="1387" spans="2:25" s="187" customFormat="1" x14ac:dyDescent="0.3">
      <c r="B1387" s="262" t="s">
        <v>300</v>
      </c>
      <c r="C1387" s="338" t="s">
        <v>13719</v>
      </c>
      <c r="D1387" s="249">
        <v>218.9529</v>
      </c>
      <c r="E1387" s="249">
        <v>184.50847353</v>
      </c>
      <c r="F1387" s="183"/>
      <c r="G1387" s="176">
        <f>+K1387+O1387+S1387+W1387-D1387</f>
        <v>36655.540100000013</v>
      </c>
      <c r="H1387" s="176">
        <f>+L1387+P1387+T1387+X1387-E1387</f>
        <v>34623.375862239998</v>
      </c>
      <c r="I1387" s="176">
        <f t="shared" si="175"/>
        <v>2032.1642377600147</v>
      </c>
      <c r="J1387" s="179"/>
      <c r="K1387" s="176">
        <v>36874.493000000009</v>
      </c>
      <c r="L1387" s="176">
        <v>34807.884335769995</v>
      </c>
      <c r="M1387" s="176">
        <f t="shared" si="176"/>
        <v>2066.6086642300143</v>
      </c>
      <c r="N1387" s="179"/>
      <c r="O1387" s="243">
        <v>0</v>
      </c>
      <c r="P1387" s="243">
        <v>0</v>
      </c>
      <c r="Q1387" s="243">
        <f t="shared" si="177"/>
        <v>0</v>
      </c>
      <c r="R1387" s="244"/>
      <c r="S1387" s="243">
        <v>0</v>
      </c>
      <c r="T1387" s="243">
        <v>0</v>
      </c>
      <c r="U1387" s="243">
        <f t="shared" si="178"/>
        <v>0</v>
      </c>
      <c r="V1387" s="244"/>
      <c r="W1387" s="243">
        <v>0</v>
      </c>
      <c r="X1387" s="243">
        <v>0</v>
      </c>
      <c r="Y1387" s="243">
        <f t="shared" si="179"/>
        <v>0</v>
      </c>
    </row>
    <row r="1388" spans="2:25" s="187" customFormat="1" hidden="1" x14ac:dyDescent="0.3">
      <c r="B1388" s="226" t="s">
        <v>1722</v>
      </c>
      <c r="C1388" s="338" t="s">
        <v>8882</v>
      </c>
      <c r="D1388" s="249"/>
      <c r="E1388" s="249"/>
      <c r="F1388" s="183"/>
      <c r="G1388" s="184">
        <f t="shared" ref="G1388:G1393" si="180">+K1388+O1388+S1388+W1388</f>
        <v>10879.79</v>
      </c>
      <c r="H1388" s="184">
        <f t="shared" ref="H1388:H1393" si="181">+L1388+P1388+T1388+X1388</f>
        <v>186.12453400000001</v>
      </c>
      <c r="I1388" s="184">
        <f t="shared" si="175"/>
        <v>10693.665466</v>
      </c>
      <c r="J1388" s="179"/>
      <c r="K1388" s="184">
        <v>10879.79</v>
      </c>
      <c r="L1388" s="184">
        <v>186.12453400000001</v>
      </c>
      <c r="M1388" s="184">
        <f t="shared" si="176"/>
        <v>10693.665466</v>
      </c>
      <c r="N1388" s="179"/>
      <c r="O1388" s="184">
        <v>0</v>
      </c>
      <c r="P1388" s="184">
        <v>0</v>
      </c>
      <c r="Q1388" s="184">
        <f t="shared" si="177"/>
        <v>0</v>
      </c>
      <c r="R1388" s="179"/>
      <c r="S1388" s="184">
        <v>0</v>
      </c>
      <c r="T1388" s="184">
        <v>0</v>
      </c>
      <c r="U1388" s="184">
        <f t="shared" si="178"/>
        <v>0</v>
      </c>
      <c r="V1388" s="179"/>
      <c r="W1388" s="184">
        <v>0</v>
      </c>
      <c r="X1388" s="184">
        <v>0</v>
      </c>
      <c r="Y1388" s="184">
        <f t="shared" si="179"/>
        <v>0</v>
      </c>
    </row>
    <row r="1389" spans="2:25" s="187" customFormat="1" hidden="1" x14ac:dyDescent="0.3">
      <c r="B1389" s="226" t="s">
        <v>1723</v>
      </c>
      <c r="C1389" s="338" t="s">
        <v>8883</v>
      </c>
      <c r="D1389" s="249"/>
      <c r="E1389" s="249"/>
      <c r="F1389" s="183"/>
      <c r="G1389" s="184">
        <f t="shared" si="180"/>
        <v>0</v>
      </c>
      <c r="H1389" s="184">
        <f t="shared" si="181"/>
        <v>0</v>
      </c>
      <c r="I1389" s="184">
        <f t="shared" si="175"/>
        <v>0</v>
      </c>
      <c r="K1389" s="184">
        <v>0</v>
      </c>
      <c r="L1389" s="184">
        <v>0</v>
      </c>
      <c r="M1389" s="184">
        <f t="shared" si="176"/>
        <v>0</v>
      </c>
      <c r="O1389" s="185">
        <v>0</v>
      </c>
      <c r="P1389" s="185">
        <v>0</v>
      </c>
      <c r="Q1389" s="185">
        <f t="shared" si="177"/>
        <v>0</v>
      </c>
      <c r="S1389" s="184">
        <v>0</v>
      </c>
      <c r="T1389" s="184">
        <v>0</v>
      </c>
      <c r="U1389" s="184">
        <f t="shared" si="178"/>
        <v>0</v>
      </c>
      <c r="W1389" s="185">
        <v>0</v>
      </c>
      <c r="X1389" s="185">
        <v>0</v>
      </c>
      <c r="Y1389" s="185">
        <f t="shared" si="179"/>
        <v>0</v>
      </c>
    </row>
    <row r="1390" spans="2:25" s="187" customFormat="1" hidden="1" x14ac:dyDescent="0.3">
      <c r="B1390" s="226" t="s">
        <v>7513</v>
      </c>
      <c r="C1390" s="338" t="s">
        <v>8884</v>
      </c>
      <c r="D1390" s="249"/>
      <c r="E1390" s="249"/>
      <c r="F1390" s="183"/>
      <c r="G1390" s="184">
        <f t="shared" si="180"/>
        <v>0</v>
      </c>
      <c r="H1390" s="184">
        <f t="shared" si="181"/>
        <v>107.167889</v>
      </c>
      <c r="I1390" s="184">
        <f t="shared" si="175"/>
        <v>107.167889</v>
      </c>
      <c r="K1390" s="184">
        <v>0</v>
      </c>
      <c r="L1390" s="184">
        <v>107.167889</v>
      </c>
      <c r="M1390" s="184">
        <f t="shared" si="176"/>
        <v>107.167889</v>
      </c>
      <c r="O1390" s="185">
        <v>0</v>
      </c>
      <c r="P1390" s="185">
        <v>0</v>
      </c>
      <c r="Q1390" s="185">
        <f t="shared" si="177"/>
        <v>0</v>
      </c>
      <c r="S1390" s="184">
        <v>0</v>
      </c>
      <c r="T1390" s="184">
        <v>0</v>
      </c>
      <c r="U1390" s="184">
        <f t="shared" si="178"/>
        <v>0</v>
      </c>
      <c r="W1390" s="185">
        <v>0</v>
      </c>
      <c r="X1390" s="185">
        <v>0</v>
      </c>
      <c r="Y1390" s="185">
        <f t="shared" si="179"/>
        <v>0</v>
      </c>
    </row>
    <row r="1391" spans="2:25" s="187" customFormat="1" hidden="1" x14ac:dyDescent="0.3">
      <c r="B1391" s="226" t="s">
        <v>1724</v>
      </c>
      <c r="C1391" s="338" t="s">
        <v>8885</v>
      </c>
      <c r="D1391" s="249"/>
      <c r="E1391" s="249"/>
      <c r="F1391" s="183"/>
      <c r="G1391" s="184">
        <f t="shared" si="180"/>
        <v>0</v>
      </c>
      <c r="H1391" s="184">
        <f t="shared" si="181"/>
        <v>866.93306600000005</v>
      </c>
      <c r="I1391" s="184">
        <f t="shared" si="175"/>
        <v>866.93306600000005</v>
      </c>
      <c r="K1391" s="184">
        <v>0</v>
      </c>
      <c r="L1391" s="184">
        <v>866.93306600000005</v>
      </c>
      <c r="M1391" s="184">
        <f t="shared" si="176"/>
        <v>866.93306600000005</v>
      </c>
      <c r="O1391" s="185">
        <v>0</v>
      </c>
      <c r="P1391" s="185">
        <v>0</v>
      </c>
      <c r="Q1391" s="185">
        <f t="shared" si="177"/>
        <v>0</v>
      </c>
      <c r="S1391" s="184">
        <v>0</v>
      </c>
      <c r="T1391" s="184">
        <v>0</v>
      </c>
      <c r="U1391" s="184">
        <f t="shared" si="178"/>
        <v>0</v>
      </c>
      <c r="W1391" s="185">
        <v>0</v>
      </c>
      <c r="X1391" s="185">
        <v>0</v>
      </c>
      <c r="Y1391" s="185">
        <f t="shared" si="179"/>
        <v>0</v>
      </c>
    </row>
    <row r="1392" spans="2:25" s="187" customFormat="1" hidden="1" x14ac:dyDescent="0.3">
      <c r="B1392" s="226" t="s">
        <v>1725</v>
      </c>
      <c r="C1392" s="338" t="s">
        <v>8886</v>
      </c>
      <c r="D1392" s="249"/>
      <c r="E1392" s="249"/>
      <c r="F1392" s="183"/>
      <c r="G1392" s="184">
        <f t="shared" si="180"/>
        <v>25994.703000000001</v>
      </c>
      <c r="H1392" s="184">
        <f t="shared" si="181"/>
        <v>25306.83138277</v>
      </c>
      <c r="I1392" s="184">
        <f t="shared" si="175"/>
        <v>687.87161723000099</v>
      </c>
      <c r="K1392" s="184">
        <v>25994.703000000001</v>
      </c>
      <c r="L1392" s="184">
        <v>25306.83138277</v>
      </c>
      <c r="M1392" s="184">
        <f t="shared" si="176"/>
        <v>687.87161723000099</v>
      </c>
      <c r="O1392" s="185">
        <v>0</v>
      </c>
      <c r="P1392" s="185">
        <v>0</v>
      </c>
      <c r="Q1392" s="185">
        <f t="shared" si="177"/>
        <v>0</v>
      </c>
      <c r="S1392" s="184">
        <v>0</v>
      </c>
      <c r="T1392" s="184">
        <v>0</v>
      </c>
      <c r="U1392" s="184">
        <f t="shared" si="178"/>
        <v>0</v>
      </c>
      <c r="W1392" s="185">
        <v>0</v>
      </c>
      <c r="X1392" s="185">
        <v>0</v>
      </c>
      <c r="Y1392" s="185">
        <f t="shared" si="179"/>
        <v>0</v>
      </c>
    </row>
    <row r="1393" spans="2:25" s="187" customFormat="1" hidden="1" x14ac:dyDescent="0.3">
      <c r="B1393" s="226" t="s">
        <v>1726</v>
      </c>
      <c r="C1393" s="338" t="s">
        <v>8887</v>
      </c>
      <c r="D1393" s="249"/>
      <c r="E1393" s="249"/>
      <c r="F1393" s="183"/>
      <c r="G1393" s="184">
        <f t="shared" si="180"/>
        <v>0</v>
      </c>
      <c r="H1393" s="184">
        <f t="shared" si="181"/>
        <v>8340.827464</v>
      </c>
      <c r="I1393" s="184">
        <f t="shared" si="175"/>
        <v>8340.827464</v>
      </c>
      <c r="K1393" s="184">
        <v>0</v>
      </c>
      <c r="L1393" s="184">
        <v>8340.827464</v>
      </c>
      <c r="M1393" s="184">
        <f t="shared" si="176"/>
        <v>8340.827464</v>
      </c>
      <c r="O1393" s="185">
        <v>0</v>
      </c>
      <c r="P1393" s="185">
        <v>0</v>
      </c>
      <c r="Q1393" s="185">
        <f t="shared" si="177"/>
        <v>0</v>
      </c>
      <c r="S1393" s="184">
        <v>0</v>
      </c>
      <c r="T1393" s="184">
        <v>0</v>
      </c>
      <c r="U1393" s="184">
        <f t="shared" si="178"/>
        <v>0</v>
      </c>
      <c r="W1393" s="185">
        <v>0</v>
      </c>
      <c r="X1393" s="185">
        <v>0</v>
      </c>
      <c r="Y1393" s="185">
        <f t="shared" si="179"/>
        <v>0</v>
      </c>
    </row>
    <row r="1394" spans="2:25" s="187" customFormat="1" x14ac:dyDescent="0.3">
      <c r="B1394" s="262" t="s">
        <v>301</v>
      </c>
      <c r="C1394" s="338" t="s">
        <v>13720</v>
      </c>
      <c r="D1394" s="249">
        <v>968.84280000000001</v>
      </c>
      <c r="E1394" s="249">
        <v>404.33402912999998</v>
      </c>
      <c r="F1394" s="183"/>
      <c r="G1394" s="176">
        <f>+K1394+O1394+S1394+W1394-D1394</f>
        <v>23428.8102</v>
      </c>
      <c r="H1394" s="176">
        <f>+L1394+P1394+T1394+X1394-E1394</f>
        <v>16922.294358129999</v>
      </c>
      <c r="I1394" s="176">
        <f t="shared" si="175"/>
        <v>6506.5158418700012</v>
      </c>
      <c r="J1394" s="179"/>
      <c r="K1394" s="176">
        <v>24397.652999999998</v>
      </c>
      <c r="L1394" s="176">
        <v>17326.62838726</v>
      </c>
      <c r="M1394" s="176">
        <f t="shared" si="176"/>
        <v>7071.0246127399987</v>
      </c>
      <c r="N1394" s="179"/>
      <c r="O1394" s="243">
        <v>0</v>
      </c>
      <c r="P1394" s="243">
        <v>0</v>
      </c>
      <c r="Q1394" s="243">
        <f t="shared" si="177"/>
        <v>0</v>
      </c>
      <c r="R1394" s="244"/>
      <c r="S1394" s="243">
        <v>0</v>
      </c>
      <c r="T1394" s="243">
        <v>0</v>
      </c>
      <c r="U1394" s="243">
        <f t="shared" si="178"/>
        <v>0</v>
      </c>
      <c r="V1394" s="244"/>
      <c r="W1394" s="243">
        <v>0</v>
      </c>
      <c r="X1394" s="243">
        <v>0</v>
      </c>
      <c r="Y1394" s="243">
        <f t="shared" si="179"/>
        <v>0</v>
      </c>
    </row>
    <row r="1395" spans="2:25" s="187" customFormat="1" hidden="1" x14ac:dyDescent="0.3">
      <c r="B1395" s="226" t="s">
        <v>1727</v>
      </c>
      <c r="C1395" s="338" t="s">
        <v>8888</v>
      </c>
      <c r="D1395" s="249"/>
      <c r="E1395" s="249"/>
      <c r="F1395" s="183"/>
      <c r="G1395" s="184">
        <f t="shared" ref="G1395:G1396" si="182">+K1395+O1395+S1395+W1395</f>
        <v>23316.120000000003</v>
      </c>
      <c r="H1395" s="184">
        <f t="shared" ref="H1395:H1396" si="183">+L1395+P1395+T1395+X1395</f>
        <v>16270.095587259999</v>
      </c>
      <c r="I1395" s="184">
        <f t="shared" si="175"/>
        <v>7046.0244127400038</v>
      </c>
      <c r="K1395" s="184">
        <v>23316.120000000003</v>
      </c>
      <c r="L1395" s="184">
        <v>16270.095587259999</v>
      </c>
      <c r="M1395" s="184">
        <f t="shared" si="176"/>
        <v>7046.0244127400038</v>
      </c>
      <c r="O1395" s="185">
        <v>0</v>
      </c>
      <c r="P1395" s="185">
        <v>0</v>
      </c>
      <c r="Q1395" s="185">
        <f t="shared" si="177"/>
        <v>0</v>
      </c>
      <c r="S1395" s="184">
        <v>0</v>
      </c>
      <c r="T1395" s="184">
        <v>0</v>
      </c>
      <c r="U1395" s="184">
        <f t="shared" si="178"/>
        <v>0</v>
      </c>
      <c r="W1395" s="185">
        <v>0</v>
      </c>
      <c r="X1395" s="185">
        <v>0</v>
      </c>
      <c r="Y1395" s="185">
        <f t="shared" si="179"/>
        <v>0</v>
      </c>
    </row>
    <row r="1396" spans="2:25" s="187" customFormat="1" hidden="1" x14ac:dyDescent="0.3">
      <c r="B1396" s="226" t="s">
        <v>1728</v>
      </c>
      <c r="C1396" s="338" t="s">
        <v>8889</v>
      </c>
      <c r="D1396" s="249"/>
      <c r="E1396" s="249"/>
      <c r="F1396" s="183"/>
      <c r="G1396" s="184">
        <f t="shared" si="182"/>
        <v>1081.5329999999999</v>
      </c>
      <c r="H1396" s="184">
        <f t="shared" si="183"/>
        <v>1056.5328</v>
      </c>
      <c r="I1396" s="184">
        <f t="shared" si="175"/>
        <v>25.00019999999995</v>
      </c>
      <c r="K1396" s="184">
        <v>1081.5329999999999</v>
      </c>
      <c r="L1396" s="184">
        <v>1056.5328</v>
      </c>
      <c r="M1396" s="184">
        <f t="shared" si="176"/>
        <v>25.00019999999995</v>
      </c>
      <c r="O1396" s="185">
        <v>0</v>
      </c>
      <c r="P1396" s="185">
        <v>0</v>
      </c>
      <c r="Q1396" s="185">
        <f t="shared" si="177"/>
        <v>0</v>
      </c>
      <c r="S1396" s="184">
        <v>0</v>
      </c>
      <c r="T1396" s="184">
        <v>0</v>
      </c>
      <c r="U1396" s="184">
        <f t="shared" si="178"/>
        <v>0</v>
      </c>
      <c r="W1396" s="185">
        <v>0</v>
      </c>
      <c r="X1396" s="185">
        <v>0</v>
      </c>
      <c r="Y1396" s="185">
        <f t="shared" si="179"/>
        <v>0</v>
      </c>
    </row>
    <row r="1397" spans="2:25" s="187" customFormat="1" x14ac:dyDescent="0.3">
      <c r="B1397" s="262" t="s">
        <v>302</v>
      </c>
      <c r="C1397" s="338" t="s">
        <v>13721</v>
      </c>
      <c r="D1397" s="249">
        <v>1981.0500000000002</v>
      </c>
      <c r="E1397" s="249">
        <v>1616.7000720200001</v>
      </c>
      <c r="F1397" s="183"/>
      <c r="G1397" s="176">
        <f>+K1397+O1397+S1397+W1397-D1397</f>
        <v>71414.528099999996</v>
      </c>
      <c r="H1397" s="176">
        <f>+L1397+P1397+T1397+X1397-E1397</f>
        <v>48271.981489750004</v>
      </c>
      <c r="I1397" s="176">
        <f t="shared" si="175"/>
        <v>23142.546610249992</v>
      </c>
      <c r="J1397" s="179"/>
      <c r="K1397" s="176">
        <v>73395.578099999999</v>
      </c>
      <c r="L1397" s="176">
        <v>49888.681561770005</v>
      </c>
      <c r="M1397" s="176">
        <f t="shared" si="176"/>
        <v>23506.896538229994</v>
      </c>
      <c r="N1397" s="179"/>
      <c r="O1397" s="243">
        <v>0</v>
      </c>
      <c r="P1397" s="243">
        <v>0</v>
      </c>
      <c r="Q1397" s="243">
        <f t="shared" si="177"/>
        <v>0</v>
      </c>
      <c r="R1397" s="244"/>
      <c r="S1397" s="243">
        <v>0</v>
      </c>
      <c r="T1397" s="243">
        <v>0</v>
      </c>
      <c r="U1397" s="243">
        <f t="shared" si="178"/>
        <v>0</v>
      </c>
      <c r="V1397" s="244"/>
      <c r="W1397" s="243">
        <v>0</v>
      </c>
      <c r="X1397" s="243">
        <v>0</v>
      </c>
      <c r="Y1397" s="243">
        <f t="shared" si="179"/>
        <v>0</v>
      </c>
    </row>
    <row r="1398" spans="2:25" s="187" customFormat="1" hidden="1" x14ac:dyDescent="0.3">
      <c r="B1398" s="226" t="s">
        <v>1729</v>
      </c>
      <c r="C1398" s="338" t="s">
        <v>8890</v>
      </c>
      <c r="D1398" s="249"/>
      <c r="E1398" s="249"/>
      <c r="F1398" s="183"/>
      <c r="G1398" s="184">
        <f t="shared" ref="G1398:G1431" si="184">+K1398+O1398+S1398+W1398</f>
        <v>150.41910000000001</v>
      </c>
      <c r="H1398" s="184">
        <f t="shared" ref="H1398:H1431" si="185">+L1398+P1398+T1398+X1398</f>
        <v>99.275345400000006</v>
      </c>
      <c r="I1398" s="184">
        <f t="shared" si="175"/>
        <v>51.143754600000008</v>
      </c>
      <c r="K1398" s="184">
        <v>150.41910000000001</v>
      </c>
      <c r="L1398" s="184">
        <v>99.275345400000006</v>
      </c>
      <c r="M1398" s="184">
        <f t="shared" si="176"/>
        <v>51.143754600000008</v>
      </c>
      <c r="O1398" s="185">
        <v>0</v>
      </c>
      <c r="P1398" s="185">
        <v>0</v>
      </c>
      <c r="Q1398" s="185">
        <f t="shared" si="177"/>
        <v>0</v>
      </c>
      <c r="S1398" s="184">
        <v>0</v>
      </c>
      <c r="T1398" s="184">
        <v>0</v>
      </c>
      <c r="U1398" s="184">
        <f t="shared" si="178"/>
        <v>0</v>
      </c>
      <c r="W1398" s="185">
        <v>0</v>
      </c>
      <c r="X1398" s="185">
        <v>0</v>
      </c>
      <c r="Y1398" s="185">
        <f t="shared" si="179"/>
        <v>0</v>
      </c>
    </row>
    <row r="1399" spans="2:25" s="187" customFormat="1" hidden="1" x14ac:dyDescent="0.3">
      <c r="B1399" s="226" t="s">
        <v>1730</v>
      </c>
      <c r="C1399" s="338" t="s">
        <v>8891</v>
      </c>
      <c r="D1399" s="249"/>
      <c r="E1399" s="249"/>
      <c r="F1399" s="183"/>
      <c r="G1399" s="184">
        <f t="shared" si="184"/>
        <v>0</v>
      </c>
      <c r="H1399" s="184">
        <f t="shared" si="185"/>
        <v>417.81320399999998</v>
      </c>
      <c r="I1399" s="184">
        <f t="shared" si="175"/>
        <v>417.81320399999998</v>
      </c>
      <c r="K1399" s="184">
        <v>0</v>
      </c>
      <c r="L1399" s="184">
        <v>417.81320399999998</v>
      </c>
      <c r="M1399" s="184">
        <f t="shared" si="176"/>
        <v>417.81320399999998</v>
      </c>
      <c r="O1399" s="185">
        <v>0</v>
      </c>
      <c r="P1399" s="185">
        <v>0</v>
      </c>
      <c r="Q1399" s="185">
        <f t="shared" si="177"/>
        <v>0</v>
      </c>
      <c r="S1399" s="184">
        <v>0</v>
      </c>
      <c r="T1399" s="184">
        <v>0</v>
      </c>
      <c r="U1399" s="184">
        <f t="shared" si="178"/>
        <v>0</v>
      </c>
      <c r="W1399" s="185">
        <v>0</v>
      </c>
      <c r="X1399" s="185">
        <v>0</v>
      </c>
      <c r="Y1399" s="185">
        <f t="shared" si="179"/>
        <v>0</v>
      </c>
    </row>
    <row r="1400" spans="2:25" s="187" customFormat="1" hidden="1" x14ac:dyDescent="0.3">
      <c r="B1400" s="226" t="s">
        <v>7514</v>
      </c>
      <c r="C1400" s="338" t="s">
        <v>8892</v>
      </c>
      <c r="D1400" s="249"/>
      <c r="E1400" s="249"/>
      <c r="F1400" s="183"/>
      <c r="G1400" s="184">
        <f t="shared" si="184"/>
        <v>0</v>
      </c>
      <c r="H1400" s="184">
        <f t="shared" si="185"/>
        <v>2386.0823329999998</v>
      </c>
      <c r="I1400" s="184">
        <f t="shared" si="175"/>
        <v>2386.0823329999998</v>
      </c>
      <c r="K1400" s="184">
        <v>0</v>
      </c>
      <c r="L1400" s="184">
        <v>2386.0823329999998</v>
      </c>
      <c r="M1400" s="184">
        <f t="shared" si="176"/>
        <v>2386.0823329999998</v>
      </c>
      <c r="O1400" s="185">
        <v>0</v>
      </c>
      <c r="P1400" s="185">
        <v>0</v>
      </c>
      <c r="Q1400" s="185">
        <f t="shared" si="177"/>
        <v>0</v>
      </c>
      <c r="S1400" s="184">
        <v>0</v>
      </c>
      <c r="T1400" s="184">
        <v>0</v>
      </c>
      <c r="U1400" s="184">
        <f t="shared" si="178"/>
        <v>0</v>
      </c>
      <c r="W1400" s="185">
        <v>0</v>
      </c>
      <c r="X1400" s="185">
        <v>0</v>
      </c>
      <c r="Y1400" s="185">
        <f t="shared" si="179"/>
        <v>0</v>
      </c>
    </row>
    <row r="1401" spans="2:25" s="187" customFormat="1" hidden="1" x14ac:dyDescent="0.3">
      <c r="B1401" s="226" t="s">
        <v>1731</v>
      </c>
      <c r="C1401" s="338" t="s">
        <v>8893</v>
      </c>
      <c r="D1401" s="249"/>
      <c r="E1401" s="249"/>
      <c r="F1401" s="183"/>
      <c r="G1401" s="184">
        <f t="shared" si="184"/>
        <v>0</v>
      </c>
      <c r="H1401" s="184">
        <f t="shared" si="185"/>
        <v>3066.6356230000001</v>
      </c>
      <c r="I1401" s="184">
        <f t="shared" si="175"/>
        <v>3066.6356230000001</v>
      </c>
      <c r="K1401" s="184">
        <v>0</v>
      </c>
      <c r="L1401" s="184">
        <v>3066.6356230000001</v>
      </c>
      <c r="M1401" s="184">
        <f t="shared" si="176"/>
        <v>3066.6356230000001</v>
      </c>
      <c r="O1401" s="185">
        <v>0</v>
      </c>
      <c r="P1401" s="185">
        <v>0</v>
      </c>
      <c r="Q1401" s="185">
        <f t="shared" si="177"/>
        <v>0</v>
      </c>
      <c r="S1401" s="184">
        <v>0</v>
      </c>
      <c r="T1401" s="184">
        <v>0</v>
      </c>
      <c r="U1401" s="184">
        <f t="shared" si="178"/>
        <v>0</v>
      </c>
      <c r="W1401" s="185">
        <v>0</v>
      </c>
      <c r="X1401" s="185">
        <v>0</v>
      </c>
      <c r="Y1401" s="185">
        <f t="shared" si="179"/>
        <v>0</v>
      </c>
    </row>
    <row r="1402" spans="2:25" s="187" customFormat="1" hidden="1" x14ac:dyDescent="0.3">
      <c r="B1402" s="226" t="s">
        <v>1732</v>
      </c>
      <c r="C1402" s="338" t="s">
        <v>8894</v>
      </c>
      <c r="D1402" s="249"/>
      <c r="E1402" s="249"/>
      <c r="F1402" s="183"/>
      <c r="G1402" s="184">
        <f t="shared" si="184"/>
        <v>350.9171</v>
      </c>
      <c r="H1402" s="184">
        <f t="shared" si="185"/>
        <v>320.24363899999997</v>
      </c>
      <c r="I1402" s="184">
        <f t="shared" si="175"/>
        <v>30.673461000000032</v>
      </c>
      <c r="K1402" s="184">
        <v>350.9171</v>
      </c>
      <c r="L1402" s="184">
        <v>320.24363899999997</v>
      </c>
      <c r="M1402" s="184">
        <f t="shared" si="176"/>
        <v>30.673461000000032</v>
      </c>
      <c r="O1402" s="185">
        <v>0</v>
      </c>
      <c r="P1402" s="185">
        <v>0</v>
      </c>
      <c r="Q1402" s="185">
        <f t="shared" si="177"/>
        <v>0</v>
      </c>
      <c r="S1402" s="184">
        <v>0</v>
      </c>
      <c r="T1402" s="184">
        <v>0</v>
      </c>
      <c r="U1402" s="184">
        <f t="shared" si="178"/>
        <v>0</v>
      </c>
      <c r="W1402" s="185">
        <v>0</v>
      </c>
      <c r="X1402" s="185">
        <v>0</v>
      </c>
      <c r="Y1402" s="185">
        <f t="shared" si="179"/>
        <v>0</v>
      </c>
    </row>
    <row r="1403" spans="2:25" s="187" customFormat="1" hidden="1" x14ac:dyDescent="0.3">
      <c r="B1403" s="226" t="s">
        <v>1733</v>
      </c>
      <c r="C1403" s="338" t="s">
        <v>8895</v>
      </c>
      <c r="D1403" s="249"/>
      <c r="E1403" s="249"/>
      <c r="F1403" s="183"/>
      <c r="G1403" s="184">
        <f t="shared" si="184"/>
        <v>211.8039</v>
      </c>
      <c r="H1403" s="184">
        <f t="shared" si="185"/>
        <v>181.63234012000001</v>
      </c>
      <c r="I1403" s="184">
        <f t="shared" si="175"/>
        <v>30.17155987999999</v>
      </c>
      <c r="K1403" s="184">
        <v>211.8039</v>
      </c>
      <c r="L1403" s="184">
        <v>181.63234012000001</v>
      </c>
      <c r="M1403" s="184">
        <f t="shared" si="176"/>
        <v>30.17155987999999</v>
      </c>
      <c r="O1403" s="185">
        <v>0</v>
      </c>
      <c r="P1403" s="185">
        <v>0</v>
      </c>
      <c r="Q1403" s="185">
        <f t="shared" si="177"/>
        <v>0</v>
      </c>
      <c r="S1403" s="184">
        <v>0</v>
      </c>
      <c r="T1403" s="184">
        <v>0</v>
      </c>
      <c r="U1403" s="184">
        <f t="shared" si="178"/>
        <v>0</v>
      </c>
      <c r="W1403" s="185">
        <v>0</v>
      </c>
      <c r="X1403" s="185">
        <v>0</v>
      </c>
      <c r="Y1403" s="185">
        <f t="shared" si="179"/>
        <v>0</v>
      </c>
    </row>
    <row r="1404" spans="2:25" s="187" customFormat="1" hidden="1" x14ac:dyDescent="0.3">
      <c r="B1404" s="226" t="s">
        <v>1734</v>
      </c>
      <c r="C1404" s="338" t="s">
        <v>8896</v>
      </c>
      <c r="D1404" s="249"/>
      <c r="E1404" s="249"/>
      <c r="F1404" s="183"/>
      <c r="G1404" s="184">
        <f t="shared" si="184"/>
        <v>0</v>
      </c>
      <c r="H1404" s="184">
        <f t="shared" si="185"/>
        <v>300</v>
      </c>
      <c r="I1404" s="184">
        <f t="shared" si="175"/>
        <v>300</v>
      </c>
      <c r="K1404" s="184">
        <v>0</v>
      </c>
      <c r="L1404" s="184">
        <v>300</v>
      </c>
      <c r="M1404" s="184">
        <f t="shared" si="176"/>
        <v>300</v>
      </c>
      <c r="O1404" s="185">
        <v>0</v>
      </c>
      <c r="P1404" s="185">
        <v>0</v>
      </c>
      <c r="Q1404" s="185">
        <f t="shared" si="177"/>
        <v>0</v>
      </c>
      <c r="S1404" s="184">
        <v>0</v>
      </c>
      <c r="T1404" s="184">
        <v>0</v>
      </c>
      <c r="U1404" s="184">
        <f t="shared" si="178"/>
        <v>0</v>
      </c>
      <c r="W1404" s="185">
        <v>0</v>
      </c>
      <c r="X1404" s="185">
        <v>0</v>
      </c>
      <c r="Y1404" s="185">
        <f t="shared" si="179"/>
        <v>0</v>
      </c>
    </row>
    <row r="1405" spans="2:25" s="187" customFormat="1" hidden="1" x14ac:dyDescent="0.3">
      <c r="B1405" s="226" t="s">
        <v>7515</v>
      </c>
      <c r="C1405" s="338" t="s">
        <v>8897</v>
      </c>
      <c r="D1405" s="249"/>
      <c r="E1405" s="249"/>
      <c r="F1405" s="183"/>
      <c r="G1405" s="184">
        <f t="shared" si="184"/>
        <v>0</v>
      </c>
      <c r="H1405" s="184">
        <f t="shared" si="185"/>
        <v>350.98466400000001</v>
      </c>
      <c r="I1405" s="184">
        <f t="shared" si="175"/>
        <v>350.98466400000001</v>
      </c>
      <c r="K1405" s="184">
        <v>0</v>
      </c>
      <c r="L1405" s="184">
        <v>350.98466400000001</v>
      </c>
      <c r="M1405" s="184">
        <f t="shared" si="176"/>
        <v>350.98466400000001</v>
      </c>
      <c r="O1405" s="185">
        <v>0</v>
      </c>
      <c r="P1405" s="185">
        <v>0</v>
      </c>
      <c r="Q1405" s="185">
        <f t="shared" si="177"/>
        <v>0</v>
      </c>
      <c r="S1405" s="184">
        <v>0</v>
      </c>
      <c r="T1405" s="184">
        <v>0</v>
      </c>
      <c r="U1405" s="184">
        <f t="shared" si="178"/>
        <v>0</v>
      </c>
      <c r="W1405" s="185">
        <v>0</v>
      </c>
      <c r="X1405" s="185">
        <v>0</v>
      </c>
      <c r="Y1405" s="185">
        <f t="shared" si="179"/>
        <v>0</v>
      </c>
    </row>
    <row r="1406" spans="2:25" s="187" customFormat="1" hidden="1" x14ac:dyDescent="0.3">
      <c r="B1406" s="226" t="s">
        <v>7516</v>
      </c>
      <c r="C1406" s="338" t="s">
        <v>8898</v>
      </c>
      <c r="D1406" s="249"/>
      <c r="E1406" s="249"/>
      <c r="F1406" s="183"/>
      <c r="G1406" s="184">
        <f t="shared" si="184"/>
        <v>0</v>
      </c>
      <c r="H1406" s="184">
        <f t="shared" si="185"/>
        <v>940.54823499999998</v>
      </c>
      <c r="I1406" s="184">
        <f t="shared" si="175"/>
        <v>940.54823499999998</v>
      </c>
      <c r="K1406" s="184">
        <v>0</v>
      </c>
      <c r="L1406" s="184">
        <v>940.54823499999998</v>
      </c>
      <c r="M1406" s="184">
        <f t="shared" si="176"/>
        <v>940.54823499999998</v>
      </c>
      <c r="O1406" s="185">
        <v>0</v>
      </c>
      <c r="P1406" s="185">
        <v>0</v>
      </c>
      <c r="Q1406" s="185">
        <f t="shared" si="177"/>
        <v>0</v>
      </c>
      <c r="S1406" s="184">
        <v>0</v>
      </c>
      <c r="T1406" s="184">
        <v>0</v>
      </c>
      <c r="U1406" s="184">
        <f t="shared" si="178"/>
        <v>0</v>
      </c>
      <c r="W1406" s="185">
        <v>0</v>
      </c>
      <c r="X1406" s="185">
        <v>0</v>
      </c>
      <c r="Y1406" s="185">
        <f t="shared" si="179"/>
        <v>0</v>
      </c>
    </row>
    <row r="1407" spans="2:25" s="187" customFormat="1" hidden="1" x14ac:dyDescent="0.3">
      <c r="B1407" s="226" t="s">
        <v>1735</v>
      </c>
      <c r="C1407" s="338" t="s">
        <v>8899</v>
      </c>
      <c r="D1407" s="249"/>
      <c r="E1407" s="249"/>
      <c r="F1407" s="183"/>
      <c r="G1407" s="184">
        <f t="shared" si="184"/>
        <v>0</v>
      </c>
      <c r="H1407" s="184">
        <f t="shared" si="185"/>
        <v>2867.522712</v>
      </c>
      <c r="I1407" s="184">
        <f t="shared" si="175"/>
        <v>2867.522712</v>
      </c>
      <c r="K1407" s="184">
        <v>0</v>
      </c>
      <c r="L1407" s="184">
        <v>2867.522712</v>
      </c>
      <c r="M1407" s="184">
        <f t="shared" si="176"/>
        <v>2867.522712</v>
      </c>
      <c r="O1407" s="185">
        <v>0</v>
      </c>
      <c r="P1407" s="185">
        <v>0</v>
      </c>
      <c r="Q1407" s="185">
        <f t="shared" si="177"/>
        <v>0</v>
      </c>
      <c r="S1407" s="184">
        <v>0</v>
      </c>
      <c r="T1407" s="184">
        <v>0</v>
      </c>
      <c r="U1407" s="184">
        <f t="shared" si="178"/>
        <v>0</v>
      </c>
      <c r="W1407" s="185">
        <v>0</v>
      </c>
      <c r="X1407" s="185">
        <v>0</v>
      </c>
      <c r="Y1407" s="185">
        <f t="shared" si="179"/>
        <v>0</v>
      </c>
    </row>
    <row r="1408" spans="2:25" s="187" customFormat="1" hidden="1" x14ac:dyDescent="0.3">
      <c r="B1408" s="226" t="s">
        <v>1736</v>
      </c>
      <c r="C1408" s="338" t="s">
        <v>8900</v>
      </c>
      <c r="D1408" s="249"/>
      <c r="E1408" s="249"/>
      <c r="F1408" s="183"/>
      <c r="G1408" s="184">
        <f t="shared" si="184"/>
        <v>2980.982</v>
      </c>
      <c r="H1408" s="184">
        <f t="shared" si="185"/>
        <v>2409.7840374300004</v>
      </c>
      <c r="I1408" s="184">
        <f t="shared" si="175"/>
        <v>571.19796256999962</v>
      </c>
      <c r="K1408" s="184">
        <v>2980.982</v>
      </c>
      <c r="L1408" s="184">
        <v>2409.7840374300004</v>
      </c>
      <c r="M1408" s="184">
        <f t="shared" si="176"/>
        <v>571.19796256999962</v>
      </c>
      <c r="O1408" s="185">
        <v>0</v>
      </c>
      <c r="P1408" s="185">
        <v>0</v>
      </c>
      <c r="Q1408" s="185">
        <f t="shared" si="177"/>
        <v>0</v>
      </c>
      <c r="S1408" s="184">
        <v>0</v>
      </c>
      <c r="T1408" s="184">
        <v>0</v>
      </c>
      <c r="U1408" s="184">
        <f t="shared" si="178"/>
        <v>0</v>
      </c>
      <c r="W1408" s="185">
        <v>0</v>
      </c>
      <c r="X1408" s="185">
        <v>0</v>
      </c>
      <c r="Y1408" s="185">
        <f t="shared" si="179"/>
        <v>0</v>
      </c>
    </row>
    <row r="1409" spans="2:25" s="187" customFormat="1" hidden="1" x14ac:dyDescent="0.3">
      <c r="B1409" s="226" t="s">
        <v>1737</v>
      </c>
      <c r="C1409" s="338" t="s">
        <v>8901</v>
      </c>
      <c r="D1409" s="249"/>
      <c r="E1409" s="249"/>
      <c r="F1409" s="183"/>
      <c r="G1409" s="184">
        <f t="shared" si="184"/>
        <v>14299.73</v>
      </c>
      <c r="H1409" s="184">
        <f t="shared" si="185"/>
        <v>8012.7395370000004</v>
      </c>
      <c r="I1409" s="184">
        <f t="shared" si="175"/>
        <v>6286.9904629999992</v>
      </c>
      <c r="J1409" s="179"/>
      <c r="K1409" s="184">
        <v>14299.73</v>
      </c>
      <c r="L1409" s="184">
        <v>8012.7395370000004</v>
      </c>
      <c r="M1409" s="184">
        <f t="shared" si="176"/>
        <v>6286.9904629999992</v>
      </c>
      <c r="N1409" s="179"/>
      <c r="O1409" s="184">
        <v>0</v>
      </c>
      <c r="P1409" s="184">
        <v>0</v>
      </c>
      <c r="Q1409" s="184">
        <f t="shared" si="177"/>
        <v>0</v>
      </c>
      <c r="R1409" s="179"/>
      <c r="S1409" s="184">
        <v>0</v>
      </c>
      <c r="T1409" s="184">
        <v>0</v>
      </c>
      <c r="U1409" s="184">
        <f t="shared" si="178"/>
        <v>0</v>
      </c>
      <c r="V1409" s="179"/>
      <c r="W1409" s="184">
        <v>0</v>
      </c>
      <c r="X1409" s="184">
        <v>0</v>
      </c>
      <c r="Y1409" s="184">
        <f t="shared" si="179"/>
        <v>0</v>
      </c>
    </row>
    <row r="1410" spans="2:25" s="187" customFormat="1" hidden="1" x14ac:dyDescent="0.3">
      <c r="B1410" s="226" t="s">
        <v>1738</v>
      </c>
      <c r="C1410" s="338" t="s">
        <v>8902</v>
      </c>
      <c r="D1410" s="249"/>
      <c r="E1410" s="249"/>
      <c r="F1410" s="183"/>
      <c r="G1410" s="184">
        <f t="shared" si="184"/>
        <v>543.48249999999996</v>
      </c>
      <c r="H1410" s="184">
        <f t="shared" si="185"/>
        <v>233.98187171999999</v>
      </c>
      <c r="I1410" s="184">
        <f t="shared" si="175"/>
        <v>309.50062828</v>
      </c>
      <c r="K1410" s="184">
        <v>543.48249999999996</v>
      </c>
      <c r="L1410" s="184">
        <v>233.98187171999999</v>
      </c>
      <c r="M1410" s="184">
        <f t="shared" si="176"/>
        <v>309.50062828</v>
      </c>
      <c r="O1410" s="185">
        <v>0</v>
      </c>
      <c r="P1410" s="185">
        <v>0</v>
      </c>
      <c r="Q1410" s="185">
        <f t="shared" si="177"/>
        <v>0</v>
      </c>
      <c r="S1410" s="184">
        <v>0</v>
      </c>
      <c r="T1410" s="184">
        <v>0</v>
      </c>
      <c r="U1410" s="184">
        <f t="shared" si="178"/>
        <v>0</v>
      </c>
      <c r="W1410" s="185">
        <v>0</v>
      </c>
      <c r="X1410" s="185">
        <v>0</v>
      </c>
      <c r="Y1410" s="185">
        <f t="shared" si="179"/>
        <v>0</v>
      </c>
    </row>
    <row r="1411" spans="2:25" s="187" customFormat="1" hidden="1" x14ac:dyDescent="0.3">
      <c r="B1411" s="226" t="s">
        <v>1739</v>
      </c>
      <c r="C1411" s="338" t="s">
        <v>8903</v>
      </c>
      <c r="D1411" s="249"/>
      <c r="E1411" s="249"/>
      <c r="F1411" s="183"/>
      <c r="G1411" s="184">
        <f t="shared" si="184"/>
        <v>800.40989999999988</v>
      </c>
      <c r="H1411" s="184">
        <f t="shared" si="185"/>
        <v>684.36463781000009</v>
      </c>
      <c r="I1411" s="184">
        <f t="shared" si="175"/>
        <v>116.04526218999979</v>
      </c>
      <c r="K1411" s="184">
        <v>800.40989999999988</v>
      </c>
      <c r="L1411" s="184">
        <v>684.36463781000009</v>
      </c>
      <c r="M1411" s="184">
        <f t="shared" si="176"/>
        <v>116.04526218999979</v>
      </c>
      <c r="O1411" s="185">
        <v>0</v>
      </c>
      <c r="P1411" s="185">
        <v>0</v>
      </c>
      <c r="Q1411" s="185">
        <f t="shared" si="177"/>
        <v>0</v>
      </c>
      <c r="S1411" s="184">
        <v>0</v>
      </c>
      <c r="T1411" s="184">
        <v>0</v>
      </c>
      <c r="U1411" s="184">
        <f t="shared" si="178"/>
        <v>0</v>
      </c>
      <c r="W1411" s="185">
        <v>0</v>
      </c>
      <c r="X1411" s="185">
        <v>0</v>
      </c>
      <c r="Y1411" s="185">
        <f t="shared" si="179"/>
        <v>0</v>
      </c>
    </row>
    <row r="1412" spans="2:25" s="187" customFormat="1" hidden="1" x14ac:dyDescent="0.3">
      <c r="B1412" s="226" t="s">
        <v>1740</v>
      </c>
      <c r="C1412" s="338" t="s">
        <v>8904</v>
      </c>
      <c r="D1412" s="249"/>
      <c r="E1412" s="249"/>
      <c r="F1412" s="183"/>
      <c r="G1412" s="184">
        <f t="shared" si="184"/>
        <v>651.70029999999997</v>
      </c>
      <c r="H1412" s="184">
        <f t="shared" si="185"/>
        <v>603.58608061999996</v>
      </c>
      <c r="I1412" s="184">
        <f t="shared" si="175"/>
        <v>48.114219380000009</v>
      </c>
      <c r="K1412" s="184">
        <v>651.70029999999997</v>
      </c>
      <c r="L1412" s="184">
        <v>603.58608061999996</v>
      </c>
      <c r="M1412" s="184">
        <f t="shared" si="176"/>
        <v>48.114219380000009</v>
      </c>
      <c r="O1412" s="185">
        <v>0</v>
      </c>
      <c r="P1412" s="185">
        <v>0</v>
      </c>
      <c r="Q1412" s="185">
        <f t="shared" si="177"/>
        <v>0</v>
      </c>
      <c r="S1412" s="184">
        <v>0</v>
      </c>
      <c r="T1412" s="184">
        <v>0</v>
      </c>
      <c r="U1412" s="184">
        <f t="shared" si="178"/>
        <v>0</v>
      </c>
      <c r="W1412" s="185">
        <v>0</v>
      </c>
      <c r="X1412" s="185">
        <v>0</v>
      </c>
      <c r="Y1412" s="185">
        <f t="shared" si="179"/>
        <v>0</v>
      </c>
    </row>
    <row r="1413" spans="2:25" s="187" customFormat="1" hidden="1" x14ac:dyDescent="0.3">
      <c r="B1413" s="226" t="s">
        <v>1741</v>
      </c>
      <c r="C1413" s="338" t="s">
        <v>8905</v>
      </c>
      <c r="D1413" s="249"/>
      <c r="E1413" s="249"/>
      <c r="F1413" s="183"/>
      <c r="G1413" s="184">
        <f t="shared" si="184"/>
        <v>141.9117</v>
      </c>
      <c r="H1413" s="184">
        <f t="shared" si="185"/>
        <v>132.54349287000002</v>
      </c>
      <c r="I1413" s="184">
        <f t="shared" si="175"/>
        <v>9.3682071299999734</v>
      </c>
      <c r="K1413" s="184">
        <v>141.9117</v>
      </c>
      <c r="L1413" s="184">
        <v>132.54349287000002</v>
      </c>
      <c r="M1413" s="184">
        <f t="shared" si="176"/>
        <v>9.3682071299999734</v>
      </c>
      <c r="O1413" s="185">
        <v>0</v>
      </c>
      <c r="P1413" s="185">
        <v>0</v>
      </c>
      <c r="Q1413" s="185">
        <f t="shared" si="177"/>
        <v>0</v>
      </c>
      <c r="S1413" s="184">
        <v>0</v>
      </c>
      <c r="T1413" s="184">
        <v>0</v>
      </c>
      <c r="U1413" s="184">
        <f t="shared" si="178"/>
        <v>0</v>
      </c>
      <c r="W1413" s="185">
        <v>0</v>
      </c>
      <c r="X1413" s="185">
        <v>0</v>
      </c>
      <c r="Y1413" s="185">
        <f t="shared" si="179"/>
        <v>0</v>
      </c>
    </row>
    <row r="1414" spans="2:25" s="187" customFormat="1" hidden="1" x14ac:dyDescent="0.3">
      <c r="B1414" s="226" t="s">
        <v>1742</v>
      </c>
      <c r="C1414" s="338" t="s">
        <v>8906</v>
      </c>
      <c r="D1414" s="249"/>
      <c r="E1414" s="249"/>
      <c r="F1414" s="183"/>
      <c r="G1414" s="184">
        <f t="shared" si="184"/>
        <v>371.51360000000005</v>
      </c>
      <c r="H1414" s="184">
        <f t="shared" si="185"/>
        <v>326.16590933999998</v>
      </c>
      <c r="I1414" s="184">
        <f t="shared" si="175"/>
        <v>45.347690660000069</v>
      </c>
      <c r="J1414" s="179"/>
      <c r="K1414" s="184">
        <v>371.51360000000005</v>
      </c>
      <c r="L1414" s="184">
        <v>326.16590933999998</v>
      </c>
      <c r="M1414" s="184">
        <f t="shared" si="176"/>
        <v>45.347690660000069</v>
      </c>
      <c r="N1414" s="179"/>
      <c r="O1414" s="184">
        <v>0</v>
      </c>
      <c r="P1414" s="184">
        <v>0</v>
      </c>
      <c r="Q1414" s="184">
        <f t="shared" si="177"/>
        <v>0</v>
      </c>
      <c r="R1414" s="179"/>
      <c r="S1414" s="184">
        <v>0</v>
      </c>
      <c r="T1414" s="184">
        <v>0</v>
      </c>
      <c r="U1414" s="184">
        <f t="shared" si="178"/>
        <v>0</v>
      </c>
      <c r="V1414" s="179"/>
      <c r="W1414" s="184">
        <v>0</v>
      </c>
      <c r="X1414" s="184">
        <v>0</v>
      </c>
      <c r="Y1414" s="184">
        <f t="shared" si="179"/>
        <v>0</v>
      </c>
    </row>
    <row r="1415" spans="2:25" s="187" customFormat="1" hidden="1" x14ac:dyDescent="0.3">
      <c r="B1415" s="226" t="s">
        <v>1743</v>
      </c>
      <c r="C1415" s="338" t="s">
        <v>8907</v>
      </c>
      <c r="D1415" s="249"/>
      <c r="E1415" s="249"/>
      <c r="F1415" s="183"/>
      <c r="G1415" s="184">
        <f t="shared" si="184"/>
        <v>335.45429999999993</v>
      </c>
      <c r="H1415" s="184">
        <f t="shared" si="185"/>
        <v>283.39787674000002</v>
      </c>
      <c r="I1415" s="184">
        <f t="shared" si="175"/>
        <v>52.056423259999917</v>
      </c>
      <c r="K1415" s="184">
        <v>335.45429999999993</v>
      </c>
      <c r="L1415" s="184">
        <v>283.39787674000002</v>
      </c>
      <c r="M1415" s="184">
        <f t="shared" si="176"/>
        <v>52.056423259999917</v>
      </c>
      <c r="O1415" s="185">
        <v>0</v>
      </c>
      <c r="P1415" s="185">
        <v>0</v>
      </c>
      <c r="Q1415" s="185">
        <f t="shared" si="177"/>
        <v>0</v>
      </c>
      <c r="S1415" s="184">
        <v>0</v>
      </c>
      <c r="T1415" s="184">
        <v>0</v>
      </c>
      <c r="U1415" s="184">
        <f t="shared" si="178"/>
        <v>0</v>
      </c>
      <c r="W1415" s="185">
        <v>0</v>
      </c>
      <c r="X1415" s="185">
        <v>0</v>
      </c>
      <c r="Y1415" s="185">
        <f t="shared" si="179"/>
        <v>0</v>
      </c>
    </row>
    <row r="1416" spans="2:25" s="187" customFormat="1" hidden="1" x14ac:dyDescent="0.3">
      <c r="B1416" s="226" t="s">
        <v>1744</v>
      </c>
      <c r="C1416" s="338" t="s">
        <v>8908</v>
      </c>
      <c r="D1416" s="249"/>
      <c r="E1416" s="249"/>
      <c r="F1416" s="183"/>
      <c r="G1416" s="184">
        <f t="shared" si="184"/>
        <v>253.49210000000002</v>
      </c>
      <c r="H1416" s="184">
        <f t="shared" si="185"/>
        <v>236.03758737000001</v>
      </c>
      <c r="I1416" s="184">
        <f t="shared" ref="I1416:I1479" si="186">+ABS(G1416-H1416)</f>
        <v>17.454512630000011</v>
      </c>
      <c r="K1416" s="184">
        <v>253.49210000000002</v>
      </c>
      <c r="L1416" s="184">
        <v>236.03758737000001</v>
      </c>
      <c r="M1416" s="184">
        <f t="shared" ref="M1416:M1479" si="187">+ABS(K1416-L1416)</f>
        <v>17.454512630000011</v>
      </c>
      <c r="O1416" s="185">
        <v>0</v>
      </c>
      <c r="P1416" s="185">
        <v>0</v>
      </c>
      <c r="Q1416" s="185">
        <f t="shared" ref="Q1416:Q1479" si="188">+ABS(O1416-P1416)</f>
        <v>0</v>
      </c>
      <c r="S1416" s="184">
        <v>0</v>
      </c>
      <c r="T1416" s="184">
        <v>0</v>
      </c>
      <c r="U1416" s="184">
        <f t="shared" ref="U1416:U1479" si="189">+ABS(S1416-T1416)</f>
        <v>0</v>
      </c>
      <c r="W1416" s="185">
        <v>0</v>
      </c>
      <c r="X1416" s="185">
        <v>0</v>
      </c>
      <c r="Y1416" s="185">
        <f t="shared" ref="Y1416:Y1479" si="190">+ABS(W1416-X1416)</f>
        <v>0</v>
      </c>
    </row>
    <row r="1417" spans="2:25" s="187" customFormat="1" hidden="1" x14ac:dyDescent="0.3">
      <c r="B1417" s="226" t="s">
        <v>1745</v>
      </c>
      <c r="C1417" s="338" t="s">
        <v>8909</v>
      </c>
      <c r="D1417" s="249"/>
      <c r="E1417" s="249"/>
      <c r="F1417" s="183"/>
      <c r="G1417" s="184">
        <f t="shared" si="184"/>
        <v>136.774</v>
      </c>
      <c r="H1417" s="184">
        <f t="shared" si="185"/>
        <v>135.19042941000001</v>
      </c>
      <c r="I1417" s="184">
        <f t="shared" si="186"/>
        <v>1.5835705899999937</v>
      </c>
      <c r="J1417" s="179"/>
      <c r="K1417" s="184">
        <v>136.774</v>
      </c>
      <c r="L1417" s="184">
        <v>135.19042941000001</v>
      </c>
      <c r="M1417" s="184">
        <f t="shared" si="187"/>
        <v>1.5835705899999937</v>
      </c>
      <c r="N1417" s="179"/>
      <c r="O1417" s="184">
        <v>0</v>
      </c>
      <c r="P1417" s="184">
        <v>0</v>
      </c>
      <c r="Q1417" s="184">
        <f t="shared" si="188"/>
        <v>0</v>
      </c>
      <c r="R1417" s="179"/>
      <c r="S1417" s="184">
        <v>0</v>
      </c>
      <c r="T1417" s="184">
        <v>0</v>
      </c>
      <c r="U1417" s="184">
        <f t="shared" si="189"/>
        <v>0</v>
      </c>
      <c r="V1417" s="179"/>
      <c r="W1417" s="184">
        <v>0</v>
      </c>
      <c r="X1417" s="184">
        <v>0</v>
      </c>
      <c r="Y1417" s="184">
        <f t="shared" si="190"/>
        <v>0</v>
      </c>
    </row>
    <row r="1418" spans="2:25" s="187" customFormat="1" hidden="1" x14ac:dyDescent="0.3">
      <c r="B1418" s="226" t="s">
        <v>1746</v>
      </c>
      <c r="C1418" s="338" t="s">
        <v>8910</v>
      </c>
      <c r="D1418" s="249"/>
      <c r="E1418" s="249"/>
      <c r="F1418" s="183"/>
      <c r="G1418" s="184">
        <f t="shared" si="184"/>
        <v>277.26809999999995</v>
      </c>
      <c r="H1418" s="184">
        <f t="shared" si="185"/>
        <v>248.70731058000001</v>
      </c>
      <c r="I1418" s="184">
        <f t="shared" si="186"/>
        <v>28.560789419999935</v>
      </c>
      <c r="K1418" s="184">
        <v>277.26809999999995</v>
      </c>
      <c r="L1418" s="184">
        <v>248.70731058000001</v>
      </c>
      <c r="M1418" s="184">
        <f t="shared" si="187"/>
        <v>28.560789419999935</v>
      </c>
      <c r="O1418" s="185">
        <v>0</v>
      </c>
      <c r="P1418" s="185">
        <v>0</v>
      </c>
      <c r="Q1418" s="185">
        <f t="shared" si="188"/>
        <v>0</v>
      </c>
      <c r="S1418" s="184">
        <v>0</v>
      </c>
      <c r="T1418" s="184">
        <v>0</v>
      </c>
      <c r="U1418" s="184">
        <f t="shared" si="189"/>
        <v>0</v>
      </c>
      <c r="W1418" s="185">
        <v>0</v>
      </c>
      <c r="X1418" s="185">
        <v>0</v>
      </c>
      <c r="Y1418" s="185">
        <f t="shared" si="190"/>
        <v>0</v>
      </c>
    </row>
    <row r="1419" spans="2:25" s="187" customFormat="1" hidden="1" x14ac:dyDescent="0.3">
      <c r="B1419" s="226" t="s">
        <v>1747</v>
      </c>
      <c r="C1419" s="338" t="s">
        <v>8911</v>
      </c>
      <c r="D1419" s="249"/>
      <c r="E1419" s="249"/>
      <c r="F1419" s="183"/>
      <c r="G1419" s="184">
        <f t="shared" si="184"/>
        <v>1577.2743999999998</v>
      </c>
      <c r="H1419" s="184">
        <f t="shared" si="185"/>
        <v>1110.53816757</v>
      </c>
      <c r="I1419" s="184">
        <f t="shared" si="186"/>
        <v>466.73623242999975</v>
      </c>
      <c r="K1419" s="184">
        <v>1577.2743999999998</v>
      </c>
      <c r="L1419" s="184">
        <v>1110.53816757</v>
      </c>
      <c r="M1419" s="184">
        <f t="shared" si="187"/>
        <v>466.73623242999975</v>
      </c>
      <c r="O1419" s="185">
        <v>0</v>
      </c>
      <c r="P1419" s="185">
        <v>0</v>
      </c>
      <c r="Q1419" s="185">
        <f t="shared" si="188"/>
        <v>0</v>
      </c>
      <c r="S1419" s="184">
        <v>0</v>
      </c>
      <c r="T1419" s="184">
        <v>0</v>
      </c>
      <c r="U1419" s="184">
        <f t="shared" si="189"/>
        <v>0</v>
      </c>
      <c r="W1419" s="185">
        <v>0</v>
      </c>
      <c r="X1419" s="185">
        <v>0</v>
      </c>
      <c r="Y1419" s="185">
        <f t="shared" si="190"/>
        <v>0</v>
      </c>
    </row>
    <row r="1420" spans="2:25" s="187" customFormat="1" hidden="1" x14ac:dyDescent="0.3">
      <c r="B1420" s="226" t="s">
        <v>1748</v>
      </c>
      <c r="C1420" s="338" t="s">
        <v>8912</v>
      </c>
      <c r="D1420" s="249"/>
      <c r="E1420" s="249"/>
      <c r="F1420" s="183"/>
      <c r="G1420" s="184">
        <f t="shared" si="184"/>
        <v>459.97550000000001</v>
      </c>
      <c r="H1420" s="184">
        <f t="shared" si="185"/>
        <v>432.44327142999998</v>
      </c>
      <c r="I1420" s="184">
        <f t="shared" si="186"/>
        <v>27.532228570000029</v>
      </c>
      <c r="K1420" s="184">
        <v>459.97550000000001</v>
      </c>
      <c r="L1420" s="184">
        <v>432.44327142999998</v>
      </c>
      <c r="M1420" s="184">
        <f t="shared" si="187"/>
        <v>27.532228570000029</v>
      </c>
      <c r="O1420" s="185">
        <v>0</v>
      </c>
      <c r="P1420" s="185">
        <v>0</v>
      </c>
      <c r="Q1420" s="185">
        <f t="shared" si="188"/>
        <v>0</v>
      </c>
      <c r="S1420" s="184">
        <v>0</v>
      </c>
      <c r="T1420" s="184">
        <v>0</v>
      </c>
      <c r="U1420" s="184">
        <f t="shared" si="189"/>
        <v>0</v>
      </c>
      <c r="W1420" s="185">
        <v>0</v>
      </c>
      <c r="X1420" s="185">
        <v>0</v>
      </c>
      <c r="Y1420" s="185">
        <f t="shared" si="190"/>
        <v>0</v>
      </c>
    </row>
    <row r="1421" spans="2:25" s="187" customFormat="1" hidden="1" x14ac:dyDescent="0.3">
      <c r="B1421" s="226" t="s">
        <v>1749</v>
      </c>
      <c r="C1421" s="338" t="s">
        <v>8913</v>
      </c>
      <c r="D1421" s="249"/>
      <c r="E1421" s="249"/>
      <c r="F1421" s="183"/>
      <c r="G1421" s="184">
        <f t="shared" si="184"/>
        <v>3227.9114999999997</v>
      </c>
      <c r="H1421" s="184">
        <f t="shared" si="185"/>
        <v>2853.9756593299999</v>
      </c>
      <c r="I1421" s="184">
        <f t="shared" si="186"/>
        <v>373.93584066999983</v>
      </c>
      <c r="K1421" s="184">
        <v>3227.9114999999997</v>
      </c>
      <c r="L1421" s="184">
        <v>2853.9756593299999</v>
      </c>
      <c r="M1421" s="184">
        <f t="shared" si="187"/>
        <v>373.93584066999983</v>
      </c>
      <c r="O1421" s="185">
        <v>0</v>
      </c>
      <c r="P1421" s="185">
        <v>0</v>
      </c>
      <c r="Q1421" s="185">
        <f t="shared" si="188"/>
        <v>0</v>
      </c>
      <c r="S1421" s="184">
        <v>0</v>
      </c>
      <c r="T1421" s="184">
        <v>0</v>
      </c>
      <c r="U1421" s="184">
        <f t="shared" si="189"/>
        <v>0</v>
      </c>
      <c r="W1421" s="185">
        <v>0</v>
      </c>
      <c r="X1421" s="185">
        <v>0</v>
      </c>
      <c r="Y1421" s="185">
        <f t="shared" si="190"/>
        <v>0</v>
      </c>
    </row>
    <row r="1422" spans="2:25" s="187" customFormat="1" hidden="1" x14ac:dyDescent="0.3">
      <c r="B1422" s="226" t="s">
        <v>1750</v>
      </c>
      <c r="C1422" s="338" t="s">
        <v>8914</v>
      </c>
      <c r="D1422" s="249"/>
      <c r="E1422" s="249"/>
      <c r="F1422" s="183"/>
      <c r="G1422" s="184">
        <f t="shared" si="184"/>
        <v>1547.0212999999999</v>
      </c>
      <c r="H1422" s="184">
        <f t="shared" si="185"/>
        <v>1223.08352429</v>
      </c>
      <c r="I1422" s="184">
        <f t="shared" si="186"/>
        <v>323.93777570999987</v>
      </c>
      <c r="K1422" s="184">
        <v>1547.0212999999999</v>
      </c>
      <c r="L1422" s="184">
        <v>1223.08352429</v>
      </c>
      <c r="M1422" s="184">
        <f t="shared" si="187"/>
        <v>323.93777570999987</v>
      </c>
      <c r="O1422" s="185">
        <v>0</v>
      </c>
      <c r="P1422" s="185">
        <v>0</v>
      </c>
      <c r="Q1422" s="185">
        <f t="shared" si="188"/>
        <v>0</v>
      </c>
      <c r="S1422" s="184">
        <v>0</v>
      </c>
      <c r="T1422" s="184">
        <v>0</v>
      </c>
      <c r="U1422" s="184">
        <f t="shared" si="189"/>
        <v>0</v>
      </c>
      <c r="W1422" s="185">
        <v>0</v>
      </c>
      <c r="X1422" s="185">
        <v>0</v>
      </c>
      <c r="Y1422" s="185">
        <f t="shared" si="190"/>
        <v>0</v>
      </c>
    </row>
    <row r="1423" spans="2:25" s="187" customFormat="1" hidden="1" x14ac:dyDescent="0.3">
      <c r="B1423" s="226" t="s">
        <v>1751</v>
      </c>
      <c r="C1423" s="338" t="s">
        <v>8915</v>
      </c>
      <c r="D1423" s="249"/>
      <c r="E1423" s="249"/>
      <c r="F1423" s="183"/>
      <c r="G1423" s="184">
        <f t="shared" si="184"/>
        <v>2257.3645999999999</v>
      </c>
      <c r="H1423" s="184">
        <f t="shared" si="185"/>
        <v>1968.6617110599998</v>
      </c>
      <c r="I1423" s="184">
        <f t="shared" si="186"/>
        <v>288.70288894000009</v>
      </c>
      <c r="K1423" s="184">
        <v>2257.3645999999999</v>
      </c>
      <c r="L1423" s="184">
        <v>1968.6617110599998</v>
      </c>
      <c r="M1423" s="184">
        <f t="shared" si="187"/>
        <v>288.70288894000009</v>
      </c>
      <c r="O1423" s="185">
        <v>0</v>
      </c>
      <c r="P1423" s="185">
        <v>0</v>
      </c>
      <c r="Q1423" s="185">
        <f t="shared" si="188"/>
        <v>0</v>
      </c>
      <c r="S1423" s="184">
        <v>0</v>
      </c>
      <c r="T1423" s="184">
        <v>0</v>
      </c>
      <c r="U1423" s="184">
        <f t="shared" si="189"/>
        <v>0</v>
      </c>
      <c r="W1423" s="185">
        <v>0</v>
      </c>
      <c r="X1423" s="185">
        <v>0</v>
      </c>
      <c r="Y1423" s="185">
        <f t="shared" si="190"/>
        <v>0</v>
      </c>
    </row>
    <row r="1424" spans="2:25" s="187" customFormat="1" hidden="1" x14ac:dyDescent="0.3">
      <c r="B1424" s="226" t="s">
        <v>1752</v>
      </c>
      <c r="C1424" s="338" t="s">
        <v>8916</v>
      </c>
      <c r="D1424" s="249"/>
      <c r="E1424" s="249"/>
      <c r="F1424" s="183"/>
      <c r="G1424" s="184">
        <f t="shared" si="184"/>
        <v>387.28140000000002</v>
      </c>
      <c r="H1424" s="184">
        <f t="shared" si="185"/>
        <v>346.94050960000004</v>
      </c>
      <c r="I1424" s="184">
        <f t="shared" si="186"/>
        <v>40.340890399999978</v>
      </c>
      <c r="K1424" s="184">
        <v>387.28140000000002</v>
      </c>
      <c r="L1424" s="184">
        <v>346.94050960000004</v>
      </c>
      <c r="M1424" s="184">
        <f t="shared" si="187"/>
        <v>40.340890399999978</v>
      </c>
      <c r="O1424" s="185">
        <v>0</v>
      </c>
      <c r="P1424" s="185">
        <v>0</v>
      </c>
      <c r="Q1424" s="185">
        <f t="shared" si="188"/>
        <v>0</v>
      </c>
      <c r="S1424" s="184">
        <v>0</v>
      </c>
      <c r="T1424" s="184">
        <v>0</v>
      </c>
      <c r="U1424" s="184">
        <f t="shared" si="189"/>
        <v>0</v>
      </c>
      <c r="W1424" s="185">
        <v>0</v>
      </c>
      <c r="X1424" s="185">
        <v>0</v>
      </c>
      <c r="Y1424" s="185">
        <f t="shared" si="190"/>
        <v>0</v>
      </c>
    </row>
    <row r="1425" spans="2:25" s="187" customFormat="1" hidden="1" x14ac:dyDescent="0.3">
      <c r="B1425" s="226" t="s">
        <v>1753</v>
      </c>
      <c r="C1425" s="338" t="s">
        <v>8917</v>
      </c>
      <c r="D1425" s="249"/>
      <c r="E1425" s="249"/>
      <c r="F1425" s="183"/>
      <c r="G1425" s="184">
        <f t="shared" si="184"/>
        <v>1735.1945000000001</v>
      </c>
      <c r="H1425" s="184">
        <f t="shared" si="185"/>
        <v>1623.7504259999998</v>
      </c>
      <c r="I1425" s="184">
        <f t="shared" si="186"/>
        <v>111.44407400000023</v>
      </c>
      <c r="K1425" s="184">
        <v>1735.1945000000001</v>
      </c>
      <c r="L1425" s="184">
        <v>1623.7504259999998</v>
      </c>
      <c r="M1425" s="184">
        <f t="shared" si="187"/>
        <v>111.44407400000023</v>
      </c>
      <c r="O1425" s="185">
        <v>0</v>
      </c>
      <c r="P1425" s="185">
        <v>0</v>
      </c>
      <c r="Q1425" s="185">
        <f t="shared" si="188"/>
        <v>0</v>
      </c>
      <c r="S1425" s="184">
        <v>0</v>
      </c>
      <c r="T1425" s="184">
        <v>0</v>
      </c>
      <c r="U1425" s="184">
        <f t="shared" si="189"/>
        <v>0</v>
      </c>
      <c r="W1425" s="185">
        <v>0</v>
      </c>
      <c r="X1425" s="185">
        <v>0</v>
      </c>
      <c r="Y1425" s="185">
        <f t="shared" si="190"/>
        <v>0</v>
      </c>
    </row>
    <row r="1426" spans="2:25" s="187" customFormat="1" hidden="1" x14ac:dyDescent="0.3">
      <c r="B1426" s="226" t="s">
        <v>1754</v>
      </c>
      <c r="C1426" s="338" t="s">
        <v>8918</v>
      </c>
      <c r="D1426" s="249"/>
      <c r="E1426" s="249"/>
      <c r="F1426" s="183"/>
      <c r="G1426" s="184">
        <f t="shared" si="184"/>
        <v>504.5403</v>
      </c>
      <c r="H1426" s="184">
        <f t="shared" si="185"/>
        <v>435.04599726999999</v>
      </c>
      <c r="I1426" s="184">
        <f t="shared" si="186"/>
        <v>69.494302730000015</v>
      </c>
      <c r="K1426" s="184">
        <v>504.5403</v>
      </c>
      <c r="L1426" s="184">
        <v>435.04599726999999</v>
      </c>
      <c r="M1426" s="184">
        <f t="shared" si="187"/>
        <v>69.494302730000015</v>
      </c>
      <c r="O1426" s="185">
        <v>0</v>
      </c>
      <c r="P1426" s="185">
        <v>0</v>
      </c>
      <c r="Q1426" s="185">
        <f t="shared" si="188"/>
        <v>0</v>
      </c>
      <c r="S1426" s="184">
        <v>0</v>
      </c>
      <c r="T1426" s="184">
        <v>0</v>
      </c>
      <c r="U1426" s="184">
        <f t="shared" si="189"/>
        <v>0</v>
      </c>
      <c r="W1426" s="185">
        <v>0</v>
      </c>
      <c r="X1426" s="185">
        <v>0</v>
      </c>
      <c r="Y1426" s="185">
        <f t="shared" si="190"/>
        <v>0</v>
      </c>
    </row>
    <row r="1427" spans="2:25" s="187" customFormat="1" hidden="1" x14ac:dyDescent="0.3">
      <c r="B1427" s="226" t="s">
        <v>1755</v>
      </c>
      <c r="C1427" s="338" t="s">
        <v>8919</v>
      </c>
      <c r="D1427" s="249"/>
      <c r="E1427" s="249"/>
      <c r="F1427" s="183"/>
      <c r="G1427" s="184">
        <f t="shared" si="184"/>
        <v>121.5389</v>
      </c>
      <c r="H1427" s="184">
        <f t="shared" si="185"/>
        <v>114.40257195000001</v>
      </c>
      <c r="I1427" s="184">
        <f t="shared" si="186"/>
        <v>7.1363280499999888</v>
      </c>
      <c r="K1427" s="184">
        <v>121.5389</v>
      </c>
      <c r="L1427" s="184">
        <v>114.40257195000001</v>
      </c>
      <c r="M1427" s="184">
        <f t="shared" si="187"/>
        <v>7.1363280499999888</v>
      </c>
      <c r="O1427" s="185">
        <v>0</v>
      </c>
      <c r="P1427" s="185">
        <v>0</v>
      </c>
      <c r="Q1427" s="185">
        <f t="shared" si="188"/>
        <v>0</v>
      </c>
      <c r="S1427" s="184">
        <v>0</v>
      </c>
      <c r="T1427" s="184">
        <v>0</v>
      </c>
      <c r="U1427" s="184">
        <f t="shared" si="189"/>
        <v>0</v>
      </c>
      <c r="W1427" s="185">
        <v>0</v>
      </c>
      <c r="X1427" s="185">
        <v>0</v>
      </c>
      <c r="Y1427" s="185">
        <f t="shared" si="190"/>
        <v>0</v>
      </c>
    </row>
    <row r="1428" spans="2:25" s="187" customFormat="1" hidden="1" x14ac:dyDescent="0.3">
      <c r="B1428" s="226" t="s">
        <v>1756</v>
      </c>
      <c r="C1428" s="338" t="s">
        <v>8920</v>
      </c>
      <c r="D1428" s="249"/>
      <c r="E1428" s="249"/>
      <c r="F1428" s="183"/>
      <c r="G1428" s="184">
        <f t="shared" si="184"/>
        <v>650.21489999999994</v>
      </c>
      <c r="H1428" s="184">
        <f t="shared" si="185"/>
        <v>455.37334987999998</v>
      </c>
      <c r="I1428" s="184">
        <f t="shared" si="186"/>
        <v>194.84155011999997</v>
      </c>
      <c r="K1428" s="184">
        <v>650.21489999999994</v>
      </c>
      <c r="L1428" s="184">
        <v>455.37334987999998</v>
      </c>
      <c r="M1428" s="184">
        <f t="shared" si="187"/>
        <v>194.84155011999997</v>
      </c>
      <c r="O1428" s="185">
        <v>0</v>
      </c>
      <c r="P1428" s="185">
        <v>0</v>
      </c>
      <c r="Q1428" s="185">
        <f t="shared" si="188"/>
        <v>0</v>
      </c>
      <c r="S1428" s="184">
        <v>0</v>
      </c>
      <c r="T1428" s="184">
        <v>0</v>
      </c>
      <c r="U1428" s="184">
        <f t="shared" si="189"/>
        <v>0</v>
      </c>
      <c r="W1428" s="185">
        <v>0</v>
      </c>
      <c r="X1428" s="185">
        <v>0</v>
      </c>
      <c r="Y1428" s="185">
        <f t="shared" si="190"/>
        <v>0</v>
      </c>
    </row>
    <row r="1429" spans="2:25" s="187" customFormat="1" hidden="1" x14ac:dyDescent="0.3">
      <c r="B1429" s="226" t="s">
        <v>1757</v>
      </c>
      <c r="C1429" s="338" t="s">
        <v>8921</v>
      </c>
      <c r="D1429" s="249"/>
      <c r="E1429" s="249"/>
      <c r="F1429" s="183"/>
      <c r="G1429" s="184">
        <f t="shared" si="184"/>
        <v>190.95419999999999</v>
      </c>
      <c r="H1429" s="184">
        <f t="shared" si="185"/>
        <v>169.77998939</v>
      </c>
      <c r="I1429" s="184">
        <f t="shared" si="186"/>
        <v>21.174210609999989</v>
      </c>
      <c r="K1429" s="184">
        <v>190.95419999999999</v>
      </c>
      <c r="L1429" s="184">
        <v>169.77998939</v>
      </c>
      <c r="M1429" s="184">
        <f t="shared" si="187"/>
        <v>21.174210609999989</v>
      </c>
      <c r="O1429" s="185">
        <v>0</v>
      </c>
      <c r="P1429" s="185">
        <v>0</v>
      </c>
      <c r="Q1429" s="185">
        <f t="shared" si="188"/>
        <v>0</v>
      </c>
      <c r="S1429" s="184">
        <v>0</v>
      </c>
      <c r="T1429" s="184">
        <v>0</v>
      </c>
      <c r="U1429" s="184">
        <f t="shared" si="189"/>
        <v>0</v>
      </c>
      <c r="W1429" s="185">
        <v>0</v>
      </c>
      <c r="X1429" s="185">
        <v>0</v>
      </c>
      <c r="Y1429" s="185">
        <f t="shared" si="190"/>
        <v>0</v>
      </c>
    </row>
    <row r="1430" spans="2:25" s="187" customFormat="1" hidden="1" x14ac:dyDescent="0.3">
      <c r="B1430" s="226" t="s">
        <v>1758</v>
      </c>
      <c r="C1430" s="338" t="s">
        <v>8922</v>
      </c>
      <c r="D1430" s="249"/>
      <c r="E1430" s="249"/>
      <c r="F1430" s="183"/>
      <c r="G1430" s="184">
        <f t="shared" si="184"/>
        <v>0</v>
      </c>
      <c r="H1430" s="184">
        <f t="shared" si="185"/>
        <v>8698.8845880000008</v>
      </c>
      <c r="I1430" s="184">
        <f t="shared" si="186"/>
        <v>8698.8845880000008</v>
      </c>
      <c r="K1430" s="184">
        <v>0</v>
      </c>
      <c r="L1430" s="184">
        <v>8698.8845880000008</v>
      </c>
      <c r="M1430" s="184">
        <f t="shared" si="187"/>
        <v>8698.8845880000008</v>
      </c>
      <c r="O1430" s="185">
        <v>0</v>
      </c>
      <c r="P1430" s="185">
        <v>0</v>
      </c>
      <c r="Q1430" s="185">
        <f t="shared" si="188"/>
        <v>0</v>
      </c>
      <c r="S1430" s="184">
        <v>0</v>
      </c>
      <c r="T1430" s="184">
        <v>0</v>
      </c>
      <c r="U1430" s="184">
        <f t="shared" si="189"/>
        <v>0</v>
      </c>
      <c r="W1430" s="185">
        <v>0</v>
      </c>
      <c r="X1430" s="185">
        <v>0</v>
      </c>
      <c r="Y1430" s="185">
        <f t="shared" si="190"/>
        <v>0</v>
      </c>
    </row>
    <row r="1431" spans="2:25" s="187" customFormat="1" hidden="1" x14ac:dyDescent="0.3">
      <c r="B1431" s="226" t="s">
        <v>1759</v>
      </c>
      <c r="C1431" s="338" t="s">
        <v>8923</v>
      </c>
      <c r="D1431" s="249"/>
      <c r="E1431" s="249"/>
      <c r="F1431" s="183"/>
      <c r="G1431" s="184">
        <f t="shared" si="184"/>
        <v>1846</v>
      </c>
      <c r="H1431" s="184">
        <f t="shared" si="185"/>
        <v>1498.4839139999999</v>
      </c>
      <c r="I1431" s="184">
        <f t="shared" si="186"/>
        <v>347.51608600000009</v>
      </c>
      <c r="K1431" s="184">
        <v>1846</v>
      </c>
      <c r="L1431" s="184">
        <v>1498.4839139999999</v>
      </c>
      <c r="M1431" s="184">
        <f t="shared" si="187"/>
        <v>347.51608600000009</v>
      </c>
      <c r="O1431" s="185">
        <v>0</v>
      </c>
      <c r="P1431" s="185">
        <v>0</v>
      </c>
      <c r="Q1431" s="185">
        <f t="shared" si="188"/>
        <v>0</v>
      </c>
      <c r="S1431" s="184">
        <v>0</v>
      </c>
      <c r="T1431" s="184">
        <v>0</v>
      </c>
      <c r="U1431" s="184">
        <f t="shared" si="189"/>
        <v>0</v>
      </c>
      <c r="W1431" s="185">
        <v>0</v>
      </c>
      <c r="X1431" s="185">
        <v>0</v>
      </c>
      <c r="Y1431" s="185">
        <f t="shared" si="190"/>
        <v>0</v>
      </c>
    </row>
    <row r="1432" spans="2:25" s="187" customFormat="1" x14ac:dyDescent="0.3">
      <c r="B1432" s="262" t="s">
        <v>303</v>
      </c>
      <c r="C1432" s="338" t="s">
        <v>13722</v>
      </c>
      <c r="D1432" s="249">
        <v>532202.21069999936</v>
      </c>
      <c r="E1432" s="249">
        <v>529205.4000910999</v>
      </c>
      <c r="F1432" s="183"/>
      <c r="G1432" s="176">
        <f>+K1432+O1432+S1432+W1432-D1432</f>
        <v>2704209.6196999992</v>
      </c>
      <c r="H1432" s="176">
        <f>+L1432+P1432+T1432+X1432-E1432</f>
        <v>2612480.7178570596</v>
      </c>
      <c r="I1432" s="176">
        <f t="shared" si="186"/>
        <v>91728.901842939667</v>
      </c>
      <c r="J1432" s="179"/>
      <c r="K1432" s="176">
        <v>3236411.8303999985</v>
      </c>
      <c r="L1432" s="176">
        <v>3141686.1179481596</v>
      </c>
      <c r="M1432" s="176">
        <f t="shared" si="187"/>
        <v>94725.712451838888</v>
      </c>
      <c r="N1432" s="179"/>
      <c r="O1432" s="243">
        <v>0</v>
      </c>
      <c r="P1432" s="243">
        <v>0</v>
      </c>
      <c r="Q1432" s="243">
        <f t="shared" si="188"/>
        <v>0</v>
      </c>
      <c r="R1432" s="244"/>
      <c r="S1432" s="243">
        <v>0</v>
      </c>
      <c r="T1432" s="243">
        <v>0</v>
      </c>
      <c r="U1432" s="243">
        <f t="shared" si="189"/>
        <v>0</v>
      </c>
      <c r="V1432" s="244"/>
      <c r="W1432" s="243">
        <v>0</v>
      </c>
      <c r="X1432" s="243">
        <v>0</v>
      </c>
      <c r="Y1432" s="243">
        <f t="shared" si="190"/>
        <v>0</v>
      </c>
    </row>
    <row r="1433" spans="2:25" s="187" customFormat="1" hidden="1" x14ac:dyDescent="0.3">
      <c r="B1433" s="226" t="s">
        <v>1760</v>
      </c>
      <c r="C1433" s="338" t="s">
        <v>8924</v>
      </c>
      <c r="D1433" s="249"/>
      <c r="E1433" s="249"/>
      <c r="F1433" s="183"/>
      <c r="G1433" s="184">
        <f t="shared" ref="G1433:G1496" si="191">+K1433+O1433+S1433+W1433</f>
        <v>652.38120000000004</v>
      </c>
      <c r="H1433" s="184">
        <f t="shared" ref="H1433:H1496" si="192">+L1433+P1433+T1433+X1433</f>
        <v>536.477934</v>
      </c>
      <c r="I1433" s="184">
        <f t="shared" si="186"/>
        <v>115.90326600000003</v>
      </c>
      <c r="K1433" s="184">
        <v>652.38120000000004</v>
      </c>
      <c r="L1433" s="184">
        <v>536.477934</v>
      </c>
      <c r="M1433" s="184">
        <f t="shared" si="187"/>
        <v>115.90326600000003</v>
      </c>
      <c r="O1433" s="185">
        <v>0</v>
      </c>
      <c r="P1433" s="185">
        <v>0</v>
      </c>
      <c r="Q1433" s="185">
        <f t="shared" si="188"/>
        <v>0</v>
      </c>
      <c r="S1433" s="184">
        <v>0</v>
      </c>
      <c r="T1433" s="184">
        <v>0</v>
      </c>
      <c r="U1433" s="184">
        <f t="shared" si="189"/>
        <v>0</v>
      </c>
      <c r="W1433" s="185">
        <v>0</v>
      </c>
      <c r="X1433" s="185">
        <v>0</v>
      </c>
      <c r="Y1433" s="185">
        <f t="shared" si="190"/>
        <v>0</v>
      </c>
    </row>
    <row r="1434" spans="2:25" s="187" customFormat="1" hidden="1" x14ac:dyDescent="0.3">
      <c r="B1434" s="226" t="s">
        <v>1761</v>
      </c>
      <c r="C1434" s="338" t="s">
        <v>8925</v>
      </c>
      <c r="D1434" s="249"/>
      <c r="E1434" s="249"/>
      <c r="F1434" s="183"/>
      <c r="G1434" s="184">
        <f t="shared" si="191"/>
        <v>1057.9365000000003</v>
      </c>
      <c r="H1434" s="184">
        <f t="shared" si="192"/>
        <v>970.47932641</v>
      </c>
      <c r="I1434" s="184">
        <f t="shared" si="186"/>
        <v>87.457173590000252</v>
      </c>
      <c r="K1434" s="184">
        <v>1057.9365000000003</v>
      </c>
      <c r="L1434" s="184">
        <v>970.47932641</v>
      </c>
      <c r="M1434" s="184">
        <f t="shared" si="187"/>
        <v>87.457173590000252</v>
      </c>
      <c r="O1434" s="185">
        <v>0</v>
      </c>
      <c r="P1434" s="185">
        <v>0</v>
      </c>
      <c r="Q1434" s="185">
        <f t="shared" si="188"/>
        <v>0</v>
      </c>
      <c r="S1434" s="184">
        <v>0</v>
      </c>
      <c r="T1434" s="184">
        <v>0</v>
      </c>
      <c r="U1434" s="184">
        <f t="shared" si="189"/>
        <v>0</v>
      </c>
      <c r="W1434" s="185">
        <v>0</v>
      </c>
      <c r="X1434" s="185">
        <v>0</v>
      </c>
      <c r="Y1434" s="185">
        <f t="shared" si="190"/>
        <v>0</v>
      </c>
    </row>
    <row r="1435" spans="2:25" s="187" customFormat="1" hidden="1" x14ac:dyDescent="0.3">
      <c r="B1435" s="226" t="s">
        <v>1762</v>
      </c>
      <c r="C1435" s="338" t="s">
        <v>8926</v>
      </c>
      <c r="D1435" s="249"/>
      <c r="E1435" s="249"/>
      <c r="F1435" s="183"/>
      <c r="G1435" s="184">
        <f t="shared" si="191"/>
        <v>1828.1179999999999</v>
      </c>
      <c r="H1435" s="184">
        <f t="shared" si="192"/>
        <v>0</v>
      </c>
      <c r="I1435" s="184">
        <f t="shared" si="186"/>
        <v>1828.1179999999999</v>
      </c>
      <c r="K1435" s="184">
        <v>1828.1179999999999</v>
      </c>
      <c r="L1435" s="184">
        <v>0</v>
      </c>
      <c r="M1435" s="184">
        <f t="shared" si="187"/>
        <v>1828.1179999999999</v>
      </c>
      <c r="O1435" s="185">
        <v>0</v>
      </c>
      <c r="P1435" s="185">
        <v>0</v>
      </c>
      <c r="Q1435" s="185">
        <f t="shared" si="188"/>
        <v>0</v>
      </c>
      <c r="S1435" s="184">
        <v>0</v>
      </c>
      <c r="T1435" s="184">
        <v>0</v>
      </c>
      <c r="U1435" s="184">
        <f t="shared" si="189"/>
        <v>0</v>
      </c>
      <c r="W1435" s="185">
        <v>0</v>
      </c>
      <c r="X1435" s="185">
        <v>0</v>
      </c>
      <c r="Y1435" s="185">
        <f t="shared" si="190"/>
        <v>0</v>
      </c>
    </row>
    <row r="1436" spans="2:25" s="187" customFormat="1" hidden="1" x14ac:dyDescent="0.3">
      <c r="B1436" s="226" t="s">
        <v>1763</v>
      </c>
      <c r="C1436" s="338" t="s">
        <v>8927</v>
      </c>
      <c r="D1436" s="249"/>
      <c r="E1436" s="249"/>
      <c r="F1436" s="183"/>
      <c r="G1436" s="184">
        <f t="shared" si="191"/>
        <v>480.0163</v>
      </c>
      <c r="H1436" s="184">
        <f t="shared" si="192"/>
        <v>476.84249999999997</v>
      </c>
      <c r="I1436" s="184">
        <f t="shared" si="186"/>
        <v>3.1738000000000284</v>
      </c>
      <c r="K1436" s="184">
        <v>480.0163</v>
      </c>
      <c r="L1436" s="184">
        <v>476.84249999999997</v>
      </c>
      <c r="M1436" s="184">
        <f t="shared" si="187"/>
        <v>3.1738000000000284</v>
      </c>
      <c r="O1436" s="185">
        <v>0</v>
      </c>
      <c r="P1436" s="185">
        <v>0</v>
      </c>
      <c r="Q1436" s="185">
        <f t="shared" si="188"/>
        <v>0</v>
      </c>
      <c r="S1436" s="184">
        <v>0</v>
      </c>
      <c r="T1436" s="184">
        <v>0</v>
      </c>
      <c r="U1436" s="184">
        <f t="shared" si="189"/>
        <v>0</v>
      </c>
      <c r="W1436" s="185">
        <v>0</v>
      </c>
      <c r="X1436" s="185">
        <v>0</v>
      </c>
      <c r="Y1436" s="185">
        <f t="shared" si="190"/>
        <v>0</v>
      </c>
    </row>
    <row r="1437" spans="2:25" s="187" customFormat="1" hidden="1" x14ac:dyDescent="0.3">
      <c r="B1437" s="226" t="s">
        <v>1764</v>
      </c>
      <c r="C1437" s="338" t="s">
        <v>8928</v>
      </c>
      <c r="D1437" s="249"/>
      <c r="E1437" s="249"/>
      <c r="F1437" s="183"/>
      <c r="G1437" s="184">
        <f t="shared" si="191"/>
        <v>1612.5710999999999</v>
      </c>
      <c r="H1437" s="184">
        <f t="shared" si="192"/>
        <v>1590.481041</v>
      </c>
      <c r="I1437" s="184">
        <f t="shared" si="186"/>
        <v>22.090058999999883</v>
      </c>
      <c r="K1437" s="184">
        <v>1612.5710999999999</v>
      </c>
      <c r="L1437" s="184">
        <v>1590.481041</v>
      </c>
      <c r="M1437" s="184">
        <f t="shared" si="187"/>
        <v>22.090058999999883</v>
      </c>
      <c r="O1437" s="185">
        <v>0</v>
      </c>
      <c r="P1437" s="185">
        <v>0</v>
      </c>
      <c r="Q1437" s="185">
        <f t="shared" si="188"/>
        <v>0</v>
      </c>
      <c r="S1437" s="184">
        <v>0</v>
      </c>
      <c r="T1437" s="184">
        <v>0</v>
      </c>
      <c r="U1437" s="184">
        <f t="shared" si="189"/>
        <v>0</v>
      </c>
      <c r="W1437" s="185">
        <v>0</v>
      </c>
      <c r="X1437" s="185">
        <v>0</v>
      </c>
      <c r="Y1437" s="185">
        <f t="shared" si="190"/>
        <v>0</v>
      </c>
    </row>
    <row r="1438" spans="2:25" s="187" customFormat="1" hidden="1" x14ac:dyDescent="0.3">
      <c r="B1438" s="226" t="s">
        <v>1765</v>
      </c>
      <c r="C1438" s="338" t="s">
        <v>8929</v>
      </c>
      <c r="D1438" s="249"/>
      <c r="E1438" s="249"/>
      <c r="F1438" s="183"/>
      <c r="G1438" s="184">
        <f t="shared" si="191"/>
        <v>553.64589999999998</v>
      </c>
      <c r="H1438" s="184">
        <f t="shared" si="192"/>
        <v>535.78807103999998</v>
      </c>
      <c r="I1438" s="184">
        <f t="shared" si="186"/>
        <v>17.857828960000006</v>
      </c>
      <c r="K1438" s="184">
        <v>553.64589999999998</v>
      </c>
      <c r="L1438" s="184">
        <v>535.78807103999998</v>
      </c>
      <c r="M1438" s="184">
        <f t="shared" si="187"/>
        <v>17.857828960000006</v>
      </c>
      <c r="O1438" s="185">
        <v>0</v>
      </c>
      <c r="P1438" s="185">
        <v>0</v>
      </c>
      <c r="Q1438" s="185">
        <f t="shared" si="188"/>
        <v>0</v>
      </c>
      <c r="S1438" s="184">
        <v>0</v>
      </c>
      <c r="T1438" s="184">
        <v>0</v>
      </c>
      <c r="U1438" s="184">
        <f t="shared" si="189"/>
        <v>0</v>
      </c>
      <c r="W1438" s="185">
        <v>0</v>
      </c>
      <c r="X1438" s="185">
        <v>0</v>
      </c>
      <c r="Y1438" s="185">
        <f t="shared" si="190"/>
        <v>0</v>
      </c>
    </row>
    <row r="1439" spans="2:25" s="187" customFormat="1" hidden="1" x14ac:dyDescent="0.3">
      <c r="B1439" s="226" t="s">
        <v>1766</v>
      </c>
      <c r="C1439" s="338" t="s">
        <v>8930</v>
      </c>
      <c r="D1439" s="249"/>
      <c r="E1439" s="249"/>
      <c r="F1439" s="183"/>
      <c r="G1439" s="184">
        <f t="shared" si="191"/>
        <v>1551.8199</v>
      </c>
      <c r="H1439" s="184">
        <f t="shared" si="192"/>
        <v>1321.2524976</v>
      </c>
      <c r="I1439" s="184">
        <f t="shared" si="186"/>
        <v>230.56740239999999</v>
      </c>
      <c r="K1439" s="184">
        <v>1551.8199</v>
      </c>
      <c r="L1439" s="184">
        <v>1321.2524976</v>
      </c>
      <c r="M1439" s="184">
        <f t="shared" si="187"/>
        <v>230.56740239999999</v>
      </c>
      <c r="O1439" s="185">
        <v>0</v>
      </c>
      <c r="P1439" s="185">
        <v>0</v>
      </c>
      <c r="Q1439" s="185">
        <f t="shared" si="188"/>
        <v>0</v>
      </c>
      <c r="S1439" s="184">
        <v>0</v>
      </c>
      <c r="T1439" s="184">
        <v>0</v>
      </c>
      <c r="U1439" s="184">
        <f t="shared" si="189"/>
        <v>0</v>
      </c>
      <c r="W1439" s="185">
        <v>0</v>
      </c>
      <c r="X1439" s="185">
        <v>0</v>
      </c>
      <c r="Y1439" s="185">
        <f t="shared" si="190"/>
        <v>0</v>
      </c>
    </row>
    <row r="1440" spans="2:25" s="187" customFormat="1" hidden="1" x14ac:dyDescent="0.3">
      <c r="B1440" s="226" t="s">
        <v>1767</v>
      </c>
      <c r="C1440" s="338" t="s">
        <v>8931</v>
      </c>
      <c r="D1440" s="249"/>
      <c r="E1440" s="249"/>
      <c r="F1440" s="183"/>
      <c r="G1440" s="184">
        <f t="shared" si="191"/>
        <v>518.11630000000002</v>
      </c>
      <c r="H1440" s="184">
        <f t="shared" si="192"/>
        <v>414.38354755</v>
      </c>
      <c r="I1440" s="184">
        <f t="shared" si="186"/>
        <v>103.73275245000002</v>
      </c>
      <c r="K1440" s="184">
        <v>518.11630000000002</v>
      </c>
      <c r="L1440" s="184">
        <v>414.38354755</v>
      </c>
      <c r="M1440" s="184">
        <f t="shared" si="187"/>
        <v>103.73275245000002</v>
      </c>
      <c r="O1440" s="185">
        <v>0</v>
      </c>
      <c r="P1440" s="185">
        <v>0</v>
      </c>
      <c r="Q1440" s="185">
        <f t="shared" si="188"/>
        <v>0</v>
      </c>
      <c r="S1440" s="184">
        <v>0</v>
      </c>
      <c r="T1440" s="184">
        <v>0</v>
      </c>
      <c r="U1440" s="184">
        <f t="shared" si="189"/>
        <v>0</v>
      </c>
      <c r="W1440" s="185">
        <v>0</v>
      </c>
      <c r="X1440" s="185">
        <v>0</v>
      </c>
      <c r="Y1440" s="185">
        <f t="shared" si="190"/>
        <v>0</v>
      </c>
    </row>
    <row r="1441" spans="2:25" s="187" customFormat="1" hidden="1" x14ac:dyDescent="0.3">
      <c r="B1441" s="226" t="s">
        <v>1768</v>
      </c>
      <c r="C1441" s="338" t="s">
        <v>8932</v>
      </c>
      <c r="D1441" s="249"/>
      <c r="E1441" s="249"/>
      <c r="F1441" s="183"/>
      <c r="G1441" s="184">
        <f t="shared" si="191"/>
        <v>1064.1125</v>
      </c>
      <c r="H1441" s="184">
        <f t="shared" si="192"/>
        <v>952.4996811499999</v>
      </c>
      <c r="I1441" s="184">
        <f t="shared" si="186"/>
        <v>111.61281885000005</v>
      </c>
      <c r="J1441" s="179"/>
      <c r="K1441" s="184">
        <v>1064.1125</v>
      </c>
      <c r="L1441" s="184">
        <v>952.4996811499999</v>
      </c>
      <c r="M1441" s="184">
        <f t="shared" si="187"/>
        <v>111.61281885000005</v>
      </c>
      <c r="N1441" s="179"/>
      <c r="O1441" s="184">
        <v>0</v>
      </c>
      <c r="P1441" s="184">
        <v>0</v>
      </c>
      <c r="Q1441" s="184">
        <f t="shared" si="188"/>
        <v>0</v>
      </c>
      <c r="R1441" s="179"/>
      <c r="S1441" s="184">
        <v>0</v>
      </c>
      <c r="T1441" s="184">
        <v>0</v>
      </c>
      <c r="U1441" s="184">
        <f t="shared" si="189"/>
        <v>0</v>
      </c>
      <c r="V1441" s="179"/>
      <c r="W1441" s="184">
        <v>0</v>
      </c>
      <c r="X1441" s="184">
        <v>0</v>
      </c>
      <c r="Y1441" s="184">
        <f t="shared" si="190"/>
        <v>0</v>
      </c>
    </row>
    <row r="1442" spans="2:25" s="187" customFormat="1" hidden="1" x14ac:dyDescent="0.3">
      <c r="B1442" s="226" t="s">
        <v>1769</v>
      </c>
      <c r="C1442" s="338" t="s">
        <v>8933</v>
      </c>
      <c r="D1442" s="249"/>
      <c r="E1442" s="249"/>
      <c r="F1442" s="183"/>
      <c r="G1442" s="184">
        <f t="shared" si="191"/>
        <v>520.27629999999999</v>
      </c>
      <c r="H1442" s="184">
        <f t="shared" si="192"/>
        <v>464.32731638000001</v>
      </c>
      <c r="I1442" s="184">
        <f t="shared" si="186"/>
        <v>55.948983619999979</v>
      </c>
      <c r="K1442" s="184">
        <v>520.27629999999999</v>
      </c>
      <c r="L1442" s="184">
        <v>464.32731638000001</v>
      </c>
      <c r="M1442" s="184">
        <f t="shared" si="187"/>
        <v>55.948983619999979</v>
      </c>
      <c r="O1442" s="185">
        <v>0</v>
      </c>
      <c r="P1442" s="185">
        <v>0</v>
      </c>
      <c r="Q1442" s="185">
        <f t="shared" si="188"/>
        <v>0</v>
      </c>
      <c r="S1442" s="184">
        <v>0</v>
      </c>
      <c r="T1442" s="184">
        <v>0</v>
      </c>
      <c r="U1442" s="184">
        <f t="shared" si="189"/>
        <v>0</v>
      </c>
      <c r="W1442" s="185">
        <v>0</v>
      </c>
      <c r="X1442" s="185">
        <v>0</v>
      </c>
      <c r="Y1442" s="185">
        <f t="shared" si="190"/>
        <v>0</v>
      </c>
    </row>
    <row r="1443" spans="2:25" s="187" customFormat="1" hidden="1" x14ac:dyDescent="0.3">
      <c r="B1443" s="226" t="s">
        <v>1770</v>
      </c>
      <c r="C1443" s="338" t="s">
        <v>8934</v>
      </c>
      <c r="D1443" s="249"/>
      <c r="E1443" s="249"/>
      <c r="F1443" s="183"/>
      <c r="G1443" s="184">
        <f t="shared" si="191"/>
        <v>561.26729999999998</v>
      </c>
      <c r="H1443" s="184">
        <f t="shared" si="192"/>
        <v>507.31845429000003</v>
      </c>
      <c r="I1443" s="184">
        <f t="shared" si="186"/>
        <v>53.948845709999944</v>
      </c>
      <c r="J1443" s="179"/>
      <c r="K1443" s="184">
        <v>561.26729999999998</v>
      </c>
      <c r="L1443" s="184">
        <v>507.31845429000003</v>
      </c>
      <c r="M1443" s="184">
        <f t="shared" si="187"/>
        <v>53.948845709999944</v>
      </c>
      <c r="N1443" s="179"/>
      <c r="O1443" s="184">
        <v>0</v>
      </c>
      <c r="P1443" s="184">
        <v>0</v>
      </c>
      <c r="Q1443" s="184">
        <f t="shared" si="188"/>
        <v>0</v>
      </c>
      <c r="R1443" s="179"/>
      <c r="S1443" s="184">
        <v>0</v>
      </c>
      <c r="T1443" s="184">
        <v>0</v>
      </c>
      <c r="U1443" s="184">
        <f t="shared" si="189"/>
        <v>0</v>
      </c>
      <c r="V1443" s="179"/>
      <c r="W1443" s="184">
        <v>0</v>
      </c>
      <c r="X1443" s="184">
        <v>0</v>
      </c>
      <c r="Y1443" s="184">
        <f t="shared" si="190"/>
        <v>0</v>
      </c>
    </row>
    <row r="1444" spans="2:25" s="187" customFormat="1" hidden="1" x14ac:dyDescent="0.3">
      <c r="B1444" s="226" t="s">
        <v>1771</v>
      </c>
      <c r="C1444" s="338" t="s">
        <v>8935</v>
      </c>
      <c r="D1444" s="249"/>
      <c r="E1444" s="249"/>
      <c r="F1444" s="183"/>
      <c r="G1444" s="184">
        <f t="shared" si="191"/>
        <v>1441.3172999999999</v>
      </c>
      <c r="H1444" s="184">
        <f t="shared" si="192"/>
        <v>1322.26290842</v>
      </c>
      <c r="I1444" s="184">
        <f t="shared" si="186"/>
        <v>119.0543915799999</v>
      </c>
      <c r="K1444" s="184">
        <v>1441.3172999999999</v>
      </c>
      <c r="L1444" s="184">
        <v>1322.26290842</v>
      </c>
      <c r="M1444" s="184">
        <f t="shared" si="187"/>
        <v>119.0543915799999</v>
      </c>
      <c r="O1444" s="185">
        <v>0</v>
      </c>
      <c r="P1444" s="185">
        <v>0</v>
      </c>
      <c r="Q1444" s="185">
        <f t="shared" si="188"/>
        <v>0</v>
      </c>
      <c r="S1444" s="184">
        <v>0</v>
      </c>
      <c r="T1444" s="184">
        <v>0</v>
      </c>
      <c r="U1444" s="184">
        <f t="shared" si="189"/>
        <v>0</v>
      </c>
      <c r="W1444" s="185">
        <v>0</v>
      </c>
      <c r="X1444" s="185">
        <v>0</v>
      </c>
      <c r="Y1444" s="185">
        <f t="shared" si="190"/>
        <v>0</v>
      </c>
    </row>
    <row r="1445" spans="2:25" s="187" customFormat="1" hidden="1" x14ac:dyDescent="0.3">
      <c r="B1445" s="226" t="s">
        <v>1772</v>
      </c>
      <c r="C1445" s="338" t="s">
        <v>8936</v>
      </c>
      <c r="D1445" s="249"/>
      <c r="E1445" s="249"/>
      <c r="F1445" s="183"/>
      <c r="G1445" s="184">
        <f t="shared" si="191"/>
        <v>668.32669999999996</v>
      </c>
      <c r="H1445" s="184">
        <f t="shared" si="192"/>
        <v>584.29032890999997</v>
      </c>
      <c r="I1445" s="184">
        <f t="shared" si="186"/>
        <v>84.036371089999989</v>
      </c>
      <c r="K1445" s="184">
        <v>668.32669999999996</v>
      </c>
      <c r="L1445" s="184">
        <v>584.29032890999997</v>
      </c>
      <c r="M1445" s="184">
        <f t="shared" si="187"/>
        <v>84.036371089999989</v>
      </c>
      <c r="O1445" s="185">
        <v>0</v>
      </c>
      <c r="P1445" s="185">
        <v>0</v>
      </c>
      <c r="Q1445" s="185">
        <f t="shared" si="188"/>
        <v>0</v>
      </c>
      <c r="S1445" s="184">
        <v>0</v>
      </c>
      <c r="T1445" s="184">
        <v>0</v>
      </c>
      <c r="U1445" s="184">
        <f t="shared" si="189"/>
        <v>0</v>
      </c>
      <c r="W1445" s="185">
        <v>0</v>
      </c>
      <c r="X1445" s="185">
        <v>0</v>
      </c>
      <c r="Y1445" s="185">
        <f t="shared" si="190"/>
        <v>0</v>
      </c>
    </row>
    <row r="1446" spans="2:25" s="187" customFormat="1" hidden="1" x14ac:dyDescent="0.3">
      <c r="B1446" s="226" t="s">
        <v>1773</v>
      </c>
      <c r="C1446" s="338" t="s">
        <v>8937</v>
      </c>
      <c r="D1446" s="249"/>
      <c r="E1446" s="249"/>
      <c r="F1446" s="183"/>
      <c r="G1446" s="184">
        <f t="shared" si="191"/>
        <v>1089.9655</v>
      </c>
      <c r="H1446" s="184">
        <f t="shared" si="192"/>
        <v>897.00036850000004</v>
      </c>
      <c r="I1446" s="184">
        <f t="shared" si="186"/>
        <v>192.96513149999998</v>
      </c>
      <c r="K1446" s="184">
        <v>1089.9655</v>
      </c>
      <c r="L1446" s="184">
        <v>897.00036850000004</v>
      </c>
      <c r="M1446" s="184">
        <f t="shared" si="187"/>
        <v>192.96513149999998</v>
      </c>
      <c r="O1446" s="185">
        <v>0</v>
      </c>
      <c r="P1446" s="185">
        <v>0</v>
      </c>
      <c r="Q1446" s="185">
        <f t="shared" si="188"/>
        <v>0</v>
      </c>
      <c r="S1446" s="184">
        <v>0</v>
      </c>
      <c r="T1446" s="184">
        <v>0</v>
      </c>
      <c r="U1446" s="184">
        <f t="shared" si="189"/>
        <v>0</v>
      </c>
      <c r="W1446" s="185">
        <v>0</v>
      </c>
      <c r="X1446" s="185">
        <v>0</v>
      </c>
      <c r="Y1446" s="185">
        <f t="shared" si="190"/>
        <v>0</v>
      </c>
    </row>
    <row r="1447" spans="2:25" s="187" customFormat="1" hidden="1" x14ac:dyDescent="0.3">
      <c r="B1447" s="226" t="s">
        <v>7517</v>
      </c>
      <c r="C1447" s="338" t="s">
        <v>8938</v>
      </c>
      <c r="D1447" s="249"/>
      <c r="E1447" s="249"/>
      <c r="F1447" s="183"/>
      <c r="G1447" s="184">
        <f t="shared" si="191"/>
        <v>0</v>
      </c>
      <c r="H1447" s="184">
        <f t="shared" si="192"/>
        <v>1340.274236</v>
      </c>
      <c r="I1447" s="184">
        <f t="shared" si="186"/>
        <v>1340.274236</v>
      </c>
      <c r="K1447" s="184">
        <v>0</v>
      </c>
      <c r="L1447" s="184">
        <v>1340.274236</v>
      </c>
      <c r="M1447" s="184">
        <f t="shared" si="187"/>
        <v>1340.274236</v>
      </c>
      <c r="O1447" s="185">
        <v>0</v>
      </c>
      <c r="P1447" s="185">
        <v>0</v>
      </c>
      <c r="Q1447" s="185">
        <f t="shared" si="188"/>
        <v>0</v>
      </c>
      <c r="S1447" s="184">
        <v>0</v>
      </c>
      <c r="T1447" s="184">
        <v>0</v>
      </c>
      <c r="U1447" s="184">
        <f t="shared" si="189"/>
        <v>0</v>
      </c>
      <c r="W1447" s="185">
        <v>0</v>
      </c>
      <c r="X1447" s="185">
        <v>0</v>
      </c>
      <c r="Y1447" s="185">
        <f t="shared" si="190"/>
        <v>0</v>
      </c>
    </row>
    <row r="1448" spans="2:25" s="187" customFormat="1" hidden="1" x14ac:dyDescent="0.3">
      <c r="B1448" s="226" t="s">
        <v>1774</v>
      </c>
      <c r="C1448" s="338" t="s">
        <v>8939</v>
      </c>
      <c r="D1448" s="249"/>
      <c r="E1448" s="249"/>
      <c r="F1448" s="183"/>
      <c r="G1448" s="184">
        <f t="shared" si="191"/>
        <v>798.63739999999996</v>
      </c>
      <c r="H1448" s="184">
        <f t="shared" si="192"/>
        <v>686.84995494999998</v>
      </c>
      <c r="I1448" s="184">
        <f t="shared" si="186"/>
        <v>111.78744504999997</v>
      </c>
      <c r="K1448" s="184">
        <v>798.63739999999996</v>
      </c>
      <c r="L1448" s="184">
        <v>686.84995494999998</v>
      </c>
      <c r="M1448" s="184">
        <f t="shared" si="187"/>
        <v>111.78744504999997</v>
      </c>
      <c r="O1448" s="185">
        <v>0</v>
      </c>
      <c r="P1448" s="185">
        <v>0</v>
      </c>
      <c r="Q1448" s="185">
        <f t="shared" si="188"/>
        <v>0</v>
      </c>
      <c r="S1448" s="184">
        <v>0</v>
      </c>
      <c r="T1448" s="184">
        <v>0</v>
      </c>
      <c r="U1448" s="184">
        <f t="shared" si="189"/>
        <v>0</v>
      </c>
      <c r="W1448" s="185">
        <v>0</v>
      </c>
      <c r="X1448" s="185">
        <v>0</v>
      </c>
      <c r="Y1448" s="185">
        <f t="shared" si="190"/>
        <v>0</v>
      </c>
    </row>
    <row r="1449" spans="2:25" s="187" customFormat="1" hidden="1" x14ac:dyDescent="0.3">
      <c r="B1449" s="226" t="s">
        <v>1775</v>
      </c>
      <c r="C1449" s="338" t="s">
        <v>8940</v>
      </c>
      <c r="D1449" s="249"/>
      <c r="E1449" s="249"/>
      <c r="F1449" s="183"/>
      <c r="G1449" s="184">
        <f t="shared" si="191"/>
        <v>1367.5127</v>
      </c>
      <c r="H1449" s="184">
        <f t="shared" si="192"/>
        <v>1041.62600656</v>
      </c>
      <c r="I1449" s="184">
        <f t="shared" si="186"/>
        <v>325.88669344000004</v>
      </c>
      <c r="J1449" s="179"/>
      <c r="K1449" s="184">
        <v>1367.5127</v>
      </c>
      <c r="L1449" s="184">
        <v>1041.62600656</v>
      </c>
      <c r="M1449" s="184">
        <f t="shared" si="187"/>
        <v>325.88669344000004</v>
      </c>
      <c r="N1449" s="179"/>
      <c r="O1449" s="184">
        <v>0</v>
      </c>
      <c r="P1449" s="184">
        <v>0</v>
      </c>
      <c r="Q1449" s="184">
        <f t="shared" si="188"/>
        <v>0</v>
      </c>
      <c r="R1449" s="179"/>
      <c r="S1449" s="184">
        <v>0</v>
      </c>
      <c r="T1449" s="184">
        <v>0</v>
      </c>
      <c r="U1449" s="184">
        <f t="shared" si="189"/>
        <v>0</v>
      </c>
      <c r="V1449" s="179"/>
      <c r="W1449" s="184">
        <v>0</v>
      </c>
      <c r="X1449" s="184">
        <v>0</v>
      </c>
      <c r="Y1449" s="184">
        <f t="shared" si="190"/>
        <v>0</v>
      </c>
    </row>
    <row r="1450" spans="2:25" s="187" customFormat="1" hidden="1" x14ac:dyDescent="0.3">
      <c r="B1450" s="226" t="s">
        <v>1776</v>
      </c>
      <c r="C1450" s="338" t="s">
        <v>8941</v>
      </c>
      <c r="D1450" s="249"/>
      <c r="E1450" s="249"/>
      <c r="F1450" s="183"/>
      <c r="G1450" s="184">
        <f t="shared" si="191"/>
        <v>818.58500000000004</v>
      </c>
      <c r="H1450" s="184">
        <f t="shared" si="192"/>
        <v>699.64533432000007</v>
      </c>
      <c r="I1450" s="184">
        <f t="shared" si="186"/>
        <v>118.93966567999996</v>
      </c>
      <c r="K1450" s="184">
        <v>818.58500000000004</v>
      </c>
      <c r="L1450" s="184">
        <v>699.64533432000007</v>
      </c>
      <c r="M1450" s="184">
        <f t="shared" si="187"/>
        <v>118.93966567999996</v>
      </c>
      <c r="O1450" s="185">
        <v>0</v>
      </c>
      <c r="P1450" s="185">
        <v>0</v>
      </c>
      <c r="Q1450" s="185">
        <f t="shared" si="188"/>
        <v>0</v>
      </c>
      <c r="S1450" s="184">
        <v>0</v>
      </c>
      <c r="T1450" s="184">
        <v>0</v>
      </c>
      <c r="U1450" s="184">
        <f t="shared" si="189"/>
        <v>0</v>
      </c>
      <c r="W1450" s="185">
        <v>0</v>
      </c>
      <c r="X1450" s="185">
        <v>0</v>
      </c>
      <c r="Y1450" s="185">
        <f t="shared" si="190"/>
        <v>0</v>
      </c>
    </row>
    <row r="1451" spans="2:25" s="187" customFormat="1" hidden="1" x14ac:dyDescent="0.3">
      <c r="B1451" s="226" t="s">
        <v>1777</v>
      </c>
      <c r="C1451" s="338" t="s">
        <v>8942</v>
      </c>
      <c r="D1451" s="249"/>
      <c r="E1451" s="249"/>
      <c r="F1451" s="183"/>
      <c r="G1451" s="184">
        <f t="shared" si="191"/>
        <v>484.13200000000001</v>
      </c>
      <c r="H1451" s="184">
        <f t="shared" si="192"/>
        <v>405.332786</v>
      </c>
      <c r="I1451" s="184">
        <f t="shared" si="186"/>
        <v>78.799214000000006</v>
      </c>
      <c r="K1451" s="184">
        <v>484.13200000000001</v>
      </c>
      <c r="L1451" s="184">
        <v>405.332786</v>
      </c>
      <c r="M1451" s="184">
        <f t="shared" si="187"/>
        <v>78.799214000000006</v>
      </c>
      <c r="O1451" s="185">
        <v>0</v>
      </c>
      <c r="P1451" s="185">
        <v>0</v>
      </c>
      <c r="Q1451" s="185">
        <f t="shared" si="188"/>
        <v>0</v>
      </c>
      <c r="S1451" s="184">
        <v>0</v>
      </c>
      <c r="T1451" s="184">
        <v>0</v>
      </c>
      <c r="U1451" s="184">
        <f t="shared" si="189"/>
        <v>0</v>
      </c>
      <c r="W1451" s="185">
        <v>0</v>
      </c>
      <c r="X1451" s="185">
        <v>0</v>
      </c>
      <c r="Y1451" s="185">
        <f t="shared" si="190"/>
        <v>0</v>
      </c>
    </row>
    <row r="1452" spans="2:25" s="187" customFormat="1" hidden="1" x14ac:dyDescent="0.3">
      <c r="B1452" s="226" t="s">
        <v>1778</v>
      </c>
      <c r="C1452" s="338" t="s">
        <v>8943</v>
      </c>
      <c r="D1452" s="249"/>
      <c r="E1452" s="249"/>
      <c r="F1452" s="183"/>
      <c r="G1452" s="184">
        <f t="shared" si="191"/>
        <v>1304.9645999999998</v>
      </c>
      <c r="H1452" s="184">
        <f t="shared" si="192"/>
        <v>1255.7254849999999</v>
      </c>
      <c r="I1452" s="184">
        <f t="shared" si="186"/>
        <v>49.239114999999856</v>
      </c>
      <c r="K1452" s="184">
        <v>1304.9645999999998</v>
      </c>
      <c r="L1452" s="184">
        <v>1255.7254849999999</v>
      </c>
      <c r="M1452" s="184">
        <f t="shared" si="187"/>
        <v>49.239114999999856</v>
      </c>
      <c r="O1452" s="185">
        <v>0</v>
      </c>
      <c r="P1452" s="185">
        <v>0</v>
      </c>
      <c r="Q1452" s="185">
        <f t="shared" si="188"/>
        <v>0</v>
      </c>
      <c r="S1452" s="184">
        <v>0</v>
      </c>
      <c r="T1452" s="184">
        <v>0</v>
      </c>
      <c r="U1452" s="184">
        <f t="shared" si="189"/>
        <v>0</v>
      </c>
      <c r="W1452" s="185">
        <v>0</v>
      </c>
      <c r="X1452" s="185">
        <v>0</v>
      </c>
      <c r="Y1452" s="185">
        <f t="shared" si="190"/>
        <v>0</v>
      </c>
    </row>
    <row r="1453" spans="2:25" s="187" customFormat="1" hidden="1" x14ac:dyDescent="0.3">
      <c r="B1453" s="226" t="s">
        <v>1779</v>
      </c>
      <c r="C1453" s="338" t="s">
        <v>8944</v>
      </c>
      <c r="D1453" s="249"/>
      <c r="E1453" s="249"/>
      <c r="F1453" s="183"/>
      <c r="G1453" s="184">
        <f t="shared" si="191"/>
        <v>642.0707000000001</v>
      </c>
      <c r="H1453" s="184">
        <f t="shared" si="192"/>
        <v>577.07282299999997</v>
      </c>
      <c r="I1453" s="184">
        <f t="shared" si="186"/>
        <v>64.99787700000013</v>
      </c>
      <c r="K1453" s="184">
        <v>642.0707000000001</v>
      </c>
      <c r="L1453" s="184">
        <v>577.07282299999997</v>
      </c>
      <c r="M1453" s="184">
        <f t="shared" si="187"/>
        <v>64.99787700000013</v>
      </c>
      <c r="O1453" s="185">
        <v>0</v>
      </c>
      <c r="P1453" s="185">
        <v>0</v>
      </c>
      <c r="Q1453" s="185">
        <f t="shared" si="188"/>
        <v>0</v>
      </c>
      <c r="S1453" s="184">
        <v>0</v>
      </c>
      <c r="T1453" s="184">
        <v>0</v>
      </c>
      <c r="U1453" s="184">
        <f t="shared" si="189"/>
        <v>0</v>
      </c>
      <c r="W1453" s="185">
        <v>0</v>
      </c>
      <c r="X1453" s="185">
        <v>0</v>
      </c>
      <c r="Y1453" s="185">
        <f t="shared" si="190"/>
        <v>0</v>
      </c>
    </row>
    <row r="1454" spans="2:25" s="187" customFormat="1" hidden="1" x14ac:dyDescent="0.3">
      <c r="B1454" s="226" t="s">
        <v>1780</v>
      </c>
      <c r="C1454" s="338" t="s">
        <v>8945</v>
      </c>
      <c r="D1454" s="249"/>
      <c r="E1454" s="249"/>
      <c r="F1454" s="183"/>
      <c r="G1454" s="184">
        <f t="shared" si="191"/>
        <v>1423.7853</v>
      </c>
      <c r="H1454" s="184">
        <f t="shared" si="192"/>
        <v>1319.2930688000001</v>
      </c>
      <c r="I1454" s="184">
        <f t="shared" si="186"/>
        <v>104.49223119999988</v>
      </c>
      <c r="K1454" s="184">
        <v>1423.7853</v>
      </c>
      <c r="L1454" s="184">
        <v>1319.2930688000001</v>
      </c>
      <c r="M1454" s="184">
        <f t="shared" si="187"/>
        <v>104.49223119999988</v>
      </c>
      <c r="O1454" s="185">
        <v>0</v>
      </c>
      <c r="P1454" s="185">
        <v>0</v>
      </c>
      <c r="Q1454" s="185">
        <f t="shared" si="188"/>
        <v>0</v>
      </c>
      <c r="S1454" s="184">
        <v>0</v>
      </c>
      <c r="T1454" s="184">
        <v>0</v>
      </c>
      <c r="U1454" s="184">
        <f t="shared" si="189"/>
        <v>0</v>
      </c>
      <c r="W1454" s="185">
        <v>0</v>
      </c>
      <c r="X1454" s="185">
        <v>0</v>
      </c>
      <c r="Y1454" s="185">
        <f t="shared" si="190"/>
        <v>0</v>
      </c>
    </row>
    <row r="1455" spans="2:25" s="187" customFormat="1" hidden="1" x14ac:dyDescent="0.3">
      <c r="B1455" s="226" t="s">
        <v>1781</v>
      </c>
      <c r="C1455" s="338" t="s">
        <v>8946</v>
      </c>
      <c r="D1455" s="249"/>
      <c r="E1455" s="249"/>
      <c r="F1455" s="183"/>
      <c r="G1455" s="184">
        <f t="shared" si="191"/>
        <v>851.04899999999998</v>
      </c>
      <c r="H1455" s="184">
        <f t="shared" si="192"/>
        <v>740.72255981000001</v>
      </c>
      <c r="I1455" s="184">
        <f t="shared" si="186"/>
        <v>110.32644018999997</v>
      </c>
      <c r="K1455" s="184">
        <v>851.04899999999998</v>
      </c>
      <c r="L1455" s="184">
        <v>740.72255981000001</v>
      </c>
      <c r="M1455" s="184">
        <f t="shared" si="187"/>
        <v>110.32644018999997</v>
      </c>
      <c r="O1455" s="185">
        <v>0</v>
      </c>
      <c r="P1455" s="185">
        <v>0</v>
      </c>
      <c r="Q1455" s="185">
        <f t="shared" si="188"/>
        <v>0</v>
      </c>
      <c r="S1455" s="184">
        <v>0</v>
      </c>
      <c r="T1455" s="184">
        <v>0</v>
      </c>
      <c r="U1455" s="184">
        <f t="shared" si="189"/>
        <v>0</v>
      </c>
      <c r="W1455" s="185">
        <v>0</v>
      </c>
      <c r="X1455" s="185">
        <v>0</v>
      </c>
      <c r="Y1455" s="185">
        <f t="shared" si="190"/>
        <v>0</v>
      </c>
    </row>
    <row r="1456" spans="2:25" s="187" customFormat="1" hidden="1" x14ac:dyDescent="0.3">
      <c r="B1456" s="226" t="s">
        <v>1782</v>
      </c>
      <c r="C1456" s="338" t="s">
        <v>8947</v>
      </c>
      <c r="D1456" s="249"/>
      <c r="E1456" s="249"/>
      <c r="F1456" s="183"/>
      <c r="G1456" s="184">
        <f t="shared" si="191"/>
        <v>682.08420000000001</v>
      </c>
      <c r="H1456" s="184">
        <f t="shared" si="192"/>
        <v>631.034538</v>
      </c>
      <c r="I1456" s="184">
        <f t="shared" si="186"/>
        <v>51.049662000000012</v>
      </c>
      <c r="K1456" s="184">
        <v>682.08420000000001</v>
      </c>
      <c r="L1456" s="184">
        <v>631.034538</v>
      </c>
      <c r="M1456" s="184">
        <f t="shared" si="187"/>
        <v>51.049662000000012</v>
      </c>
      <c r="O1456" s="185">
        <v>0</v>
      </c>
      <c r="P1456" s="185">
        <v>0</v>
      </c>
      <c r="Q1456" s="185">
        <f t="shared" si="188"/>
        <v>0</v>
      </c>
      <c r="S1456" s="184">
        <v>0</v>
      </c>
      <c r="T1456" s="184">
        <v>0</v>
      </c>
      <c r="U1456" s="184">
        <f t="shared" si="189"/>
        <v>0</v>
      </c>
      <c r="W1456" s="185">
        <v>0</v>
      </c>
      <c r="X1456" s="185">
        <v>0</v>
      </c>
      <c r="Y1456" s="185">
        <f t="shared" si="190"/>
        <v>0</v>
      </c>
    </row>
    <row r="1457" spans="2:25" s="187" customFormat="1" hidden="1" x14ac:dyDescent="0.3">
      <c r="B1457" s="226" t="s">
        <v>1783</v>
      </c>
      <c r="C1457" s="338" t="s">
        <v>8948</v>
      </c>
      <c r="D1457" s="249"/>
      <c r="E1457" s="249"/>
      <c r="F1457" s="183"/>
      <c r="G1457" s="184">
        <f t="shared" si="191"/>
        <v>2366.0816</v>
      </c>
      <c r="H1457" s="184">
        <f t="shared" si="192"/>
        <v>2199.5752288800004</v>
      </c>
      <c r="I1457" s="184">
        <f t="shared" si="186"/>
        <v>166.50637111999959</v>
      </c>
      <c r="K1457" s="184">
        <v>2366.0816</v>
      </c>
      <c r="L1457" s="184">
        <v>2199.5752288800004</v>
      </c>
      <c r="M1457" s="184">
        <f t="shared" si="187"/>
        <v>166.50637111999959</v>
      </c>
      <c r="O1457" s="185">
        <v>0</v>
      </c>
      <c r="P1457" s="185">
        <v>0</v>
      </c>
      <c r="Q1457" s="185">
        <f t="shared" si="188"/>
        <v>0</v>
      </c>
      <c r="S1457" s="184">
        <v>0</v>
      </c>
      <c r="T1457" s="184">
        <v>0</v>
      </c>
      <c r="U1457" s="184">
        <f t="shared" si="189"/>
        <v>0</v>
      </c>
      <c r="W1457" s="185">
        <v>0</v>
      </c>
      <c r="X1457" s="185">
        <v>0</v>
      </c>
      <c r="Y1457" s="185">
        <f t="shared" si="190"/>
        <v>0</v>
      </c>
    </row>
    <row r="1458" spans="2:25" s="187" customFormat="1" hidden="1" x14ac:dyDescent="0.3">
      <c r="B1458" s="226" t="s">
        <v>1784</v>
      </c>
      <c r="C1458" s="338" t="s">
        <v>8949</v>
      </c>
      <c r="D1458" s="249"/>
      <c r="E1458" s="249"/>
      <c r="F1458" s="183"/>
      <c r="G1458" s="184">
        <f t="shared" si="191"/>
        <v>553.20389999999998</v>
      </c>
      <c r="H1458" s="184">
        <f t="shared" si="192"/>
        <v>494.35511945999997</v>
      </c>
      <c r="I1458" s="184">
        <f t="shared" si="186"/>
        <v>58.848780540000007</v>
      </c>
      <c r="K1458" s="184">
        <v>553.20389999999998</v>
      </c>
      <c r="L1458" s="184">
        <v>494.35511945999997</v>
      </c>
      <c r="M1458" s="184">
        <f t="shared" si="187"/>
        <v>58.848780540000007</v>
      </c>
      <c r="O1458" s="185">
        <v>0</v>
      </c>
      <c r="P1458" s="185">
        <v>0</v>
      </c>
      <c r="Q1458" s="185">
        <f t="shared" si="188"/>
        <v>0</v>
      </c>
      <c r="S1458" s="184">
        <v>0</v>
      </c>
      <c r="T1458" s="184">
        <v>0</v>
      </c>
      <c r="U1458" s="184">
        <f t="shared" si="189"/>
        <v>0</v>
      </c>
      <c r="W1458" s="185">
        <v>0</v>
      </c>
      <c r="X1458" s="185">
        <v>0</v>
      </c>
      <c r="Y1458" s="185">
        <f t="shared" si="190"/>
        <v>0</v>
      </c>
    </row>
    <row r="1459" spans="2:25" s="187" customFormat="1" hidden="1" x14ac:dyDescent="0.3">
      <c r="B1459" s="226" t="s">
        <v>1785</v>
      </c>
      <c r="C1459" s="338" t="s">
        <v>8950</v>
      </c>
      <c r="D1459" s="249"/>
      <c r="E1459" s="249"/>
      <c r="F1459" s="183"/>
      <c r="G1459" s="184">
        <f t="shared" si="191"/>
        <v>1207.0008</v>
      </c>
      <c r="H1459" s="184">
        <f t="shared" si="192"/>
        <v>1118.96634524</v>
      </c>
      <c r="I1459" s="184">
        <f t="shared" si="186"/>
        <v>88.034454760000017</v>
      </c>
      <c r="K1459" s="184">
        <v>1207.0008</v>
      </c>
      <c r="L1459" s="184">
        <v>1118.96634524</v>
      </c>
      <c r="M1459" s="184">
        <f t="shared" si="187"/>
        <v>88.034454760000017</v>
      </c>
      <c r="O1459" s="185">
        <v>0</v>
      </c>
      <c r="P1459" s="185">
        <v>0</v>
      </c>
      <c r="Q1459" s="185">
        <f t="shared" si="188"/>
        <v>0</v>
      </c>
      <c r="S1459" s="184">
        <v>0</v>
      </c>
      <c r="T1459" s="184">
        <v>0</v>
      </c>
      <c r="U1459" s="184">
        <f t="shared" si="189"/>
        <v>0</v>
      </c>
      <c r="W1459" s="185">
        <v>0</v>
      </c>
      <c r="X1459" s="185">
        <v>0</v>
      </c>
      <c r="Y1459" s="185">
        <f t="shared" si="190"/>
        <v>0</v>
      </c>
    </row>
    <row r="1460" spans="2:25" s="187" customFormat="1" hidden="1" x14ac:dyDescent="0.3">
      <c r="B1460" s="226" t="s">
        <v>1786</v>
      </c>
      <c r="C1460" s="338" t="s">
        <v>8951</v>
      </c>
      <c r="D1460" s="249"/>
      <c r="E1460" s="249"/>
      <c r="F1460" s="183"/>
      <c r="G1460" s="184">
        <f t="shared" si="191"/>
        <v>554.0566</v>
      </c>
      <c r="H1460" s="184">
        <f t="shared" si="192"/>
        <v>444.41665059999997</v>
      </c>
      <c r="I1460" s="184">
        <f t="shared" si="186"/>
        <v>109.63994940000003</v>
      </c>
      <c r="K1460" s="184">
        <v>554.0566</v>
      </c>
      <c r="L1460" s="184">
        <v>444.41665059999997</v>
      </c>
      <c r="M1460" s="184">
        <f t="shared" si="187"/>
        <v>109.63994940000003</v>
      </c>
      <c r="O1460" s="185">
        <v>0</v>
      </c>
      <c r="P1460" s="185">
        <v>0</v>
      </c>
      <c r="Q1460" s="185">
        <f t="shared" si="188"/>
        <v>0</v>
      </c>
      <c r="S1460" s="184">
        <v>0</v>
      </c>
      <c r="T1460" s="184">
        <v>0</v>
      </c>
      <c r="U1460" s="184">
        <f t="shared" si="189"/>
        <v>0</v>
      </c>
      <c r="W1460" s="185">
        <v>0</v>
      </c>
      <c r="X1460" s="185">
        <v>0</v>
      </c>
      <c r="Y1460" s="185">
        <f t="shared" si="190"/>
        <v>0</v>
      </c>
    </row>
    <row r="1461" spans="2:25" s="187" customFormat="1" hidden="1" x14ac:dyDescent="0.3">
      <c r="B1461" s="226" t="s">
        <v>1787</v>
      </c>
      <c r="C1461" s="338" t="s">
        <v>8952</v>
      </c>
      <c r="D1461" s="249"/>
      <c r="E1461" s="249"/>
      <c r="F1461" s="183"/>
      <c r="G1461" s="184">
        <f t="shared" si="191"/>
        <v>822.93979999999999</v>
      </c>
      <c r="H1461" s="184">
        <f t="shared" si="192"/>
        <v>751.82689897</v>
      </c>
      <c r="I1461" s="184">
        <f t="shared" si="186"/>
        <v>71.112901029999989</v>
      </c>
      <c r="K1461" s="184">
        <v>822.93979999999999</v>
      </c>
      <c r="L1461" s="184">
        <v>751.82689897</v>
      </c>
      <c r="M1461" s="184">
        <f t="shared" si="187"/>
        <v>71.112901029999989</v>
      </c>
      <c r="O1461" s="185">
        <v>0</v>
      </c>
      <c r="P1461" s="185">
        <v>0</v>
      </c>
      <c r="Q1461" s="185">
        <f t="shared" si="188"/>
        <v>0</v>
      </c>
      <c r="S1461" s="184">
        <v>0</v>
      </c>
      <c r="T1461" s="184">
        <v>0</v>
      </c>
      <c r="U1461" s="184">
        <f t="shared" si="189"/>
        <v>0</v>
      </c>
      <c r="W1461" s="185">
        <v>0</v>
      </c>
      <c r="X1461" s="185">
        <v>0</v>
      </c>
      <c r="Y1461" s="185">
        <f t="shared" si="190"/>
        <v>0</v>
      </c>
    </row>
    <row r="1462" spans="2:25" s="187" customFormat="1" hidden="1" x14ac:dyDescent="0.3">
      <c r="B1462" s="226" t="s">
        <v>1788</v>
      </c>
      <c r="C1462" s="338" t="s">
        <v>8953</v>
      </c>
      <c r="D1462" s="249"/>
      <c r="E1462" s="249"/>
      <c r="F1462" s="183"/>
      <c r="G1462" s="184">
        <f t="shared" si="191"/>
        <v>886.82199999999989</v>
      </c>
      <c r="H1462" s="184">
        <f t="shared" si="192"/>
        <v>641.59585392999998</v>
      </c>
      <c r="I1462" s="184">
        <f t="shared" si="186"/>
        <v>245.22614606999991</v>
      </c>
      <c r="K1462" s="184">
        <v>886.82199999999989</v>
      </c>
      <c r="L1462" s="184">
        <v>641.59585392999998</v>
      </c>
      <c r="M1462" s="184">
        <f t="shared" si="187"/>
        <v>245.22614606999991</v>
      </c>
      <c r="O1462" s="185">
        <v>0</v>
      </c>
      <c r="P1462" s="185">
        <v>0</v>
      </c>
      <c r="Q1462" s="185">
        <f t="shared" si="188"/>
        <v>0</v>
      </c>
      <c r="S1462" s="184">
        <v>0</v>
      </c>
      <c r="T1462" s="184">
        <v>0</v>
      </c>
      <c r="U1462" s="184">
        <f t="shared" si="189"/>
        <v>0</v>
      </c>
      <c r="W1462" s="185">
        <v>0</v>
      </c>
      <c r="X1462" s="185">
        <v>0</v>
      </c>
      <c r="Y1462" s="185">
        <f t="shared" si="190"/>
        <v>0</v>
      </c>
    </row>
    <row r="1463" spans="2:25" s="187" customFormat="1" hidden="1" x14ac:dyDescent="0.3">
      <c r="B1463" s="226" t="s">
        <v>1789</v>
      </c>
      <c r="C1463" s="338" t="s">
        <v>8954</v>
      </c>
      <c r="D1463" s="249"/>
      <c r="E1463" s="249"/>
      <c r="F1463" s="183"/>
      <c r="G1463" s="184">
        <f t="shared" si="191"/>
        <v>824.29340000000002</v>
      </c>
      <c r="H1463" s="184">
        <f t="shared" si="192"/>
        <v>749.90082986000004</v>
      </c>
      <c r="I1463" s="184">
        <f t="shared" si="186"/>
        <v>74.392570139999975</v>
      </c>
      <c r="K1463" s="184">
        <v>824.29340000000002</v>
      </c>
      <c r="L1463" s="184">
        <v>749.90082986000004</v>
      </c>
      <c r="M1463" s="184">
        <f t="shared" si="187"/>
        <v>74.392570139999975</v>
      </c>
      <c r="O1463" s="185">
        <v>0</v>
      </c>
      <c r="P1463" s="185">
        <v>0</v>
      </c>
      <c r="Q1463" s="185">
        <f t="shared" si="188"/>
        <v>0</v>
      </c>
      <c r="S1463" s="184">
        <v>0</v>
      </c>
      <c r="T1463" s="184">
        <v>0</v>
      </c>
      <c r="U1463" s="184">
        <f t="shared" si="189"/>
        <v>0</v>
      </c>
      <c r="W1463" s="185">
        <v>0</v>
      </c>
      <c r="X1463" s="185">
        <v>0</v>
      </c>
      <c r="Y1463" s="185">
        <f t="shared" si="190"/>
        <v>0</v>
      </c>
    </row>
    <row r="1464" spans="2:25" s="187" customFormat="1" hidden="1" x14ac:dyDescent="0.3">
      <c r="B1464" s="226" t="s">
        <v>1790</v>
      </c>
      <c r="C1464" s="338" t="s">
        <v>8955</v>
      </c>
      <c r="D1464" s="249"/>
      <c r="E1464" s="249"/>
      <c r="F1464" s="183"/>
      <c r="G1464" s="184">
        <f t="shared" si="191"/>
        <v>836.20280000000002</v>
      </c>
      <c r="H1464" s="184">
        <f t="shared" si="192"/>
        <v>666.12678961999995</v>
      </c>
      <c r="I1464" s="184">
        <f t="shared" si="186"/>
        <v>170.07601038000007</v>
      </c>
      <c r="K1464" s="184">
        <v>836.20280000000002</v>
      </c>
      <c r="L1464" s="184">
        <v>666.12678961999995</v>
      </c>
      <c r="M1464" s="184">
        <f t="shared" si="187"/>
        <v>170.07601038000007</v>
      </c>
      <c r="O1464" s="185">
        <v>0</v>
      </c>
      <c r="P1464" s="185">
        <v>0</v>
      </c>
      <c r="Q1464" s="185">
        <f t="shared" si="188"/>
        <v>0</v>
      </c>
      <c r="S1464" s="184">
        <v>0</v>
      </c>
      <c r="T1464" s="184">
        <v>0</v>
      </c>
      <c r="U1464" s="184">
        <f t="shared" si="189"/>
        <v>0</v>
      </c>
      <c r="W1464" s="185">
        <v>0</v>
      </c>
      <c r="X1464" s="185">
        <v>0</v>
      </c>
      <c r="Y1464" s="185">
        <f t="shared" si="190"/>
        <v>0</v>
      </c>
    </row>
    <row r="1465" spans="2:25" s="187" customFormat="1" hidden="1" x14ac:dyDescent="0.3">
      <c r="B1465" s="226" t="s">
        <v>1791</v>
      </c>
      <c r="C1465" s="338" t="s">
        <v>8956</v>
      </c>
      <c r="D1465" s="249"/>
      <c r="E1465" s="249"/>
      <c r="F1465" s="183"/>
      <c r="G1465" s="184">
        <f t="shared" si="191"/>
        <v>980.50540000000001</v>
      </c>
      <c r="H1465" s="184">
        <f t="shared" si="192"/>
        <v>931.46951632000003</v>
      </c>
      <c r="I1465" s="184">
        <f t="shared" si="186"/>
        <v>49.035883679999984</v>
      </c>
      <c r="K1465" s="184">
        <v>980.50540000000001</v>
      </c>
      <c r="L1465" s="184">
        <v>931.46951632000003</v>
      </c>
      <c r="M1465" s="184">
        <f t="shared" si="187"/>
        <v>49.035883679999984</v>
      </c>
      <c r="O1465" s="185">
        <v>0</v>
      </c>
      <c r="P1465" s="185">
        <v>0</v>
      </c>
      <c r="Q1465" s="185">
        <f t="shared" si="188"/>
        <v>0</v>
      </c>
      <c r="S1465" s="184">
        <v>0</v>
      </c>
      <c r="T1465" s="184">
        <v>0</v>
      </c>
      <c r="U1465" s="184">
        <f t="shared" si="189"/>
        <v>0</v>
      </c>
      <c r="W1465" s="185">
        <v>0</v>
      </c>
      <c r="X1465" s="185">
        <v>0</v>
      </c>
      <c r="Y1465" s="185">
        <f t="shared" si="190"/>
        <v>0</v>
      </c>
    </row>
    <row r="1466" spans="2:25" s="187" customFormat="1" hidden="1" x14ac:dyDescent="0.3">
      <c r="B1466" s="226" t="s">
        <v>1792</v>
      </c>
      <c r="C1466" s="338" t="s">
        <v>8957</v>
      </c>
      <c r="D1466" s="249"/>
      <c r="E1466" s="249"/>
      <c r="F1466" s="183"/>
      <c r="G1466" s="184">
        <f t="shared" si="191"/>
        <v>702.74829999999997</v>
      </c>
      <c r="H1466" s="184">
        <f t="shared" si="192"/>
        <v>576.23270295000009</v>
      </c>
      <c r="I1466" s="184">
        <f t="shared" si="186"/>
        <v>126.51559704999988</v>
      </c>
      <c r="K1466" s="184">
        <v>702.74829999999997</v>
      </c>
      <c r="L1466" s="184">
        <v>576.23270295000009</v>
      </c>
      <c r="M1466" s="184">
        <f t="shared" si="187"/>
        <v>126.51559704999988</v>
      </c>
      <c r="O1466" s="185">
        <v>0</v>
      </c>
      <c r="P1466" s="185">
        <v>0</v>
      </c>
      <c r="Q1466" s="185">
        <f t="shared" si="188"/>
        <v>0</v>
      </c>
      <c r="S1466" s="184">
        <v>0</v>
      </c>
      <c r="T1466" s="184">
        <v>0</v>
      </c>
      <c r="U1466" s="184">
        <f t="shared" si="189"/>
        <v>0</v>
      </c>
      <c r="W1466" s="185">
        <v>0</v>
      </c>
      <c r="X1466" s="185">
        <v>0</v>
      </c>
      <c r="Y1466" s="185">
        <f t="shared" si="190"/>
        <v>0</v>
      </c>
    </row>
    <row r="1467" spans="2:25" s="187" customFormat="1" hidden="1" x14ac:dyDescent="0.3">
      <c r="B1467" s="226" t="s">
        <v>1793</v>
      </c>
      <c r="C1467" s="338" t="s">
        <v>8958</v>
      </c>
      <c r="D1467" s="249"/>
      <c r="E1467" s="249"/>
      <c r="F1467" s="183"/>
      <c r="G1467" s="184">
        <f t="shared" si="191"/>
        <v>975.98579999999993</v>
      </c>
      <c r="H1467" s="184">
        <f t="shared" si="192"/>
        <v>892.72416774999999</v>
      </c>
      <c r="I1467" s="184">
        <f t="shared" si="186"/>
        <v>83.261632249999934</v>
      </c>
      <c r="K1467" s="184">
        <v>975.98579999999993</v>
      </c>
      <c r="L1467" s="184">
        <v>892.72416774999999</v>
      </c>
      <c r="M1467" s="184">
        <f t="shared" si="187"/>
        <v>83.261632249999934</v>
      </c>
      <c r="O1467" s="185">
        <v>0</v>
      </c>
      <c r="P1467" s="185">
        <v>0</v>
      </c>
      <c r="Q1467" s="185">
        <f t="shared" si="188"/>
        <v>0</v>
      </c>
      <c r="S1467" s="184">
        <v>0</v>
      </c>
      <c r="T1467" s="184">
        <v>0</v>
      </c>
      <c r="U1467" s="184">
        <f t="shared" si="189"/>
        <v>0</v>
      </c>
      <c r="W1467" s="185">
        <v>0</v>
      </c>
      <c r="X1467" s="185">
        <v>0</v>
      </c>
      <c r="Y1467" s="185">
        <f t="shared" si="190"/>
        <v>0</v>
      </c>
    </row>
    <row r="1468" spans="2:25" s="187" customFormat="1" hidden="1" x14ac:dyDescent="0.3">
      <c r="B1468" s="226" t="s">
        <v>1794</v>
      </c>
      <c r="C1468" s="338" t="s">
        <v>8959</v>
      </c>
      <c r="D1468" s="249"/>
      <c r="E1468" s="249"/>
      <c r="F1468" s="183"/>
      <c r="G1468" s="184">
        <f t="shared" si="191"/>
        <v>1466.3177000000001</v>
      </c>
      <c r="H1468" s="184">
        <f t="shared" si="192"/>
        <v>1408.4469630000001</v>
      </c>
      <c r="I1468" s="184">
        <f t="shared" si="186"/>
        <v>57.870736999999963</v>
      </c>
      <c r="K1468" s="184">
        <v>1466.3177000000001</v>
      </c>
      <c r="L1468" s="184">
        <v>1408.4469630000001</v>
      </c>
      <c r="M1468" s="184">
        <f t="shared" si="187"/>
        <v>57.870736999999963</v>
      </c>
      <c r="O1468" s="185">
        <v>0</v>
      </c>
      <c r="P1468" s="185">
        <v>0</v>
      </c>
      <c r="Q1468" s="185">
        <f t="shared" si="188"/>
        <v>0</v>
      </c>
      <c r="S1468" s="184">
        <v>0</v>
      </c>
      <c r="T1468" s="184">
        <v>0</v>
      </c>
      <c r="U1468" s="184">
        <f t="shared" si="189"/>
        <v>0</v>
      </c>
      <c r="W1468" s="185">
        <v>0</v>
      </c>
      <c r="X1468" s="185">
        <v>0</v>
      </c>
      <c r="Y1468" s="185">
        <f t="shared" si="190"/>
        <v>0</v>
      </c>
    </row>
    <row r="1469" spans="2:25" s="187" customFormat="1" hidden="1" x14ac:dyDescent="0.3">
      <c r="B1469" s="226" t="s">
        <v>1795</v>
      </c>
      <c r="C1469" s="338" t="s">
        <v>8960</v>
      </c>
      <c r="D1469" s="249"/>
      <c r="E1469" s="249"/>
      <c r="F1469" s="183"/>
      <c r="G1469" s="184">
        <f t="shared" si="191"/>
        <v>783.09609999999998</v>
      </c>
      <c r="H1469" s="184">
        <f t="shared" si="192"/>
        <v>732.14548362999994</v>
      </c>
      <c r="I1469" s="184">
        <f t="shared" si="186"/>
        <v>50.950616370000034</v>
      </c>
      <c r="K1469" s="184">
        <v>783.09609999999998</v>
      </c>
      <c r="L1469" s="184">
        <v>732.14548362999994</v>
      </c>
      <c r="M1469" s="184">
        <f t="shared" si="187"/>
        <v>50.950616370000034</v>
      </c>
      <c r="O1469" s="185">
        <v>0</v>
      </c>
      <c r="P1469" s="185">
        <v>0</v>
      </c>
      <c r="Q1469" s="185">
        <f t="shared" si="188"/>
        <v>0</v>
      </c>
      <c r="S1469" s="184">
        <v>0</v>
      </c>
      <c r="T1469" s="184">
        <v>0</v>
      </c>
      <c r="U1469" s="184">
        <f t="shared" si="189"/>
        <v>0</v>
      </c>
      <c r="W1469" s="185">
        <v>0</v>
      </c>
      <c r="X1469" s="185">
        <v>0</v>
      </c>
      <c r="Y1469" s="185">
        <f t="shared" si="190"/>
        <v>0</v>
      </c>
    </row>
    <row r="1470" spans="2:25" s="187" customFormat="1" hidden="1" x14ac:dyDescent="0.3">
      <c r="B1470" s="226" t="s">
        <v>1796</v>
      </c>
      <c r="C1470" s="338" t="s">
        <v>8961</v>
      </c>
      <c r="D1470" s="249"/>
      <c r="E1470" s="249"/>
      <c r="F1470" s="183"/>
      <c r="G1470" s="184">
        <f t="shared" si="191"/>
        <v>880.30550000000005</v>
      </c>
      <c r="H1470" s="184">
        <f t="shared" si="192"/>
        <v>795.03937459000008</v>
      </c>
      <c r="I1470" s="184">
        <f t="shared" si="186"/>
        <v>85.266125409999972</v>
      </c>
      <c r="K1470" s="184">
        <v>880.30550000000005</v>
      </c>
      <c r="L1470" s="184">
        <v>795.03937459000008</v>
      </c>
      <c r="M1470" s="184">
        <f t="shared" si="187"/>
        <v>85.266125409999972</v>
      </c>
      <c r="O1470" s="185">
        <v>0</v>
      </c>
      <c r="P1470" s="185">
        <v>0</v>
      </c>
      <c r="Q1470" s="185">
        <f t="shared" si="188"/>
        <v>0</v>
      </c>
      <c r="S1470" s="184">
        <v>0</v>
      </c>
      <c r="T1470" s="184">
        <v>0</v>
      </c>
      <c r="U1470" s="184">
        <f t="shared" si="189"/>
        <v>0</v>
      </c>
      <c r="W1470" s="185">
        <v>0</v>
      </c>
      <c r="X1470" s="185">
        <v>0</v>
      </c>
      <c r="Y1470" s="185">
        <f t="shared" si="190"/>
        <v>0</v>
      </c>
    </row>
    <row r="1471" spans="2:25" s="187" customFormat="1" hidden="1" x14ac:dyDescent="0.3">
      <c r="B1471" s="226" t="s">
        <v>1797</v>
      </c>
      <c r="C1471" s="338" t="s">
        <v>8962</v>
      </c>
      <c r="D1471" s="249"/>
      <c r="E1471" s="249"/>
      <c r="F1471" s="183"/>
      <c r="G1471" s="184">
        <f t="shared" si="191"/>
        <v>757.6776000000001</v>
      </c>
      <c r="H1471" s="184">
        <f t="shared" si="192"/>
        <v>667.66271600000005</v>
      </c>
      <c r="I1471" s="184">
        <f t="shared" si="186"/>
        <v>90.014884000000052</v>
      </c>
      <c r="K1471" s="184">
        <v>757.6776000000001</v>
      </c>
      <c r="L1471" s="184">
        <v>667.66271600000005</v>
      </c>
      <c r="M1471" s="184">
        <f t="shared" si="187"/>
        <v>90.014884000000052</v>
      </c>
      <c r="O1471" s="185">
        <v>0</v>
      </c>
      <c r="P1471" s="185">
        <v>0</v>
      </c>
      <c r="Q1471" s="185">
        <f t="shared" si="188"/>
        <v>0</v>
      </c>
      <c r="S1471" s="184">
        <v>0</v>
      </c>
      <c r="T1471" s="184">
        <v>0</v>
      </c>
      <c r="U1471" s="184">
        <f t="shared" si="189"/>
        <v>0</v>
      </c>
      <c r="W1471" s="185">
        <v>0</v>
      </c>
      <c r="X1471" s="185">
        <v>0</v>
      </c>
      <c r="Y1471" s="185">
        <f t="shared" si="190"/>
        <v>0</v>
      </c>
    </row>
    <row r="1472" spans="2:25" s="187" customFormat="1" hidden="1" x14ac:dyDescent="0.3">
      <c r="B1472" s="226" t="s">
        <v>1798</v>
      </c>
      <c r="C1472" s="338" t="s">
        <v>8963</v>
      </c>
      <c r="D1472" s="249"/>
      <c r="E1472" s="249"/>
      <c r="F1472" s="183"/>
      <c r="G1472" s="184">
        <f t="shared" si="191"/>
        <v>2141.6628000000001</v>
      </c>
      <c r="H1472" s="184">
        <f t="shared" si="192"/>
        <v>1917.2792718299997</v>
      </c>
      <c r="I1472" s="184">
        <f t="shared" si="186"/>
        <v>224.38352817000032</v>
      </c>
      <c r="K1472" s="184">
        <v>2141.6628000000001</v>
      </c>
      <c r="L1472" s="184">
        <v>1917.2792718299997</v>
      </c>
      <c r="M1472" s="184">
        <f t="shared" si="187"/>
        <v>224.38352817000032</v>
      </c>
      <c r="O1472" s="185">
        <v>0</v>
      </c>
      <c r="P1472" s="185">
        <v>0</v>
      </c>
      <c r="Q1472" s="185">
        <f t="shared" si="188"/>
        <v>0</v>
      </c>
      <c r="S1472" s="184">
        <v>0</v>
      </c>
      <c r="T1472" s="184">
        <v>0</v>
      </c>
      <c r="U1472" s="184">
        <f t="shared" si="189"/>
        <v>0</v>
      </c>
      <c r="W1472" s="185">
        <v>0</v>
      </c>
      <c r="X1472" s="185">
        <v>0</v>
      </c>
      <c r="Y1472" s="185">
        <f t="shared" si="190"/>
        <v>0</v>
      </c>
    </row>
    <row r="1473" spans="2:25" s="187" customFormat="1" hidden="1" x14ac:dyDescent="0.3">
      <c r="B1473" s="226" t="s">
        <v>1799</v>
      </c>
      <c r="C1473" s="338" t="s">
        <v>8964</v>
      </c>
      <c r="D1473" s="249"/>
      <c r="E1473" s="249"/>
      <c r="F1473" s="183"/>
      <c r="G1473" s="184">
        <f t="shared" si="191"/>
        <v>576.40550000000007</v>
      </c>
      <c r="H1473" s="184">
        <f t="shared" si="192"/>
        <v>542.06846499999995</v>
      </c>
      <c r="I1473" s="184">
        <f t="shared" si="186"/>
        <v>34.337035000000128</v>
      </c>
      <c r="K1473" s="184">
        <v>576.40550000000007</v>
      </c>
      <c r="L1473" s="184">
        <v>542.06846499999995</v>
      </c>
      <c r="M1473" s="184">
        <f t="shared" si="187"/>
        <v>34.337035000000128</v>
      </c>
      <c r="O1473" s="185">
        <v>0</v>
      </c>
      <c r="P1473" s="185">
        <v>0</v>
      </c>
      <c r="Q1473" s="185">
        <f t="shared" si="188"/>
        <v>0</v>
      </c>
      <c r="S1473" s="184">
        <v>0</v>
      </c>
      <c r="T1473" s="184">
        <v>0</v>
      </c>
      <c r="U1473" s="184">
        <f t="shared" si="189"/>
        <v>0</v>
      </c>
      <c r="W1473" s="185">
        <v>0</v>
      </c>
      <c r="X1473" s="185">
        <v>0</v>
      </c>
      <c r="Y1473" s="185">
        <f t="shared" si="190"/>
        <v>0</v>
      </c>
    </row>
    <row r="1474" spans="2:25" s="187" customFormat="1" hidden="1" x14ac:dyDescent="0.3">
      <c r="B1474" s="226" t="s">
        <v>1800</v>
      </c>
      <c r="C1474" s="338" t="s">
        <v>8965</v>
      </c>
      <c r="D1474" s="249"/>
      <c r="E1474" s="249"/>
      <c r="F1474" s="183"/>
      <c r="G1474" s="184">
        <f t="shared" si="191"/>
        <v>2098.5958000000001</v>
      </c>
      <c r="H1474" s="184">
        <f t="shared" si="192"/>
        <v>1976.7925018600001</v>
      </c>
      <c r="I1474" s="184">
        <f t="shared" si="186"/>
        <v>121.80329813999992</v>
      </c>
      <c r="K1474" s="184">
        <v>2098.5958000000001</v>
      </c>
      <c r="L1474" s="184">
        <v>1976.7925018600001</v>
      </c>
      <c r="M1474" s="184">
        <f t="shared" si="187"/>
        <v>121.80329813999992</v>
      </c>
      <c r="O1474" s="185">
        <v>0</v>
      </c>
      <c r="P1474" s="185">
        <v>0</v>
      </c>
      <c r="Q1474" s="185">
        <f t="shared" si="188"/>
        <v>0</v>
      </c>
      <c r="S1474" s="184">
        <v>0</v>
      </c>
      <c r="T1474" s="184">
        <v>0</v>
      </c>
      <c r="U1474" s="184">
        <f t="shared" si="189"/>
        <v>0</v>
      </c>
      <c r="W1474" s="185">
        <v>0</v>
      </c>
      <c r="X1474" s="185">
        <v>0</v>
      </c>
      <c r="Y1474" s="185">
        <f t="shared" si="190"/>
        <v>0</v>
      </c>
    </row>
    <row r="1475" spans="2:25" s="187" customFormat="1" hidden="1" x14ac:dyDescent="0.3">
      <c r="B1475" s="226" t="s">
        <v>1801</v>
      </c>
      <c r="C1475" s="338" t="s">
        <v>8966</v>
      </c>
      <c r="D1475" s="249"/>
      <c r="E1475" s="249"/>
      <c r="F1475" s="183"/>
      <c r="G1475" s="184">
        <f t="shared" si="191"/>
        <v>842.26940000000002</v>
      </c>
      <c r="H1475" s="184">
        <f t="shared" si="192"/>
        <v>641.91538862000004</v>
      </c>
      <c r="I1475" s="184">
        <f t="shared" si="186"/>
        <v>200.35401137999997</v>
      </c>
      <c r="J1475" s="179"/>
      <c r="K1475" s="184">
        <v>842.26940000000002</v>
      </c>
      <c r="L1475" s="184">
        <v>641.91538862000004</v>
      </c>
      <c r="M1475" s="184">
        <f t="shared" si="187"/>
        <v>200.35401137999997</v>
      </c>
      <c r="N1475" s="179"/>
      <c r="O1475" s="184">
        <v>0</v>
      </c>
      <c r="P1475" s="184">
        <v>0</v>
      </c>
      <c r="Q1475" s="184">
        <f t="shared" si="188"/>
        <v>0</v>
      </c>
      <c r="R1475" s="179"/>
      <c r="S1475" s="184">
        <v>0</v>
      </c>
      <c r="T1475" s="184">
        <v>0</v>
      </c>
      <c r="U1475" s="184">
        <f t="shared" si="189"/>
        <v>0</v>
      </c>
      <c r="V1475" s="179"/>
      <c r="W1475" s="184">
        <v>0</v>
      </c>
      <c r="X1475" s="184">
        <v>0</v>
      </c>
      <c r="Y1475" s="184">
        <f t="shared" si="190"/>
        <v>0</v>
      </c>
    </row>
    <row r="1476" spans="2:25" s="187" customFormat="1" hidden="1" x14ac:dyDescent="0.3">
      <c r="B1476" s="226" t="s">
        <v>1802</v>
      </c>
      <c r="C1476" s="338" t="s">
        <v>8967</v>
      </c>
      <c r="D1476" s="249"/>
      <c r="E1476" s="249"/>
      <c r="F1476" s="183"/>
      <c r="G1476" s="184">
        <f t="shared" si="191"/>
        <v>1120.3815</v>
      </c>
      <c r="H1476" s="184">
        <f t="shared" si="192"/>
        <v>1054.31828883</v>
      </c>
      <c r="I1476" s="184">
        <f t="shared" si="186"/>
        <v>66.063211169999931</v>
      </c>
      <c r="K1476" s="184">
        <v>1120.3815</v>
      </c>
      <c r="L1476" s="184">
        <v>1054.31828883</v>
      </c>
      <c r="M1476" s="184">
        <f t="shared" si="187"/>
        <v>66.063211169999931</v>
      </c>
      <c r="O1476" s="185">
        <v>0</v>
      </c>
      <c r="P1476" s="185">
        <v>0</v>
      </c>
      <c r="Q1476" s="185">
        <f t="shared" si="188"/>
        <v>0</v>
      </c>
      <c r="S1476" s="184">
        <v>0</v>
      </c>
      <c r="T1476" s="184">
        <v>0</v>
      </c>
      <c r="U1476" s="184">
        <f t="shared" si="189"/>
        <v>0</v>
      </c>
      <c r="W1476" s="185">
        <v>0</v>
      </c>
      <c r="X1476" s="185">
        <v>0</v>
      </c>
      <c r="Y1476" s="185">
        <f t="shared" si="190"/>
        <v>0</v>
      </c>
    </row>
    <row r="1477" spans="2:25" s="187" customFormat="1" hidden="1" x14ac:dyDescent="0.3">
      <c r="B1477" s="226" t="s">
        <v>1803</v>
      </c>
      <c r="C1477" s="338" t="s">
        <v>8968</v>
      </c>
      <c r="D1477" s="249"/>
      <c r="E1477" s="249"/>
      <c r="F1477" s="183"/>
      <c r="G1477" s="184">
        <f t="shared" si="191"/>
        <v>0</v>
      </c>
      <c r="H1477" s="184">
        <f t="shared" si="192"/>
        <v>321.63049699999999</v>
      </c>
      <c r="I1477" s="184">
        <f t="shared" si="186"/>
        <v>321.63049699999999</v>
      </c>
      <c r="K1477" s="184">
        <v>0</v>
      </c>
      <c r="L1477" s="184">
        <v>321.63049699999999</v>
      </c>
      <c r="M1477" s="184">
        <f t="shared" si="187"/>
        <v>321.63049699999999</v>
      </c>
      <c r="O1477" s="185">
        <v>0</v>
      </c>
      <c r="P1477" s="185">
        <v>0</v>
      </c>
      <c r="Q1477" s="185">
        <f t="shared" si="188"/>
        <v>0</v>
      </c>
      <c r="S1477" s="184">
        <v>0</v>
      </c>
      <c r="T1477" s="184">
        <v>0</v>
      </c>
      <c r="U1477" s="184">
        <f t="shared" si="189"/>
        <v>0</v>
      </c>
      <c r="W1477" s="185">
        <v>0</v>
      </c>
      <c r="X1477" s="185">
        <v>0</v>
      </c>
      <c r="Y1477" s="185">
        <f t="shared" si="190"/>
        <v>0</v>
      </c>
    </row>
    <row r="1478" spans="2:25" s="187" customFormat="1" hidden="1" x14ac:dyDescent="0.3">
      <c r="B1478" s="226" t="s">
        <v>1804</v>
      </c>
      <c r="C1478" s="338" t="s">
        <v>8969</v>
      </c>
      <c r="D1478" s="249"/>
      <c r="E1478" s="249"/>
      <c r="F1478" s="183"/>
      <c r="G1478" s="184">
        <f t="shared" si="191"/>
        <v>637.30859999999996</v>
      </c>
      <c r="H1478" s="184">
        <f t="shared" si="192"/>
        <v>563.15918169999998</v>
      </c>
      <c r="I1478" s="184">
        <f t="shared" si="186"/>
        <v>74.149418299999979</v>
      </c>
      <c r="J1478" s="179"/>
      <c r="K1478" s="184">
        <v>637.30859999999996</v>
      </c>
      <c r="L1478" s="184">
        <v>563.15918169999998</v>
      </c>
      <c r="M1478" s="184">
        <f t="shared" si="187"/>
        <v>74.149418299999979</v>
      </c>
      <c r="N1478" s="179"/>
      <c r="O1478" s="184">
        <v>0</v>
      </c>
      <c r="P1478" s="184">
        <v>0</v>
      </c>
      <c r="Q1478" s="184">
        <f t="shared" si="188"/>
        <v>0</v>
      </c>
      <c r="R1478" s="179"/>
      <c r="S1478" s="184">
        <v>0</v>
      </c>
      <c r="T1478" s="184">
        <v>0</v>
      </c>
      <c r="U1478" s="184">
        <f t="shared" si="189"/>
        <v>0</v>
      </c>
      <c r="V1478" s="179"/>
      <c r="W1478" s="184">
        <v>0</v>
      </c>
      <c r="X1478" s="184">
        <v>0</v>
      </c>
      <c r="Y1478" s="184">
        <f t="shared" si="190"/>
        <v>0</v>
      </c>
    </row>
    <row r="1479" spans="2:25" s="187" customFormat="1" hidden="1" x14ac:dyDescent="0.3">
      <c r="B1479" s="226" t="s">
        <v>1805</v>
      </c>
      <c r="C1479" s="338" t="s">
        <v>8970</v>
      </c>
      <c r="D1479" s="249"/>
      <c r="E1479" s="249"/>
      <c r="F1479" s="183"/>
      <c r="G1479" s="184">
        <f t="shared" si="191"/>
        <v>1299.1623</v>
      </c>
      <c r="H1479" s="184">
        <f t="shared" si="192"/>
        <v>1114.5206707899999</v>
      </c>
      <c r="I1479" s="184">
        <f t="shared" si="186"/>
        <v>184.64162921000002</v>
      </c>
      <c r="K1479" s="184">
        <v>1299.1623</v>
      </c>
      <c r="L1479" s="184">
        <v>1114.5206707899999</v>
      </c>
      <c r="M1479" s="184">
        <f t="shared" si="187"/>
        <v>184.64162921000002</v>
      </c>
      <c r="O1479" s="185">
        <v>0</v>
      </c>
      <c r="P1479" s="185">
        <v>0</v>
      </c>
      <c r="Q1479" s="185">
        <f t="shared" si="188"/>
        <v>0</v>
      </c>
      <c r="S1479" s="184">
        <v>0</v>
      </c>
      <c r="T1479" s="184">
        <v>0</v>
      </c>
      <c r="U1479" s="184">
        <f t="shared" si="189"/>
        <v>0</v>
      </c>
      <c r="W1479" s="185">
        <v>0</v>
      </c>
      <c r="X1479" s="185">
        <v>0</v>
      </c>
      <c r="Y1479" s="185">
        <f t="shared" si="190"/>
        <v>0</v>
      </c>
    </row>
    <row r="1480" spans="2:25" s="187" customFormat="1" hidden="1" x14ac:dyDescent="0.3">
      <c r="B1480" s="226" t="s">
        <v>1806</v>
      </c>
      <c r="C1480" s="338" t="s">
        <v>8971</v>
      </c>
      <c r="D1480" s="249"/>
      <c r="E1480" s="249"/>
      <c r="F1480" s="183"/>
      <c r="G1480" s="184">
        <f t="shared" si="191"/>
        <v>702.28109999999992</v>
      </c>
      <c r="H1480" s="184">
        <f t="shared" si="192"/>
        <v>663.36576873000001</v>
      </c>
      <c r="I1480" s="184">
        <f t="shared" ref="I1480:I1543" si="193">+ABS(G1480-H1480)</f>
        <v>38.915331269999911</v>
      </c>
      <c r="K1480" s="184">
        <v>702.28109999999992</v>
      </c>
      <c r="L1480" s="184">
        <v>663.36576873000001</v>
      </c>
      <c r="M1480" s="184">
        <f t="shared" ref="M1480:M1543" si="194">+ABS(K1480-L1480)</f>
        <v>38.915331269999911</v>
      </c>
      <c r="O1480" s="185">
        <v>0</v>
      </c>
      <c r="P1480" s="185">
        <v>0</v>
      </c>
      <c r="Q1480" s="185">
        <f t="shared" ref="Q1480:Q1543" si="195">+ABS(O1480-P1480)</f>
        <v>0</v>
      </c>
      <c r="S1480" s="184">
        <v>0</v>
      </c>
      <c r="T1480" s="184">
        <v>0</v>
      </c>
      <c r="U1480" s="184">
        <f t="shared" ref="U1480:U1543" si="196">+ABS(S1480-T1480)</f>
        <v>0</v>
      </c>
      <c r="W1480" s="185">
        <v>0</v>
      </c>
      <c r="X1480" s="185">
        <v>0</v>
      </c>
      <c r="Y1480" s="185">
        <f t="shared" ref="Y1480:Y1543" si="197">+ABS(W1480-X1480)</f>
        <v>0</v>
      </c>
    </row>
    <row r="1481" spans="2:25" s="187" customFormat="1" hidden="1" x14ac:dyDescent="0.3">
      <c r="B1481" s="226" t="s">
        <v>1807</v>
      </c>
      <c r="C1481" s="338" t="s">
        <v>8972</v>
      </c>
      <c r="D1481" s="249"/>
      <c r="E1481" s="249"/>
      <c r="F1481" s="183"/>
      <c r="G1481" s="184">
        <f t="shared" si="191"/>
        <v>537.34849999999994</v>
      </c>
      <c r="H1481" s="184">
        <f t="shared" si="192"/>
        <v>498.40299083999997</v>
      </c>
      <c r="I1481" s="184">
        <f t="shared" si="193"/>
        <v>38.945509159999972</v>
      </c>
      <c r="J1481" s="179"/>
      <c r="K1481" s="184">
        <v>537.34849999999994</v>
      </c>
      <c r="L1481" s="184">
        <v>498.40299083999997</v>
      </c>
      <c r="M1481" s="184">
        <f t="shared" si="194"/>
        <v>38.945509159999972</v>
      </c>
      <c r="N1481" s="179"/>
      <c r="O1481" s="184">
        <v>0</v>
      </c>
      <c r="P1481" s="184">
        <v>0</v>
      </c>
      <c r="Q1481" s="184">
        <f t="shared" si="195"/>
        <v>0</v>
      </c>
      <c r="R1481" s="179"/>
      <c r="S1481" s="184">
        <v>0</v>
      </c>
      <c r="T1481" s="184">
        <v>0</v>
      </c>
      <c r="U1481" s="184">
        <f t="shared" si="196"/>
        <v>0</v>
      </c>
      <c r="V1481" s="179"/>
      <c r="W1481" s="184">
        <v>0</v>
      </c>
      <c r="X1481" s="184">
        <v>0</v>
      </c>
      <c r="Y1481" s="184">
        <f t="shared" si="197"/>
        <v>0</v>
      </c>
    </row>
    <row r="1482" spans="2:25" s="187" customFormat="1" hidden="1" x14ac:dyDescent="0.3">
      <c r="B1482" s="226" t="s">
        <v>1808</v>
      </c>
      <c r="C1482" s="338" t="s">
        <v>8973</v>
      </c>
      <c r="D1482" s="249"/>
      <c r="E1482" s="249"/>
      <c r="F1482" s="183"/>
      <c r="G1482" s="184">
        <f t="shared" si="191"/>
        <v>1264.2136000000003</v>
      </c>
      <c r="H1482" s="184">
        <f t="shared" si="192"/>
        <v>848.19678877000001</v>
      </c>
      <c r="I1482" s="184">
        <f t="shared" si="193"/>
        <v>416.01681123000026</v>
      </c>
      <c r="K1482" s="184">
        <v>1264.2136000000003</v>
      </c>
      <c r="L1482" s="184">
        <v>848.19678877000001</v>
      </c>
      <c r="M1482" s="184">
        <f t="shared" si="194"/>
        <v>416.01681123000026</v>
      </c>
      <c r="O1482" s="185">
        <v>0</v>
      </c>
      <c r="P1482" s="185">
        <v>0</v>
      </c>
      <c r="Q1482" s="185">
        <f t="shared" si="195"/>
        <v>0</v>
      </c>
      <c r="S1482" s="184">
        <v>0</v>
      </c>
      <c r="T1482" s="184">
        <v>0</v>
      </c>
      <c r="U1482" s="184">
        <f t="shared" si="196"/>
        <v>0</v>
      </c>
      <c r="W1482" s="185">
        <v>0</v>
      </c>
      <c r="X1482" s="185">
        <v>0</v>
      </c>
      <c r="Y1482" s="185">
        <f t="shared" si="197"/>
        <v>0</v>
      </c>
    </row>
    <row r="1483" spans="2:25" s="187" customFormat="1" hidden="1" x14ac:dyDescent="0.3">
      <c r="B1483" s="226" t="s">
        <v>1809</v>
      </c>
      <c r="C1483" s="338" t="s">
        <v>8974</v>
      </c>
      <c r="D1483" s="249"/>
      <c r="E1483" s="249"/>
      <c r="F1483" s="183"/>
      <c r="G1483" s="184">
        <f t="shared" si="191"/>
        <v>1609.7912000000001</v>
      </c>
      <c r="H1483" s="184">
        <f t="shared" si="192"/>
        <v>1440.2640064700001</v>
      </c>
      <c r="I1483" s="184">
        <f t="shared" si="193"/>
        <v>169.52719352999998</v>
      </c>
      <c r="K1483" s="184">
        <v>1609.7912000000001</v>
      </c>
      <c r="L1483" s="184">
        <v>1440.2640064700001</v>
      </c>
      <c r="M1483" s="184">
        <f t="shared" si="194"/>
        <v>169.52719352999998</v>
      </c>
      <c r="O1483" s="185">
        <v>0</v>
      </c>
      <c r="P1483" s="185">
        <v>0</v>
      </c>
      <c r="Q1483" s="185">
        <f t="shared" si="195"/>
        <v>0</v>
      </c>
      <c r="S1483" s="184">
        <v>0</v>
      </c>
      <c r="T1483" s="184">
        <v>0</v>
      </c>
      <c r="U1483" s="184">
        <f t="shared" si="196"/>
        <v>0</v>
      </c>
      <c r="W1483" s="185">
        <v>0</v>
      </c>
      <c r="X1483" s="185">
        <v>0</v>
      </c>
      <c r="Y1483" s="185">
        <f t="shared" si="197"/>
        <v>0</v>
      </c>
    </row>
    <row r="1484" spans="2:25" s="187" customFormat="1" hidden="1" x14ac:dyDescent="0.3">
      <c r="B1484" s="226" t="s">
        <v>1810</v>
      </c>
      <c r="C1484" s="338" t="s">
        <v>8975</v>
      </c>
      <c r="D1484" s="249"/>
      <c r="E1484" s="249"/>
      <c r="F1484" s="183"/>
      <c r="G1484" s="184">
        <f t="shared" si="191"/>
        <v>1235.1560999999999</v>
      </c>
      <c r="H1484" s="184">
        <f t="shared" si="192"/>
        <v>1083.9645777999999</v>
      </c>
      <c r="I1484" s="184">
        <f t="shared" si="193"/>
        <v>151.19152220000001</v>
      </c>
      <c r="K1484" s="184">
        <v>1235.1560999999999</v>
      </c>
      <c r="L1484" s="184">
        <v>1083.9645777999999</v>
      </c>
      <c r="M1484" s="184">
        <f t="shared" si="194"/>
        <v>151.19152220000001</v>
      </c>
      <c r="O1484" s="185">
        <v>0</v>
      </c>
      <c r="P1484" s="185">
        <v>0</v>
      </c>
      <c r="Q1484" s="185">
        <f t="shared" si="195"/>
        <v>0</v>
      </c>
      <c r="S1484" s="184">
        <v>0</v>
      </c>
      <c r="T1484" s="184">
        <v>0</v>
      </c>
      <c r="U1484" s="184">
        <f t="shared" si="196"/>
        <v>0</v>
      </c>
      <c r="W1484" s="185">
        <v>0</v>
      </c>
      <c r="X1484" s="185">
        <v>0</v>
      </c>
      <c r="Y1484" s="185">
        <f t="shared" si="197"/>
        <v>0</v>
      </c>
    </row>
    <row r="1485" spans="2:25" s="187" customFormat="1" hidden="1" x14ac:dyDescent="0.3">
      <c r="B1485" s="226" t="s">
        <v>1811</v>
      </c>
      <c r="C1485" s="338" t="s">
        <v>8976</v>
      </c>
      <c r="D1485" s="249"/>
      <c r="E1485" s="249"/>
      <c r="F1485" s="183"/>
      <c r="G1485" s="184">
        <f t="shared" si="191"/>
        <v>289.60969999999998</v>
      </c>
      <c r="H1485" s="184">
        <f t="shared" si="192"/>
        <v>275.91679978000002</v>
      </c>
      <c r="I1485" s="184">
        <f t="shared" si="193"/>
        <v>13.692900219999956</v>
      </c>
      <c r="K1485" s="184">
        <v>289.60969999999998</v>
      </c>
      <c r="L1485" s="184">
        <v>275.91679978000002</v>
      </c>
      <c r="M1485" s="184">
        <f t="shared" si="194"/>
        <v>13.692900219999956</v>
      </c>
      <c r="O1485" s="185">
        <v>0</v>
      </c>
      <c r="P1485" s="185">
        <v>0</v>
      </c>
      <c r="Q1485" s="185">
        <f t="shared" si="195"/>
        <v>0</v>
      </c>
      <c r="S1485" s="184">
        <v>0</v>
      </c>
      <c r="T1485" s="184">
        <v>0</v>
      </c>
      <c r="U1485" s="184">
        <f t="shared" si="196"/>
        <v>0</v>
      </c>
      <c r="W1485" s="185">
        <v>0</v>
      </c>
      <c r="X1485" s="185">
        <v>0</v>
      </c>
      <c r="Y1485" s="185">
        <f t="shared" si="197"/>
        <v>0</v>
      </c>
    </row>
    <row r="1486" spans="2:25" s="187" customFormat="1" hidden="1" x14ac:dyDescent="0.3">
      <c r="B1486" s="226" t="s">
        <v>1812</v>
      </c>
      <c r="C1486" s="338" t="s">
        <v>8977</v>
      </c>
      <c r="D1486" s="249"/>
      <c r="E1486" s="249"/>
      <c r="F1486" s="183"/>
      <c r="G1486" s="184">
        <f t="shared" si="191"/>
        <v>536.60180000000003</v>
      </c>
      <c r="H1486" s="184">
        <f t="shared" si="192"/>
        <v>523.05161817999999</v>
      </c>
      <c r="I1486" s="184">
        <f t="shared" si="193"/>
        <v>13.550181820000034</v>
      </c>
      <c r="K1486" s="184">
        <v>536.60180000000003</v>
      </c>
      <c r="L1486" s="184">
        <v>523.05161817999999</v>
      </c>
      <c r="M1486" s="184">
        <f t="shared" si="194"/>
        <v>13.550181820000034</v>
      </c>
      <c r="O1486" s="185">
        <v>0</v>
      </c>
      <c r="P1486" s="185">
        <v>0</v>
      </c>
      <c r="Q1486" s="185">
        <f t="shared" si="195"/>
        <v>0</v>
      </c>
      <c r="S1486" s="184">
        <v>0</v>
      </c>
      <c r="T1486" s="184">
        <v>0</v>
      </c>
      <c r="U1486" s="184">
        <f t="shared" si="196"/>
        <v>0</v>
      </c>
      <c r="W1486" s="185">
        <v>0</v>
      </c>
      <c r="X1486" s="185">
        <v>0</v>
      </c>
      <c r="Y1486" s="185">
        <f t="shared" si="197"/>
        <v>0</v>
      </c>
    </row>
    <row r="1487" spans="2:25" s="187" customFormat="1" hidden="1" x14ac:dyDescent="0.3">
      <c r="B1487" s="226" t="s">
        <v>1813</v>
      </c>
      <c r="C1487" s="338" t="s">
        <v>8978</v>
      </c>
      <c r="D1487" s="249"/>
      <c r="E1487" s="249"/>
      <c r="F1487" s="183"/>
      <c r="G1487" s="184">
        <f t="shared" si="191"/>
        <v>311.46439999999996</v>
      </c>
      <c r="H1487" s="184">
        <f t="shared" si="192"/>
        <v>280.58509723999998</v>
      </c>
      <c r="I1487" s="184">
        <f t="shared" si="193"/>
        <v>30.879302759999973</v>
      </c>
      <c r="K1487" s="184">
        <v>311.46439999999996</v>
      </c>
      <c r="L1487" s="184">
        <v>280.58509723999998</v>
      </c>
      <c r="M1487" s="184">
        <f t="shared" si="194"/>
        <v>30.879302759999973</v>
      </c>
      <c r="O1487" s="185">
        <v>0</v>
      </c>
      <c r="P1487" s="185">
        <v>0</v>
      </c>
      <c r="Q1487" s="185">
        <f t="shared" si="195"/>
        <v>0</v>
      </c>
      <c r="S1487" s="184">
        <v>0</v>
      </c>
      <c r="T1487" s="184">
        <v>0</v>
      </c>
      <c r="U1487" s="184">
        <f t="shared" si="196"/>
        <v>0</v>
      </c>
      <c r="W1487" s="185">
        <v>0</v>
      </c>
      <c r="X1487" s="185">
        <v>0</v>
      </c>
      <c r="Y1487" s="185">
        <f t="shared" si="197"/>
        <v>0</v>
      </c>
    </row>
    <row r="1488" spans="2:25" s="187" customFormat="1" hidden="1" x14ac:dyDescent="0.3">
      <c r="B1488" s="226" t="s">
        <v>1814</v>
      </c>
      <c r="C1488" s="338" t="s">
        <v>8979</v>
      </c>
      <c r="D1488" s="249"/>
      <c r="E1488" s="249"/>
      <c r="F1488" s="183"/>
      <c r="G1488" s="184">
        <f t="shared" si="191"/>
        <v>829.64159999999993</v>
      </c>
      <c r="H1488" s="184">
        <f t="shared" si="192"/>
        <v>820.10243420999996</v>
      </c>
      <c r="I1488" s="184">
        <f t="shared" si="193"/>
        <v>9.53916578999997</v>
      </c>
      <c r="K1488" s="184">
        <v>829.64159999999993</v>
      </c>
      <c r="L1488" s="184">
        <v>820.10243420999996</v>
      </c>
      <c r="M1488" s="184">
        <f t="shared" si="194"/>
        <v>9.53916578999997</v>
      </c>
      <c r="O1488" s="185">
        <v>0</v>
      </c>
      <c r="P1488" s="185">
        <v>0</v>
      </c>
      <c r="Q1488" s="185">
        <f t="shared" si="195"/>
        <v>0</v>
      </c>
      <c r="S1488" s="184">
        <v>0</v>
      </c>
      <c r="T1488" s="184">
        <v>0</v>
      </c>
      <c r="U1488" s="184">
        <f t="shared" si="196"/>
        <v>0</v>
      </c>
      <c r="W1488" s="185">
        <v>0</v>
      </c>
      <c r="X1488" s="185">
        <v>0</v>
      </c>
      <c r="Y1488" s="185">
        <f t="shared" si="197"/>
        <v>0</v>
      </c>
    </row>
    <row r="1489" spans="2:25" s="187" customFormat="1" hidden="1" x14ac:dyDescent="0.3">
      <c r="B1489" s="226" t="s">
        <v>1815</v>
      </c>
      <c r="C1489" s="338" t="s">
        <v>8980</v>
      </c>
      <c r="D1489" s="249"/>
      <c r="E1489" s="249"/>
      <c r="F1489" s="183"/>
      <c r="G1489" s="184">
        <f t="shared" si="191"/>
        <v>409.09780000000001</v>
      </c>
      <c r="H1489" s="184">
        <f t="shared" si="192"/>
        <v>381.04873911999999</v>
      </c>
      <c r="I1489" s="184">
        <f t="shared" si="193"/>
        <v>28.049060880000013</v>
      </c>
      <c r="K1489" s="184">
        <v>409.09780000000001</v>
      </c>
      <c r="L1489" s="184">
        <v>381.04873911999999</v>
      </c>
      <c r="M1489" s="184">
        <f t="shared" si="194"/>
        <v>28.049060880000013</v>
      </c>
      <c r="O1489" s="185">
        <v>0</v>
      </c>
      <c r="P1489" s="185">
        <v>0</v>
      </c>
      <c r="Q1489" s="185">
        <f t="shared" si="195"/>
        <v>0</v>
      </c>
      <c r="S1489" s="184">
        <v>0</v>
      </c>
      <c r="T1489" s="184">
        <v>0</v>
      </c>
      <c r="U1489" s="184">
        <f t="shared" si="196"/>
        <v>0</v>
      </c>
      <c r="W1489" s="185">
        <v>0</v>
      </c>
      <c r="X1489" s="185">
        <v>0</v>
      </c>
      <c r="Y1489" s="185">
        <f t="shared" si="197"/>
        <v>0</v>
      </c>
    </row>
    <row r="1490" spans="2:25" s="187" customFormat="1" hidden="1" x14ac:dyDescent="0.3">
      <c r="B1490" s="226" t="s">
        <v>1816</v>
      </c>
      <c r="C1490" s="338" t="s">
        <v>8981</v>
      </c>
      <c r="D1490" s="249"/>
      <c r="E1490" s="249"/>
      <c r="F1490" s="183"/>
      <c r="G1490" s="184">
        <f t="shared" si="191"/>
        <v>1559.6570000000002</v>
      </c>
      <c r="H1490" s="184">
        <f t="shared" si="192"/>
        <v>1317.4737723399999</v>
      </c>
      <c r="I1490" s="184">
        <f t="shared" si="193"/>
        <v>242.18322766000028</v>
      </c>
      <c r="K1490" s="184">
        <v>1559.6570000000002</v>
      </c>
      <c r="L1490" s="184">
        <v>1317.4737723399999</v>
      </c>
      <c r="M1490" s="184">
        <f t="shared" si="194"/>
        <v>242.18322766000028</v>
      </c>
      <c r="O1490" s="185">
        <v>0</v>
      </c>
      <c r="P1490" s="185">
        <v>0</v>
      </c>
      <c r="Q1490" s="185">
        <f t="shared" si="195"/>
        <v>0</v>
      </c>
      <c r="S1490" s="184">
        <v>0</v>
      </c>
      <c r="T1490" s="184">
        <v>0</v>
      </c>
      <c r="U1490" s="184">
        <f t="shared" si="196"/>
        <v>0</v>
      </c>
      <c r="W1490" s="185">
        <v>0</v>
      </c>
      <c r="X1490" s="185">
        <v>0</v>
      </c>
      <c r="Y1490" s="185">
        <f t="shared" si="197"/>
        <v>0</v>
      </c>
    </row>
    <row r="1491" spans="2:25" s="187" customFormat="1" hidden="1" x14ac:dyDescent="0.3">
      <c r="B1491" s="226" t="s">
        <v>1817</v>
      </c>
      <c r="C1491" s="338" t="s">
        <v>8982</v>
      </c>
      <c r="D1491" s="249"/>
      <c r="E1491" s="249"/>
      <c r="F1491" s="183"/>
      <c r="G1491" s="184">
        <f t="shared" si="191"/>
        <v>710.21360000000004</v>
      </c>
      <c r="H1491" s="184">
        <f t="shared" si="192"/>
        <v>664.78326400000003</v>
      </c>
      <c r="I1491" s="184">
        <f t="shared" si="193"/>
        <v>45.430336000000011</v>
      </c>
      <c r="K1491" s="184">
        <v>710.21360000000004</v>
      </c>
      <c r="L1491" s="184">
        <v>664.78326400000003</v>
      </c>
      <c r="M1491" s="184">
        <f t="shared" si="194"/>
        <v>45.430336000000011</v>
      </c>
      <c r="O1491" s="185">
        <v>0</v>
      </c>
      <c r="P1491" s="185">
        <v>0</v>
      </c>
      <c r="Q1491" s="185">
        <f t="shared" si="195"/>
        <v>0</v>
      </c>
      <c r="S1491" s="184">
        <v>0</v>
      </c>
      <c r="T1491" s="184">
        <v>0</v>
      </c>
      <c r="U1491" s="184">
        <f t="shared" si="196"/>
        <v>0</v>
      </c>
      <c r="W1491" s="185">
        <v>0</v>
      </c>
      <c r="X1491" s="185">
        <v>0</v>
      </c>
      <c r="Y1491" s="185">
        <f t="shared" si="197"/>
        <v>0</v>
      </c>
    </row>
    <row r="1492" spans="2:25" s="187" customFormat="1" hidden="1" x14ac:dyDescent="0.3">
      <c r="B1492" s="226" t="s">
        <v>1818</v>
      </c>
      <c r="C1492" s="338" t="s">
        <v>8983</v>
      </c>
      <c r="D1492" s="249"/>
      <c r="E1492" s="249"/>
      <c r="F1492" s="183"/>
      <c r="G1492" s="184">
        <f t="shared" si="191"/>
        <v>666.96190000000001</v>
      </c>
      <c r="H1492" s="184">
        <f t="shared" si="192"/>
        <v>651.94547448000003</v>
      </c>
      <c r="I1492" s="184">
        <f t="shared" si="193"/>
        <v>15.016425519999984</v>
      </c>
      <c r="K1492" s="184">
        <v>666.96190000000001</v>
      </c>
      <c r="L1492" s="184">
        <v>651.94547448000003</v>
      </c>
      <c r="M1492" s="184">
        <f t="shared" si="194"/>
        <v>15.016425519999984</v>
      </c>
      <c r="O1492" s="185">
        <v>0</v>
      </c>
      <c r="P1492" s="185">
        <v>0</v>
      </c>
      <c r="Q1492" s="185">
        <f t="shared" si="195"/>
        <v>0</v>
      </c>
      <c r="S1492" s="184">
        <v>0</v>
      </c>
      <c r="T1492" s="184">
        <v>0</v>
      </c>
      <c r="U1492" s="184">
        <f t="shared" si="196"/>
        <v>0</v>
      </c>
      <c r="W1492" s="185">
        <v>0</v>
      </c>
      <c r="X1492" s="185">
        <v>0</v>
      </c>
      <c r="Y1492" s="185">
        <f t="shared" si="197"/>
        <v>0</v>
      </c>
    </row>
    <row r="1493" spans="2:25" s="187" customFormat="1" hidden="1" x14ac:dyDescent="0.3">
      <c r="B1493" s="226" t="s">
        <v>1819</v>
      </c>
      <c r="C1493" s="338" t="s">
        <v>8984</v>
      </c>
      <c r="D1493" s="249"/>
      <c r="E1493" s="249"/>
      <c r="F1493" s="183"/>
      <c r="G1493" s="184">
        <f t="shared" si="191"/>
        <v>650.57119999999998</v>
      </c>
      <c r="H1493" s="184">
        <f t="shared" si="192"/>
        <v>623.85339400999999</v>
      </c>
      <c r="I1493" s="184">
        <f t="shared" si="193"/>
        <v>26.717805989999988</v>
      </c>
      <c r="K1493" s="184">
        <v>650.57119999999998</v>
      </c>
      <c r="L1493" s="184">
        <v>623.85339400999999</v>
      </c>
      <c r="M1493" s="184">
        <f t="shared" si="194"/>
        <v>26.717805989999988</v>
      </c>
      <c r="O1493" s="185">
        <v>0</v>
      </c>
      <c r="P1493" s="185">
        <v>0</v>
      </c>
      <c r="Q1493" s="185">
        <f t="shared" si="195"/>
        <v>0</v>
      </c>
      <c r="S1493" s="184">
        <v>0</v>
      </c>
      <c r="T1493" s="184">
        <v>0</v>
      </c>
      <c r="U1493" s="184">
        <f t="shared" si="196"/>
        <v>0</v>
      </c>
      <c r="W1493" s="185">
        <v>0</v>
      </c>
      <c r="X1493" s="185">
        <v>0</v>
      </c>
      <c r="Y1493" s="185">
        <f t="shared" si="197"/>
        <v>0</v>
      </c>
    </row>
    <row r="1494" spans="2:25" s="187" customFormat="1" hidden="1" x14ac:dyDescent="0.3">
      <c r="B1494" s="226" t="s">
        <v>1820</v>
      </c>
      <c r="C1494" s="338" t="s">
        <v>8985</v>
      </c>
      <c r="D1494" s="249"/>
      <c r="E1494" s="249"/>
      <c r="F1494" s="183"/>
      <c r="G1494" s="184">
        <f t="shared" si="191"/>
        <v>235.0147</v>
      </c>
      <c r="H1494" s="184">
        <f t="shared" si="192"/>
        <v>225.11261580000001</v>
      </c>
      <c r="I1494" s="184">
        <f t="shared" si="193"/>
        <v>9.9020841999999902</v>
      </c>
      <c r="K1494" s="184">
        <v>235.0147</v>
      </c>
      <c r="L1494" s="184">
        <v>225.11261580000001</v>
      </c>
      <c r="M1494" s="184">
        <f t="shared" si="194"/>
        <v>9.9020841999999902</v>
      </c>
      <c r="O1494" s="185">
        <v>0</v>
      </c>
      <c r="P1494" s="185">
        <v>0</v>
      </c>
      <c r="Q1494" s="185">
        <f t="shared" si="195"/>
        <v>0</v>
      </c>
      <c r="S1494" s="184">
        <v>0</v>
      </c>
      <c r="T1494" s="184">
        <v>0</v>
      </c>
      <c r="U1494" s="184">
        <f t="shared" si="196"/>
        <v>0</v>
      </c>
      <c r="W1494" s="185">
        <v>0</v>
      </c>
      <c r="X1494" s="185">
        <v>0</v>
      </c>
      <c r="Y1494" s="185">
        <f t="shared" si="197"/>
        <v>0</v>
      </c>
    </row>
    <row r="1495" spans="2:25" s="187" customFormat="1" hidden="1" x14ac:dyDescent="0.3">
      <c r="B1495" s="226" t="s">
        <v>1821</v>
      </c>
      <c r="C1495" s="338" t="s">
        <v>8986</v>
      </c>
      <c r="D1495" s="249"/>
      <c r="E1495" s="249"/>
      <c r="F1495" s="183"/>
      <c r="G1495" s="184">
        <f t="shared" si="191"/>
        <v>918.4556</v>
      </c>
      <c r="H1495" s="184">
        <f t="shared" si="192"/>
        <v>872.39744401999997</v>
      </c>
      <c r="I1495" s="184">
        <f t="shared" si="193"/>
        <v>46.058155980000038</v>
      </c>
      <c r="K1495" s="184">
        <v>918.4556</v>
      </c>
      <c r="L1495" s="184">
        <v>872.39744401999997</v>
      </c>
      <c r="M1495" s="184">
        <f t="shared" si="194"/>
        <v>46.058155980000038</v>
      </c>
      <c r="O1495" s="185">
        <v>0</v>
      </c>
      <c r="P1495" s="185">
        <v>0</v>
      </c>
      <c r="Q1495" s="185">
        <f t="shared" si="195"/>
        <v>0</v>
      </c>
      <c r="S1495" s="184">
        <v>0</v>
      </c>
      <c r="T1495" s="184">
        <v>0</v>
      </c>
      <c r="U1495" s="184">
        <f t="shared" si="196"/>
        <v>0</v>
      </c>
      <c r="W1495" s="185">
        <v>0</v>
      </c>
      <c r="X1495" s="185">
        <v>0</v>
      </c>
      <c r="Y1495" s="185">
        <f t="shared" si="197"/>
        <v>0</v>
      </c>
    </row>
    <row r="1496" spans="2:25" s="187" customFormat="1" hidden="1" x14ac:dyDescent="0.3">
      <c r="B1496" s="226" t="s">
        <v>1822</v>
      </c>
      <c r="C1496" s="338" t="s">
        <v>8987</v>
      </c>
      <c r="D1496" s="249"/>
      <c r="E1496" s="249"/>
      <c r="F1496" s="183"/>
      <c r="G1496" s="184">
        <f t="shared" si="191"/>
        <v>629.77280000000007</v>
      </c>
      <c r="H1496" s="184">
        <f t="shared" si="192"/>
        <v>505.94880919000002</v>
      </c>
      <c r="I1496" s="184">
        <f t="shared" si="193"/>
        <v>123.82399081000005</v>
      </c>
      <c r="K1496" s="184">
        <v>629.77280000000007</v>
      </c>
      <c r="L1496" s="184">
        <v>505.94880919000002</v>
      </c>
      <c r="M1496" s="184">
        <f t="shared" si="194"/>
        <v>123.82399081000005</v>
      </c>
      <c r="O1496" s="185">
        <v>0</v>
      </c>
      <c r="P1496" s="185">
        <v>0</v>
      </c>
      <c r="Q1496" s="185">
        <f t="shared" si="195"/>
        <v>0</v>
      </c>
      <c r="S1496" s="184">
        <v>0</v>
      </c>
      <c r="T1496" s="184">
        <v>0</v>
      </c>
      <c r="U1496" s="184">
        <f t="shared" si="196"/>
        <v>0</v>
      </c>
      <c r="W1496" s="185">
        <v>0</v>
      </c>
      <c r="X1496" s="185">
        <v>0</v>
      </c>
      <c r="Y1496" s="185">
        <f t="shared" si="197"/>
        <v>0</v>
      </c>
    </row>
    <row r="1497" spans="2:25" s="187" customFormat="1" hidden="1" x14ac:dyDescent="0.3">
      <c r="B1497" s="226" t="s">
        <v>1823</v>
      </c>
      <c r="C1497" s="338" t="s">
        <v>8988</v>
      </c>
      <c r="D1497" s="249"/>
      <c r="E1497" s="249"/>
      <c r="F1497" s="183"/>
      <c r="G1497" s="184">
        <f t="shared" ref="G1497:G1550" si="198">+K1497+O1497+S1497+W1497</f>
        <v>766.00469999999996</v>
      </c>
      <c r="H1497" s="184">
        <f t="shared" ref="H1497:H1550" si="199">+L1497+P1497+T1497+X1497</f>
        <v>694.20953039000005</v>
      </c>
      <c r="I1497" s="184">
        <f t="shared" si="193"/>
        <v>71.795169609999903</v>
      </c>
      <c r="K1497" s="184">
        <v>766.00469999999996</v>
      </c>
      <c r="L1497" s="184">
        <v>694.20953039000005</v>
      </c>
      <c r="M1497" s="184">
        <f t="shared" si="194"/>
        <v>71.795169609999903</v>
      </c>
      <c r="O1497" s="185">
        <v>0</v>
      </c>
      <c r="P1497" s="185">
        <v>0</v>
      </c>
      <c r="Q1497" s="185">
        <f t="shared" si="195"/>
        <v>0</v>
      </c>
      <c r="S1497" s="184">
        <v>0</v>
      </c>
      <c r="T1497" s="184">
        <v>0</v>
      </c>
      <c r="U1497" s="184">
        <f t="shared" si="196"/>
        <v>0</v>
      </c>
      <c r="W1497" s="185">
        <v>0</v>
      </c>
      <c r="X1497" s="185">
        <v>0</v>
      </c>
      <c r="Y1497" s="185">
        <f t="shared" si="197"/>
        <v>0</v>
      </c>
    </row>
    <row r="1498" spans="2:25" s="187" customFormat="1" hidden="1" x14ac:dyDescent="0.3">
      <c r="B1498" s="226" t="s">
        <v>1824</v>
      </c>
      <c r="C1498" s="338" t="s">
        <v>8989</v>
      </c>
      <c r="D1498" s="249"/>
      <c r="E1498" s="249"/>
      <c r="F1498" s="183"/>
      <c r="G1498" s="184">
        <f t="shared" si="198"/>
        <v>1273.1263000000001</v>
      </c>
      <c r="H1498" s="184">
        <f t="shared" si="199"/>
        <v>1103.93175133</v>
      </c>
      <c r="I1498" s="184">
        <f t="shared" si="193"/>
        <v>169.19454867000013</v>
      </c>
      <c r="K1498" s="184">
        <v>1273.1263000000001</v>
      </c>
      <c r="L1498" s="184">
        <v>1103.93175133</v>
      </c>
      <c r="M1498" s="184">
        <f t="shared" si="194"/>
        <v>169.19454867000013</v>
      </c>
      <c r="O1498" s="185">
        <v>0</v>
      </c>
      <c r="P1498" s="185">
        <v>0</v>
      </c>
      <c r="Q1498" s="185">
        <f t="shared" si="195"/>
        <v>0</v>
      </c>
      <c r="S1498" s="184">
        <v>0</v>
      </c>
      <c r="T1498" s="184">
        <v>0</v>
      </c>
      <c r="U1498" s="184">
        <f t="shared" si="196"/>
        <v>0</v>
      </c>
      <c r="W1498" s="185">
        <v>0</v>
      </c>
      <c r="X1498" s="185">
        <v>0</v>
      </c>
      <c r="Y1498" s="185">
        <f t="shared" si="197"/>
        <v>0</v>
      </c>
    </row>
    <row r="1499" spans="2:25" s="187" customFormat="1" hidden="1" x14ac:dyDescent="0.3">
      <c r="B1499" s="226" t="s">
        <v>7518</v>
      </c>
      <c r="C1499" s="338" t="s">
        <v>8990</v>
      </c>
      <c r="D1499" s="249"/>
      <c r="E1499" s="249"/>
      <c r="F1499" s="183"/>
      <c r="G1499" s="184">
        <f t="shared" si="198"/>
        <v>0</v>
      </c>
      <c r="H1499" s="184">
        <f t="shared" si="199"/>
        <v>252.87714449000001</v>
      </c>
      <c r="I1499" s="184">
        <f t="shared" si="193"/>
        <v>252.87714449000001</v>
      </c>
      <c r="K1499" s="184">
        <v>0</v>
      </c>
      <c r="L1499" s="184">
        <v>252.87714449000001</v>
      </c>
      <c r="M1499" s="184">
        <f t="shared" si="194"/>
        <v>252.87714449000001</v>
      </c>
      <c r="O1499" s="185">
        <v>0</v>
      </c>
      <c r="P1499" s="185">
        <v>0</v>
      </c>
      <c r="Q1499" s="185">
        <f t="shared" si="195"/>
        <v>0</v>
      </c>
      <c r="S1499" s="184">
        <v>0</v>
      </c>
      <c r="T1499" s="184">
        <v>0</v>
      </c>
      <c r="U1499" s="184">
        <f t="shared" si="196"/>
        <v>0</v>
      </c>
      <c r="W1499" s="185">
        <v>0</v>
      </c>
      <c r="X1499" s="185">
        <v>0</v>
      </c>
      <c r="Y1499" s="185">
        <f t="shared" si="197"/>
        <v>0</v>
      </c>
    </row>
    <row r="1500" spans="2:25" s="187" customFormat="1" hidden="1" x14ac:dyDescent="0.3">
      <c r="B1500" s="226" t="s">
        <v>1825</v>
      </c>
      <c r="C1500" s="338" t="s">
        <v>8991</v>
      </c>
      <c r="D1500" s="249"/>
      <c r="E1500" s="249"/>
      <c r="F1500" s="183"/>
      <c r="G1500" s="184">
        <f t="shared" si="198"/>
        <v>277.21030000000002</v>
      </c>
      <c r="H1500" s="184">
        <f t="shared" si="199"/>
        <v>273.05349853999996</v>
      </c>
      <c r="I1500" s="184">
        <f t="shared" si="193"/>
        <v>4.1568014600000538</v>
      </c>
      <c r="K1500" s="184">
        <v>277.21030000000002</v>
      </c>
      <c r="L1500" s="184">
        <v>273.05349853999996</v>
      </c>
      <c r="M1500" s="184">
        <f t="shared" si="194"/>
        <v>4.1568014600000538</v>
      </c>
      <c r="O1500" s="185">
        <v>0</v>
      </c>
      <c r="P1500" s="185">
        <v>0</v>
      </c>
      <c r="Q1500" s="185">
        <f t="shared" si="195"/>
        <v>0</v>
      </c>
      <c r="S1500" s="184">
        <v>0</v>
      </c>
      <c r="T1500" s="184">
        <v>0</v>
      </c>
      <c r="U1500" s="184">
        <f t="shared" si="196"/>
        <v>0</v>
      </c>
      <c r="W1500" s="185">
        <v>0</v>
      </c>
      <c r="X1500" s="185">
        <v>0</v>
      </c>
      <c r="Y1500" s="185">
        <f t="shared" si="197"/>
        <v>0</v>
      </c>
    </row>
    <row r="1501" spans="2:25" s="187" customFormat="1" hidden="1" x14ac:dyDescent="0.3">
      <c r="B1501" s="226" t="s">
        <v>1826</v>
      </c>
      <c r="C1501" s="338" t="s">
        <v>8992</v>
      </c>
      <c r="D1501" s="249"/>
      <c r="E1501" s="249"/>
      <c r="F1501" s="183"/>
      <c r="G1501" s="184">
        <f t="shared" si="198"/>
        <v>1358.2583999999999</v>
      </c>
      <c r="H1501" s="184">
        <f t="shared" si="199"/>
        <v>1271.386037</v>
      </c>
      <c r="I1501" s="184">
        <f t="shared" si="193"/>
        <v>86.87236299999995</v>
      </c>
      <c r="K1501" s="184">
        <v>1358.2583999999999</v>
      </c>
      <c r="L1501" s="184">
        <v>1271.386037</v>
      </c>
      <c r="M1501" s="184">
        <f t="shared" si="194"/>
        <v>86.87236299999995</v>
      </c>
      <c r="O1501" s="185">
        <v>0</v>
      </c>
      <c r="P1501" s="185">
        <v>0</v>
      </c>
      <c r="Q1501" s="185">
        <f t="shared" si="195"/>
        <v>0</v>
      </c>
      <c r="S1501" s="184">
        <v>0</v>
      </c>
      <c r="T1501" s="184">
        <v>0</v>
      </c>
      <c r="U1501" s="184">
        <f t="shared" si="196"/>
        <v>0</v>
      </c>
      <c r="W1501" s="185">
        <v>0</v>
      </c>
      <c r="X1501" s="185">
        <v>0</v>
      </c>
      <c r="Y1501" s="185">
        <f t="shared" si="197"/>
        <v>0</v>
      </c>
    </row>
    <row r="1502" spans="2:25" s="187" customFormat="1" hidden="1" x14ac:dyDescent="0.3">
      <c r="B1502" s="226" t="s">
        <v>1827</v>
      </c>
      <c r="C1502" s="338" t="s">
        <v>8993</v>
      </c>
      <c r="D1502" s="249"/>
      <c r="E1502" s="249"/>
      <c r="F1502" s="183"/>
      <c r="G1502" s="184">
        <f t="shared" si="198"/>
        <v>1470.4550000000002</v>
      </c>
      <c r="H1502" s="184">
        <f t="shared" si="199"/>
        <v>1256.4522537400001</v>
      </c>
      <c r="I1502" s="184">
        <f t="shared" si="193"/>
        <v>214.00274626000009</v>
      </c>
      <c r="K1502" s="184">
        <v>1470.4550000000002</v>
      </c>
      <c r="L1502" s="184">
        <v>1256.4522537400001</v>
      </c>
      <c r="M1502" s="184">
        <f t="shared" si="194"/>
        <v>214.00274626000009</v>
      </c>
      <c r="O1502" s="185">
        <v>0</v>
      </c>
      <c r="P1502" s="185">
        <v>0</v>
      </c>
      <c r="Q1502" s="185">
        <f t="shared" si="195"/>
        <v>0</v>
      </c>
      <c r="S1502" s="184">
        <v>0</v>
      </c>
      <c r="T1502" s="184">
        <v>0</v>
      </c>
      <c r="U1502" s="184">
        <f t="shared" si="196"/>
        <v>0</v>
      </c>
      <c r="W1502" s="185">
        <v>0</v>
      </c>
      <c r="X1502" s="185">
        <v>0</v>
      </c>
      <c r="Y1502" s="185">
        <f t="shared" si="197"/>
        <v>0</v>
      </c>
    </row>
    <row r="1503" spans="2:25" s="187" customFormat="1" hidden="1" x14ac:dyDescent="0.3">
      <c r="B1503" s="226" t="s">
        <v>1828</v>
      </c>
      <c r="C1503" s="338" t="s">
        <v>8994</v>
      </c>
      <c r="D1503" s="249"/>
      <c r="E1503" s="249"/>
      <c r="F1503" s="183"/>
      <c r="G1503" s="184">
        <f t="shared" si="198"/>
        <v>529.25239999999997</v>
      </c>
      <c r="H1503" s="184">
        <f t="shared" si="199"/>
        <v>479.74974076999996</v>
      </c>
      <c r="I1503" s="184">
        <f t="shared" si="193"/>
        <v>49.502659230000006</v>
      </c>
      <c r="K1503" s="184">
        <v>529.25239999999997</v>
      </c>
      <c r="L1503" s="184">
        <v>479.74974076999996</v>
      </c>
      <c r="M1503" s="184">
        <f t="shared" si="194"/>
        <v>49.502659230000006</v>
      </c>
      <c r="O1503" s="185">
        <v>0</v>
      </c>
      <c r="P1503" s="185">
        <v>0</v>
      </c>
      <c r="Q1503" s="185">
        <f t="shared" si="195"/>
        <v>0</v>
      </c>
      <c r="S1503" s="184">
        <v>0</v>
      </c>
      <c r="T1503" s="184">
        <v>0</v>
      </c>
      <c r="U1503" s="184">
        <f t="shared" si="196"/>
        <v>0</v>
      </c>
      <c r="W1503" s="185">
        <v>0</v>
      </c>
      <c r="X1503" s="185">
        <v>0</v>
      </c>
      <c r="Y1503" s="185">
        <f t="shared" si="197"/>
        <v>0</v>
      </c>
    </row>
    <row r="1504" spans="2:25" s="187" customFormat="1" hidden="1" x14ac:dyDescent="0.3">
      <c r="B1504" s="226" t="s">
        <v>1829</v>
      </c>
      <c r="C1504" s="338" t="s">
        <v>8995</v>
      </c>
      <c r="D1504" s="249"/>
      <c r="E1504" s="249"/>
      <c r="F1504" s="183"/>
      <c r="G1504" s="184">
        <f t="shared" si="198"/>
        <v>2129.5792000000001</v>
      </c>
      <c r="H1504" s="184">
        <f t="shared" si="199"/>
        <v>1706.1431341000002</v>
      </c>
      <c r="I1504" s="184">
        <f t="shared" si="193"/>
        <v>423.4360658999999</v>
      </c>
      <c r="K1504" s="184">
        <v>2129.5792000000001</v>
      </c>
      <c r="L1504" s="184">
        <v>1706.1431341000002</v>
      </c>
      <c r="M1504" s="184">
        <f t="shared" si="194"/>
        <v>423.4360658999999</v>
      </c>
      <c r="O1504" s="185">
        <v>0</v>
      </c>
      <c r="P1504" s="185">
        <v>0</v>
      </c>
      <c r="Q1504" s="185">
        <f t="shared" si="195"/>
        <v>0</v>
      </c>
      <c r="S1504" s="184">
        <v>0</v>
      </c>
      <c r="T1504" s="184">
        <v>0</v>
      </c>
      <c r="U1504" s="184">
        <f t="shared" si="196"/>
        <v>0</v>
      </c>
      <c r="W1504" s="185">
        <v>0</v>
      </c>
      <c r="X1504" s="185">
        <v>0</v>
      </c>
      <c r="Y1504" s="185">
        <f t="shared" si="197"/>
        <v>0</v>
      </c>
    </row>
    <row r="1505" spans="2:25" s="187" customFormat="1" hidden="1" x14ac:dyDescent="0.3">
      <c r="B1505" s="226" t="s">
        <v>1830</v>
      </c>
      <c r="C1505" s="338" t="s">
        <v>8996</v>
      </c>
      <c r="D1505" s="249"/>
      <c r="E1505" s="249"/>
      <c r="F1505" s="183"/>
      <c r="G1505" s="184">
        <f t="shared" si="198"/>
        <v>826.80549999999994</v>
      </c>
      <c r="H1505" s="184">
        <f t="shared" si="199"/>
        <v>687.49623100999997</v>
      </c>
      <c r="I1505" s="184">
        <f t="shared" si="193"/>
        <v>139.30926898999996</v>
      </c>
      <c r="K1505" s="184">
        <v>826.80549999999994</v>
      </c>
      <c r="L1505" s="184">
        <v>687.49623100999997</v>
      </c>
      <c r="M1505" s="184">
        <f t="shared" si="194"/>
        <v>139.30926898999996</v>
      </c>
      <c r="O1505" s="185">
        <v>0</v>
      </c>
      <c r="P1505" s="185">
        <v>0</v>
      </c>
      <c r="Q1505" s="185">
        <f t="shared" si="195"/>
        <v>0</v>
      </c>
      <c r="S1505" s="184">
        <v>0</v>
      </c>
      <c r="T1505" s="184">
        <v>0</v>
      </c>
      <c r="U1505" s="184">
        <f t="shared" si="196"/>
        <v>0</v>
      </c>
      <c r="W1505" s="185">
        <v>0</v>
      </c>
      <c r="X1505" s="185">
        <v>0</v>
      </c>
      <c r="Y1505" s="185">
        <f t="shared" si="197"/>
        <v>0</v>
      </c>
    </row>
    <row r="1506" spans="2:25" s="187" customFormat="1" hidden="1" x14ac:dyDescent="0.3">
      <c r="B1506" s="226" t="s">
        <v>1831</v>
      </c>
      <c r="C1506" s="338" t="s">
        <v>8997</v>
      </c>
      <c r="D1506" s="249"/>
      <c r="E1506" s="249"/>
      <c r="F1506" s="183"/>
      <c r="G1506" s="184">
        <f t="shared" si="198"/>
        <v>1646.6542999999999</v>
      </c>
      <c r="H1506" s="184">
        <f t="shared" si="199"/>
        <v>1406.45568172</v>
      </c>
      <c r="I1506" s="184">
        <f t="shared" si="193"/>
        <v>240.19861827999989</v>
      </c>
      <c r="K1506" s="184">
        <v>1646.6542999999999</v>
      </c>
      <c r="L1506" s="184">
        <v>1406.45568172</v>
      </c>
      <c r="M1506" s="184">
        <f t="shared" si="194"/>
        <v>240.19861827999989</v>
      </c>
      <c r="O1506" s="185">
        <v>0</v>
      </c>
      <c r="P1506" s="185">
        <v>0</v>
      </c>
      <c r="Q1506" s="185">
        <f t="shared" si="195"/>
        <v>0</v>
      </c>
      <c r="S1506" s="184">
        <v>0</v>
      </c>
      <c r="T1506" s="184">
        <v>0</v>
      </c>
      <c r="U1506" s="184">
        <f t="shared" si="196"/>
        <v>0</v>
      </c>
      <c r="W1506" s="185">
        <v>0</v>
      </c>
      <c r="X1506" s="185">
        <v>0</v>
      </c>
      <c r="Y1506" s="185">
        <f t="shared" si="197"/>
        <v>0</v>
      </c>
    </row>
    <row r="1507" spans="2:25" s="187" customFormat="1" hidden="1" x14ac:dyDescent="0.3">
      <c r="B1507" s="226" t="s">
        <v>1832</v>
      </c>
      <c r="C1507" s="338" t="s">
        <v>8998</v>
      </c>
      <c r="D1507" s="249"/>
      <c r="E1507" s="249"/>
      <c r="F1507" s="183"/>
      <c r="G1507" s="184">
        <f t="shared" si="198"/>
        <v>3534.6348000000003</v>
      </c>
      <c r="H1507" s="184">
        <f t="shared" si="199"/>
        <v>2356.5931094100001</v>
      </c>
      <c r="I1507" s="184">
        <f t="shared" si="193"/>
        <v>1178.0416905900001</v>
      </c>
      <c r="K1507" s="184">
        <v>3534.6348000000003</v>
      </c>
      <c r="L1507" s="184">
        <v>2356.5931094100001</v>
      </c>
      <c r="M1507" s="184">
        <f t="shared" si="194"/>
        <v>1178.0416905900001</v>
      </c>
      <c r="O1507" s="185">
        <v>0</v>
      </c>
      <c r="P1507" s="185">
        <v>0</v>
      </c>
      <c r="Q1507" s="185">
        <f t="shared" si="195"/>
        <v>0</v>
      </c>
      <c r="S1507" s="184">
        <v>0</v>
      </c>
      <c r="T1507" s="184">
        <v>0</v>
      </c>
      <c r="U1507" s="184">
        <f t="shared" si="196"/>
        <v>0</v>
      </c>
      <c r="W1507" s="185">
        <v>0</v>
      </c>
      <c r="X1507" s="185">
        <v>0</v>
      </c>
      <c r="Y1507" s="185">
        <f t="shared" si="197"/>
        <v>0</v>
      </c>
    </row>
    <row r="1508" spans="2:25" s="187" customFormat="1" hidden="1" x14ac:dyDescent="0.3">
      <c r="B1508" s="226" t="s">
        <v>1833</v>
      </c>
      <c r="C1508" s="338" t="s">
        <v>8999</v>
      </c>
      <c r="D1508" s="249"/>
      <c r="E1508" s="249"/>
      <c r="F1508" s="183"/>
      <c r="G1508" s="184">
        <f t="shared" si="198"/>
        <v>921.20349999999996</v>
      </c>
      <c r="H1508" s="184">
        <f t="shared" si="199"/>
        <v>845.91862897999999</v>
      </c>
      <c r="I1508" s="184">
        <f t="shared" si="193"/>
        <v>75.284871019999969</v>
      </c>
      <c r="K1508" s="184">
        <v>921.20349999999996</v>
      </c>
      <c r="L1508" s="184">
        <v>845.91862897999999</v>
      </c>
      <c r="M1508" s="184">
        <f t="shared" si="194"/>
        <v>75.284871019999969</v>
      </c>
      <c r="O1508" s="185">
        <v>0</v>
      </c>
      <c r="P1508" s="185">
        <v>0</v>
      </c>
      <c r="Q1508" s="185">
        <f t="shared" si="195"/>
        <v>0</v>
      </c>
      <c r="S1508" s="184">
        <v>0</v>
      </c>
      <c r="T1508" s="184">
        <v>0</v>
      </c>
      <c r="U1508" s="184">
        <f t="shared" si="196"/>
        <v>0</v>
      </c>
      <c r="W1508" s="185">
        <v>0</v>
      </c>
      <c r="X1508" s="185">
        <v>0</v>
      </c>
      <c r="Y1508" s="185">
        <f t="shared" si="197"/>
        <v>0</v>
      </c>
    </row>
    <row r="1509" spans="2:25" s="187" customFormat="1" hidden="1" x14ac:dyDescent="0.3">
      <c r="B1509" s="226" t="s">
        <v>1834</v>
      </c>
      <c r="C1509" s="338" t="s">
        <v>9000</v>
      </c>
      <c r="D1509" s="249"/>
      <c r="E1509" s="249"/>
      <c r="F1509" s="183"/>
      <c r="G1509" s="184">
        <f t="shared" si="198"/>
        <v>448515.20740000001</v>
      </c>
      <c r="H1509" s="184">
        <f t="shared" si="199"/>
        <v>448515.20740000001</v>
      </c>
      <c r="I1509" s="184">
        <f t="shared" si="193"/>
        <v>0</v>
      </c>
      <c r="K1509" s="184">
        <v>448515.20740000001</v>
      </c>
      <c r="L1509" s="184">
        <v>448515.20740000001</v>
      </c>
      <c r="M1509" s="184">
        <f t="shared" si="194"/>
        <v>0</v>
      </c>
      <c r="O1509" s="185">
        <v>0</v>
      </c>
      <c r="P1509" s="185">
        <v>0</v>
      </c>
      <c r="Q1509" s="185">
        <f t="shared" si="195"/>
        <v>0</v>
      </c>
      <c r="S1509" s="184">
        <v>0</v>
      </c>
      <c r="T1509" s="184">
        <v>0</v>
      </c>
      <c r="U1509" s="184">
        <f t="shared" si="196"/>
        <v>0</v>
      </c>
      <c r="W1509" s="185">
        <v>0</v>
      </c>
      <c r="X1509" s="185">
        <v>0</v>
      </c>
      <c r="Y1509" s="185">
        <f t="shared" si="197"/>
        <v>0</v>
      </c>
    </row>
    <row r="1510" spans="2:25" s="187" customFormat="1" hidden="1" x14ac:dyDescent="0.3">
      <c r="B1510" s="226" t="s">
        <v>1835</v>
      </c>
      <c r="C1510" s="338" t="s">
        <v>9001</v>
      </c>
      <c r="D1510" s="249"/>
      <c r="E1510" s="249"/>
      <c r="F1510" s="183"/>
      <c r="G1510" s="184">
        <f t="shared" si="198"/>
        <v>2529513.9564999999</v>
      </c>
      <c r="H1510" s="184">
        <f t="shared" si="199"/>
        <v>2478407.9155571898</v>
      </c>
      <c r="I1510" s="184">
        <f t="shared" si="193"/>
        <v>51106.04094281001</v>
      </c>
      <c r="J1510" s="179"/>
      <c r="K1510" s="184">
        <v>2529513.9564999999</v>
      </c>
      <c r="L1510" s="184">
        <v>2478407.9155571898</v>
      </c>
      <c r="M1510" s="184">
        <f t="shared" si="194"/>
        <v>51106.04094281001</v>
      </c>
      <c r="N1510" s="179"/>
      <c r="O1510" s="184">
        <v>0</v>
      </c>
      <c r="P1510" s="184">
        <v>0</v>
      </c>
      <c r="Q1510" s="184">
        <f t="shared" si="195"/>
        <v>0</v>
      </c>
      <c r="R1510" s="179"/>
      <c r="S1510" s="184">
        <v>0</v>
      </c>
      <c r="T1510" s="184">
        <v>0</v>
      </c>
      <c r="U1510" s="184">
        <f t="shared" si="196"/>
        <v>0</v>
      </c>
      <c r="V1510" s="179"/>
      <c r="W1510" s="184">
        <v>0</v>
      </c>
      <c r="X1510" s="184">
        <v>0</v>
      </c>
      <c r="Y1510" s="184">
        <f t="shared" si="197"/>
        <v>0</v>
      </c>
    </row>
    <row r="1511" spans="2:25" s="187" customFormat="1" hidden="1" x14ac:dyDescent="0.3">
      <c r="B1511" s="226" t="s">
        <v>1836</v>
      </c>
      <c r="C1511" s="338" t="s">
        <v>9002</v>
      </c>
      <c r="D1511" s="249"/>
      <c r="E1511" s="249"/>
      <c r="F1511" s="183"/>
      <c r="G1511" s="184">
        <f t="shared" si="198"/>
        <v>217.80850000000001</v>
      </c>
      <c r="H1511" s="184">
        <f t="shared" si="199"/>
        <v>217.80850000000001</v>
      </c>
      <c r="I1511" s="184">
        <f t="shared" si="193"/>
        <v>0</v>
      </c>
      <c r="K1511" s="184">
        <v>217.80850000000001</v>
      </c>
      <c r="L1511" s="184">
        <v>217.80850000000001</v>
      </c>
      <c r="M1511" s="184">
        <f t="shared" si="194"/>
        <v>0</v>
      </c>
      <c r="O1511" s="185">
        <v>0</v>
      </c>
      <c r="P1511" s="185">
        <v>0</v>
      </c>
      <c r="Q1511" s="185">
        <f t="shared" si="195"/>
        <v>0</v>
      </c>
      <c r="S1511" s="184">
        <v>0</v>
      </c>
      <c r="T1511" s="184">
        <v>0</v>
      </c>
      <c r="U1511" s="184">
        <f t="shared" si="196"/>
        <v>0</v>
      </c>
      <c r="W1511" s="185">
        <v>0</v>
      </c>
      <c r="X1511" s="185">
        <v>0</v>
      </c>
      <c r="Y1511" s="185">
        <f t="shared" si="197"/>
        <v>0</v>
      </c>
    </row>
    <row r="1512" spans="2:25" s="187" customFormat="1" hidden="1" x14ac:dyDescent="0.3">
      <c r="B1512" s="226" t="s">
        <v>1837</v>
      </c>
      <c r="C1512" s="338" t="s">
        <v>9003</v>
      </c>
      <c r="D1512" s="249"/>
      <c r="E1512" s="249"/>
      <c r="F1512" s="183"/>
      <c r="G1512" s="184">
        <f t="shared" si="198"/>
        <v>155.0626</v>
      </c>
      <c r="H1512" s="184">
        <f t="shared" si="199"/>
        <v>155.0626</v>
      </c>
      <c r="I1512" s="184">
        <f t="shared" si="193"/>
        <v>0</v>
      </c>
      <c r="K1512" s="184">
        <v>155.0626</v>
      </c>
      <c r="L1512" s="184">
        <v>155.0626</v>
      </c>
      <c r="M1512" s="184">
        <f t="shared" si="194"/>
        <v>0</v>
      </c>
      <c r="O1512" s="185">
        <v>0</v>
      </c>
      <c r="P1512" s="185">
        <v>0</v>
      </c>
      <c r="Q1512" s="185">
        <f t="shared" si="195"/>
        <v>0</v>
      </c>
      <c r="S1512" s="184">
        <v>0</v>
      </c>
      <c r="T1512" s="184">
        <v>0</v>
      </c>
      <c r="U1512" s="184">
        <f t="shared" si="196"/>
        <v>0</v>
      </c>
      <c r="W1512" s="185">
        <v>0</v>
      </c>
      <c r="X1512" s="185">
        <v>0</v>
      </c>
      <c r="Y1512" s="185">
        <f t="shared" si="197"/>
        <v>0</v>
      </c>
    </row>
    <row r="1513" spans="2:25" s="187" customFormat="1" hidden="1" x14ac:dyDescent="0.3">
      <c r="B1513" s="226" t="s">
        <v>1838</v>
      </c>
      <c r="C1513" s="338" t="s">
        <v>9004</v>
      </c>
      <c r="D1513" s="249"/>
      <c r="E1513" s="249"/>
      <c r="F1513" s="183"/>
      <c r="G1513" s="184">
        <f t="shared" si="198"/>
        <v>329.86310000000003</v>
      </c>
      <c r="H1513" s="184">
        <f t="shared" si="199"/>
        <v>329.86310000000003</v>
      </c>
      <c r="I1513" s="184">
        <f t="shared" si="193"/>
        <v>0</v>
      </c>
      <c r="K1513" s="184">
        <v>329.86310000000003</v>
      </c>
      <c r="L1513" s="184">
        <v>329.86310000000003</v>
      </c>
      <c r="M1513" s="184">
        <f t="shared" si="194"/>
        <v>0</v>
      </c>
      <c r="O1513" s="185">
        <v>0</v>
      </c>
      <c r="P1513" s="185">
        <v>0</v>
      </c>
      <c r="Q1513" s="185">
        <f t="shared" si="195"/>
        <v>0</v>
      </c>
      <c r="S1513" s="184">
        <v>0</v>
      </c>
      <c r="T1513" s="184">
        <v>0</v>
      </c>
      <c r="U1513" s="184">
        <f t="shared" si="196"/>
        <v>0</v>
      </c>
      <c r="W1513" s="185">
        <v>0</v>
      </c>
      <c r="X1513" s="185">
        <v>0</v>
      </c>
      <c r="Y1513" s="185">
        <f t="shared" si="197"/>
        <v>0</v>
      </c>
    </row>
    <row r="1514" spans="2:25" s="187" customFormat="1" hidden="1" x14ac:dyDescent="0.3">
      <c r="B1514" s="226" t="s">
        <v>1839</v>
      </c>
      <c r="C1514" s="338" t="s">
        <v>9005</v>
      </c>
      <c r="D1514" s="249"/>
      <c r="E1514" s="249"/>
      <c r="F1514" s="183"/>
      <c r="G1514" s="184">
        <f t="shared" si="198"/>
        <v>165.26780000000002</v>
      </c>
      <c r="H1514" s="184">
        <f t="shared" si="199"/>
        <v>165.26780000000002</v>
      </c>
      <c r="I1514" s="184">
        <f t="shared" si="193"/>
        <v>0</v>
      </c>
      <c r="K1514" s="184">
        <v>165.26780000000002</v>
      </c>
      <c r="L1514" s="184">
        <v>165.26780000000002</v>
      </c>
      <c r="M1514" s="184">
        <f t="shared" si="194"/>
        <v>0</v>
      </c>
      <c r="O1514" s="185">
        <v>0</v>
      </c>
      <c r="P1514" s="185">
        <v>0</v>
      </c>
      <c r="Q1514" s="185">
        <f t="shared" si="195"/>
        <v>0</v>
      </c>
      <c r="S1514" s="184">
        <v>0</v>
      </c>
      <c r="T1514" s="184">
        <v>0</v>
      </c>
      <c r="U1514" s="184">
        <f t="shared" si="196"/>
        <v>0</v>
      </c>
      <c r="W1514" s="185">
        <v>0</v>
      </c>
      <c r="X1514" s="185">
        <v>0</v>
      </c>
      <c r="Y1514" s="185">
        <f t="shared" si="197"/>
        <v>0</v>
      </c>
    </row>
    <row r="1515" spans="2:25" s="187" customFormat="1" hidden="1" x14ac:dyDescent="0.3">
      <c r="B1515" s="226" t="s">
        <v>1840</v>
      </c>
      <c r="C1515" s="338" t="s">
        <v>9006</v>
      </c>
      <c r="D1515" s="249"/>
      <c r="E1515" s="249"/>
      <c r="F1515" s="183"/>
      <c r="G1515" s="184">
        <f t="shared" si="198"/>
        <v>294.84829999999999</v>
      </c>
      <c r="H1515" s="184">
        <f t="shared" si="199"/>
        <v>294.84829999999999</v>
      </c>
      <c r="I1515" s="184">
        <f t="shared" si="193"/>
        <v>0</v>
      </c>
      <c r="K1515" s="184">
        <v>294.84829999999999</v>
      </c>
      <c r="L1515" s="184">
        <v>294.84829999999999</v>
      </c>
      <c r="M1515" s="184">
        <f t="shared" si="194"/>
        <v>0</v>
      </c>
      <c r="O1515" s="185">
        <v>0</v>
      </c>
      <c r="P1515" s="185">
        <v>0</v>
      </c>
      <c r="Q1515" s="185">
        <f t="shared" si="195"/>
        <v>0</v>
      </c>
      <c r="S1515" s="184">
        <v>0</v>
      </c>
      <c r="T1515" s="184">
        <v>0</v>
      </c>
      <c r="U1515" s="184">
        <f t="shared" si="196"/>
        <v>0</v>
      </c>
      <c r="W1515" s="185">
        <v>0</v>
      </c>
      <c r="X1515" s="185">
        <v>0</v>
      </c>
      <c r="Y1515" s="185">
        <f t="shared" si="197"/>
        <v>0</v>
      </c>
    </row>
    <row r="1516" spans="2:25" s="187" customFormat="1" hidden="1" x14ac:dyDescent="0.3">
      <c r="B1516" s="226" t="s">
        <v>1841</v>
      </c>
      <c r="C1516" s="338" t="s">
        <v>9007</v>
      </c>
      <c r="D1516" s="249"/>
      <c r="E1516" s="249"/>
      <c r="F1516" s="183"/>
      <c r="G1516" s="184">
        <f t="shared" si="198"/>
        <v>225.7978</v>
      </c>
      <c r="H1516" s="184">
        <f t="shared" si="199"/>
        <v>225.7978</v>
      </c>
      <c r="I1516" s="184">
        <f t="shared" si="193"/>
        <v>0</v>
      </c>
      <c r="K1516" s="184">
        <v>225.7978</v>
      </c>
      <c r="L1516" s="184">
        <v>225.7978</v>
      </c>
      <c r="M1516" s="184">
        <f t="shared" si="194"/>
        <v>0</v>
      </c>
      <c r="O1516" s="185">
        <v>0</v>
      </c>
      <c r="P1516" s="185">
        <v>0</v>
      </c>
      <c r="Q1516" s="185">
        <f t="shared" si="195"/>
        <v>0</v>
      </c>
      <c r="S1516" s="184">
        <v>0</v>
      </c>
      <c r="T1516" s="184">
        <v>0</v>
      </c>
      <c r="U1516" s="184">
        <f t="shared" si="196"/>
        <v>0</v>
      </c>
      <c r="W1516" s="185">
        <v>0</v>
      </c>
      <c r="X1516" s="185">
        <v>0</v>
      </c>
      <c r="Y1516" s="185">
        <f t="shared" si="197"/>
        <v>0</v>
      </c>
    </row>
    <row r="1517" spans="2:25" s="187" customFormat="1" hidden="1" x14ac:dyDescent="0.3">
      <c r="B1517" s="226" t="s">
        <v>1842</v>
      </c>
      <c r="C1517" s="338" t="s">
        <v>9008</v>
      </c>
      <c r="D1517" s="249"/>
      <c r="E1517" s="249"/>
      <c r="F1517" s="183"/>
      <c r="G1517" s="184">
        <f t="shared" si="198"/>
        <v>221.7911</v>
      </c>
      <c r="H1517" s="184">
        <f t="shared" si="199"/>
        <v>221.7911</v>
      </c>
      <c r="I1517" s="184">
        <f t="shared" si="193"/>
        <v>0</v>
      </c>
      <c r="K1517" s="184">
        <v>221.7911</v>
      </c>
      <c r="L1517" s="184">
        <v>221.7911</v>
      </c>
      <c r="M1517" s="184">
        <f t="shared" si="194"/>
        <v>0</v>
      </c>
      <c r="O1517" s="185">
        <v>0</v>
      </c>
      <c r="P1517" s="185">
        <v>0</v>
      </c>
      <c r="Q1517" s="185">
        <f t="shared" si="195"/>
        <v>0</v>
      </c>
      <c r="S1517" s="184">
        <v>0</v>
      </c>
      <c r="T1517" s="184">
        <v>0</v>
      </c>
      <c r="U1517" s="184">
        <f t="shared" si="196"/>
        <v>0</v>
      </c>
      <c r="W1517" s="185">
        <v>0</v>
      </c>
      <c r="X1517" s="185">
        <v>0</v>
      </c>
      <c r="Y1517" s="185">
        <f t="shared" si="197"/>
        <v>0</v>
      </c>
    </row>
    <row r="1518" spans="2:25" s="187" customFormat="1" hidden="1" x14ac:dyDescent="0.3">
      <c r="B1518" s="226" t="s">
        <v>1843</v>
      </c>
      <c r="C1518" s="338" t="s">
        <v>9009</v>
      </c>
      <c r="D1518" s="249"/>
      <c r="E1518" s="249"/>
      <c r="F1518" s="183"/>
      <c r="G1518" s="184">
        <f t="shared" si="198"/>
        <v>289.01460000000003</v>
      </c>
      <c r="H1518" s="184">
        <f t="shared" si="199"/>
        <v>289.01460000000003</v>
      </c>
      <c r="I1518" s="184">
        <f t="shared" si="193"/>
        <v>0</v>
      </c>
      <c r="K1518" s="184">
        <v>289.01460000000003</v>
      </c>
      <c r="L1518" s="184">
        <v>289.01460000000003</v>
      </c>
      <c r="M1518" s="184">
        <f t="shared" si="194"/>
        <v>0</v>
      </c>
      <c r="O1518" s="185">
        <v>0</v>
      </c>
      <c r="P1518" s="185">
        <v>0</v>
      </c>
      <c r="Q1518" s="185">
        <f t="shared" si="195"/>
        <v>0</v>
      </c>
      <c r="S1518" s="184">
        <v>0</v>
      </c>
      <c r="T1518" s="184">
        <v>0</v>
      </c>
      <c r="U1518" s="184">
        <f t="shared" si="196"/>
        <v>0</v>
      </c>
      <c r="W1518" s="185">
        <v>0</v>
      </c>
      <c r="X1518" s="185">
        <v>0</v>
      </c>
      <c r="Y1518" s="185">
        <f t="shared" si="197"/>
        <v>0</v>
      </c>
    </row>
    <row r="1519" spans="2:25" s="187" customFormat="1" hidden="1" x14ac:dyDescent="0.3">
      <c r="B1519" s="226" t="s">
        <v>1844</v>
      </c>
      <c r="C1519" s="338" t="s">
        <v>9010</v>
      </c>
      <c r="D1519" s="249"/>
      <c r="E1519" s="249"/>
      <c r="F1519" s="183"/>
      <c r="G1519" s="184">
        <f t="shared" si="198"/>
        <v>154.1934</v>
      </c>
      <c r="H1519" s="184">
        <f t="shared" si="199"/>
        <v>154.1934</v>
      </c>
      <c r="I1519" s="184">
        <f t="shared" si="193"/>
        <v>0</v>
      </c>
      <c r="K1519" s="184">
        <v>154.1934</v>
      </c>
      <c r="L1519" s="184">
        <v>154.1934</v>
      </c>
      <c r="M1519" s="184">
        <f t="shared" si="194"/>
        <v>0</v>
      </c>
      <c r="O1519" s="185">
        <v>0</v>
      </c>
      <c r="P1519" s="185">
        <v>0</v>
      </c>
      <c r="Q1519" s="185">
        <f t="shared" si="195"/>
        <v>0</v>
      </c>
      <c r="S1519" s="184">
        <v>0</v>
      </c>
      <c r="T1519" s="184">
        <v>0</v>
      </c>
      <c r="U1519" s="184">
        <f t="shared" si="196"/>
        <v>0</v>
      </c>
      <c r="W1519" s="185">
        <v>0</v>
      </c>
      <c r="X1519" s="185">
        <v>0</v>
      </c>
      <c r="Y1519" s="185">
        <f t="shared" si="197"/>
        <v>0</v>
      </c>
    </row>
    <row r="1520" spans="2:25" s="187" customFormat="1" hidden="1" x14ac:dyDescent="0.3">
      <c r="B1520" s="226" t="s">
        <v>1845</v>
      </c>
      <c r="C1520" s="338" t="s">
        <v>9011</v>
      </c>
      <c r="D1520" s="249"/>
      <c r="E1520" s="249"/>
      <c r="F1520" s="183"/>
      <c r="G1520" s="184">
        <f t="shared" si="198"/>
        <v>285.4871</v>
      </c>
      <c r="H1520" s="184">
        <f t="shared" si="199"/>
        <v>285.4871</v>
      </c>
      <c r="I1520" s="184">
        <f t="shared" si="193"/>
        <v>0</v>
      </c>
      <c r="K1520" s="184">
        <v>285.4871</v>
      </c>
      <c r="L1520" s="184">
        <v>285.4871</v>
      </c>
      <c r="M1520" s="184">
        <f t="shared" si="194"/>
        <v>0</v>
      </c>
      <c r="O1520" s="185">
        <v>0</v>
      </c>
      <c r="P1520" s="185">
        <v>0</v>
      </c>
      <c r="Q1520" s="185">
        <f t="shared" si="195"/>
        <v>0</v>
      </c>
      <c r="S1520" s="184">
        <v>0</v>
      </c>
      <c r="T1520" s="184">
        <v>0</v>
      </c>
      <c r="U1520" s="184">
        <f t="shared" si="196"/>
        <v>0</v>
      </c>
      <c r="W1520" s="185">
        <v>0</v>
      </c>
      <c r="X1520" s="185">
        <v>0</v>
      </c>
      <c r="Y1520" s="185">
        <f t="shared" si="197"/>
        <v>0</v>
      </c>
    </row>
    <row r="1521" spans="2:25" s="187" customFormat="1" hidden="1" x14ac:dyDescent="0.3">
      <c r="B1521" s="226" t="s">
        <v>1846</v>
      </c>
      <c r="C1521" s="338" t="s">
        <v>9012</v>
      </c>
      <c r="D1521" s="249"/>
      <c r="E1521" s="249"/>
      <c r="F1521" s="183"/>
      <c r="G1521" s="184">
        <f t="shared" si="198"/>
        <v>291.51580000000001</v>
      </c>
      <c r="H1521" s="184">
        <f t="shared" si="199"/>
        <v>291.51580000000001</v>
      </c>
      <c r="I1521" s="184">
        <f t="shared" si="193"/>
        <v>0</v>
      </c>
      <c r="K1521" s="184">
        <v>291.51580000000001</v>
      </c>
      <c r="L1521" s="184">
        <v>291.51580000000001</v>
      </c>
      <c r="M1521" s="184">
        <f t="shared" si="194"/>
        <v>0</v>
      </c>
      <c r="O1521" s="185">
        <v>0</v>
      </c>
      <c r="P1521" s="185">
        <v>0</v>
      </c>
      <c r="Q1521" s="185">
        <f t="shared" si="195"/>
        <v>0</v>
      </c>
      <c r="S1521" s="184">
        <v>0</v>
      </c>
      <c r="T1521" s="184">
        <v>0</v>
      </c>
      <c r="U1521" s="184">
        <f t="shared" si="196"/>
        <v>0</v>
      </c>
      <c r="W1521" s="185">
        <v>0</v>
      </c>
      <c r="X1521" s="185">
        <v>0</v>
      </c>
      <c r="Y1521" s="185">
        <f t="shared" si="197"/>
        <v>0</v>
      </c>
    </row>
    <row r="1522" spans="2:25" s="187" customFormat="1" hidden="1" x14ac:dyDescent="0.3">
      <c r="B1522" s="226" t="s">
        <v>1847</v>
      </c>
      <c r="C1522" s="338" t="s">
        <v>9013</v>
      </c>
      <c r="D1522" s="249"/>
      <c r="E1522" s="249"/>
      <c r="F1522" s="183"/>
      <c r="G1522" s="184">
        <f t="shared" si="198"/>
        <v>195.446</v>
      </c>
      <c r="H1522" s="184">
        <f t="shared" si="199"/>
        <v>195.446</v>
      </c>
      <c r="I1522" s="184">
        <f t="shared" si="193"/>
        <v>0</v>
      </c>
      <c r="K1522" s="184">
        <v>195.446</v>
      </c>
      <c r="L1522" s="184">
        <v>195.446</v>
      </c>
      <c r="M1522" s="184">
        <f t="shared" si="194"/>
        <v>0</v>
      </c>
      <c r="O1522" s="185">
        <v>0</v>
      </c>
      <c r="P1522" s="185">
        <v>0</v>
      </c>
      <c r="Q1522" s="185">
        <f t="shared" si="195"/>
        <v>0</v>
      </c>
      <c r="S1522" s="184">
        <v>0</v>
      </c>
      <c r="T1522" s="184">
        <v>0</v>
      </c>
      <c r="U1522" s="184">
        <f t="shared" si="196"/>
        <v>0</v>
      </c>
      <c r="W1522" s="185">
        <v>0</v>
      </c>
      <c r="X1522" s="185">
        <v>0</v>
      </c>
      <c r="Y1522" s="185">
        <f t="shared" si="197"/>
        <v>0</v>
      </c>
    </row>
    <row r="1523" spans="2:25" s="187" customFormat="1" hidden="1" x14ac:dyDescent="0.3">
      <c r="B1523" s="226" t="s">
        <v>1848</v>
      </c>
      <c r="C1523" s="338" t="s">
        <v>9014</v>
      </c>
      <c r="D1523" s="249"/>
      <c r="E1523" s="249"/>
      <c r="F1523" s="183"/>
      <c r="G1523" s="184">
        <f t="shared" si="198"/>
        <v>383.89780000000002</v>
      </c>
      <c r="H1523" s="184">
        <f t="shared" si="199"/>
        <v>383.89780000000002</v>
      </c>
      <c r="I1523" s="184">
        <f t="shared" si="193"/>
        <v>0</v>
      </c>
      <c r="K1523" s="184">
        <v>383.89780000000002</v>
      </c>
      <c r="L1523" s="184">
        <v>383.89780000000002</v>
      </c>
      <c r="M1523" s="184">
        <f t="shared" si="194"/>
        <v>0</v>
      </c>
      <c r="O1523" s="185">
        <v>0</v>
      </c>
      <c r="P1523" s="185">
        <v>0</v>
      </c>
      <c r="Q1523" s="185">
        <f t="shared" si="195"/>
        <v>0</v>
      </c>
      <c r="S1523" s="184">
        <v>0</v>
      </c>
      <c r="T1523" s="184">
        <v>0</v>
      </c>
      <c r="U1523" s="184">
        <f t="shared" si="196"/>
        <v>0</v>
      </c>
      <c r="W1523" s="185">
        <v>0</v>
      </c>
      <c r="X1523" s="185">
        <v>0</v>
      </c>
      <c r="Y1523" s="185">
        <f t="shared" si="197"/>
        <v>0</v>
      </c>
    </row>
    <row r="1524" spans="2:25" s="187" customFormat="1" hidden="1" x14ac:dyDescent="0.3">
      <c r="B1524" s="226" t="s">
        <v>1849</v>
      </c>
      <c r="C1524" s="338" t="s">
        <v>9015</v>
      </c>
      <c r="D1524" s="249"/>
      <c r="E1524" s="249"/>
      <c r="F1524" s="183"/>
      <c r="G1524" s="184">
        <f t="shared" si="198"/>
        <v>202.26599999999999</v>
      </c>
      <c r="H1524" s="184">
        <f t="shared" si="199"/>
        <v>202.26599999999999</v>
      </c>
      <c r="I1524" s="184">
        <f t="shared" si="193"/>
        <v>0</v>
      </c>
      <c r="K1524" s="184">
        <v>202.26599999999999</v>
      </c>
      <c r="L1524" s="184">
        <v>202.26599999999999</v>
      </c>
      <c r="M1524" s="184">
        <f t="shared" si="194"/>
        <v>0</v>
      </c>
      <c r="O1524" s="185">
        <v>0</v>
      </c>
      <c r="P1524" s="185">
        <v>0</v>
      </c>
      <c r="Q1524" s="185">
        <f t="shared" si="195"/>
        <v>0</v>
      </c>
      <c r="S1524" s="184">
        <v>0</v>
      </c>
      <c r="T1524" s="184">
        <v>0</v>
      </c>
      <c r="U1524" s="184">
        <f t="shared" si="196"/>
        <v>0</v>
      </c>
      <c r="W1524" s="185">
        <v>0</v>
      </c>
      <c r="X1524" s="185">
        <v>0</v>
      </c>
      <c r="Y1524" s="185">
        <f t="shared" si="197"/>
        <v>0</v>
      </c>
    </row>
    <row r="1525" spans="2:25" s="187" customFormat="1" hidden="1" x14ac:dyDescent="0.3">
      <c r="B1525" s="226" t="s">
        <v>1850</v>
      </c>
      <c r="C1525" s="338" t="s">
        <v>9016</v>
      </c>
      <c r="D1525" s="249"/>
      <c r="E1525" s="249"/>
      <c r="F1525" s="183"/>
      <c r="G1525" s="184">
        <f t="shared" si="198"/>
        <v>207.9425</v>
      </c>
      <c r="H1525" s="184">
        <f t="shared" si="199"/>
        <v>207.9425</v>
      </c>
      <c r="I1525" s="184">
        <f t="shared" si="193"/>
        <v>0</v>
      </c>
      <c r="K1525" s="184">
        <v>207.9425</v>
      </c>
      <c r="L1525" s="184">
        <v>207.9425</v>
      </c>
      <c r="M1525" s="184">
        <f t="shared" si="194"/>
        <v>0</v>
      </c>
      <c r="O1525" s="185">
        <v>0</v>
      </c>
      <c r="P1525" s="185">
        <v>0</v>
      </c>
      <c r="Q1525" s="185">
        <f t="shared" si="195"/>
        <v>0</v>
      </c>
      <c r="S1525" s="184">
        <v>0</v>
      </c>
      <c r="T1525" s="184">
        <v>0</v>
      </c>
      <c r="U1525" s="184">
        <f t="shared" si="196"/>
        <v>0</v>
      </c>
      <c r="W1525" s="185">
        <v>0</v>
      </c>
      <c r="X1525" s="185">
        <v>0</v>
      </c>
      <c r="Y1525" s="185">
        <f t="shared" si="197"/>
        <v>0</v>
      </c>
    </row>
    <row r="1526" spans="2:25" s="187" customFormat="1" hidden="1" x14ac:dyDescent="0.3">
      <c r="B1526" s="226" t="s">
        <v>1851</v>
      </c>
      <c r="C1526" s="338" t="s">
        <v>9017</v>
      </c>
      <c r="D1526" s="249"/>
      <c r="E1526" s="249"/>
      <c r="F1526" s="183"/>
      <c r="G1526" s="184">
        <f t="shared" si="198"/>
        <v>364.13479999999998</v>
      </c>
      <c r="H1526" s="184">
        <f t="shared" si="199"/>
        <v>364.13479999999998</v>
      </c>
      <c r="I1526" s="184">
        <f t="shared" si="193"/>
        <v>0</v>
      </c>
      <c r="J1526" s="179"/>
      <c r="K1526" s="184">
        <v>364.13479999999998</v>
      </c>
      <c r="L1526" s="184">
        <v>364.13479999999998</v>
      </c>
      <c r="M1526" s="184">
        <f t="shared" si="194"/>
        <v>0</v>
      </c>
      <c r="N1526" s="179"/>
      <c r="O1526" s="184">
        <v>0</v>
      </c>
      <c r="P1526" s="184">
        <v>0</v>
      </c>
      <c r="Q1526" s="184">
        <f t="shared" si="195"/>
        <v>0</v>
      </c>
      <c r="R1526" s="179"/>
      <c r="S1526" s="184">
        <v>0</v>
      </c>
      <c r="T1526" s="184">
        <v>0</v>
      </c>
      <c r="U1526" s="184">
        <f t="shared" si="196"/>
        <v>0</v>
      </c>
      <c r="V1526" s="179"/>
      <c r="W1526" s="184">
        <v>0</v>
      </c>
      <c r="X1526" s="184">
        <v>0</v>
      </c>
      <c r="Y1526" s="184">
        <f t="shared" si="197"/>
        <v>0</v>
      </c>
    </row>
    <row r="1527" spans="2:25" s="187" customFormat="1" hidden="1" x14ac:dyDescent="0.3">
      <c r="B1527" s="226" t="s">
        <v>1852</v>
      </c>
      <c r="C1527" s="338" t="s">
        <v>9018</v>
      </c>
      <c r="D1527" s="249"/>
      <c r="E1527" s="249"/>
      <c r="F1527" s="183"/>
      <c r="G1527" s="184">
        <f t="shared" si="198"/>
        <v>201.85170000000002</v>
      </c>
      <c r="H1527" s="184">
        <f t="shared" si="199"/>
        <v>201.85170000000002</v>
      </c>
      <c r="I1527" s="184">
        <f t="shared" si="193"/>
        <v>0</v>
      </c>
      <c r="K1527" s="184">
        <v>201.85170000000002</v>
      </c>
      <c r="L1527" s="184">
        <v>201.85170000000002</v>
      </c>
      <c r="M1527" s="184">
        <f t="shared" si="194"/>
        <v>0</v>
      </c>
      <c r="O1527" s="185">
        <v>0</v>
      </c>
      <c r="P1527" s="185">
        <v>0</v>
      </c>
      <c r="Q1527" s="185">
        <f t="shared" si="195"/>
        <v>0</v>
      </c>
      <c r="S1527" s="184">
        <v>0</v>
      </c>
      <c r="T1527" s="184">
        <v>0</v>
      </c>
      <c r="U1527" s="184">
        <f t="shared" si="196"/>
        <v>0</v>
      </c>
      <c r="W1527" s="185">
        <v>0</v>
      </c>
      <c r="X1527" s="185">
        <v>0</v>
      </c>
      <c r="Y1527" s="185">
        <f t="shared" si="197"/>
        <v>0</v>
      </c>
    </row>
    <row r="1528" spans="2:25" s="187" customFormat="1" hidden="1" x14ac:dyDescent="0.3">
      <c r="B1528" s="226" t="s">
        <v>1853</v>
      </c>
      <c r="C1528" s="338" t="s">
        <v>9019</v>
      </c>
      <c r="D1528" s="249"/>
      <c r="E1528" s="249"/>
      <c r="F1528" s="183"/>
      <c r="G1528" s="184">
        <f t="shared" si="198"/>
        <v>204.28820000000002</v>
      </c>
      <c r="H1528" s="184">
        <f t="shared" si="199"/>
        <v>204.28820000000002</v>
      </c>
      <c r="I1528" s="184">
        <f t="shared" si="193"/>
        <v>0</v>
      </c>
      <c r="K1528" s="184">
        <v>204.28820000000002</v>
      </c>
      <c r="L1528" s="184">
        <v>204.28820000000002</v>
      </c>
      <c r="M1528" s="184">
        <f t="shared" si="194"/>
        <v>0</v>
      </c>
      <c r="O1528" s="185">
        <v>0</v>
      </c>
      <c r="P1528" s="185">
        <v>0</v>
      </c>
      <c r="Q1528" s="185">
        <f t="shared" si="195"/>
        <v>0</v>
      </c>
      <c r="S1528" s="184">
        <v>0</v>
      </c>
      <c r="T1528" s="184">
        <v>0</v>
      </c>
      <c r="U1528" s="184">
        <f t="shared" si="196"/>
        <v>0</v>
      </c>
      <c r="W1528" s="185">
        <v>0</v>
      </c>
      <c r="X1528" s="185">
        <v>0</v>
      </c>
      <c r="Y1528" s="185">
        <f t="shared" si="197"/>
        <v>0</v>
      </c>
    </row>
    <row r="1529" spans="2:25" s="187" customFormat="1" hidden="1" x14ac:dyDescent="0.3">
      <c r="B1529" s="226" t="s">
        <v>1854</v>
      </c>
      <c r="C1529" s="338" t="s">
        <v>9020</v>
      </c>
      <c r="D1529" s="249"/>
      <c r="E1529" s="249"/>
      <c r="F1529" s="183"/>
      <c r="G1529" s="184">
        <f t="shared" si="198"/>
        <v>436.2176</v>
      </c>
      <c r="H1529" s="184">
        <f t="shared" si="199"/>
        <v>436.2176</v>
      </c>
      <c r="I1529" s="184">
        <f t="shared" si="193"/>
        <v>0</v>
      </c>
      <c r="K1529" s="184">
        <v>436.2176</v>
      </c>
      <c r="L1529" s="184">
        <v>436.2176</v>
      </c>
      <c r="M1529" s="184">
        <f t="shared" si="194"/>
        <v>0</v>
      </c>
      <c r="O1529" s="185">
        <v>0</v>
      </c>
      <c r="P1529" s="185">
        <v>0</v>
      </c>
      <c r="Q1529" s="185">
        <f t="shared" si="195"/>
        <v>0</v>
      </c>
      <c r="S1529" s="184">
        <v>0</v>
      </c>
      <c r="T1529" s="184">
        <v>0</v>
      </c>
      <c r="U1529" s="184">
        <f t="shared" si="196"/>
        <v>0</v>
      </c>
      <c r="W1529" s="185">
        <v>0</v>
      </c>
      <c r="X1529" s="185">
        <v>0</v>
      </c>
      <c r="Y1529" s="185">
        <f t="shared" si="197"/>
        <v>0</v>
      </c>
    </row>
    <row r="1530" spans="2:25" s="187" customFormat="1" hidden="1" x14ac:dyDescent="0.3">
      <c r="B1530" s="226" t="s">
        <v>1855</v>
      </c>
      <c r="C1530" s="338" t="s">
        <v>9021</v>
      </c>
      <c r="D1530" s="249"/>
      <c r="E1530" s="249"/>
      <c r="F1530" s="183"/>
      <c r="G1530" s="184">
        <f t="shared" si="198"/>
        <v>1877.8818000000001</v>
      </c>
      <c r="H1530" s="184">
        <f t="shared" si="199"/>
        <v>1877.8818000000001</v>
      </c>
      <c r="I1530" s="184">
        <f t="shared" si="193"/>
        <v>0</v>
      </c>
      <c r="K1530" s="184">
        <v>1877.8818000000001</v>
      </c>
      <c r="L1530" s="184">
        <v>1877.8818000000001</v>
      </c>
      <c r="M1530" s="184">
        <f t="shared" si="194"/>
        <v>0</v>
      </c>
      <c r="O1530" s="185">
        <v>0</v>
      </c>
      <c r="P1530" s="185">
        <v>0</v>
      </c>
      <c r="Q1530" s="185">
        <f t="shared" si="195"/>
        <v>0</v>
      </c>
      <c r="S1530" s="184">
        <v>0</v>
      </c>
      <c r="T1530" s="184">
        <v>0</v>
      </c>
      <c r="U1530" s="184">
        <f t="shared" si="196"/>
        <v>0</v>
      </c>
      <c r="W1530" s="185">
        <v>0</v>
      </c>
      <c r="X1530" s="185">
        <v>0</v>
      </c>
      <c r="Y1530" s="185">
        <f t="shared" si="197"/>
        <v>0</v>
      </c>
    </row>
    <row r="1531" spans="2:25" s="187" customFormat="1" hidden="1" x14ac:dyDescent="0.3">
      <c r="B1531" s="226" t="s">
        <v>1856</v>
      </c>
      <c r="C1531" s="338" t="s">
        <v>9022</v>
      </c>
      <c r="D1531" s="249"/>
      <c r="E1531" s="249"/>
      <c r="F1531" s="183"/>
      <c r="G1531" s="184">
        <f t="shared" si="198"/>
        <v>281.00030000000004</v>
      </c>
      <c r="H1531" s="184">
        <f t="shared" si="199"/>
        <v>281.00030000000004</v>
      </c>
      <c r="I1531" s="184">
        <f t="shared" si="193"/>
        <v>0</v>
      </c>
      <c r="K1531" s="184">
        <v>281.00030000000004</v>
      </c>
      <c r="L1531" s="184">
        <v>281.00030000000004</v>
      </c>
      <c r="M1531" s="184">
        <f t="shared" si="194"/>
        <v>0</v>
      </c>
      <c r="O1531" s="185">
        <v>0</v>
      </c>
      <c r="P1531" s="185">
        <v>0</v>
      </c>
      <c r="Q1531" s="185">
        <f t="shared" si="195"/>
        <v>0</v>
      </c>
      <c r="S1531" s="184">
        <v>0</v>
      </c>
      <c r="T1531" s="184">
        <v>0</v>
      </c>
      <c r="U1531" s="184">
        <f t="shared" si="196"/>
        <v>0</v>
      </c>
      <c r="W1531" s="185">
        <v>0</v>
      </c>
      <c r="X1531" s="185">
        <v>0</v>
      </c>
      <c r="Y1531" s="185">
        <f t="shared" si="197"/>
        <v>0</v>
      </c>
    </row>
    <row r="1532" spans="2:25" s="187" customFormat="1" hidden="1" x14ac:dyDescent="0.3">
      <c r="B1532" s="226" t="s">
        <v>1857</v>
      </c>
      <c r="C1532" s="338" t="s">
        <v>9023</v>
      </c>
      <c r="D1532" s="249"/>
      <c r="E1532" s="249"/>
      <c r="F1532" s="183"/>
      <c r="G1532" s="184">
        <f t="shared" si="198"/>
        <v>146.20959999999999</v>
      </c>
      <c r="H1532" s="184">
        <f t="shared" si="199"/>
        <v>146.20959999999999</v>
      </c>
      <c r="I1532" s="184">
        <f t="shared" si="193"/>
        <v>0</v>
      </c>
      <c r="K1532" s="184">
        <v>146.20959999999999</v>
      </c>
      <c r="L1532" s="184">
        <v>146.20959999999999</v>
      </c>
      <c r="M1532" s="184">
        <f t="shared" si="194"/>
        <v>0</v>
      </c>
      <c r="O1532" s="185">
        <v>0</v>
      </c>
      <c r="P1532" s="185">
        <v>0</v>
      </c>
      <c r="Q1532" s="185">
        <f t="shared" si="195"/>
        <v>0</v>
      </c>
      <c r="S1532" s="184">
        <v>0</v>
      </c>
      <c r="T1532" s="184">
        <v>0</v>
      </c>
      <c r="U1532" s="184">
        <f t="shared" si="196"/>
        <v>0</v>
      </c>
      <c r="W1532" s="185">
        <v>0</v>
      </c>
      <c r="X1532" s="185">
        <v>0</v>
      </c>
      <c r="Y1532" s="185">
        <f t="shared" si="197"/>
        <v>0</v>
      </c>
    </row>
    <row r="1533" spans="2:25" s="187" customFormat="1" hidden="1" x14ac:dyDescent="0.3">
      <c r="B1533" s="226" t="s">
        <v>1858</v>
      </c>
      <c r="C1533" s="338" t="s">
        <v>9024</v>
      </c>
      <c r="D1533" s="249"/>
      <c r="E1533" s="249"/>
      <c r="F1533" s="183"/>
      <c r="G1533" s="184">
        <f t="shared" si="198"/>
        <v>43007.125</v>
      </c>
      <c r="H1533" s="184">
        <f t="shared" si="199"/>
        <v>21429.15250222</v>
      </c>
      <c r="I1533" s="184">
        <f t="shared" si="193"/>
        <v>21577.97249778</v>
      </c>
      <c r="K1533" s="184">
        <v>43007.125</v>
      </c>
      <c r="L1533" s="184">
        <v>21429.15250222</v>
      </c>
      <c r="M1533" s="184">
        <f t="shared" si="194"/>
        <v>21577.97249778</v>
      </c>
      <c r="O1533" s="185">
        <v>0</v>
      </c>
      <c r="P1533" s="185">
        <v>0</v>
      </c>
      <c r="Q1533" s="185">
        <f t="shared" si="195"/>
        <v>0</v>
      </c>
      <c r="S1533" s="184">
        <v>0</v>
      </c>
      <c r="T1533" s="184">
        <v>0</v>
      </c>
      <c r="U1533" s="184">
        <f t="shared" si="196"/>
        <v>0</v>
      </c>
      <c r="W1533" s="185">
        <v>0</v>
      </c>
      <c r="X1533" s="185">
        <v>0</v>
      </c>
      <c r="Y1533" s="185">
        <f t="shared" si="197"/>
        <v>0</v>
      </c>
    </row>
    <row r="1534" spans="2:25" s="187" customFormat="1" hidden="1" x14ac:dyDescent="0.3">
      <c r="B1534" s="226" t="s">
        <v>1859</v>
      </c>
      <c r="C1534" s="338" t="s">
        <v>9025</v>
      </c>
      <c r="D1534" s="249"/>
      <c r="E1534" s="249"/>
      <c r="F1534" s="183"/>
      <c r="G1534" s="184">
        <f t="shared" si="198"/>
        <v>2165.5063999999998</v>
      </c>
      <c r="H1534" s="184">
        <f t="shared" si="199"/>
        <v>1843.9559855</v>
      </c>
      <c r="I1534" s="184">
        <f t="shared" si="193"/>
        <v>321.55041449999976</v>
      </c>
      <c r="K1534" s="184">
        <v>2165.5063999999998</v>
      </c>
      <c r="L1534" s="184">
        <v>1843.9559855</v>
      </c>
      <c r="M1534" s="184">
        <f t="shared" si="194"/>
        <v>321.55041449999976</v>
      </c>
      <c r="O1534" s="185">
        <v>0</v>
      </c>
      <c r="P1534" s="185">
        <v>0</v>
      </c>
      <c r="Q1534" s="185">
        <f t="shared" si="195"/>
        <v>0</v>
      </c>
      <c r="S1534" s="184">
        <v>0</v>
      </c>
      <c r="T1534" s="184">
        <v>0</v>
      </c>
      <c r="U1534" s="184">
        <f t="shared" si="196"/>
        <v>0</v>
      </c>
      <c r="W1534" s="185">
        <v>0</v>
      </c>
      <c r="X1534" s="185">
        <v>0</v>
      </c>
      <c r="Y1534" s="185">
        <f t="shared" si="197"/>
        <v>0</v>
      </c>
    </row>
    <row r="1535" spans="2:25" s="187" customFormat="1" hidden="1" x14ac:dyDescent="0.3">
      <c r="B1535" s="226" t="s">
        <v>1860</v>
      </c>
      <c r="C1535" s="338" t="s">
        <v>9026</v>
      </c>
      <c r="D1535" s="249"/>
      <c r="E1535" s="249"/>
      <c r="F1535" s="183"/>
      <c r="G1535" s="184">
        <f t="shared" si="198"/>
        <v>2436.9694</v>
      </c>
      <c r="H1535" s="184">
        <f t="shared" si="199"/>
        <v>2177.4397240799995</v>
      </c>
      <c r="I1535" s="184">
        <f t="shared" si="193"/>
        <v>259.5296759200005</v>
      </c>
      <c r="K1535" s="184">
        <v>2436.9694</v>
      </c>
      <c r="L1535" s="184">
        <v>2177.4397240799995</v>
      </c>
      <c r="M1535" s="184">
        <f t="shared" si="194"/>
        <v>259.5296759200005</v>
      </c>
      <c r="O1535" s="185">
        <v>0</v>
      </c>
      <c r="P1535" s="185">
        <v>0</v>
      </c>
      <c r="Q1535" s="185">
        <f t="shared" si="195"/>
        <v>0</v>
      </c>
      <c r="S1535" s="184">
        <v>0</v>
      </c>
      <c r="T1535" s="184">
        <v>0</v>
      </c>
      <c r="U1535" s="184">
        <f t="shared" si="196"/>
        <v>0</v>
      </c>
      <c r="W1535" s="185">
        <v>0</v>
      </c>
      <c r="X1535" s="185">
        <v>0</v>
      </c>
      <c r="Y1535" s="185">
        <f t="shared" si="197"/>
        <v>0</v>
      </c>
    </row>
    <row r="1536" spans="2:25" s="187" customFormat="1" hidden="1" x14ac:dyDescent="0.3">
      <c r="B1536" s="226" t="s">
        <v>1861</v>
      </c>
      <c r="C1536" s="338" t="s">
        <v>9027</v>
      </c>
      <c r="D1536" s="249"/>
      <c r="E1536" s="249"/>
      <c r="F1536" s="183"/>
      <c r="G1536" s="184">
        <f t="shared" si="198"/>
        <v>2441.9434999999999</v>
      </c>
      <c r="H1536" s="184">
        <f t="shared" si="199"/>
        <v>2192.9015842700001</v>
      </c>
      <c r="I1536" s="184">
        <f t="shared" si="193"/>
        <v>249.0419157299998</v>
      </c>
      <c r="K1536" s="184">
        <v>2441.9434999999999</v>
      </c>
      <c r="L1536" s="184">
        <v>2192.9015842700001</v>
      </c>
      <c r="M1536" s="184">
        <f t="shared" si="194"/>
        <v>249.0419157299998</v>
      </c>
      <c r="O1536" s="185">
        <v>0</v>
      </c>
      <c r="P1536" s="185">
        <v>0</v>
      </c>
      <c r="Q1536" s="185">
        <f t="shared" si="195"/>
        <v>0</v>
      </c>
      <c r="S1536" s="184">
        <v>0</v>
      </c>
      <c r="T1536" s="184">
        <v>0</v>
      </c>
      <c r="U1536" s="184">
        <f t="shared" si="196"/>
        <v>0</v>
      </c>
      <c r="W1536" s="185">
        <v>0</v>
      </c>
      <c r="X1536" s="185">
        <v>0</v>
      </c>
      <c r="Y1536" s="185">
        <f t="shared" si="197"/>
        <v>0</v>
      </c>
    </row>
    <row r="1537" spans="2:25" s="187" customFormat="1" hidden="1" x14ac:dyDescent="0.3">
      <c r="B1537" s="226" t="s">
        <v>1862</v>
      </c>
      <c r="C1537" s="338" t="s">
        <v>9028</v>
      </c>
      <c r="D1537" s="249"/>
      <c r="E1537" s="249"/>
      <c r="F1537" s="183"/>
      <c r="G1537" s="184">
        <f t="shared" si="198"/>
        <v>1594.7746999999999</v>
      </c>
      <c r="H1537" s="184">
        <f t="shared" si="199"/>
        <v>1085.5004443599998</v>
      </c>
      <c r="I1537" s="184">
        <f t="shared" si="193"/>
        <v>509.27425564000009</v>
      </c>
      <c r="K1537" s="184">
        <v>1594.7746999999999</v>
      </c>
      <c r="L1537" s="184">
        <v>1085.5004443599998</v>
      </c>
      <c r="M1537" s="184">
        <f t="shared" si="194"/>
        <v>509.27425564000009</v>
      </c>
      <c r="O1537" s="185">
        <v>0</v>
      </c>
      <c r="P1537" s="185">
        <v>0</v>
      </c>
      <c r="Q1537" s="185">
        <f t="shared" si="195"/>
        <v>0</v>
      </c>
      <c r="S1537" s="184">
        <v>0</v>
      </c>
      <c r="T1537" s="184">
        <v>0</v>
      </c>
      <c r="U1537" s="184">
        <f t="shared" si="196"/>
        <v>0</v>
      </c>
      <c r="W1537" s="185">
        <v>0</v>
      </c>
      <c r="X1537" s="185">
        <v>0</v>
      </c>
      <c r="Y1537" s="185">
        <f t="shared" si="197"/>
        <v>0</v>
      </c>
    </row>
    <row r="1538" spans="2:25" s="187" customFormat="1" hidden="1" x14ac:dyDescent="0.3">
      <c r="B1538" s="226" t="s">
        <v>1863</v>
      </c>
      <c r="C1538" s="338" t="s">
        <v>9029</v>
      </c>
      <c r="D1538" s="249"/>
      <c r="E1538" s="249"/>
      <c r="F1538" s="183"/>
      <c r="G1538" s="184">
        <f t="shared" si="198"/>
        <v>35600.134399999995</v>
      </c>
      <c r="H1538" s="184">
        <f t="shared" si="199"/>
        <v>32170.925930000001</v>
      </c>
      <c r="I1538" s="184">
        <f t="shared" si="193"/>
        <v>3429.2084699999941</v>
      </c>
      <c r="K1538" s="184">
        <v>35600.134399999995</v>
      </c>
      <c r="L1538" s="184">
        <v>32170.925930000001</v>
      </c>
      <c r="M1538" s="184">
        <f t="shared" si="194"/>
        <v>3429.2084699999941</v>
      </c>
      <c r="O1538" s="185">
        <v>0</v>
      </c>
      <c r="P1538" s="185">
        <v>0</v>
      </c>
      <c r="Q1538" s="185">
        <f t="shared" si="195"/>
        <v>0</v>
      </c>
      <c r="S1538" s="184">
        <v>0</v>
      </c>
      <c r="T1538" s="184">
        <v>0</v>
      </c>
      <c r="U1538" s="184">
        <f t="shared" si="196"/>
        <v>0</v>
      </c>
      <c r="W1538" s="185">
        <v>0</v>
      </c>
      <c r="X1538" s="185">
        <v>0</v>
      </c>
      <c r="Y1538" s="185">
        <f t="shared" si="197"/>
        <v>0</v>
      </c>
    </row>
    <row r="1539" spans="2:25" s="187" customFormat="1" hidden="1" x14ac:dyDescent="0.3">
      <c r="B1539" s="226" t="s">
        <v>1864</v>
      </c>
      <c r="C1539" s="338" t="s">
        <v>9030</v>
      </c>
      <c r="D1539" s="249"/>
      <c r="E1539" s="249"/>
      <c r="F1539" s="183"/>
      <c r="G1539" s="184">
        <f t="shared" si="198"/>
        <v>693.48799999999994</v>
      </c>
      <c r="H1539" s="184">
        <f t="shared" si="199"/>
        <v>676.19633334000002</v>
      </c>
      <c r="I1539" s="184">
        <f t="shared" si="193"/>
        <v>17.291666659999919</v>
      </c>
      <c r="K1539" s="184">
        <v>693.48799999999994</v>
      </c>
      <c r="L1539" s="184">
        <v>676.19633334000002</v>
      </c>
      <c r="M1539" s="184">
        <f t="shared" si="194"/>
        <v>17.291666659999919</v>
      </c>
      <c r="O1539" s="185">
        <v>0</v>
      </c>
      <c r="P1539" s="185">
        <v>0</v>
      </c>
      <c r="Q1539" s="185">
        <f t="shared" si="195"/>
        <v>0</v>
      </c>
      <c r="S1539" s="184">
        <v>0</v>
      </c>
      <c r="T1539" s="184">
        <v>0</v>
      </c>
      <c r="U1539" s="184">
        <f t="shared" si="196"/>
        <v>0</v>
      </c>
      <c r="W1539" s="185">
        <v>0</v>
      </c>
      <c r="X1539" s="185">
        <v>0</v>
      </c>
      <c r="Y1539" s="185">
        <f t="shared" si="197"/>
        <v>0</v>
      </c>
    </row>
    <row r="1540" spans="2:25" s="187" customFormat="1" hidden="1" x14ac:dyDescent="0.3">
      <c r="B1540" s="226" t="s">
        <v>1865</v>
      </c>
      <c r="C1540" s="338" t="s">
        <v>9031</v>
      </c>
      <c r="D1540" s="249"/>
      <c r="E1540" s="249"/>
      <c r="F1540" s="183"/>
      <c r="G1540" s="184">
        <f t="shared" si="198"/>
        <v>72527.009399999995</v>
      </c>
      <c r="H1540" s="184">
        <f t="shared" si="199"/>
        <v>69872.774092199994</v>
      </c>
      <c r="I1540" s="184">
        <f t="shared" si="193"/>
        <v>2654.2353078000015</v>
      </c>
      <c r="K1540" s="184">
        <v>72527.009399999995</v>
      </c>
      <c r="L1540" s="184">
        <v>69872.774092199994</v>
      </c>
      <c r="M1540" s="184">
        <f t="shared" si="194"/>
        <v>2654.2353078000015</v>
      </c>
      <c r="O1540" s="185">
        <v>0</v>
      </c>
      <c r="P1540" s="185">
        <v>0</v>
      </c>
      <c r="Q1540" s="185">
        <f t="shared" si="195"/>
        <v>0</v>
      </c>
      <c r="S1540" s="184">
        <v>0</v>
      </c>
      <c r="T1540" s="184">
        <v>0</v>
      </c>
      <c r="U1540" s="184">
        <f t="shared" si="196"/>
        <v>0</v>
      </c>
      <c r="W1540" s="185">
        <v>0</v>
      </c>
      <c r="X1540" s="185">
        <v>0</v>
      </c>
      <c r="Y1540" s="185">
        <f t="shared" si="197"/>
        <v>0</v>
      </c>
    </row>
    <row r="1541" spans="2:25" s="187" customFormat="1" hidden="1" x14ac:dyDescent="0.3">
      <c r="B1541" s="226" t="s">
        <v>1866</v>
      </c>
      <c r="C1541" s="338" t="s">
        <v>9032</v>
      </c>
      <c r="D1541" s="249"/>
      <c r="E1541" s="249"/>
      <c r="F1541" s="183"/>
      <c r="G1541" s="184">
        <f t="shared" si="198"/>
        <v>2207.6799000000001</v>
      </c>
      <c r="H1541" s="184">
        <f t="shared" si="199"/>
        <v>2122.5049822199999</v>
      </c>
      <c r="I1541" s="184">
        <f t="shared" si="193"/>
        <v>85.174917780000214</v>
      </c>
      <c r="K1541" s="184">
        <v>2207.6799000000001</v>
      </c>
      <c r="L1541" s="184">
        <v>2122.5049822199999</v>
      </c>
      <c r="M1541" s="184">
        <f t="shared" si="194"/>
        <v>85.174917780000214</v>
      </c>
      <c r="O1541" s="185">
        <v>0</v>
      </c>
      <c r="P1541" s="185">
        <v>0</v>
      </c>
      <c r="Q1541" s="185">
        <f t="shared" si="195"/>
        <v>0</v>
      </c>
      <c r="S1541" s="184">
        <v>0</v>
      </c>
      <c r="T1541" s="184">
        <v>0</v>
      </c>
      <c r="U1541" s="184">
        <f t="shared" si="196"/>
        <v>0</v>
      </c>
      <c r="W1541" s="185">
        <v>0</v>
      </c>
      <c r="X1541" s="185">
        <v>0</v>
      </c>
      <c r="Y1541" s="185">
        <f t="shared" si="197"/>
        <v>0</v>
      </c>
    </row>
    <row r="1542" spans="2:25" s="187" customFormat="1" hidden="1" x14ac:dyDescent="0.3">
      <c r="B1542" s="226" t="s">
        <v>1867</v>
      </c>
      <c r="C1542" s="338" t="s">
        <v>9033</v>
      </c>
      <c r="D1542" s="249"/>
      <c r="E1542" s="249"/>
      <c r="F1542" s="183"/>
      <c r="G1542" s="184">
        <f t="shared" si="198"/>
        <v>3127.6156000000001</v>
      </c>
      <c r="H1542" s="184">
        <f t="shared" si="199"/>
        <v>1841.3039817200001</v>
      </c>
      <c r="I1542" s="184">
        <f t="shared" si="193"/>
        <v>1286.3116182799999</v>
      </c>
      <c r="K1542" s="184">
        <v>3127.6156000000001</v>
      </c>
      <c r="L1542" s="184">
        <v>1841.3039817200001</v>
      </c>
      <c r="M1542" s="184">
        <f t="shared" si="194"/>
        <v>1286.3116182799999</v>
      </c>
      <c r="O1542" s="185">
        <v>0</v>
      </c>
      <c r="P1542" s="185">
        <v>0</v>
      </c>
      <c r="Q1542" s="185">
        <f t="shared" si="195"/>
        <v>0</v>
      </c>
      <c r="S1542" s="184">
        <v>0</v>
      </c>
      <c r="T1542" s="184">
        <v>0</v>
      </c>
      <c r="U1542" s="184">
        <f t="shared" si="196"/>
        <v>0</v>
      </c>
      <c r="W1542" s="185">
        <v>0</v>
      </c>
      <c r="X1542" s="185">
        <v>0</v>
      </c>
      <c r="Y1542" s="185">
        <f t="shared" si="197"/>
        <v>0</v>
      </c>
    </row>
    <row r="1543" spans="2:25" s="187" customFormat="1" hidden="1" x14ac:dyDescent="0.3">
      <c r="B1543" s="226" t="s">
        <v>1868</v>
      </c>
      <c r="C1543" s="338" t="s">
        <v>9034</v>
      </c>
      <c r="D1543" s="249"/>
      <c r="E1543" s="249"/>
      <c r="F1543" s="183"/>
      <c r="G1543" s="184">
        <f t="shared" si="198"/>
        <v>4190.9197999999997</v>
      </c>
      <c r="H1543" s="184">
        <f t="shared" si="199"/>
        <v>2495.4626138100002</v>
      </c>
      <c r="I1543" s="184">
        <f t="shared" si="193"/>
        <v>1695.4571861899994</v>
      </c>
      <c r="K1543" s="184">
        <v>4190.9197999999997</v>
      </c>
      <c r="L1543" s="184">
        <v>2495.4626138100002</v>
      </c>
      <c r="M1543" s="184">
        <f t="shared" si="194"/>
        <v>1695.4571861899994</v>
      </c>
      <c r="O1543" s="185">
        <v>0</v>
      </c>
      <c r="P1543" s="185">
        <v>0</v>
      </c>
      <c r="Q1543" s="185">
        <f t="shared" si="195"/>
        <v>0</v>
      </c>
      <c r="S1543" s="184">
        <v>0</v>
      </c>
      <c r="T1543" s="184">
        <v>0</v>
      </c>
      <c r="U1543" s="184">
        <f t="shared" si="196"/>
        <v>0</v>
      </c>
      <c r="W1543" s="185">
        <v>0</v>
      </c>
      <c r="X1543" s="185">
        <v>0</v>
      </c>
      <c r="Y1543" s="185">
        <f t="shared" si="197"/>
        <v>0</v>
      </c>
    </row>
    <row r="1544" spans="2:25" s="187" customFormat="1" hidden="1" x14ac:dyDescent="0.3">
      <c r="B1544" s="226" t="s">
        <v>1869</v>
      </c>
      <c r="C1544" s="338" t="s">
        <v>9035</v>
      </c>
      <c r="D1544" s="249"/>
      <c r="E1544" s="249"/>
      <c r="F1544" s="183"/>
      <c r="G1544" s="184">
        <f t="shared" si="198"/>
        <v>483.69869999999997</v>
      </c>
      <c r="H1544" s="184">
        <f t="shared" si="199"/>
        <v>255.85522452000001</v>
      </c>
      <c r="I1544" s="184">
        <f t="shared" ref="I1544:I1608" si="200">+ABS(G1544-H1544)</f>
        <v>227.84347547999997</v>
      </c>
      <c r="J1544" s="186"/>
      <c r="K1544" s="184">
        <v>483.69869999999997</v>
      </c>
      <c r="L1544" s="184">
        <v>255.85522452000001</v>
      </c>
      <c r="M1544" s="184">
        <f t="shared" ref="M1544:M1608" si="201">+ABS(K1544-L1544)</f>
        <v>227.84347547999997</v>
      </c>
      <c r="N1544" s="186"/>
      <c r="O1544" s="185">
        <v>0</v>
      </c>
      <c r="P1544" s="185">
        <v>0</v>
      </c>
      <c r="Q1544" s="185">
        <f t="shared" ref="Q1544:Q1608" si="202">+ABS(O1544-P1544)</f>
        <v>0</v>
      </c>
      <c r="R1544" s="186"/>
      <c r="S1544" s="184">
        <v>0</v>
      </c>
      <c r="T1544" s="184">
        <v>0</v>
      </c>
      <c r="U1544" s="184">
        <f t="shared" ref="U1544:U1608" si="203">+ABS(S1544-T1544)</f>
        <v>0</v>
      </c>
      <c r="V1544" s="186"/>
      <c r="W1544" s="185">
        <v>0</v>
      </c>
      <c r="X1544" s="185">
        <v>0</v>
      </c>
      <c r="Y1544" s="185">
        <f t="shared" ref="Y1544:Y1608" si="204">+ABS(W1544-X1544)</f>
        <v>0</v>
      </c>
    </row>
    <row r="1545" spans="2:25" s="187" customFormat="1" hidden="1" x14ac:dyDescent="0.3">
      <c r="B1545" s="226" t="s">
        <v>1870</v>
      </c>
      <c r="C1545" s="338" t="s">
        <v>9036</v>
      </c>
      <c r="D1545" s="249"/>
      <c r="E1545" s="249"/>
      <c r="F1545" s="183"/>
      <c r="G1545" s="184">
        <f t="shared" si="198"/>
        <v>273.51530000000002</v>
      </c>
      <c r="H1545" s="184">
        <f t="shared" si="199"/>
        <v>269.32418295000002</v>
      </c>
      <c r="I1545" s="184">
        <f t="shared" si="200"/>
        <v>4.1911170500000026</v>
      </c>
      <c r="K1545" s="184">
        <v>273.51530000000002</v>
      </c>
      <c r="L1545" s="184">
        <v>269.32418295000002</v>
      </c>
      <c r="M1545" s="184">
        <f t="shared" si="201"/>
        <v>4.1911170500000026</v>
      </c>
      <c r="O1545" s="185">
        <v>0</v>
      </c>
      <c r="P1545" s="185">
        <v>0</v>
      </c>
      <c r="Q1545" s="185">
        <f t="shared" si="202"/>
        <v>0</v>
      </c>
      <c r="S1545" s="184">
        <v>0</v>
      </c>
      <c r="T1545" s="184">
        <v>0</v>
      </c>
      <c r="U1545" s="184">
        <f t="shared" si="203"/>
        <v>0</v>
      </c>
      <c r="W1545" s="185">
        <v>0</v>
      </c>
      <c r="X1545" s="185">
        <v>0</v>
      </c>
      <c r="Y1545" s="185">
        <f t="shared" si="204"/>
        <v>0</v>
      </c>
    </row>
    <row r="1546" spans="2:25" s="187" customFormat="1" hidden="1" x14ac:dyDescent="0.3">
      <c r="B1546" s="226" t="s">
        <v>1871</v>
      </c>
      <c r="C1546" s="338" t="s">
        <v>9037</v>
      </c>
      <c r="D1546" s="249"/>
      <c r="E1546" s="249"/>
      <c r="F1546" s="183"/>
      <c r="G1546" s="184">
        <f t="shared" si="198"/>
        <v>313.33170000000001</v>
      </c>
      <c r="H1546" s="184">
        <f t="shared" si="199"/>
        <v>246.66742274000001</v>
      </c>
      <c r="I1546" s="184">
        <f t="shared" si="200"/>
        <v>66.664277260000006</v>
      </c>
      <c r="J1546" s="186"/>
      <c r="K1546" s="184">
        <v>313.33170000000001</v>
      </c>
      <c r="L1546" s="184">
        <v>246.66742274000001</v>
      </c>
      <c r="M1546" s="184">
        <f t="shared" si="201"/>
        <v>66.664277260000006</v>
      </c>
      <c r="N1546" s="186"/>
      <c r="O1546" s="185">
        <v>0</v>
      </c>
      <c r="P1546" s="185">
        <v>0</v>
      </c>
      <c r="Q1546" s="185">
        <f t="shared" si="202"/>
        <v>0</v>
      </c>
      <c r="R1546" s="186"/>
      <c r="S1546" s="184">
        <v>0</v>
      </c>
      <c r="T1546" s="184">
        <v>0</v>
      </c>
      <c r="U1546" s="184">
        <f t="shared" si="203"/>
        <v>0</v>
      </c>
      <c r="V1546" s="186"/>
      <c r="W1546" s="185">
        <v>0</v>
      </c>
      <c r="X1546" s="185">
        <v>0</v>
      </c>
      <c r="Y1546" s="185">
        <f t="shared" si="204"/>
        <v>0</v>
      </c>
    </row>
    <row r="1547" spans="2:25" s="187" customFormat="1" hidden="1" x14ac:dyDescent="0.3">
      <c r="B1547" s="226" t="s">
        <v>1872</v>
      </c>
      <c r="C1547" s="338" t="s">
        <v>9038</v>
      </c>
      <c r="D1547" s="249"/>
      <c r="E1547" s="249"/>
      <c r="F1547" s="183"/>
      <c r="G1547" s="184">
        <f t="shared" si="198"/>
        <v>1899.3788999999999</v>
      </c>
      <c r="H1547" s="184">
        <f t="shared" si="199"/>
        <v>1815.4130124600001</v>
      </c>
      <c r="I1547" s="184">
        <f t="shared" si="200"/>
        <v>83.965887539999812</v>
      </c>
      <c r="K1547" s="184">
        <v>1899.3788999999999</v>
      </c>
      <c r="L1547" s="184">
        <v>1815.4130124600001</v>
      </c>
      <c r="M1547" s="184">
        <f t="shared" si="201"/>
        <v>83.965887539999812</v>
      </c>
      <c r="O1547" s="185">
        <v>0</v>
      </c>
      <c r="P1547" s="185">
        <v>0</v>
      </c>
      <c r="Q1547" s="185">
        <f t="shared" si="202"/>
        <v>0</v>
      </c>
      <c r="S1547" s="184">
        <v>0</v>
      </c>
      <c r="T1547" s="184">
        <v>0</v>
      </c>
      <c r="U1547" s="184">
        <f t="shared" si="203"/>
        <v>0</v>
      </c>
      <c r="W1547" s="185">
        <v>0</v>
      </c>
      <c r="X1547" s="185">
        <v>0</v>
      </c>
      <c r="Y1547" s="185">
        <f t="shared" si="204"/>
        <v>0</v>
      </c>
    </row>
    <row r="1548" spans="2:25" s="187" customFormat="1" hidden="1" x14ac:dyDescent="0.3">
      <c r="B1548" s="226" t="s">
        <v>1873</v>
      </c>
      <c r="C1548" s="338" t="s">
        <v>9039</v>
      </c>
      <c r="D1548" s="249"/>
      <c r="E1548" s="249"/>
      <c r="F1548" s="183"/>
      <c r="G1548" s="184">
        <f t="shared" si="198"/>
        <v>0</v>
      </c>
      <c r="H1548" s="184">
        <f t="shared" si="199"/>
        <v>1257.964743</v>
      </c>
      <c r="I1548" s="184">
        <f t="shared" si="200"/>
        <v>1257.964743</v>
      </c>
      <c r="K1548" s="184">
        <v>0</v>
      </c>
      <c r="L1548" s="184">
        <v>1257.964743</v>
      </c>
      <c r="M1548" s="184">
        <f t="shared" si="201"/>
        <v>1257.964743</v>
      </c>
      <c r="O1548" s="185">
        <v>0</v>
      </c>
      <c r="P1548" s="185">
        <v>0</v>
      </c>
      <c r="Q1548" s="185">
        <f t="shared" si="202"/>
        <v>0</v>
      </c>
      <c r="S1548" s="184">
        <v>0</v>
      </c>
      <c r="T1548" s="184">
        <v>0</v>
      </c>
      <c r="U1548" s="184">
        <f t="shared" si="203"/>
        <v>0</v>
      </c>
      <c r="W1548" s="185">
        <v>0</v>
      </c>
      <c r="X1548" s="185">
        <v>0</v>
      </c>
      <c r="Y1548" s="185">
        <f t="shared" si="204"/>
        <v>0</v>
      </c>
    </row>
    <row r="1549" spans="2:25" s="187" customFormat="1" hidden="1" x14ac:dyDescent="0.3">
      <c r="B1549" s="226" t="s">
        <v>1874</v>
      </c>
      <c r="C1549" s="338" t="s">
        <v>9040</v>
      </c>
      <c r="D1549" s="249"/>
      <c r="E1549" s="249"/>
      <c r="F1549" s="183"/>
      <c r="G1549" s="184">
        <f t="shared" si="198"/>
        <v>511.63470000000001</v>
      </c>
      <c r="H1549" s="184">
        <f t="shared" si="199"/>
        <v>0</v>
      </c>
      <c r="I1549" s="184">
        <f t="shared" si="200"/>
        <v>511.63470000000001</v>
      </c>
      <c r="J1549" s="186"/>
      <c r="K1549" s="184">
        <v>511.63470000000001</v>
      </c>
      <c r="L1549" s="184">
        <v>0</v>
      </c>
      <c r="M1549" s="184">
        <f t="shared" si="201"/>
        <v>511.63470000000001</v>
      </c>
      <c r="N1549" s="186"/>
      <c r="O1549" s="185">
        <v>0</v>
      </c>
      <c r="P1549" s="185">
        <v>0</v>
      </c>
      <c r="Q1549" s="185">
        <f t="shared" si="202"/>
        <v>0</v>
      </c>
      <c r="R1549" s="186"/>
      <c r="S1549" s="184">
        <v>0</v>
      </c>
      <c r="T1549" s="184">
        <v>0</v>
      </c>
      <c r="U1549" s="184">
        <f t="shared" si="203"/>
        <v>0</v>
      </c>
      <c r="V1549" s="186"/>
      <c r="W1549" s="185">
        <v>0</v>
      </c>
      <c r="X1549" s="185">
        <v>0</v>
      </c>
      <c r="Y1549" s="185">
        <f t="shared" si="204"/>
        <v>0</v>
      </c>
    </row>
    <row r="1550" spans="2:25" s="187" customFormat="1" hidden="1" x14ac:dyDescent="0.3">
      <c r="B1550" s="226" t="s">
        <v>1875</v>
      </c>
      <c r="C1550" s="338" t="s">
        <v>9041</v>
      </c>
      <c r="D1550" s="249"/>
      <c r="E1550" s="249"/>
      <c r="F1550" s="183"/>
      <c r="G1550" s="184">
        <f t="shared" si="198"/>
        <v>0</v>
      </c>
      <c r="H1550" s="184">
        <f t="shared" si="199"/>
        <v>0</v>
      </c>
      <c r="I1550" s="184">
        <f t="shared" si="200"/>
        <v>0</v>
      </c>
      <c r="K1550" s="184">
        <v>0</v>
      </c>
      <c r="L1550" s="184">
        <v>0</v>
      </c>
      <c r="M1550" s="184">
        <f t="shared" si="201"/>
        <v>0</v>
      </c>
      <c r="O1550" s="185">
        <v>0</v>
      </c>
      <c r="P1550" s="185">
        <v>0</v>
      </c>
      <c r="Q1550" s="185">
        <f t="shared" si="202"/>
        <v>0</v>
      </c>
      <c r="S1550" s="184">
        <v>0</v>
      </c>
      <c r="T1550" s="184">
        <v>0</v>
      </c>
      <c r="U1550" s="184">
        <f t="shared" si="203"/>
        <v>0</v>
      </c>
      <c r="W1550" s="185">
        <v>0</v>
      </c>
      <c r="X1550" s="185">
        <v>0</v>
      </c>
      <c r="Y1550" s="185">
        <f t="shared" si="204"/>
        <v>0</v>
      </c>
    </row>
    <row r="1551" spans="2:25" s="187" customFormat="1" hidden="1" x14ac:dyDescent="0.3">
      <c r="B1551" s="226"/>
      <c r="C1551" s="338"/>
      <c r="D1551" s="249"/>
      <c r="E1551" s="249"/>
      <c r="F1551" s="183"/>
      <c r="G1551" s="184"/>
      <c r="H1551" s="184"/>
      <c r="I1551" s="184"/>
      <c r="K1551" s="184"/>
      <c r="L1551" s="184"/>
      <c r="M1551" s="184"/>
      <c r="O1551" s="185"/>
      <c r="P1551" s="185"/>
      <c r="Q1551" s="185"/>
      <c r="S1551" s="184"/>
      <c r="T1551" s="184"/>
      <c r="U1551" s="184"/>
      <c r="W1551" s="185"/>
      <c r="X1551" s="185"/>
      <c r="Y1551" s="185"/>
    </row>
    <row r="1552" spans="2:25" s="187" customFormat="1" x14ac:dyDescent="0.3">
      <c r="B1552" s="262" t="s">
        <v>304</v>
      </c>
      <c r="C1552" s="339" t="s">
        <v>13723</v>
      </c>
      <c r="D1552" s="249">
        <v>4873.2420000000011</v>
      </c>
      <c r="E1552" s="249">
        <v>4593.2207083700023</v>
      </c>
      <c r="F1552" s="176"/>
      <c r="G1552" s="176">
        <f>+K1552+O1552+S1552+W1552-D1552</f>
        <v>59764.323700000015</v>
      </c>
      <c r="H1552" s="176">
        <f>+L1552+P1552+T1552+X1552-E1552</f>
        <v>47140.316584689965</v>
      </c>
      <c r="I1552" s="176">
        <f t="shared" si="200"/>
        <v>12624.007115310051</v>
      </c>
      <c r="J1552" s="250"/>
      <c r="K1552" s="245">
        <v>0</v>
      </c>
      <c r="L1552" s="245">
        <v>0</v>
      </c>
      <c r="M1552" s="245">
        <f t="shared" si="201"/>
        <v>0</v>
      </c>
      <c r="N1552" s="250"/>
      <c r="O1552" s="243">
        <v>64637.565700000014</v>
      </c>
      <c r="P1552" s="243">
        <v>51733.53729305997</v>
      </c>
      <c r="Q1552" s="243">
        <f t="shared" si="202"/>
        <v>12904.028406940044</v>
      </c>
      <c r="R1552" s="244"/>
      <c r="S1552" s="243">
        <v>0</v>
      </c>
      <c r="T1552" s="243">
        <v>0</v>
      </c>
      <c r="U1552" s="243">
        <f t="shared" si="203"/>
        <v>0</v>
      </c>
      <c r="V1552" s="244"/>
      <c r="W1552" s="243">
        <v>0</v>
      </c>
      <c r="X1552" s="243">
        <v>0</v>
      </c>
      <c r="Y1552" s="243">
        <f t="shared" si="204"/>
        <v>0</v>
      </c>
    </row>
    <row r="1553" spans="2:25" s="187" customFormat="1" hidden="1" x14ac:dyDescent="0.3">
      <c r="B1553" s="226" t="s">
        <v>1876</v>
      </c>
      <c r="C1553" s="338" t="s">
        <v>9042</v>
      </c>
      <c r="D1553" s="249"/>
      <c r="E1553" s="249"/>
      <c r="F1553" s="183"/>
      <c r="G1553" s="184">
        <f t="shared" ref="G1553:G1616" si="205">+K1553+O1553+S1553+W1553</f>
        <v>736.97239999999999</v>
      </c>
      <c r="H1553" s="184">
        <f t="shared" ref="H1553:H1616" si="206">+L1553+P1553+T1553+X1553</f>
        <v>412.43681164999998</v>
      </c>
      <c r="I1553" s="184">
        <f t="shared" si="200"/>
        <v>324.53558835000001</v>
      </c>
      <c r="K1553" s="184">
        <v>0</v>
      </c>
      <c r="L1553" s="184">
        <v>0</v>
      </c>
      <c r="M1553" s="184">
        <f t="shared" si="201"/>
        <v>0</v>
      </c>
      <c r="O1553" s="185">
        <v>736.97239999999999</v>
      </c>
      <c r="P1553" s="185">
        <v>412.43681164999998</v>
      </c>
      <c r="Q1553" s="185">
        <f t="shared" si="202"/>
        <v>324.53558835000001</v>
      </c>
      <c r="S1553" s="184">
        <v>0</v>
      </c>
      <c r="T1553" s="184">
        <v>0</v>
      </c>
      <c r="U1553" s="184">
        <f t="shared" si="203"/>
        <v>0</v>
      </c>
      <c r="W1553" s="185">
        <v>0</v>
      </c>
      <c r="X1553" s="185">
        <v>0</v>
      </c>
      <c r="Y1553" s="185">
        <f t="shared" si="204"/>
        <v>0</v>
      </c>
    </row>
    <row r="1554" spans="2:25" s="187" customFormat="1" hidden="1" x14ac:dyDescent="0.3">
      <c r="B1554" s="226" t="s">
        <v>1877</v>
      </c>
      <c r="C1554" s="338" t="s">
        <v>9043</v>
      </c>
      <c r="D1554" s="249"/>
      <c r="E1554" s="249"/>
      <c r="F1554" s="183"/>
      <c r="G1554" s="184">
        <f t="shared" si="205"/>
        <v>117.32650000000001</v>
      </c>
      <c r="H1554" s="184">
        <f t="shared" si="206"/>
        <v>110.24220631</v>
      </c>
      <c r="I1554" s="184">
        <f t="shared" si="200"/>
        <v>7.0842936900000097</v>
      </c>
      <c r="K1554" s="184">
        <v>0</v>
      </c>
      <c r="L1554" s="184">
        <v>0</v>
      </c>
      <c r="M1554" s="184">
        <f t="shared" si="201"/>
        <v>0</v>
      </c>
      <c r="O1554" s="185">
        <v>117.32650000000001</v>
      </c>
      <c r="P1554" s="185">
        <v>110.24220631</v>
      </c>
      <c r="Q1554" s="185">
        <f t="shared" si="202"/>
        <v>7.0842936900000097</v>
      </c>
      <c r="S1554" s="184">
        <v>0</v>
      </c>
      <c r="T1554" s="184">
        <v>0</v>
      </c>
      <c r="U1554" s="184">
        <f t="shared" si="203"/>
        <v>0</v>
      </c>
      <c r="W1554" s="185">
        <v>0</v>
      </c>
      <c r="X1554" s="185">
        <v>0</v>
      </c>
      <c r="Y1554" s="185">
        <f t="shared" si="204"/>
        <v>0</v>
      </c>
    </row>
    <row r="1555" spans="2:25" s="187" customFormat="1" hidden="1" x14ac:dyDescent="0.3">
      <c r="B1555" s="226" t="s">
        <v>1878</v>
      </c>
      <c r="C1555" s="338" t="s">
        <v>9044</v>
      </c>
      <c r="D1555" s="249"/>
      <c r="E1555" s="249"/>
      <c r="F1555" s="183"/>
      <c r="G1555" s="184">
        <f t="shared" si="205"/>
        <v>286.4273</v>
      </c>
      <c r="H1555" s="184">
        <f t="shared" si="206"/>
        <v>257.437522</v>
      </c>
      <c r="I1555" s="184">
        <f t="shared" si="200"/>
        <v>28.989778000000001</v>
      </c>
      <c r="K1555" s="184">
        <v>0</v>
      </c>
      <c r="L1555" s="184">
        <v>0</v>
      </c>
      <c r="M1555" s="184">
        <f t="shared" si="201"/>
        <v>0</v>
      </c>
      <c r="O1555" s="185">
        <v>286.4273</v>
      </c>
      <c r="P1555" s="185">
        <v>257.437522</v>
      </c>
      <c r="Q1555" s="185">
        <f t="shared" si="202"/>
        <v>28.989778000000001</v>
      </c>
      <c r="S1555" s="184">
        <v>0</v>
      </c>
      <c r="T1555" s="184">
        <v>0</v>
      </c>
      <c r="U1555" s="184">
        <f t="shared" si="203"/>
        <v>0</v>
      </c>
      <c r="W1555" s="185">
        <v>0</v>
      </c>
      <c r="X1555" s="185">
        <v>0</v>
      </c>
      <c r="Y1555" s="185">
        <f t="shared" si="204"/>
        <v>0</v>
      </c>
    </row>
    <row r="1556" spans="2:25" s="187" customFormat="1" hidden="1" x14ac:dyDescent="0.3">
      <c r="B1556" s="226" t="s">
        <v>1879</v>
      </c>
      <c r="C1556" s="338" t="s">
        <v>9045</v>
      </c>
      <c r="D1556" s="249"/>
      <c r="E1556" s="249"/>
      <c r="F1556" s="183"/>
      <c r="G1556" s="184">
        <f t="shared" si="205"/>
        <v>423.04320000000001</v>
      </c>
      <c r="H1556" s="184">
        <f t="shared" si="206"/>
        <v>423.04320000000001</v>
      </c>
      <c r="I1556" s="184">
        <f t="shared" si="200"/>
        <v>0</v>
      </c>
      <c r="K1556" s="184">
        <v>0</v>
      </c>
      <c r="L1556" s="184">
        <v>0</v>
      </c>
      <c r="M1556" s="184">
        <f t="shared" si="201"/>
        <v>0</v>
      </c>
      <c r="O1556" s="185">
        <v>423.04320000000001</v>
      </c>
      <c r="P1556" s="185">
        <v>423.04320000000001</v>
      </c>
      <c r="Q1556" s="185">
        <f t="shared" si="202"/>
        <v>0</v>
      </c>
      <c r="S1556" s="184">
        <v>0</v>
      </c>
      <c r="T1556" s="184">
        <v>0</v>
      </c>
      <c r="U1556" s="184">
        <f t="shared" si="203"/>
        <v>0</v>
      </c>
      <c r="W1556" s="185">
        <v>0</v>
      </c>
      <c r="X1556" s="185">
        <v>0</v>
      </c>
      <c r="Y1556" s="185">
        <f t="shared" si="204"/>
        <v>0</v>
      </c>
    </row>
    <row r="1557" spans="2:25" s="187" customFormat="1" hidden="1" x14ac:dyDescent="0.3">
      <c r="B1557" s="226" t="s">
        <v>1880</v>
      </c>
      <c r="C1557" s="338" t="s">
        <v>9046</v>
      </c>
      <c r="D1557" s="249"/>
      <c r="E1557" s="249"/>
      <c r="F1557" s="183"/>
      <c r="G1557" s="184">
        <f t="shared" si="205"/>
        <v>427.87259999999998</v>
      </c>
      <c r="H1557" s="184">
        <f t="shared" si="206"/>
        <v>412.08357338999997</v>
      </c>
      <c r="I1557" s="184">
        <f t="shared" si="200"/>
        <v>15.789026610000008</v>
      </c>
      <c r="K1557" s="184">
        <v>0</v>
      </c>
      <c r="L1557" s="184">
        <v>0</v>
      </c>
      <c r="M1557" s="184">
        <f t="shared" si="201"/>
        <v>0</v>
      </c>
      <c r="O1557" s="185">
        <v>427.87259999999998</v>
      </c>
      <c r="P1557" s="185">
        <v>412.08357338999997</v>
      </c>
      <c r="Q1557" s="185">
        <f t="shared" si="202"/>
        <v>15.789026610000008</v>
      </c>
      <c r="S1557" s="184">
        <v>0</v>
      </c>
      <c r="T1557" s="184">
        <v>0</v>
      </c>
      <c r="U1557" s="184">
        <f t="shared" si="203"/>
        <v>0</v>
      </c>
      <c r="W1557" s="185">
        <v>0</v>
      </c>
      <c r="X1557" s="185">
        <v>0</v>
      </c>
      <c r="Y1557" s="185">
        <f t="shared" si="204"/>
        <v>0</v>
      </c>
    </row>
    <row r="1558" spans="2:25" s="187" customFormat="1" hidden="1" x14ac:dyDescent="0.3">
      <c r="B1558" s="226" t="s">
        <v>1881</v>
      </c>
      <c r="C1558" s="338" t="s">
        <v>9047</v>
      </c>
      <c r="D1558" s="249"/>
      <c r="E1558" s="249"/>
      <c r="F1558" s="183"/>
      <c r="G1558" s="184">
        <f t="shared" si="205"/>
        <v>189.5557</v>
      </c>
      <c r="H1558" s="184">
        <f t="shared" si="206"/>
        <v>103.00690178000001</v>
      </c>
      <c r="I1558" s="184">
        <f t="shared" si="200"/>
        <v>86.548798219999995</v>
      </c>
      <c r="K1558" s="184">
        <v>0</v>
      </c>
      <c r="L1558" s="184">
        <v>0</v>
      </c>
      <c r="M1558" s="184">
        <f t="shared" si="201"/>
        <v>0</v>
      </c>
      <c r="O1558" s="185">
        <v>189.5557</v>
      </c>
      <c r="P1558" s="185">
        <v>103.00690178000001</v>
      </c>
      <c r="Q1558" s="185">
        <f t="shared" si="202"/>
        <v>86.548798219999995</v>
      </c>
      <c r="S1558" s="184">
        <v>0</v>
      </c>
      <c r="T1558" s="184">
        <v>0</v>
      </c>
      <c r="U1558" s="184">
        <f t="shared" si="203"/>
        <v>0</v>
      </c>
      <c r="W1558" s="185">
        <v>0</v>
      </c>
      <c r="X1558" s="185">
        <v>0</v>
      </c>
      <c r="Y1558" s="185">
        <f t="shared" si="204"/>
        <v>0</v>
      </c>
    </row>
    <row r="1559" spans="2:25" s="187" customFormat="1" hidden="1" x14ac:dyDescent="0.3">
      <c r="B1559" s="226" t="s">
        <v>1882</v>
      </c>
      <c r="C1559" s="338" t="s">
        <v>9048</v>
      </c>
      <c r="D1559" s="249"/>
      <c r="E1559" s="249"/>
      <c r="F1559" s="183"/>
      <c r="G1559" s="184">
        <f t="shared" si="205"/>
        <v>116.46950000000001</v>
      </c>
      <c r="H1559" s="184">
        <f t="shared" si="206"/>
        <v>103.33823000000001</v>
      </c>
      <c r="I1559" s="184">
        <f t="shared" si="200"/>
        <v>13.131270000000001</v>
      </c>
      <c r="K1559" s="184">
        <v>0</v>
      </c>
      <c r="L1559" s="184">
        <v>0</v>
      </c>
      <c r="M1559" s="184">
        <f t="shared" si="201"/>
        <v>0</v>
      </c>
      <c r="O1559" s="185">
        <v>116.46950000000001</v>
      </c>
      <c r="P1559" s="185">
        <v>103.33823000000001</v>
      </c>
      <c r="Q1559" s="185">
        <f t="shared" si="202"/>
        <v>13.131270000000001</v>
      </c>
      <c r="S1559" s="184">
        <v>0</v>
      </c>
      <c r="T1559" s="184">
        <v>0</v>
      </c>
      <c r="U1559" s="184">
        <f t="shared" si="203"/>
        <v>0</v>
      </c>
      <c r="W1559" s="185">
        <v>0</v>
      </c>
      <c r="X1559" s="185">
        <v>0</v>
      </c>
      <c r="Y1559" s="185">
        <f t="shared" si="204"/>
        <v>0</v>
      </c>
    </row>
    <row r="1560" spans="2:25" s="187" customFormat="1" hidden="1" x14ac:dyDescent="0.3">
      <c r="B1560" s="226" t="s">
        <v>1883</v>
      </c>
      <c r="C1560" s="338" t="s">
        <v>9049</v>
      </c>
      <c r="D1560" s="249"/>
      <c r="E1560" s="249"/>
      <c r="F1560" s="183"/>
      <c r="G1560" s="184">
        <f t="shared" si="205"/>
        <v>163.45570000000001</v>
      </c>
      <c r="H1560" s="184">
        <f t="shared" si="206"/>
        <v>141.35558569999998</v>
      </c>
      <c r="I1560" s="184">
        <f t="shared" si="200"/>
        <v>22.10011430000003</v>
      </c>
      <c r="K1560" s="184">
        <v>0</v>
      </c>
      <c r="L1560" s="184">
        <v>0</v>
      </c>
      <c r="M1560" s="184">
        <f t="shared" si="201"/>
        <v>0</v>
      </c>
      <c r="O1560" s="185">
        <v>163.45570000000001</v>
      </c>
      <c r="P1560" s="185">
        <v>141.35558569999998</v>
      </c>
      <c r="Q1560" s="185">
        <f t="shared" si="202"/>
        <v>22.10011430000003</v>
      </c>
      <c r="S1560" s="184">
        <v>0</v>
      </c>
      <c r="T1560" s="184">
        <v>0</v>
      </c>
      <c r="U1560" s="184">
        <f t="shared" si="203"/>
        <v>0</v>
      </c>
      <c r="W1560" s="185">
        <v>0</v>
      </c>
      <c r="X1560" s="185">
        <v>0</v>
      </c>
      <c r="Y1560" s="185">
        <f t="shared" si="204"/>
        <v>0</v>
      </c>
    </row>
    <row r="1561" spans="2:25" s="187" customFormat="1" hidden="1" x14ac:dyDescent="0.3">
      <c r="B1561" s="226" t="s">
        <v>1884</v>
      </c>
      <c r="C1561" s="338" t="s">
        <v>9050</v>
      </c>
      <c r="D1561" s="249"/>
      <c r="E1561" s="249"/>
      <c r="F1561" s="183"/>
      <c r="G1561" s="184">
        <f t="shared" si="205"/>
        <v>529.76170000000002</v>
      </c>
      <c r="H1561" s="184">
        <f t="shared" si="206"/>
        <v>443.43680868999996</v>
      </c>
      <c r="I1561" s="184">
        <f t="shared" si="200"/>
        <v>86.324891310000055</v>
      </c>
      <c r="K1561" s="184">
        <v>0</v>
      </c>
      <c r="L1561" s="184">
        <v>0</v>
      </c>
      <c r="M1561" s="184">
        <f t="shared" si="201"/>
        <v>0</v>
      </c>
      <c r="O1561" s="185">
        <v>529.76170000000002</v>
      </c>
      <c r="P1561" s="185">
        <v>443.43680868999996</v>
      </c>
      <c r="Q1561" s="185">
        <f t="shared" si="202"/>
        <v>86.324891310000055</v>
      </c>
      <c r="S1561" s="184">
        <v>0</v>
      </c>
      <c r="T1561" s="184">
        <v>0</v>
      </c>
      <c r="U1561" s="184">
        <f t="shared" si="203"/>
        <v>0</v>
      </c>
      <c r="W1561" s="185">
        <v>0</v>
      </c>
      <c r="X1561" s="185">
        <v>0</v>
      </c>
      <c r="Y1561" s="185">
        <f t="shared" si="204"/>
        <v>0</v>
      </c>
    </row>
    <row r="1562" spans="2:25" s="187" customFormat="1" hidden="1" x14ac:dyDescent="0.3">
      <c r="B1562" s="226" t="s">
        <v>1885</v>
      </c>
      <c r="C1562" s="338" t="s">
        <v>9051</v>
      </c>
      <c r="D1562" s="249"/>
      <c r="E1562" s="249"/>
      <c r="F1562" s="183"/>
      <c r="G1562" s="184">
        <f t="shared" si="205"/>
        <v>407.29470000000003</v>
      </c>
      <c r="H1562" s="184">
        <f t="shared" si="206"/>
        <v>337.34821597000001</v>
      </c>
      <c r="I1562" s="184">
        <f t="shared" si="200"/>
        <v>69.946484030000022</v>
      </c>
      <c r="K1562" s="184">
        <v>0</v>
      </c>
      <c r="L1562" s="184">
        <v>0</v>
      </c>
      <c r="M1562" s="184">
        <f t="shared" si="201"/>
        <v>0</v>
      </c>
      <c r="O1562" s="185">
        <v>407.29470000000003</v>
      </c>
      <c r="P1562" s="185">
        <v>337.34821597000001</v>
      </c>
      <c r="Q1562" s="185">
        <f t="shared" si="202"/>
        <v>69.946484030000022</v>
      </c>
      <c r="S1562" s="184">
        <v>0</v>
      </c>
      <c r="T1562" s="184">
        <v>0</v>
      </c>
      <c r="U1562" s="184">
        <f t="shared" si="203"/>
        <v>0</v>
      </c>
      <c r="W1562" s="185">
        <v>0</v>
      </c>
      <c r="X1562" s="185">
        <v>0</v>
      </c>
      <c r="Y1562" s="185">
        <f t="shared" si="204"/>
        <v>0</v>
      </c>
    </row>
    <row r="1563" spans="2:25" s="187" customFormat="1" hidden="1" x14ac:dyDescent="0.3">
      <c r="B1563" s="226" t="s">
        <v>1886</v>
      </c>
      <c r="C1563" s="338" t="s">
        <v>9052</v>
      </c>
      <c r="D1563" s="249"/>
      <c r="E1563" s="249"/>
      <c r="F1563" s="183"/>
      <c r="G1563" s="184">
        <f t="shared" si="205"/>
        <v>1838.8448999999998</v>
      </c>
      <c r="H1563" s="184">
        <f t="shared" si="206"/>
        <v>1013.35783</v>
      </c>
      <c r="I1563" s="184">
        <f t="shared" si="200"/>
        <v>825.48706999999979</v>
      </c>
      <c r="K1563" s="184">
        <v>0</v>
      </c>
      <c r="L1563" s="184">
        <v>0</v>
      </c>
      <c r="M1563" s="184">
        <f t="shared" si="201"/>
        <v>0</v>
      </c>
      <c r="O1563" s="185">
        <v>1838.8448999999998</v>
      </c>
      <c r="P1563" s="185">
        <v>1013.35783</v>
      </c>
      <c r="Q1563" s="185">
        <f t="shared" si="202"/>
        <v>825.48706999999979</v>
      </c>
      <c r="S1563" s="184">
        <v>0</v>
      </c>
      <c r="T1563" s="184">
        <v>0</v>
      </c>
      <c r="U1563" s="184">
        <f t="shared" si="203"/>
        <v>0</v>
      </c>
      <c r="W1563" s="185">
        <v>0</v>
      </c>
      <c r="X1563" s="185">
        <v>0</v>
      </c>
      <c r="Y1563" s="185">
        <f t="shared" si="204"/>
        <v>0</v>
      </c>
    </row>
    <row r="1564" spans="2:25" s="187" customFormat="1" hidden="1" x14ac:dyDescent="0.3">
      <c r="B1564" s="226" t="s">
        <v>1887</v>
      </c>
      <c r="C1564" s="338" t="s">
        <v>9053</v>
      </c>
      <c r="D1564" s="249"/>
      <c r="E1564" s="249"/>
      <c r="F1564" s="183"/>
      <c r="G1564" s="184">
        <f t="shared" si="205"/>
        <v>2011.1761999999999</v>
      </c>
      <c r="H1564" s="184">
        <f t="shared" si="206"/>
        <v>1526.7078811700001</v>
      </c>
      <c r="I1564" s="184">
        <f t="shared" si="200"/>
        <v>484.46831882999982</v>
      </c>
      <c r="K1564" s="184">
        <v>0</v>
      </c>
      <c r="L1564" s="184">
        <v>0</v>
      </c>
      <c r="M1564" s="184">
        <f t="shared" si="201"/>
        <v>0</v>
      </c>
      <c r="O1564" s="185">
        <v>2011.1761999999999</v>
      </c>
      <c r="P1564" s="185">
        <v>1526.7078811700001</v>
      </c>
      <c r="Q1564" s="185">
        <f t="shared" si="202"/>
        <v>484.46831882999982</v>
      </c>
      <c r="S1564" s="184">
        <v>0</v>
      </c>
      <c r="T1564" s="184">
        <v>0</v>
      </c>
      <c r="U1564" s="184">
        <f t="shared" si="203"/>
        <v>0</v>
      </c>
      <c r="W1564" s="185">
        <v>0</v>
      </c>
      <c r="X1564" s="185">
        <v>0</v>
      </c>
      <c r="Y1564" s="185">
        <f t="shared" si="204"/>
        <v>0</v>
      </c>
    </row>
    <row r="1565" spans="2:25" s="187" customFormat="1" hidden="1" x14ac:dyDescent="0.3">
      <c r="B1565" s="226" t="s">
        <v>1888</v>
      </c>
      <c r="C1565" s="338" t="s">
        <v>9054</v>
      </c>
      <c r="D1565" s="249"/>
      <c r="E1565" s="249"/>
      <c r="F1565" s="183"/>
      <c r="G1565" s="184">
        <f t="shared" si="205"/>
        <v>114.4704</v>
      </c>
      <c r="H1565" s="184">
        <f t="shared" si="206"/>
        <v>107.31515865999999</v>
      </c>
      <c r="I1565" s="184">
        <f t="shared" si="200"/>
        <v>7.1552413400000034</v>
      </c>
      <c r="K1565" s="184">
        <v>0</v>
      </c>
      <c r="L1565" s="184">
        <v>0</v>
      </c>
      <c r="M1565" s="184">
        <f t="shared" si="201"/>
        <v>0</v>
      </c>
      <c r="O1565" s="185">
        <v>114.4704</v>
      </c>
      <c r="P1565" s="185">
        <v>107.31515865999999</v>
      </c>
      <c r="Q1565" s="185">
        <f t="shared" si="202"/>
        <v>7.1552413400000034</v>
      </c>
      <c r="S1565" s="184">
        <v>0</v>
      </c>
      <c r="T1565" s="184">
        <v>0</v>
      </c>
      <c r="U1565" s="184">
        <f t="shared" si="203"/>
        <v>0</v>
      </c>
      <c r="W1565" s="185">
        <v>0</v>
      </c>
      <c r="X1565" s="185">
        <v>0</v>
      </c>
      <c r="Y1565" s="185">
        <f t="shared" si="204"/>
        <v>0</v>
      </c>
    </row>
    <row r="1566" spans="2:25" s="187" customFormat="1" hidden="1" x14ac:dyDescent="0.3">
      <c r="B1566" s="226" t="s">
        <v>1889</v>
      </c>
      <c r="C1566" s="338" t="s">
        <v>9055</v>
      </c>
      <c r="D1566" s="249"/>
      <c r="E1566" s="249"/>
      <c r="F1566" s="183"/>
      <c r="G1566" s="184">
        <f t="shared" si="205"/>
        <v>120.8151</v>
      </c>
      <c r="H1566" s="184">
        <f t="shared" si="206"/>
        <v>109.44393067</v>
      </c>
      <c r="I1566" s="184">
        <f t="shared" si="200"/>
        <v>11.371169330000001</v>
      </c>
      <c r="K1566" s="184">
        <v>0</v>
      </c>
      <c r="L1566" s="184">
        <v>0</v>
      </c>
      <c r="M1566" s="184">
        <f t="shared" si="201"/>
        <v>0</v>
      </c>
      <c r="O1566" s="185">
        <v>120.8151</v>
      </c>
      <c r="P1566" s="185">
        <v>109.44393067</v>
      </c>
      <c r="Q1566" s="185">
        <f t="shared" si="202"/>
        <v>11.371169330000001</v>
      </c>
      <c r="S1566" s="184">
        <v>0</v>
      </c>
      <c r="T1566" s="184">
        <v>0</v>
      </c>
      <c r="U1566" s="184">
        <f t="shared" si="203"/>
        <v>0</v>
      </c>
      <c r="W1566" s="185">
        <v>0</v>
      </c>
      <c r="X1566" s="185">
        <v>0</v>
      </c>
      <c r="Y1566" s="185">
        <f t="shared" si="204"/>
        <v>0</v>
      </c>
    </row>
    <row r="1567" spans="2:25" s="187" customFormat="1" hidden="1" x14ac:dyDescent="0.3">
      <c r="B1567" s="226" t="s">
        <v>1890</v>
      </c>
      <c r="C1567" s="338" t="s">
        <v>9056</v>
      </c>
      <c r="D1567" s="249"/>
      <c r="E1567" s="249"/>
      <c r="F1567" s="183"/>
      <c r="G1567" s="184">
        <f t="shared" si="205"/>
        <v>66.296099999999996</v>
      </c>
      <c r="H1567" s="184">
        <f t="shared" si="206"/>
        <v>75.846591000000004</v>
      </c>
      <c r="I1567" s="184">
        <f t="shared" si="200"/>
        <v>9.5504910000000081</v>
      </c>
      <c r="K1567" s="184">
        <v>0</v>
      </c>
      <c r="L1567" s="184">
        <v>0</v>
      </c>
      <c r="M1567" s="184">
        <f t="shared" si="201"/>
        <v>0</v>
      </c>
      <c r="O1567" s="185">
        <v>66.296099999999996</v>
      </c>
      <c r="P1567" s="185">
        <v>75.846591000000004</v>
      </c>
      <c r="Q1567" s="185">
        <f t="shared" si="202"/>
        <v>9.5504910000000081</v>
      </c>
      <c r="S1567" s="184">
        <v>0</v>
      </c>
      <c r="T1567" s="184">
        <v>0</v>
      </c>
      <c r="U1567" s="184">
        <f t="shared" si="203"/>
        <v>0</v>
      </c>
      <c r="W1567" s="185">
        <v>0</v>
      </c>
      <c r="X1567" s="185">
        <v>0</v>
      </c>
      <c r="Y1567" s="185">
        <f t="shared" si="204"/>
        <v>0</v>
      </c>
    </row>
    <row r="1568" spans="2:25" s="187" customFormat="1" hidden="1" x14ac:dyDescent="0.3">
      <c r="B1568" s="226" t="s">
        <v>1891</v>
      </c>
      <c r="C1568" s="338" t="s">
        <v>9057</v>
      </c>
      <c r="D1568" s="249"/>
      <c r="E1568" s="249"/>
      <c r="F1568" s="183"/>
      <c r="G1568" s="184">
        <f t="shared" si="205"/>
        <v>35.085000000000001</v>
      </c>
      <c r="H1568" s="184">
        <f t="shared" si="206"/>
        <v>5.8444159999999998</v>
      </c>
      <c r="I1568" s="184">
        <f t="shared" si="200"/>
        <v>29.240584000000002</v>
      </c>
      <c r="K1568" s="184">
        <v>0</v>
      </c>
      <c r="L1568" s="184">
        <v>0</v>
      </c>
      <c r="M1568" s="184">
        <f t="shared" si="201"/>
        <v>0</v>
      </c>
      <c r="O1568" s="185">
        <v>35.085000000000001</v>
      </c>
      <c r="P1568" s="185">
        <v>5.8444159999999998</v>
      </c>
      <c r="Q1568" s="185">
        <f t="shared" si="202"/>
        <v>29.240584000000002</v>
      </c>
      <c r="S1568" s="184">
        <v>0</v>
      </c>
      <c r="T1568" s="184">
        <v>0</v>
      </c>
      <c r="U1568" s="184">
        <f t="shared" si="203"/>
        <v>0</v>
      </c>
      <c r="W1568" s="185">
        <v>0</v>
      </c>
      <c r="X1568" s="185">
        <v>0</v>
      </c>
      <c r="Y1568" s="185">
        <f t="shared" si="204"/>
        <v>0</v>
      </c>
    </row>
    <row r="1569" spans="2:25" s="187" customFormat="1" hidden="1" x14ac:dyDescent="0.3">
      <c r="B1569" s="226" t="s">
        <v>1892</v>
      </c>
      <c r="C1569" s="338" t="s">
        <v>9058</v>
      </c>
      <c r="D1569" s="249"/>
      <c r="E1569" s="249"/>
      <c r="F1569" s="183"/>
      <c r="G1569" s="184">
        <f t="shared" si="205"/>
        <v>2481.85</v>
      </c>
      <c r="H1569" s="184">
        <f t="shared" si="206"/>
        <v>927.32870300000002</v>
      </c>
      <c r="I1569" s="184">
        <f t="shared" si="200"/>
        <v>1554.5212969999998</v>
      </c>
      <c r="K1569" s="184">
        <v>0</v>
      </c>
      <c r="L1569" s="184">
        <v>0</v>
      </c>
      <c r="M1569" s="184">
        <f t="shared" si="201"/>
        <v>0</v>
      </c>
      <c r="O1569" s="185">
        <v>2481.85</v>
      </c>
      <c r="P1569" s="185">
        <v>927.32870300000002</v>
      </c>
      <c r="Q1569" s="185">
        <f t="shared" si="202"/>
        <v>1554.5212969999998</v>
      </c>
      <c r="S1569" s="184">
        <v>0</v>
      </c>
      <c r="T1569" s="184">
        <v>0</v>
      </c>
      <c r="U1569" s="184">
        <f t="shared" si="203"/>
        <v>0</v>
      </c>
      <c r="W1569" s="185">
        <v>0</v>
      </c>
      <c r="X1569" s="185">
        <v>0</v>
      </c>
      <c r="Y1569" s="185">
        <f t="shared" si="204"/>
        <v>0</v>
      </c>
    </row>
    <row r="1570" spans="2:25" s="187" customFormat="1" hidden="1" x14ac:dyDescent="0.3">
      <c r="B1570" s="226" t="s">
        <v>1893</v>
      </c>
      <c r="C1570" s="338" t="s">
        <v>9059</v>
      </c>
      <c r="D1570" s="249"/>
      <c r="E1570" s="249"/>
      <c r="F1570" s="183"/>
      <c r="G1570" s="184">
        <f t="shared" si="205"/>
        <v>108</v>
      </c>
      <c r="H1570" s="184">
        <f t="shared" si="206"/>
        <v>39.5</v>
      </c>
      <c r="I1570" s="184">
        <f t="shared" si="200"/>
        <v>68.5</v>
      </c>
      <c r="K1570" s="184">
        <v>0</v>
      </c>
      <c r="L1570" s="184">
        <v>0</v>
      </c>
      <c r="M1570" s="184">
        <f t="shared" si="201"/>
        <v>0</v>
      </c>
      <c r="O1570" s="185">
        <v>108</v>
      </c>
      <c r="P1570" s="185">
        <v>39.5</v>
      </c>
      <c r="Q1570" s="185">
        <f t="shared" si="202"/>
        <v>68.5</v>
      </c>
      <c r="S1570" s="184">
        <v>0</v>
      </c>
      <c r="T1570" s="184">
        <v>0</v>
      </c>
      <c r="U1570" s="184">
        <f t="shared" si="203"/>
        <v>0</v>
      </c>
      <c r="W1570" s="185">
        <v>0</v>
      </c>
      <c r="X1570" s="185">
        <v>0</v>
      </c>
      <c r="Y1570" s="185">
        <f t="shared" si="204"/>
        <v>0</v>
      </c>
    </row>
    <row r="1571" spans="2:25" s="187" customFormat="1" hidden="1" x14ac:dyDescent="0.3">
      <c r="B1571" s="226" t="s">
        <v>1894</v>
      </c>
      <c r="C1571" s="338" t="s">
        <v>9060</v>
      </c>
      <c r="D1571" s="249"/>
      <c r="E1571" s="249"/>
      <c r="F1571" s="183"/>
      <c r="G1571" s="184">
        <f t="shared" si="205"/>
        <v>831.86</v>
      </c>
      <c r="H1571" s="184">
        <f t="shared" si="206"/>
        <v>783.30953</v>
      </c>
      <c r="I1571" s="184">
        <f t="shared" si="200"/>
        <v>48.550470000000018</v>
      </c>
      <c r="K1571" s="184">
        <v>0</v>
      </c>
      <c r="L1571" s="184">
        <v>0</v>
      </c>
      <c r="M1571" s="184">
        <f t="shared" si="201"/>
        <v>0</v>
      </c>
      <c r="O1571" s="185">
        <v>831.86</v>
      </c>
      <c r="P1571" s="185">
        <v>783.30953</v>
      </c>
      <c r="Q1571" s="185">
        <f t="shared" si="202"/>
        <v>48.550470000000018</v>
      </c>
      <c r="S1571" s="184">
        <v>0</v>
      </c>
      <c r="T1571" s="184">
        <v>0</v>
      </c>
      <c r="U1571" s="184">
        <f t="shared" si="203"/>
        <v>0</v>
      </c>
      <c r="W1571" s="185">
        <v>0</v>
      </c>
      <c r="X1571" s="185">
        <v>0</v>
      </c>
      <c r="Y1571" s="185">
        <f t="shared" si="204"/>
        <v>0</v>
      </c>
    </row>
    <row r="1572" spans="2:25" s="187" customFormat="1" hidden="1" x14ac:dyDescent="0.3">
      <c r="B1572" s="226" t="s">
        <v>1895</v>
      </c>
      <c r="C1572" s="338" t="s">
        <v>9061</v>
      </c>
      <c r="D1572" s="249"/>
      <c r="E1572" s="249"/>
      <c r="F1572" s="183"/>
      <c r="G1572" s="184">
        <f t="shared" si="205"/>
        <v>305.11509999999998</v>
      </c>
      <c r="H1572" s="184">
        <f t="shared" si="206"/>
        <v>291.01017100000001</v>
      </c>
      <c r="I1572" s="184">
        <f t="shared" si="200"/>
        <v>14.10492899999997</v>
      </c>
      <c r="K1572" s="184">
        <v>0</v>
      </c>
      <c r="L1572" s="184">
        <v>0</v>
      </c>
      <c r="M1572" s="184">
        <f t="shared" si="201"/>
        <v>0</v>
      </c>
      <c r="O1572" s="185">
        <v>305.11509999999998</v>
      </c>
      <c r="P1572" s="185">
        <v>291.01017100000001</v>
      </c>
      <c r="Q1572" s="185">
        <f t="shared" si="202"/>
        <v>14.10492899999997</v>
      </c>
      <c r="S1572" s="184">
        <v>0</v>
      </c>
      <c r="T1572" s="184">
        <v>0</v>
      </c>
      <c r="U1572" s="184">
        <f t="shared" si="203"/>
        <v>0</v>
      </c>
      <c r="W1572" s="185">
        <v>0</v>
      </c>
      <c r="X1572" s="185">
        <v>0</v>
      </c>
      <c r="Y1572" s="185">
        <f t="shared" si="204"/>
        <v>0</v>
      </c>
    </row>
    <row r="1573" spans="2:25" s="187" customFormat="1" hidden="1" x14ac:dyDescent="0.3">
      <c r="B1573" s="226" t="s">
        <v>1896</v>
      </c>
      <c r="C1573" s="338" t="s">
        <v>9062</v>
      </c>
      <c r="D1573" s="249"/>
      <c r="E1573" s="249"/>
      <c r="F1573" s="183"/>
      <c r="G1573" s="184">
        <f t="shared" si="205"/>
        <v>410.11149999999998</v>
      </c>
      <c r="H1573" s="184">
        <f t="shared" si="206"/>
        <v>382.57134299999996</v>
      </c>
      <c r="I1573" s="184">
        <f t="shared" si="200"/>
        <v>27.540157000000022</v>
      </c>
      <c r="K1573" s="184">
        <v>0</v>
      </c>
      <c r="L1573" s="184">
        <v>0</v>
      </c>
      <c r="M1573" s="184">
        <f t="shared" si="201"/>
        <v>0</v>
      </c>
      <c r="O1573" s="185">
        <v>410.11149999999998</v>
      </c>
      <c r="P1573" s="185">
        <v>382.57134299999996</v>
      </c>
      <c r="Q1573" s="185">
        <f t="shared" si="202"/>
        <v>27.540157000000022</v>
      </c>
      <c r="S1573" s="184">
        <v>0</v>
      </c>
      <c r="T1573" s="184">
        <v>0</v>
      </c>
      <c r="U1573" s="184">
        <f t="shared" si="203"/>
        <v>0</v>
      </c>
      <c r="W1573" s="185">
        <v>0</v>
      </c>
      <c r="X1573" s="185">
        <v>0</v>
      </c>
      <c r="Y1573" s="185">
        <f t="shared" si="204"/>
        <v>0</v>
      </c>
    </row>
    <row r="1574" spans="2:25" s="187" customFormat="1" hidden="1" x14ac:dyDescent="0.3">
      <c r="B1574" s="226" t="s">
        <v>1897</v>
      </c>
      <c r="C1574" s="338" t="s">
        <v>9063</v>
      </c>
      <c r="D1574" s="249"/>
      <c r="E1574" s="249"/>
      <c r="F1574" s="183"/>
      <c r="G1574" s="184">
        <f t="shared" si="205"/>
        <v>65.561500000000009</v>
      </c>
      <c r="H1574" s="184">
        <f t="shared" si="206"/>
        <v>61.251123999999997</v>
      </c>
      <c r="I1574" s="184">
        <f t="shared" si="200"/>
        <v>4.3103760000000122</v>
      </c>
      <c r="K1574" s="184">
        <v>0</v>
      </c>
      <c r="L1574" s="184">
        <v>0</v>
      </c>
      <c r="M1574" s="184">
        <f t="shared" si="201"/>
        <v>0</v>
      </c>
      <c r="O1574" s="185">
        <v>65.561500000000009</v>
      </c>
      <c r="P1574" s="185">
        <v>61.251123999999997</v>
      </c>
      <c r="Q1574" s="185">
        <f t="shared" si="202"/>
        <v>4.3103760000000122</v>
      </c>
      <c r="S1574" s="184">
        <v>0</v>
      </c>
      <c r="T1574" s="184">
        <v>0</v>
      </c>
      <c r="U1574" s="184">
        <f t="shared" si="203"/>
        <v>0</v>
      </c>
      <c r="W1574" s="185">
        <v>0</v>
      </c>
      <c r="X1574" s="185">
        <v>0</v>
      </c>
      <c r="Y1574" s="185">
        <f t="shared" si="204"/>
        <v>0</v>
      </c>
    </row>
    <row r="1575" spans="2:25" s="187" customFormat="1" hidden="1" x14ac:dyDescent="0.3">
      <c r="B1575" s="226" t="s">
        <v>1898</v>
      </c>
      <c r="C1575" s="338" t="s">
        <v>9064</v>
      </c>
      <c r="D1575" s="249"/>
      <c r="E1575" s="249"/>
      <c r="F1575" s="183"/>
      <c r="G1575" s="184">
        <f t="shared" si="205"/>
        <v>87.6995</v>
      </c>
      <c r="H1575" s="184">
        <f t="shared" si="206"/>
        <v>38.396500000000003</v>
      </c>
      <c r="I1575" s="184">
        <f t="shared" si="200"/>
        <v>49.302999999999997</v>
      </c>
      <c r="K1575" s="184">
        <v>0</v>
      </c>
      <c r="L1575" s="184">
        <v>0</v>
      </c>
      <c r="M1575" s="184">
        <f t="shared" si="201"/>
        <v>0</v>
      </c>
      <c r="O1575" s="185">
        <v>87.6995</v>
      </c>
      <c r="P1575" s="185">
        <v>38.396500000000003</v>
      </c>
      <c r="Q1575" s="185">
        <f t="shared" si="202"/>
        <v>49.302999999999997</v>
      </c>
      <c r="S1575" s="184">
        <v>0</v>
      </c>
      <c r="T1575" s="184">
        <v>0</v>
      </c>
      <c r="U1575" s="184">
        <f t="shared" si="203"/>
        <v>0</v>
      </c>
      <c r="W1575" s="185">
        <v>0</v>
      </c>
      <c r="X1575" s="185">
        <v>0</v>
      </c>
      <c r="Y1575" s="185">
        <f t="shared" si="204"/>
        <v>0</v>
      </c>
    </row>
    <row r="1576" spans="2:25" s="187" customFormat="1" hidden="1" x14ac:dyDescent="0.3">
      <c r="B1576" s="226" t="s">
        <v>1899</v>
      </c>
      <c r="C1576" s="338" t="s">
        <v>9065</v>
      </c>
      <c r="D1576" s="249"/>
      <c r="E1576" s="249"/>
      <c r="F1576" s="183"/>
      <c r="G1576" s="184">
        <f t="shared" si="205"/>
        <v>70.148899999999998</v>
      </c>
      <c r="H1576" s="184">
        <f t="shared" si="206"/>
        <v>59.231086359999999</v>
      </c>
      <c r="I1576" s="184">
        <f t="shared" si="200"/>
        <v>10.917813639999999</v>
      </c>
      <c r="K1576" s="184">
        <v>0</v>
      </c>
      <c r="L1576" s="184">
        <v>0</v>
      </c>
      <c r="M1576" s="184">
        <f t="shared" si="201"/>
        <v>0</v>
      </c>
      <c r="O1576" s="185">
        <v>70.148899999999998</v>
      </c>
      <c r="P1576" s="185">
        <v>59.231086359999999</v>
      </c>
      <c r="Q1576" s="185">
        <f t="shared" si="202"/>
        <v>10.917813639999999</v>
      </c>
      <c r="S1576" s="184">
        <v>0</v>
      </c>
      <c r="T1576" s="184">
        <v>0</v>
      </c>
      <c r="U1576" s="184">
        <f t="shared" si="203"/>
        <v>0</v>
      </c>
      <c r="W1576" s="185">
        <v>0</v>
      </c>
      <c r="X1576" s="185">
        <v>0</v>
      </c>
      <c r="Y1576" s="185">
        <f t="shared" si="204"/>
        <v>0</v>
      </c>
    </row>
    <row r="1577" spans="2:25" s="187" customFormat="1" hidden="1" x14ac:dyDescent="0.3">
      <c r="B1577" s="226" t="s">
        <v>1900</v>
      </c>
      <c r="C1577" s="338" t="s">
        <v>9066</v>
      </c>
      <c r="D1577" s="249"/>
      <c r="E1577" s="249"/>
      <c r="F1577" s="183"/>
      <c r="G1577" s="184">
        <f t="shared" si="205"/>
        <v>786.25580000000002</v>
      </c>
      <c r="H1577" s="184">
        <f t="shared" si="206"/>
        <v>534.44059199999992</v>
      </c>
      <c r="I1577" s="184">
        <f t="shared" si="200"/>
        <v>251.8152080000001</v>
      </c>
      <c r="K1577" s="184">
        <v>0</v>
      </c>
      <c r="L1577" s="184">
        <v>0</v>
      </c>
      <c r="M1577" s="184">
        <f t="shared" si="201"/>
        <v>0</v>
      </c>
      <c r="O1577" s="185">
        <v>786.25580000000002</v>
      </c>
      <c r="P1577" s="185">
        <v>534.44059199999992</v>
      </c>
      <c r="Q1577" s="185">
        <f t="shared" si="202"/>
        <v>251.8152080000001</v>
      </c>
      <c r="S1577" s="184">
        <v>0</v>
      </c>
      <c r="T1577" s="184">
        <v>0</v>
      </c>
      <c r="U1577" s="184">
        <f t="shared" si="203"/>
        <v>0</v>
      </c>
      <c r="W1577" s="185">
        <v>0</v>
      </c>
      <c r="X1577" s="185">
        <v>0</v>
      </c>
      <c r="Y1577" s="185">
        <f t="shared" si="204"/>
        <v>0</v>
      </c>
    </row>
    <row r="1578" spans="2:25" s="187" customFormat="1" hidden="1" x14ac:dyDescent="0.3">
      <c r="B1578" s="226" t="s">
        <v>1901</v>
      </c>
      <c r="C1578" s="338" t="s">
        <v>9067</v>
      </c>
      <c r="D1578" s="249"/>
      <c r="E1578" s="249"/>
      <c r="F1578" s="183"/>
      <c r="G1578" s="184">
        <f t="shared" si="205"/>
        <v>51.41</v>
      </c>
      <c r="H1578" s="184">
        <f t="shared" si="206"/>
        <v>0.1</v>
      </c>
      <c r="I1578" s="184">
        <f t="shared" si="200"/>
        <v>51.309999999999995</v>
      </c>
      <c r="J1578" s="186"/>
      <c r="K1578" s="184">
        <v>0</v>
      </c>
      <c r="L1578" s="184">
        <v>0</v>
      </c>
      <c r="M1578" s="184">
        <f t="shared" si="201"/>
        <v>0</v>
      </c>
      <c r="N1578" s="186"/>
      <c r="O1578" s="185">
        <v>51.41</v>
      </c>
      <c r="P1578" s="185">
        <v>0.1</v>
      </c>
      <c r="Q1578" s="185">
        <f t="shared" si="202"/>
        <v>51.309999999999995</v>
      </c>
      <c r="R1578" s="186"/>
      <c r="S1578" s="184">
        <v>0</v>
      </c>
      <c r="T1578" s="184">
        <v>0</v>
      </c>
      <c r="U1578" s="184">
        <f t="shared" si="203"/>
        <v>0</v>
      </c>
      <c r="V1578" s="186"/>
      <c r="W1578" s="185">
        <v>0</v>
      </c>
      <c r="X1578" s="185">
        <v>0</v>
      </c>
      <c r="Y1578" s="185">
        <f t="shared" si="204"/>
        <v>0</v>
      </c>
    </row>
    <row r="1579" spans="2:25" s="187" customFormat="1" hidden="1" x14ac:dyDescent="0.3">
      <c r="B1579" s="226" t="s">
        <v>1902</v>
      </c>
      <c r="C1579" s="338" t="s">
        <v>9068</v>
      </c>
      <c r="D1579" s="249"/>
      <c r="E1579" s="249"/>
      <c r="F1579" s="183"/>
      <c r="G1579" s="184">
        <f t="shared" si="205"/>
        <v>666.41520000000003</v>
      </c>
      <c r="H1579" s="184">
        <f t="shared" si="206"/>
        <v>616.71703899999989</v>
      </c>
      <c r="I1579" s="184">
        <f t="shared" si="200"/>
        <v>49.698161000000141</v>
      </c>
      <c r="K1579" s="184">
        <v>0</v>
      </c>
      <c r="L1579" s="184">
        <v>0</v>
      </c>
      <c r="M1579" s="184">
        <f t="shared" si="201"/>
        <v>0</v>
      </c>
      <c r="O1579" s="185">
        <v>666.41520000000003</v>
      </c>
      <c r="P1579" s="185">
        <v>616.71703899999989</v>
      </c>
      <c r="Q1579" s="185">
        <f t="shared" si="202"/>
        <v>49.698161000000141</v>
      </c>
      <c r="S1579" s="184">
        <v>0</v>
      </c>
      <c r="T1579" s="184">
        <v>0</v>
      </c>
      <c r="U1579" s="184">
        <f t="shared" si="203"/>
        <v>0</v>
      </c>
      <c r="W1579" s="185">
        <v>0</v>
      </c>
      <c r="X1579" s="185">
        <v>0</v>
      </c>
      <c r="Y1579" s="185">
        <f t="shared" si="204"/>
        <v>0</v>
      </c>
    </row>
    <row r="1580" spans="2:25" s="187" customFormat="1" hidden="1" x14ac:dyDescent="0.3">
      <c r="B1580" s="226" t="s">
        <v>1903</v>
      </c>
      <c r="C1580" s="338" t="s">
        <v>9069</v>
      </c>
      <c r="D1580" s="249"/>
      <c r="E1580" s="249"/>
      <c r="F1580" s="183"/>
      <c r="G1580" s="184">
        <f t="shared" si="205"/>
        <v>94.217700000000008</v>
      </c>
      <c r="H1580" s="184">
        <f t="shared" si="206"/>
        <v>83.753614999999996</v>
      </c>
      <c r="I1580" s="184">
        <f t="shared" si="200"/>
        <v>10.464085000000011</v>
      </c>
      <c r="J1580" s="186"/>
      <c r="K1580" s="184">
        <v>0</v>
      </c>
      <c r="L1580" s="184">
        <v>0</v>
      </c>
      <c r="M1580" s="184">
        <f t="shared" si="201"/>
        <v>0</v>
      </c>
      <c r="N1580" s="186"/>
      <c r="O1580" s="185">
        <v>94.217700000000008</v>
      </c>
      <c r="P1580" s="185">
        <v>83.753614999999996</v>
      </c>
      <c r="Q1580" s="185">
        <f t="shared" si="202"/>
        <v>10.464085000000011</v>
      </c>
      <c r="R1580" s="186"/>
      <c r="S1580" s="184">
        <v>0</v>
      </c>
      <c r="T1580" s="184">
        <v>0</v>
      </c>
      <c r="U1580" s="184">
        <f t="shared" si="203"/>
        <v>0</v>
      </c>
      <c r="V1580" s="186"/>
      <c r="W1580" s="185">
        <v>0</v>
      </c>
      <c r="X1580" s="185">
        <v>0</v>
      </c>
      <c r="Y1580" s="185">
        <f t="shared" si="204"/>
        <v>0</v>
      </c>
    </row>
    <row r="1581" spans="2:25" s="187" customFormat="1" hidden="1" x14ac:dyDescent="0.3">
      <c r="B1581" s="226" t="s">
        <v>1904</v>
      </c>
      <c r="C1581" s="338" t="s">
        <v>9070</v>
      </c>
      <c r="D1581" s="249"/>
      <c r="E1581" s="249"/>
      <c r="F1581" s="183"/>
      <c r="G1581" s="184">
        <f t="shared" si="205"/>
        <v>280.25409999999999</v>
      </c>
      <c r="H1581" s="184">
        <f t="shared" si="206"/>
        <v>267.85616308000004</v>
      </c>
      <c r="I1581" s="184">
        <f t="shared" si="200"/>
        <v>12.39793691999995</v>
      </c>
      <c r="K1581" s="184">
        <v>0</v>
      </c>
      <c r="L1581" s="184">
        <v>0</v>
      </c>
      <c r="M1581" s="184">
        <f t="shared" si="201"/>
        <v>0</v>
      </c>
      <c r="O1581" s="185">
        <v>280.25409999999999</v>
      </c>
      <c r="P1581" s="185">
        <v>267.85616308000004</v>
      </c>
      <c r="Q1581" s="185">
        <f t="shared" si="202"/>
        <v>12.39793691999995</v>
      </c>
      <c r="S1581" s="184">
        <v>0</v>
      </c>
      <c r="T1581" s="184">
        <v>0</v>
      </c>
      <c r="U1581" s="184">
        <f t="shared" si="203"/>
        <v>0</v>
      </c>
      <c r="W1581" s="185">
        <v>0</v>
      </c>
      <c r="X1581" s="185">
        <v>0</v>
      </c>
      <c r="Y1581" s="185">
        <f t="shared" si="204"/>
        <v>0</v>
      </c>
    </row>
    <row r="1582" spans="2:25" s="187" customFormat="1" hidden="1" x14ac:dyDescent="0.3">
      <c r="B1582" s="226" t="s">
        <v>1905</v>
      </c>
      <c r="C1582" s="338" t="s">
        <v>9071</v>
      </c>
      <c r="D1582" s="249"/>
      <c r="E1582" s="249"/>
      <c r="F1582" s="183"/>
      <c r="G1582" s="184">
        <f t="shared" si="205"/>
        <v>384.9776</v>
      </c>
      <c r="H1582" s="184">
        <f t="shared" si="206"/>
        <v>371.49966719999998</v>
      </c>
      <c r="I1582" s="184">
        <f t="shared" si="200"/>
        <v>13.477932800000019</v>
      </c>
      <c r="K1582" s="184">
        <v>0</v>
      </c>
      <c r="L1582" s="184">
        <v>0</v>
      </c>
      <c r="M1582" s="184">
        <f t="shared" si="201"/>
        <v>0</v>
      </c>
      <c r="O1582" s="185">
        <v>384.9776</v>
      </c>
      <c r="P1582" s="185">
        <v>371.49966719999998</v>
      </c>
      <c r="Q1582" s="185">
        <f t="shared" si="202"/>
        <v>13.477932800000019</v>
      </c>
      <c r="S1582" s="184">
        <v>0</v>
      </c>
      <c r="T1582" s="184">
        <v>0</v>
      </c>
      <c r="U1582" s="184">
        <f t="shared" si="203"/>
        <v>0</v>
      </c>
      <c r="W1582" s="185">
        <v>0</v>
      </c>
      <c r="X1582" s="185">
        <v>0</v>
      </c>
      <c r="Y1582" s="185">
        <f t="shared" si="204"/>
        <v>0</v>
      </c>
    </row>
    <row r="1583" spans="2:25" s="187" customFormat="1" hidden="1" x14ac:dyDescent="0.3">
      <c r="B1583" s="226" t="s">
        <v>1906</v>
      </c>
      <c r="C1583" s="338" t="s">
        <v>9072</v>
      </c>
      <c r="D1583" s="249"/>
      <c r="E1583" s="249"/>
      <c r="F1583" s="183"/>
      <c r="G1583" s="184">
        <f t="shared" si="205"/>
        <v>64.489899999999992</v>
      </c>
      <c r="H1583" s="184">
        <f t="shared" si="206"/>
        <v>57.530253680000001</v>
      </c>
      <c r="I1583" s="184">
        <f t="shared" si="200"/>
        <v>6.9596463199999903</v>
      </c>
      <c r="K1583" s="184">
        <v>0</v>
      </c>
      <c r="L1583" s="184">
        <v>0</v>
      </c>
      <c r="M1583" s="184">
        <f t="shared" si="201"/>
        <v>0</v>
      </c>
      <c r="O1583" s="185">
        <v>64.489899999999992</v>
      </c>
      <c r="P1583" s="185">
        <v>57.530253680000001</v>
      </c>
      <c r="Q1583" s="185">
        <f t="shared" si="202"/>
        <v>6.9596463199999903</v>
      </c>
      <c r="S1583" s="184">
        <v>0</v>
      </c>
      <c r="T1583" s="184">
        <v>0</v>
      </c>
      <c r="U1583" s="184">
        <f t="shared" si="203"/>
        <v>0</v>
      </c>
      <c r="W1583" s="185">
        <v>0</v>
      </c>
      <c r="X1583" s="185">
        <v>0</v>
      </c>
      <c r="Y1583" s="185">
        <f t="shared" si="204"/>
        <v>0</v>
      </c>
    </row>
    <row r="1584" spans="2:25" s="187" customFormat="1" hidden="1" x14ac:dyDescent="0.3">
      <c r="B1584" s="226" t="s">
        <v>1907</v>
      </c>
      <c r="C1584" s="338" t="s">
        <v>9073</v>
      </c>
      <c r="D1584" s="249"/>
      <c r="E1584" s="249"/>
      <c r="F1584" s="183"/>
      <c r="G1584" s="184">
        <f t="shared" si="205"/>
        <v>124.11199999999999</v>
      </c>
      <c r="H1584" s="184">
        <f t="shared" si="206"/>
        <v>29.199200000000001</v>
      </c>
      <c r="I1584" s="184">
        <f t="shared" si="200"/>
        <v>94.91279999999999</v>
      </c>
      <c r="K1584" s="184">
        <v>0</v>
      </c>
      <c r="L1584" s="184">
        <v>0</v>
      </c>
      <c r="M1584" s="184">
        <f t="shared" si="201"/>
        <v>0</v>
      </c>
      <c r="O1584" s="185">
        <v>124.11199999999999</v>
      </c>
      <c r="P1584" s="185">
        <v>29.199200000000001</v>
      </c>
      <c r="Q1584" s="185">
        <f t="shared" si="202"/>
        <v>94.91279999999999</v>
      </c>
      <c r="S1584" s="184">
        <v>0</v>
      </c>
      <c r="T1584" s="184">
        <v>0</v>
      </c>
      <c r="U1584" s="184">
        <f t="shared" si="203"/>
        <v>0</v>
      </c>
      <c r="W1584" s="185">
        <v>0</v>
      </c>
      <c r="X1584" s="185">
        <v>0</v>
      </c>
      <c r="Y1584" s="185">
        <f t="shared" si="204"/>
        <v>0</v>
      </c>
    </row>
    <row r="1585" spans="2:25" s="187" customFormat="1" hidden="1" x14ac:dyDescent="0.3">
      <c r="B1585" s="226" t="s">
        <v>1908</v>
      </c>
      <c r="C1585" s="338" t="s">
        <v>9074</v>
      </c>
      <c r="D1585" s="249"/>
      <c r="E1585" s="249"/>
      <c r="F1585" s="183"/>
      <c r="G1585" s="184">
        <f t="shared" si="205"/>
        <v>52.419899999999998</v>
      </c>
      <c r="H1585" s="184">
        <f t="shared" si="206"/>
        <v>42.917676</v>
      </c>
      <c r="I1585" s="184">
        <f t="shared" si="200"/>
        <v>9.5022239999999982</v>
      </c>
      <c r="K1585" s="184">
        <v>0</v>
      </c>
      <c r="L1585" s="184">
        <v>0</v>
      </c>
      <c r="M1585" s="184">
        <f t="shared" si="201"/>
        <v>0</v>
      </c>
      <c r="O1585" s="185">
        <v>52.419899999999998</v>
      </c>
      <c r="P1585" s="185">
        <v>42.917676</v>
      </c>
      <c r="Q1585" s="185">
        <f t="shared" si="202"/>
        <v>9.5022239999999982</v>
      </c>
      <c r="S1585" s="184">
        <v>0</v>
      </c>
      <c r="T1585" s="184">
        <v>0</v>
      </c>
      <c r="U1585" s="184">
        <f t="shared" si="203"/>
        <v>0</v>
      </c>
      <c r="W1585" s="185">
        <v>0</v>
      </c>
      <c r="X1585" s="185">
        <v>0</v>
      </c>
      <c r="Y1585" s="185">
        <f t="shared" si="204"/>
        <v>0</v>
      </c>
    </row>
    <row r="1586" spans="2:25" s="187" customFormat="1" hidden="1" x14ac:dyDescent="0.3">
      <c r="B1586" s="226" t="s">
        <v>1909</v>
      </c>
      <c r="C1586" s="338" t="s">
        <v>9075</v>
      </c>
      <c r="D1586" s="249"/>
      <c r="E1586" s="249"/>
      <c r="F1586" s="183"/>
      <c r="G1586" s="184">
        <f t="shared" si="205"/>
        <v>308.99119999999999</v>
      </c>
      <c r="H1586" s="184">
        <f t="shared" si="206"/>
        <v>237.33990429000002</v>
      </c>
      <c r="I1586" s="184">
        <f t="shared" si="200"/>
        <v>71.651295709999971</v>
      </c>
      <c r="K1586" s="184">
        <v>0</v>
      </c>
      <c r="L1586" s="184">
        <v>0</v>
      </c>
      <c r="M1586" s="184">
        <f t="shared" si="201"/>
        <v>0</v>
      </c>
      <c r="O1586" s="185">
        <v>308.99119999999999</v>
      </c>
      <c r="P1586" s="185">
        <v>237.33990429000002</v>
      </c>
      <c r="Q1586" s="185">
        <f t="shared" si="202"/>
        <v>71.651295709999971</v>
      </c>
      <c r="S1586" s="184">
        <v>0</v>
      </c>
      <c r="T1586" s="184">
        <v>0</v>
      </c>
      <c r="U1586" s="184">
        <f t="shared" si="203"/>
        <v>0</v>
      </c>
      <c r="W1586" s="185">
        <v>0</v>
      </c>
      <c r="X1586" s="185">
        <v>0</v>
      </c>
      <c r="Y1586" s="185">
        <f t="shared" si="204"/>
        <v>0</v>
      </c>
    </row>
    <row r="1587" spans="2:25" s="187" customFormat="1" hidden="1" x14ac:dyDescent="0.3">
      <c r="B1587" s="226" t="s">
        <v>1910</v>
      </c>
      <c r="C1587" s="338" t="s">
        <v>9076</v>
      </c>
      <c r="D1587" s="249"/>
      <c r="E1587" s="249"/>
      <c r="F1587" s="183"/>
      <c r="G1587" s="184">
        <f t="shared" si="205"/>
        <v>293.97699999999998</v>
      </c>
      <c r="H1587" s="184">
        <f t="shared" si="206"/>
        <v>100.2</v>
      </c>
      <c r="I1587" s="184">
        <f t="shared" si="200"/>
        <v>193.77699999999999</v>
      </c>
      <c r="K1587" s="184">
        <v>0</v>
      </c>
      <c r="L1587" s="184">
        <v>0</v>
      </c>
      <c r="M1587" s="184">
        <f t="shared" si="201"/>
        <v>0</v>
      </c>
      <c r="O1587" s="185">
        <v>293.97699999999998</v>
      </c>
      <c r="P1587" s="185">
        <v>100.2</v>
      </c>
      <c r="Q1587" s="185">
        <f t="shared" si="202"/>
        <v>193.77699999999999</v>
      </c>
      <c r="S1587" s="184">
        <v>0</v>
      </c>
      <c r="T1587" s="184">
        <v>0</v>
      </c>
      <c r="U1587" s="184">
        <f t="shared" si="203"/>
        <v>0</v>
      </c>
      <c r="W1587" s="185">
        <v>0</v>
      </c>
      <c r="X1587" s="185">
        <v>0</v>
      </c>
      <c r="Y1587" s="185">
        <f t="shared" si="204"/>
        <v>0</v>
      </c>
    </row>
    <row r="1588" spans="2:25" s="187" customFormat="1" hidden="1" x14ac:dyDescent="0.3">
      <c r="B1588" s="226" t="s">
        <v>1911</v>
      </c>
      <c r="C1588" s="338" t="s">
        <v>9077</v>
      </c>
      <c r="D1588" s="249"/>
      <c r="E1588" s="249"/>
      <c r="F1588" s="183"/>
      <c r="G1588" s="184">
        <f t="shared" si="205"/>
        <v>597.49579999999992</v>
      </c>
      <c r="H1588" s="184">
        <f t="shared" si="206"/>
        <v>546.53512920999992</v>
      </c>
      <c r="I1588" s="184">
        <f t="shared" si="200"/>
        <v>50.960670789999995</v>
      </c>
      <c r="K1588" s="184">
        <v>0</v>
      </c>
      <c r="L1588" s="184">
        <v>0</v>
      </c>
      <c r="M1588" s="184">
        <f t="shared" si="201"/>
        <v>0</v>
      </c>
      <c r="O1588" s="185">
        <v>597.49579999999992</v>
      </c>
      <c r="P1588" s="185">
        <v>546.53512920999992</v>
      </c>
      <c r="Q1588" s="185">
        <f t="shared" si="202"/>
        <v>50.960670789999995</v>
      </c>
      <c r="S1588" s="184">
        <v>0</v>
      </c>
      <c r="T1588" s="184">
        <v>0</v>
      </c>
      <c r="U1588" s="184">
        <f t="shared" si="203"/>
        <v>0</v>
      </c>
      <c r="W1588" s="185">
        <v>0</v>
      </c>
      <c r="X1588" s="185">
        <v>0</v>
      </c>
      <c r="Y1588" s="185">
        <f t="shared" si="204"/>
        <v>0</v>
      </c>
    </row>
    <row r="1589" spans="2:25" s="187" customFormat="1" hidden="1" x14ac:dyDescent="0.3">
      <c r="B1589" s="226" t="s">
        <v>1912</v>
      </c>
      <c r="C1589" s="338" t="s">
        <v>9078</v>
      </c>
      <c r="D1589" s="249"/>
      <c r="E1589" s="249"/>
      <c r="F1589" s="183"/>
      <c r="G1589" s="184">
        <f t="shared" si="205"/>
        <v>180.02109999999999</v>
      </c>
      <c r="H1589" s="184">
        <f t="shared" si="206"/>
        <v>162.77588500000002</v>
      </c>
      <c r="I1589" s="184">
        <f t="shared" si="200"/>
        <v>17.245214999999973</v>
      </c>
      <c r="K1589" s="184">
        <v>0</v>
      </c>
      <c r="L1589" s="184">
        <v>0</v>
      </c>
      <c r="M1589" s="184">
        <f t="shared" si="201"/>
        <v>0</v>
      </c>
      <c r="O1589" s="185">
        <v>180.02109999999999</v>
      </c>
      <c r="P1589" s="185">
        <v>162.77588500000002</v>
      </c>
      <c r="Q1589" s="185">
        <f t="shared" si="202"/>
        <v>17.245214999999973</v>
      </c>
      <c r="S1589" s="184">
        <v>0</v>
      </c>
      <c r="T1589" s="184">
        <v>0</v>
      </c>
      <c r="U1589" s="184">
        <f t="shared" si="203"/>
        <v>0</v>
      </c>
      <c r="W1589" s="185">
        <v>0</v>
      </c>
      <c r="X1589" s="185">
        <v>0</v>
      </c>
      <c r="Y1589" s="185">
        <f t="shared" si="204"/>
        <v>0</v>
      </c>
    </row>
    <row r="1590" spans="2:25" s="187" customFormat="1" hidden="1" x14ac:dyDescent="0.3">
      <c r="B1590" s="226" t="s">
        <v>1913</v>
      </c>
      <c r="C1590" s="338" t="s">
        <v>9079</v>
      </c>
      <c r="D1590" s="249"/>
      <c r="E1590" s="249"/>
      <c r="F1590" s="183"/>
      <c r="G1590" s="184">
        <f t="shared" si="205"/>
        <v>403.71579999999994</v>
      </c>
      <c r="H1590" s="184">
        <f t="shared" si="206"/>
        <v>375.89246729000001</v>
      </c>
      <c r="I1590" s="184">
        <f t="shared" si="200"/>
        <v>27.823332709999931</v>
      </c>
      <c r="K1590" s="184">
        <v>0</v>
      </c>
      <c r="L1590" s="184">
        <v>0</v>
      </c>
      <c r="M1590" s="184">
        <f t="shared" si="201"/>
        <v>0</v>
      </c>
      <c r="O1590" s="185">
        <v>403.71579999999994</v>
      </c>
      <c r="P1590" s="185">
        <v>375.89246729000001</v>
      </c>
      <c r="Q1590" s="185">
        <f t="shared" si="202"/>
        <v>27.823332709999931</v>
      </c>
      <c r="S1590" s="184">
        <v>0</v>
      </c>
      <c r="T1590" s="184">
        <v>0</v>
      </c>
      <c r="U1590" s="184">
        <f t="shared" si="203"/>
        <v>0</v>
      </c>
      <c r="W1590" s="185">
        <v>0</v>
      </c>
      <c r="X1590" s="185">
        <v>0</v>
      </c>
      <c r="Y1590" s="185">
        <f t="shared" si="204"/>
        <v>0</v>
      </c>
    </row>
    <row r="1591" spans="2:25" s="187" customFormat="1" hidden="1" x14ac:dyDescent="0.3">
      <c r="B1591" s="226" t="s">
        <v>1914</v>
      </c>
      <c r="C1591" s="338" t="s">
        <v>9080</v>
      </c>
      <c r="D1591" s="249"/>
      <c r="E1591" s="249"/>
      <c r="F1591" s="183"/>
      <c r="G1591" s="184">
        <f t="shared" si="205"/>
        <v>59.248399999999997</v>
      </c>
      <c r="H1591" s="184">
        <f t="shared" si="206"/>
        <v>54.221244069999997</v>
      </c>
      <c r="I1591" s="184">
        <f t="shared" si="200"/>
        <v>5.0271559299999993</v>
      </c>
      <c r="K1591" s="184">
        <v>0</v>
      </c>
      <c r="L1591" s="184">
        <v>0</v>
      </c>
      <c r="M1591" s="184">
        <f t="shared" si="201"/>
        <v>0</v>
      </c>
      <c r="O1591" s="185">
        <v>59.248399999999997</v>
      </c>
      <c r="P1591" s="185">
        <v>54.221244069999997</v>
      </c>
      <c r="Q1591" s="185">
        <f t="shared" si="202"/>
        <v>5.0271559299999993</v>
      </c>
      <c r="S1591" s="184">
        <v>0</v>
      </c>
      <c r="T1591" s="184">
        <v>0</v>
      </c>
      <c r="U1591" s="184">
        <f t="shared" si="203"/>
        <v>0</v>
      </c>
      <c r="W1591" s="185">
        <v>0</v>
      </c>
      <c r="X1591" s="185">
        <v>0</v>
      </c>
      <c r="Y1591" s="185">
        <f t="shared" si="204"/>
        <v>0</v>
      </c>
    </row>
    <row r="1592" spans="2:25" s="187" customFormat="1" hidden="1" x14ac:dyDescent="0.3">
      <c r="B1592" s="226" t="s">
        <v>1915</v>
      </c>
      <c r="C1592" s="338" t="s">
        <v>9081</v>
      </c>
      <c r="D1592" s="249"/>
      <c r="E1592" s="249"/>
      <c r="F1592" s="183"/>
      <c r="G1592" s="184">
        <f t="shared" si="205"/>
        <v>204.98400000000001</v>
      </c>
      <c r="H1592" s="184">
        <f t="shared" si="206"/>
        <v>82.39</v>
      </c>
      <c r="I1592" s="184">
        <f t="shared" si="200"/>
        <v>122.59400000000001</v>
      </c>
      <c r="K1592" s="184">
        <v>0</v>
      </c>
      <c r="L1592" s="184">
        <v>0</v>
      </c>
      <c r="M1592" s="184">
        <f t="shared" si="201"/>
        <v>0</v>
      </c>
      <c r="O1592" s="185">
        <v>204.98400000000001</v>
      </c>
      <c r="P1592" s="185">
        <v>82.39</v>
      </c>
      <c r="Q1592" s="185">
        <f t="shared" si="202"/>
        <v>122.59400000000001</v>
      </c>
      <c r="S1592" s="184">
        <v>0</v>
      </c>
      <c r="T1592" s="184">
        <v>0</v>
      </c>
      <c r="U1592" s="184">
        <f t="shared" si="203"/>
        <v>0</v>
      </c>
      <c r="W1592" s="185">
        <v>0</v>
      </c>
      <c r="X1592" s="185">
        <v>0</v>
      </c>
      <c r="Y1592" s="185">
        <f t="shared" si="204"/>
        <v>0</v>
      </c>
    </row>
    <row r="1593" spans="2:25" s="187" customFormat="1" hidden="1" x14ac:dyDescent="0.3">
      <c r="B1593" s="226" t="s">
        <v>1916</v>
      </c>
      <c r="C1593" s="338" t="s">
        <v>9082</v>
      </c>
      <c r="D1593" s="249"/>
      <c r="E1593" s="249"/>
      <c r="F1593" s="183"/>
      <c r="G1593" s="184">
        <f t="shared" si="205"/>
        <v>52.925899999999999</v>
      </c>
      <c r="H1593" s="184">
        <f t="shared" si="206"/>
        <v>47.46181</v>
      </c>
      <c r="I1593" s="184">
        <f t="shared" si="200"/>
        <v>5.4640899999999988</v>
      </c>
      <c r="K1593" s="184">
        <v>0</v>
      </c>
      <c r="L1593" s="184">
        <v>0</v>
      </c>
      <c r="M1593" s="184">
        <f t="shared" si="201"/>
        <v>0</v>
      </c>
      <c r="O1593" s="185">
        <v>52.925899999999999</v>
      </c>
      <c r="P1593" s="185">
        <v>47.46181</v>
      </c>
      <c r="Q1593" s="185">
        <f t="shared" si="202"/>
        <v>5.4640899999999988</v>
      </c>
      <c r="S1593" s="184">
        <v>0</v>
      </c>
      <c r="T1593" s="184">
        <v>0</v>
      </c>
      <c r="U1593" s="184">
        <f t="shared" si="203"/>
        <v>0</v>
      </c>
      <c r="W1593" s="185">
        <v>0</v>
      </c>
      <c r="X1593" s="185">
        <v>0</v>
      </c>
      <c r="Y1593" s="185">
        <f t="shared" si="204"/>
        <v>0</v>
      </c>
    </row>
    <row r="1594" spans="2:25" s="187" customFormat="1" hidden="1" x14ac:dyDescent="0.3">
      <c r="B1594" s="226" t="s">
        <v>1917</v>
      </c>
      <c r="C1594" s="338" t="s">
        <v>9083</v>
      </c>
      <c r="D1594" s="249"/>
      <c r="E1594" s="249"/>
      <c r="F1594" s="183"/>
      <c r="G1594" s="184">
        <f t="shared" si="205"/>
        <v>328.01850000000007</v>
      </c>
      <c r="H1594" s="184">
        <f t="shared" si="206"/>
        <v>236.843639</v>
      </c>
      <c r="I1594" s="184">
        <f t="shared" si="200"/>
        <v>91.174861000000078</v>
      </c>
      <c r="K1594" s="184">
        <v>0</v>
      </c>
      <c r="L1594" s="184">
        <v>0</v>
      </c>
      <c r="M1594" s="184">
        <f t="shared" si="201"/>
        <v>0</v>
      </c>
      <c r="O1594" s="185">
        <v>328.01850000000007</v>
      </c>
      <c r="P1594" s="185">
        <v>236.843639</v>
      </c>
      <c r="Q1594" s="185">
        <f t="shared" si="202"/>
        <v>91.174861000000078</v>
      </c>
      <c r="S1594" s="184">
        <v>0</v>
      </c>
      <c r="T1594" s="184">
        <v>0</v>
      </c>
      <c r="U1594" s="184">
        <f t="shared" si="203"/>
        <v>0</v>
      </c>
      <c r="W1594" s="185">
        <v>0</v>
      </c>
      <c r="X1594" s="185">
        <v>0</v>
      </c>
      <c r="Y1594" s="185">
        <f t="shared" si="204"/>
        <v>0</v>
      </c>
    </row>
    <row r="1595" spans="2:25" s="187" customFormat="1" hidden="1" x14ac:dyDescent="0.3">
      <c r="B1595" s="226" t="s">
        <v>1918</v>
      </c>
      <c r="C1595" s="338" t="s">
        <v>9084</v>
      </c>
      <c r="D1595" s="249"/>
      <c r="E1595" s="249"/>
      <c r="F1595" s="183"/>
      <c r="G1595" s="184">
        <f t="shared" si="205"/>
        <v>104.5</v>
      </c>
      <c r="H1595" s="184">
        <f t="shared" si="206"/>
        <v>52.727780000000003</v>
      </c>
      <c r="I1595" s="184">
        <f t="shared" si="200"/>
        <v>51.772219999999997</v>
      </c>
      <c r="K1595" s="184">
        <v>0</v>
      </c>
      <c r="L1595" s="184">
        <v>0</v>
      </c>
      <c r="M1595" s="184">
        <f t="shared" si="201"/>
        <v>0</v>
      </c>
      <c r="O1595" s="185">
        <v>104.5</v>
      </c>
      <c r="P1595" s="185">
        <v>52.727780000000003</v>
      </c>
      <c r="Q1595" s="185">
        <f t="shared" si="202"/>
        <v>51.772219999999997</v>
      </c>
      <c r="S1595" s="184">
        <v>0</v>
      </c>
      <c r="T1595" s="184">
        <v>0</v>
      </c>
      <c r="U1595" s="184">
        <f t="shared" si="203"/>
        <v>0</v>
      </c>
      <c r="W1595" s="185">
        <v>0</v>
      </c>
      <c r="X1595" s="185">
        <v>0</v>
      </c>
      <c r="Y1595" s="185">
        <f t="shared" si="204"/>
        <v>0</v>
      </c>
    </row>
    <row r="1596" spans="2:25" s="187" customFormat="1" hidden="1" x14ac:dyDescent="0.3">
      <c r="B1596" s="226" t="s">
        <v>1919</v>
      </c>
      <c r="C1596" s="338" t="s">
        <v>9085</v>
      </c>
      <c r="D1596" s="249"/>
      <c r="E1596" s="249"/>
      <c r="F1596" s="183"/>
      <c r="G1596" s="184">
        <f t="shared" si="205"/>
        <v>1125.9371000000001</v>
      </c>
      <c r="H1596" s="184">
        <f t="shared" si="206"/>
        <v>1059.128498</v>
      </c>
      <c r="I1596" s="184">
        <f t="shared" si="200"/>
        <v>66.808602000000064</v>
      </c>
      <c r="K1596" s="184">
        <v>0</v>
      </c>
      <c r="L1596" s="184">
        <v>0</v>
      </c>
      <c r="M1596" s="184">
        <f t="shared" si="201"/>
        <v>0</v>
      </c>
      <c r="O1596" s="185">
        <v>1125.9371000000001</v>
      </c>
      <c r="P1596" s="185">
        <v>1059.128498</v>
      </c>
      <c r="Q1596" s="185">
        <f t="shared" si="202"/>
        <v>66.808602000000064</v>
      </c>
      <c r="S1596" s="184">
        <v>0</v>
      </c>
      <c r="T1596" s="184">
        <v>0</v>
      </c>
      <c r="U1596" s="184">
        <f t="shared" si="203"/>
        <v>0</v>
      </c>
      <c r="W1596" s="185">
        <v>0</v>
      </c>
      <c r="X1596" s="185">
        <v>0</v>
      </c>
      <c r="Y1596" s="185">
        <f t="shared" si="204"/>
        <v>0</v>
      </c>
    </row>
    <row r="1597" spans="2:25" s="187" customFormat="1" hidden="1" x14ac:dyDescent="0.3">
      <c r="B1597" s="226" t="s">
        <v>1920</v>
      </c>
      <c r="C1597" s="338" t="s">
        <v>9086</v>
      </c>
      <c r="D1597" s="249"/>
      <c r="E1597" s="249"/>
      <c r="F1597" s="183"/>
      <c r="G1597" s="184">
        <f t="shared" si="205"/>
        <v>217.43790000000001</v>
      </c>
      <c r="H1597" s="184">
        <f t="shared" si="206"/>
        <v>188.559954</v>
      </c>
      <c r="I1597" s="184">
        <f t="shared" si="200"/>
        <v>28.877946000000009</v>
      </c>
      <c r="K1597" s="184">
        <v>0</v>
      </c>
      <c r="L1597" s="184">
        <v>0</v>
      </c>
      <c r="M1597" s="184">
        <f t="shared" si="201"/>
        <v>0</v>
      </c>
      <c r="O1597" s="185">
        <v>217.43790000000001</v>
      </c>
      <c r="P1597" s="185">
        <v>188.559954</v>
      </c>
      <c r="Q1597" s="185">
        <f t="shared" si="202"/>
        <v>28.877946000000009</v>
      </c>
      <c r="S1597" s="184">
        <v>0</v>
      </c>
      <c r="T1597" s="184">
        <v>0</v>
      </c>
      <c r="U1597" s="184">
        <f t="shared" si="203"/>
        <v>0</v>
      </c>
      <c r="W1597" s="185">
        <v>0</v>
      </c>
      <c r="X1597" s="185">
        <v>0</v>
      </c>
      <c r="Y1597" s="185">
        <f t="shared" si="204"/>
        <v>0</v>
      </c>
    </row>
    <row r="1598" spans="2:25" s="187" customFormat="1" hidden="1" x14ac:dyDescent="0.3">
      <c r="B1598" s="226" t="s">
        <v>1921</v>
      </c>
      <c r="C1598" s="338" t="s">
        <v>9087</v>
      </c>
      <c r="D1598" s="249"/>
      <c r="E1598" s="249"/>
      <c r="F1598" s="183"/>
      <c r="G1598" s="184">
        <f t="shared" si="205"/>
        <v>296.13560000000001</v>
      </c>
      <c r="H1598" s="184">
        <f t="shared" si="206"/>
        <v>274.38477499999999</v>
      </c>
      <c r="I1598" s="184">
        <f t="shared" si="200"/>
        <v>21.75082500000002</v>
      </c>
      <c r="K1598" s="184">
        <v>0</v>
      </c>
      <c r="L1598" s="184">
        <v>0</v>
      </c>
      <c r="M1598" s="184">
        <f t="shared" si="201"/>
        <v>0</v>
      </c>
      <c r="O1598" s="185">
        <v>296.13560000000001</v>
      </c>
      <c r="P1598" s="185">
        <v>274.38477499999999</v>
      </c>
      <c r="Q1598" s="185">
        <f t="shared" si="202"/>
        <v>21.75082500000002</v>
      </c>
      <c r="S1598" s="184">
        <v>0</v>
      </c>
      <c r="T1598" s="184">
        <v>0</v>
      </c>
      <c r="U1598" s="184">
        <f t="shared" si="203"/>
        <v>0</v>
      </c>
      <c r="W1598" s="185">
        <v>0</v>
      </c>
      <c r="X1598" s="185">
        <v>0</v>
      </c>
      <c r="Y1598" s="185">
        <f t="shared" si="204"/>
        <v>0</v>
      </c>
    </row>
    <row r="1599" spans="2:25" s="187" customFormat="1" hidden="1" x14ac:dyDescent="0.3">
      <c r="B1599" s="226" t="s">
        <v>1922</v>
      </c>
      <c r="C1599" s="338" t="s">
        <v>9088</v>
      </c>
      <c r="D1599" s="249"/>
      <c r="E1599" s="249"/>
      <c r="F1599" s="183"/>
      <c r="G1599" s="184">
        <f t="shared" si="205"/>
        <v>558.95029999999997</v>
      </c>
      <c r="H1599" s="184">
        <f t="shared" si="206"/>
        <v>513.16500599999995</v>
      </c>
      <c r="I1599" s="184">
        <f t="shared" si="200"/>
        <v>45.785294000000022</v>
      </c>
      <c r="K1599" s="184">
        <v>0</v>
      </c>
      <c r="L1599" s="184">
        <v>0</v>
      </c>
      <c r="M1599" s="184">
        <f t="shared" si="201"/>
        <v>0</v>
      </c>
      <c r="O1599" s="185">
        <v>558.95029999999997</v>
      </c>
      <c r="P1599" s="185">
        <v>513.16500599999995</v>
      </c>
      <c r="Q1599" s="185">
        <f t="shared" si="202"/>
        <v>45.785294000000022</v>
      </c>
      <c r="S1599" s="184">
        <v>0</v>
      </c>
      <c r="T1599" s="184">
        <v>0</v>
      </c>
      <c r="U1599" s="184">
        <f t="shared" si="203"/>
        <v>0</v>
      </c>
      <c r="W1599" s="185">
        <v>0</v>
      </c>
      <c r="X1599" s="185">
        <v>0</v>
      </c>
      <c r="Y1599" s="185">
        <f t="shared" si="204"/>
        <v>0</v>
      </c>
    </row>
    <row r="1600" spans="2:25" s="187" customFormat="1" hidden="1" x14ac:dyDescent="0.3">
      <c r="B1600" s="226" t="s">
        <v>1923</v>
      </c>
      <c r="C1600" s="338" t="s">
        <v>9089</v>
      </c>
      <c r="D1600" s="249"/>
      <c r="E1600" s="249"/>
      <c r="F1600" s="183"/>
      <c r="G1600" s="184">
        <f t="shared" si="205"/>
        <v>72.459000000000003</v>
      </c>
      <c r="H1600" s="184">
        <f t="shared" si="206"/>
        <v>68.362994999999998</v>
      </c>
      <c r="I1600" s="184">
        <f t="shared" si="200"/>
        <v>4.0960050000000052</v>
      </c>
      <c r="K1600" s="184">
        <v>0</v>
      </c>
      <c r="L1600" s="184">
        <v>0</v>
      </c>
      <c r="M1600" s="184">
        <f t="shared" si="201"/>
        <v>0</v>
      </c>
      <c r="O1600" s="185">
        <v>72.459000000000003</v>
      </c>
      <c r="P1600" s="185">
        <v>68.362994999999998</v>
      </c>
      <c r="Q1600" s="185">
        <f t="shared" si="202"/>
        <v>4.0960050000000052</v>
      </c>
      <c r="S1600" s="184">
        <v>0</v>
      </c>
      <c r="T1600" s="184">
        <v>0</v>
      </c>
      <c r="U1600" s="184">
        <f t="shared" si="203"/>
        <v>0</v>
      </c>
      <c r="W1600" s="185">
        <v>0</v>
      </c>
      <c r="X1600" s="185">
        <v>0</v>
      </c>
      <c r="Y1600" s="185">
        <f t="shared" si="204"/>
        <v>0</v>
      </c>
    </row>
    <row r="1601" spans="2:25" s="187" customFormat="1" hidden="1" x14ac:dyDescent="0.3">
      <c r="B1601" s="226" t="s">
        <v>1924</v>
      </c>
      <c r="C1601" s="338" t="s">
        <v>9090</v>
      </c>
      <c r="D1601" s="249"/>
      <c r="E1601" s="249"/>
      <c r="F1601" s="183"/>
      <c r="G1601" s="184">
        <f t="shared" si="205"/>
        <v>128.91759999999999</v>
      </c>
      <c r="H1601" s="184">
        <f t="shared" si="206"/>
        <v>19.899999999999999</v>
      </c>
      <c r="I1601" s="184">
        <f t="shared" si="200"/>
        <v>109.01759999999999</v>
      </c>
      <c r="K1601" s="184">
        <v>0</v>
      </c>
      <c r="L1601" s="184">
        <v>0</v>
      </c>
      <c r="M1601" s="184">
        <f t="shared" si="201"/>
        <v>0</v>
      </c>
      <c r="O1601" s="185">
        <v>128.91759999999999</v>
      </c>
      <c r="P1601" s="185">
        <v>19.899999999999999</v>
      </c>
      <c r="Q1601" s="185">
        <f t="shared" si="202"/>
        <v>109.01759999999999</v>
      </c>
      <c r="S1601" s="184">
        <v>0</v>
      </c>
      <c r="T1601" s="184">
        <v>0</v>
      </c>
      <c r="U1601" s="184">
        <f t="shared" si="203"/>
        <v>0</v>
      </c>
      <c r="W1601" s="185">
        <v>0</v>
      </c>
      <c r="X1601" s="185">
        <v>0</v>
      </c>
      <c r="Y1601" s="185">
        <f t="shared" si="204"/>
        <v>0</v>
      </c>
    </row>
    <row r="1602" spans="2:25" s="187" customFormat="1" hidden="1" x14ac:dyDescent="0.3">
      <c r="B1602" s="226" t="s">
        <v>1925</v>
      </c>
      <c r="C1602" s="338" t="s">
        <v>9091</v>
      </c>
      <c r="D1602" s="249"/>
      <c r="E1602" s="249"/>
      <c r="F1602" s="183"/>
      <c r="G1602" s="184">
        <f t="shared" si="205"/>
        <v>51.276000000000003</v>
      </c>
      <c r="H1602" s="184">
        <f t="shared" si="206"/>
        <v>41.858326000000005</v>
      </c>
      <c r="I1602" s="184">
        <f t="shared" si="200"/>
        <v>9.4176739999999981</v>
      </c>
      <c r="K1602" s="184">
        <v>0</v>
      </c>
      <c r="L1602" s="184">
        <v>0</v>
      </c>
      <c r="M1602" s="184">
        <f t="shared" si="201"/>
        <v>0</v>
      </c>
      <c r="O1602" s="185">
        <v>51.276000000000003</v>
      </c>
      <c r="P1602" s="185">
        <v>41.858326000000005</v>
      </c>
      <c r="Q1602" s="185">
        <f t="shared" si="202"/>
        <v>9.4176739999999981</v>
      </c>
      <c r="S1602" s="184">
        <v>0</v>
      </c>
      <c r="T1602" s="184">
        <v>0</v>
      </c>
      <c r="U1602" s="184">
        <f t="shared" si="203"/>
        <v>0</v>
      </c>
      <c r="W1602" s="185">
        <v>0</v>
      </c>
      <c r="X1602" s="185">
        <v>0</v>
      </c>
      <c r="Y1602" s="185">
        <f t="shared" si="204"/>
        <v>0</v>
      </c>
    </row>
    <row r="1603" spans="2:25" s="187" customFormat="1" hidden="1" x14ac:dyDescent="0.3">
      <c r="B1603" s="226" t="s">
        <v>1926</v>
      </c>
      <c r="C1603" s="338" t="s">
        <v>9092</v>
      </c>
      <c r="D1603" s="249"/>
      <c r="E1603" s="249"/>
      <c r="F1603" s="183"/>
      <c r="G1603" s="184">
        <f t="shared" si="205"/>
        <v>327.69920000000002</v>
      </c>
      <c r="H1603" s="184">
        <f t="shared" si="206"/>
        <v>306.22397524999997</v>
      </c>
      <c r="I1603" s="184">
        <f t="shared" si="200"/>
        <v>21.475224750000052</v>
      </c>
      <c r="K1603" s="184">
        <v>0</v>
      </c>
      <c r="L1603" s="184">
        <v>0</v>
      </c>
      <c r="M1603" s="184">
        <f t="shared" si="201"/>
        <v>0</v>
      </c>
      <c r="O1603" s="185">
        <v>327.69920000000002</v>
      </c>
      <c r="P1603" s="185">
        <v>306.22397524999997</v>
      </c>
      <c r="Q1603" s="185">
        <f t="shared" si="202"/>
        <v>21.475224750000052</v>
      </c>
      <c r="S1603" s="184">
        <v>0</v>
      </c>
      <c r="T1603" s="184">
        <v>0</v>
      </c>
      <c r="U1603" s="184">
        <f t="shared" si="203"/>
        <v>0</v>
      </c>
      <c r="W1603" s="185">
        <v>0</v>
      </c>
      <c r="X1603" s="185">
        <v>0</v>
      </c>
      <c r="Y1603" s="185">
        <f t="shared" si="204"/>
        <v>0</v>
      </c>
    </row>
    <row r="1604" spans="2:25" s="187" customFormat="1" hidden="1" x14ac:dyDescent="0.3">
      <c r="B1604" s="226" t="s">
        <v>1927</v>
      </c>
      <c r="C1604" s="338" t="s">
        <v>9093</v>
      </c>
      <c r="D1604" s="249"/>
      <c r="E1604" s="249"/>
      <c r="F1604" s="183"/>
      <c r="G1604" s="184">
        <f t="shared" si="205"/>
        <v>157.32989999999998</v>
      </c>
      <c r="H1604" s="184">
        <f t="shared" si="206"/>
        <v>0.24440000000000001</v>
      </c>
      <c r="I1604" s="184">
        <f t="shared" si="200"/>
        <v>157.08549999999997</v>
      </c>
      <c r="K1604" s="184">
        <v>0</v>
      </c>
      <c r="L1604" s="184">
        <v>0</v>
      </c>
      <c r="M1604" s="184">
        <f t="shared" si="201"/>
        <v>0</v>
      </c>
      <c r="O1604" s="185">
        <v>157.32989999999998</v>
      </c>
      <c r="P1604" s="185">
        <v>0.24440000000000001</v>
      </c>
      <c r="Q1604" s="185">
        <f t="shared" si="202"/>
        <v>157.08549999999997</v>
      </c>
      <c r="S1604" s="184">
        <v>0</v>
      </c>
      <c r="T1604" s="184">
        <v>0</v>
      </c>
      <c r="U1604" s="184">
        <f t="shared" si="203"/>
        <v>0</v>
      </c>
      <c r="W1604" s="185">
        <v>0</v>
      </c>
      <c r="X1604" s="185">
        <v>0</v>
      </c>
      <c r="Y1604" s="185">
        <f t="shared" si="204"/>
        <v>0</v>
      </c>
    </row>
    <row r="1605" spans="2:25" s="187" customFormat="1" hidden="1" x14ac:dyDescent="0.3">
      <c r="B1605" s="226" t="s">
        <v>1928</v>
      </c>
      <c r="C1605" s="338" t="s">
        <v>9094</v>
      </c>
      <c r="D1605" s="249"/>
      <c r="E1605" s="249"/>
      <c r="F1605" s="183"/>
      <c r="G1605" s="184">
        <f t="shared" si="205"/>
        <v>849.72869999999989</v>
      </c>
      <c r="H1605" s="184">
        <f t="shared" si="206"/>
        <v>786.51428999999996</v>
      </c>
      <c r="I1605" s="184">
        <f t="shared" si="200"/>
        <v>63.21440999999993</v>
      </c>
      <c r="J1605" s="186"/>
      <c r="K1605" s="184">
        <v>0</v>
      </c>
      <c r="L1605" s="184">
        <v>0</v>
      </c>
      <c r="M1605" s="184">
        <f t="shared" si="201"/>
        <v>0</v>
      </c>
      <c r="N1605" s="186"/>
      <c r="O1605" s="185">
        <v>849.72869999999989</v>
      </c>
      <c r="P1605" s="185">
        <v>786.51428999999996</v>
      </c>
      <c r="Q1605" s="185">
        <f t="shared" si="202"/>
        <v>63.21440999999993</v>
      </c>
      <c r="R1605" s="186"/>
      <c r="S1605" s="184">
        <v>0</v>
      </c>
      <c r="T1605" s="184">
        <v>0</v>
      </c>
      <c r="U1605" s="184">
        <f t="shared" si="203"/>
        <v>0</v>
      </c>
      <c r="V1605" s="186"/>
      <c r="W1605" s="185">
        <v>0</v>
      </c>
      <c r="X1605" s="185">
        <v>0</v>
      </c>
      <c r="Y1605" s="185">
        <f t="shared" si="204"/>
        <v>0</v>
      </c>
    </row>
    <row r="1606" spans="2:25" s="187" customFormat="1" hidden="1" x14ac:dyDescent="0.3">
      <c r="B1606" s="226" t="s">
        <v>1929</v>
      </c>
      <c r="C1606" s="338" t="s">
        <v>9095</v>
      </c>
      <c r="D1606" s="249"/>
      <c r="E1606" s="249"/>
      <c r="F1606" s="183"/>
      <c r="G1606" s="184">
        <f t="shared" si="205"/>
        <v>108.28999999999999</v>
      </c>
      <c r="H1606" s="184">
        <f t="shared" si="206"/>
        <v>98.229453159999991</v>
      </c>
      <c r="I1606" s="184">
        <f t="shared" si="200"/>
        <v>10.060546840000001</v>
      </c>
      <c r="K1606" s="184">
        <v>0</v>
      </c>
      <c r="L1606" s="184">
        <v>0</v>
      </c>
      <c r="M1606" s="184">
        <f t="shared" si="201"/>
        <v>0</v>
      </c>
      <c r="O1606" s="185">
        <v>108.28999999999999</v>
      </c>
      <c r="P1606" s="185">
        <v>98.229453159999991</v>
      </c>
      <c r="Q1606" s="185">
        <f t="shared" si="202"/>
        <v>10.060546840000001</v>
      </c>
      <c r="S1606" s="184">
        <v>0</v>
      </c>
      <c r="T1606" s="184">
        <v>0</v>
      </c>
      <c r="U1606" s="184">
        <f t="shared" si="203"/>
        <v>0</v>
      </c>
      <c r="W1606" s="185">
        <v>0</v>
      </c>
      <c r="X1606" s="185">
        <v>0</v>
      </c>
      <c r="Y1606" s="185">
        <f t="shared" si="204"/>
        <v>0</v>
      </c>
    </row>
    <row r="1607" spans="2:25" s="187" customFormat="1" hidden="1" x14ac:dyDescent="0.3">
      <c r="B1607" s="226" t="s">
        <v>1930</v>
      </c>
      <c r="C1607" s="338" t="s">
        <v>9096</v>
      </c>
      <c r="D1607" s="249"/>
      <c r="E1607" s="249"/>
      <c r="F1607" s="183"/>
      <c r="G1607" s="184">
        <f t="shared" si="205"/>
        <v>359.19149999999996</v>
      </c>
      <c r="H1607" s="184">
        <f t="shared" si="206"/>
        <v>311.57101574000001</v>
      </c>
      <c r="I1607" s="184">
        <f t="shared" si="200"/>
        <v>47.620484259999955</v>
      </c>
      <c r="J1607" s="186"/>
      <c r="K1607" s="184">
        <v>0</v>
      </c>
      <c r="L1607" s="184">
        <v>0</v>
      </c>
      <c r="M1607" s="184">
        <f t="shared" si="201"/>
        <v>0</v>
      </c>
      <c r="N1607" s="186"/>
      <c r="O1607" s="185">
        <v>359.19149999999996</v>
      </c>
      <c r="P1607" s="185">
        <v>311.57101574000001</v>
      </c>
      <c r="Q1607" s="185">
        <f t="shared" si="202"/>
        <v>47.620484259999955</v>
      </c>
      <c r="R1607" s="186"/>
      <c r="S1607" s="184">
        <v>0</v>
      </c>
      <c r="T1607" s="184">
        <v>0</v>
      </c>
      <c r="U1607" s="184">
        <f t="shared" si="203"/>
        <v>0</v>
      </c>
      <c r="V1607" s="186"/>
      <c r="W1607" s="185">
        <v>0</v>
      </c>
      <c r="X1607" s="185">
        <v>0</v>
      </c>
      <c r="Y1607" s="185">
        <f t="shared" si="204"/>
        <v>0</v>
      </c>
    </row>
    <row r="1608" spans="2:25" s="187" customFormat="1" hidden="1" x14ac:dyDescent="0.3">
      <c r="B1608" s="226" t="s">
        <v>1931</v>
      </c>
      <c r="C1608" s="338" t="s">
        <v>9097</v>
      </c>
      <c r="D1608" s="249"/>
      <c r="E1608" s="249"/>
      <c r="F1608" s="183"/>
      <c r="G1608" s="184">
        <f t="shared" si="205"/>
        <v>447.54539999999997</v>
      </c>
      <c r="H1608" s="184">
        <f t="shared" si="206"/>
        <v>421.16749052</v>
      </c>
      <c r="I1608" s="184">
        <f t="shared" si="200"/>
        <v>26.377909479999971</v>
      </c>
      <c r="K1608" s="184">
        <v>0</v>
      </c>
      <c r="L1608" s="184">
        <v>0</v>
      </c>
      <c r="M1608" s="184">
        <f t="shared" si="201"/>
        <v>0</v>
      </c>
      <c r="O1608" s="185">
        <v>447.54539999999997</v>
      </c>
      <c r="P1608" s="185">
        <v>421.16749052</v>
      </c>
      <c r="Q1608" s="185">
        <f t="shared" si="202"/>
        <v>26.377909479999971</v>
      </c>
      <c r="S1608" s="184">
        <v>0</v>
      </c>
      <c r="T1608" s="184">
        <v>0</v>
      </c>
      <c r="U1608" s="184">
        <f t="shared" si="203"/>
        <v>0</v>
      </c>
      <c r="W1608" s="185">
        <v>0</v>
      </c>
      <c r="X1608" s="185">
        <v>0</v>
      </c>
      <c r="Y1608" s="185">
        <f t="shared" si="204"/>
        <v>0</v>
      </c>
    </row>
    <row r="1609" spans="2:25" s="187" customFormat="1" hidden="1" x14ac:dyDescent="0.3">
      <c r="B1609" s="226" t="s">
        <v>1932</v>
      </c>
      <c r="C1609" s="338" t="s">
        <v>9098</v>
      </c>
      <c r="D1609" s="249"/>
      <c r="E1609" s="249"/>
      <c r="F1609" s="183"/>
      <c r="G1609" s="184">
        <f t="shared" si="205"/>
        <v>74.53609999999999</v>
      </c>
      <c r="H1609" s="184">
        <f t="shared" si="206"/>
        <v>69.466105209999995</v>
      </c>
      <c r="I1609" s="184">
        <f t="shared" ref="I1609:I1672" si="207">+ABS(G1609-H1609)</f>
        <v>5.0699947899999955</v>
      </c>
      <c r="K1609" s="184">
        <v>0</v>
      </c>
      <c r="L1609" s="184">
        <v>0</v>
      </c>
      <c r="M1609" s="184">
        <f t="shared" ref="M1609:M1672" si="208">+ABS(K1609-L1609)</f>
        <v>0</v>
      </c>
      <c r="O1609" s="185">
        <v>74.53609999999999</v>
      </c>
      <c r="P1609" s="185">
        <v>69.466105209999995</v>
      </c>
      <c r="Q1609" s="185">
        <f t="shared" ref="Q1609:Q1672" si="209">+ABS(O1609-P1609)</f>
        <v>5.0699947899999955</v>
      </c>
      <c r="S1609" s="184">
        <v>0</v>
      </c>
      <c r="T1609" s="184">
        <v>0</v>
      </c>
      <c r="U1609" s="184">
        <f t="shared" ref="U1609:U1672" si="210">+ABS(S1609-T1609)</f>
        <v>0</v>
      </c>
      <c r="W1609" s="185">
        <v>0</v>
      </c>
      <c r="X1609" s="185">
        <v>0</v>
      </c>
      <c r="Y1609" s="185">
        <f t="shared" ref="Y1609:Y1672" si="211">+ABS(W1609-X1609)</f>
        <v>0</v>
      </c>
    </row>
    <row r="1610" spans="2:25" s="187" customFormat="1" hidden="1" x14ac:dyDescent="0.3">
      <c r="B1610" s="226" t="s">
        <v>1933</v>
      </c>
      <c r="C1610" s="338" t="s">
        <v>9099</v>
      </c>
      <c r="D1610" s="249"/>
      <c r="E1610" s="249"/>
      <c r="F1610" s="183"/>
      <c r="G1610" s="184">
        <f t="shared" si="205"/>
        <v>195.87479999999999</v>
      </c>
      <c r="H1610" s="184">
        <f t="shared" si="206"/>
        <v>112.46252</v>
      </c>
      <c r="I1610" s="184">
        <f t="shared" si="207"/>
        <v>83.412279999999996</v>
      </c>
      <c r="K1610" s="184">
        <v>0</v>
      </c>
      <c r="L1610" s="184">
        <v>0</v>
      </c>
      <c r="M1610" s="184">
        <f t="shared" si="208"/>
        <v>0</v>
      </c>
      <c r="O1610" s="185">
        <v>195.87479999999999</v>
      </c>
      <c r="P1610" s="185">
        <v>112.46252</v>
      </c>
      <c r="Q1610" s="185">
        <f t="shared" si="209"/>
        <v>83.412279999999996</v>
      </c>
      <c r="S1610" s="184">
        <v>0</v>
      </c>
      <c r="T1610" s="184">
        <v>0</v>
      </c>
      <c r="U1610" s="184">
        <f t="shared" si="210"/>
        <v>0</v>
      </c>
      <c r="W1610" s="185">
        <v>0</v>
      </c>
      <c r="X1610" s="185">
        <v>0</v>
      </c>
      <c r="Y1610" s="185">
        <f t="shared" si="211"/>
        <v>0</v>
      </c>
    </row>
    <row r="1611" spans="2:25" s="187" customFormat="1" hidden="1" x14ac:dyDescent="0.3">
      <c r="B1611" s="226" t="s">
        <v>1934</v>
      </c>
      <c r="C1611" s="338" t="s">
        <v>9100</v>
      </c>
      <c r="D1611" s="249"/>
      <c r="E1611" s="249"/>
      <c r="F1611" s="183"/>
      <c r="G1611" s="184">
        <f t="shared" si="205"/>
        <v>62.522999999999996</v>
      </c>
      <c r="H1611" s="184">
        <f t="shared" si="206"/>
        <v>41.206367619999995</v>
      </c>
      <c r="I1611" s="184">
        <f t="shared" si="207"/>
        <v>21.316632380000001</v>
      </c>
      <c r="K1611" s="184">
        <v>0</v>
      </c>
      <c r="L1611" s="184">
        <v>0</v>
      </c>
      <c r="M1611" s="184">
        <f t="shared" si="208"/>
        <v>0</v>
      </c>
      <c r="O1611" s="185">
        <v>62.522999999999996</v>
      </c>
      <c r="P1611" s="185">
        <v>41.206367619999995</v>
      </c>
      <c r="Q1611" s="185">
        <f t="shared" si="209"/>
        <v>21.316632380000001</v>
      </c>
      <c r="S1611" s="184">
        <v>0</v>
      </c>
      <c r="T1611" s="184">
        <v>0</v>
      </c>
      <c r="U1611" s="184">
        <f t="shared" si="210"/>
        <v>0</v>
      </c>
      <c r="W1611" s="185">
        <v>0</v>
      </c>
      <c r="X1611" s="185">
        <v>0</v>
      </c>
      <c r="Y1611" s="185">
        <f t="shared" si="211"/>
        <v>0</v>
      </c>
    </row>
    <row r="1612" spans="2:25" s="187" customFormat="1" hidden="1" x14ac:dyDescent="0.3">
      <c r="B1612" s="226" t="s">
        <v>1935</v>
      </c>
      <c r="C1612" s="338" t="s">
        <v>9101</v>
      </c>
      <c r="D1612" s="249"/>
      <c r="E1612" s="249"/>
      <c r="F1612" s="183"/>
      <c r="G1612" s="184">
        <f t="shared" si="205"/>
        <v>420.43209999999993</v>
      </c>
      <c r="H1612" s="184">
        <f t="shared" si="206"/>
        <v>301.57194799999996</v>
      </c>
      <c r="I1612" s="184">
        <f t="shared" si="207"/>
        <v>118.86015199999997</v>
      </c>
      <c r="K1612" s="184">
        <v>0</v>
      </c>
      <c r="L1612" s="184">
        <v>0</v>
      </c>
      <c r="M1612" s="184">
        <f t="shared" si="208"/>
        <v>0</v>
      </c>
      <c r="O1612" s="185">
        <v>420.43209999999993</v>
      </c>
      <c r="P1612" s="185">
        <v>301.57194799999996</v>
      </c>
      <c r="Q1612" s="185">
        <f t="shared" si="209"/>
        <v>118.86015199999997</v>
      </c>
      <c r="S1612" s="184">
        <v>0</v>
      </c>
      <c r="T1612" s="184">
        <v>0</v>
      </c>
      <c r="U1612" s="184">
        <f t="shared" si="210"/>
        <v>0</v>
      </c>
      <c r="W1612" s="185">
        <v>0</v>
      </c>
      <c r="X1612" s="185">
        <v>0</v>
      </c>
      <c r="Y1612" s="185">
        <f t="shared" si="211"/>
        <v>0</v>
      </c>
    </row>
    <row r="1613" spans="2:25" s="187" customFormat="1" hidden="1" x14ac:dyDescent="0.3">
      <c r="B1613" s="226" t="s">
        <v>1936</v>
      </c>
      <c r="C1613" s="338" t="s">
        <v>9102</v>
      </c>
      <c r="D1613" s="249"/>
      <c r="E1613" s="249"/>
      <c r="F1613" s="183"/>
      <c r="G1613" s="184">
        <f t="shared" si="205"/>
        <v>240</v>
      </c>
      <c r="H1613" s="184">
        <f t="shared" si="206"/>
        <v>124.99225</v>
      </c>
      <c r="I1613" s="184">
        <f t="shared" si="207"/>
        <v>115.00775</v>
      </c>
      <c r="K1613" s="184">
        <v>0</v>
      </c>
      <c r="L1613" s="184">
        <v>0</v>
      </c>
      <c r="M1613" s="184">
        <f t="shared" si="208"/>
        <v>0</v>
      </c>
      <c r="O1613" s="185">
        <v>240</v>
      </c>
      <c r="P1613" s="185">
        <v>124.99225</v>
      </c>
      <c r="Q1613" s="185">
        <f t="shared" si="209"/>
        <v>115.00775</v>
      </c>
      <c r="S1613" s="184">
        <v>0</v>
      </c>
      <c r="T1613" s="184">
        <v>0</v>
      </c>
      <c r="U1613" s="184">
        <f t="shared" si="210"/>
        <v>0</v>
      </c>
      <c r="W1613" s="185">
        <v>0</v>
      </c>
      <c r="X1613" s="185">
        <v>0</v>
      </c>
      <c r="Y1613" s="185">
        <f t="shared" si="211"/>
        <v>0</v>
      </c>
    </row>
    <row r="1614" spans="2:25" s="187" customFormat="1" hidden="1" x14ac:dyDescent="0.3">
      <c r="B1614" s="226" t="s">
        <v>1937</v>
      </c>
      <c r="C1614" s="338" t="s">
        <v>9103</v>
      </c>
      <c r="D1614" s="249"/>
      <c r="E1614" s="249"/>
      <c r="F1614" s="183"/>
      <c r="G1614" s="184">
        <f t="shared" si="205"/>
        <v>1113.2112000000002</v>
      </c>
      <c r="H1614" s="184">
        <f t="shared" si="206"/>
        <v>1043.6740671300001</v>
      </c>
      <c r="I1614" s="184">
        <f t="shared" si="207"/>
        <v>69.53713287000005</v>
      </c>
      <c r="J1614" s="186"/>
      <c r="K1614" s="184">
        <v>0</v>
      </c>
      <c r="L1614" s="184">
        <v>0</v>
      </c>
      <c r="M1614" s="184">
        <f t="shared" si="208"/>
        <v>0</v>
      </c>
      <c r="N1614" s="186"/>
      <c r="O1614" s="185">
        <v>1113.2112000000002</v>
      </c>
      <c r="P1614" s="185">
        <v>1043.6740671300001</v>
      </c>
      <c r="Q1614" s="185">
        <f t="shared" si="209"/>
        <v>69.53713287000005</v>
      </c>
      <c r="R1614" s="186"/>
      <c r="S1614" s="184">
        <v>0</v>
      </c>
      <c r="T1614" s="184">
        <v>0</v>
      </c>
      <c r="U1614" s="184">
        <f t="shared" si="210"/>
        <v>0</v>
      </c>
      <c r="V1614" s="186"/>
      <c r="W1614" s="185">
        <v>0</v>
      </c>
      <c r="X1614" s="185">
        <v>0</v>
      </c>
      <c r="Y1614" s="185">
        <f t="shared" si="211"/>
        <v>0</v>
      </c>
    </row>
    <row r="1615" spans="2:25" s="187" customFormat="1" hidden="1" x14ac:dyDescent="0.3">
      <c r="B1615" s="226" t="s">
        <v>1938</v>
      </c>
      <c r="C1615" s="338" t="s">
        <v>9104</v>
      </c>
      <c r="D1615" s="249"/>
      <c r="E1615" s="249"/>
      <c r="F1615" s="183"/>
      <c r="G1615" s="184">
        <f t="shared" si="205"/>
        <v>379.31729999999999</v>
      </c>
      <c r="H1615" s="184">
        <f t="shared" si="206"/>
        <v>358.33664210000001</v>
      </c>
      <c r="I1615" s="184">
        <f t="shared" si="207"/>
        <v>20.980657899999983</v>
      </c>
      <c r="K1615" s="184">
        <v>0</v>
      </c>
      <c r="L1615" s="184">
        <v>0</v>
      </c>
      <c r="M1615" s="184">
        <f t="shared" si="208"/>
        <v>0</v>
      </c>
      <c r="O1615" s="185">
        <v>379.31729999999999</v>
      </c>
      <c r="P1615" s="185">
        <v>358.33664210000001</v>
      </c>
      <c r="Q1615" s="185">
        <f t="shared" si="209"/>
        <v>20.980657899999983</v>
      </c>
      <c r="S1615" s="184">
        <v>0</v>
      </c>
      <c r="T1615" s="184">
        <v>0</v>
      </c>
      <c r="U1615" s="184">
        <f t="shared" si="210"/>
        <v>0</v>
      </c>
      <c r="W1615" s="185">
        <v>0</v>
      </c>
      <c r="X1615" s="185">
        <v>0</v>
      </c>
      <c r="Y1615" s="185">
        <f t="shared" si="211"/>
        <v>0</v>
      </c>
    </row>
    <row r="1616" spans="2:25" s="187" customFormat="1" hidden="1" x14ac:dyDescent="0.3">
      <c r="B1616" s="226" t="s">
        <v>1939</v>
      </c>
      <c r="C1616" s="338" t="s">
        <v>9105</v>
      </c>
      <c r="D1616" s="249"/>
      <c r="E1616" s="249"/>
      <c r="F1616" s="183"/>
      <c r="G1616" s="184">
        <f t="shared" si="205"/>
        <v>551.673</v>
      </c>
      <c r="H1616" s="184">
        <f t="shared" si="206"/>
        <v>517.92090535000011</v>
      </c>
      <c r="I1616" s="184">
        <f t="shared" si="207"/>
        <v>33.75209464999989</v>
      </c>
      <c r="K1616" s="184">
        <v>0</v>
      </c>
      <c r="L1616" s="184">
        <v>0</v>
      </c>
      <c r="M1616" s="184">
        <f t="shared" si="208"/>
        <v>0</v>
      </c>
      <c r="O1616" s="185">
        <v>551.673</v>
      </c>
      <c r="P1616" s="185">
        <v>517.92090535000011</v>
      </c>
      <c r="Q1616" s="185">
        <f t="shared" si="209"/>
        <v>33.75209464999989</v>
      </c>
      <c r="S1616" s="184">
        <v>0</v>
      </c>
      <c r="T1616" s="184">
        <v>0</v>
      </c>
      <c r="U1616" s="184">
        <f t="shared" si="210"/>
        <v>0</v>
      </c>
      <c r="W1616" s="185">
        <v>0</v>
      </c>
      <c r="X1616" s="185">
        <v>0</v>
      </c>
      <c r="Y1616" s="185">
        <f t="shared" si="211"/>
        <v>0</v>
      </c>
    </row>
    <row r="1617" spans="2:25" s="187" customFormat="1" hidden="1" x14ac:dyDescent="0.3">
      <c r="B1617" s="226" t="s">
        <v>1940</v>
      </c>
      <c r="C1617" s="338" t="s">
        <v>9106</v>
      </c>
      <c r="D1617" s="249"/>
      <c r="E1617" s="249"/>
      <c r="F1617" s="183"/>
      <c r="G1617" s="184">
        <f t="shared" ref="G1617:G1680" si="212">+K1617+O1617+S1617+W1617</f>
        <v>61.691400000000002</v>
      </c>
      <c r="H1617" s="184">
        <f t="shared" ref="H1617:H1680" si="213">+L1617+P1617+T1617+X1617</f>
        <v>52.683922809999999</v>
      </c>
      <c r="I1617" s="184">
        <f t="shared" si="207"/>
        <v>9.007477190000003</v>
      </c>
      <c r="K1617" s="184">
        <v>0</v>
      </c>
      <c r="L1617" s="184">
        <v>0</v>
      </c>
      <c r="M1617" s="184">
        <f t="shared" si="208"/>
        <v>0</v>
      </c>
      <c r="O1617" s="185">
        <v>61.691400000000002</v>
      </c>
      <c r="P1617" s="185">
        <v>52.683922809999999</v>
      </c>
      <c r="Q1617" s="185">
        <f t="shared" si="209"/>
        <v>9.007477190000003</v>
      </c>
      <c r="S1617" s="184">
        <v>0</v>
      </c>
      <c r="T1617" s="184">
        <v>0</v>
      </c>
      <c r="U1617" s="184">
        <f t="shared" si="210"/>
        <v>0</v>
      </c>
      <c r="W1617" s="185">
        <v>0</v>
      </c>
      <c r="X1617" s="185">
        <v>0</v>
      </c>
      <c r="Y1617" s="185">
        <f t="shared" si="211"/>
        <v>0</v>
      </c>
    </row>
    <row r="1618" spans="2:25" s="187" customFormat="1" hidden="1" x14ac:dyDescent="0.3">
      <c r="B1618" s="226" t="s">
        <v>1941</v>
      </c>
      <c r="C1618" s="338" t="s">
        <v>9107</v>
      </c>
      <c r="D1618" s="249"/>
      <c r="E1618" s="249"/>
      <c r="F1618" s="183"/>
      <c r="G1618" s="184">
        <f t="shared" si="212"/>
        <v>244.99029999999999</v>
      </c>
      <c r="H1618" s="184">
        <f t="shared" si="213"/>
        <v>131.12459999999999</v>
      </c>
      <c r="I1618" s="184">
        <f t="shared" si="207"/>
        <v>113.8657</v>
      </c>
      <c r="K1618" s="184">
        <v>0</v>
      </c>
      <c r="L1618" s="184">
        <v>0</v>
      </c>
      <c r="M1618" s="184">
        <f t="shared" si="208"/>
        <v>0</v>
      </c>
      <c r="O1618" s="185">
        <v>244.99029999999999</v>
      </c>
      <c r="P1618" s="185">
        <v>131.12459999999999</v>
      </c>
      <c r="Q1618" s="185">
        <f t="shared" si="209"/>
        <v>113.8657</v>
      </c>
      <c r="S1618" s="184">
        <v>0</v>
      </c>
      <c r="T1618" s="184">
        <v>0</v>
      </c>
      <c r="U1618" s="184">
        <f t="shared" si="210"/>
        <v>0</v>
      </c>
      <c r="W1618" s="185">
        <v>0</v>
      </c>
      <c r="X1618" s="185">
        <v>0</v>
      </c>
      <c r="Y1618" s="185">
        <f t="shared" si="211"/>
        <v>0</v>
      </c>
    </row>
    <row r="1619" spans="2:25" s="187" customFormat="1" hidden="1" x14ac:dyDescent="0.3">
      <c r="B1619" s="226" t="s">
        <v>1942</v>
      </c>
      <c r="C1619" s="338" t="s">
        <v>9108</v>
      </c>
      <c r="D1619" s="249"/>
      <c r="E1619" s="249"/>
      <c r="F1619" s="183"/>
      <c r="G1619" s="184">
        <f t="shared" si="212"/>
        <v>54.8491</v>
      </c>
      <c r="H1619" s="184">
        <f t="shared" si="213"/>
        <v>49.263585499999998</v>
      </c>
      <c r="I1619" s="184">
        <f t="shared" si="207"/>
        <v>5.5855145000000022</v>
      </c>
      <c r="K1619" s="184">
        <v>0</v>
      </c>
      <c r="L1619" s="184">
        <v>0</v>
      </c>
      <c r="M1619" s="184">
        <f t="shared" si="208"/>
        <v>0</v>
      </c>
      <c r="O1619" s="185">
        <v>54.8491</v>
      </c>
      <c r="P1619" s="185">
        <v>49.263585499999998</v>
      </c>
      <c r="Q1619" s="185">
        <f t="shared" si="209"/>
        <v>5.5855145000000022</v>
      </c>
      <c r="S1619" s="184">
        <v>0</v>
      </c>
      <c r="T1619" s="184">
        <v>0</v>
      </c>
      <c r="U1619" s="184">
        <f t="shared" si="210"/>
        <v>0</v>
      </c>
      <c r="W1619" s="185">
        <v>0</v>
      </c>
      <c r="X1619" s="185">
        <v>0</v>
      </c>
      <c r="Y1619" s="185">
        <f t="shared" si="211"/>
        <v>0</v>
      </c>
    </row>
    <row r="1620" spans="2:25" s="187" customFormat="1" hidden="1" x14ac:dyDescent="0.3">
      <c r="B1620" s="226" t="s">
        <v>1943</v>
      </c>
      <c r="C1620" s="338" t="s">
        <v>9109</v>
      </c>
      <c r="D1620" s="249"/>
      <c r="E1620" s="249"/>
      <c r="F1620" s="183"/>
      <c r="G1620" s="184">
        <f t="shared" si="212"/>
        <v>410.44040000000001</v>
      </c>
      <c r="H1620" s="184">
        <f t="shared" si="213"/>
        <v>300.17232010000004</v>
      </c>
      <c r="I1620" s="184">
        <f t="shared" si="207"/>
        <v>110.26807989999998</v>
      </c>
      <c r="K1620" s="184">
        <v>0</v>
      </c>
      <c r="L1620" s="184">
        <v>0</v>
      </c>
      <c r="M1620" s="184">
        <f t="shared" si="208"/>
        <v>0</v>
      </c>
      <c r="O1620" s="185">
        <v>410.44040000000001</v>
      </c>
      <c r="P1620" s="185">
        <v>300.17232010000004</v>
      </c>
      <c r="Q1620" s="185">
        <f t="shared" si="209"/>
        <v>110.26807989999998</v>
      </c>
      <c r="S1620" s="184">
        <v>0</v>
      </c>
      <c r="T1620" s="184">
        <v>0</v>
      </c>
      <c r="U1620" s="184">
        <f t="shared" si="210"/>
        <v>0</v>
      </c>
      <c r="W1620" s="185">
        <v>0</v>
      </c>
      <c r="X1620" s="185">
        <v>0</v>
      </c>
      <c r="Y1620" s="185">
        <f t="shared" si="211"/>
        <v>0</v>
      </c>
    </row>
    <row r="1621" spans="2:25" s="187" customFormat="1" hidden="1" x14ac:dyDescent="0.3">
      <c r="B1621" s="226" t="s">
        <v>1944</v>
      </c>
      <c r="C1621" s="338" t="s">
        <v>9110</v>
      </c>
      <c r="D1621" s="249"/>
      <c r="E1621" s="249"/>
      <c r="F1621" s="183"/>
      <c r="G1621" s="184">
        <f t="shared" si="212"/>
        <v>145.625</v>
      </c>
      <c r="H1621" s="184">
        <f t="shared" si="213"/>
        <v>220.5</v>
      </c>
      <c r="I1621" s="184">
        <f t="shared" si="207"/>
        <v>74.875</v>
      </c>
      <c r="K1621" s="184">
        <v>0</v>
      </c>
      <c r="L1621" s="184">
        <v>0</v>
      </c>
      <c r="M1621" s="184">
        <f t="shared" si="208"/>
        <v>0</v>
      </c>
      <c r="O1621" s="185">
        <v>145.625</v>
      </c>
      <c r="P1621" s="185">
        <v>220.5</v>
      </c>
      <c r="Q1621" s="185">
        <f t="shared" si="209"/>
        <v>74.875</v>
      </c>
      <c r="S1621" s="184">
        <v>0</v>
      </c>
      <c r="T1621" s="184">
        <v>0</v>
      </c>
      <c r="U1621" s="184">
        <f t="shared" si="210"/>
        <v>0</v>
      </c>
      <c r="W1621" s="185">
        <v>0</v>
      </c>
      <c r="X1621" s="185">
        <v>0</v>
      </c>
      <c r="Y1621" s="185">
        <f t="shared" si="211"/>
        <v>0</v>
      </c>
    </row>
    <row r="1622" spans="2:25" s="187" customFormat="1" hidden="1" x14ac:dyDescent="0.3">
      <c r="B1622" s="226" t="s">
        <v>1945</v>
      </c>
      <c r="C1622" s="338" t="s">
        <v>9111</v>
      </c>
      <c r="D1622" s="249"/>
      <c r="E1622" s="249"/>
      <c r="F1622" s="183"/>
      <c r="G1622" s="184">
        <f t="shared" si="212"/>
        <v>799.81730000000005</v>
      </c>
      <c r="H1622" s="184">
        <f t="shared" si="213"/>
        <v>744.39240919999997</v>
      </c>
      <c r="I1622" s="184">
        <f t="shared" si="207"/>
        <v>55.424890800000071</v>
      </c>
      <c r="K1622" s="184">
        <v>0</v>
      </c>
      <c r="L1622" s="184">
        <v>0</v>
      </c>
      <c r="M1622" s="184">
        <f t="shared" si="208"/>
        <v>0</v>
      </c>
      <c r="O1622" s="185">
        <v>799.81730000000005</v>
      </c>
      <c r="P1622" s="185">
        <v>744.39240919999997</v>
      </c>
      <c r="Q1622" s="185">
        <f t="shared" si="209"/>
        <v>55.424890800000071</v>
      </c>
      <c r="S1622" s="184">
        <v>0</v>
      </c>
      <c r="T1622" s="184">
        <v>0</v>
      </c>
      <c r="U1622" s="184">
        <f t="shared" si="210"/>
        <v>0</v>
      </c>
      <c r="W1622" s="185">
        <v>0</v>
      </c>
      <c r="X1622" s="185">
        <v>0</v>
      </c>
      <c r="Y1622" s="185">
        <f t="shared" si="211"/>
        <v>0</v>
      </c>
    </row>
    <row r="1623" spans="2:25" s="187" customFormat="1" hidden="1" x14ac:dyDescent="0.3">
      <c r="B1623" s="226" t="s">
        <v>1946</v>
      </c>
      <c r="C1623" s="338" t="s">
        <v>9112</v>
      </c>
      <c r="D1623" s="249"/>
      <c r="E1623" s="249"/>
      <c r="F1623" s="183"/>
      <c r="G1623" s="184">
        <f t="shared" si="212"/>
        <v>99.816400000000002</v>
      </c>
      <c r="H1623" s="184">
        <f t="shared" si="213"/>
        <v>90.825240000000008</v>
      </c>
      <c r="I1623" s="184">
        <f t="shared" si="207"/>
        <v>8.9911599999999936</v>
      </c>
      <c r="K1623" s="184">
        <v>0</v>
      </c>
      <c r="L1623" s="184">
        <v>0</v>
      </c>
      <c r="M1623" s="184">
        <f t="shared" si="208"/>
        <v>0</v>
      </c>
      <c r="O1623" s="185">
        <v>99.816400000000002</v>
      </c>
      <c r="P1623" s="185">
        <v>90.825240000000008</v>
      </c>
      <c r="Q1623" s="185">
        <f t="shared" si="209"/>
        <v>8.9911599999999936</v>
      </c>
      <c r="S1623" s="184">
        <v>0</v>
      </c>
      <c r="T1623" s="184">
        <v>0</v>
      </c>
      <c r="U1623" s="184">
        <f t="shared" si="210"/>
        <v>0</v>
      </c>
      <c r="W1623" s="185">
        <v>0</v>
      </c>
      <c r="X1623" s="185">
        <v>0</v>
      </c>
      <c r="Y1623" s="185">
        <f t="shared" si="211"/>
        <v>0</v>
      </c>
    </row>
    <row r="1624" spans="2:25" s="187" customFormat="1" hidden="1" x14ac:dyDescent="0.3">
      <c r="B1624" s="226" t="s">
        <v>1947</v>
      </c>
      <c r="C1624" s="338" t="s">
        <v>9113</v>
      </c>
      <c r="D1624" s="249"/>
      <c r="E1624" s="249"/>
      <c r="F1624" s="183"/>
      <c r="G1624" s="184">
        <f t="shared" si="212"/>
        <v>241.34450000000001</v>
      </c>
      <c r="H1624" s="184">
        <f t="shared" si="213"/>
        <v>225.94815200000002</v>
      </c>
      <c r="I1624" s="184">
        <f t="shared" si="207"/>
        <v>15.396347999999989</v>
      </c>
      <c r="K1624" s="184">
        <v>0</v>
      </c>
      <c r="L1624" s="184">
        <v>0</v>
      </c>
      <c r="M1624" s="184">
        <f t="shared" si="208"/>
        <v>0</v>
      </c>
      <c r="O1624" s="185">
        <v>241.34450000000001</v>
      </c>
      <c r="P1624" s="185">
        <v>225.94815200000002</v>
      </c>
      <c r="Q1624" s="185">
        <f t="shared" si="209"/>
        <v>15.396347999999989</v>
      </c>
      <c r="S1624" s="184">
        <v>0</v>
      </c>
      <c r="T1624" s="184">
        <v>0</v>
      </c>
      <c r="U1624" s="184">
        <f t="shared" si="210"/>
        <v>0</v>
      </c>
      <c r="W1624" s="185">
        <v>0</v>
      </c>
      <c r="X1624" s="185">
        <v>0</v>
      </c>
      <c r="Y1624" s="185">
        <f t="shared" si="211"/>
        <v>0</v>
      </c>
    </row>
    <row r="1625" spans="2:25" s="187" customFormat="1" hidden="1" x14ac:dyDescent="0.3">
      <c r="B1625" s="226" t="s">
        <v>1948</v>
      </c>
      <c r="C1625" s="338" t="s">
        <v>9114</v>
      </c>
      <c r="D1625" s="249"/>
      <c r="E1625" s="249"/>
      <c r="F1625" s="183"/>
      <c r="G1625" s="184">
        <f t="shared" si="212"/>
        <v>391.1848</v>
      </c>
      <c r="H1625" s="184">
        <f t="shared" si="213"/>
        <v>354.04882700000002</v>
      </c>
      <c r="I1625" s="184">
        <f t="shared" si="207"/>
        <v>37.135972999999979</v>
      </c>
      <c r="K1625" s="184">
        <v>0</v>
      </c>
      <c r="L1625" s="184">
        <v>0</v>
      </c>
      <c r="M1625" s="184">
        <f t="shared" si="208"/>
        <v>0</v>
      </c>
      <c r="O1625" s="185">
        <v>391.1848</v>
      </c>
      <c r="P1625" s="185">
        <v>354.04882700000002</v>
      </c>
      <c r="Q1625" s="185">
        <f t="shared" si="209"/>
        <v>37.135972999999979</v>
      </c>
      <c r="S1625" s="184">
        <v>0</v>
      </c>
      <c r="T1625" s="184">
        <v>0</v>
      </c>
      <c r="U1625" s="184">
        <f t="shared" si="210"/>
        <v>0</v>
      </c>
      <c r="W1625" s="185">
        <v>0</v>
      </c>
      <c r="X1625" s="185">
        <v>0</v>
      </c>
      <c r="Y1625" s="185">
        <f t="shared" si="211"/>
        <v>0</v>
      </c>
    </row>
    <row r="1626" spans="2:25" s="187" customFormat="1" hidden="1" x14ac:dyDescent="0.3">
      <c r="B1626" s="226" t="s">
        <v>1949</v>
      </c>
      <c r="C1626" s="338" t="s">
        <v>9115</v>
      </c>
      <c r="D1626" s="249"/>
      <c r="E1626" s="249"/>
      <c r="F1626" s="183"/>
      <c r="G1626" s="184">
        <f t="shared" si="212"/>
        <v>56.524699999999996</v>
      </c>
      <c r="H1626" s="184">
        <f t="shared" si="213"/>
        <v>46.091400999999998</v>
      </c>
      <c r="I1626" s="184">
        <f t="shared" si="207"/>
        <v>10.433298999999998</v>
      </c>
      <c r="K1626" s="184">
        <v>0</v>
      </c>
      <c r="L1626" s="184">
        <v>0</v>
      </c>
      <c r="M1626" s="184">
        <f t="shared" si="208"/>
        <v>0</v>
      </c>
      <c r="O1626" s="185">
        <v>56.524699999999996</v>
      </c>
      <c r="P1626" s="185">
        <v>46.091400999999998</v>
      </c>
      <c r="Q1626" s="185">
        <f t="shared" si="209"/>
        <v>10.433298999999998</v>
      </c>
      <c r="S1626" s="184">
        <v>0</v>
      </c>
      <c r="T1626" s="184">
        <v>0</v>
      </c>
      <c r="U1626" s="184">
        <f t="shared" si="210"/>
        <v>0</v>
      </c>
      <c r="W1626" s="185">
        <v>0</v>
      </c>
      <c r="X1626" s="185">
        <v>0</v>
      </c>
      <c r="Y1626" s="185">
        <f t="shared" si="211"/>
        <v>0</v>
      </c>
    </row>
    <row r="1627" spans="2:25" s="187" customFormat="1" hidden="1" x14ac:dyDescent="0.3">
      <c r="B1627" s="226" t="s">
        <v>1950</v>
      </c>
      <c r="C1627" s="338" t="s">
        <v>9116</v>
      </c>
      <c r="D1627" s="249"/>
      <c r="E1627" s="249"/>
      <c r="F1627" s="183"/>
      <c r="G1627" s="184">
        <f t="shared" si="212"/>
        <v>201.12200000000001</v>
      </c>
      <c r="H1627" s="184">
        <f t="shared" si="213"/>
        <v>5.3259999999999996</v>
      </c>
      <c r="I1627" s="184">
        <f t="shared" si="207"/>
        <v>195.79600000000002</v>
      </c>
      <c r="J1627" s="179"/>
      <c r="K1627" s="184">
        <v>0</v>
      </c>
      <c r="L1627" s="184">
        <v>0</v>
      </c>
      <c r="M1627" s="184">
        <f t="shared" si="208"/>
        <v>0</v>
      </c>
      <c r="N1627" s="179"/>
      <c r="O1627" s="184">
        <v>201.12200000000001</v>
      </c>
      <c r="P1627" s="184">
        <v>5.3259999999999996</v>
      </c>
      <c r="Q1627" s="184">
        <f t="shared" si="209"/>
        <v>195.79600000000002</v>
      </c>
      <c r="R1627" s="179"/>
      <c r="S1627" s="184">
        <v>0</v>
      </c>
      <c r="T1627" s="184">
        <v>0</v>
      </c>
      <c r="U1627" s="184">
        <f t="shared" si="210"/>
        <v>0</v>
      </c>
      <c r="V1627" s="179"/>
      <c r="W1627" s="184">
        <v>0</v>
      </c>
      <c r="X1627" s="184">
        <v>0</v>
      </c>
      <c r="Y1627" s="184">
        <f t="shared" si="211"/>
        <v>0</v>
      </c>
    </row>
    <row r="1628" spans="2:25" s="187" customFormat="1" hidden="1" x14ac:dyDescent="0.3">
      <c r="B1628" s="226" t="s">
        <v>1951</v>
      </c>
      <c r="C1628" s="338" t="s">
        <v>9117</v>
      </c>
      <c r="D1628" s="249"/>
      <c r="E1628" s="249"/>
      <c r="F1628" s="183"/>
      <c r="G1628" s="184">
        <f t="shared" si="212"/>
        <v>61.834099999999992</v>
      </c>
      <c r="H1628" s="184">
        <f t="shared" si="213"/>
        <v>49.256451000000006</v>
      </c>
      <c r="I1628" s="184">
        <f t="shared" si="207"/>
        <v>12.577648999999987</v>
      </c>
      <c r="K1628" s="184">
        <v>0</v>
      </c>
      <c r="L1628" s="184">
        <v>0</v>
      </c>
      <c r="M1628" s="184">
        <f t="shared" si="208"/>
        <v>0</v>
      </c>
      <c r="O1628" s="188">
        <v>61.834099999999992</v>
      </c>
      <c r="P1628" s="188">
        <v>49.256451000000006</v>
      </c>
      <c r="Q1628" s="188">
        <f t="shared" si="209"/>
        <v>12.577648999999987</v>
      </c>
      <c r="S1628" s="184">
        <v>0</v>
      </c>
      <c r="T1628" s="184">
        <v>0</v>
      </c>
      <c r="U1628" s="184">
        <f t="shared" si="210"/>
        <v>0</v>
      </c>
      <c r="W1628" s="185">
        <v>0</v>
      </c>
      <c r="X1628" s="185">
        <v>0</v>
      </c>
      <c r="Y1628" s="185">
        <f t="shared" si="211"/>
        <v>0</v>
      </c>
    </row>
    <row r="1629" spans="2:25" s="187" customFormat="1" hidden="1" x14ac:dyDescent="0.3">
      <c r="B1629" s="226" t="s">
        <v>1952</v>
      </c>
      <c r="C1629" s="338" t="s">
        <v>9118</v>
      </c>
      <c r="D1629" s="249"/>
      <c r="E1629" s="249"/>
      <c r="F1629" s="183"/>
      <c r="G1629" s="184">
        <f t="shared" si="212"/>
        <v>674.85080000000005</v>
      </c>
      <c r="H1629" s="184">
        <f t="shared" si="213"/>
        <v>363.71885299999997</v>
      </c>
      <c r="I1629" s="184">
        <f t="shared" si="207"/>
        <v>311.13194700000008</v>
      </c>
      <c r="K1629" s="184">
        <v>0</v>
      </c>
      <c r="L1629" s="184">
        <v>0</v>
      </c>
      <c r="M1629" s="184">
        <f t="shared" si="208"/>
        <v>0</v>
      </c>
      <c r="O1629" s="188">
        <v>674.85080000000005</v>
      </c>
      <c r="P1629" s="188">
        <v>363.71885299999997</v>
      </c>
      <c r="Q1629" s="188">
        <f t="shared" si="209"/>
        <v>311.13194700000008</v>
      </c>
      <c r="S1629" s="184">
        <v>0</v>
      </c>
      <c r="T1629" s="184">
        <v>0</v>
      </c>
      <c r="U1629" s="184">
        <f t="shared" si="210"/>
        <v>0</v>
      </c>
      <c r="W1629" s="185">
        <v>0</v>
      </c>
      <c r="X1629" s="185">
        <v>0</v>
      </c>
      <c r="Y1629" s="185">
        <f t="shared" si="211"/>
        <v>0</v>
      </c>
    </row>
    <row r="1630" spans="2:25" s="187" customFormat="1" hidden="1" x14ac:dyDescent="0.3">
      <c r="B1630" s="226" t="s">
        <v>1953</v>
      </c>
      <c r="C1630" s="338" t="s">
        <v>9119</v>
      </c>
      <c r="D1630" s="249"/>
      <c r="E1630" s="249"/>
      <c r="F1630" s="183"/>
      <c r="G1630" s="184">
        <f t="shared" si="212"/>
        <v>179.4</v>
      </c>
      <c r="H1630" s="184">
        <f t="shared" si="213"/>
        <v>124.5998</v>
      </c>
      <c r="I1630" s="184">
        <f t="shared" si="207"/>
        <v>54.800200000000004</v>
      </c>
      <c r="K1630" s="184">
        <v>0</v>
      </c>
      <c r="L1630" s="184">
        <v>0</v>
      </c>
      <c r="M1630" s="184">
        <f t="shared" si="208"/>
        <v>0</v>
      </c>
      <c r="O1630" s="188">
        <v>179.4</v>
      </c>
      <c r="P1630" s="188">
        <v>124.5998</v>
      </c>
      <c r="Q1630" s="188">
        <f t="shared" si="209"/>
        <v>54.800200000000004</v>
      </c>
      <c r="S1630" s="184">
        <v>0</v>
      </c>
      <c r="T1630" s="184">
        <v>0</v>
      </c>
      <c r="U1630" s="184">
        <f t="shared" si="210"/>
        <v>0</v>
      </c>
      <c r="W1630" s="185">
        <v>0</v>
      </c>
      <c r="X1630" s="185">
        <v>0</v>
      </c>
      <c r="Y1630" s="185">
        <f t="shared" si="211"/>
        <v>0</v>
      </c>
    </row>
    <row r="1631" spans="2:25" s="187" customFormat="1" hidden="1" x14ac:dyDescent="0.3">
      <c r="B1631" s="226" t="s">
        <v>1954</v>
      </c>
      <c r="C1631" s="338" t="s">
        <v>9120</v>
      </c>
      <c r="D1631" s="249"/>
      <c r="E1631" s="249"/>
      <c r="F1631" s="183"/>
      <c r="G1631" s="184">
        <f t="shared" si="212"/>
        <v>816.56560000000002</v>
      </c>
      <c r="H1631" s="184">
        <f t="shared" si="213"/>
        <v>744.40145099999995</v>
      </c>
      <c r="I1631" s="184">
        <f t="shared" si="207"/>
        <v>72.164149000000066</v>
      </c>
      <c r="K1631" s="184">
        <v>0</v>
      </c>
      <c r="L1631" s="184">
        <v>0</v>
      </c>
      <c r="M1631" s="184">
        <f t="shared" si="208"/>
        <v>0</v>
      </c>
      <c r="O1631" s="188">
        <v>816.56560000000002</v>
      </c>
      <c r="P1631" s="188">
        <v>744.40145099999995</v>
      </c>
      <c r="Q1631" s="188">
        <f t="shared" si="209"/>
        <v>72.164149000000066</v>
      </c>
      <c r="S1631" s="184">
        <v>0</v>
      </c>
      <c r="T1631" s="184">
        <v>0</v>
      </c>
      <c r="U1631" s="184">
        <f t="shared" si="210"/>
        <v>0</v>
      </c>
      <c r="W1631" s="185">
        <v>0</v>
      </c>
      <c r="X1631" s="185">
        <v>0</v>
      </c>
      <c r="Y1631" s="185">
        <f t="shared" si="211"/>
        <v>0</v>
      </c>
    </row>
    <row r="1632" spans="2:25" s="187" customFormat="1" hidden="1" x14ac:dyDescent="0.3">
      <c r="B1632" s="226" t="s">
        <v>1955</v>
      </c>
      <c r="C1632" s="338" t="s">
        <v>9121</v>
      </c>
      <c r="D1632" s="249"/>
      <c r="E1632" s="249"/>
      <c r="F1632" s="183"/>
      <c r="G1632" s="184">
        <f t="shared" si="212"/>
        <v>242.57149999999999</v>
      </c>
      <c r="H1632" s="184">
        <f t="shared" si="213"/>
        <v>228.12998999999999</v>
      </c>
      <c r="I1632" s="184">
        <f t="shared" si="207"/>
        <v>14.441509999999994</v>
      </c>
      <c r="K1632" s="184">
        <v>0</v>
      </c>
      <c r="L1632" s="184">
        <v>0</v>
      </c>
      <c r="M1632" s="184">
        <f t="shared" si="208"/>
        <v>0</v>
      </c>
      <c r="O1632" s="188">
        <v>242.57149999999999</v>
      </c>
      <c r="P1632" s="188">
        <v>228.12998999999999</v>
      </c>
      <c r="Q1632" s="188">
        <f t="shared" si="209"/>
        <v>14.441509999999994</v>
      </c>
      <c r="S1632" s="184">
        <v>0</v>
      </c>
      <c r="T1632" s="184">
        <v>0</v>
      </c>
      <c r="U1632" s="184">
        <f t="shared" si="210"/>
        <v>0</v>
      </c>
      <c r="W1632" s="185">
        <v>0</v>
      </c>
      <c r="X1632" s="185">
        <v>0</v>
      </c>
      <c r="Y1632" s="185">
        <f t="shared" si="211"/>
        <v>0</v>
      </c>
    </row>
    <row r="1633" spans="2:25" s="187" customFormat="1" hidden="1" x14ac:dyDescent="0.3">
      <c r="B1633" s="226" t="s">
        <v>1956</v>
      </c>
      <c r="C1633" s="338" t="s">
        <v>9122</v>
      </c>
      <c r="D1633" s="249"/>
      <c r="E1633" s="249"/>
      <c r="F1633" s="183"/>
      <c r="G1633" s="184">
        <f t="shared" si="212"/>
        <v>382.625</v>
      </c>
      <c r="H1633" s="184">
        <f t="shared" si="213"/>
        <v>333.93302656999998</v>
      </c>
      <c r="I1633" s="184">
        <f t="shared" si="207"/>
        <v>48.691973430000019</v>
      </c>
      <c r="K1633" s="184">
        <v>0</v>
      </c>
      <c r="L1633" s="184">
        <v>0</v>
      </c>
      <c r="M1633" s="184">
        <f t="shared" si="208"/>
        <v>0</v>
      </c>
      <c r="O1633" s="188">
        <v>382.625</v>
      </c>
      <c r="P1633" s="188">
        <v>333.93302656999998</v>
      </c>
      <c r="Q1633" s="188">
        <f t="shared" si="209"/>
        <v>48.691973430000019</v>
      </c>
      <c r="S1633" s="184">
        <v>0</v>
      </c>
      <c r="T1633" s="184">
        <v>0</v>
      </c>
      <c r="U1633" s="184">
        <f t="shared" si="210"/>
        <v>0</v>
      </c>
      <c r="W1633" s="185">
        <v>0</v>
      </c>
      <c r="X1633" s="185">
        <v>0</v>
      </c>
      <c r="Y1633" s="185">
        <f t="shared" si="211"/>
        <v>0</v>
      </c>
    </row>
    <row r="1634" spans="2:25" s="187" customFormat="1" hidden="1" x14ac:dyDescent="0.3">
      <c r="B1634" s="226" t="s">
        <v>1957</v>
      </c>
      <c r="C1634" s="338" t="s">
        <v>9123</v>
      </c>
      <c r="D1634" s="249"/>
      <c r="E1634" s="249"/>
      <c r="F1634" s="183"/>
      <c r="G1634" s="184">
        <f t="shared" si="212"/>
        <v>68.250399999999999</v>
      </c>
      <c r="H1634" s="184">
        <f t="shared" si="213"/>
        <v>51.090677320000005</v>
      </c>
      <c r="I1634" s="184">
        <f t="shared" si="207"/>
        <v>17.159722679999994</v>
      </c>
      <c r="K1634" s="184">
        <v>0</v>
      </c>
      <c r="L1634" s="184">
        <v>0</v>
      </c>
      <c r="M1634" s="184">
        <f t="shared" si="208"/>
        <v>0</v>
      </c>
      <c r="O1634" s="188">
        <v>68.250399999999999</v>
      </c>
      <c r="P1634" s="188">
        <v>51.090677320000005</v>
      </c>
      <c r="Q1634" s="188">
        <f t="shared" si="209"/>
        <v>17.159722679999994</v>
      </c>
      <c r="S1634" s="184">
        <v>0</v>
      </c>
      <c r="T1634" s="184">
        <v>0</v>
      </c>
      <c r="U1634" s="184">
        <f t="shared" si="210"/>
        <v>0</v>
      </c>
      <c r="W1634" s="185">
        <v>0</v>
      </c>
      <c r="X1634" s="185">
        <v>0</v>
      </c>
      <c r="Y1634" s="185">
        <f t="shared" si="211"/>
        <v>0</v>
      </c>
    </row>
    <row r="1635" spans="2:25" s="187" customFormat="1" hidden="1" x14ac:dyDescent="0.3">
      <c r="B1635" s="226" t="s">
        <v>1958</v>
      </c>
      <c r="C1635" s="338" t="s">
        <v>9124</v>
      </c>
      <c r="D1635" s="249"/>
      <c r="E1635" s="249"/>
      <c r="F1635" s="183"/>
      <c r="G1635" s="184">
        <f t="shared" si="212"/>
        <v>95.282499999999999</v>
      </c>
      <c r="H1635" s="184">
        <f t="shared" si="213"/>
        <v>0</v>
      </c>
      <c r="I1635" s="184">
        <f t="shared" si="207"/>
        <v>95.282499999999999</v>
      </c>
      <c r="K1635" s="184">
        <v>0</v>
      </c>
      <c r="L1635" s="184">
        <v>0</v>
      </c>
      <c r="M1635" s="184">
        <f t="shared" si="208"/>
        <v>0</v>
      </c>
      <c r="O1635" s="188">
        <v>95.282499999999999</v>
      </c>
      <c r="P1635" s="188">
        <v>0</v>
      </c>
      <c r="Q1635" s="188">
        <f t="shared" si="209"/>
        <v>95.282499999999999</v>
      </c>
      <c r="S1635" s="184">
        <v>0</v>
      </c>
      <c r="T1635" s="184">
        <v>0</v>
      </c>
      <c r="U1635" s="184">
        <f t="shared" si="210"/>
        <v>0</v>
      </c>
      <c r="W1635" s="185">
        <v>0</v>
      </c>
      <c r="X1635" s="185">
        <v>0</v>
      </c>
      <c r="Y1635" s="185">
        <f t="shared" si="211"/>
        <v>0</v>
      </c>
    </row>
    <row r="1636" spans="2:25" s="187" customFormat="1" hidden="1" x14ac:dyDescent="0.3">
      <c r="B1636" s="226" t="s">
        <v>1959</v>
      </c>
      <c r="C1636" s="338" t="s">
        <v>9125</v>
      </c>
      <c r="D1636" s="249"/>
      <c r="E1636" s="249"/>
      <c r="F1636" s="183"/>
      <c r="G1636" s="184">
        <f t="shared" si="212"/>
        <v>56.8262</v>
      </c>
      <c r="H1636" s="184">
        <f t="shared" si="213"/>
        <v>45.512825999999997</v>
      </c>
      <c r="I1636" s="184">
        <f t="shared" si="207"/>
        <v>11.313374000000003</v>
      </c>
      <c r="K1636" s="184">
        <v>0</v>
      </c>
      <c r="L1636" s="184">
        <v>0</v>
      </c>
      <c r="M1636" s="184">
        <f t="shared" si="208"/>
        <v>0</v>
      </c>
      <c r="O1636" s="188">
        <v>56.8262</v>
      </c>
      <c r="P1636" s="188">
        <v>45.512825999999997</v>
      </c>
      <c r="Q1636" s="188">
        <f t="shared" si="209"/>
        <v>11.313374000000003</v>
      </c>
      <c r="S1636" s="184">
        <v>0</v>
      </c>
      <c r="T1636" s="184">
        <v>0</v>
      </c>
      <c r="U1636" s="184">
        <f t="shared" si="210"/>
        <v>0</v>
      </c>
      <c r="W1636" s="185">
        <v>0</v>
      </c>
      <c r="X1636" s="185">
        <v>0</v>
      </c>
      <c r="Y1636" s="185">
        <f t="shared" si="211"/>
        <v>0</v>
      </c>
    </row>
    <row r="1637" spans="2:25" s="187" customFormat="1" hidden="1" x14ac:dyDescent="0.3">
      <c r="B1637" s="226" t="s">
        <v>1960</v>
      </c>
      <c r="C1637" s="338" t="s">
        <v>9126</v>
      </c>
      <c r="D1637" s="249"/>
      <c r="E1637" s="249"/>
      <c r="F1637" s="183"/>
      <c r="G1637" s="184">
        <f t="shared" si="212"/>
        <v>349.96780000000001</v>
      </c>
      <c r="H1637" s="184">
        <f t="shared" si="213"/>
        <v>223.93705600000001</v>
      </c>
      <c r="I1637" s="184">
        <f t="shared" si="207"/>
        <v>126.030744</v>
      </c>
      <c r="K1637" s="184">
        <v>0</v>
      </c>
      <c r="L1637" s="184">
        <v>0</v>
      </c>
      <c r="M1637" s="184">
        <f t="shared" si="208"/>
        <v>0</v>
      </c>
      <c r="O1637" s="188">
        <v>349.96780000000001</v>
      </c>
      <c r="P1637" s="188">
        <v>223.93705600000001</v>
      </c>
      <c r="Q1637" s="188">
        <f t="shared" si="209"/>
        <v>126.030744</v>
      </c>
      <c r="S1637" s="184">
        <v>0</v>
      </c>
      <c r="T1637" s="184">
        <v>0</v>
      </c>
      <c r="U1637" s="184">
        <f t="shared" si="210"/>
        <v>0</v>
      </c>
      <c r="W1637" s="185">
        <v>0</v>
      </c>
      <c r="X1637" s="185">
        <v>0</v>
      </c>
      <c r="Y1637" s="185">
        <f t="shared" si="211"/>
        <v>0</v>
      </c>
    </row>
    <row r="1638" spans="2:25" s="187" customFormat="1" hidden="1" x14ac:dyDescent="0.3">
      <c r="B1638" s="226" t="s">
        <v>1961</v>
      </c>
      <c r="C1638" s="338" t="s">
        <v>9127</v>
      </c>
      <c r="D1638" s="249"/>
      <c r="E1638" s="249"/>
      <c r="F1638" s="183"/>
      <c r="G1638" s="184">
        <f t="shared" si="212"/>
        <v>121.8291</v>
      </c>
      <c r="H1638" s="184">
        <f t="shared" si="213"/>
        <v>0.2</v>
      </c>
      <c r="I1638" s="184">
        <f t="shared" si="207"/>
        <v>121.62909999999999</v>
      </c>
      <c r="K1638" s="184">
        <v>0</v>
      </c>
      <c r="L1638" s="184">
        <v>0</v>
      </c>
      <c r="M1638" s="184">
        <f t="shared" si="208"/>
        <v>0</v>
      </c>
      <c r="O1638" s="188">
        <v>121.8291</v>
      </c>
      <c r="P1638" s="188">
        <v>0.2</v>
      </c>
      <c r="Q1638" s="188">
        <f t="shared" si="209"/>
        <v>121.62909999999999</v>
      </c>
      <c r="S1638" s="184">
        <v>0</v>
      </c>
      <c r="T1638" s="184">
        <v>0</v>
      </c>
      <c r="U1638" s="184">
        <f t="shared" si="210"/>
        <v>0</v>
      </c>
      <c r="W1638" s="185">
        <v>0</v>
      </c>
      <c r="X1638" s="185">
        <v>0</v>
      </c>
      <c r="Y1638" s="185">
        <f t="shared" si="211"/>
        <v>0</v>
      </c>
    </row>
    <row r="1639" spans="2:25" s="187" customFormat="1" hidden="1" x14ac:dyDescent="0.3">
      <c r="B1639" s="226" t="s">
        <v>1962</v>
      </c>
      <c r="C1639" s="338" t="s">
        <v>9128</v>
      </c>
      <c r="D1639" s="249"/>
      <c r="E1639" s="249"/>
      <c r="F1639" s="183"/>
      <c r="G1639" s="184">
        <f t="shared" si="212"/>
        <v>771.06500000000005</v>
      </c>
      <c r="H1639" s="184">
        <f t="shared" si="213"/>
        <v>712.28214277000006</v>
      </c>
      <c r="I1639" s="184">
        <f t="shared" si="207"/>
        <v>58.782857229999991</v>
      </c>
      <c r="K1639" s="184">
        <v>0</v>
      </c>
      <c r="L1639" s="184">
        <v>0</v>
      </c>
      <c r="M1639" s="184">
        <f t="shared" si="208"/>
        <v>0</v>
      </c>
      <c r="O1639" s="188">
        <v>771.06500000000005</v>
      </c>
      <c r="P1639" s="188">
        <v>712.28214277000006</v>
      </c>
      <c r="Q1639" s="188">
        <f t="shared" si="209"/>
        <v>58.782857229999991</v>
      </c>
      <c r="S1639" s="184">
        <v>0</v>
      </c>
      <c r="T1639" s="184">
        <v>0</v>
      </c>
      <c r="U1639" s="184">
        <f t="shared" si="210"/>
        <v>0</v>
      </c>
      <c r="W1639" s="185">
        <v>0</v>
      </c>
      <c r="X1639" s="185">
        <v>0</v>
      </c>
      <c r="Y1639" s="185">
        <f t="shared" si="211"/>
        <v>0</v>
      </c>
    </row>
    <row r="1640" spans="2:25" s="187" customFormat="1" hidden="1" x14ac:dyDescent="0.3">
      <c r="B1640" s="226" t="s">
        <v>1963</v>
      </c>
      <c r="C1640" s="338" t="s">
        <v>9129</v>
      </c>
      <c r="D1640" s="249"/>
      <c r="E1640" s="249"/>
      <c r="F1640" s="183"/>
      <c r="G1640" s="184">
        <f t="shared" si="212"/>
        <v>274.92660000000001</v>
      </c>
      <c r="H1640" s="184">
        <f t="shared" si="213"/>
        <v>252.31001384999999</v>
      </c>
      <c r="I1640" s="184">
        <f t="shared" si="207"/>
        <v>22.616586150000018</v>
      </c>
      <c r="K1640" s="184">
        <v>0</v>
      </c>
      <c r="L1640" s="184">
        <v>0</v>
      </c>
      <c r="M1640" s="184">
        <f t="shared" si="208"/>
        <v>0</v>
      </c>
      <c r="O1640" s="188">
        <v>274.92660000000001</v>
      </c>
      <c r="P1640" s="188">
        <v>252.31001384999999</v>
      </c>
      <c r="Q1640" s="188">
        <f t="shared" si="209"/>
        <v>22.616586150000018</v>
      </c>
      <c r="S1640" s="184">
        <v>0</v>
      </c>
      <c r="T1640" s="184">
        <v>0</v>
      </c>
      <c r="U1640" s="184">
        <f t="shared" si="210"/>
        <v>0</v>
      </c>
      <c r="W1640" s="185">
        <v>0</v>
      </c>
      <c r="X1640" s="185">
        <v>0</v>
      </c>
      <c r="Y1640" s="185">
        <f t="shared" si="211"/>
        <v>0</v>
      </c>
    </row>
    <row r="1641" spans="2:25" s="187" customFormat="1" hidden="1" x14ac:dyDescent="0.3">
      <c r="B1641" s="226" t="s">
        <v>1964</v>
      </c>
      <c r="C1641" s="338" t="s">
        <v>9130</v>
      </c>
      <c r="D1641" s="249"/>
      <c r="E1641" s="249"/>
      <c r="F1641" s="183"/>
      <c r="G1641" s="184">
        <f t="shared" si="212"/>
        <v>363.9341</v>
      </c>
      <c r="H1641" s="184">
        <f t="shared" si="213"/>
        <v>320.13491100000005</v>
      </c>
      <c r="I1641" s="184">
        <f t="shared" si="207"/>
        <v>43.799188999999956</v>
      </c>
      <c r="K1641" s="184">
        <v>0</v>
      </c>
      <c r="L1641" s="184">
        <v>0</v>
      </c>
      <c r="M1641" s="184">
        <f t="shared" si="208"/>
        <v>0</v>
      </c>
      <c r="O1641" s="188">
        <v>363.9341</v>
      </c>
      <c r="P1641" s="188">
        <v>320.13491100000005</v>
      </c>
      <c r="Q1641" s="188">
        <f t="shared" si="209"/>
        <v>43.799188999999956</v>
      </c>
      <c r="S1641" s="184">
        <v>0</v>
      </c>
      <c r="T1641" s="184">
        <v>0</v>
      </c>
      <c r="U1641" s="184">
        <f t="shared" si="210"/>
        <v>0</v>
      </c>
      <c r="W1641" s="185">
        <v>0</v>
      </c>
      <c r="X1641" s="185">
        <v>0</v>
      </c>
      <c r="Y1641" s="185">
        <f t="shared" si="211"/>
        <v>0</v>
      </c>
    </row>
    <row r="1642" spans="2:25" s="187" customFormat="1" hidden="1" x14ac:dyDescent="0.3">
      <c r="B1642" s="226" t="s">
        <v>1965</v>
      </c>
      <c r="C1642" s="338" t="s">
        <v>9131</v>
      </c>
      <c r="D1642" s="249"/>
      <c r="E1642" s="249"/>
      <c r="F1642" s="183"/>
      <c r="G1642" s="184">
        <f t="shared" si="212"/>
        <v>107.93980000000001</v>
      </c>
      <c r="H1642" s="184">
        <f t="shared" si="213"/>
        <v>103.724465</v>
      </c>
      <c r="I1642" s="184">
        <f t="shared" si="207"/>
        <v>4.2153350000000103</v>
      </c>
      <c r="K1642" s="184">
        <v>0</v>
      </c>
      <c r="L1642" s="184">
        <v>0</v>
      </c>
      <c r="M1642" s="184">
        <f t="shared" si="208"/>
        <v>0</v>
      </c>
      <c r="O1642" s="188">
        <v>107.93980000000001</v>
      </c>
      <c r="P1642" s="188">
        <v>103.724465</v>
      </c>
      <c r="Q1642" s="188">
        <f t="shared" si="209"/>
        <v>4.2153350000000103</v>
      </c>
      <c r="S1642" s="184">
        <v>0</v>
      </c>
      <c r="T1642" s="184">
        <v>0</v>
      </c>
      <c r="U1642" s="184">
        <f t="shared" si="210"/>
        <v>0</v>
      </c>
      <c r="W1642" s="185">
        <v>0</v>
      </c>
      <c r="X1642" s="185">
        <v>0</v>
      </c>
      <c r="Y1642" s="185">
        <f t="shared" si="211"/>
        <v>0</v>
      </c>
    </row>
    <row r="1643" spans="2:25" s="187" customFormat="1" hidden="1" x14ac:dyDescent="0.3">
      <c r="B1643" s="226" t="s">
        <v>1966</v>
      </c>
      <c r="C1643" s="338" t="s">
        <v>9132</v>
      </c>
      <c r="D1643" s="249"/>
      <c r="E1643" s="249"/>
      <c r="F1643" s="183"/>
      <c r="G1643" s="184">
        <f t="shared" si="212"/>
        <v>74.182599999999994</v>
      </c>
      <c r="H1643" s="184">
        <f t="shared" si="213"/>
        <v>34.679955</v>
      </c>
      <c r="I1643" s="184">
        <f t="shared" si="207"/>
        <v>39.502644999999994</v>
      </c>
      <c r="K1643" s="184">
        <v>0</v>
      </c>
      <c r="L1643" s="184">
        <v>0</v>
      </c>
      <c r="M1643" s="184">
        <f t="shared" si="208"/>
        <v>0</v>
      </c>
      <c r="O1643" s="188">
        <v>74.182599999999994</v>
      </c>
      <c r="P1643" s="188">
        <v>34.679955</v>
      </c>
      <c r="Q1643" s="188">
        <f t="shared" si="209"/>
        <v>39.502644999999994</v>
      </c>
      <c r="S1643" s="184">
        <v>0</v>
      </c>
      <c r="T1643" s="184">
        <v>0</v>
      </c>
      <c r="U1643" s="184">
        <f t="shared" si="210"/>
        <v>0</v>
      </c>
      <c r="W1643" s="185">
        <v>0</v>
      </c>
      <c r="X1643" s="185">
        <v>0</v>
      </c>
      <c r="Y1643" s="185">
        <f t="shared" si="211"/>
        <v>0</v>
      </c>
    </row>
    <row r="1644" spans="2:25" s="187" customFormat="1" hidden="1" x14ac:dyDescent="0.3">
      <c r="B1644" s="226" t="s">
        <v>1967</v>
      </c>
      <c r="C1644" s="338" t="s">
        <v>9133</v>
      </c>
      <c r="D1644" s="249"/>
      <c r="E1644" s="249"/>
      <c r="F1644" s="183"/>
      <c r="G1644" s="184">
        <f t="shared" si="212"/>
        <v>45.395000000000003</v>
      </c>
      <c r="H1644" s="184">
        <f t="shared" si="213"/>
        <v>40.112972999999997</v>
      </c>
      <c r="I1644" s="184">
        <f t="shared" si="207"/>
        <v>5.2820270000000065</v>
      </c>
      <c r="K1644" s="184">
        <v>0</v>
      </c>
      <c r="L1644" s="184">
        <v>0</v>
      </c>
      <c r="M1644" s="184">
        <f t="shared" si="208"/>
        <v>0</v>
      </c>
      <c r="O1644" s="188">
        <v>45.395000000000003</v>
      </c>
      <c r="P1644" s="188">
        <v>40.112972999999997</v>
      </c>
      <c r="Q1644" s="188">
        <f t="shared" si="209"/>
        <v>5.2820270000000065</v>
      </c>
      <c r="S1644" s="184">
        <v>0</v>
      </c>
      <c r="T1644" s="184">
        <v>0</v>
      </c>
      <c r="U1644" s="184">
        <f t="shared" si="210"/>
        <v>0</v>
      </c>
      <c r="W1644" s="185">
        <v>0</v>
      </c>
      <c r="X1644" s="185">
        <v>0</v>
      </c>
      <c r="Y1644" s="185">
        <f t="shared" si="211"/>
        <v>0</v>
      </c>
    </row>
    <row r="1645" spans="2:25" s="187" customFormat="1" hidden="1" x14ac:dyDescent="0.3">
      <c r="B1645" s="226" t="s">
        <v>1968</v>
      </c>
      <c r="C1645" s="338" t="s">
        <v>9134</v>
      </c>
      <c r="D1645" s="249"/>
      <c r="E1645" s="249"/>
      <c r="F1645" s="183"/>
      <c r="G1645" s="184">
        <f t="shared" si="212"/>
        <v>374.3442</v>
      </c>
      <c r="H1645" s="184">
        <f t="shared" si="213"/>
        <v>284.01906400000001</v>
      </c>
      <c r="I1645" s="184">
        <f t="shared" si="207"/>
        <v>90.325135999999986</v>
      </c>
      <c r="K1645" s="184">
        <v>0</v>
      </c>
      <c r="L1645" s="184">
        <v>0</v>
      </c>
      <c r="M1645" s="184">
        <f t="shared" si="208"/>
        <v>0</v>
      </c>
      <c r="O1645" s="188">
        <v>374.3442</v>
      </c>
      <c r="P1645" s="188">
        <v>284.01906400000001</v>
      </c>
      <c r="Q1645" s="188">
        <f t="shared" si="209"/>
        <v>90.325135999999986</v>
      </c>
      <c r="S1645" s="184">
        <v>0</v>
      </c>
      <c r="T1645" s="184">
        <v>0</v>
      </c>
      <c r="U1645" s="184">
        <f t="shared" si="210"/>
        <v>0</v>
      </c>
      <c r="W1645" s="185">
        <v>0</v>
      </c>
      <c r="X1645" s="185">
        <v>0</v>
      </c>
      <c r="Y1645" s="185">
        <f t="shared" si="211"/>
        <v>0</v>
      </c>
    </row>
    <row r="1646" spans="2:25" s="187" customFormat="1" hidden="1" x14ac:dyDescent="0.3">
      <c r="B1646" s="226" t="s">
        <v>1969</v>
      </c>
      <c r="C1646" s="338" t="s">
        <v>9135</v>
      </c>
      <c r="D1646" s="249"/>
      <c r="E1646" s="249"/>
      <c r="F1646" s="183"/>
      <c r="G1646" s="184">
        <f t="shared" si="212"/>
        <v>165.196</v>
      </c>
      <c r="H1646" s="184">
        <f t="shared" si="213"/>
        <v>0.75</v>
      </c>
      <c r="I1646" s="184">
        <f t="shared" si="207"/>
        <v>164.446</v>
      </c>
      <c r="K1646" s="184">
        <v>0</v>
      </c>
      <c r="L1646" s="184">
        <v>0</v>
      </c>
      <c r="M1646" s="184">
        <f t="shared" si="208"/>
        <v>0</v>
      </c>
      <c r="O1646" s="188">
        <v>165.196</v>
      </c>
      <c r="P1646" s="188">
        <v>0.75</v>
      </c>
      <c r="Q1646" s="188">
        <f t="shared" si="209"/>
        <v>164.446</v>
      </c>
      <c r="S1646" s="184">
        <v>0</v>
      </c>
      <c r="T1646" s="184">
        <v>0</v>
      </c>
      <c r="U1646" s="184">
        <f t="shared" si="210"/>
        <v>0</v>
      </c>
      <c r="W1646" s="185">
        <v>0</v>
      </c>
      <c r="X1646" s="185">
        <v>0</v>
      </c>
      <c r="Y1646" s="185">
        <f t="shared" si="211"/>
        <v>0</v>
      </c>
    </row>
    <row r="1647" spans="2:25" s="187" customFormat="1" hidden="1" x14ac:dyDescent="0.3">
      <c r="B1647" s="226" t="s">
        <v>1970</v>
      </c>
      <c r="C1647" s="338" t="s">
        <v>9136</v>
      </c>
      <c r="D1647" s="249"/>
      <c r="E1647" s="249"/>
      <c r="F1647" s="183"/>
      <c r="G1647" s="184">
        <f t="shared" si="212"/>
        <v>686.23180000000002</v>
      </c>
      <c r="H1647" s="184">
        <f t="shared" si="213"/>
        <v>629.89767487999995</v>
      </c>
      <c r="I1647" s="184">
        <f t="shared" si="207"/>
        <v>56.334125120000067</v>
      </c>
      <c r="K1647" s="184">
        <v>0</v>
      </c>
      <c r="L1647" s="184">
        <v>0</v>
      </c>
      <c r="M1647" s="184">
        <f t="shared" si="208"/>
        <v>0</v>
      </c>
      <c r="O1647" s="188">
        <v>686.23180000000002</v>
      </c>
      <c r="P1647" s="188">
        <v>629.89767487999995</v>
      </c>
      <c r="Q1647" s="188">
        <f t="shared" si="209"/>
        <v>56.334125120000067</v>
      </c>
      <c r="S1647" s="184">
        <v>0</v>
      </c>
      <c r="T1647" s="184">
        <v>0</v>
      </c>
      <c r="U1647" s="184">
        <f t="shared" si="210"/>
        <v>0</v>
      </c>
      <c r="W1647" s="185">
        <v>0</v>
      </c>
      <c r="X1647" s="185">
        <v>0</v>
      </c>
      <c r="Y1647" s="185">
        <f t="shared" si="211"/>
        <v>0</v>
      </c>
    </row>
    <row r="1648" spans="2:25" s="187" customFormat="1" hidden="1" x14ac:dyDescent="0.3">
      <c r="B1648" s="226" t="s">
        <v>1971</v>
      </c>
      <c r="C1648" s="338" t="s">
        <v>9137</v>
      </c>
      <c r="D1648" s="249"/>
      <c r="E1648" s="249"/>
      <c r="F1648" s="183"/>
      <c r="G1648" s="184">
        <f t="shared" si="212"/>
        <v>233.99340000000001</v>
      </c>
      <c r="H1648" s="184">
        <f t="shared" si="213"/>
        <v>218.31439499999999</v>
      </c>
      <c r="I1648" s="184">
        <f t="shared" si="207"/>
        <v>15.679005000000018</v>
      </c>
      <c r="K1648" s="184">
        <v>0</v>
      </c>
      <c r="L1648" s="184">
        <v>0</v>
      </c>
      <c r="M1648" s="184">
        <f t="shared" si="208"/>
        <v>0</v>
      </c>
      <c r="O1648" s="188">
        <v>233.99340000000001</v>
      </c>
      <c r="P1648" s="188">
        <v>218.31439499999999</v>
      </c>
      <c r="Q1648" s="188">
        <f t="shared" si="209"/>
        <v>15.679005000000018</v>
      </c>
      <c r="S1648" s="184">
        <v>0</v>
      </c>
      <c r="T1648" s="184">
        <v>0</v>
      </c>
      <c r="U1648" s="184">
        <f t="shared" si="210"/>
        <v>0</v>
      </c>
      <c r="W1648" s="185">
        <v>0</v>
      </c>
      <c r="X1648" s="185">
        <v>0</v>
      </c>
      <c r="Y1648" s="185">
        <f t="shared" si="211"/>
        <v>0</v>
      </c>
    </row>
    <row r="1649" spans="2:25" s="187" customFormat="1" hidden="1" x14ac:dyDescent="0.3">
      <c r="B1649" s="226" t="s">
        <v>1972</v>
      </c>
      <c r="C1649" s="338" t="s">
        <v>9138</v>
      </c>
      <c r="D1649" s="249"/>
      <c r="E1649" s="249"/>
      <c r="F1649" s="183"/>
      <c r="G1649" s="184">
        <f t="shared" si="212"/>
        <v>397.97110000000004</v>
      </c>
      <c r="H1649" s="184">
        <f t="shared" si="213"/>
        <v>352.30103133</v>
      </c>
      <c r="I1649" s="184">
        <f t="shared" si="207"/>
        <v>45.670068670000035</v>
      </c>
      <c r="K1649" s="184">
        <v>0</v>
      </c>
      <c r="L1649" s="184">
        <v>0</v>
      </c>
      <c r="M1649" s="184">
        <f t="shared" si="208"/>
        <v>0</v>
      </c>
      <c r="O1649" s="188">
        <v>397.97110000000004</v>
      </c>
      <c r="P1649" s="188">
        <v>352.30103133</v>
      </c>
      <c r="Q1649" s="188">
        <f t="shared" si="209"/>
        <v>45.670068670000035</v>
      </c>
      <c r="S1649" s="184">
        <v>0</v>
      </c>
      <c r="T1649" s="184">
        <v>0</v>
      </c>
      <c r="U1649" s="184">
        <f t="shared" si="210"/>
        <v>0</v>
      </c>
      <c r="W1649" s="185">
        <v>0</v>
      </c>
      <c r="X1649" s="185">
        <v>0</v>
      </c>
      <c r="Y1649" s="185">
        <f t="shared" si="211"/>
        <v>0</v>
      </c>
    </row>
    <row r="1650" spans="2:25" s="187" customFormat="1" hidden="1" x14ac:dyDescent="0.3">
      <c r="B1650" s="226" t="s">
        <v>1973</v>
      </c>
      <c r="C1650" s="338" t="s">
        <v>9139</v>
      </c>
      <c r="D1650" s="249"/>
      <c r="E1650" s="249"/>
      <c r="F1650" s="183"/>
      <c r="G1650" s="184">
        <f t="shared" si="212"/>
        <v>72.313299999999998</v>
      </c>
      <c r="H1650" s="184">
        <f t="shared" si="213"/>
        <v>59.886596969999999</v>
      </c>
      <c r="I1650" s="184">
        <f t="shared" si="207"/>
        <v>12.426703029999999</v>
      </c>
      <c r="K1650" s="184">
        <v>0</v>
      </c>
      <c r="L1650" s="184">
        <v>0</v>
      </c>
      <c r="M1650" s="184">
        <f t="shared" si="208"/>
        <v>0</v>
      </c>
      <c r="O1650" s="188">
        <v>72.313299999999998</v>
      </c>
      <c r="P1650" s="188">
        <v>59.886596969999999</v>
      </c>
      <c r="Q1650" s="188">
        <f t="shared" si="209"/>
        <v>12.426703029999999</v>
      </c>
      <c r="S1650" s="184">
        <v>0</v>
      </c>
      <c r="T1650" s="184">
        <v>0</v>
      </c>
      <c r="U1650" s="184">
        <f t="shared" si="210"/>
        <v>0</v>
      </c>
      <c r="W1650" s="185">
        <v>0</v>
      </c>
      <c r="X1650" s="185">
        <v>0</v>
      </c>
      <c r="Y1650" s="185">
        <f t="shared" si="211"/>
        <v>0</v>
      </c>
    </row>
    <row r="1651" spans="2:25" s="187" customFormat="1" hidden="1" x14ac:dyDescent="0.3">
      <c r="B1651" s="226" t="s">
        <v>1974</v>
      </c>
      <c r="C1651" s="338" t="s">
        <v>9140</v>
      </c>
      <c r="D1651" s="249"/>
      <c r="E1651" s="249"/>
      <c r="F1651" s="183"/>
      <c r="G1651" s="184">
        <f t="shared" si="212"/>
        <v>83.990300000000005</v>
      </c>
      <c r="H1651" s="184">
        <f t="shared" si="213"/>
        <v>30.95</v>
      </c>
      <c r="I1651" s="184">
        <f t="shared" si="207"/>
        <v>53.040300000000002</v>
      </c>
      <c r="K1651" s="184">
        <v>0</v>
      </c>
      <c r="L1651" s="184">
        <v>0</v>
      </c>
      <c r="M1651" s="184">
        <f t="shared" si="208"/>
        <v>0</v>
      </c>
      <c r="O1651" s="188">
        <v>83.990300000000005</v>
      </c>
      <c r="P1651" s="188">
        <v>30.95</v>
      </c>
      <c r="Q1651" s="188">
        <f t="shared" si="209"/>
        <v>53.040300000000002</v>
      </c>
      <c r="S1651" s="184">
        <v>0</v>
      </c>
      <c r="T1651" s="184">
        <v>0</v>
      </c>
      <c r="U1651" s="184">
        <f t="shared" si="210"/>
        <v>0</v>
      </c>
      <c r="W1651" s="185">
        <v>0</v>
      </c>
      <c r="X1651" s="185">
        <v>0</v>
      </c>
      <c r="Y1651" s="185">
        <f t="shared" si="211"/>
        <v>0</v>
      </c>
    </row>
    <row r="1652" spans="2:25" s="187" customFormat="1" hidden="1" x14ac:dyDescent="0.3">
      <c r="B1652" s="226" t="s">
        <v>1975</v>
      </c>
      <c r="C1652" s="338" t="s">
        <v>9141</v>
      </c>
      <c r="D1652" s="249"/>
      <c r="E1652" s="249"/>
      <c r="F1652" s="183"/>
      <c r="G1652" s="184">
        <f t="shared" si="212"/>
        <v>53.2714</v>
      </c>
      <c r="H1652" s="184">
        <f t="shared" si="213"/>
        <v>38.454321060000005</v>
      </c>
      <c r="I1652" s="184">
        <f t="shared" si="207"/>
        <v>14.817078939999995</v>
      </c>
      <c r="K1652" s="184">
        <v>0</v>
      </c>
      <c r="L1652" s="184">
        <v>0</v>
      </c>
      <c r="M1652" s="184">
        <f t="shared" si="208"/>
        <v>0</v>
      </c>
      <c r="O1652" s="188">
        <v>53.2714</v>
      </c>
      <c r="P1652" s="188">
        <v>38.454321060000005</v>
      </c>
      <c r="Q1652" s="188">
        <f t="shared" si="209"/>
        <v>14.817078939999995</v>
      </c>
      <c r="S1652" s="184">
        <v>0</v>
      </c>
      <c r="T1652" s="184">
        <v>0</v>
      </c>
      <c r="U1652" s="184">
        <f t="shared" si="210"/>
        <v>0</v>
      </c>
      <c r="W1652" s="185">
        <v>0</v>
      </c>
      <c r="X1652" s="185">
        <v>0</v>
      </c>
      <c r="Y1652" s="185">
        <f t="shared" si="211"/>
        <v>0</v>
      </c>
    </row>
    <row r="1653" spans="2:25" s="187" customFormat="1" hidden="1" x14ac:dyDescent="0.3">
      <c r="B1653" s="226" t="s">
        <v>1976</v>
      </c>
      <c r="C1653" s="338" t="s">
        <v>9142</v>
      </c>
      <c r="D1653" s="249"/>
      <c r="E1653" s="249"/>
      <c r="F1653" s="183"/>
      <c r="G1653" s="184">
        <f t="shared" si="212"/>
        <v>329.52289999999999</v>
      </c>
      <c r="H1653" s="184">
        <f t="shared" si="213"/>
        <v>265.74371069</v>
      </c>
      <c r="I1653" s="184">
        <f t="shared" si="207"/>
        <v>63.779189309999992</v>
      </c>
      <c r="K1653" s="184">
        <v>0</v>
      </c>
      <c r="L1653" s="184">
        <v>0</v>
      </c>
      <c r="M1653" s="184">
        <f t="shared" si="208"/>
        <v>0</v>
      </c>
      <c r="O1653" s="188">
        <v>329.52289999999999</v>
      </c>
      <c r="P1653" s="188">
        <v>265.74371069</v>
      </c>
      <c r="Q1653" s="188">
        <f t="shared" si="209"/>
        <v>63.779189309999992</v>
      </c>
      <c r="S1653" s="184">
        <v>0</v>
      </c>
      <c r="T1653" s="184">
        <v>0</v>
      </c>
      <c r="U1653" s="184">
        <f t="shared" si="210"/>
        <v>0</v>
      </c>
      <c r="W1653" s="185">
        <v>0</v>
      </c>
      <c r="X1653" s="185">
        <v>0</v>
      </c>
      <c r="Y1653" s="185">
        <f t="shared" si="211"/>
        <v>0</v>
      </c>
    </row>
    <row r="1654" spans="2:25" s="187" customFormat="1" hidden="1" x14ac:dyDescent="0.3">
      <c r="B1654" s="226" t="s">
        <v>1977</v>
      </c>
      <c r="C1654" s="338" t="s">
        <v>9143</v>
      </c>
      <c r="D1654" s="249"/>
      <c r="E1654" s="249"/>
      <c r="F1654" s="183"/>
      <c r="G1654" s="184">
        <f t="shared" si="212"/>
        <v>170.012</v>
      </c>
      <c r="H1654" s="184">
        <f t="shared" si="213"/>
        <v>0</v>
      </c>
      <c r="I1654" s="184">
        <f t="shared" si="207"/>
        <v>170.012</v>
      </c>
      <c r="K1654" s="184">
        <v>0</v>
      </c>
      <c r="L1654" s="184">
        <v>0</v>
      </c>
      <c r="M1654" s="184">
        <f t="shared" si="208"/>
        <v>0</v>
      </c>
      <c r="O1654" s="188">
        <v>170.012</v>
      </c>
      <c r="P1654" s="188">
        <v>0</v>
      </c>
      <c r="Q1654" s="188">
        <f t="shared" si="209"/>
        <v>170.012</v>
      </c>
      <c r="S1654" s="184">
        <v>0</v>
      </c>
      <c r="T1654" s="184">
        <v>0</v>
      </c>
      <c r="U1654" s="184">
        <f t="shared" si="210"/>
        <v>0</v>
      </c>
      <c r="W1654" s="185">
        <v>0</v>
      </c>
      <c r="X1654" s="185">
        <v>0</v>
      </c>
      <c r="Y1654" s="185">
        <f t="shared" si="211"/>
        <v>0</v>
      </c>
    </row>
    <row r="1655" spans="2:25" s="187" customFormat="1" hidden="1" x14ac:dyDescent="0.3">
      <c r="B1655" s="226" t="s">
        <v>1978</v>
      </c>
      <c r="C1655" s="338" t="s">
        <v>9144</v>
      </c>
      <c r="D1655" s="249"/>
      <c r="E1655" s="249"/>
      <c r="F1655" s="183"/>
      <c r="G1655" s="184">
        <f t="shared" si="212"/>
        <v>881.48180000000002</v>
      </c>
      <c r="H1655" s="184">
        <f t="shared" si="213"/>
        <v>827.53337199999987</v>
      </c>
      <c r="I1655" s="184">
        <f t="shared" si="207"/>
        <v>53.948428000000149</v>
      </c>
      <c r="K1655" s="184">
        <v>0</v>
      </c>
      <c r="L1655" s="184">
        <v>0</v>
      </c>
      <c r="M1655" s="184">
        <f t="shared" si="208"/>
        <v>0</v>
      </c>
      <c r="O1655" s="188">
        <v>881.48180000000002</v>
      </c>
      <c r="P1655" s="188">
        <v>827.53337199999987</v>
      </c>
      <c r="Q1655" s="188">
        <f t="shared" si="209"/>
        <v>53.948428000000149</v>
      </c>
      <c r="S1655" s="184">
        <v>0</v>
      </c>
      <c r="T1655" s="184">
        <v>0</v>
      </c>
      <c r="U1655" s="184">
        <f t="shared" si="210"/>
        <v>0</v>
      </c>
      <c r="W1655" s="185">
        <v>0</v>
      </c>
      <c r="X1655" s="185">
        <v>0</v>
      </c>
      <c r="Y1655" s="185">
        <f t="shared" si="211"/>
        <v>0</v>
      </c>
    </row>
    <row r="1656" spans="2:25" s="187" customFormat="1" hidden="1" x14ac:dyDescent="0.3">
      <c r="B1656" s="226" t="s">
        <v>1979</v>
      </c>
      <c r="C1656" s="338" t="s">
        <v>9145</v>
      </c>
      <c r="D1656" s="249"/>
      <c r="E1656" s="249"/>
      <c r="F1656" s="183"/>
      <c r="G1656" s="184">
        <f t="shared" si="212"/>
        <v>252.08689999999999</v>
      </c>
      <c r="H1656" s="184">
        <f t="shared" si="213"/>
        <v>240.55696725999999</v>
      </c>
      <c r="I1656" s="184">
        <f t="shared" si="207"/>
        <v>11.529932739999992</v>
      </c>
      <c r="K1656" s="184">
        <v>0</v>
      </c>
      <c r="L1656" s="184">
        <v>0</v>
      </c>
      <c r="M1656" s="184">
        <f t="shared" si="208"/>
        <v>0</v>
      </c>
      <c r="O1656" s="188">
        <v>252.08689999999999</v>
      </c>
      <c r="P1656" s="188">
        <v>240.55696725999999</v>
      </c>
      <c r="Q1656" s="188">
        <f t="shared" si="209"/>
        <v>11.529932739999992</v>
      </c>
      <c r="S1656" s="184">
        <v>0</v>
      </c>
      <c r="T1656" s="184">
        <v>0</v>
      </c>
      <c r="U1656" s="184">
        <f t="shared" si="210"/>
        <v>0</v>
      </c>
      <c r="W1656" s="185">
        <v>0</v>
      </c>
      <c r="X1656" s="185">
        <v>0</v>
      </c>
      <c r="Y1656" s="185">
        <f t="shared" si="211"/>
        <v>0</v>
      </c>
    </row>
    <row r="1657" spans="2:25" s="187" customFormat="1" hidden="1" x14ac:dyDescent="0.3">
      <c r="B1657" s="226" t="s">
        <v>1980</v>
      </c>
      <c r="C1657" s="338" t="s">
        <v>9146</v>
      </c>
      <c r="D1657" s="249"/>
      <c r="E1657" s="249"/>
      <c r="F1657" s="183"/>
      <c r="G1657" s="184">
        <f t="shared" si="212"/>
        <v>381.21600000000001</v>
      </c>
      <c r="H1657" s="184">
        <f t="shared" si="213"/>
        <v>362.46469264999996</v>
      </c>
      <c r="I1657" s="184">
        <f t="shared" si="207"/>
        <v>18.751307350000047</v>
      </c>
      <c r="K1657" s="184">
        <v>0</v>
      </c>
      <c r="L1657" s="184">
        <v>0</v>
      </c>
      <c r="M1657" s="184">
        <f t="shared" si="208"/>
        <v>0</v>
      </c>
      <c r="O1657" s="188">
        <v>381.21600000000001</v>
      </c>
      <c r="P1657" s="188">
        <v>362.46469264999996</v>
      </c>
      <c r="Q1657" s="188">
        <f t="shared" si="209"/>
        <v>18.751307350000047</v>
      </c>
      <c r="S1657" s="184">
        <v>0</v>
      </c>
      <c r="T1657" s="184">
        <v>0</v>
      </c>
      <c r="U1657" s="184">
        <f t="shared" si="210"/>
        <v>0</v>
      </c>
      <c r="W1657" s="185">
        <v>0</v>
      </c>
      <c r="X1657" s="185">
        <v>0</v>
      </c>
      <c r="Y1657" s="185">
        <f t="shared" si="211"/>
        <v>0</v>
      </c>
    </row>
    <row r="1658" spans="2:25" s="187" customFormat="1" hidden="1" x14ac:dyDescent="0.3">
      <c r="B1658" s="226" t="s">
        <v>1981</v>
      </c>
      <c r="C1658" s="338" t="s">
        <v>9147</v>
      </c>
      <c r="D1658" s="249"/>
      <c r="E1658" s="249"/>
      <c r="F1658" s="183"/>
      <c r="G1658" s="184">
        <f t="shared" si="212"/>
        <v>93.639499999999998</v>
      </c>
      <c r="H1658" s="184">
        <f t="shared" si="213"/>
        <v>86.735164999999995</v>
      </c>
      <c r="I1658" s="184">
        <f t="shared" si="207"/>
        <v>6.9043350000000032</v>
      </c>
      <c r="K1658" s="184">
        <v>0</v>
      </c>
      <c r="L1658" s="184">
        <v>0</v>
      </c>
      <c r="M1658" s="184">
        <f t="shared" si="208"/>
        <v>0</v>
      </c>
      <c r="O1658" s="188">
        <v>93.639499999999998</v>
      </c>
      <c r="P1658" s="188">
        <v>86.735164999999995</v>
      </c>
      <c r="Q1658" s="188">
        <f t="shared" si="209"/>
        <v>6.9043350000000032</v>
      </c>
      <c r="S1658" s="184">
        <v>0</v>
      </c>
      <c r="T1658" s="184">
        <v>0</v>
      </c>
      <c r="U1658" s="184">
        <f t="shared" si="210"/>
        <v>0</v>
      </c>
      <c r="W1658" s="185">
        <v>0</v>
      </c>
      <c r="X1658" s="185">
        <v>0</v>
      </c>
      <c r="Y1658" s="185">
        <f t="shared" si="211"/>
        <v>0</v>
      </c>
    </row>
    <row r="1659" spans="2:25" s="187" customFormat="1" hidden="1" x14ac:dyDescent="0.3">
      <c r="B1659" s="226" t="s">
        <v>1982</v>
      </c>
      <c r="C1659" s="338" t="s">
        <v>9148</v>
      </c>
      <c r="D1659" s="249"/>
      <c r="E1659" s="249"/>
      <c r="F1659" s="183"/>
      <c r="G1659" s="184">
        <f t="shared" si="212"/>
        <v>48.903799999999997</v>
      </c>
      <c r="H1659" s="184">
        <f t="shared" si="213"/>
        <v>30.15</v>
      </c>
      <c r="I1659" s="184">
        <f t="shared" si="207"/>
        <v>18.753799999999998</v>
      </c>
      <c r="J1659" s="186"/>
      <c r="K1659" s="184">
        <v>0</v>
      </c>
      <c r="L1659" s="184">
        <v>0</v>
      </c>
      <c r="M1659" s="184">
        <f t="shared" si="208"/>
        <v>0</v>
      </c>
      <c r="N1659" s="186"/>
      <c r="O1659" s="185">
        <v>48.903799999999997</v>
      </c>
      <c r="P1659" s="185">
        <v>30.15</v>
      </c>
      <c r="Q1659" s="185">
        <f t="shared" si="209"/>
        <v>18.753799999999998</v>
      </c>
      <c r="R1659" s="186"/>
      <c r="S1659" s="184">
        <v>0</v>
      </c>
      <c r="T1659" s="184">
        <v>0</v>
      </c>
      <c r="U1659" s="184">
        <f t="shared" si="210"/>
        <v>0</v>
      </c>
      <c r="V1659" s="186"/>
      <c r="W1659" s="185">
        <v>0</v>
      </c>
      <c r="X1659" s="185">
        <v>0</v>
      </c>
      <c r="Y1659" s="185">
        <f t="shared" si="211"/>
        <v>0</v>
      </c>
    </row>
    <row r="1660" spans="2:25" s="187" customFormat="1" hidden="1" x14ac:dyDescent="0.3">
      <c r="B1660" s="226" t="s">
        <v>1983</v>
      </c>
      <c r="C1660" s="338" t="s">
        <v>9149</v>
      </c>
      <c r="D1660" s="249"/>
      <c r="E1660" s="249"/>
      <c r="F1660" s="183"/>
      <c r="G1660" s="184">
        <f t="shared" si="212"/>
        <v>44.719900000000003</v>
      </c>
      <c r="H1660" s="184">
        <f t="shared" si="213"/>
        <v>40.9131</v>
      </c>
      <c r="I1660" s="184">
        <f t="shared" si="207"/>
        <v>3.8068000000000026</v>
      </c>
      <c r="K1660" s="184">
        <v>0</v>
      </c>
      <c r="L1660" s="184">
        <v>0</v>
      </c>
      <c r="M1660" s="184">
        <f t="shared" si="208"/>
        <v>0</v>
      </c>
      <c r="O1660" s="188">
        <v>44.719900000000003</v>
      </c>
      <c r="P1660" s="188">
        <v>40.9131</v>
      </c>
      <c r="Q1660" s="188">
        <f t="shared" si="209"/>
        <v>3.8068000000000026</v>
      </c>
      <c r="S1660" s="184">
        <v>0</v>
      </c>
      <c r="T1660" s="184">
        <v>0</v>
      </c>
      <c r="U1660" s="184">
        <f t="shared" si="210"/>
        <v>0</v>
      </c>
      <c r="W1660" s="185">
        <v>0</v>
      </c>
      <c r="X1660" s="185">
        <v>0</v>
      </c>
      <c r="Y1660" s="185">
        <f t="shared" si="211"/>
        <v>0</v>
      </c>
    </row>
    <row r="1661" spans="2:25" s="187" customFormat="1" hidden="1" x14ac:dyDescent="0.3">
      <c r="B1661" s="226" t="s">
        <v>1984</v>
      </c>
      <c r="C1661" s="338" t="s">
        <v>9150</v>
      </c>
      <c r="D1661" s="249"/>
      <c r="E1661" s="249"/>
      <c r="F1661" s="183"/>
      <c r="G1661" s="184">
        <f t="shared" si="212"/>
        <v>280.70089999999999</v>
      </c>
      <c r="H1661" s="184">
        <f t="shared" si="213"/>
        <v>247.34223483</v>
      </c>
      <c r="I1661" s="184">
        <f t="shared" si="207"/>
        <v>33.358665169999995</v>
      </c>
      <c r="K1661" s="184">
        <v>0</v>
      </c>
      <c r="L1661" s="184">
        <v>0</v>
      </c>
      <c r="M1661" s="184">
        <f t="shared" si="208"/>
        <v>0</v>
      </c>
      <c r="O1661" s="188">
        <v>280.70089999999999</v>
      </c>
      <c r="P1661" s="188">
        <v>247.34223483</v>
      </c>
      <c r="Q1661" s="188">
        <f t="shared" si="209"/>
        <v>33.358665169999995</v>
      </c>
      <c r="S1661" s="184">
        <v>0</v>
      </c>
      <c r="T1661" s="184">
        <v>0</v>
      </c>
      <c r="U1661" s="184">
        <f t="shared" si="210"/>
        <v>0</v>
      </c>
      <c r="W1661" s="185">
        <v>0</v>
      </c>
      <c r="X1661" s="185">
        <v>0</v>
      </c>
      <c r="Y1661" s="185">
        <f t="shared" si="211"/>
        <v>0</v>
      </c>
    </row>
    <row r="1662" spans="2:25" s="187" customFormat="1" hidden="1" x14ac:dyDescent="0.3">
      <c r="B1662" s="226" t="s">
        <v>1985</v>
      </c>
      <c r="C1662" s="338" t="s">
        <v>9151</v>
      </c>
      <c r="D1662" s="249"/>
      <c r="E1662" s="249"/>
      <c r="F1662" s="183"/>
      <c r="G1662" s="184">
        <f t="shared" si="212"/>
        <v>100.5</v>
      </c>
      <c r="H1662" s="184">
        <f t="shared" si="213"/>
        <v>56.823999999999998</v>
      </c>
      <c r="I1662" s="184">
        <f t="shared" si="207"/>
        <v>43.676000000000002</v>
      </c>
      <c r="K1662" s="184">
        <v>0</v>
      </c>
      <c r="L1662" s="184">
        <v>0</v>
      </c>
      <c r="M1662" s="184">
        <f t="shared" si="208"/>
        <v>0</v>
      </c>
      <c r="O1662" s="188">
        <v>100.5</v>
      </c>
      <c r="P1662" s="188">
        <v>56.823999999999998</v>
      </c>
      <c r="Q1662" s="188">
        <f t="shared" si="209"/>
        <v>43.676000000000002</v>
      </c>
      <c r="S1662" s="184">
        <v>0</v>
      </c>
      <c r="T1662" s="184">
        <v>0</v>
      </c>
      <c r="U1662" s="184">
        <f t="shared" si="210"/>
        <v>0</v>
      </c>
      <c r="W1662" s="185">
        <v>0</v>
      </c>
      <c r="X1662" s="185">
        <v>0</v>
      </c>
      <c r="Y1662" s="185">
        <f t="shared" si="211"/>
        <v>0</v>
      </c>
    </row>
    <row r="1663" spans="2:25" s="187" customFormat="1" hidden="1" x14ac:dyDescent="0.3">
      <c r="B1663" s="226" t="s">
        <v>1986</v>
      </c>
      <c r="C1663" s="338" t="s">
        <v>9152</v>
      </c>
      <c r="D1663" s="249"/>
      <c r="E1663" s="249"/>
      <c r="F1663" s="183"/>
      <c r="G1663" s="184">
        <f t="shared" si="212"/>
        <v>619.16879999999992</v>
      </c>
      <c r="H1663" s="184">
        <f t="shared" si="213"/>
        <v>558.50897299999997</v>
      </c>
      <c r="I1663" s="184">
        <f t="shared" si="207"/>
        <v>60.65982699999995</v>
      </c>
      <c r="K1663" s="184">
        <v>0</v>
      </c>
      <c r="L1663" s="184">
        <v>0</v>
      </c>
      <c r="M1663" s="184">
        <f t="shared" si="208"/>
        <v>0</v>
      </c>
      <c r="O1663" s="188">
        <v>619.16879999999992</v>
      </c>
      <c r="P1663" s="188">
        <v>558.50897299999997</v>
      </c>
      <c r="Q1663" s="188">
        <f t="shared" si="209"/>
        <v>60.65982699999995</v>
      </c>
      <c r="S1663" s="184">
        <v>0</v>
      </c>
      <c r="T1663" s="184">
        <v>0</v>
      </c>
      <c r="U1663" s="184">
        <f t="shared" si="210"/>
        <v>0</v>
      </c>
      <c r="W1663" s="185">
        <v>0</v>
      </c>
      <c r="X1663" s="185">
        <v>0</v>
      </c>
      <c r="Y1663" s="185">
        <f t="shared" si="211"/>
        <v>0</v>
      </c>
    </row>
    <row r="1664" spans="2:25" s="187" customFormat="1" hidden="1" x14ac:dyDescent="0.3">
      <c r="B1664" s="226" t="s">
        <v>1987</v>
      </c>
      <c r="C1664" s="338" t="s">
        <v>9153</v>
      </c>
      <c r="D1664" s="249"/>
      <c r="E1664" s="249"/>
      <c r="F1664" s="183"/>
      <c r="G1664" s="184">
        <f t="shared" si="212"/>
        <v>198.49860000000001</v>
      </c>
      <c r="H1664" s="184">
        <f t="shared" si="213"/>
        <v>180.31161299999999</v>
      </c>
      <c r="I1664" s="184">
        <f t="shared" si="207"/>
        <v>18.186987000000016</v>
      </c>
      <c r="K1664" s="184">
        <v>0</v>
      </c>
      <c r="L1664" s="184">
        <v>0</v>
      </c>
      <c r="M1664" s="184">
        <f t="shared" si="208"/>
        <v>0</v>
      </c>
      <c r="O1664" s="188">
        <v>198.49860000000001</v>
      </c>
      <c r="P1664" s="188">
        <v>180.31161299999999</v>
      </c>
      <c r="Q1664" s="188">
        <f t="shared" si="209"/>
        <v>18.186987000000016</v>
      </c>
      <c r="S1664" s="184">
        <v>0</v>
      </c>
      <c r="T1664" s="184">
        <v>0</v>
      </c>
      <c r="U1664" s="184">
        <f t="shared" si="210"/>
        <v>0</v>
      </c>
      <c r="W1664" s="185">
        <v>0</v>
      </c>
      <c r="X1664" s="185">
        <v>0</v>
      </c>
      <c r="Y1664" s="185">
        <f t="shared" si="211"/>
        <v>0</v>
      </c>
    </row>
    <row r="1665" spans="2:25" s="187" customFormat="1" hidden="1" x14ac:dyDescent="0.3">
      <c r="B1665" s="226" t="s">
        <v>1988</v>
      </c>
      <c r="C1665" s="338" t="s">
        <v>9154</v>
      </c>
      <c r="D1665" s="249"/>
      <c r="E1665" s="249"/>
      <c r="F1665" s="183"/>
      <c r="G1665" s="184">
        <f t="shared" si="212"/>
        <v>399.53640000000001</v>
      </c>
      <c r="H1665" s="184">
        <f t="shared" si="213"/>
        <v>380.90873999999997</v>
      </c>
      <c r="I1665" s="184">
        <f t="shared" si="207"/>
        <v>18.627660000000049</v>
      </c>
      <c r="K1665" s="184">
        <v>0</v>
      </c>
      <c r="L1665" s="184">
        <v>0</v>
      </c>
      <c r="M1665" s="184">
        <f t="shared" si="208"/>
        <v>0</v>
      </c>
      <c r="O1665" s="188">
        <v>399.53640000000001</v>
      </c>
      <c r="P1665" s="188">
        <v>380.90873999999997</v>
      </c>
      <c r="Q1665" s="188">
        <f t="shared" si="209"/>
        <v>18.627660000000049</v>
      </c>
      <c r="S1665" s="184">
        <v>0</v>
      </c>
      <c r="T1665" s="184">
        <v>0</v>
      </c>
      <c r="U1665" s="184">
        <f t="shared" si="210"/>
        <v>0</v>
      </c>
      <c r="W1665" s="185">
        <v>0</v>
      </c>
      <c r="X1665" s="185">
        <v>0</v>
      </c>
      <c r="Y1665" s="185">
        <f t="shared" si="211"/>
        <v>0</v>
      </c>
    </row>
    <row r="1666" spans="2:25" s="187" customFormat="1" hidden="1" x14ac:dyDescent="0.3">
      <c r="B1666" s="226" t="s">
        <v>1989</v>
      </c>
      <c r="C1666" s="338" t="s">
        <v>9155</v>
      </c>
      <c r="D1666" s="249"/>
      <c r="E1666" s="249"/>
      <c r="F1666" s="183"/>
      <c r="G1666" s="184">
        <f t="shared" si="212"/>
        <v>64.5077</v>
      </c>
      <c r="H1666" s="184">
        <f t="shared" si="213"/>
        <v>53.327995999999999</v>
      </c>
      <c r="I1666" s="184">
        <f t="shared" si="207"/>
        <v>11.179704000000001</v>
      </c>
      <c r="K1666" s="184">
        <v>0</v>
      </c>
      <c r="L1666" s="184">
        <v>0</v>
      </c>
      <c r="M1666" s="184">
        <f t="shared" si="208"/>
        <v>0</v>
      </c>
      <c r="O1666" s="188">
        <v>64.5077</v>
      </c>
      <c r="P1666" s="188">
        <v>53.327995999999999</v>
      </c>
      <c r="Q1666" s="188">
        <f t="shared" si="209"/>
        <v>11.179704000000001</v>
      </c>
      <c r="S1666" s="184">
        <v>0</v>
      </c>
      <c r="T1666" s="184">
        <v>0</v>
      </c>
      <c r="U1666" s="184">
        <f t="shared" si="210"/>
        <v>0</v>
      </c>
      <c r="W1666" s="185">
        <v>0</v>
      </c>
      <c r="X1666" s="185">
        <v>0</v>
      </c>
      <c r="Y1666" s="185">
        <f t="shared" si="211"/>
        <v>0</v>
      </c>
    </row>
    <row r="1667" spans="2:25" s="187" customFormat="1" hidden="1" x14ac:dyDescent="0.3">
      <c r="B1667" s="226" t="s">
        <v>1990</v>
      </c>
      <c r="C1667" s="338" t="s">
        <v>9156</v>
      </c>
      <c r="D1667" s="249"/>
      <c r="E1667" s="249"/>
      <c r="F1667" s="183"/>
      <c r="G1667" s="184">
        <f t="shared" si="212"/>
        <v>63.740900000000003</v>
      </c>
      <c r="H1667" s="184">
        <f t="shared" si="213"/>
        <v>7.1320370000000004</v>
      </c>
      <c r="I1667" s="184">
        <f t="shared" si="207"/>
        <v>56.608862999999999</v>
      </c>
      <c r="K1667" s="184">
        <v>0</v>
      </c>
      <c r="L1667" s="184">
        <v>0</v>
      </c>
      <c r="M1667" s="184">
        <f t="shared" si="208"/>
        <v>0</v>
      </c>
      <c r="O1667" s="188">
        <v>63.740900000000003</v>
      </c>
      <c r="P1667" s="188">
        <v>7.1320370000000004</v>
      </c>
      <c r="Q1667" s="188">
        <f t="shared" si="209"/>
        <v>56.608862999999999</v>
      </c>
      <c r="S1667" s="184">
        <v>0</v>
      </c>
      <c r="T1667" s="184">
        <v>0</v>
      </c>
      <c r="U1667" s="184">
        <f t="shared" si="210"/>
        <v>0</v>
      </c>
      <c r="W1667" s="185">
        <v>0</v>
      </c>
      <c r="X1667" s="185">
        <v>0</v>
      </c>
      <c r="Y1667" s="185">
        <f t="shared" si="211"/>
        <v>0</v>
      </c>
    </row>
    <row r="1668" spans="2:25" s="187" customFormat="1" hidden="1" x14ac:dyDescent="0.3">
      <c r="B1668" s="226" t="s">
        <v>1991</v>
      </c>
      <c r="C1668" s="338" t="s">
        <v>9157</v>
      </c>
      <c r="D1668" s="249"/>
      <c r="E1668" s="249"/>
      <c r="F1668" s="183"/>
      <c r="G1668" s="184">
        <f t="shared" si="212"/>
        <v>50.744</v>
      </c>
      <c r="H1668" s="184">
        <f t="shared" si="213"/>
        <v>39.565877</v>
      </c>
      <c r="I1668" s="184">
        <f t="shared" si="207"/>
        <v>11.178122999999999</v>
      </c>
      <c r="K1668" s="184">
        <v>0</v>
      </c>
      <c r="L1668" s="184">
        <v>0</v>
      </c>
      <c r="M1668" s="184">
        <f t="shared" si="208"/>
        <v>0</v>
      </c>
      <c r="O1668" s="188">
        <v>50.744</v>
      </c>
      <c r="P1668" s="188">
        <v>39.565877</v>
      </c>
      <c r="Q1668" s="188">
        <f t="shared" si="209"/>
        <v>11.178122999999999</v>
      </c>
      <c r="S1668" s="184">
        <v>0</v>
      </c>
      <c r="T1668" s="184">
        <v>0</v>
      </c>
      <c r="U1668" s="184">
        <f t="shared" si="210"/>
        <v>0</v>
      </c>
      <c r="W1668" s="185">
        <v>0</v>
      </c>
      <c r="X1668" s="185">
        <v>0</v>
      </c>
      <c r="Y1668" s="185">
        <f t="shared" si="211"/>
        <v>0</v>
      </c>
    </row>
    <row r="1669" spans="2:25" s="187" customFormat="1" hidden="1" x14ac:dyDescent="0.3">
      <c r="B1669" s="226" t="s">
        <v>1992</v>
      </c>
      <c r="C1669" s="338" t="s">
        <v>9158</v>
      </c>
      <c r="D1669" s="249"/>
      <c r="E1669" s="249"/>
      <c r="F1669" s="183"/>
      <c r="G1669" s="184">
        <f t="shared" si="212"/>
        <v>301.86840000000001</v>
      </c>
      <c r="H1669" s="184">
        <f t="shared" si="213"/>
        <v>267.90824100000003</v>
      </c>
      <c r="I1669" s="184">
        <f t="shared" si="207"/>
        <v>33.960158999999976</v>
      </c>
      <c r="K1669" s="184">
        <v>0</v>
      </c>
      <c r="L1669" s="184">
        <v>0</v>
      </c>
      <c r="M1669" s="184">
        <f t="shared" si="208"/>
        <v>0</v>
      </c>
      <c r="O1669" s="188">
        <v>301.86840000000001</v>
      </c>
      <c r="P1669" s="188">
        <v>267.90824100000003</v>
      </c>
      <c r="Q1669" s="188">
        <f t="shared" si="209"/>
        <v>33.960158999999976</v>
      </c>
      <c r="S1669" s="184">
        <v>0</v>
      </c>
      <c r="T1669" s="184">
        <v>0</v>
      </c>
      <c r="U1669" s="184">
        <f t="shared" si="210"/>
        <v>0</v>
      </c>
      <c r="W1669" s="185">
        <v>0</v>
      </c>
      <c r="X1669" s="185">
        <v>0</v>
      </c>
      <c r="Y1669" s="185">
        <f t="shared" si="211"/>
        <v>0</v>
      </c>
    </row>
    <row r="1670" spans="2:25" s="187" customFormat="1" hidden="1" x14ac:dyDescent="0.3">
      <c r="B1670" s="226" t="s">
        <v>1993</v>
      </c>
      <c r="C1670" s="338" t="s">
        <v>9159</v>
      </c>
      <c r="D1670" s="249"/>
      <c r="E1670" s="249"/>
      <c r="F1670" s="183"/>
      <c r="G1670" s="184">
        <f t="shared" si="212"/>
        <v>101.2</v>
      </c>
      <c r="H1670" s="184">
        <f t="shared" si="213"/>
        <v>87.47</v>
      </c>
      <c r="I1670" s="184">
        <f t="shared" si="207"/>
        <v>13.730000000000004</v>
      </c>
      <c r="K1670" s="184">
        <v>0</v>
      </c>
      <c r="L1670" s="184">
        <v>0</v>
      </c>
      <c r="M1670" s="184">
        <f t="shared" si="208"/>
        <v>0</v>
      </c>
      <c r="O1670" s="188">
        <v>101.2</v>
      </c>
      <c r="P1670" s="188">
        <v>87.47</v>
      </c>
      <c r="Q1670" s="188">
        <f t="shared" si="209"/>
        <v>13.730000000000004</v>
      </c>
      <c r="S1670" s="184">
        <v>0</v>
      </c>
      <c r="T1670" s="184">
        <v>0</v>
      </c>
      <c r="U1670" s="184">
        <f t="shared" si="210"/>
        <v>0</v>
      </c>
      <c r="W1670" s="185">
        <v>0</v>
      </c>
      <c r="X1670" s="185">
        <v>0</v>
      </c>
      <c r="Y1670" s="185">
        <f t="shared" si="211"/>
        <v>0</v>
      </c>
    </row>
    <row r="1671" spans="2:25" s="187" customFormat="1" hidden="1" x14ac:dyDescent="0.3">
      <c r="B1671" s="226" t="s">
        <v>1994</v>
      </c>
      <c r="C1671" s="338" t="s">
        <v>9160</v>
      </c>
      <c r="D1671" s="249"/>
      <c r="E1671" s="249"/>
      <c r="F1671" s="183"/>
      <c r="G1671" s="184">
        <f t="shared" si="212"/>
        <v>675.17550000000006</v>
      </c>
      <c r="H1671" s="184">
        <f t="shared" si="213"/>
        <v>634.71213</v>
      </c>
      <c r="I1671" s="184">
        <f t="shared" si="207"/>
        <v>40.463370000000054</v>
      </c>
      <c r="J1671" s="186"/>
      <c r="K1671" s="184">
        <v>0</v>
      </c>
      <c r="L1671" s="184">
        <v>0</v>
      </c>
      <c r="M1671" s="184">
        <f t="shared" si="208"/>
        <v>0</v>
      </c>
      <c r="N1671" s="186"/>
      <c r="O1671" s="185">
        <v>675.17550000000006</v>
      </c>
      <c r="P1671" s="185">
        <v>634.71213</v>
      </c>
      <c r="Q1671" s="185">
        <f t="shared" si="209"/>
        <v>40.463370000000054</v>
      </c>
      <c r="R1671" s="186"/>
      <c r="S1671" s="184">
        <v>0</v>
      </c>
      <c r="T1671" s="184">
        <v>0</v>
      </c>
      <c r="U1671" s="184">
        <f t="shared" si="210"/>
        <v>0</v>
      </c>
      <c r="V1671" s="186"/>
      <c r="W1671" s="185">
        <v>0</v>
      </c>
      <c r="X1671" s="185">
        <v>0</v>
      </c>
      <c r="Y1671" s="185">
        <f t="shared" si="211"/>
        <v>0</v>
      </c>
    </row>
    <row r="1672" spans="2:25" s="187" customFormat="1" hidden="1" x14ac:dyDescent="0.3">
      <c r="B1672" s="226" t="s">
        <v>1995</v>
      </c>
      <c r="C1672" s="338" t="s">
        <v>9161</v>
      </c>
      <c r="D1672" s="249"/>
      <c r="E1672" s="249"/>
      <c r="F1672" s="183"/>
      <c r="G1672" s="184">
        <f t="shared" si="212"/>
        <v>192.42570000000001</v>
      </c>
      <c r="H1672" s="184">
        <f t="shared" si="213"/>
        <v>176.664265</v>
      </c>
      <c r="I1672" s="184">
        <f t="shared" si="207"/>
        <v>15.761435000000006</v>
      </c>
      <c r="K1672" s="184">
        <v>0</v>
      </c>
      <c r="L1672" s="184">
        <v>0</v>
      </c>
      <c r="M1672" s="184">
        <f t="shared" si="208"/>
        <v>0</v>
      </c>
      <c r="O1672" s="188">
        <v>192.42570000000001</v>
      </c>
      <c r="P1672" s="188">
        <v>176.664265</v>
      </c>
      <c r="Q1672" s="188">
        <f t="shared" si="209"/>
        <v>15.761435000000006</v>
      </c>
      <c r="S1672" s="184">
        <v>0</v>
      </c>
      <c r="T1672" s="184">
        <v>0</v>
      </c>
      <c r="U1672" s="184">
        <f t="shared" si="210"/>
        <v>0</v>
      </c>
      <c r="W1672" s="185">
        <v>0</v>
      </c>
      <c r="X1672" s="185">
        <v>0</v>
      </c>
      <c r="Y1672" s="185">
        <f t="shared" si="211"/>
        <v>0</v>
      </c>
    </row>
    <row r="1673" spans="2:25" s="187" customFormat="1" hidden="1" x14ac:dyDescent="0.3">
      <c r="B1673" s="226" t="s">
        <v>1996</v>
      </c>
      <c r="C1673" s="338" t="s">
        <v>9162</v>
      </c>
      <c r="D1673" s="249"/>
      <c r="E1673" s="249"/>
      <c r="F1673" s="183"/>
      <c r="G1673" s="184">
        <f t="shared" si="212"/>
        <v>371.79050000000007</v>
      </c>
      <c r="H1673" s="184">
        <f t="shared" si="213"/>
        <v>352.41851000000003</v>
      </c>
      <c r="I1673" s="184">
        <f t="shared" ref="I1673:I1736" si="214">+ABS(G1673-H1673)</f>
        <v>19.371990000000039</v>
      </c>
      <c r="K1673" s="184">
        <v>0</v>
      </c>
      <c r="L1673" s="184">
        <v>0</v>
      </c>
      <c r="M1673" s="184">
        <f t="shared" ref="M1673:M1736" si="215">+ABS(K1673-L1673)</f>
        <v>0</v>
      </c>
      <c r="O1673" s="188">
        <v>371.79050000000007</v>
      </c>
      <c r="P1673" s="188">
        <v>352.41851000000003</v>
      </c>
      <c r="Q1673" s="188">
        <f t="shared" ref="Q1673:Q1736" si="216">+ABS(O1673-P1673)</f>
        <v>19.371990000000039</v>
      </c>
      <c r="S1673" s="184">
        <v>0</v>
      </c>
      <c r="T1673" s="184">
        <v>0</v>
      </c>
      <c r="U1673" s="184">
        <f t="shared" ref="U1673:U1736" si="217">+ABS(S1673-T1673)</f>
        <v>0</v>
      </c>
      <c r="W1673" s="185">
        <v>0</v>
      </c>
      <c r="X1673" s="185">
        <v>0</v>
      </c>
      <c r="Y1673" s="185">
        <f t="shared" ref="Y1673:Y1736" si="218">+ABS(W1673-X1673)</f>
        <v>0</v>
      </c>
    </row>
    <row r="1674" spans="2:25" s="187" customFormat="1" hidden="1" x14ac:dyDescent="0.3">
      <c r="B1674" s="226" t="s">
        <v>1997</v>
      </c>
      <c r="C1674" s="338" t="s">
        <v>9163</v>
      </c>
      <c r="D1674" s="249"/>
      <c r="E1674" s="249"/>
      <c r="F1674" s="183"/>
      <c r="G1674" s="184">
        <f t="shared" si="212"/>
        <v>77.838300000000004</v>
      </c>
      <c r="H1674" s="184">
        <f t="shared" si="213"/>
        <v>57.182108000000007</v>
      </c>
      <c r="I1674" s="184">
        <f t="shared" si="214"/>
        <v>20.656191999999997</v>
      </c>
      <c r="J1674" s="186"/>
      <c r="K1674" s="184">
        <v>0</v>
      </c>
      <c r="L1674" s="184">
        <v>0</v>
      </c>
      <c r="M1674" s="184">
        <f t="shared" si="215"/>
        <v>0</v>
      </c>
      <c r="N1674" s="186"/>
      <c r="O1674" s="185">
        <v>77.838300000000004</v>
      </c>
      <c r="P1674" s="185">
        <v>57.182108000000007</v>
      </c>
      <c r="Q1674" s="185">
        <f t="shared" si="216"/>
        <v>20.656191999999997</v>
      </c>
      <c r="R1674" s="186"/>
      <c r="S1674" s="184">
        <v>0</v>
      </c>
      <c r="T1674" s="184">
        <v>0</v>
      </c>
      <c r="U1674" s="184">
        <f t="shared" si="217"/>
        <v>0</v>
      </c>
      <c r="V1674" s="186"/>
      <c r="W1674" s="185">
        <v>0</v>
      </c>
      <c r="X1674" s="185">
        <v>0</v>
      </c>
      <c r="Y1674" s="185">
        <f t="shared" si="218"/>
        <v>0</v>
      </c>
    </row>
    <row r="1675" spans="2:25" s="187" customFormat="1" hidden="1" x14ac:dyDescent="0.3">
      <c r="B1675" s="226" t="s">
        <v>1998</v>
      </c>
      <c r="C1675" s="338" t="s">
        <v>9164</v>
      </c>
      <c r="D1675" s="249"/>
      <c r="E1675" s="249"/>
      <c r="F1675" s="183"/>
      <c r="G1675" s="184">
        <f t="shared" si="212"/>
        <v>66.716899999999995</v>
      </c>
      <c r="H1675" s="184">
        <f t="shared" si="213"/>
        <v>1.75</v>
      </c>
      <c r="I1675" s="184">
        <f t="shared" si="214"/>
        <v>64.966899999999995</v>
      </c>
      <c r="K1675" s="184">
        <v>0</v>
      </c>
      <c r="L1675" s="184">
        <v>0</v>
      </c>
      <c r="M1675" s="184">
        <f t="shared" si="215"/>
        <v>0</v>
      </c>
      <c r="O1675" s="188">
        <v>66.716899999999995</v>
      </c>
      <c r="P1675" s="188">
        <v>1.75</v>
      </c>
      <c r="Q1675" s="188">
        <f t="shared" si="216"/>
        <v>64.966899999999995</v>
      </c>
      <c r="S1675" s="184">
        <v>0</v>
      </c>
      <c r="T1675" s="184">
        <v>0</v>
      </c>
      <c r="U1675" s="184">
        <f t="shared" si="217"/>
        <v>0</v>
      </c>
      <c r="W1675" s="185">
        <v>0</v>
      </c>
      <c r="X1675" s="185">
        <v>0</v>
      </c>
      <c r="Y1675" s="185">
        <f t="shared" si="218"/>
        <v>0</v>
      </c>
    </row>
    <row r="1676" spans="2:25" s="187" customFormat="1" hidden="1" x14ac:dyDescent="0.3">
      <c r="B1676" s="226" t="s">
        <v>1999</v>
      </c>
      <c r="C1676" s="338" t="s">
        <v>9165</v>
      </c>
      <c r="D1676" s="249"/>
      <c r="E1676" s="249"/>
      <c r="F1676" s="183"/>
      <c r="G1676" s="184">
        <f t="shared" si="212"/>
        <v>84.028700000000001</v>
      </c>
      <c r="H1676" s="184">
        <f t="shared" si="213"/>
        <v>44.390001999999996</v>
      </c>
      <c r="I1676" s="184">
        <f t="shared" si="214"/>
        <v>39.638698000000005</v>
      </c>
      <c r="K1676" s="184">
        <v>0</v>
      </c>
      <c r="L1676" s="184">
        <v>0</v>
      </c>
      <c r="M1676" s="184">
        <f t="shared" si="215"/>
        <v>0</v>
      </c>
      <c r="O1676" s="188">
        <v>84.028700000000001</v>
      </c>
      <c r="P1676" s="188">
        <v>44.390001999999996</v>
      </c>
      <c r="Q1676" s="188">
        <f t="shared" si="216"/>
        <v>39.638698000000005</v>
      </c>
      <c r="S1676" s="184">
        <v>0</v>
      </c>
      <c r="T1676" s="184">
        <v>0</v>
      </c>
      <c r="U1676" s="184">
        <f t="shared" si="217"/>
        <v>0</v>
      </c>
      <c r="W1676" s="185">
        <v>0</v>
      </c>
      <c r="X1676" s="185">
        <v>0</v>
      </c>
      <c r="Y1676" s="185">
        <f t="shared" si="218"/>
        <v>0</v>
      </c>
    </row>
    <row r="1677" spans="2:25" s="187" customFormat="1" hidden="1" x14ac:dyDescent="0.3">
      <c r="B1677" s="226" t="s">
        <v>2000</v>
      </c>
      <c r="C1677" s="338" t="s">
        <v>9166</v>
      </c>
      <c r="D1677" s="249"/>
      <c r="E1677" s="249"/>
      <c r="F1677" s="183"/>
      <c r="G1677" s="184">
        <f t="shared" si="212"/>
        <v>357.97460000000001</v>
      </c>
      <c r="H1677" s="184">
        <f t="shared" si="213"/>
        <v>225.22798500000002</v>
      </c>
      <c r="I1677" s="184">
        <f t="shared" si="214"/>
        <v>132.74661499999999</v>
      </c>
      <c r="K1677" s="184">
        <v>0</v>
      </c>
      <c r="L1677" s="184">
        <v>0</v>
      </c>
      <c r="M1677" s="184">
        <f t="shared" si="215"/>
        <v>0</v>
      </c>
      <c r="O1677" s="188">
        <v>357.97460000000001</v>
      </c>
      <c r="P1677" s="188">
        <v>225.22798500000002</v>
      </c>
      <c r="Q1677" s="188">
        <f t="shared" si="216"/>
        <v>132.74661499999999</v>
      </c>
      <c r="S1677" s="184">
        <v>0</v>
      </c>
      <c r="T1677" s="184">
        <v>0</v>
      </c>
      <c r="U1677" s="184">
        <f t="shared" si="217"/>
        <v>0</v>
      </c>
      <c r="W1677" s="185">
        <v>0</v>
      </c>
      <c r="X1677" s="185">
        <v>0</v>
      </c>
      <c r="Y1677" s="185">
        <f t="shared" si="218"/>
        <v>0</v>
      </c>
    </row>
    <row r="1678" spans="2:25" s="187" customFormat="1" hidden="1" x14ac:dyDescent="0.3">
      <c r="B1678" s="226" t="s">
        <v>2001</v>
      </c>
      <c r="C1678" s="338" t="s">
        <v>9167</v>
      </c>
      <c r="D1678" s="249"/>
      <c r="E1678" s="249"/>
      <c r="F1678" s="183"/>
      <c r="G1678" s="184">
        <f t="shared" si="212"/>
        <v>70.95</v>
      </c>
      <c r="H1678" s="184">
        <f t="shared" si="213"/>
        <v>7.8E-2</v>
      </c>
      <c r="I1678" s="184">
        <f t="shared" si="214"/>
        <v>70.872</v>
      </c>
      <c r="K1678" s="184">
        <v>0</v>
      </c>
      <c r="L1678" s="184">
        <v>0</v>
      </c>
      <c r="M1678" s="184">
        <f t="shared" si="215"/>
        <v>0</v>
      </c>
      <c r="O1678" s="188">
        <v>70.95</v>
      </c>
      <c r="P1678" s="188">
        <v>7.8E-2</v>
      </c>
      <c r="Q1678" s="188">
        <f t="shared" si="216"/>
        <v>70.872</v>
      </c>
      <c r="S1678" s="184">
        <v>0</v>
      </c>
      <c r="T1678" s="184">
        <v>0</v>
      </c>
      <c r="U1678" s="184">
        <f t="shared" si="217"/>
        <v>0</v>
      </c>
      <c r="W1678" s="185">
        <v>0</v>
      </c>
      <c r="X1678" s="185">
        <v>0</v>
      </c>
      <c r="Y1678" s="185">
        <f t="shared" si="218"/>
        <v>0</v>
      </c>
    </row>
    <row r="1679" spans="2:25" s="187" customFormat="1" hidden="1" x14ac:dyDescent="0.3">
      <c r="B1679" s="226" t="s">
        <v>2002</v>
      </c>
      <c r="C1679" s="338" t="s">
        <v>9168</v>
      </c>
      <c r="D1679" s="249"/>
      <c r="E1679" s="249"/>
      <c r="F1679" s="183"/>
      <c r="G1679" s="184">
        <f t="shared" si="212"/>
        <v>869.99609999999996</v>
      </c>
      <c r="H1679" s="184">
        <f t="shared" si="213"/>
        <v>793.982664</v>
      </c>
      <c r="I1679" s="184">
        <f t="shared" si="214"/>
        <v>76.013435999999956</v>
      </c>
      <c r="K1679" s="184">
        <v>0</v>
      </c>
      <c r="L1679" s="184">
        <v>0</v>
      </c>
      <c r="M1679" s="184">
        <f t="shared" si="215"/>
        <v>0</v>
      </c>
      <c r="O1679" s="188">
        <v>869.99609999999996</v>
      </c>
      <c r="P1679" s="188">
        <v>793.982664</v>
      </c>
      <c r="Q1679" s="188">
        <f t="shared" si="216"/>
        <v>76.013435999999956</v>
      </c>
      <c r="S1679" s="184">
        <v>0</v>
      </c>
      <c r="T1679" s="184">
        <v>0</v>
      </c>
      <c r="U1679" s="184">
        <f t="shared" si="217"/>
        <v>0</v>
      </c>
      <c r="W1679" s="185">
        <v>0</v>
      </c>
      <c r="X1679" s="185">
        <v>0</v>
      </c>
      <c r="Y1679" s="185">
        <f t="shared" si="218"/>
        <v>0</v>
      </c>
    </row>
    <row r="1680" spans="2:25" s="187" customFormat="1" hidden="1" x14ac:dyDescent="0.3">
      <c r="B1680" s="226" t="s">
        <v>2003</v>
      </c>
      <c r="C1680" s="338" t="s">
        <v>9169</v>
      </c>
      <c r="D1680" s="249"/>
      <c r="E1680" s="249"/>
      <c r="F1680" s="183"/>
      <c r="G1680" s="184">
        <f t="shared" si="212"/>
        <v>250.1559</v>
      </c>
      <c r="H1680" s="184">
        <f t="shared" si="213"/>
        <v>226.80852099999998</v>
      </c>
      <c r="I1680" s="184">
        <f t="shared" si="214"/>
        <v>23.347379000000018</v>
      </c>
      <c r="K1680" s="184">
        <v>0</v>
      </c>
      <c r="L1680" s="184">
        <v>0</v>
      </c>
      <c r="M1680" s="184">
        <f t="shared" si="215"/>
        <v>0</v>
      </c>
      <c r="O1680" s="188">
        <v>250.1559</v>
      </c>
      <c r="P1680" s="188">
        <v>226.80852099999998</v>
      </c>
      <c r="Q1680" s="188">
        <f t="shared" si="216"/>
        <v>23.347379000000018</v>
      </c>
      <c r="S1680" s="184">
        <v>0</v>
      </c>
      <c r="T1680" s="184">
        <v>0</v>
      </c>
      <c r="U1680" s="184">
        <f t="shared" si="217"/>
        <v>0</v>
      </c>
      <c r="W1680" s="185">
        <v>0</v>
      </c>
      <c r="X1680" s="185">
        <v>0</v>
      </c>
      <c r="Y1680" s="185">
        <f t="shared" si="218"/>
        <v>0</v>
      </c>
    </row>
    <row r="1681" spans="2:25" s="187" customFormat="1" hidden="1" x14ac:dyDescent="0.3">
      <c r="B1681" s="226" t="s">
        <v>2004</v>
      </c>
      <c r="C1681" s="338" t="s">
        <v>9170</v>
      </c>
      <c r="D1681" s="249"/>
      <c r="E1681" s="249"/>
      <c r="F1681" s="183"/>
      <c r="G1681" s="184">
        <f t="shared" ref="G1681:G1744" si="219">+K1681+O1681+S1681+W1681</f>
        <v>250.34979999999999</v>
      </c>
      <c r="H1681" s="184">
        <f t="shared" ref="H1681:H1744" si="220">+L1681+P1681+T1681+X1681</f>
        <v>235.35171191999999</v>
      </c>
      <c r="I1681" s="184">
        <f t="shared" si="214"/>
        <v>14.998088080000002</v>
      </c>
      <c r="K1681" s="184">
        <v>0</v>
      </c>
      <c r="L1681" s="184">
        <v>0</v>
      </c>
      <c r="M1681" s="184">
        <f t="shared" si="215"/>
        <v>0</v>
      </c>
      <c r="O1681" s="188">
        <v>250.34979999999999</v>
      </c>
      <c r="P1681" s="188">
        <v>235.35171191999999</v>
      </c>
      <c r="Q1681" s="188">
        <f t="shared" si="216"/>
        <v>14.998088080000002</v>
      </c>
      <c r="S1681" s="184">
        <v>0</v>
      </c>
      <c r="T1681" s="184">
        <v>0</v>
      </c>
      <c r="U1681" s="184">
        <f t="shared" si="217"/>
        <v>0</v>
      </c>
      <c r="W1681" s="185">
        <v>0</v>
      </c>
      <c r="X1681" s="185">
        <v>0</v>
      </c>
      <c r="Y1681" s="185">
        <f t="shared" si="218"/>
        <v>0</v>
      </c>
    </row>
    <row r="1682" spans="2:25" s="187" customFormat="1" hidden="1" x14ac:dyDescent="0.3">
      <c r="B1682" s="226" t="s">
        <v>2005</v>
      </c>
      <c r="C1682" s="338" t="s">
        <v>9171</v>
      </c>
      <c r="D1682" s="249"/>
      <c r="E1682" s="249"/>
      <c r="F1682" s="183"/>
      <c r="G1682" s="184">
        <f t="shared" si="219"/>
        <v>40.724200000000003</v>
      </c>
      <c r="H1682" s="184">
        <f t="shared" si="220"/>
        <v>36.037103999999992</v>
      </c>
      <c r="I1682" s="184">
        <f t="shared" si="214"/>
        <v>4.687096000000011</v>
      </c>
      <c r="K1682" s="184">
        <v>0</v>
      </c>
      <c r="L1682" s="184">
        <v>0</v>
      </c>
      <c r="M1682" s="184">
        <f t="shared" si="215"/>
        <v>0</v>
      </c>
      <c r="O1682" s="188">
        <v>40.724200000000003</v>
      </c>
      <c r="P1682" s="188">
        <v>36.037103999999992</v>
      </c>
      <c r="Q1682" s="188">
        <f t="shared" si="216"/>
        <v>4.687096000000011</v>
      </c>
      <c r="S1682" s="184">
        <v>0</v>
      </c>
      <c r="T1682" s="184">
        <v>0</v>
      </c>
      <c r="U1682" s="184">
        <f t="shared" si="217"/>
        <v>0</v>
      </c>
      <c r="W1682" s="185">
        <v>0</v>
      </c>
      <c r="X1682" s="185">
        <v>0</v>
      </c>
      <c r="Y1682" s="185">
        <f t="shared" si="218"/>
        <v>0</v>
      </c>
    </row>
    <row r="1683" spans="2:25" s="187" customFormat="1" hidden="1" x14ac:dyDescent="0.3">
      <c r="B1683" s="226" t="s">
        <v>2006</v>
      </c>
      <c r="C1683" s="338" t="s">
        <v>9172</v>
      </c>
      <c r="D1683" s="249"/>
      <c r="E1683" s="249"/>
      <c r="F1683" s="183"/>
      <c r="G1683" s="184">
        <f t="shared" si="219"/>
        <v>393.89479999999998</v>
      </c>
      <c r="H1683" s="184">
        <f t="shared" si="220"/>
        <v>363.32310000000001</v>
      </c>
      <c r="I1683" s="184">
        <f t="shared" si="214"/>
        <v>30.571699999999964</v>
      </c>
      <c r="K1683" s="184">
        <v>0</v>
      </c>
      <c r="L1683" s="184">
        <v>0</v>
      </c>
      <c r="M1683" s="184">
        <f t="shared" si="215"/>
        <v>0</v>
      </c>
      <c r="O1683" s="188">
        <v>393.89479999999998</v>
      </c>
      <c r="P1683" s="188">
        <v>363.32310000000001</v>
      </c>
      <c r="Q1683" s="188">
        <f t="shared" si="216"/>
        <v>30.571699999999964</v>
      </c>
      <c r="S1683" s="184">
        <v>0</v>
      </c>
      <c r="T1683" s="184">
        <v>0</v>
      </c>
      <c r="U1683" s="184">
        <f t="shared" si="217"/>
        <v>0</v>
      </c>
      <c r="W1683" s="185">
        <v>0</v>
      </c>
      <c r="X1683" s="185">
        <v>0</v>
      </c>
      <c r="Y1683" s="185">
        <f t="shared" si="218"/>
        <v>0</v>
      </c>
    </row>
    <row r="1684" spans="2:25" s="187" customFormat="1" hidden="1" x14ac:dyDescent="0.3">
      <c r="B1684" s="226" t="s">
        <v>2007</v>
      </c>
      <c r="C1684" s="338" t="s">
        <v>9173</v>
      </c>
      <c r="D1684" s="249"/>
      <c r="E1684" s="249"/>
      <c r="F1684" s="183"/>
      <c r="G1684" s="184">
        <f t="shared" si="219"/>
        <v>107.1765</v>
      </c>
      <c r="H1684" s="184">
        <f t="shared" si="220"/>
        <v>81.898934999999994</v>
      </c>
      <c r="I1684" s="184">
        <f t="shared" si="214"/>
        <v>25.27756500000001</v>
      </c>
      <c r="K1684" s="184">
        <v>0</v>
      </c>
      <c r="L1684" s="184">
        <v>0</v>
      </c>
      <c r="M1684" s="184">
        <f t="shared" si="215"/>
        <v>0</v>
      </c>
      <c r="O1684" s="188">
        <v>107.1765</v>
      </c>
      <c r="P1684" s="188">
        <v>81.898934999999994</v>
      </c>
      <c r="Q1684" s="188">
        <f t="shared" si="216"/>
        <v>25.27756500000001</v>
      </c>
      <c r="S1684" s="184">
        <v>0</v>
      </c>
      <c r="T1684" s="184">
        <v>0</v>
      </c>
      <c r="U1684" s="184">
        <f t="shared" si="217"/>
        <v>0</v>
      </c>
      <c r="W1684" s="185">
        <v>0</v>
      </c>
      <c r="X1684" s="185">
        <v>0</v>
      </c>
      <c r="Y1684" s="185">
        <f t="shared" si="218"/>
        <v>0</v>
      </c>
    </row>
    <row r="1685" spans="2:25" s="187" customFormat="1" hidden="1" x14ac:dyDescent="0.3">
      <c r="B1685" s="226" t="s">
        <v>2008</v>
      </c>
      <c r="C1685" s="338" t="s">
        <v>9174</v>
      </c>
      <c r="D1685" s="249"/>
      <c r="E1685" s="249"/>
      <c r="F1685" s="183"/>
      <c r="G1685" s="184">
        <f t="shared" si="219"/>
        <v>133.38550000000001</v>
      </c>
      <c r="H1685" s="184">
        <f t="shared" si="220"/>
        <v>39.9</v>
      </c>
      <c r="I1685" s="184">
        <f t="shared" si="214"/>
        <v>93.485500000000002</v>
      </c>
      <c r="K1685" s="184">
        <v>0</v>
      </c>
      <c r="L1685" s="184">
        <v>0</v>
      </c>
      <c r="M1685" s="184">
        <f t="shared" si="215"/>
        <v>0</v>
      </c>
      <c r="O1685" s="188">
        <v>133.38550000000001</v>
      </c>
      <c r="P1685" s="188">
        <v>39.9</v>
      </c>
      <c r="Q1685" s="188">
        <f t="shared" si="216"/>
        <v>93.485500000000002</v>
      </c>
      <c r="S1685" s="184">
        <v>0</v>
      </c>
      <c r="T1685" s="184">
        <v>0</v>
      </c>
      <c r="U1685" s="184">
        <f t="shared" si="217"/>
        <v>0</v>
      </c>
      <c r="W1685" s="185">
        <v>0</v>
      </c>
      <c r="X1685" s="185">
        <v>0</v>
      </c>
      <c r="Y1685" s="185">
        <f t="shared" si="218"/>
        <v>0</v>
      </c>
    </row>
    <row r="1686" spans="2:25" s="187" customFormat="1" hidden="1" x14ac:dyDescent="0.3">
      <c r="B1686" s="226" t="s">
        <v>2009</v>
      </c>
      <c r="C1686" s="338" t="s">
        <v>9175</v>
      </c>
      <c r="D1686" s="249"/>
      <c r="E1686" s="249"/>
      <c r="F1686" s="183"/>
      <c r="G1686" s="184">
        <f t="shared" si="219"/>
        <v>92.544200000000004</v>
      </c>
      <c r="H1686" s="184">
        <f t="shared" si="220"/>
        <v>82.330154000000007</v>
      </c>
      <c r="I1686" s="184">
        <f t="shared" si="214"/>
        <v>10.214045999999996</v>
      </c>
      <c r="K1686" s="184">
        <v>0</v>
      </c>
      <c r="L1686" s="184">
        <v>0</v>
      </c>
      <c r="M1686" s="184">
        <f t="shared" si="215"/>
        <v>0</v>
      </c>
      <c r="O1686" s="188">
        <v>92.544200000000004</v>
      </c>
      <c r="P1686" s="188">
        <v>82.330154000000007</v>
      </c>
      <c r="Q1686" s="188">
        <f t="shared" si="216"/>
        <v>10.214045999999996</v>
      </c>
      <c r="S1686" s="184">
        <v>0</v>
      </c>
      <c r="T1686" s="184">
        <v>0</v>
      </c>
      <c r="U1686" s="184">
        <f t="shared" si="217"/>
        <v>0</v>
      </c>
      <c r="W1686" s="185">
        <v>0</v>
      </c>
      <c r="X1686" s="185">
        <v>0</v>
      </c>
      <c r="Y1686" s="185">
        <f t="shared" si="218"/>
        <v>0</v>
      </c>
    </row>
    <row r="1687" spans="2:25" s="187" customFormat="1" hidden="1" x14ac:dyDescent="0.3">
      <c r="B1687" s="226" t="s">
        <v>2010</v>
      </c>
      <c r="C1687" s="338" t="s">
        <v>9176</v>
      </c>
      <c r="D1687" s="249"/>
      <c r="E1687" s="249"/>
      <c r="F1687" s="183"/>
      <c r="G1687" s="184">
        <f t="shared" si="219"/>
        <v>360.37720000000007</v>
      </c>
      <c r="H1687" s="184">
        <f t="shared" si="220"/>
        <v>307.63298850000001</v>
      </c>
      <c r="I1687" s="184">
        <f t="shared" si="214"/>
        <v>52.744211500000063</v>
      </c>
      <c r="K1687" s="184">
        <v>0</v>
      </c>
      <c r="L1687" s="184">
        <v>0</v>
      </c>
      <c r="M1687" s="184">
        <f t="shared" si="215"/>
        <v>0</v>
      </c>
      <c r="O1687" s="188">
        <v>360.37720000000007</v>
      </c>
      <c r="P1687" s="188">
        <v>307.63298850000001</v>
      </c>
      <c r="Q1687" s="188">
        <f t="shared" si="216"/>
        <v>52.744211500000063</v>
      </c>
      <c r="S1687" s="184">
        <v>0</v>
      </c>
      <c r="T1687" s="184">
        <v>0</v>
      </c>
      <c r="U1687" s="184">
        <f t="shared" si="217"/>
        <v>0</v>
      </c>
      <c r="W1687" s="185">
        <v>0</v>
      </c>
      <c r="X1687" s="185">
        <v>0</v>
      </c>
      <c r="Y1687" s="185">
        <f t="shared" si="218"/>
        <v>0</v>
      </c>
    </row>
    <row r="1688" spans="2:25" s="187" customFormat="1" hidden="1" x14ac:dyDescent="0.3">
      <c r="B1688" s="226" t="s">
        <v>2011</v>
      </c>
      <c r="C1688" s="338" t="s">
        <v>9177</v>
      </c>
      <c r="D1688" s="249"/>
      <c r="E1688" s="249"/>
      <c r="F1688" s="183"/>
      <c r="G1688" s="184">
        <f t="shared" si="219"/>
        <v>182.42500000000001</v>
      </c>
      <c r="H1688" s="184">
        <f t="shared" si="220"/>
        <v>23.1</v>
      </c>
      <c r="I1688" s="184">
        <f t="shared" si="214"/>
        <v>159.32500000000002</v>
      </c>
      <c r="K1688" s="184">
        <v>0</v>
      </c>
      <c r="L1688" s="184">
        <v>0</v>
      </c>
      <c r="M1688" s="184">
        <f t="shared" si="215"/>
        <v>0</v>
      </c>
      <c r="O1688" s="188">
        <v>182.42500000000001</v>
      </c>
      <c r="P1688" s="188">
        <v>23.1</v>
      </c>
      <c r="Q1688" s="188">
        <f t="shared" si="216"/>
        <v>159.32500000000002</v>
      </c>
      <c r="S1688" s="184">
        <v>0</v>
      </c>
      <c r="T1688" s="184">
        <v>0</v>
      </c>
      <c r="U1688" s="184">
        <f t="shared" si="217"/>
        <v>0</v>
      </c>
      <c r="W1688" s="185">
        <v>0</v>
      </c>
      <c r="X1688" s="185">
        <v>0</v>
      </c>
      <c r="Y1688" s="185">
        <f t="shared" si="218"/>
        <v>0</v>
      </c>
    </row>
    <row r="1689" spans="2:25" s="187" customFormat="1" hidden="1" x14ac:dyDescent="0.3">
      <c r="B1689" s="226" t="s">
        <v>2012</v>
      </c>
      <c r="C1689" s="338" t="s">
        <v>9178</v>
      </c>
      <c r="D1689" s="249"/>
      <c r="E1689" s="249"/>
      <c r="F1689" s="183"/>
      <c r="G1689" s="184">
        <f t="shared" si="219"/>
        <v>856.798</v>
      </c>
      <c r="H1689" s="184">
        <f t="shared" si="220"/>
        <v>798.71962299999996</v>
      </c>
      <c r="I1689" s="184">
        <f t="shared" si="214"/>
        <v>58.078377000000046</v>
      </c>
      <c r="K1689" s="184">
        <v>0</v>
      </c>
      <c r="L1689" s="184">
        <v>0</v>
      </c>
      <c r="M1689" s="184">
        <f t="shared" si="215"/>
        <v>0</v>
      </c>
      <c r="O1689" s="188">
        <v>856.798</v>
      </c>
      <c r="P1689" s="188">
        <v>798.71962299999996</v>
      </c>
      <c r="Q1689" s="188">
        <f t="shared" si="216"/>
        <v>58.078377000000046</v>
      </c>
      <c r="S1689" s="184">
        <v>0</v>
      </c>
      <c r="T1689" s="184">
        <v>0</v>
      </c>
      <c r="U1689" s="184">
        <f t="shared" si="217"/>
        <v>0</v>
      </c>
      <c r="W1689" s="185">
        <v>0</v>
      </c>
      <c r="X1689" s="185">
        <v>0</v>
      </c>
      <c r="Y1689" s="185">
        <f t="shared" si="218"/>
        <v>0</v>
      </c>
    </row>
    <row r="1690" spans="2:25" s="187" customFormat="1" hidden="1" x14ac:dyDescent="0.3">
      <c r="B1690" s="226" t="s">
        <v>2013</v>
      </c>
      <c r="C1690" s="338" t="s">
        <v>9179</v>
      </c>
      <c r="D1690" s="249"/>
      <c r="E1690" s="249"/>
      <c r="F1690" s="183"/>
      <c r="G1690" s="184">
        <f t="shared" si="219"/>
        <v>207.6463</v>
      </c>
      <c r="H1690" s="184">
        <f t="shared" si="220"/>
        <v>189.99294499999999</v>
      </c>
      <c r="I1690" s="184">
        <f t="shared" si="214"/>
        <v>17.653355000000005</v>
      </c>
      <c r="K1690" s="184">
        <v>0</v>
      </c>
      <c r="L1690" s="184">
        <v>0</v>
      </c>
      <c r="M1690" s="184">
        <f t="shared" si="215"/>
        <v>0</v>
      </c>
      <c r="O1690" s="188">
        <v>207.6463</v>
      </c>
      <c r="P1690" s="188">
        <v>189.99294499999999</v>
      </c>
      <c r="Q1690" s="188">
        <f t="shared" si="216"/>
        <v>17.653355000000005</v>
      </c>
      <c r="S1690" s="184">
        <v>0</v>
      </c>
      <c r="T1690" s="184">
        <v>0</v>
      </c>
      <c r="U1690" s="184">
        <f t="shared" si="217"/>
        <v>0</v>
      </c>
      <c r="W1690" s="185">
        <v>0</v>
      </c>
      <c r="X1690" s="185">
        <v>0</v>
      </c>
      <c r="Y1690" s="185">
        <f t="shared" si="218"/>
        <v>0</v>
      </c>
    </row>
    <row r="1691" spans="2:25" s="187" customFormat="1" hidden="1" x14ac:dyDescent="0.3">
      <c r="B1691" s="226" t="s">
        <v>2014</v>
      </c>
      <c r="C1691" s="338" t="s">
        <v>9180</v>
      </c>
      <c r="D1691" s="249"/>
      <c r="E1691" s="249"/>
      <c r="F1691" s="183"/>
      <c r="G1691" s="184">
        <f t="shared" si="219"/>
        <v>410.18340000000001</v>
      </c>
      <c r="H1691" s="184">
        <f t="shared" si="220"/>
        <v>327.90649894000001</v>
      </c>
      <c r="I1691" s="184">
        <f t="shared" si="214"/>
        <v>82.27690106</v>
      </c>
      <c r="K1691" s="184">
        <v>0</v>
      </c>
      <c r="L1691" s="184">
        <v>0</v>
      </c>
      <c r="M1691" s="184">
        <f t="shared" si="215"/>
        <v>0</v>
      </c>
      <c r="O1691" s="188">
        <v>410.18340000000001</v>
      </c>
      <c r="P1691" s="188">
        <v>327.90649894000001</v>
      </c>
      <c r="Q1691" s="188">
        <f t="shared" si="216"/>
        <v>82.27690106</v>
      </c>
      <c r="S1691" s="184">
        <v>0</v>
      </c>
      <c r="T1691" s="184">
        <v>0</v>
      </c>
      <c r="U1691" s="184">
        <f t="shared" si="217"/>
        <v>0</v>
      </c>
      <c r="W1691" s="185">
        <v>0</v>
      </c>
      <c r="X1691" s="185">
        <v>0</v>
      </c>
      <c r="Y1691" s="185">
        <f t="shared" si="218"/>
        <v>0</v>
      </c>
    </row>
    <row r="1692" spans="2:25" s="187" customFormat="1" hidden="1" x14ac:dyDescent="0.3">
      <c r="B1692" s="226" t="s">
        <v>2015</v>
      </c>
      <c r="C1692" s="338" t="s">
        <v>9181</v>
      </c>
      <c r="D1692" s="249"/>
      <c r="E1692" s="249"/>
      <c r="F1692" s="183"/>
      <c r="G1692" s="184">
        <f t="shared" si="219"/>
        <v>68.820800000000006</v>
      </c>
      <c r="H1692" s="184">
        <f t="shared" si="220"/>
        <v>61.540351909999998</v>
      </c>
      <c r="I1692" s="184">
        <f t="shared" si="214"/>
        <v>7.2804480900000073</v>
      </c>
      <c r="K1692" s="184">
        <v>0</v>
      </c>
      <c r="L1692" s="184">
        <v>0</v>
      </c>
      <c r="M1692" s="184">
        <f t="shared" si="215"/>
        <v>0</v>
      </c>
      <c r="O1692" s="188">
        <v>68.820800000000006</v>
      </c>
      <c r="P1692" s="188">
        <v>61.540351909999998</v>
      </c>
      <c r="Q1692" s="188">
        <f t="shared" si="216"/>
        <v>7.2804480900000073</v>
      </c>
      <c r="S1692" s="184">
        <v>0</v>
      </c>
      <c r="T1692" s="184">
        <v>0</v>
      </c>
      <c r="U1692" s="184">
        <f t="shared" si="217"/>
        <v>0</v>
      </c>
      <c r="W1692" s="185">
        <v>0</v>
      </c>
      <c r="X1692" s="185">
        <v>0</v>
      </c>
      <c r="Y1692" s="185">
        <f t="shared" si="218"/>
        <v>0</v>
      </c>
    </row>
    <row r="1693" spans="2:25" s="187" customFormat="1" hidden="1" x14ac:dyDescent="0.3">
      <c r="B1693" s="226" t="s">
        <v>2016</v>
      </c>
      <c r="C1693" s="338" t="s">
        <v>9182</v>
      </c>
      <c r="D1693" s="249"/>
      <c r="E1693" s="249"/>
      <c r="F1693" s="183"/>
      <c r="G1693" s="184">
        <f t="shared" si="219"/>
        <v>102.0048</v>
      </c>
      <c r="H1693" s="184">
        <f t="shared" si="220"/>
        <v>0</v>
      </c>
      <c r="I1693" s="184">
        <f t="shared" si="214"/>
        <v>102.0048</v>
      </c>
      <c r="K1693" s="184">
        <v>0</v>
      </c>
      <c r="L1693" s="184">
        <v>0</v>
      </c>
      <c r="M1693" s="184">
        <f t="shared" si="215"/>
        <v>0</v>
      </c>
      <c r="O1693" s="188">
        <v>102.0048</v>
      </c>
      <c r="P1693" s="188">
        <v>0</v>
      </c>
      <c r="Q1693" s="188">
        <f t="shared" si="216"/>
        <v>102.0048</v>
      </c>
      <c r="S1693" s="184">
        <v>0</v>
      </c>
      <c r="T1693" s="184">
        <v>0</v>
      </c>
      <c r="U1693" s="184">
        <f t="shared" si="217"/>
        <v>0</v>
      </c>
      <c r="W1693" s="185">
        <v>0</v>
      </c>
      <c r="X1693" s="185">
        <v>0</v>
      </c>
      <c r="Y1693" s="185">
        <f t="shared" si="218"/>
        <v>0</v>
      </c>
    </row>
    <row r="1694" spans="2:25" s="187" customFormat="1" hidden="1" x14ac:dyDescent="0.3">
      <c r="B1694" s="226" t="s">
        <v>2017</v>
      </c>
      <c r="C1694" s="338" t="s">
        <v>9183</v>
      </c>
      <c r="D1694" s="249"/>
      <c r="E1694" s="249"/>
      <c r="F1694" s="183"/>
      <c r="G1694" s="184">
        <f t="shared" si="219"/>
        <v>63.225100000000005</v>
      </c>
      <c r="H1694" s="184">
        <f t="shared" si="220"/>
        <v>53.252479030000003</v>
      </c>
      <c r="I1694" s="184">
        <f t="shared" si="214"/>
        <v>9.9726209700000013</v>
      </c>
      <c r="K1694" s="184">
        <v>0</v>
      </c>
      <c r="L1694" s="184">
        <v>0</v>
      </c>
      <c r="M1694" s="184">
        <f t="shared" si="215"/>
        <v>0</v>
      </c>
      <c r="O1694" s="188">
        <v>63.225100000000005</v>
      </c>
      <c r="P1694" s="188">
        <v>53.252479030000003</v>
      </c>
      <c r="Q1694" s="188">
        <f t="shared" si="216"/>
        <v>9.9726209700000013</v>
      </c>
      <c r="S1694" s="184">
        <v>0</v>
      </c>
      <c r="T1694" s="184">
        <v>0</v>
      </c>
      <c r="U1694" s="184">
        <f t="shared" si="217"/>
        <v>0</v>
      </c>
      <c r="W1694" s="185">
        <v>0</v>
      </c>
      <c r="X1694" s="185">
        <v>0</v>
      </c>
      <c r="Y1694" s="185">
        <f t="shared" si="218"/>
        <v>0</v>
      </c>
    </row>
    <row r="1695" spans="2:25" s="187" customFormat="1" hidden="1" x14ac:dyDescent="0.3">
      <c r="B1695" s="226" t="s">
        <v>2018</v>
      </c>
      <c r="C1695" s="338" t="s">
        <v>9184</v>
      </c>
      <c r="D1695" s="249"/>
      <c r="E1695" s="249"/>
      <c r="F1695" s="183"/>
      <c r="G1695" s="184">
        <f t="shared" si="219"/>
        <v>803.56799999999998</v>
      </c>
      <c r="H1695" s="184">
        <f t="shared" si="220"/>
        <v>415.25582246000005</v>
      </c>
      <c r="I1695" s="184">
        <f t="shared" si="214"/>
        <v>388.31217753999994</v>
      </c>
      <c r="K1695" s="184">
        <v>0</v>
      </c>
      <c r="L1695" s="184">
        <v>0</v>
      </c>
      <c r="M1695" s="184">
        <f t="shared" si="215"/>
        <v>0</v>
      </c>
      <c r="O1695" s="188">
        <v>803.56799999999998</v>
      </c>
      <c r="P1695" s="188">
        <v>415.25582246000005</v>
      </c>
      <c r="Q1695" s="188">
        <f t="shared" si="216"/>
        <v>388.31217753999994</v>
      </c>
      <c r="S1695" s="184">
        <v>0</v>
      </c>
      <c r="T1695" s="184">
        <v>0</v>
      </c>
      <c r="U1695" s="184">
        <f t="shared" si="217"/>
        <v>0</v>
      </c>
      <c r="W1695" s="185">
        <v>0</v>
      </c>
      <c r="X1695" s="185">
        <v>0</v>
      </c>
      <c r="Y1695" s="185">
        <f t="shared" si="218"/>
        <v>0</v>
      </c>
    </row>
    <row r="1696" spans="2:25" s="187" customFormat="1" hidden="1" x14ac:dyDescent="0.3">
      <c r="B1696" s="226" t="s">
        <v>2019</v>
      </c>
      <c r="C1696" s="338" t="s">
        <v>9185</v>
      </c>
      <c r="D1696" s="249"/>
      <c r="E1696" s="249"/>
      <c r="F1696" s="183"/>
      <c r="G1696" s="184">
        <f t="shared" si="219"/>
        <v>74.099999999999994</v>
      </c>
      <c r="H1696" s="184">
        <f t="shared" si="220"/>
        <v>73.099999999999994</v>
      </c>
      <c r="I1696" s="184">
        <f t="shared" si="214"/>
        <v>1</v>
      </c>
      <c r="K1696" s="184">
        <v>0</v>
      </c>
      <c r="L1696" s="184">
        <v>0</v>
      </c>
      <c r="M1696" s="184">
        <f t="shared" si="215"/>
        <v>0</v>
      </c>
      <c r="O1696" s="188">
        <v>74.099999999999994</v>
      </c>
      <c r="P1696" s="188">
        <v>73.099999999999994</v>
      </c>
      <c r="Q1696" s="188">
        <f t="shared" si="216"/>
        <v>1</v>
      </c>
      <c r="S1696" s="184">
        <v>0</v>
      </c>
      <c r="T1696" s="184">
        <v>0</v>
      </c>
      <c r="U1696" s="184">
        <f t="shared" si="217"/>
        <v>0</v>
      </c>
      <c r="W1696" s="185">
        <v>0</v>
      </c>
      <c r="X1696" s="185">
        <v>0</v>
      </c>
      <c r="Y1696" s="185">
        <f t="shared" si="218"/>
        <v>0</v>
      </c>
    </row>
    <row r="1697" spans="2:25" s="187" customFormat="1" hidden="1" x14ac:dyDescent="0.3">
      <c r="B1697" s="226" t="s">
        <v>2020</v>
      </c>
      <c r="C1697" s="338" t="s">
        <v>9186</v>
      </c>
      <c r="D1697" s="249"/>
      <c r="E1697" s="249"/>
      <c r="F1697" s="183"/>
      <c r="G1697" s="184">
        <f t="shared" si="219"/>
        <v>680.02430000000004</v>
      </c>
      <c r="H1697" s="184">
        <f t="shared" si="220"/>
        <v>615.62849765999999</v>
      </c>
      <c r="I1697" s="184">
        <f t="shared" si="214"/>
        <v>64.395802340000046</v>
      </c>
      <c r="K1697" s="184">
        <v>0</v>
      </c>
      <c r="L1697" s="184">
        <v>0</v>
      </c>
      <c r="M1697" s="184">
        <f t="shared" si="215"/>
        <v>0</v>
      </c>
      <c r="O1697" s="188">
        <v>680.02430000000004</v>
      </c>
      <c r="P1697" s="188">
        <v>615.62849765999999</v>
      </c>
      <c r="Q1697" s="188">
        <f t="shared" si="216"/>
        <v>64.395802340000046</v>
      </c>
      <c r="S1697" s="184">
        <v>0</v>
      </c>
      <c r="T1697" s="184">
        <v>0</v>
      </c>
      <c r="U1697" s="184">
        <f t="shared" si="217"/>
        <v>0</v>
      </c>
      <c r="W1697" s="185">
        <v>0</v>
      </c>
      <c r="X1697" s="185">
        <v>0</v>
      </c>
      <c r="Y1697" s="185">
        <f t="shared" si="218"/>
        <v>0</v>
      </c>
    </row>
    <row r="1698" spans="2:25" s="187" customFormat="1" hidden="1" x14ac:dyDescent="0.3">
      <c r="B1698" s="226" t="s">
        <v>2021</v>
      </c>
      <c r="C1698" s="338" t="s">
        <v>9187</v>
      </c>
      <c r="D1698" s="249"/>
      <c r="E1698" s="249"/>
      <c r="F1698" s="183"/>
      <c r="G1698" s="184">
        <f t="shared" si="219"/>
        <v>249.71009999999998</v>
      </c>
      <c r="H1698" s="184">
        <f t="shared" si="220"/>
        <v>219.27401583999998</v>
      </c>
      <c r="I1698" s="184">
        <f t="shared" si="214"/>
        <v>30.436084160000007</v>
      </c>
      <c r="K1698" s="184">
        <v>0</v>
      </c>
      <c r="L1698" s="184">
        <v>0</v>
      </c>
      <c r="M1698" s="184">
        <f t="shared" si="215"/>
        <v>0</v>
      </c>
      <c r="O1698" s="188">
        <v>249.71009999999998</v>
      </c>
      <c r="P1698" s="188">
        <v>219.27401583999998</v>
      </c>
      <c r="Q1698" s="188">
        <f t="shared" si="216"/>
        <v>30.436084160000007</v>
      </c>
      <c r="S1698" s="184">
        <v>0</v>
      </c>
      <c r="T1698" s="184">
        <v>0</v>
      </c>
      <c r="U1698" s="184">
        <f t="shared" si="217"/>
        <v>0</v>
      </c>
      <c r="W1698" s="185">
        <v>0</v>
      </c>
      <c r="X1698" s="185">
        <v>0</v>
      </c>
      <c r="Y1698" s="185">
        <f t="shared" si="218"/>
        <v>0</v>
      </c>
    </row>
    <row r="1699" spans="2:25" s="187" customFormat="1" hidden="1" x14ac:dyDescent="0.3">
      <c r="B1699" s="226" t="s">
        <v>2022</v>
      </c>
      <c r="C1699" s="338" t="s">
        <v>9188</v>
      </c>
      <c r="D1699" s="249"/>
      <c r="E1699" s="249"/>
      <c r="F1699" s="183"/>
      <c r="G1699" s="184">
        <f t="shared" si="219"/>
        <v>357.11039999999997</v>
      </c>
      <c r="H1699" s="184">
        <f t="shared" si="220"/>
        <v>314.37647107999993</v>
      </c>
      <c r="I1699" s="184">
        <f t="shared" si="214"/>
        <v>42.733928920000039</v>
      </c>
      <c r="K1699" s="184">
        <v>0</v>
      </c>
      <c r="L1699" s="184">
        <v>0</v>
      </c>
      <c r="M1699" s="184">
        <f t="shared" si="215"/>
        <v>0</v>
      </c>
      <c r="O1699" s="188">
        <v>357.11039999999997</v>
      </c>
      <c r="P1699" s="188">
        <v>314.37647107999993</v>
      </c>
      <c r="Q1699" s="188">
        <f t="shared" si="216"/>
        <v>42.733928920000039</v>
      </c>
      <c r="S1699" s="184">
        <v>0</v>
      </c>
      <c r="T1699" s="184">
        <v>0</v>
      </c>
      <c r="U1699" s="184">
        <f t="shared" si="217"/>
        <v>0</v>
      </c>
      <c r="W1699" s="185">
        <v>0</v>
      </c>
      <c r="X1699" s="185">
        <v>0</v>
      </c>
      <c r="Y1699" s="185">
        <f t="shared" si="218"/>
        <v>0</v>
      </c>
    </row>
    <row r="1700" spans="2:25" s="187" customFormat="1" hidden="1" x14ac:dyDescent="0.3">
      <c r="B1700" s="226" t="s">
        <v>2023</v>
      </c>
      <c r="C1700" s="338" t="s">
        <v>9189</v>
      </c>
      <c r="D1700" s="249"/>
      <c r="E1700" s="249"/>
      <c r="F1700" s="183"/>
      <c r="G1700" s="184">
        <f t="shared" si="219"/>
        <v>86.7423</v>
      </c>
      <c r="H1700" s="184">
        <f t="shared" si="220"/>
        <v>65.686062939999999</v>
      </c>
      <c r="I1700" s="184">
        <f t="shared" si="214"/>
        <v>21.056237060000001</v>
      </c>
      <c r="K1700" s="184">
        <v>0</v>
      </c>
      <c r="L1700" s="184">
        <v>0</v>
      </c>
      <c r="M1700" s="184">
        <f t="shared" si="215"/>
        <v>0</v>
      </c>
      <c r="O1700" s="188">
        <v>86.7423</v>
      </c>
      <c r="P1700" s="188">
        <v>65.686062939999999</v>
      </c>
      <c r="Q1700" s="188">
        <f t="shared" si="216"/>
        <v>21.056237060000001</v>
      </c>
      <c r="S1700" s="184">
        <v>0</v>
      </c>
      <c r="T1700" s="184">
        <v>0</v>
      </c>
      <c r="U1700" s="184">
        <f t="shared" si="217"/>
        <v>0</v>
      </c>
      <c r="W1700" s="185">
        <v>0</v>
      </c>
      <c r="X1700" s="185">
        <v>0</v>
      </c>
      <c r="Y1700" s="185">
        <f t="shared" si="218"/>
        <v>0</v>
      </c>
    </row>
    <row r="1701" spans="2:25" s="187" customFormat="1" hidden="1" x14ac:dyDescent="0.3">
      <c r="B1701" s="226" t="s">
        <v>2024</v>
      </c>
      <c r="C1701" s="338" t="s">
        <v>9190</v>
      </c>
      <c r="D1701" s="249"/>
      <c r="E1701" s="249"/>
      <c r="F1701" s="183"/>
      <c r="G1701" s="184">
        <f t="shared" si="219"/>
        <v>100.7957</v>
      </c>
      <c r="H1701" s="184">
        <f t="shared" si="220"/>
        <v>14.9</v>
      </c>
      <c r="I1701" s="184">
        <f t="shared" si="214"/>
        <v>85.895699999999991</v>
      </c>
      <c r="K1701" s="184">
        <v>0</v>
      </c>
      <c r="L1701" s="184">
        <v>0</v>
      </c>
      <c r="M1701" s="184">
        <f t="shared" si="215"/>
        <v>0</v>
      </c>
      <c r="O1701" s="188">
        <v>100.7957</v>
      </c>
      <c r="P1701" s="188">
        <v>14.9</v>
      </c>
      <c r="Q1701" s="188">
        <f t="shared" si="216"/>
        <v>85.895699999999991</v>
      </c>
      <c r="S1701" s="184">
        <v>0</v>
      </c>
      <c r="T1701" s="184">
        <v>0</v>
      </c>
      <c r="U1701" s="184">
        <f t="shared" si="217"/>
        <v>0</v>
      </c>
      <c r="W1701" s="185">
        <v>0</v>
      </c>
      <c r="X1701" s="185">
        <v>0</v>
      </c>
      <c r="Y1701" s="185">
        <f t="shared" si="218"/>
        <v>0</v>
      </c>
    </row>
    <row r="1702" spans="2:25" s="187" customFormat="1" hidden="1" x14ac:dyDescent="0.3">
      <c r="B1702" s="226" t="s">
        <v>2025</v>
      </c>
      <c r="C1702" s="338" t="s">
        <v>9191</v>
      </c>
      <c r="D1702" s="249"/>
      <c r="E1702" s="249"/>
      <c r="F1702" s="183"/>
      <c r="G1702" s="184">
        <f t="shared" si="219"/>
        <v>47.716300000000004</v>
      </c>
      <c r="H1702" s="184">
        <f t="shared" si="220"/>
        <v>43.982349999999997</v>
      </c>
      <c r="I1702" s="184">
        <f t="shared" si="214"/>
        <v>3.7339500000000072</v>
      </c>
      <c r="K1702" s="184">
        <v>0</v>
      </c>
      <c r="L1702" s="184">
        <v>0</v>
      </c>
      <c r="M1702" s="184">
        <f t="shared" si="215"/>
        <v>0</v>
      </c>
      <c r="O1702" s="188">
        <v>47.716300000000004</v>
      </c>
      <c r="P1702" s="188">
        <v>43.982349999999997</v>
      </c>
      <c r="Q1702" s="188">
        <f t="shared" si="216"/>
        <v>3.7339500000000072</v>
      </c>
      <c r="S1702" s="184">
        <v>0</v>
      </c>
      <c r="T1702" s="184">
        <v>0</v>
      </c>
      <c r="U1702" s="184">
        <f t="shared" si="217"/>
        <v>0</v>
      </c>
      <c r="W1702" s="185">
        <v>0</v>
      </c>
      <c r="X1702" s="185">
        <v>0</v>
      </c>
      <c r="Y1702" s="185">
        <f t="shared" si="218"/>
        <v>0</v>
      </c>
    </row>
    <row r="1703" spans="2:25" s="187" customFormat="1" hidden="1" x14ac:dyDescent="0.3">
      <c r="B1703" s="226" t="s">
        <v>2026</v>
      </c>
      <c r="C1703" s="338" t="s">
        <v>9192</v>
      </c>
      <c r="D1703" s="249"/>
      <c r="E1703" s="249"/>
      <c r="F1703" s="183"/>
      <c r="G1703" s="184">
        <f t="shared" si="219"/>
        <v>346.0127</v>
      </c>
      <c r="H1703" s="184">
        <f t="shared" si="220"/>
        <v>266.82912300000004</v>
      </c>
      <c r="I1703" s="184">
        <f t="shared" si="214"/>
        <v>79.183576999999957</v>
      </c>
      <c r="K1703" s="184">
        <v>0</v>
      </c>
      <c r="L1703" s="184">
        <v>0</v>
      </c>
      <c r="M1703" s="184">
        <f t="shared" si="215"/>
        <v>0</v>
      </c>
      <c r="O1703" s="188">
        <v>346.0127</v>
      </c>
      <c r="P1703" s="188">
        <v>266.82912300000004</v>
      </c>
      <c r="Q1703" s="188">
        <f t="shared" si="216"/>
        <v>79.183576999999957</v>
      </c>
      <c r="S1703" s="184">
        <v>0</v>
      </c>
      <c r="T1703" s="184">
        <v>0</v>
      </c>
      <c r="U1703" s="184">
        <f t="shared" si="217"/>
        <v>0</v>
      </c>
      <c r="W1703" s="185">
        <v>0</v>
      </c>
      <c r="X1703" s="185">
        <v>0</v>
      </c>
      <c r="Y1703" s="185">
        <f t="shared" si="218"/>
        <v>0</v>
      </c>
    </row>
    <row r="1704" spans="2:25" s="187" customFormat="1" hidden="1" x14ac:dyDescent="0.3">
      <c r="B1704" s="226" t="s">
        <v>2027</v>
      </c>
      <c r="C1704" s="338" t="s">
        <v>9193</v>
      </c>
      <c r="D1704" s="249"/>
      <c r="E1704" s="249"/>
      <c r="F1704" s="183"/>
      <c r="G1704" s="184">
        <f t="shared" si="219"/>
        <v>221.32810000000001</v>
      </c>
      <c r="H1704" s="184">
        <f t="shared" si="220"/>
        <v>0.55300000000000005</v>
      </c>
      <c r="I1704" s="184">
        <f t="shared" si="214"/>
        <v>220.77510000000001</v>
      </c>
      <c r="K1704" s="184">
        <v>0</v>
      </c>
      <c r="L1704" s="184">
        <v>0</v>
      </c>
      <c r="M1704" s="184">
        <f t="shared" si="215"/>
        <v>0</v>
      </c>
      <c r="O1704" s="188">
        <v>221.32810000000001</v>
      </c>
      <c r="P1704" s="188">
        <v>0.55300000000000005</v>
      </c>
      <c r="Q1704" s="188">
        <f t="shared" si="216"/>
        <v>220.77510000000001</v>
      </c>
      <c r="S1704" s="184">
        <v>0</v>
      </c>
      <c r="T1704" s="184">
        <v>0</v>
      </c>
      <c r="U1704" s="184">
        <f t="shared" si="217"/>
        <v>0</v>
      </c>
      <c r="W1704" s="185">
        <v>0</v>
      </c>
      <c r="X1704" s="185">
        <v>0</v>
      </c>
      <c r="Y1704" s="185">
        <f t="shared" si="218"/>
        <v>0</v>
      </c>
    </row>
    <row r="1705" spans="2:25" s="187" customFormat="1" hidden="1" x14ac:dyDescent="0.3">
      <c r="B1705" s="226" t="s">
        <v>2028</v>
      </c>
      <c r="C1705" s="338" t="s">
        <v>9194</v>
      </c>
      <c r="D1705" s="249"/>
      <c r="E1705" s="249"/>
      <c r="F1705" s="183"/>
      <c r="G1705" s="184">
        <f t="shared" si="219"/>
        <v>434.33640000000003</v>
      </c>
      <c r="H1705" s="184">
        <f t="shared" si="220"/>
        <v>383.86901965999994</v>
      </c>
      <c r="I1705" s="184">
        <f t="shared" si="214"/>
        <v>50.467380340000091</v>
      </c>
      <c r="K1705" s="184">
        <v>0</v>
      </c>
      <c r="L1705" s="184">
        <v>0</v>
      </c>
      <c r="M1705" s="184">
        <f t="shared" si="215"/>
        <v>0</v>
      </c>
      <c r="O1705" s="188">
        <v>434.33640000000003</v>
      </c>
      <c r="P1705" s="188">
        <v>383.86901965999994</v>
      </c>
      <c r="Q1705" s="188">
        <f t="shared" si="216"/>
        <v>50.467380340000091</v>
      </c>
      <c r="S1705" s="184">
        <v>0</v>
      </c>
      <c r="T1705" s="184">
        <v>0</v>
      </c>
      <c r="U1705" s="184">
        <f t="shared" si="217"/>
        <v>0</v>
      </c>
      <c r="W1705" s="185">
        <v>0</v>
      </c>
      <c r="X1705" s="185">
        <v>0</v>
      </c>
      <c r="Y1705" s="185">
        <f t="shared" si="218"/>
        <v>0</v>
      </c>
    </row>
    <row r="1706" spans="2:25" s="187" customFormat="1" hidden="1" x14ac:dyDescent="0.3">
      <c r="B1706" s="226" t="s">
        <v>2029</v>
      </c>
      <c r="C1706" s="338" t="s">
        <v>9195</v>
      </c>
      <c r="D1706" s="249"/>
      <c r="E1706" s="249"/>
      <c r="F1706" s="183"/>
      <c r="G1706" s="184">
        <f t="shared" si="219"/>
        <v>159.91030000000001</v>
      </c>
      <c r="H1706" s="184">
        <f t="shared" si="220"/>
        <v>154.87700894</v>
      </c>
      <c r="I1706" s="184">
        <f t="shared" si="214"/>
        <v>5.0332910600000105</v>
      </c>
      <c r="K1706" s="184">
        <v>0</v>
      </c>
      <c r="L1706" s="184">
        <v>0</v>
      </c>
      <c r="M1706" s="184">
        <f t="shared" si="215"/>
        <v>0</v>
      </c>
      <c r="O1706" s="188">
        <v>159.91030000000001</v>
      </c>
      <c r="P1706" s="188">
        <v>154.87700894</v>
      </c>
      <c r="Q1706" s="188">
        <f t="shared" si="216"/>
        <v>5.0332910600000105</v>
      </c>
      <c r="S1706" s="184">
        <v>0</v>
      </c>
      <c r="T1706" s="184">
        <v>0</v>
      </c>
      <c r="U1706" s="184">
        <f t="shared" si="217"/>
        <v>0</v>
      </c>
      <c r="W1706" s="185">
        <v>0</v>
      </c>
      <c r="X1706" s="185">
        <v>0</v>
      </c>
      <c r="Y1706" s="185">
        <f t="shared" si="218"/>
        <v>0</v>
      </c>
    </row>
    <row r="1707" spans="2:25" s="187" customFormat="1" hidden="1" x14ac:dyDescent="0.3">
      <c r="B1707" s="226" t="s">
        <v>2030</v>
      </c>
      <c r="C1707" s="338" t="s">
        <v>9196</v>
      </c>
      <c r="D1707" s="249"/>
      <c r="E1707" s="249"/>
      <c r="F1707" s="183"/>
      <c r="G1707" s="184">
        <f t="shared" si="219"/>
        <v>312.16439999999994</v>
      </c>
      <c r="H1707" s="184">
        <f t="shared" si="220"/>
        <v>298.20859959000006</v>
      </c>
      <c r="I1707" s="184">
        <f t="shared" si="214"/>
        <v>13.955800409999881</v>
      </c>
      <c r="K1707" s="184">
        <v>0</v>
      </c>
      <c r="L1707" s="184">
        <v>0</v>
      </c>
      <c r="M1707" s="184">
        <f t="shared" si="215"/>
        <v>0</v>
      </c>
      <c r="O1707" s="188">
        <v>312.16439999999994</v>
      </c>
      <c r="P1707" s="188">
        <v>298.20859959000006</v>
      </c>
      <c r="Q1707" s="188">
        <f t="shared" si="216"/>
        <v>13.955800409999881</v>
      </c>
      <c r="S1707" s="184">
        <v>0</v>
      </c>
      <c r="T1707" s="184">
        <v>0</v>
      </c>
      <c r="U1707" s="184">
        <f t="shared" si="217"/>
        <v>0</v>
      </c>
      <c r="W1707" s="185">
        <v>0</v>
      </c>
      <c r="X1707" s="185">
        <v>0</v>
      </c>
      <c r="Y1707" s="185">
        <f t="shared" si="218"/>
        <v>0</v>
      </c>
    </row>
    <row r="1708" spans="2:25" s="187" customFormat="1" hidden="1" x14ac:dyDescent="0.3">
      <c r="B1708" s="226" t="s">
        <v>2031</v>
      </c>
      <c r="C1708" s="338" t="s">
        <v>9197</v>
      </c>
      <c r="D1708" s="249"/>
      <c r="E1708" s="249"/>
      <c r="F1708" s="183"/>
      <c r="G1708" s="184">
        <f t="shared" si="219"/>
        <v>104.91839999999999</v>
      </c>
      <c r="H1708" s="184">
        <f t="shared" si="220"/>
        <v>48.856734859999996</v>
      </c>
      <c r="I1708" s="184">
        <f t="shared" si="214"/>
        <v>56.061665139999995</v>
      </c>
      <c r="K1708" s="184">
        <v>0</v>
      </c>
      <c r="L1708" s="184">
        <v>0</v>
      </c>
      <c r="M1708" s="184">
        <f t="shared" si="215"/>
        <v>0</v>
      </c>
      <c r="O1708" s="188">
        <v>104.91839999999999</v>
      </c>
      <c r="P1708" s="188">
        <v>48.856734859999996</v>
      </c>
      <c r="Q1708" s="188">
        <f t="shared" si="216"/>
        <v>56.061665139999995</v>
      </c>
      <c r="S1708" s="184">
        <v>0</v>
      </c>
      <c r="T1708" s="184">
        <v>0</v>
      </c>
      <c r="U1708" s="184">
        <f t="shared" si="217"/>
        <v>0</v>
      </c>
      <c r="W1708" s="185">
        <v>0</v>
      </c>
      <c r="X1708" s="185">
        <v>0</v>
      </c>
      <c r="Y1708" s="185">
        <f t="shared" si="218"/>
        <v>0</v>
      </c>
    </row>
    <row r="1709" spans="2:25" s="187" customFormat="1" hidden="1" x14ac:dyDescent="0.3">
      <c r="B1709" s="226" t="s">
        <v>2032</v>
      </c>
      <c r="C1709" s="338" t="s">
        <v>9198</v>
      </c>
      <c r="D1709" s="249"/>
      <c r="E1709" s="249"/>
      <c r="F1709" s="183"/>
      <c r="G1709" s="184">
        <f t="shared" si="219"/>
        <v>68.681100000000001</v>
      </c>
      <c r="H1709" s="184">
        <f t="shared" si="220"/>
        <v>53.758699999999997</v>
      </c>
      <c r="I1709" s="184">
        <f t="shared" si="214"/>
        <v>14.922400000000003</v>
      </c>
      <c r="K1709" s="184">
        <v>0</v>
      </c>
      <c r="L1709" s="184">
        <v>0</v>
      </c>
      <c r="M1709" s="184">
        <f t="shared" si="215"/>
        <v>0</v>
      </c>
      <c r="O1709" s="188">
        <v>68.681100000000001</v>
      </c>
      <c r="P1709" s="188">
        <v>53.758699999999997</v>
      </c>
      <c r="Q1709" s="188">
        <f t="shared" si="216"/>
        <v>14.922400000000003</v>
      </c>
      <c r="S1709" s="184">
        <v>0</v>
      </c>
      <c r="T1709" s="184">
        <v>0</v>
      </c>
      <c r="U1709" s="184">
        <f t="shared" si="217"/>
        <v>0</v>
      </c>
      <c r="W1709" s="185">
        <v>0</v>
      </c>
      <c r="X1709" s="185">
        <v>0</v>
      </c>
      <c r="Y1709" s="185">
        <f t="shared" si="218"/>
        <v>0</v>
      </c>
    </row>
    <row r="1710" spans="2:25" s="187" customFormat="1" hidden="1" x14ac:dyDescent="0.3">
      <c r="B1710" s="226" t="s">
        <v>2033</v>
      </c>
      <c r="C1710" s="338" t="s">
        <v>9199</v>
      </c>
      <c r="D1710" s="249"/>
      <c r="E1710" s="249"/>
      <c r="F1710" s="183"/>
      <c r="G1710" s="184">
        <f t="shared" si="219"/>
        <v>55.187100000000001</v>
      </c>
      <c r="H1710" s="184">
        <f t="shared" si="220"/>
        <v>41.979557409999998</v>
      </c>
      <c r="I1710" s="184">
        <f t="shared" si="214"/>
        <v>13.207542590000003</v>
      </c>
      <c r="K1710" s="184">
        <v>0</v>
      </c>
      <c r="L1710" s="184">
        <v>0</v>
      </c>
      <c r="M1710" s="184">
        <f t="shared" si="215"/>
        <v>0</v>
      </c>
      <c r="O1710" s="188">
        <v>55.187100000000001</v>
      </c>
      <c r="P1710" s="188">
        <v>41.979557409999998</v>
      </c>
      <c r="Q1710" s="188">
        <f t="shared" si="216"/>
        <v>13.207542590000003</v>
      </c>
      <c r="S1710" s="184">
        <v>0</v>
      </c>
      <c r="T1710" s="184">
        <v>0</v>
      </c>
      <c r="U1710" s="184">
        <f t="shared" si="217"/>
        <v>0</v>
      </c>
      <c r="W1710" s="185">
        <v>0</v>
      </c>
      <c r="X1710" s="185">
        <v>0</v>
      </c>
      <c r="Y1710" s="185">
        <f t="shared" si="218"/>
        <v>0</v>
      </c>
    </row>
    <row r="1711" spans="2:25" s="187" customFormat="1" hidden="1" x14ac:dyDescent="0.3">
      <c r="B1711" s="226" t="s">
        <v>2034</v>
      </c>
      <c r="C1711" s="338" t="s">
        <v>9200</v>
      </c>
      <c r="D1711" s="249"/>
      <c r="E1711" s="249"/>
      <c r="F1711" s="183"/>
      <c r="G1711" s="184">
        <f t="shared" si="219"/>
        <v>486.36709999999999</v>
      </c>
      <c r="H1711" s="184">
        <f t="shared" si="220"/>
        <v>387.81100743000002</v>
      </c>
      <c r="I1711" s="184">
        <f t="shared" si="214"/>
        <v>98.556092569999976</v>
      </c>
      <c r="K1711" s="184">
        <v>0</v>
      </c>
      <c r="L1711" s="184">
        <v>0</v>
      </c>
      <c r="M1711" s="184">
        <f t="shared" si="215"/>
        <v>0</v>
      </c>
      <c r="O1711" s="188">
        <v>486.36709999999999</v>
      </c>
      <c r="P1711" s="188">
        <v>387.81100743000002</v>
      </c>
      <c r="Q1711" s="188">
        <f t="shared" si="216"/>
        <v>98.556092569999976</v>
      </c>
      <c r="S1711" s="184">
        <v>0</v>
      </c>
      <c r="T1711" s="184">
        <v>0</v>
      </c>
      <c r="U1711" s="184">
        <f t="shared" si="217"/>
        <v>0</v>
      </c>
      <c r="W1711" s="185">
        <v>0</v>
      </c>
      <c r="X1711" s="185">
        <v>0</v>
      </c>
      <c r="Y1711" s="185">
        <f t="shared" si="218"/>
        <v>0</v>
      </c>
    </row>
    <row r="1712" spans="2:25" s="187" customFormat="1" hidden="1" x14ac:dyDescent="0.3">
      <c r="B1712" s="226" t="s">
        <v>2035</v>
      </c>
      <c r="C1712" s="338" t="s">
        <v>9201</v>
      </c>
      <c r="D1712" s="249"/>
      <c r="E1712" s="249"/>
      <c r="F1712" s="183"/>
      <c r="G1712" s="184">
        <f t="shared" si="219"/>
        <v>91.575000000000003</v>
      </c>
      <c r="H1712" s="184">
        <f t="shared" si="220"/>
        <v>90.266249999999999</v>
      </c>
      <c r="I1712" s="184">
        <f t="shared" si="214"/>
        <v>1.3087500000000034</v>
      </c>
      <c r="K1712" s="184">
        <v>0</v>
      </c>
      <c r="L1712" s="184">
        <v>0</v>
      </c>
      <c r="M1712" s="184">
        <f t="shared" si="215"/>
        <v>0</v>
      </c>
      <c r="O1712" s="188">
        <v>91.575000000000003</v>
      </c>
      <c r="P1712" s="188">
        <v>90.266249999999999</v>
      </c>
      <c r="Q1712" s="188">
        <f t="shared" si="216"/>
        <v>1.3087500000000034</v>
      </c>
      <c r="S1712" s="184">
        <v>0</v>
      </c>
      <c r="T1712" s="184">
        <v>0</v>
      </c>
      <c r="U1712" s="184">
        <f t="shared" si="217"/>
        <v>0</v>
      </c>
      <c r="W1712" s="185">
        <v>0</v>
      </c>
      <c r="X1712" s="185">
        <v>0</v>
      </c>
      <c r="Y1712" s="185">
        <f t="shared" si="218"/>
        <v>0</v>
      </c>
    </row>
    <row r="1713" spans="2:25" s="187" customFormat="1" hidden="1" x14ac:dyDescent="0.3">
      <c r="B1713" s="226" t="s">
        <v>2036</v>
      </c>
      <c r="C1713" s="338" t="s">
        <v>9202</v>
      </c>
      <c r="D1713" s="249"/>
      <c r="E1713" s="249"/>
      <c r="F1713" s="183"/>
      <c r="G1713" s="184">
        <f t="shared" si="219"/>
        <v>2144.4378999999999</v>
      </c>
      <c r="H1713" s="184">
        <f t="shared" si="220"/>
        <v>2078.3496718599999</v>
      </c>
      <c r="I1713" s="184">
        <f t="shared" si="214"/>
        <v>66.088228139999956</v>
      </c>
      <c r="K1713" s="184">
        <v>0</v>
      </c>
      <c r="L1713" s="184">
        <v>0</v>
      </c>
      <c r="M1713" s="184">
        <f t="shared" si="215"/>
        <v>0</v>
      </c>
      <c r="O1713" s="188">
        <v>2144.4378999999999</v>
      </c>
      <c r="P1713" s="188">
        <v>2078.3496718599999</v>
      </c>
      <c r="Q1713" s="188">
        <f t="shared" si="216"/>
        <v>66.088228139999956</v>
      </c>
      <c r="S1713" s="184">
        <v>0</v>
      </c>
      <c r="T1713" s="184">
        <v>0</v>
      </c>
      <c r="U1713" s="184">
        <f t="shared" si="217"/>
        <v>0</v>
      </c>
      <c r="W1713" s="185">
        <v>0</v>
      </c>
      <c r="X1713" s="185">
        <v>0</v>
      </c>
      <c r="Y1713" s="185">
        <f t="shared" si="218"/>
        <v>0</v>
      </c>
    </row>
    <row r="1714" spans="2:25" s="187" customFormat="1" hidden="1" x14ac:dyDescent="0.3">
      <c r="B1714" s="226" t="s">
        <v>2037</v>
      </c>
      <c r="C1714" s="338" t="s">
        <v>9203</v>
      </c>
      <c r="D1714" s="249"/>
      <c r="E1714" s="249"/>
      <c r="F1714" s="183"/>
      <c r="G1714" s="184">
        <f t="shared" si="219"/>
        <v>1645.1480000000001</v>
      </c>
      <c r="H1714" s="184">
        <f t="shared" si="220"/>
        <v>1511.1614736399999</v>
      </c>
      <c r="I1714" s="184">
        <f t="shared" si="214"/>
        <v>133.9865263600002</v>
      </c>
      <c r="K1714" s="184">
        <v>0</v>
      </c>
      <c r="L1714" s="184">
        <v>0</v>
      </c>
      <c r="M1714" s="184">
        <f t="shared" si="215"/>
        <v>0</v>
      </c>
      <c r="O1714" s="188">
        <v>1645.1480000000001</v>
      </c>
      <c r="P1714" s="188">
        <v>1511.1614736399999</v>
      </c>
      <c r="Q1714" s="188">
        <f t="shared" si="216"/>
        <v>133.9865263600002</v>
      </c>
      <c r="S1714" s="184">
        <v>0</v>
      </c>
      <c r="T1714" s="184">
        <v>0</v>
      </c>
      <c r="U1714" s="184">
        <f t="shared" si="217"/>
        <v>0</v>
      </c>
      <c r="W1714" s="185">
        <v>0</v>
      </c>
      <c r="X1714" s="185">
        <v>0</v>
      </c>
      <c r="Y1714" s="185">
        <f t="shared" si="218"/>
        <v>0</v>
      </c>
    </row>
    <row r="1715" spans="2:25" s="187" customFormat="1" hidden="1" x14ac:dyDescent="0.3">
      <c r="B1715" s="226" t="s">
        <v>2038</v>
      </c>
      <c r="C1715" s="338" t="s">
        <v>9204</v>
      </c>
      <c r="D1715" s="249"/>
      <c r="E1715" s="249"/>
      <c r="F1715" s="183"/>
      <c r="G1715" s="184">
        <f t="shared" si="219"/>
        <v>1282.3431999999998</v>
      </c>
      <c r="H1715" s="184">
        <f t="shared" si="220"/>
        <v>1221.74504325</v>
      </c>
      <c r="I1715" s="184">
        <f t="shared" si="214"/>
        <v>60.598156749999816</v>
      </c>
      <c r="K1715" s="184">
        <v>0</v>
      </c>
      <c r="L1715" s="184">
        <v>0</v>
      </c>
      <c r="M1715" s="184">
        <f t="shared" si="215"/>
        <v>0</v>
      </c>
      <c r="O1715" s="188">
        <v>1282.3431999999998</v>
      </c>
      <c r="P1715" s="188">
        <v>1221.74504325</v>
      </c>
      <c r="Q1715" s="188">
        <f t="shared" si="216"/>
        <v>60.598156749999816</v>
      </c>
      <c r="S1715" s="184">
        <v>0</v>
      </c>
      <c r="T1715" s="184">
        <v>0</v>
      </c>
      <c r="U1715" s="184">
        <f t="shared" si="217"/>
        <v>0</v>
      </c>
      <c r="W1715" s="185">
        <v>0</v>
      </c>
      <c r="X1715" s="185">
        <v>0</v>
      </c>
      <c r="Y1715" s="185">
        <f t="shared" si="218"/>
        <v>0</v>
      </c>
    </row>
    <row r="1716" spans="2:25" s="187" customFormat="1" hidden="1" x14ac:dyDescent="0.3">
      <c r="B1716" s="226" t="s">
        <v>2039</v>
      </c>
      <c r="C1716" s="338" t="s">
        <v>9205</v>
      </c>
      <c r="D1716" s="249"/>
      <c r="E1716" s="249"/>
      <c r="F1716" s="183"/>
      <c r="G1716" s="184">
        <f t="shared" si="219"/>
        <v>319.17169999999999</v>
      </c>
      <c r="H1716" s="184">
        <f t="shared" si="220"/>
        <v>290.66875068000002</v>
      </c>
      <c r="I1716" s="184">
        <f t="shared" si="214"/>
        <v>28.502949319999971</v>
      </c>
      <c r="K1716" s="184">
        <v>0</v>
      </c>
      <c r="L1716" s="184">
        <v>0</v>
      </c>
      <c r="M1716" s="184">
        <f t="shared" si="215"/>
        <v>0</v>
      </c>
      <c r="O1716" s="188">
        <v>319.17169999999999</v>
      </c>
      <c r="P1716" s="188">
        <v>290.66875068000002</v>
      </c>
      <c r="Q1716" s="188">
        <f t="shared" si="216"/>
        <v>28.502949319999971</v>
      </c>
      <c r="S1716" s="184">
        <v>0</v>
      </c>
      <c r="T1716" s="184">
        <v>0</v>
      </c>
      <c r="U1716" s="184">
        <f t="shared" si="217"/>
        <v>0</v>
      </c>
      <c r="W1716" s="185">
        <v>0</v>
      </c>
      <c r="X1716" s="185">
        <v>0</v>
      </c>
      <c r="Y1716" s="185">
        <f t="shared" si="218"/>
        <v>0</v>
      </c>
    </row>
    <row r="1717" spans="2:25" s="187" customFormat="1" hidden="1" x14ac:dyDescent="0.3">
      <c r="B1717" s="226" t="s">
        <v>2040</v>
      </c>
      <c r="C1717" s="338" t="s">
        <v>9206</v>
      </c>
      <c r="D1717" s="249"/>
      <c r="E1717" s="249"/>
      <c r="F1717" s="183"/>
      <c r="G1717" s="184">
        <f t="shared" si="219"/>
        <v>108.22030000000001</v>
      </c>
      <c r="H1717" s="184">
        <f t="shared" si="220"/>
        <v>86.399912180000001</v>
      </c>
      <c r="I1717" s="184">
        <f t="shared" si="214"/>
        <v>21.820387820000008</v>
      </c>
      <c r="K1717" s="184">
        <v>0</v>
      </c>
      <c r="L1717" s="184">
        <v>0</v>
      </c>
      <c r="M1717" s="184">
        <f t="shared" si="215"/>
        <v>0</v>
      </c>
      <c r="O1717" s="188">
        <v>108.22030000000001</v>
      </c>
      <c r="P1717" s="188">
        <v>86.399912180000001</v>
      </c>
      <c r="Q1717" s="188">
        <f t="shared" si="216"/>
        <v>21.820387820000008</v>
      </c>
      <c r="S1717" s="184">
        <v>0</v>
      </c>
      <c r="T1717" s="184">
        <v>0</v>
      </c>
      <c r="U1717" s="184">
        <f t="shared" si="217"/>
        <v>0</v>
      </c>
      <c r="W1717" s="185">
        <v>0</v>
      </c>
      <c r="X1717" s="185">
        <v>0</v>
      </c>
      <c r="Y1717" s="185">
        <f t="shared" si="218"/>
        <v>0</v>
      </c>
    </row>
    <row r="1718" spans="2:25" s="187" customFormat="1" hidden="1" x14ac:dyDescent="0.3">
      <c r="B1718" s="226" t="s">
        <v>2041</v>
      </c>
      <c r="C1718" s="338" t="s">
        <v>9207</v>
      </c>
      <c r="D1718" s="249"/>
      <c r="E1718" s="249"/>
      <c r="F1718" s="183"/>
      <c r="G1718" s="184">
        <f t="shared" si="219"/>
        <v>702.34829999999999</v>
      </c>
      <c r="H1718" s="184">
        <f t="shared" si="220"/>
        <v>650.67506700000001</v>
      </c>
      <c r="I1718" s="184">
        <f t="shared" si="214"/>
        <v>51.673232999999982</v>
      </c>
      <c r="K1718" s="184">
        <v>0</v>
      </c>
      <c r="L1718" s="184">
        <v>0</v>
      </c>
      <c r="M1718" s="184">
        <f t="shared" si="215"/>
        <v>0</v>
      </c>
      <c r="O1718" s="188">
        <v>702.34829999999999</v>
      </c>
      <c r="P1718" s="188">
        <v>650.67506700000001</v>
      </c>
      <c r="Q1718" s="188">
        <f t="shared" si="216"/>
        <v>51.673232999999982</v>
      </c>
      <c r="S1718" s="184">
        <v>0</v>
      </c>
      <c r="T1718" s="184">
        <v>0</v>
      </c>
      <c r="U1718" s="184">
        <f t="shared" si="217"/>
        <v>0</v>
      </c>
      <c r="W1718" s="185">
        <v>0</v>
      </c>
      <c r="X1718" s="185">
        <v>0</v>
      </c>
      <c r="Y1718" s="185">
        <f t="shared" si="218"/>
        <v>0</v>
      </c>
    </row>
    <row r="1719" spans="2:25" s="187" customFormat="1" hidden="1" x14ac:dyDescent="0.3">
      <c r="B1719" s="226" t="s">
        <v>2042</v>
      </c>
      <c r="C1719" s="338" t="s">
        <v>9208</v>
      </c>
      <c r="D1719" s="249"/>
      <c r="E1719" s="249"/>
      <c r="F1719" s="183"/>
      <c r="G1719" s="184">
        <f t="shared" si="219"/>
        <v>970.16399999999999</v>
      </c>
      <c r="H1719" s="184">
        <f t="shared" si="220"/>
        <v>920.98724199999992</v>
      </c>
      <c r="I1719" s="184">
        <f t="shared" si="214"/>
        <v>49.176758000000063</v>
      </c>
      <c r="K1719" s="184">
        <v>0</v>
      </c>
      <c r="L1719" s="184">
        <v>0</v>
      </c>
      <c r="M1719" s="184">
        <f t="shared" si="215"/>
        <v>0</v>
      </c>
      <c r="O1719" s="188">
        <v>970.16399999999999</v>
      </c>
      <c r="P1719" s="188">
        <v>920.98724199999992</v>
      </c>
      <c r="Q1719" s="188">
        <f t="shared" si="216"/>
        <v>49.176758000000063</v>
      </c>
      <c r="S1719" s="184">
        <v>0</v>
      </c>
      <c r="T1719" s="184">
        <v>0</v>
      </c>
      <c r="U1719" s="184">
        <f t="shared" si="217"/>
        <v>0</v>
      </c>
      <c r="W1719" s="185">
        <v>0</v>
      </c>
      <c r="X1719" s="185">
        <v>0</v>
      </c>
      <c r="Y1719" s="185">
        <f t="shared" si="218"/>
        <v>0</v>
      </c>
    </row>
    <row r="1720" spans="2:25" s="187" customFormat="1" hidden="1" x14ac:dyDescent="0.3">
      <c r="B1720" s="226" t="s">
        <v>2043</v>
      </c>
      <c r="C1720" s="338" t="s">
        <v>9209</v>
      </c>
      <c r="D1720" s="249"/>
      <c r="E1720" s="249"/>
      <c r="F1720" s="183"/>
      <c r="G1720" s="184">
        <f t="shared" si="219"/>
        <v>320.3741</v>
      </c>
      <c r="H1720" s="184">
        <f t="shared" si="220"/>
        <v>284.80548600000003</v>
      </c>
      <c r="I1720" s="184">
        <f t="shared" si="214"/>
        <v>35.568613999999968</v>
      </c>
      <c r="K1720" s="184">
        <v>0</v>
      </c>
      <c r="L1720" s="184">
        <v>0</v>
      </c>
      <c r="M1720" s="184">
        <f t="shared" si="215"/>
        <v>0</v>
      </c>
      <c r="O1720" s="188">
        <v>320.3741</v>
      </c>
      <c r="P1720" s="188">
        <v>284.80548600000003</v>
      </c>
      <c r="Q1720" s="188">
        <f t="shared" si="216"/>
        <v>35.568613999999968</v>
      </c>
      <c r="S1720" s="184">
        <v>0</v>
      </c>
      <c r="T1720" s="184">
        <v>0</v>
      </c>
      <c r="U1720" s="184">
        <f t="shared" si="217"/>
        <v>0</v>
      </c>
      <c r="W1720" s="185">
        <v>0</v>
      </c>
      <c r="X1720" s="185">
        <v>0</v>
      </c>
      <c r="Y1720" s="185">
        <f t="shared" si="218"/>
        <v>0</v>
      </c>
    </row>
    <row r="1721" spans="2:25" s="187" customFormat="1" hidden="1" x14ac:dyDescent="0.3">
      <c r="B1721" s="226" t="s">
        <v>2044</v>
      </c>
      <c r="C1721" s="338" t="s">
        <v>9210</v>
      </c>
      <c r="D1721" s="249"/>
      <c r="E1721" s="249"/>
      <c r="F1721" s="183"/>
      <c r="G1721" s="184">
        <f t="shared" si="219"/>
        <v>276.78289999999998</v>
      </c>
      <c r="H1721" s="184">
        <f t="shared" si="220"/>
        <v>263.30792675999999</v>
      </c>
      <c r="I1721" s="184">
        <f t="shared" si="214"/>
        <v>13.474973239999997</v>
      </c>
      <c r="K1721" s="184">
        <v>0</v>
      </c>
      <c r="L1721" s="184">
        <v>0</v>
      </c>
      <c r="M1721" s="184">
        <f t="shared" si="215"/>
        <v>0</v>
      </c>
      <c r="O1721" s="188">
        <v>276.78289999999998</v>
      </c>
      <c r="P1721" s="188">
        <v>263.30792675999999</v>
      </c>
      <c r="Q1721" s="188">
        <f t="shared" si="216"/>
        <v>13.474973239999997</v>
      </c>
      <c r="S1721" s="184">
        <v>0</v>
      </c>
      <c r="T1721" s="184">
        <v>0</v>
      </c>
      <c r="U1721" s="184">
        <f t="shared" si="217"/>
        <v>0</v>
      </c>
      <c r="W1721" s="185">
        <v>0</v>
      </c>
      <c r="X1721" s="185">
        <v>0</v>
      </c>
      <c r="Y1721" s="185">
        <f t="shared" si="218"/>
        <v>0</v>
      </c>
    </row>
    <row r="1722" spans="2:25" s="187" customFormat="1" hidden="1" x14ac:dyDescent="0.3">
      <c r="B1722" s="226" t="s">
        <v>2045</v>
      </c>
      <c r="C1722" s="338" t="s">
        <v>9211</v>
      </c>
      <c r="D1722" s="249"/>
      <c r="E1722" s="249"/>
      <c r="F1722" s="183"/>
      <c r="G1722" s="184">
        <f t="shared" si="219"/>
        <v>232.76740000000001</v>
      </c>
      <c r="H1722" s="184">
        <f t="shared" si="220"/>
        <v>219.29228599999999</v>
      </c>
      <c r="I1722" s="184">
        <f t="shared" si="214"/>
        <v>13.475114000000019</v>
      </c>
      <c r="K1722" s="184">
        <v>0</v>
      </c>
      <c r="L1722" s="184">
        <v>0</v>
      </c>
      <c r="M1722" s="184">
        <f t="shared" si="215"/>
        <v>0</v>
      </c>
      <c r="O1722" s="188">
        <v>232.76740000000001</v>
      </c>
      <c r="P1722" s="188">
        <v>219.29228599999999</v>
      </c>
      <c r="Q1722" s="188">
        <f t="shared" si="216"/>
        <v>13.475114000000019</v>
      </c>
      <c r="S1722" s="184">
        <v>0</v>
      </c>
      <c r="T1722" s="184">
        <v>0</v>
      </c>
      <c r="U1722" s="184">
        <f t="shared" si="217"/>
        <v>0</v>
      </c>
      <c r="W1722" s="185">
        <v>0</v>
      </c>
      <c r="X1722" s="185">
        <v>0</v>
      </c>
      <c r="Y1722" s="185">
        <f t="shared" si="218"/>
        <v>0</v>
      </c>
    </row>
    <row r="1723" spans="2:25" s="187" customFormat="1" hidden="1" x14ac:dyDescent="0.3">
      <c r="B1723" s="226" t="s">
        <v>2046</v>
      </c>
      <c r="C1723" s="338" t="s">
        <v>9212</v>
      </c>
      <c r="D1723" s="249"/>
      <c r="E1723" s="249"/>
      <c r="F1723" s="183"/>
      <c r="G1723" s="184">
        <f t="shared" si="219"/>
        <v>302.20749999999998</v>
      </c>
      <c r="H1723" s="184">
        <f t="shared" si="220"/>
        <v>283.99897500000003</v>
      </c>
      <c r="I1723" s="184">
        <f t="shared" si="214"/>
        <v>18.208524999999952</v>
      </c>
      <c r="K1723" s="184">
        <v>0</v>
      </c>
      <c r="L1723" s="184">
        <v>0</v>
      </c>
      <c r="M1723" s="184">
        <f t="shared" si="215"/>
        <v>0</v>
      </c>
      <c r="O1723" s="188">
        <v>302.20749999999998</v>
      </c>
      <c r="P1723" s="188">
        <v>283.99897500000003</v>
      </c>
      <c r="Q1723" s="188">
        <f t="shared" si="216"/>
        <v>18.208524999999952</v>
      </c>
      <c r="S1723" s="184">
        <v>0</v>
      </c>
      <c r="T1723" s="184">
        <v>0</v>
      </c>
      <c r="U1723" s="184">
        <f t="shared" si="217"/>
        <v>0</v>
      </c>
      <c r="W1723" s="185">
        <v>0</v>
      </c>
      <c r="X1723" s="185">
        <v>0</v>
      </c>
      <c r="Y1723" s="185">
        <f t="shared" si="218"/>
        <v>0</v>
      </c>
    </row>
    <row r="1724" spans="2:25" s="187" customFormat="1" hidden="1" x14ac:dyDescent="0.3">
      <c r="B1724" s="226" t="s">
        <v>2047</v>
      </c>
      <c r="C1724" s="338" t="s">
        <v>9213</v>
      </c>
      <c r="D1724" s="249"/>
      <c r="E1724" s="249"/>
      <c r="F1724" s="183"/>
      <c r="G1724" s="184">
        <f t="shared" si="219"/>
        <v>328.5958</v>
      </c>
      <c r="H1724" s="184">
        <f t="shared" si="220"/>
        <v>316.95165100000003</v>
      </c>
      <c r="I1724" s="184">
        <f t="shared" si="214"/>
        <v>11.64414899999997</v>
      </c>
      <c r="J1724" s="186"/>
      <c r="K1724" s="184">
        <v>0</v>
      </c>
      <c r="L1724" s="184">
        <v>0</v>
      </c>
      <c r="M1724" s="184">
        <f t="shared" si="215"/>
        <v>0</v>
      </c>
      <c r="N1724" s="186"/>
      <c r="O1724" s="185">
        <v>328.5958</v>
      </c>
      <c r="P1724" s="185">
        <v>316.95165100000003</v>
      </c>
      <c r="Q1724" s="185">
        <f t="shared" si="216"/>
        <v>11.64414899999997</v>
      </c>
      <c r="R1724" s="186"/>
      <c r="S1724" s="184">
        <v>0</v>
      </c>
      <c r="T1724" s="184">
        <v>0</v>
      </c>
      <c r="U1724" s="184">
        <f t="shared" si="217"/>
        <v>0</v>
      </c>
      <c r="V1724" s="186"/>
      <c r="W1724" s="185">
        <v>0</v>
      </c>
      <c r="X1724" s="185">
        <v>0</v>
      </c>
      <c r="Y1724" s="185">
        <f t="shared" si="218"/>
        <v>0</v>
      </c>
    </row>
    <row r="1725" spans="2:25" s="187" customFormat="1" hidden="1" x14ac:dyDescent="0.3">
      <c r="B1725" s="226" t="s">
        <v>2048</v>
      </c>
      <c r="C1725" s="338" t="s">
        <v>9214</v>
      </c>
      <c r="D1725" s="249"/>
      <c r="E1725" s="249"/>
      <c r="F1725" s="183"/>
      <c r="G1725" s="184">
        <f t="shared" si="219"/>
        <v>298.21919999999994</v>
      </c>
      <c r="H1725" s="184">
        <f t="shared" si="220"/>
        <v>281.61702600000001</v>
      </c>
      <c r="I1725" s="184">
        <f t="shared" si="214"/>
        <v>16.602173999999934</v>
      </c>
      <c r="K1725" s="184">
        <v>0</v>
      </c>
      <c r="L1725" s="184">
        <v>0</v>
      </c>
      <c r="M1725" s="184">
        <f t="shared" si="215"/>
        <v>0</v>
      </c>
      <c r="O1725" s="188">
        <v>298.21919999999994</v>
      </c>
      <c r="P1725" s="188">
        <v>281.61702600000001</v>
      </c>
      <c r="Q1725" s="188">
        <f t="shared" si="216"/>
        <v>16.602173999999934</v>
      </c>
      <c r="S1725" s="184">
        <v>0</v>
      </c>
      <c r="T1725" s="184">
        <v>0</v>
      </c>
      <c r="U1725" s="184">
        <f t="shared" si="217"/>
        <v>0</v>
      </c>
      <c r="W1725" s="185">
        <v>0</v>
      </c>
      <c r="X1725" s="185">
        <v>0</v>
      </c>
      <c r="Y1725" s="185">
        <f t="shared" si="218"/>
        <v>0</v>
      </c>
    </row>
    <row r="1726" spans="2:25" s="187" customFormat="1" hidden="1" x14ac:dyDescent="0.3">
      <c r="B1726" s="226" t="s">
        <v>2049</v>
      </c>
      <c r="C1726" s="338" t="s">
        <v>9215</v>
      </c>
      <c r="D1726" s="249"/>
      <c r="E1726" s="249"/>
      <c r="F1726" s="183"/>
      <c r="G1726" s="184">
        <f t="shared" si="219"/>
        <v>49.673500000000004</v>
      </c>
      <c r="H1726" s="184">
        <f t="shared" si="220"/>
        <v>39.923198999999997</v>
      </c>
      <c r="I1726" s="184">
        <f t="shared" si="214"/>
        <v>9.7503010000000074</v>
      </c>
      <c r="K1726" s="184">
        <v>0</v>
      </c>
      <c r="L1726" s="184">
        <v>0</v>
      </c>
      <c r="M1726" s="184">
        <f t="shared" si="215"/>
        <v>0</v>
      </c>
      <c r="O1726" s="188">
        <v>49.673500000000004</v>
      </c>
      <c r="P1726" s="188">
        <v>39.923198999999997</v>
      </c>
      <c r="Q1726" s="188">
        <f t="shared" si="216"/>
        <v>9.7503010000000074</v>
      </c>
      <c r="S1726" s="184">
        <v>0</v>
      </c>
      <c r="T1726" s="184">
        <v>0</v>
      </c>
      <c r="U1726" s="184">
        <f t="shared" si="217"/>
        <v>0</v>
      </c>
      <c r="W1726" s="185">
        <v>0</v>
      </c>
      <c r="X1726" s="185">
        <v>0</v>
      </c>
      <c r="Y1726" s="185">
        <f t="shared" si="218"/>
        <v>0</v>
      </c>
    </row>
    <row r="1727" spans="2:25" s="187" customFormat="1" hidden="1" x14ac:dyDescent="0.3">
      <c r="B1727" s="226" t="s">
        <v>2050</v>
      </c>
      <c r="C1727" s="338" t="s">
        <v>9216</v>
      </c>
      <c r="D1727" s="249"/>
      <c r="E1727" s="249"/>
      <c r="F1727" s="183"/>
      <c r="G1727" s="184">
        <f t="shared" si="219"/>
        <v>254.1617</v>
      </c>
      <c r="H1727" s="184">
        <f t="shared" si="220"/>
        <v>231.75365893</v>
      </c>
      <c r="I1727" s="184">
        <f t="shared" si="214"/>
        <v>22.408041069999996</v>
      </c>
      <c r="J1727" s="179"/>
      <c r="K1727" s="184">
        <v>0</v>
      </c>
      <c r="L1727" s="184">
        <v>0</v>
      </c>
      <c r="M1727" s="184">
        <f t="shared" si="215"/>
        <v>0</v>
      </c>
      <c r="N1727" s="179"/>
      <c r="O1727" s="184">
        <v>254.1617</v>
      </c>
      <c r="P1727" s="184">
        <v>231.75365893</v>
      </c>
      <c r="Q1727" s="184">
        <f t="shared" si="216"/>
        <v>22.408041069999996</v>
      </c>
      <c r="R1727" s="179"/>
      <c r="S1727" s="184">
        <v>0</v>
      </c>
      <c r="T1727" s="184">
        <v>0</v>
      </c>
      <c r="U1727" s="184">
        <f t="shared" si="217"/>
        <v>0</v>
      </c>
      <c r="V1727" s="179"/>
      <c r="W1727" s="184">
        <v>0</v>
      </c>
      <c r="X1727" s="184">
        <v>0</v>
      </c>
      <c r="Y1727" s="184">
        <f t="shared" si="218"/>
        <v>0</v>
      </c>
    </row>
    <row r="1728" spans="2:25" s="187" customFormat="1" hidden="1" x14ac:dyDescent="0.3">
      <c r="B1728" s="226" t="s">
        <v>2051</v>
      </c>
      <c r="C1728" s="338" t="s">
        <v>9217</v>
      </c>
      <c r="D1728" s="249"/>
      <c r="E1728" s="249"/>
      <c r="F1728" s="183"/>
      <c r="G1728" s="184">
        <f t="shared" si="219"/>
        <v>296.16680000000002</v>
      </c>
      <c r="H1728" s="184">
        <f t="shared" si="220"/>
        <v>288.32445894</v>
      </c>
      <c r="I1728" s="184">
        <f t="shared" si="214"/>
        <v>7.8423410600000238</v>
      </c>
      <c r="K1728" s="184">
        <v>0</v>
      </c>
      <c r="L1728" s="184">
        <v>0</v>
      </c>
      <c r="M1728" s="184">
        <f t="shared" si="215"/>
        <v>0</v>
      </c>
      <c r="O1728" s="188">
        <v>296.16680000000002</v>
      </c>
      <c r="P1728" s="188">
        <v>288.32445894</v>
      </c>
      <c r="Q1728" s="188">
        <f t="shared" si="216"/>
        <v>7.8423410600000238</v>
      </c>
      <c r="S1728" s="184">
        <v>0</v>
      </c>
      <c r="T1728" s="184">
        <v>0</v>
      </c>
      <c r="U1728" s="184">
        <f t="shared" si="217"/>
        <v>0</v>
      </c>
      <c r="W1728" s="185">
        <v>0</v>
      </c>
      <c r="X1728" s="185">
        <v>0</v>
      </c>
      <c r="Y1728" s="185">
        <f t="shared" si="218"/>
        <v>0</v>
      </c>
    </row>
    <row r="1729" spans="2:25" s="187" customFormat="1" hidden="1" x14ac:dyDescent="0.3">
      <c r="B1729" s="226" t="s">
        <v>2052</v>
      </c>
      <c r="C1729" s="338" t="s">
        <v>9218</v>
      </c>
      <c r="D1729" s="249"/>
      <c r="E1729" s="249"/>
      <c r="F1729" s="183"/>
      <c r="G1729" s="184">
        <f t="shared" si="219"/>
        <v>275.43850000000003</v>
      </c>
      <c r="H1729" s="184">
        <f t="shared" si="220"/>
        <v>256.38997599999999</v>
      </c>
      <c r="I1729" s="184">
        <f t="shared" si="214"/>
        <v>19.048524000000043</v>
      </c>
      <c r="K1729" s="184">
        <v>0</v>
      </c>
      <c r="L1729" s="184">
        <v>0</v>
      </c>
      <c r="M1729" s="184">
        <f t="shared" si="215"/>
        <v>0</v>
      </c>
      <c r="O1729" s="188">
        <v>275.43850000000003</v>
      </c>
      <c r="P1729" s="188">
        <v>256.38997599999999</v>
      </c>
      <c r="Q1729" s="188">
        <f t="shared" si="216"/>
        <v>19.048524000000043</v>
      </c>
      <c r="S1729" s="184">
        <v>0</v>
      </c>
      <c r="T1729" s="184">
        <v>0</v>
      </c>
      <c r="U1729" s="184">
        <f t="shared" si="217"/>
        <v>0</v>
      </c>
      <c r="W1729" s="185">
        <v>0</v>
      </c>
      <c r="X1729" s="185">
        <v>0</v>
      </c>
      <c r="Y1729" s="185">
        <f t="shared" si="218"/>
        <v>0</v>
      </c>
    </row>
    <row r="1730" spans="2:25" s="187" customFormat="1" hidden="1" x14ac:dyDescent="0.3">
      <c r="B1730" s="226" t="s">
        <v>2053</v>
      </c>
      <c r="C1730" s="338" t="s">
        <v>9219</v>
      </c>
      <c r="D1730" s="249"/>
      <c r="E1730" s="249"/>
      <c r="F1730" s="183"/>
      <c r="G1730" s="184">
        <f t="shared" si="219"/>
        <v>206.29419999999999</v>
      </c>
      <c r="H1730" s="184">
        <f t="shared" si="220"/>
        <v>193.76106862999998</v>
      </c>
      <c r="I1730" s="184">
        <f t="shared" si="214"/>
        <v>12.533131370000007</v>
      </c>
      <c r="K1730" s="184">
        <v>0</v>
      </c>
      <c r="L1730" s="184">
        <v>0</v>
      </c>
      <c r="M1730" s="184">
        <f t="shared" si="215"/>
        <v>0</v>
      </c>
      <c r="O1730" s="188">
        <v>206.29419999999999</v>
      </c>
      <c r="P1730" s="188">
        <v>193.76106862999998</v>
      </c>
      <c r="Q1730" s="188">
        <f t="shared" si="216"/>
        <v>12.533131370000007</v>
      </c>
      <c r="S1730" s="184">
        <v>0</v>
      </c>
      <c r="T1730" s="184">
        <v>0</v>
      </c>
      <c r="U1730" s="184">
        <f t="shared" si="217"/>
        <v>0</v>
      </c>
      <c r="W1730" s="185">
        <v>0</v>
      </c>
      <c r="X1730" s="185">
        <v>0</v>
      </c>
      <c r="Y1730" s="185">
        <f t="shared" si="218"/>
        <v>0</v>
      </c>
    </row>
    <row r="1731" spans="2:25" s="187" customFormat="1" hidden="1" x14ac:dyDescent="0.3">
      <c r="B1731" s="226" t="s">
        <v>2054</v>
      </c>
      <c r="C1731" s="338" t="s">
        <v>9220</v>
      </c>
      <c r="D1731" s="249"/>
      <c r="E1731" s="249"/>
      <c r="F1731" s="183"/>
      <c r="G1731" s="184">
        <f t="shared" si="219"/>
        <v>248.4014</v>
      </c>
      <c r="H1731" s="184">
        <f t="shared" si="220"/>
        <v>225.85311899999999</v>
      </c>
      <c r="I1731" s="184">
        <f t="shared" si="214"/>
        <v>22.548281000000003</v>
      </c>
      <c r="K1731" s="184">
        <v>0</v>
      </c>
      <c r="L1731" s="184">
        <v>0</v>
      </c>
      <c r="M1731" s="184">
        <f t="shared" si="215"/>
        <v>0</v>
      </c>
      <c r="O1731" s="188">
        <v>248.4014</v>
      </c>
      <c r="P1731" s="188">
        <v>225.85311899999999</v>
      </c>
      <c r="Q1731" s="188">
        <f t="shared" si="216"/>
        <v>22.548281000000003</v>
      </c>
      <c r="S1731" s="184">
        <v>0</v>
      </c>
      <c r="T1731" s="184">
        <v>0</v>
      </c>
      <c r="U1731" s="184">
        <f t="shared" si="217"/>
        <v>0</v>
      </c>
      <c r="W1731" s="185">
        <v>0</v>
      </c>
      <c r="X1731" s="185">
        <v>0</v>
      </c>
      <c r="Y1731" s="185">
        <f t="shared" si="218"/>
        <v>0</v>
      </c>
    </row>
    <row r="1732" spans="2:25" s="187" customFormat="1" hidden="1" x14ac:dyDescent="0.3">
      <c r="B1732" s="226" t="s">
        <v>2055</v>
      </c>
      <c r="C1732" s="338" t="s">
        <v>9221</v>
      </c>
      <c r="D1732" s="249"/>
      <c r="E1732" s="249"/>
      <c r="F1732" s="183"/>
      <c r="G1732" s="184">
        <f t="shared" si="219"/>
        <v>207.53819999999999</v>
      </c>
      <c r="H1732" s="184">
        <f t="shared" si="220"/>
        <v>192.407061</v>
      </c>
      <c r="I1732" s="184">
        <f t="shared" si="214"/>
        <v>15.13113899999999</v>
      </c>
      <c r="K1732" s="184">
        <v>0</v>
      </c>
      <c r="L1732" s="184">
        <v>0</v>
      </c>
      <c r="M1732" s="184">
        <f t="shared" si="215"/>
        <v>0</v>
      </c>
      <c r="O1732" s="188">
        <v>207.53819999999999</v>
      </c>
      <c r="P1732" s="188">
        <v>192.407061</v>
      </c>
      <c r="Q1732" s="188">
        <f t="shared" si="216"/>
        <v>15.13113899999999</v>
      </c>
      <c r="S1732" s="184">
        <v>0</v>
      </c>
      <c r="T1732" s="184">
        <v>0</v>
      </c>
      <c r="U1732" s="184">
        <f t="shared" si="217"/>
        <v>0</v>
      </c>
      <c r="W1732" s="185">
        <v>0</v>
      </c>
      <c r="X1732" s="185">
        <v>0</v>
      </c>
      <c r="Y1732" s="185">
        <f t="shared" si="218"/>
        <v>0</v>
      </c>
    </row>
    <row r="1733" spans="2:25" s="187" customFormat="1" hidden="1" x14ac:dyDescent="0.3">
      <c r="B1733" s="226" t="s">
        <v>2056</v>
      </c>
      <c r="C1733" s="338" t="s">
        <v>9222</v>
      </c>
      <c r="D1733" s="249"/>
      <c r="E1733" s="249"/>
      <c r="F1733" s="183"/>
      <c r="G1733" s="184">
        <f t="shared" si="219"/>
        <v>306.33969999999999</v>
      </c>
      <c r="H1733" s="184">
        <f t="shared" si="220"/>
        <v>288.22492299999999</v>
      </c>
      <c r="I1733" s="184">
        <f t="shared" si="214"/>
        <v>18.114777000000004</v>
      </c>
      <c r="K1733" s="184">
        <v>0</v>
      </c>
      <c r="L1733" s="184">
        <v>0</v>
      </c>
      <c r="M1733" s="184">
        <f t="shared" si="215"/>
        <v>0</v>
      </c>
      <c r="O1733" s="188">
        <v>306.33969999999999</v>
      </c>
      <c r="P1733" s="188">
        <v>288.22492299999999</v>
      </c>
      <c r="Q1733" s="188">
        <f t="shared" si="216"/>
        <v>18.114777000000004</v>
      </c>
      <c r="S1733" s="184">
        <v>0</v>
      </c>
      <c r="T1733" s="184">
        <v>0</v>
      </c>
      <c r="U1733" s="184">
        <f t="shared" si="217"/>
        <v>0</v>
      </c>
      <c r="W1733" s="185">
        <v>0</v>
      </c>
      <c r="X1733" s="185">
        <v>0</v>
      </c>
      <c r="Y1733" s="185">
        <f t="shared" si="218"/>
        <v>0</v>
      </c>
    </row>
    <row r="1734" spans="2:25" s="187" customFormat="1" hidden="1" x14ac:dyDescent="0.3">
      <c r="B1734" s="226" t="s">
        <v>2057</v>
      </c>
      <c r="C1734" s="338" t="s">
        <v>9223</v>
      </c>
      <c r="D1734" s="249"/>
      <c r="E1734" s="249"/>
      <c r="F1734" s="183"/>
      <c r="G1734" s="184">
        <f t="shared" si="219"/>
        <v>235.7269</v>
      </c>
      <c r="H1734" s="184">
        <f t="shared" si="220"/>
        <v>224.02276652999998</v>
      </c>
      <c r="I1734" s="184">
        <f t="shared" si="214"/>
        <v>11.704133470000016</v>
      </c>
      <c r="K1734" s="184">
        <v>0</v>
      </c>
      <c r="L1734" s="184">
        <v>0</v>
      </c>
      <c r="M1734" s="184">
        <f t="shared" si="215"/>
        <v>0</v>
      </c>
      <c r="O1734" s="188">
        <v>235.7269</v>
      </c>
      <c r="P1734" s="188">
        <v>224.02276652999998</v>
      </c>
      <c r="Q1734" s="188">
        <f t="shared" si="216"/>
        <v>11.704133470000016</v>
      </c>
      <c r="S1734" s="184">
        <v>0</v>
      </c>
      <c r="T1734" s="184">
        <v>0</v>
      </c>
      <c r="U1734" s="184">
        <f t="shared" si="217"/>
        <v>0</v>
      </c>
      <c r="W1734" s="185">
        <v>0</v>
      </c>
      <c r="X1734" s="185">
        <v>0</v>
      </c>
      <c r="Y1734" s="185">
        <f t="shared" si="218"/>
        <v>0</v>
      </c>
    </row>
    <row r="1735" spans="2:25" s="187" customFormat="1" hidden="1" x14ac:dyDescent="0.3">
      <c r="B1735" s="226" t="s">
        <v>2058</v>
      </c>
      <c r="C1735" s="338" t="s">
        <v>9224</v>
      </c>
      <c r="D1735" s="249"/>
      <c r="E1735" s="249"/>
      <c r="F1735" s="183"/>
      <c r="G1735" s="184">
        <f t="shared" si="219"/>
        <v>200.05090000000001</v>
      </c>
      <c r="H1735" s="184">
        <f t="shared" si="220"/>
        <v>181.33640600000001</v>
      </c>
      <c r="I1735" s="184">
        <f t="shared" si="214"/>
        <v>18.714494000000002</v>
      </c>
      <c r="K1735" s="184">
        <v>0</v>
      </c>
      <c r="L1735" s="184">
        <v>0</v>
      </c>
      <c r="M1735" s="184">
        <f t="shared" si="215"/>
        <v>0</v>
      </c>
      <c r="O1735" s="188">
        <v>200.05090000000001</v>
      </c>
      <c r="P1735" s="188">
        <v>181.33640600000001</v>
      </c>
      <c r="Q1735" s="188">
        <f t="shared" si="216"/>
        <v>18.714494000000002</v>
      </c>
      <c r="S1735" s="184">
        <v>0</v>
      </c>
      <c r="T1735" s="184">
        <v>0</v>
      </c>
      <c r="U1735" s="184">
        <f t="shared" si="217"/>
        <v>0</v>
      </c>
      <c r="W1735" s="185">
        <v>0</v>
      </c>
      <c r="X1735" s="185">
        <v>0</v>
      </c>
      <c r="Y1735" s="185">
        <f t="shared" si="218"/>
        <v>0</v>
      </c>
    </row>
    <row r="1736" spans="2:25" s="187" customFormat="1" hidden="1" x14ac:dyDescent="0.3">
      <c r="B1736" s="226" t="s">
        <v>2059</v>
      </c>
      <c r="C1736" s="338" t="s">
        <v>9225</v>
      </c>
      <c r="D1736" s="249"/>
      <c r="E1736" s="249"/>
      <c r="F1736" s="183"/>
      <c r="G1736" s="184">
        <f t="shared" si="219"/>
        <v>10.1045</v>
      </c>
      <c r="H1736" s="184">
        <f t="shared" si="220"/>
        <v>8.3081999999999994</v>
      </c>
      <c r="I1736" s="184">
        <f t="shared" si="214"/>
        <v>1.7963000000000005</v>
      </c>
      <c r="K1736" s="184">
        <v>0</v>
      </c>
      <c r="L1736" s="184">
        <v>0</v>
      </c>
      <c r="M1736" s="184">
        <f t="shared" si="215"/>
        <v>0</v>
      </c>
      <c r="O1736" s="188">
        <v>10.1045</v>
      </c>
      <c r="P1736" s="188">
        <v>8.3081999999999994</v>
      </c>
      <c r="Q1736" s="188">
        <f t="shared" si="216"/>
        <v>1.7963000000000005</v>
      </c>
      <c r="S1736" s="184">
        <v>0</v>
      </c>
      <c r="T1736" s="184">
        <v>0</v>
      </c>
      <c r="U1736" s="184">
        <f t="shared" si="217"/>
        <v>0</v>
      </c>
      <c r="W1736" s="185">
        <v>0</v>
      </c>
      <c r="X1736" s="185">
        <v>0</v>
      </c>
      <c r="Y1736" s="185">
        <f t="shared" si="218"/>
        <v>0</v>
      </c>
    </row>
    <row r="1737" spans="2:25" s="187" customFormat="1" hidden="1" x14ac:dyDescent="0.3">
      <c r="B1737" s="226" t="s">
        <v>2060</v>
      </c>
      <c r="C1737" s="338" t="s">
        <v>9226</v>
      </c>
      <c r="D1737" s="249"/>
      <c r="E1737" s="249"/>
      <c r="F1737" s="183"/>
      <c r="G1737" s="184">
        <f t="shared" si="219"/>
        <v>31.021599999999999</v>
      </c>
      <c r="H1737" s="184">
        <f t="shared" si="220"/>
        <v>31.021599999999999</v>
      </c>
      <c r="I1737" s="184">
        <f t="shared" ref="I1737:I1800" si="221">+ABS(G1737-H1737)</f>
        <v>0</v>
      </c>
      <c r="K1737" s="184">
        <v>0</v>
      </c>
      <c r="L1737" s="184">
        <v>0</v>
      </c>
      <c r="M1737" s="184">
        <f t="shared" ref="M1737:M1800" si="222">+ABS(K1737-L1737)</f>
        <v>0</v>
      </c>
      <c r="O1737" s="188">
        <v>31.021599999999999</v>
      </c>
      <c r="P1737" s="188">
        <v>31.021599999999999</v>
      </c>
      <c r="Q1737" s="188">
        <f t="shared" ref="Q1737:Q1800" si="223">+ABS(O1737-P1737)</f>
        <v>0</v>
      </c>
      <c r="S1737" s="184">
        <v>0</v>
      </c>
      <c r="T1737" s="184">
        <v>0</v>
      </c>
      <c r="U1737" s="184">
        <f t="shared" ref="U1737:U1800" si="224">+ABS(S1737-T1737)</f>
        <v>0</v>
      </c>
      <c r="W1737" s="185">
        <v>0</v>
      </c>
      <c r="X1737" s="185">
        <v>0</v>
      </c>
      <c r="Y1737" s="185">
        <f t="shared" ref="Y1737:Y1800" si="225">+ABS(W1737-X1737)</f>
        <v>0</v>
      </c>
    </row>
    <row r="1738" spans="2:25" s="187" customFormat="1" hidden="1" x14ac:dyDescent="0.3">
      <c r="B1738" s="226" t="s">
        <v>2061</v>
      </c>
      <c r="C1738" s="338" t="s">
        <v>9227</v>
      </c>
      <c r="D1738" s="249"/>
      <c r="E1738" s="249"/>
      <c r="F1738" s="183"/>
      <c r="G1738" s="184">
        <f t="shared" si="219"/>
        <v>224.06640000000002</v>
      </c>
      <c r="H1738" s="184">
        <f t="shared" si="220"/>
        <v>205.58620134999998</v>
      </c>
      <c r="I1738" s="184">
        <f t="shared" si="221"/>
        <v>18.480198650000034</v>
      </c>
      <c r="K1738" s="184">
        <v>0</v>
      </c>
      <c r="L1738" s="184">
        <v>0</v>
      </c>
      <c r="M1738" s="184">
        <f t="shared" si="222"/>
        <v>0</v>
      </c>
      <c r="O1738" s="188">
        <v>224.06640000000002</v>
      </c>
      <c r="P1738" s="188">
        <v>205.58620134999998</v>
      </c>
      <c r="Q1738" s="188">
        <f t="shared" si="223"/>
        <v>18.480198650000034</v>
      </c>
      <c r="S1738" s="184">
        <v>0</v>
      </c>
      <c r="T1738" s="184">
        <v>0</v>
      </c>
      <c r="U1738" s="184">
        <f t="shared" si="224"/>
        <v>0</v>
      </c>
      <c r="W1738" s="185">
        <v>0</v>
      </c>
      <c r="X1738" s="185">
        <v>0</v>
      </c>
      <c r="Y1738" s="185">
        <f t="shared" si="225"/>
        <v>0</v>
      </c>
    </row>
    <row r="1739" spans="2:25" s="187" customFormat="1" hidden="1" x14ac:dyDescent="0.3">
      <c r="B1739" s="226" t="s">
        <v>2062</v>
      </c>
      <c r="C1739" s="338" t="s">
        <v>9228</v>
      </c>
      <c r="D1739" s="249"/>
      <c r="E1739" s="249"/>
      <c r="F1739" s="183"/>
      <c r="G1739" s="184">
        <f t="shared" si="219"/>
        <v>137.01589999999999</v>
      </c>
      <c r="H1739" s="184">
        <f t="shared" si="220"/>
        <v>0</v>
      </c>
      <c r="I1739" s="184">
        <f t="shared" si="221"/>
        <v>137.01589999999999</v>
      </c>
      <c r="K1739" s="184">
        <v>0</v>
      </c>
      <c r="L1739" s="184">
        <v>0</v>
      </c>
      <c r="M1739" s="184">
        <f t="shared" si="222"/>
        <v>0</v>
      </c>
      <c r="O1739" s="188">
        <v>137.01589999999999</v>
      </c>
      <c r="P1739" s="188">
        <v>0</v>
      </c>
      <c r="Q1739" s="188">
        <f t="shared" si="223"/>
        <v>137.01589999999999</v>
      </c>
      <c r="S1739" s="184">
        <v>0</v>
      </c>
      <c r="T1739" s="184">
        <v>0</v>
      </c>
      <c r="U1739" s="184">
        <f t="shared" si="224"/>
        <v>0</v>
      </c>
      <c r="W1739" s="185">
        <v>0</v>
      </c>
      <c r="X1739" s="185">
        <v>0</v>
      </c>
      <c r="Y1739" s="185">
        <f t="shared" si="225"/>
        <v>0</v>
      </c>
    </row>
    <row r="1740" spans="2:25" s="187" customFormat="1" hidden="1" x14ac:dyDescent="0.3">
      <c r="B1740" s="226" t="s">
        <v>2063</v>
      </c>
      <c r="C1740" s="338" t="s">
        <v>9229</v>
      </c>
      <c r="D1740" s="249"/>
      <c r="E1740" s="249"/>
      <c r="F1740" s="183"/>
      <c r="G1740" s="184">
        <f t="shared" si="219"/>
        <v>129.50900000000001</v>
      </c>
      <c r="H1740" s="184">
        <f t="shared" si="220"/>
        <v>81.398462409999993</v>
      </c>
      <c r="I1740" s="184">
        <f t="shared" si="221"/>
        <v>48.110537590000021</v>
      </c>
      <c r="K1740" s="184">
        <v>0</v>
      </c>
      <c r="L1740" s="184">
        <v>0</v>
      </c>
      <c r="M1740" s="184">
        <f t="shared" si="222"/>
        <v>0</v>
      </c>
      <c r="O1740" s="188">
        <v>129.50900000000001</v>
      </c>
      <c r="P1740" s="188">
        <v>81.398462409999993</v>
      </c>
      <c r="Q1740" s="188">
        <f t="shared" si="223"/>
        <v>48.110537590000021</v>
      </c>
      <c r="S1740" s="184">
        <v>0</v>
      </c>
      <c r="T1740" s="184">
        <v>0</v>
      </c>
      <c r="U1740" s="184">
        <f t="shared" si="224"/>
        <v>0</v>
      </c>
      <c r="W1740" s="185">
        <v>0</v>
      </c>
      <c r="X1740" s="185">
        <v>0</v>
      </c>
      <c r="Y1740" s="185">
        <f t="shared" si="225"/>
        <v>0</v>
      </c>
    </row>
    <row r="1741" spans="2:25" s="187" customFormat="1" hidden="1" x14ac:dyDescent="0.3">
      <c r="B1741" s="226" t="s">
        <v>2064</v>
      </c>
      <c r="C1741" s="338" t="s">
        <v>9230</v>
      </c>
      <c r="D1741" s="249"/>
      <c r="E1741" s="249"/>
      <c r="F1741" s="183"/>
      <c r="G1741" s="184">
        <f t="shared" si="219"/>
        <v>558.41050000000007</v>
      </c>
      <c r="H1741" s="184">
        <f t="shared" si="220"/>
        <v>485.40211300000004</v>
      </c>
      <c r="I1741" s="184">
        <f t="shared" si="221"/>
        <v>73.008387000000027</v>
      </c>
      <c r="K1741" s="184">
        <v>0</v>
      </c>
      <c r="L1741" s="184">
        <v>0</v>
      </c>
      <c r="M1741" s="184">
        <f t="shared" si="222"/>
        <v>0</v>
      </c>
      <c r="O1741" s="188">
        <v>558.41050000000007</v>
      </c>
      <c r="P1741" s="188">
        <v>485.40211300000004</v>
      </c>
      <c r="Q1741" s="188">
        <f t="shared" si="223"/>
        <v>73.008387000000027</v>
      </c>
      <c r="S1741" s="184">
        <v>0</v>
      </c>
      <c r="T1741" s="184">
        <v>0</v>
      </c>
      <c r="U1741" s="184">
        <f t="shared" si="224"/>
        <v>0</v>
      </c>
      <c r="W1741" s="185">
        <v>0</v>
      </c>
      <c r="X1741" s="185">
        <v>0</v>
      </c>
      <c r="Y1741" s="185">
        <f t="shared" si="225"/>
        <v>0</v>
      </c>
    </row>
    <row r="1742" spans="2:25" s="187" customFormat="1" hidden="1" x14ac:dyDescent="0.3">
      <c r="B1742" s="226" t="s">
        <v>2065</v>
      </c>
      <c r="C1742" s="338" t="s">
        <v>9231</v>
      </c>
      <c r="D1742" s="249"/>
      <c r="E1742" s="249"/>
      <c r="F1742" s="183"/>
      <c r="G1742" s="184">
        <f t="shared" si="219"/>
        <v>565.05489999999998</v>
      </c>
      <c r="H1742" s="184">
        <f t="shared" si="220"/>
        <v>421.93417800000003</v>
      </c>
      <c r="I1742" s="184">
        <f t="shared" si="221"/>
        <v>143.12072199999994</v>
      </c>
      <c r="K1742" s="184">
        <v>0</v>
      </c>
      <c r="L1742" s="184">
        <v>0</v>
      </c>
      <c r="M1742" s="184">
        <f t="shared" si="222"/>
        <v>0</v>
      </c>
      <c r="O1742" s="188">
        <v>565.05489999999998</v>
      </c>
      <c r="P1742" s="188">
        <v>421.93417800000003</v>
      </c>
      <c r="Q1742" s="188">
        <f t="shared" si="223"/>
        <v>143.12072199999994</v>
      </c>
      <c r="S1742" s="184">
        <v>0</v>
      </c>
      <c r="T1742" s="184">
        <v>0</v>
      </c>
      <c r="U1742" s="184">
        <f t="shared" si="224"/>
        <v>0</v>
      </c>
      <c r="W1742" s="185">
        <v>0</v>
      </c>
      <c r="X1742" s="185">
        <v>0</v>
      </c>
      <c r="Y1742" s="185">
        <f t="shared" si="225"/>
        <v>0</v>
      </c>
    </row>
    <row r="1743" spans="2:25" s="187" customFormat="1" hidden="1" x14ac:dyDescent="0.3">
      <c r="B1743" s="226" t="s">
        <v>2066</v>
      </c>
      <c r="C1743" s="338" t="s">
        <v>9232</v>
      </c>
      <c r="D1743" s="249"/>
      <c r="E1743" s="249"/>
      <c r="F1743" s="183"/>
      <c r="G1743" s="184">
        <f t="shared" si="219"/>
        <v>159.75</v>
      </c>
      <c r="H1743" s="184">
        <f t="shared" si="220"/>
        <v>24.428899999999999</v>
      </c>
      <c r="I1743" s="184">
        <f t="shared" si="221"/>
        <v>135.3211</v>
      </c>
      <c r="K1743" s="184">
        <v>0</v>
      </c>
      <c r="L1743" s="184">
        <v>0</v>
      </c>
      <c r="M1743" s="184">
        <f t="shared" si="222"/>
        <v>0</v>
      </c>
      <c r="O1743" s="188">
        <v>159.75</v>
      </c>
      <c r="P1743" s="188">
        <v>24.428899999999999</v>
      </c>
      <c r="Q1743" s="188">
        <f t="shared" si="223"/>
        <v>135.3211</v>
      </c>
      <c r="S1743" s="184">
        <v>0</v>
      </c>
      <c r="T1743" s="184">
        <v>0</v>
      </c>
      <c r="U1743" s="184">
        <f t="shared" si="224"/>
        <v>0</v>
      </c>
      <c r="W1743" s="185">
        <v>0</v>
      </c>
      <c r="X1743" s="185">
        <v>0</v>
      </c>
      <c r="Y1743" s="185">
        <f t="shared" si="225"/>
        <v>0</v>
      </c>
    </row>
    <row r="1744" spans="2:25" s="187" customFormat="1" hidden="1" x14ac:dyDescent="0.3">
      <c r="B1744" s="226" t="s">
        <v>2067</v>
      </c>
      <c r="C1744" s="338" t="s">
        <v>9233</v>
      </c>
      <c r="D1744" s="249"/>
      <c r="E1744" s="249"/>
      <c r="F1744" s="183"/>
      <c r="G1744" s="184">
        <f t="shared" si="219"/>
        <v>588.18949999999995</v>
      </c>
      <c r="H1744" s="184">
        <f t="shared" si="220"/>
        <v>537.72587958999998</v>
      </c>
      <c r="I1744" s="184">
        <f t="shared" si="221"/>
        <v>50.463620409999976</v>
      </c>
      <c r="K1744" s="184">
        <v>0</v>
      </c>
      <c r="L1744" s="184">
        <v>0</v>
      </c>
      <c r="M1744" s="184">
        <f t="shared" si="222"/>
        <v>0</v>
      </c>
      <c r="O1744" s="188">
        <v>588.18949999999995</v>
      </c>
      <c r="P1744" s="188">
        <v>537.72587958999998</v>
      </c>
      <c r="Q1744" s="188">
        <f t="shared" si="223"/>
        <v>50.463620409999976</v>
      </c>
      <c r="S1744" s="184">
        <v>0</v>
      </c>
      <c r="T1744" s="184">
        <v>0</v>
      </c>
      <c r="U1744" s="184">
        <f t="shared" si="224"/>
        <v>0</v>
      </c>
      <c r="W1744" s="185">
        <v>0</v>
      </c>
      <c r="X1744" s="185">
        <v>0</v>
      </c>
      <c r="Y1744" s="185">
        <f t="shared" si="225"/>
        <v>0</v>
      </c>
    </row>
    <row r="1745" spans="2:25" s="187" customFormat="1" hidden="1" x14ac:dyDescent="0.3">
      <c r="B1745" s="226" t="s">
        <v>2068</v>
      </c>
      <c r="C1745" s="338" t="s">
        <v>9234</v>
      </c>
      <c r="D1745" s="249"/>
      <c r="E1745" s="249"/>
      <c r="F1745" s="183"/>
      <c r="G1745" s="184">
        <f t="shared" ref="G1745:G1751" si="226">+K1745+O1745+S1745+W1745</f>
        <v>216.99679999999998</v>
      </c>
      <c r="H1745" s="184">
        <f t="shared" ref="H1745:H1751" si="227">+L1745+P1745+T1745+X1745</f>
        <v>200.315877</v>
      </c>
      <c r="I1745" s="184">
        <f t="shared" si="221"/>
        <v>16.680922999999979</v>
      </c>
      <c r="K1745" s="184">
        <v>0</v>
      </c>
      <c r="L1745" s="184">
        <v>0</v>
      </c>
      <c r="M1745" s="184">
        <f t="shared" si="222"/>
        <v>0</v>
      </c>
      <c r="O1745" s="188">
        <v>216.99679999999998</v>
      </c>
      <c r="P1745" s="188">
        <v>200.315877</v>
      </c>
      <c r="Q1745" s="188">
        <f t="shared" si="223"/>
        <v>16.680922999999979</v>
      </c>
      <c r="S1745" s="184">
        <v>0</v>
      </c>
      <c r="T1745" s="184">
        <v>0</v>
      </c>
      <c r="U1745" s="184">
        <f t="shared" si="224"/>
        <v>0</v>
      </c>
      <c r="W1745" s="185">
        <v>0</v>
      </c>
      <c r="X1745" s="185">
        <v>0</v>
      </c>
      <c r="Y1745" s="185">
        <f t="shared" si="225"/>
        <v>0</v>
      </c>
    </row>
    <row r="1746" spans="2:25" s="187" customFormat="1" hidden="1" x14ac:dyDescent="0.3">
      <c r="B1746" s="226" t="s">
        <v>2069</v>
      </c>
      <c r="C1746" s="338" t="s">
        <v>9235</v>
      </c>
      <c r="D1746" s="249"/>
      <c r="E1746" s="249"/>
      <c r="F1746" s="183"/>
      <c r="G1746" s="184">
        <f t="shared" si="226"/>
        <v>330.23410000000001</v>
      </c>
      <c r="H1746" s="184">
        <f t="shared" si="227"/>
        <v>297.36912150000001</v>
      </c>
      <c r="I1746" s="184">
        <f t="shared" si="221"/>
        <v>32.864978500000007</v>
      </c>
      <c r="K1746" s="184">
        <v>0</v>
      </c>
      <c r="L1746" s="184">
        <v>0</v>
      </c>
      <c r="M1746" s="184">
        <f t="shared" si="222"/>
        <v>0</v>
      </c>
      <c r="O1746" s="188">
        <v>330.23410000000001</v>
      </c>
      <c r="P1746" s="188">
        <v>297.36912150000001</v>
      </c>
      <c r="Q1746" s="188">
        <f t="shared" si="223"/>
        <v>32.864978500000007</v>
      </c>
      <c r="S1746" s="184">
        <v>0</v>
      </c>
      <c r="T1746" s="184">
        <v>0</v>
      </c>
      <c r="U1746" s="184">
        <f t="shared" si="224"/>
        <v>0</v>
      </c>
      <c r="W1746" s="185">
        <v>0</v>
      </c>
      <c r="X1746" s="185">
        <v>0</v>
      </c>
      <c r="Y1746" s="185">
        <f t="shared" si="225"/>
        <v>0</v>
      </c>
    </row>
    <row r="1747" spans="2:25" s="187" customFormat="1" hidden="1" x14ac:dyDescent="0.3">
      <c r="B1747" s="226" t="s">
        <v>2070</v>
      </c>
      <c r="C1747" s="338" t="s">
        <v>9236</v>
      </c>
      <c r="D1747" s="249"/>
      <c r="E1747" s="249"/>
      <c r="F1747" s="183"/>
      <c r="G1747" s="184">
        <f t="shared" si="226"/>
        <v>67.289400000000001</v>
      </c>
      <c r="H1747" s="184">
        <f t="shared" si="227"/>
        <v>61.465231999999993</v>
      </c>
      <c r="I1747" s="184">
        <f t="shared" si="221"/>
        <v>5.8241680000000073</v>
      </c>
      <c r="K1747" s="184">
        <v>0</v>
      </c>
      <c r="L1747" s="184">
        <v>0</v>
      </c>
      <c r="M1747" s="184">
        <f t="shared" si="222"/>
        <v>0</v>
      </c>
      <c r="O1747" s="188">
        <v>67.289400000000001</v>
      </c>
      <c r="P1747" s="188">
        <v>61.465231999999993</v>
      </c>
      <c r="Q1747" s="188">
        <f t="shared" si="223"/>
        <v>5.8241680000000073</v>
      </c>
      <c r="S1747" s="184">
        <v>0</v>
      </c>
      <c r="T1747" s="184">
        <v>0</v>
      </c>
      <c r="U1747" s="184">
        <f t="shared" si="224"/>
        <v>0</v>
      </c>
      <c r="W1747" s="185">
        <v>0</v>
      </c>
      <c r="X1747" s="185">
        <v>0</v>
      </c>
      <c r="Y1747" s="185">
        <f t="shared" si="225"/>
        <v>0</v>
      </c>
    </row>
    <row r="1748" spans="2:25" s="187" customFormat="1" hidden="1" x14ac:dyDescent="0.3">
      <c r="B1748" s="226" t="s">
        <v>2071</v>
      </c>
      <c r="C1748" s="338" t="s">
        <v>9237</v>
      </c>
      <c r="D1748" s="249"/>
      <c r="E1748" s="249"/>
      <c r="F1748" s="183"/>
      <c r="G1748" s="184">
        <f t="shared" si="226"/>
        <v>112.5797</v>
      </c>
      <c r="H1748" s="184">
        <f t="shared" si="227"/>
        <v>0</v>
      </c>
      <c r="I1748" s="184">
        <f t="shared" si="221"/>
        <v>112.5797</v>
      </c>
      <c r="K1748" s="184">
        <v>0</v>
      </c>
      <c r="L1748" s="184">
        <v>0</v>
      </c>
      <c r="M1748" s="184">
        <f t="shared" si="222"/>
        <v>0</v>
      </c>
      <c r="O1748" s="188">
        <v>112.5797</v>
      </c>
      <c r="P1748" s="188">
        <v>0</v>
      </c>
      <c r="Q1748" s="188">
        <f t="shared" si="223"/>
        <v>112.5797</v>
      </c>
      <c r="S1748" s="184">
        <v>0</v>
      </c>
      <c r="T1748" s="184">
        <v>0</v>
      </c>
      <c r="U1748" s="184">
        <f t="shared" si="224"/>
        <v>0</v>
      </c>
      <c r="W1748" s="185">
        <v>0</v>
      </c>
      <c r="X1748" s="185">
        <v>0</v>
      </c>
      <c r="Y1748" s="185">
        <f t="shared" si="225"/>
        <v>0</v>
      </c>
    </row>
    <row r="1749" spans="2:25" s="187" customFormat="1" hidden="1" x14ac:dyDescent="0.3">
      <c r="B1749" s="226" t="s">
        <v>2072</v>
      </c>
      <c r="C1749" s="338" t="s">
        <v>9238</v>
      </c>
      <c r="D1749" s="249"/>
      <c r="E1749" s="249"/>
      <c r="F1749" s="183"/>
      <c r="G1749" s="184">
        <f t="shared" si="226"/>
        <v>44.358499999999999</v>
      </c>
      <c r="H1749" s="184">
        <f t="shared" si="227"/>
        <v>33.279598999999997</v>
      </c>
      <c r="I1749" s="184">
        <f t="shared" si="221"/>
        <v>11.078901000000002</v>
      </c>
      <c r="K1749" s="184">
        <v>0</v>
      </c>
      <c r="L1749" s="184">
        <v>0</v>
      </c>
      <c r="M1749" s="184">
        <f t="shared" si="222"/>
        <v>0</v>
      </c>
      <c r="O1749" s="188">
        <v>44.358499999999999</v>
      </c>
      <c r="P1749" s="188">
        <v>33.279598999999997</v>
      </c>
      <c r="Q1749" s="188">
        <f t="shared" si="223"/>
        <v>11.078901000000002</v>
      </c>
      <c r="S1749" s="184">
        <v>0</v>
      </c>
      <c r="T1749" s="184">
        <v>0</v>
      </c>
      <c r="U1749" s="184">
        <f t="shared" si="224"/>
        <v>0</v>
      </c>
      <c r="W1749" s="185">
        <v>0</v>
      </c>
      <c r="X1749" s="185">
        <v>0</v>
      </c>
      <c r="Y1749" s="185">
        <f t="shared" si="225"/>
        <v>0</v>
      </c>
    </row>
    <row r="1750" spans="2:25" s="187" customFormat="1" hidden="1" x14ac:dyDescent="0.3">
      <c r="B1750" s="226" t="s">
        <v>2073</v>
      </c>
      <c r="C1750" s="338" t="s">
        <v>9239</v>
      </c>
      <c r="D1750" s="249"/>
      <c r="E1750" s="249"/>
      <c r="F1750" s="183"/>
      <c r="G1750" s="184">
        <f t="shared" si="226"/>
        <v>344.51460000000003</v>
      </c>
      <c r="H1750" s="184">
        <f t="shared" si="227"/>
        <v>259.78214987999996</v>
      </c>
      <c r="I1750" s="184">
        <f t="shared" si="221"/>
        <v>84.732450120000067</v>
      </c>
      <c r="K1750" s="184">
        <v>0</v>
      </c>
      <c r="L1750" s="184">
        <v>0</v>
      </c>
      <c r="M1750" s="184">
        <f t="shared" si="222"/>
        <v>0</v>
      </c>
      <c r="O1750" s="188">
        <v>344.51460000000003</v>
      </c>
      <c r="P1750" s="188">
        <v>259.78214987999996</v>
      </c>
      <c r="Q1750" s="188">
        <f t="shared" si="223"/>
        <v>84.732450120000067</v>
      </c>
      <c r="S1750" s="184">
        <v>0</v>
      </c>
      <c r="T1750" s="184">
        <v>0</v>
      </c>
      <c r="U1750" s="184">
        <f t="shared" si="224"/>
        <v>0</v>
      </c>
      <c r="W1750" s="185">
        <v>0</v>
      </c>
      <c r="X1750" s="185">
        <v>0</v>
      </c>
      <c r="Y1750" s="185">
        <f t="shared" si="225"/>
        <v>0</v>
      </c>
    </row>
    <row r="1751" spans="2:25" s="187" customFormat="1" hidden="1" x14ac:dyDescent="0.3">
      <c r="B1751" s="226" t="s">
        <v>2074</v>
      </c>
      <c r="C1751" s="338" t="s">
        <v>9240</v>
      </c>
      <c r="D1751" s="249"/>
      <c r="E1751" s="249"/>
      <c r="F1751" s="183"/>
      <c r="G1751" s="184">
        <f t="shared" si="226"/>
        <v>280.75439999999998</v>
      </c>
      <c r="H1751" s="184">
        <f t="shared" si="227"/>
        <v>0.2</v>
      </c>
      <c r="I1751" s="184">
        <f t="shared" si="221"/>
        <v>280.55439999999999</v>
      </c>
      <c r="K1751" s="184">
        <v>0</v>
      </c>
      <c r="L1751" s="184">
        <v>0</v>
      </c>
      <c r="M1751" s="184">
        <f t="shared" si="222"/>
        <v>0</v>
      </c>
      <c r="O1751" s="188">
        <v>280.75439999999998</v>
      </c>
      <c r="P1751" s="188">
        <v>0.2</v>
      </c>
      <c r="Q1751" s="188">
        <f t="shared" si="223"/>
        <v>280.55439999999999</v>
      </c>
      <c r="S1751" s="184">
        <v>0</v>
      </c>
      <c r="T1751" s="184">
        <v>0</v>
      </c>
      <c r="U1751" s="184">
        <f t="shared" si="224"/>
        <v>0</v>
      </c>
      <c r="W1751" s="185">
        <v>0</v>
      </c>
      <c r="X1751" s="185">
        <v>0</v>
      </c>
      <c r="Y1751" s="185">
        <f t="shared" si="225"/>
        <v>0</v>
      </c>
    </row>
    <row r="1752" spans="2:25" s="187" customFormat="1" x14ac:dyDescent="0.3">
      <c r="B1752" s="262" t="s">
        <v>305</v>
      </c>
      <c r="C1752" s="339" t="s">
        <v>13724</v>
      </c>
      <c r="D1752" s="249">
        <v>5887.680800000001</v>
      </c>
      <c r="E1752" s="249">
        <v>5609.4094595099978</v>
      </c>
      <c r="F1752" s="176"/>
      <c r="G1752" s="176">
        <f>+K1752+O1752+S1752+W1752-D1752</f>
        <v>64001.439200000023</v>
      </c>
      <c r="H1752" s="176">
        <f>+L1752+P1752+T1752+X1752-E1752</f>
        <v>57536.00066409001</v>
      </c>
      <c r="I1752" s="176">
        <f t="shared" si="221"/>
        <v>6465.4385359100124</v>
      </c>
      <c r="J1752" s="250"/>
      <c r="K1752" s="245">
        <v>0</v>
      </c>
      <c r="L1752" s="245">
        <v>0</v>
      </c>
      <c r="M1752" s="245">
        <f t="shared" si="222"/>
        <v>0</v>
      </c>
      <c r="N1752" s="250"/>
      <c r="O1752" s="243">
        <v>69889.120000000024</v>
      </c>
      <c r="P1752" s="243">
        <v>63145.410123600006</v>
      </c>
      <c r="Q1752" s="243">
        <f t="shared" si="223"/>
        <v>6743.7098764000184</v>
      </c>
      <c r="R1752" s="244"/>
      <c r="S1752" s="243">
        <v>0</v>
      </c>
      <c r="T1752" s="243">
        <v>0</v>
      </c>
      <c r="U1752" s="243">
        <f t="shared" si="224"/>
        <v>0</v>
      </c>
      <c r="V1752" s="244"/>
      <c r="W1752" s="243">
        <v>0</v>
      </c>
      <c r="X1752" s="243">
        <v>0</v>
      </c>
      <c r="Y1752" s="243">
        <f t="shared" si="225"/>
        <v>0</v>
      </c>
    </row>
    <row r="1753" spans="2:25" s="187" customFormat="1" hidden="1" x14ac:dyDescent="0.3">
      <c r="B1753" s="226" t="s">
        <v>2075</v>
      </c>
      <c r="C1753" s="338" t="s">
        <v>9241</v>
      </c>
      <c r="D1753" s="249"/>
      <c r="E1753" s="249"/>
      <c r="F1753" s="183"/>
      <c r="G1753" s="184">
        <f t="shared" ref="G1753:G1816" si="228">+K1753+O1753+S1753+W1753</f>
        <v>407.43950000000001</v>
      </c>
      <c r="H1753" s="184">
        <f t="shared" ref="H1753:H1816" si="229">+L1753+P1753+T1753+X1753</f>
        <v>390.22330099999999</v>
      </c>
      <c r="I1753" s="184">
        <f t="shared" si="221"/>
        <v>17.216199000000017</v>
      </c>
      <c r="K1753" s="184">
        <v>0</v>
      </c>
      <c r="L1753" s="184">
        <v>0</v>
      </c>
      <c r="M1753" s="184">
        <f t="shared" si="222"/>
        <v>0</v>
      </c>
      <c r="O1753" s="188">
        <v>407.43950000000001</v>
      </c>
      <c r="P1753" s="188">
        <v>390.22330099999999</v>
      </c>
      <c r="Q1753" s="188">
        <f t="shared" si="223"/>
        <v>17.216199000000017</v>
      </c>
      <c r="S1753" s="184">
        <v>0</v>
      </c>
      <c r="T1753" s="184">
        <v>0</v>
      </c>
      <c r="U1753" s="184">
        <f t="shared" si="224"/>
        <v>0</v>
      </c>
      <c r="W1753" s="185">
        <v>0</v>
      </c>
      <c r="X1753" s="185">
        <v>0</v>
      </c>
      <c r="Y1753" s="185">
        <f t="shared" si="225"/>
        <v>0</v>
      </c>
    </row>
    <row r="1754" spans="2:25" s="187" customFormat="1" hidden="1" x14ac:dyDescent="0.3">
      <c r="B1754" s="226" t="s">
        <v>2076</v>
      </c>
      <c r="C1754" s="338" t="s">
        <v>9242</v>
      </c>
      <c r="D1754" s="249"/>
      <c r="E1754" s="249"/>
      <c r="F1754" s="183"/>
      <c r="G1754" s="184">
        <f t="shared" si="228"/>
        <v>62.052700000000002</v>
      </c>
      <c r="H1754" s="184">
        <f t="shared" si="229"/>
        <v>60.111195000000002</v>
      </c>
      <c r="I1754" s="184">
        <f t="shared" si="221"/>
        <v>1.9415049999999994</v>
      </c>
      <c r="K1754" s="184">
        <v>0</v>
      </c>
      <c r="L1754" s="184">
        <v>0</v>
      </c>
      <c r="M1754" s="184">
        <f t="shared" si="222"/>
        <v>0</v>
      </c>
      <c r="O1754" s="188">
        <v>62.052700000000002</v>
      </c>
      <c r="P1754" s="188">
        <v>60.111195000000002</v>
      </c>
      <c r="Q1754" s="188">
        <f t="shared" si="223"/>
        <v>1.9415049999999994</v>
      </c>
      <c r="S1754" s="184">
        <v>0</v>
      </c>
      <c r="T1754" s="184">
        <v>0</v>
      </c>
      <c r="U1754" s="184">
        <f t="shared" si="224"/>
        <v>0</v>
      </c>
      <c r="W1754" s="185">
        <v>0</v>
      </c>
      <c r="X1754" s="185">
        <v>0</v>
      </c>
      <c r="Y1754" s="185">
        <f t="shared" si="225"/>
        <v>0</v>
      </c>
    </row>
    <row r="1755" spans="2:25" s="187" customFormat="1" hidden="1" x14ac:dyDescent="0.3">
      <c r="B1755" s="226" t="s">
        <v>2077</v>
      </c>
      <c r="C1755" s="338" t="s">
        <v>9243</v>
      </c>
      <c r="D1755" s="249"/>
      <c r="E1755" s="249"/>
      <c r="F1755" s="183"/>
      <c r="G1755" s="184">
        <f t="shared" si="228"/>
        <v>29.992799999999999</v>
      </c>
      <c r="H1755" s="184">
        <f t="shared" si="229"/>
        <v>29.992799999999999</v>
      </c>
      <c r="I1755" s="184">
        <f t="shared" si="221"/>
        <v>0</v>
      </c>
      <c r="K1755" s="184">
        <v>0</v>
      </c>
      <c r="L1755" s="184">
        <v>0</v>
      </c>
      <c r="M1755" s="184">
        <f t="shared" si="222"/>
        <v>0</v>
      </c>
      <c r="O1755" s="188">
        <v>29.992799999999999</v>
      </c>
      <c r="P1755" s="188">
        <v>29.992799999999999</v>
      </c>
      <c r="Q1755" s="188">
        <f t="shared" si="223"/>
        <v>0</v>
      </c>
      <c r="S1755" s="184">
        <v>0</v>
      </c>
      <c r="T1755" s="184">
        <v>0</v>
      </c>
      <c r="U1755" s="184">
        <f t="shared" si="224"/>
        <v>0</v>
      </c>
      <c r="W1755" s="185">
        <v>0</v>
      </c>
      <c r="X1755" s="185">
        <v>0</v>
      </c>
      <c r="Y1755" s="185">
        <f t="shared" si="225"/>
        <v>0</v>
      </c>
    </row>
    <row r="1756" spans="2:25" s="187" customFormat="1" hidden="1" x14ac:dyDescent="0.3">
      <c r="B1756" s="226" t="s">
        <v>2078</v>
      </c>
      <c r="C1756" s="338" t="s">
        <v>9244</v>
      </c>
      <c r="D1756" s="249"/>
      <c r="E1756" s="249"/>
      <c r="F1756" s="183"/>
      <c r="G1756" s="184">
        <f t="shared" si="228"/>
        <v>179.48949999999999</v>
      </c>
      <c r="H1756" s="184">
        <f t="shared" si="229"/>
        <v>145.46437499999999</v>
      </c>
      <c r="I1756" s="184">
        <f t="shared" si="221"/>
        <v>34.025125000000003</v>
      </c>
      <c r="K1756" s="184">
        <v>0</v>
      </c>
      <c r="L1756" s="184">
        <v>0</v>
      </c>
      <c r="M1756" s="184">
        <f t="shared" si="222"/>
        <v>0</v>
      </c>
      <c r="O1756" s="188">
        <v>179.48949999999999</v>
      </c>
      <c r="P1756" s="188">
        <v>145.46437499999999</v>
      </c>
      <c r="Q1756" s="188">
        <f t="shared" si="223"/>
        <v>34.025125000000003</v>
      </c>
      <c r="S1756" s="184">
        <v>0</v>
      </c>
      <c r="T1756" s="184">
        <v>0</v>
      </c>
      <c r="U1756" s="184">
        <f t="shared" si="224"/>
        <v>0</v>
      </c>
      <c r="W1756" s="185">
        <v>0</v>
      </c>
      <c r="X1756" s="185">
        <v>0</v>
      </c>
      <c r="Y1756" s="185">
        <f t="shared" si="225"/>
        <v>0</v>
      </c>
    </row>
    <row r="1757" spans="2:25" s="187" customFormat="1" hidden="1" x14ac:dyDescent="0.3">
      <c r="B1757" s="226" t="s">
        <v>2079</v>
      </c>
      <c r="C1757" s="338" t="s">
        <v>9245</v>
      </c>
      <c r="D1757" s="249"/>
      <c r="E1757" s="249"/>
      <c r="F1757" s="183"/>
      <c r="G1757" s="184">
        <f t="shared" si="228"/>
        <v>90.129800000000003</v>
      </c>
      <c r="H1757" s="184">
        <f t="shared" si="229"/>
        <v>85.768162840000002</v>
      </c>
      <c r="I1757" s="184">
        <f t="shared" si="221"/>
        <v>4.3616371600000008</v>
      </c>
      <c r="K1757" s="184">
        <v>0</v>
      </c>
      <c r="L1757" s="184">
        <v>0</v>
      </c>
      <c r="M1757" s="184">
        <f t="shared" si="222"/>
        <v>0</v>
      </c>
      <c r="O1757" s="188">
        <v>90.129800000000003</v>
      </c>
      <c r="P1757" s="188">
        <v>85.768162840000002</v>
      </c>
      <c r="Q1757" s="188">
        <f t="shared" si="223"/>
        <v>4.3616371600000008</v>
      </c>
      <c r="S1757" s="184">
        <v>0</v>
      </c>
      <c r="T1757" s="184">
        <v>0</v>
      </c>
      <c r="U1757" s="184">
        <f t="shared" si="224"/>
        <v>0</v>
      </c>
      <c r="W1757" s="185">
        <v>0</v>
      </c>
      <c r="X1757" s="185">
        <v>0</v>
      </c>
      <c r="Y1757" s="185">
        <f t="shared" si="225"/>
        <v>0</v>
      </c>
    </row>
    <row r="1758" spans="2:25" s="187" customFormat="1" hidden="1" x14ac:dyDescent="0.3">
      <c r="B1758" s="226" t="s">
        <v>2080</v>
      </c>
      <c r="C1758" s="338" t="s">
        <v>9246</v>
      </c>
      <c r="D1758" s="249"/>
      <c r="E1758" s="249"/>
      <c r="F1758" s="183"/>
      <c r="G1758" s="184">
        <f t="shared" si="228"/>
        <v>351.16809999999998</v>
      </c>
      <c r="H1758" s="184">
        <f t="shared" si="229"/>
        <v>329.76391188000002</v>
      </c>
      <c r="I1758" s="184">
        <f t="shared" si="221"/>
        <v>21.404188119999958</v>
      </c>
      <c r="K1758" s="184">
        <v>0</v>
      </c>
      <c r="L1758" s="184">
        <v>0</v>
      </c>
      <c r="M1758" s="184">
        <f t="shared" si="222"/>
        <v>0</v>
      </c>
      <c r="O1758" s="188">
        <v>351.16809999999998</v>
      </c>
      <c r="P1758" s="188">
        <v>329.76391188000002</v>
      </c>
      <c r="Q1758" s="188">
        <f t="shared" si="223"/>
        <v>21.404188119999958</v>
      </c>
      <c r="S1758" s="184">
        <v>0</v>
      </c>
      <c r="T1758" s="184">
        <v>0</v>
      </c>
      <c r="U1758" s="184">
        <f t="shared" si="224"/>
        <v>0</v>
      </c>
      <c r="W1758" s="185">
        <v>0</v>
      </c>
      <c r="X1758" s="185">
        <v>0</v>
      </c>
      <c r="Y1758" s="185">
        <f t="shared" si="225"/>
        <v>0</v>
      </c>
    </row>
    <row r="1759" spans="2:25" s="187" customFormat="1" hidden="1" x14ac:dyDescent="0.3">
      <c r="B1759" s="226" t="s">
        <v>2081</v>
      </c>
      <c r="C1759" s="338" t="s">
        <v>9247</v>
      </c>
      <c r="D1759" s="249"/>
      <c r="E1759" s="249"/>
      <c r="F1759" s="183"/>
      <c r="G1759" s="184">
        <f t="shared" si="228"/>
        <v>137.4033</v>
      </c>
      <c r="H1759" s="184">
        <f t="shared" si="229"/>
        <v>109.178285</v>
      </c>
      <c r="I1759" s="184">
        <f t="shared" si="221"/>
        <v>28.225014999999999</v>
      </c>
      <c r="K1759" s="184">
        <v>0</v>
      </c>
      <c r="L1759" s="184">
        <v>0</v>
      </c>
      <c r="M1759" s="184">
        <f t="shared" si="222"/>
        <v>0</v>
      </c>
      <c r="O1759" s="188">
        <v>137.4033</v>
      </c>
      <c r="P1759" s="188">
        <v>109.178285</v>
      </c>
      <c r="Q1759" s="188">
        <f t="shared" si="223"/>
        <v>28.225014999999999</v>
      </c>
      <c r="S1759" s="184">
        <v>0</v>
      </c>
      <c r="T1759" s="184">
        <v>0</v>
      </c>
      <c r="U1759" s="184">
        <f t="shared" si="224"/>
        <v>0</v>
      </c>
      <c r="W1759" s="185">
        <v>0</v>
      </c>
      <c r="X1759" s="185">
        <v>0</v>
      </c>
      <c r="Y1759" s="185">
        <f t="shared" si="225"/>
        <v>0</v>
      </c>
    </row>
    <row r="1760" spans="2:25" s="187" customFormat="1" hidden="1" x14ac:dyDescent="0.3">
      <c r="B1760" s="226" t="s">
        <v>2082</v>
      </c>
      <c r="C1760" s="338" t="s">
        <v>9248</v>
      </c>
      <c r="D1760" s="249"/>
      <c r="E1760" s="249"/>
      <c r="F1760" s="183"/>
      <c r="G1760" s="184">
        <f t="shared" si="228"/>
        <v>160.7056</v>
      </c>
      <c r="H1760" s="184">
        <f t="shared" si="229"/>
        <v>158.10463200000001</v>
      </c>
      <c r="I1760" s="184">
        <f t="shared" si="221"/>
        <v>2.6009679999999946</v>
      </c>
      <c r="K1760" s="184">
        <v>0</v>
      </c>
      <c r="L1760" s="184">
        <v>0</v>
      </c>
      <c r="M1760" s="184">
        <f t="shared" si="222"/>
        <v>0</v>
      </c>
      <c r="O1760" s="188">
        <v>160.7056</v>
      </c>
      <c r="P1760" s="188">
        <v>158.10463200000001</v>
      </c>
      <c r="Q1760" s="188">
        <f t="shared" si="223"/>
        <v>2.6009679999999946</v>
      </c>
      <c r="S1760" s="184">
        <v>0</v>
      </c>
      <c r="T1760" s="184">
        <v>0</v>
      </c>
      <c r="U1760" s="184">
        <f t="shared" si="224"/>
        <v>0</v>
      </c>
      <c r="W1760" s="185">
        <v>0</v>
      </c>
      <c r="X1760" s="185">
        <v>0</v>
      </c>
      <c r="Y1760" s="185">
        <f t="shared" si="225"/>
        <v>0</v>
      </c>
    </row>
    <row r="1761" spans="2:25" s="187" customFormat="1" hidden="1" x14ac:dyDescent="0.3">
      <c r="B1761" s="226" t="s">
        <v>2083</v>
      </c>
      <c r="C1761" s="338" t="s">
        <v>9249</v>
      </c>
      <c r="D1761" s="249"/>
      <c r="E1761" s="249"/>
      <c r="F1761" s="183"/>
      <c r="G1761" s="184">
        <f t="shared" si="228"/>
        <v>187.88800000000001</v>
      </c>
      <c r="H1761" s="184">
        <f t="shared" si="229"/>
        <v>179.18807616000001</v>
      </c>
      <c r="I1761" s="184">
        <f t="shared" si="221"/>
        <v>8.6999238399999967</v>
      </c>
      <c r="K1761" s="184">
        <v>0</v>
      </c>
      <c r="L1761" s="184">
        <v>0</v>
      </c>
      <c r="M1761" s="184">
        <f t="shared" si="222"/>
        <v>0</v>
      </c>
      <c r="O1761" s="188">
        <v>187.88800000000001</v>
      </c>
      <c r="P1761" s="188">
        <v>179.18807616000001</v>
      </c>
      <c r="Q1761" s="188">
        <f t="shared" si="223"/>
        <v>8.6999238399999967</v>
      </c>
      <c r="S1761" s="184">
        <v>0</v>
      </c>
      <c r="T1761" s="184">
        <v>0</v>
      </c>
      <c r="U1761" s="184">
        <f t="shared" si="224"/>
        <v>0</v>
      </c>
      <c r="W1761" s="185">
        <v>0</v>
      </c>
      <c r="X1761" s="185">
        <v>0</v>
      </c>
      <c r="Y1761" s="185">
        <f t="shared" si="225"/>
        <v>0</v>
      </c>
    </row>
    <row r="1762" spans="2:25" s="187" customFormat="1" hidden="1" x14ac:dyDescent="0.3">
      <c r="B1762" s="226" t="s">
        <v>2084</v>
      </c>
      <c r="C1762" s="338" t="s">
        <v>9250</v>
      </c>
      <c r="D1762" s="249"/>
      <c r="E1762" s="249"/>
      <c r="F1762" s="183"/>
      <c r="G1762" s="184">
        <f t="shared" si="228"/>
        <v>788.4600999999999</v>
      </c>
      <c r="H1762" s="184">
        <f t="shared" si="229"/>
        <v>746.24274600000001</v>
      </c>
      <c r="I1762" s="184">
        <f t="shared" si="221"/>
        <v>42.217353999999887</v>
      </c>
      <c r="K1762" s="184">
        <v>0</v>
      </c>
      <c r="L1762" s="184">
        <v>0</v>
      </c>
      <c r="M1762" s="184">
        <f t="shared" si="222"/>
        <v>0</v>
      </c>
      <c r="O1762" s="188">
        <v>788.4600999999999</v>
      </c>
      <c r="P1762" s="188">
        <v>746.24274600000001</v>
      </c>
      <c r="Q1762" s="188">
        <f t="shared" si="223"/>
        <v>42.217353999999887</v>
      </c>
      <c r="S1762" s="184">
        <v>0</v>
      </c>
      <c r="T1762" s="184">
        <v>0</v>
      </c>
      <c r="U1762" s="184">
        <f t="shared" si="224"/>
        <v>0</v>
      </c>
      <c r="W1762" s="185">
        <v>0</v>
      </c>
      <c r="X1762" s="185">
        <v>0</v>
      </c>
      <c r="Y1762" s="185">
        <f t="shared" si="225"/>
        <v>0</v>
      </c>
    </row>
    <row r="1763" spans="2:25" s="187" customFormat="1" hidden="1" x14ac:dyDescent="0.3">
      <c r="B1763" s="226" t="s">
        <v>2085</v>
      </c>
      <c r="C1763" s="338" t="s">
        <v>9251</v>
      </c>
      <c r="D1763" s="249"/>
      <c r="E1763" s="249"/>
      <c r="F1763" s="183"/>
      <c r="G1763" s="184">
        <f t="shared" si="228"/>
        <v>305.63979999999998</v>
      </c>
      <c r="H1763" s="184">
        <f t="shared" si="229"/>
        <v>283.13921658999999</v>
      </c>
      <c r="I1763" s="184">
        <f t="shared" si="221"/>
        <v>22.50058340999999</v>
      </c>
      <c r="K1763" s="184">
        <v>0</v>
      </c>
      <c r="L1763" s="184">
        <v>0</v>
      </c>
      <c r="M1763" s="184">
        <f t="shared" si="222"/>
        <v>0</v>
      </c>
      <c r="O1763" s="188">
        <v>305.63979999999998</v>
      </c>
      <c r="P1763" s="188">
        <v>283.13921658999999</v>
      </c>
      <c r="Q1763" s="188">
        <f t="shared" si="223"/>
        <v>22.50058340999999</v>
      </c>
      <c r="S1763" s="184">
        <v>0</v>
      </c>
      <c r="T1763" s="184">
        <v>0</v>
      </c>
      <c r="U1763" s="184">
        <f t="shared" si="224"/>
        <v>0</v>
      </c>
      <c r="W1763" s="185">
        <v>0</v>
      </c>
      <c r="X1763" s="185">
        <v>0</v>
      </c>
      <c r="Y1763" s="185">
        <f t="shared" si="225"/>
        <v>0</v>
      </c>
    </row>
    <row r="1764" spans="2:25" s="187" customFormat="1" hidden="1" x14ac:dyDescent="0.3">
      <c r="B1764" s="226" t="s">
        <v>2086</v>
      </c>
      <c r="C1764" s="338" t="s">
        <v>9252</v>
      </c>
      <c r="D1764" s="249"/>
      <c r="E1764" s="249"/>
      <c r="F1764" s="183"/>
      <c r="G1764" s="184">
        <f t="shared" si="228"/>
        <v>510.50689999999997</v>
      </c>
      <c r="H1764" s="184">
        <f t="shared" si="229"/>
        <v>482.41769999999997</v>
      </c>
      <c r="I1764" s="184">
        <f t="shared" si="221"/>
        <v>28.089200000000005</v>
      </c>
      <c r="K1764" s="184">
        <v>0</v>
      </c>
      <c r="L1764" s="184">
        <v>0</v>
      </c>
      <c r="M1764" s="184">
        <f t="shared" si="222"/>
        <v>0</v>
      </c>
      <c r="O1764" s="188">
        <v>510.50689999999997</v>
      </c>
      <c r="P1764" s="188">
        <v>482.41769999999997</v>
      </c>
      <c r="Q1764" s="188">
        <f t="shared" si="223"/>
        <v>28.089200000000005</v>
      </c>
      <c r="S1764" s="184">
        <v>0</v>
      </c>
      <c r="T1764" s="184">
        <v>0</v>
      </c>
      <c r="U1764" s="184">
        <f t="shared" si="224"/>
        <v>0</v>
      </c>
      <c r="W1764" s="185">
        <v>0</v>
      </c>
      <c r="X1764" s="185">
        <v>0</v>
      </c>
      <c r="Y1764" s="185">
        <f t="shared" si="225"/>
        <v>0</v>
      </c>
    </row>
    <row r="1765" spans="2:25" s="187" customFormat="1" hidden="1" x14ac:dyDescent="0.3">
      <c r="B1765" s="226" t="s">
        <v>2087</v>
      </c>
      <c r="C1765" s="338" t="s">
        <v>9253</v>
      </c>
      <c r="D1765" s="249"/>
      <c r="E1765" s="249"/>
      <c r="F1765" s="183"/>
      <c r="G1765" s="184">
        <f t="shared" si="228"/>
        <v>2431.8573999999999</v>
      </c>
      <c r="H1765" s="184">
        <f t="shared" si="229"/>
        <v>2091.5456220000001</v>
      </c>
      <c r="I1765" s="184">
        <f t="shared" si="221"/>
        <v>340.31177799999978</v>
      </c>
      <c r="K1765" s="184">
        <v>0</v>
      </c>
      <c r="L1765" s="184">
        <v>0</v>
      </c>
      <c r="M1765" s="184">
        <f t="shared" si="222"/>
        <v>0</v>
      </c>
      <c r="O1765" s="188">
        <v>2431.8573999999999</v>
      </c>
      <c r="P1765" s="188">
        <v>2091.5456220000001</v>
      </c>
      <c r="Q1765" s="188">
        <f t="shared" si="223"/>
        <v>340.31177799999978</v>
      </c>
      <c r="S1765" s="184">
        <v>0</v>
      </c>
      <c r="T1765" s="184">
        <v>0</v>
      </c>
      <c r="U1765" s="184">
        <f t="shared" si="224"/>
        <v>0</v>
      </c>
      <c r="W1765" s="185">
        <v>0</v>
      </c>
      <c r="X1765" s="185">
        <v>0</v>
      </c>
      <c r="Y1765" s="185">
        <f t="shared" si="225"/>
        <v>0</v>
      </c>
    </row>
    <row r="1766" spans="2:25" s="187" customFormat="1" hidden="1" x14ac:dyDescent="0.3">
      <c r="B1766" s="226" t="s">
        <v>2088</v>
      </c>
      <c r="C1766" s="338" t="s">
        <v>9254</v>
      </c>
      <c r="D1766" s="249"/>
      <c r="E1766" s="249"/>
      <c r="F1766" s="183"/>
      <c r="G1766" s="184">
        <f t="shared" si="228"/>
        <v>92.389200000000002</v>
      </c>
      <c r="H1766" s="184">
        <f t="shared" si="229"/>
        <v>86.60440401999999</v>
      </c>
      <c r="I1766" s="184">
        <f t="shared" si="221"/>
        <v>5.7847959800000126</v>
      </c>
      <c r="K1766" s="184">
        <v>0</v>
      </c>
      <c r="L1766" s="184">
        <v>0</v>
      </c>
      <c r="M1766" s="184">
        <f t="shared" si="222"/>
        <v>0</v>
      </c>
      <c r="O1766" s="188">
        <v>92.389200000000002</v>
      </c>
      <c r="P1766" s="188">
        <v>86.60440401999999</v>
      </c>
      <c r="Q1766" s="188">
        <f t="shared" si="223"/>
        <v>5.7847959800000126</v>
      </c>
      <c r="S1766" s="184">
        <v>0</v>
      </c>
      <c r="T1766" s="184">
        <v>0</v>
      </c>
      <c r="U1766" s="184">
        <f t="shared" si="224"/>
        <v>0</v>
      </c>
      <c r="W1766" s="185">
        <v>0</v>
      </c>
      <c r="X1766" s="185">
        <v>0</v>
      </c>
      <c r="Y1766" s="185">
        <f t="shared" si="225"/>
        <v>0</v>
      </c>
    </row>
    <row r="1767" spans="2:25" s="187" customFormat="1" hidden="1" x14ac:dyDescent="0.3">
      <c r="B1767" s="226" t="s">
        <v>2089</v>
      </c>
      <c r="C1767" s="338" t="s">
        <v>9255</v>
      </c>
      <c r="D1767" s="249"/>
      <c r="E1767" s="249"/>
      <c r="F1767" s="183"/>
      <c r="G1767" s="184">
        <f t="shared" si="228"/>
        <v>140.1069</v>
      </c>
      <c r="H1767" s="184">
        <f t="shared" si="229"/>
        <v>109.082266</v>
      </c>
      <c r="I1767" s="184">
        <f t="shared" si="221"/>
        <v>31.024633999999992</v>
      </c>
      <c r="K1767" s="184">
        <v>0</v>
      </c>
      <c r="L1767" s="184">
        <v>0</v>
      </c>
      <c r="M1767" s="184">
        <f t="shared" si="222"/>
        <v>0</v>
      </c>
      <c r="O1767" s="188">
        <v>140.1069</v>
      </c>
      <c r="P1767" s="188">
        <v>109.082266</v>
      </c>
      <c r="Q1767" s="188">
        <f t="shared" si="223"/>
        <v>31.024633999999992</v>
      </c>
      <c r="S1767" s="184">
        <v>0</v>
      </c>
      <c r="T1767" s="184">
        <v>0</v>
      </c>
      <c r="U1767" s="184">
        <f t="shared" si="224"/>
        <v>0</v>
      </c>
      <c r="W1767" s="185">
        <v>0</v>
      </c>
      <c r="X1767" s="185">
        <v>0</v>
      </c>
      <c r="Y1767" s="185">
        <f t="shared" si="225"/>
        <v>0</v>
      </c>
    </row>
    <row r="1768" spans="2:25" s="187" customFormat="1" hidden="1" x14ac:dyDescent="0.3">
      <c r="B1768" s="226" t="s">
        <v>2090</v>
      </c>
      <c r="C1768" s="338" t="s">
        <v>9256</v>
      </c>
      <c r="D1768" s="249"/>
      <c r="E1768" s="249"/>
      <c r="F1768" s="183"/>
      <c r="G1768" s="184">
        <f t="shared" si="228"/>
        <v>184.40170000000001</v>
      </c>
      <c r="H1768" s="184">
        <f t="shared" si="229"/>
        <v>183.195762</v>
      </c>
      <c r="I1768" s="184">
        <f t="shared" si="221"/>
        <v>1.2059380000000033</v>
      </c>
      <c r="K1768" s="184">
        <v>0</v>
      </c>
      <c r="L1768" s="184">
        <v>0</v>
      </c>
      <c r="M1768" s="184">
        <f t="shared" si="222"/>
        <v>0</v>
      </c>
      <c r="O1768" s="188">
        <v>184.40170000000001</v>
      </c>
      <c r="P1768" s="188">
        <v>183.195762</v>
      </c>
      <c r="Q1768" s="188">
        <f t="shared" si="223"/>
        <v>1.2059380000000033</v>
      </c>
      <c r="S1768" s="184">
        <v>0</v>
      </c>
      <c r="T1768" s="184">
        <v>0</v>
      </c>
      <c r="U1768" s="184">
        <f t="shared" si="224"/>
        <v>0</v>
      </c>
      <c r="W1768" s="185">
        <v>0</v>
      </c>
      <c r="X1768" s="185">
        <v>0</v>
      </c>
      <c r="Y1768" s="185">
        <f t="shared" si="225"/>
        <v>0</v>
      </c>
    </row>
    <row r="1769" spans="2:25" s="187" customFormat="1" hidden="1" x14ac:dyDescent="0.3">
      <c r="B1769" s="226" t="s">
        <v>2091</v>
      </c>
      <c r="C1769" s="338" t="s">
        <v>9257</v>
      </c>
      <c r="D1769" s="249"/>
      <c r="E1769" s="249"/>
      <c r="F1769" s="183"/>
      <c r="G1769" s="184">
        <f t="shared" si="228"/>
        <v>236.25</v>
      </c>
      <c r="H1769" s="184">
        <f t="shared" si="229"/>
        <v>161.71912</v>
      </c>
      <c r="I1769" s="184">
        <f t="shared" si="221"/>
        <v>74.530879999999996</v>
      </c>
      <c r="K1769" s="184">
        <v>0</v>
      </c>
      <c r="L1769" s="184">
        <v>0</v>
      </c>
      <c r="M1769" s="184">
        <f t="shared" si="222"/>
        <v>0</v>
      </c>
      <c r="O1769" s="188">
        <v>236.25</v>
      </c>
      <c r="P1769" s="188">
        <v>161.71912</v>
      </c>
      <c r="Q1769" s="188">
        <f t="shared" si="223"/>
        <v>74.530879999999996</v>
      </c>
      <c r="S1769" s="184">
        <v>0</v>
      </c>
      <c r="T1769" s="184">
        <v>0</v>
      </c>
      <c r="U1769" s="184">
        <f t="shared" si="224"/>
        <v>0</v>
      </c>
      <c r="W1769" s="185">
        <v>0</v>
      </c>
      <c r="X1769" s="185">
        <v>0</v>
      </c>
      <c r="Y1769" s="185">
        <f t="shared" si="225"/>
        <v>0</v>
      </c>
    </row>
    <row r="1770" spans="2:25" s="187" customFormat="1" hidden="1" x14ac:dyDescent="0.3">
      <c r="B1770" s="226" t="s">
        <v>2092</v>
      </c>
      <c r="C1770" s="338" t="s">
        <v>9258</v>
      </c>
      <c r="D1770" s="249"/>
      <c r="E1770" s="249"/>
      <c r="F1770" s="183"/>
      <c r="G1770" s="184">
        <f t="shared" si="228"/>
        <v>0</v>
      </c>
      <c r="H1770" s="184">
        <f t="shared" si="229"/>
        <v>0</v>
      </c>
      <c r="I1770" s="184">
        <f t="shared" si="221"/>
        <v>0</v>
      </c>
      <c r="K1770" s="184">
        <v>0</v>
      </c>
      <c r="L1770" s="184">
        <v>0</v>
      </c>
      <c r="M1770" s="184">
        <f t="shared" si="222"/>
        <v>0</v>
      </c>
      <c r="O1770" s="188">
        <v>0</v>
      </c>
      <c r="P1770" s="188">
        <v>0</v>
      </c>
      <c r="Q1770" s="188">
        <f t="shared" si="223"/>
        <v>0</v>
      </c>
      <c r="S1770" s="184">
        <v>0</v>
      </c>
      <c r="T1770" s="184">
        <v>0</v>
      </c>
      <c r="U1770" s="184">
        <f t="shared" si="224"/>
        <v>0</v>
      </c>
      <c r="W1770" s="185">
        <v>0</v>
      </c>
      <c r="X1770" s="185">
        <v>0</v>
      </c>
      <c r="Y1770" s="185">
        <f t="shared" si="225"/>
        <v>0</v>
      </c>
    </row>
    <row r="1771" spans="2:25" s="187" customFormat="1" hidden="1" x14ac:dyDescent="0.3">
      <c r="B1771" s="226" t="s">
        <v>2093</v>
      </c>
      <c r="C1771" s="338" t="s">
        <v>9259</v>
      </c>
      <c r="D1771" s="249"/>
      <c r="E1771" s="249"/>
      <c r="F1771" s="183"/>
      <c r="G1771" s="184">
        <f t="shared" si="228"/>
        <v>3307.4360000000001</v>
      </c>
      <c r="H1771" s="184">
        <f t="shared" si="229"/>
        <v>2731.8029969999998</v>
      </c>
      <c r="I1771" s="184">
        <f t="shared" si="221"/>
        <v>575.63300300000037</v>
      </c>
      <c r="K1771" s="184">
        <v>0</v>
      </c>
      <c r="L1771" s="184">
        <v>0</v>
      </c>
      <c r="M1771" s="184">
        <f t="shared" si="222"/>
        <v>0</v>
      </c>
      <c r="O1771" s="188">
        <v>3307.4360000000001</v>
      </c>
      <c r="P1771" s="188">
        <v>2731.8029969999998</v>
      </c>
      <c r="Q1771" s="188">
        <f t="shared" si="223"/>
        <v>575.63300300000037</v>
      </c>
      <c r="S1771" s="184">
        <v>0</v>
      </c>
      <c r="T1771" s="184">
        <v>0</v>
      </c>
      <c r="U1771" s="184">
        <f t="shared" si="224"/>
        <v>0</v>
      </c>
      <c r="W1771" s="185">
        <v>0</v>
      </c>
      <c r="X1771" s="185">
        <v>0</v>
      </c>
      <c r="Y1771" s="185">
        <f t="shared" si="225"/>
        <v>0</v>
      </c>
    </row>
    <row r="1772" spans="2:25" s="187" customFormat="1" hidden="1" x14ac:dyDescent="0.3">
      <c r="B1772" s="226" t="s">
        <v>2094</v>
      </c>
      <c r="C1772" s="338" t="s">
        <v>9260</v>
      </c>
      <c r="D1772" s="249"/>
      <c r="E1772" s="249"/>
      <c r="F1772" s="183"/>
      <c r="G1772" s="184">
        <f t="shared" si="228"/>
        <v>108.7497</v>
      </c>
      <c r="H1772" s="184">
        <f t="shared" si="229"/>
        <v>84.583100000000002</v>
      </c>
      <c r="I1772" s="184">
        <f t="shared" si="221"/>
        <v>24.166600000000003</v>
      </c>
      <c r="K1772" s="184">
        <v>0</v>
      </c>
      <c r="L1772" s="184">
        <v>0</v>
      </c>
      <c r="M1772" s="184">
        <f t="shared" si="222"/>
        <v>0</v>
      </c>
      <c r="O1772" s="188">
        <v>108.7497</v>
      </c>
      <c r="P1772" s="188">
        <v>84.583100000000002</v>
      </c>
      <c r="Q1772" s="188">
        <f t="shared" si="223"/>
        <v>24.166600000000003</v>
      </c>
      <c r="S1772" s="184">
        <v>0</v>
      </c>
      <c r="T1772" s="184">
        <v>0</v>
      </c>
      <c r="U1772" s="184">
        <f t="shared" si="224"/>
        <v>0</v>
      </c>
      <c r="W1772" s="185">
        <v>0</v>
      </c>
      <c r="X1772" s="185">
        <v>0</v>
      </c>
      <c r="Y1772" s="185">
        <f t="shared" si="225"/>
        <v>0</v>
      </c>
    </row>
    <row r="1773" spans="2:25" s="187" customFormat="1" hidden="1" x14ac:dyDescent="0.3">
      <c r="B1773" s="226" t="s">
        <v>2095</v>
      </c>
      <c r="C1773" s="338" t="s">
        <v>9261</v>
      </c>
      <c r="D1773" s="249"/>
      <c r="E1773" s="249"/>
      <c r="F1773" s="183"/>
      <c r="G1773" s="184">
        <f t="shared" si="228"/>
        <v>23.41</v>
      </c>
      <c r="H1773" s="184">
        <f t="shared" si="229"/>
        <v>21.49212614</v>
      </c>
      <c r="I1773" s="184">
        <f t="shared" si="221"/>
        <v>1.9178738600000003</v>
      </c>
      <c r="K1773" s="184">
        <v>0</v>
      </c>
      <c r="L1773" s="184">
        <v>0</v>
      </c>
      <c r="M1773" s="184">
        <f t="shared" si="222"/>
        <v>0</v>
      </c>
      <c r="O1773" s="188">
        <v>23.41</v>
      </c>
      <c r="P1773" s="188">
        <v>21.49212614</v>
      </c>
      <c r="Q1773" s="188">
        <f t="shared" si="223"/>
        <v>1.9178738600000003</v>
      </c>
      <c r="S1773" s="184">
        <v>0</v>
      </c>
      <c r="T1773" s="184">
        <v>0</v>
      </c>
      <c r="U1773" s="184">
        <f t="shared" si="224"/>
        <v>0</v>
      </c>
      <c r="W1773" s="185">
        <v>0</v>
      </c>
      <c r="X1773" s="185">
        <v>0</v>
      </c>
      <c r="Y1773" s="185">
        <f t="shared" si="225"/>
        <v>0</v>
      </c>
    </row>
    <row r="1774" spans="2:25" s="187" customFormat="1" hidden="1" x14ac:dyDescent="0.3">
      <c r="B1774" s="226" t="s">
        <v>2096</v>
      </c>
      <c r="C1774" s="338" t="s">
        <v>9262</v>
      </c>
      <c r="D1774" s="249"/>
      <c r="E1774" s="249"/>
      <c r="F1774" s="183"/>
      <c r="G1774" s="184">
        <f t="shared" si="228"/>
        <v>1187.9388000000001</v>
      </c>
      <c r="H1774" s="184">
        <f t="shared" si="229"/>
        <v>1139.2443409800001</v>
      </c>
      <c r="I1774" s="184">
        <f t="shared" si="221"/>
        <v>48.694459020000068</v>
      </c>
      <c r="K1774" s="184">
        <v>0</v>
      </c>
      <c r="L1774" s="184">
        <v>0</v>
      </c>
      <c r="M1774" s="184">
        <f t="shared" si="222"/>
        <v>0</v>
      </c>
      <c r="O1774" s="188">
        <v>1187.9388000000001</v>
      </c>
      <c r="P1774" s="188">
        <v>1139.2443409800001</v>
      </c>
      <c r="Q1774" s="188">
        <f t="shared" si="223"/>
        <v>48.694459020000068</v>
      </c>
      <c r="S1774" s="184">
        <v>0</v>
      </c>
      <c r="T1774" s="184">
        <v>0</v>
      </c>
      <c r="U1774" s="184">
        <f t="shared" si="224"/>
        <v>0</v>
      </c>
      <c r="W1774" s="185">
        <v>0</v>
      </c>
      <c r="X1774" s="185">
        <v>0</v>
      </c>
      <c r="Y1774" s="185">
        <f t="shared" si="225"/>
        <v>0</v>
      </c>
    </row>
    <row r="1775" spans="2:25" s="187" customFormat="1" hidden="1" x14ac:dyDescent="0.3">
      <c r="B1775" s="226" t="s">
        <v>2097</v>
      </c>
      <c r="C1775" s="338" t="s">
        <v>9263</v>
      </c>
      <c r="D1775" s="249"/>
      <c r="E1775" s="249"/>
      <c r="F1775" s="183"/>
      <c r="G1775" s="184">
        <f t="shared" si="228"/>
        <v>144.03210000000001</v>
      </c>
      <c r="H1775" s="184">
        <f t="shared" si="229"/>
        <v>140.79426599999999</v>
      </c>
      <c r="I1775" s="184">
        <f t="shared" si="221"/>
        <v>3.2378340000000208</v>
      </c>
      <c r="K1775" s="184">
        <v>0</v>
      </c>
      <c r="L1775" s="184">
        <v>0</v>
      </c>
      <c r="M1775" s="184">
        <f t="shared" si="222"/>
        <v>0</v>
      </c>
      <c r="O1775" s="188">
        <v>144.03210000000001</v>
      </c>
      <c r="P1775" s="188">
        <v>140.79426599999999</v>
      </c>
      <c r="Q1775" s="188">
        <f t="shared" si="223"/>
        <v>3.2378340000000208</v>
      </c>
      <c r="S1775" s="184">
        <v>0</v>
      </c>
      <c r="T1775" s="184">
        <v>0</v>
      </c>
      <c r="U1775" s="184">
        <f t="shared" si="224"/>
        <v>0</v>
      </c>
      <c r="W1775" s="185">
        <v>0</v>
      </c>
      <c r="X1775" s="185">
        <v>0</v>
      </c>
      <c r="Y1775" s="185">
        <f t="shared" si="225"/>
        <v>0</v>
      </c>
    </row>
    <row r="1776" spans="2:25" s="187" customFormat="1" hidden="1" x14ac:dyDescent="0.3">
      <c r="B1776" s="226" t="s">
        <v>2098</v>
      </c>
      <c r="C1776" s="338" t="s">
        <v>9264</v>
      </c>
      <c r="D1776" s="249"/>
      <c r="E1776" s="249"/>
      <c r="F1776" s="183"/>
      <c r="G1776" s="184">
        <f t="shared" si="228"/>
        <v>309.7509</v>
      </c>
      <c r="H1776" s="184">
        <f t="shared" si="229"/>
        <v>303.061014</v>
      </c>
      <c r="I1776" s="184">
        <f t="shared" si="221"/>
        <v>6.6898860000000013</v>
      </c>
      <c r="K1776" s="184">
        <v>0</v>
      </c>
      <c r="L1776" s="184">
        <v>0</v>
      </c>
      <c r="M1776" s="184">
        <f t="shared" si="222"/>
        <v>0</v>
      </c>
      <c r="O1776" s="188">
        <v>309.7509</v>
      </c>
      <c r="P1776" s="188">
        <v>303.061014</v>
      </c>
      <c r="Q1776" s="188">
        <f t="shared" si="223"/>
        <v>6.6898860000000013</v>
      </c>
      <c r="S1776" s="184">
        <v>0</v>
      </c>
      <c r="T1776" s="184">
        <v>0</v>
      </c>
      <c r="U1776" s="184">
        <f t="shared" si="224"/>
        <v>0</v>
      </c>
      <c r="W1776" s="185">
        <v>0</v>
      </c>
      <c r="X1776" s="185">
        <v>0</v>
      </c>
      <c r="Y1776" s="185">
        <f t="shared" si="225"/>
        <v>0</v>
      </c>
    </row>
    <row r="1777" spans="2:25" s="187" customFormat="1" hidden="1" x14ac:dyDescent="0.3">
      <c r="B1777" s="226" t="s">
        <v>2099</v>
      </c>
      <c r="C1777" s="338" t="s">
        <v>9265</v>
      </c>
      <c r="D1777" s="249"/>
      <c r="E1777" s="249"/>
      <c r="F1777" s="183"/>
      <c r="G1777" s="184">
        <f t="shared" si="228"/>
        <v>393.77119999999991</v>
      </c>
      <c r="H1777" s="184">
        <f t="shared" si="229"/>
        <v>372.69482799999997</v>
      </c>
      <c r="I1777" s="184">
        <f t="shared" si="221"/>
        <v>21.076371999999935</v>
      </c>
      <c r="K1777" s="184">
        <v>0</v>
      </c>
      <c r="L1777" s="184">
        <v>0</v>
      </c>
      <c r="M1777" s="184">
        <f t="shared" si="222"/>
        <v>0</v>
      </c>
      <c r="O1777" s="188">
        <v>393.77119999999991</v>
      </c>
      <c r="P1777" s="188">
        <v>372.69482799999997</v>
      </c>
      <c r="Q1777" s="188">
        <f t="shared" si="223"/>
        <v>21.076371999999935</v>
      </c>
      <c r="S1777" s="184">
        <v>0</v>
      </c>
      <c r="T1777" s="184">
        <v>0</v>
      </c>
      <c r="U1777" s="184">
        <f t="shared" si="224"/>
        <v>0</v>
      </c>
      <c r="W1777" s="185">
        <v>0</v>
      </c>
      <c r="X1777" s="185">
        <v>0</v>
      </c>
      <c r="Y1777" s="185">
        <f t="shared" si="225"/>
        <v>0</v>
      </c>
    </row>
    <row r="1778" spans="2:25" s="187" customFormat="1" hidden="1" x14ac:dyDescent="0.3">
      <c r="B1778" s="226" t="s">
        <v>2100</v>
      </c>
      <c r="C1778" s="338" t="s">
        <v>9266</v>
      </c>
      <c r="D1778" s="249"/>
      <c r="E1778" s="249"/>
      <c r="F1778" s="183"/>
      <c r="G1778" s="184">
        <f t="shared" si="228"/>
        <v>57.0548</v>
      </c>
      <c r="H1778" s="184">
        <f t="shared" si="229"/>
        <v>56.174173000000003</v>
      </c>
      <c r="I1778" s="184">
        <f t="shared" si="221"/>
        <v>0.88062699999999694</v>
      </c>
      <c r="K1778" s="184">
        <v>0</v>
      </c>
      <c r="L1778" s="184">
        <v>0</v>
      </c>
      <c r="M1778" s="184">
        <f t="shared" si="222"/>
        <v>0</v>
      </c>
      <c r="O1778" s="188">
        <v>57.0548</v>
      </c>
      <c r="P1778" s="188">
        <v>56.174173000000003</v>
      </c>
      <c r="Q1778" s="188">
        <f t="shared" si="223"/>
        <v>0.88062699999999694</v>
      </c>
      <c r="S1778" s="184">
        <v>0</v>
      </c>
      <c r="T1778" s="184">
        <v>0</v>
      </c>
      <c r="U1778" s="184">
        <f t="shared" si="224"/>
        <v>0</v>
      </c>
      <c r="W1778" s="185">
        <v>0</v>
      </c>
      <c r="X1778" s="185">
        <v>0</v>
      </c>
      <c r="Y1778" s="185">
        <f t="shared" si="225"/>
        <v>0</v>
      </c>
    </row>
    <row r="1779" spans="2:25" s="187" customFormat="1" hidden="1" x14ac:dyDescent="0.3">
      <c r="B1779" s="226" t="s">
        <v>2101</v>
      </c>
      <c r="C1779" s="338" t="s">
        <v>9267</v>
      </c>
      <c r="D1779" s="249"/>
      <c r="E1779" s="249"/>
      <c r="F1779" s="183"/>
      <c r="G1779" s="184">
        <f t="shared" si="228"/>
        <v>138.55109999999999</v>
      </c>
      <c r="H1779" s="184">
        <f t="shared" si="229"/>
        <v>88.501372000000003</v>
      </c>
      <c r="I1779" s="184">
        <f t="shared" si="221"/>
        <v>50.049727999999988</v>
      </c>
      <c r="K1779" s="184">
        <v>0</v>
      </c>
      <c r="L1779" s="184">
        <v>0</v>
      </c>
      <c r="M1779" s="184">
        <f t="shared" si="222"/>
        <v>0</v>
      </c>
      <c r="O1779" s="188">
        <v>138.55109999999999</v>
      </c>
      <c r="P1779" s="188">
        <v>88.501372000000003</v>
      </c>
      <c r="Q1779" s="188">
        <f t="shared" si="223"/>
        <v>50.049727999999988</v>
      </c>
      <c r="S1779" s="184">
        <v>0</v>
      </c>
      <c r="T1779" s="184">
        <v>0</v>
      </c>
      <c r="U1779" s="184">
        <f t="shared" si="224"/>
        <v>0</v>
      </c>
      <c r="W1779" s="185">
        <v>0</v>
      </c>
      <c r="X1779" s="185">
        <v>0</v>
      </c>
      <c r="Y1779" s="185">
        <f t="shared" si="225"/>
        <v>0</v>
      </c>
    </row>
    <row r="1780" spans="2:25" s="187" customFormat="1" hidden="1" x14ac:dyDescent="0.3">
      <c r="B1780" s="226" t="s">
        <v>2102</v>
      </c>
      <c r="C1780" s="338" t="s">
        <v>9268</v>
      </c>
      <c r="D1780" s="249"/>
      <c r="E1780" s="249"/>
      <c r="F1780" s="183"/>
      <c r="G1780" s="184">
        <f t="shared" si="228"/>
        <v>45.443800000000003</v>
      </c>
      <c r="H1780" s="184">
        <f t="shared" si="229"/>
        <v>43.925311999999998</v>
      </c>
      <c r="I1780" s="184">
        <f t="shared" si="221"/>
        <v>1.5184880000000049</v>
      </c>
      <c r="K1780" s="184">
        <v>0</v>
      </c>
      <c r="L1780" s="184">
        <v>0</v>
      </c>
      <c r="M1780" s="184">
        <f t="shared" si="222"/>
        <v>0</v>
      </c>
      <c r="O1780" s="188">
        <v>45.443800000000003</v>
      </c>
      <c r="P1780" s="188">
        <v>43.925311999999998</v>
      </c>
      <c r="Q1780" s="188">
        <f t="shared" si="223"/>
        <v>1.5184880000000049</v>
      </c>
      <c r="S1780" s="184">
        <v>0</v>
      </c>
      <c r="T1780" s="184">
        <v>0</v>
      </c>
      <c r="U1780" s="184">
        <f t="shared" si="224"/>
        <v>0</v>
      </c>
      <c r="W1780" s="185">
        <v>0</v>
      </c>
      <c r="X1780" s="185">
        <v>0</v>
      </c>
      <c r="Y1780" s="185">
        <f t="shared" si="225"/>
        <v>0</v>
      </c>
    </row>
    <row r="1781" spans="2:25" s="187" customFormat="1" hidden="1" x14ac:dyDescent="0.3">
      <c r="B1781" s="226" t="s">
        <v>2103</v>
      </c>
      <c r="C1781" s="338" t="s">
        <v>9269</v>
      </c>
      <c r="D1781" s="249"/>
      <c r="E1781" s="249"/>
      <c r="F1781" s="183"/>
      <c r="G1781" s="184">
        <f t="shared" si="228"/>
        <v>293.21730000000002</v>
      </c>
      <c r="H1781" s="184">
        <f t="shared" si="229"/>
        <v>243.962321</v>
      </c>
      <c r="I1781" s="184">
        <f t="shared" si="221"/>
        <v>49.25497900000002</v>
      </c>
      <c r="K1781" s="184">
        <v>0</v>
      </c>
      <c r="L1781" s="184">
        <v>0</v>
      </c>
      <c r="M1781" s="184">
        <f t="shared" si="222"/>
        <v>0</v>
      </c>
      <c r="O1781" s="188">
        <v>293.21730000000002</v>
      </c>
      <c r="P1781" s="188">
        <v>243.962321</v>
      </c>
      <c r="Q1781" s="188">
        <f t="shared" si="223"/>
        <v>49.25497900000002</v>
      </c>
      <c r="S1781" s="184">
        <v>0</v>
      </c>
      <c r="T1781" s="184">
        <v>0</v>
      </c>
      <c r="U1781" s="184">
        <f t="shared" si="224"/>
        <v>0</v>
      </c>
      <c r="W1781" s="185">
        <v>0</v>
      </c>
      <c r="X1781" s="185">
        <v>0</v>
      </c>
      <c r="Y1781" s="185">
        <f t="shared" si="225"/>
        <v>0</v>
      </c>
    </row>
    <row r="1782" spans="2:25" s="187" customFormat="1" hidden="1" x14ac:dyDescent="0.3">
      <c r="B1782" s="226" t="s">
        <v>2104</v>
      </c>
      <c r="C1782" s="338" t="s">
        <v>9270</v>
      </c>
      <c r="D1782" s="249"/>
      <c r="E1782" s="249"/>
      <c r="F1782" s="183"/>
      <c r="G1782" s="184">
        <f t="shared" si="228"/>
        <v>73.7</v>
      </c>
      <c r="H1782" s="184">
        <f t="shared" si="229"/>
        <v>19.661999999999999</v>
      </c>
      <c r="I1782" s="184">
        <f t="shared" si="221"/>
        <v>54.038000000000004</v>
      </c>
      <c r="K1782" s="184">
        <v>0</v>
      </c>
      <c r="L1782" s="184">
        <v>0</v>
      </c>
      <c r="M1782" s="184">
        <f t="shared" si="222"/>
        <v>0</v>
      </c>
      <c r="O1782" s="188">
        <v>73.7</v>
      </c>
      <c r="P1782" s="188">
        <v>19.661999999999999</v>
      </c>
      <c r="Q1782" s="188">
        <f t="shared" si="223"/>
        <v>54.038000000000004</v>
      </c>
      <c r="S1782" s="184">
        <v>0</v>
      </c>
      <c r="T1782" s="184">
        <v>0</v>
      </c>
      <c r="U1782" s="184">
        <f t="shared" si="224"/>
        <v>0</v>
      </c>
      <c r="W1782" s="185">
        <v>0</v>
      </c>
      <c r="X1782" s="185">
        <v>0</v>
      </c>
      <c r="Y1782" s="185">
        <f t="shared" si="225"/>
        <v>0</v>
      </c>
    </row>
    <row r="1783" spans="2:25" s="187" customFormat="1" hidden="1" x14ac:dyDescent="0.3">
      <c r="B1783" s="226" t="s">
        <v>2105</v>
      </c>
      <c r="C1783" s="338" t="s">
        <v>9271</v>
      </c>
      <c r="D1783" s="249"/>
      <c r="E1783" s="249"/>
      <c r="F1783" s="183"/>
      <c r="G1783" s="184">
        <f t="shared" si="228"/>
        <v>867.33299999999997</v>
      </c>
      <c r="H1783" s="184">
        <f t="shared" si="229"/>
        <v>854.28788599999996</v>
      </c>
      <c r="I1783" s="184">
        <f t="shared" si="221"/>
        <v>13.045114000000012</v>
      </c>
      <c r="K1783" s="184">
        <v>0</v>
      </c>
      <c r="L1783" s="184">
        <v>0</v>
      </c>
      <c r="M1783" s="184">
        <f t="shared" si="222"/>
        <v>0</v>
      </c>
      <c r="O1783" s="188">
        <v>867.33299999999997</v>
      </c>
      <c r="P1783" s="188">
        <v>854.28788599999996</v>
      </c>
      <c r="Q1783" s="188">
        <f t="shared" si="223"/>
        <v>13.045114000000012</v>
      </c>
      <c r="S1783" s="184">
        <v>0</v>
      </c>
      <c r="T1783" s="184">
        <v>0</v>
      </c>
      <c r="U1783" s="184">
        <f t="shared" si="224"/>
        <v>0</v>
      </c>
      <c r="W1783" s="185">
        <v>0</v>
      </c>
      <c r="X1783" s="185">
        <v>0</v>
      </c>
      <c r="Y1783" s="185">
        <f t="shared" si="225"/>
        <v>0</v>
      </c>
    </row>
    <row r="1784" spans="2:25" s="187" customFormat="1" hidden="1" x14ac:dyDescent="0.3">
      <c r="B1784" s="226" t="s">
        <v>2106</v>
      </c>
      <c r="C1784" s="338" t="s">
        <v>9272</v>
      </c>
      <c r="D1784" s="249"/>
      <c r="E1784" s="249"/>
      <c r="F1784" s="183"/>
      <c r="G1784" s="184">
        <f t="shared" si="228"/>
        <v>234.1574</v>
      </c>
      <c r="H1784" s="184">
        <f t="shared" si="229"/>
        <v>225.00994500000002</v>
      </c>
      <c r="I1784" s="184">
        <f t="shared" si="221"/>
        <v>9.1474549999999795</v>
      </c>
      <c r="K1784" s="184">
        <v>0</v>
      </c>
      <c r="L1784" s="184">
        <v>0</v>
      </c>
      <c r="M1784" s="184">
        <f t="shared" si="222"/>
        <v>0</v>
      </c>
      <c r="O1784" s="188">
        <v>234.1574</v>
      </c>
      <c r="P1784" s="188">
        <v>225.00994500000002</v>
      </c>
      <c r="Q1784" s="188">
        <f t="shared" si="223"/>
        <v>9.1474549999999795</v>
      </c>
      <c r="S1784" s="184">
        <v>0</v>
      </c>
      <c r="T1784" s="184">
        <v>0</v>
      </c>
      <c r="U1784" s="184">
        <f t="shared" si="224"/>
        <v>0</v>
      </c>
      <c r="W1784" s="185">
        <v>0</v>
      </c>
      <c r="X1784" s="185">
        <v>0</v>
      </c>
      <c r="Y1784" s="185">
        <f t="shared" si="225"/>
        <v>0</v>
      </c>
    </row>
    <row r="1785" spans="2:25" s="187" customFormat="1" hidden="1" x14ac:dyDescent="0.3">
      <c r="B1785" s="226" t="s">
        <v>2107</v>
      </c>
      <c r="C1785" s="338" t="s">
        <v>9273</v>
      </c>
      <c r="D1785" s="249"/>
      <c r="E1785" s="249"/>
      <c r="F1785" s="183"/>
      <c r="G1785" s="184">
        <f t="shared" si="228"/>
        <v>312.46710000000002</v>
      </c>
      <c r="H1785" s="184">
        <f t="shared" si="229"/>
        <v>297.20154400000001</v>
      </c>
      <c r="I1785" s="184">
        <f t="shared" si="221"/>
        <v>15.265556000000004</v>
      </c>
      <c r="K1785" s="184">
        <v>0</v>
      </c>
      <c r="L1785" s="184">
        <v>0</v>
      </c>
      <c r="M1785" s="184">
        <f t="shared" si="222"/>
        <v>0</v>
      </c>
      <c r="O1785" s="188">
        <v>312.46710000000002</v>
      </c>
      <c r="P1785" s="188">
        <v>297.20154400000001</v>
      </c>
      <c r="Q1785" s="188">
        <f t="shared" si="223"/>
        <v>15.265556000000004</v>
      </c>
      <c r="S1785" s="184">
        <v>0</v>
      </c>
      <c r="T1785" s="184">
        <v>0</v>
      </c>
      <c r="U1785" s="184">
        <f t="shared" si="224"/>
        <v>0</v>
      </c>
      <c r="W1785" s="185">
        <v>0</v>
      </c>
      <c r="X1785" s="185">
        <v>0</v>
      </c>
      <c r="Y1785" s="185">
        <f t="shared" si="225"/>
        <v>0</v>
      </c>
    </row>
    <row r="1786" spans="2:25" s="187" customFormat="1" hidden="1" x14ac:dyDescent="0.3">
      <c r="B1786" s="226" t="s">
        <v>2108</v>
      </c>
      <c r="C1786" s="338" t="s">
        <v>9274</v>
      </c>
      <c r="D1786" s="249"/>
      <c r="E1786" s="249"/>
      <c r="F1786" s="183"/>
      <c r="G1786" s="184">
        <f t="shared" si="228"/>
        <v>70.786100000000005</v>
      </c>
      <c r="H1786" s="184">
        <f t="shared" si="229"/>
        <v>54.574897999999997</v>
      </c>
      <c r="I1786" s="184">
        <f t="shared" si="221"/>
        <v>16.211202000000007</v>
      </c>
      <c r="K1786" s="184">
        <v>0</v>
      </c>
      <c r="L1786" s="184">
        <v>0</v>
      </c>
      <c r="M1786" s="184">
        <f t="shared" si="222"/>
        <v>0</v>
      </c>
      <c r="O1786" s="188">
        <v>70.786100000000005</v>
      </c>
      <c r="P1786" s="188">
        <v>54.574897999999997</v>
      </c>
      <c r="Q1786" s="188">
        <f t="shared" si="223"/>
        <v>16.211202000000007</v>
      </c>
      <c r="S1786" s="184">
        <v>0</v>
      </c>
      <c r="T1786" s="184">
        <v>0</v>
      </c>
      <c r="U1786" s="184">
        <f t="shared" si="224"/>
        <v>0</v>
      </c>
      <c r="W1786" s="185">
        <v>0</v>
      </c>
      <c r="X1786" s="185">
        <v>0</v>
      </c>
      <c r="Y1786" s="185">
        <f t="shared" si="225"/>
        <v>0</v>
      </c>
    </row>
    <row r="1787" spans="2:25" s="187" customFormat="1" hidden="1" x14ac:dyDescent="0.3">
      <c r="B1787" s="226" t="s">
        <v>2109</v>
      </c>
      <c r="C1787" s="338" t="s">
        <v>9275</v>
      </c>
      <c r="D1787" s="249"/>
      <c r="E1787" s="249"/>
      <c r="F1787" s="183"/>
      <c r="G1787" s="184">
        <f t="shared" si="228"/>
        <v>98.419899999999998</v>
      </c>
      <c r="H1787" s="184">
        <f t="shared" si="229"/>
        <v>32.597060999999997</v>
      </c>
      <c r="I1787" s="184">
        <f t="shared" si="221"/>
        <v>65.822839000000002</v>
      </c>
      <c r="K1787" s="184">
        <v>0</v>
      </c>
      <c r="L1787" s="184">
        <v>0</v>
      </c>
      <c r="M1787" s="184">
        <f t="shared" si="222"/>
        <v>0</v>
      </c>
      <c r="O1787" s="188">
        <v>98.419899999999998</v>
      </c>
      <c r="P1787" s="188">
        <v>32.597060999999997</v>
      </c>
      <c r="Q1787" s="188">
        <f t="shared" si="223"/>
        <v>65.822839000000002</v>
      </c>
      <c r="S1787" s="184">
        <v>0</v>
      </c>
      <c r="T1787" s="184">
        <v>0</v>
      </c>
      <c r="U1787" s="184">
        <f t="shared" si="224"/>
        <v>0</v>
      </c>
      <c r="W1787" s="185">
        <v>0</v>
      </c>
      <c r="X1787" s="185">
        <v>0</v>
      </c>
      <c r="Y1787" s="185">
        <f t="shared" si="225"/>
        <v>0</v>
      </c>
    </row>
    <row r="1788" spans="2:25" s="187" customFormat="1" hidden="1" x14ac:dyDescent="0.3">
      <c r="B1788" s="226" t="s">
        <v>2110</v>
      </c>
      <c r="C1788" s="338" t="s">
        <v>9276</v>
      </c>
      <c r="D1788" s="249"/>
      <c r="E1788" s="249"/>
      <c r="F1788" s="183"/>
      <c r="G1788" s="184">
        <f t="shared" si="228"/>
        <v>29.5991</v>
      </c>
      <c r="H1788" s="184">
        <f t="shared" si="229"/>
        <v>27.728231999999998</v>
      </c>
      <c r="I1788" s="184">
        <f t="shared" si="221"/>
        <v>1.8708680000000015</v>
      </c>
      <c r="K1788" s="184">
        <v>0</v>
      </c>
      <c r="L1788" s="184">
        <v>0</v>
      </c>
      <c r="M1788" s="184">
        <f t="shared" si="222"/>
        <v>0</v>
      </c>
      <c r="O1788" s="188">
        <v>29.5991</v>
      </c>
      <c r="P1788" s="188">
        <v>27.728231999999998</v>
      </c>
      <c r="Q1788" s="188">
        <f t="shared" si="223"/>
        <v>1.8708680000000015</v>
      </c>
      <c r="S1788" s="184">
        <v>0</v>
      </c>
      <c r="T1788" s="184">
        <v>0</v>
      </c>
      <c r="U1788" s="184">
        <f t="shared" si="224"/>
        <v>0</v>
      </c>
      <c r="W1788" s="185">
        <v>0</v>
      </c>
      <c r="X1788" s="185">
        <v>0</v>
      </c>
      <c r="Y1788" s="185">
        <f t="shared" si="225"/>
        <v>0</v>
      </c>
    </row>
    <row r="1789" spans="2:25" s="187" customFormat="1" hidden="1" x14ac:dyDescent="0.3">
      <c r="B1789" s="226" t="s">
        <v>2111</v>
      </c>
      <c r="C1789" s="338" t="s">
        <v>9277</v>
      </c>
      <c r="D1789" s="249"/>
      <c r="E1789" s="249"/>
      <c r="F1789" s="183"/>
      <c r="G1789" s="184">
        <f t="shared" si="228"/>
        <v>257.8698</v>
      </c>
      <c r="H1789" s="184">
        <f t="shared" si="229"/>
        <v>234.69932399999999</v>
      </c>
      <c r="I1789" s="184">
        <f t="shared" si="221"/>
        <v>23.170476000000008</v>
      </c>
      <c r="K1789" s="184">
        <v>0</v>
      </c>
      <c r="L1789" s="184">
        <v>0</v>
      </c>
      <c r="M1789" s="184">
        <f t="shared" si="222"/>
        <v>0</v>
      </c>
      <c r="O1789" s="188">
        <v>257.8698</v>
      </c>
      <c r="P1789" s="188">
        <v>234.69932399999999</v>
      </c>
      <c r="Q1789" s="188">
        <f t="shared" si="223"/>
        <v>23.170476000000008</v>
      </c>
      <c r="S1789" s="184">
        <v>0</v>
      </c>
      <c r="T1789" s="184">
        <v>0</v>
      </c>
      <c r="U1789" s="184">
        <f t="shared" si="224"/>
        <v>0</v>
      </c>
      <c r="W1789" s="185">
        <v>0</v>
      </c>
      <c r="X1789" s="185">
        <v>0</v>
      </c>
      <c r="Y1789" s="185">
        <f t="shared" si="225"/>
        <v>0</v>
      </c>
    </row>
    <row r="1790" spans="2:25" s="187" customFormat="1" hidden="1" x14ac:dyDescent="0.3">
      <c r="B1790" s="226" t="s">
        <v>2112</v>
      </c>
      <c r="C1790" s="338" t="s">
        <v>9278</v>
      </c>
      <c r="D1790" s="249"/>
      <c r="E1790" s="249"/>
      <c r="F1790" s="183"/>
      <c r="G1790" s="184">
        <f t="shared" si="228"/>
        <v>70</v>
      </c>
      <c r="H1790" s="184">
        <f t="shared" si="229"/>
        <v>0</v>
      </c>
      <c r="I1790" s="184">
        <f t="shared" si="221"/>
        <v>70</v>
      </c>
      <c r="K1790" s="184">
        <v>0</v>
      </c>
      <c r="L1790" s="184">
        <v>0</v>
      </c>
      <c r="M1790" s="184">
        <f t="shared" si="222"/>
        <v>0</v>
      </c>
      <c r="O1790" s="188">
        <v>70</v>
      </c>
      <c r="P1790" s="188">
        <v>0</v>
      </c>
      <c r="Q1790" s="188">
        <f t="shared" si="223"/>
        <v>70</v>
      </c>
      <c r="S1790" s="184">
        <v>0</v>
      </c>
      <c r="T1790" s="184">
        <v>0</v>
      </c>
      <c r="U1790" s="184">
        <f t="shared" si="224"/>
        <v>0</v>
      </c>
      <c r="W1790" s="185">
        <v>0</v>
      </c>
      <c r="X1790" s="185">
        <v>0</v>
      </c>
      <c r="Y1790" s="185">
        <f t="shared" si="225"/>
        <v>0</v>
      </c>
    </row>
    <row r="1791" spans="2:25" s="187" customFormat="1" hidden="1" x14ac:dyDescent="0.3">
      <c r="B1791" s="226" t="s">
        <v>2113</v>
      </c>
      <c r="C1791" s="338" t="s">
        <v>9279</v>
      </c>
      <c r="D1791" s="249"/>
      <c r="E1791" s="249"/>
      <c r="F1791" s="183"/>
      <c r="G1791" s="184">
        <f t="shared" si="228"/>
        <v>1258.194</v>
      </c>
      <c r="H1791" s="184">
        <f t="shared" si="229"/>
        <v>1074.634609</v>
      </c>
      <c r="I1791" s="184">
        <f t="shared" si="221"/>
        <v>183.55939100000001</v>
      </c>
      <c r="K1791" s="184">
        <v>0</v>
      </c>
      <c r="L1791" s="184">
        <v>0</v>
      </c>
      <c r="M1791" s="184">
        <f t="shared" si="222"/>
        <v>0</v>
      </c>
      <c r="O1791" s="188">
        <v>1258.194</v>
      </c>
      <c r="P1791" s="188">
        <v>1074.634609</v>
      </c>
      <c r="Q1791" s="188">
        <f t="shared" si="223"/>
        <v>183.55939100000001</v>
      </c>
      <c r="S1791" s="184">
        <v>0</v>
      </c>
      <c r="T1791" s="184">
        <v>0</v>
      </c>
      <c r="U1791" s="184">
        <f t="shared" si="224"/>
        <v>0</v>
      </c>
      <c r="W1791" s="185">
        <v>0</v>
      </c>
      <c r="X1791" s="185">
        <v>0</v>
      </c>
      <c r="Y1791" s="185">
        <f t="shared" si="225"/>
        <v>0</v>
      </c>
    </row>
    <row r="1792" spans="2:25" s="187" customFormat="1" hidden="1" x14ac:dyDescent="0.3">
      <c r="B1792" s="226" t="s">
        <v>2114</v>
      </c>
      <c r="C1792" s="338" t="s">
        <v>9280</v>
      </c>
      <c r="D1792" s="249"/>
      <c r="E1792" s="249"/>
      <c r="F1792" s="183"/>
      <c r="G1792" s="184">
        <f t="shared" si="228"/>
        <v>122.79560000000001</v>
      </c>
      <c r="H1792" s="184">
        <f t="shared" si="229"/>
        <v>121.50612693000001</v>
      </c>
      <c r="I1792" s="184">
        <f t="shared" si="221"/>
        <v>1.2894730699999997</v>
      </c>
      <c r="K1792" s="184">
        <v>0</v>
      </c>
      <c r="L1792" s="184">
        <v>0</v>
      </c>
      <c r="M1792" s="184">
        <f t="shared" si="222"/>
        <v>0</v>
      </c>
      <c r="O1792" s="188">
        <v>122.79560000000001</v>
      </c>
      <c r="P1792" s="188">
        <v>121.50612693000001</v>
      </c>
      <c r="Q1792" s="188">
        <f t="shared" si="223"/>
        <v>1.2894730699999997</v>
      </c>
      <c r="S1792" s="184">
        <v>0</v>
      </c>
      <c r="T1792" s="184">
        <v>0</v>
      </c>
      <c r="U1792" s="184">
        <f t="shared" si="224"/>
        <v>0</v>
      </c>
      <c r="W1792" s="185">
        <v>0</v>
      </c>
      <c r="X1792" s="185">
        <v>0</v>
      </c>
      <c r="Y1792" s="185">
        <f t="shared" si="225"/>
        <v>0</v>
      </c>
    </row>
    <row r="1793" spans="2:25" s="187" customFormat="1" hidden="1" x14ac:dyDescent="0.3">
      <c r="B1793" s="226" t="s">
        <v>2115</v>
      </c>
      <c r="C1793" s="338" t="s">
        <v>9281</v>
      </c>
      <c r="D1793" s="249"/>
      <c r="E1793" s="249"/>
      <c r="F1793" s="183"/>
      <c r="G1793" s="184">
        <f t="shared" si="228"/>
        <v>194.1541</v>
      </c>
      <c r="H1793" s="184">
        <f t="shared" si="229"/>
        <v>180.66360299999999</v>
      </c>
      <c r="I1793" s="184">
        <f t="shared" si="221"/>
        <v>13.490497000000005</v>
      </c>
      <c r="K1793" s="184">
        <v>0</v>
      </c>
      <c r="L1793" s="184">
        <v>0</v>
      </c>
      <c r="M1793" s="184">
        <f t="shared" si="222"/>
        <v>0</v>
      </c>
      <c r="O1793" s="188">
        <v>194.1541</v>
      </c>
      <c r="P1793" s="188">
        <v>180.66360299999999</v>
      </c>
      <c r="Q1793" s="188">
        <f t="shared" si="223"/>
        <v>13.490497000000005</v>
      </c>
      <c r="S1793" s="184">
        <v>0</v>
      </c>
      <c r="T1793" s="184">
        <v>0</v>
      </c>
      <c r="U1793" s="184">
        <f t="shared" si="224"/>
        <v>0</v>
      </c>
      <c r="W1793" s="185">
        <v>0</v>
      </c>
      <c r="X1793" s="185">
        <v>0</v>
      </c>
      <c r="Y1793" s="185">
        <f t="shared" si="225"/>
        <v>0</v>
      </c>
    </row>
    <row r="1794" spans="2:25" s="187" customFormat="1" hidden="1" x14ac:dyDescent="0.3">
      <c r="B1794" s="226" t="s">
        <v>2116</v>
      </c>
      <c r="C1794" s="338" t="s">
        <v>9282</v>
      </c>
      <c r="D1794" s="249"/>
      <c r="E1794" s="249"/>
      <c r="F1794" s="183"/>
      <c r="G1794" s="184">
        <f t="shared" si="228"/>
        <v>306.85309999999998</v>
      </c>
      <c r="H1794" s="184">
        <f t="shared" si="229"/>
        <v>293.107868</v>
      </c>
      <c r="I1794" s="184">
        <f t="shared" si="221"/>
        <v>13.745231999999987</v>
      </c>
      <c r="K1794" s="184">
        <v>0</v>
      </c>
      <c r="L1794" s="184">
        <v>0</v>
      </c>
      <c r="M1794" s="184">
        <f t="shared" si="222"/>
        <v>0</v>
      </c>
      <c r="O1794" s="188">
        <v>306.85309999999998</v>
      </c>
      <c r="P1794" s="188">
        <v>293.107868</v>
      </c>
      <c r="Q1794" s="188">
        <f t="shared" si="223"/>
        <v>13.745231999999987</v>
      </c>
      <c r="S1794" s="184">
        <v>0</v>
      </c>
      <c r="T1794" s="184">
        <v>0</v>
      </c>
      <c r="U1794" s="184">
        <f t="shared" si="224"/>
        <v>0</v>
      </c>
      <c r="W1794" s="185">
        <v>0</v>
      </c>
      <c r="X1794" s="185">
        <v>0</v>
      </c>
      <c r="Y1794" s="185">
        <f t="shared" si="225"/>
        <v>0</v>
      </c>
    </row>
    <row r="1795" spans="2:25" s="187" customFormat="1" hidden="1" x14ac:dyDescent="0.3">
      <c r="B1795" s="226" t="s">
        <v>2117</v>
      </c>
      <c r="C1795" s="338" t="s">
        <v>9283</v>
      </c>
      <c r="D1795" s="249"/>
      <c r="E1795" s="249"/>
      <c r="F1795" s="183"/>
      <c r="G1795" s="184">
        <f t="shared" si="228"/>
        <v>463.13830000000002</v>
      </c>
      <c r="H1795" s="184">
        <f t="shared" si="229"/>
        <v>430.51242632999998</v>
      </c>
      <c r="I1795" s="184">
        <f t="shared" si="221"/>
        <v>32.625873670000033</v>
      </c>
      <c r="K1795" s="184">
        <v>0</v>
      </c>
      <c r="L1795" s="184">
        <v>0</v>
      </c>
      <c r="M1795" s="184">
        <f t="shared" si="222"/>
        <v>0</v>
      </c>
      <c r="O1795" s="188">
        <v>463.13830000000002</v>
      </c>
      <c r="P1795" s="188">
        <v>430.51242632999998</v>
      </c>
      <c r="Q1795" s="188">
        <f t="shared" si="223"/>
        <v>32.625873670000033</v>
      </c>
      <c r="S1795" s="184">
        <v>0</v>
      </c>
      <c r="T1795" s="184">
        <v>0</v>
      </c>
      <c r="U1795" s="184">
        <f t="shared" si="224"/>
        <v>0</v>
      </c>
      <c r="W1795" s="185">
        <v>0</v>
      </c>
      <c r="X1795" s="185">
        <v>0</v>
      </c>
      <c r="Y1795" s="185">
        <f t="shared" si="225"/>
        <v>0</v>
      </c>
    </row>
    <row r="1796" spans="2:25" s="187" customFormat="1" hidden="1" x14ac:dyDescent="0.3">
      <c r="B1796" s="226" t="s">
        <v>2118</v>
      </c>
      <c r="C1796" s="338" t="s">
        <v>9284</v>
      </c>
      <c r="D1796" s="249"/>
      <c r="E1796" s="249"/>
      <c r="F1796" s="183"/>
      <c r="G1796" s="184">
        <f t="shared" si="228"/>
        <v>58.652299999999997</v>
      </c>
      <c r="H1796" s="184">
        <f t="shared" si="229"/>
        <v>52.921902000000003</v>
      </c>
      <c r="I1796" s="184">
        <f t="shared" si="221"/>
        <v>5.7303979999999939</v>
      </c>
      <c r="K1796" s="184">
        <v>0</v>
      </c>
      <c r="L1796" s="184">
        <v>0</v>
      </c>
      <c r="M1796" s="184">
        <f t="shared" si="222"/>
        <v>0</v>
      </c>
      <c r="O1796" s="188">
        <v>58.652299999999997</v>
      </c>
      <c r="P1796" s="188">
        <v>52.921902000000003</v>
      </c>
      <c r="Q1796" s="188">
        <f t="shared" si="223"/>
        <v>5.7303979999999939</v>
      </c>
      <c r="S1796" s="184">
        <v>0</v>
      </c>
      <c r="T1796" s="184">
        <v>0</v>
      </c>
      <c r="U1796" s="184">
        <f t="shared" si="224"/>
        <v>0</v>
      </c>
      <c r="W1796" s="185">
        <v>0</v>
      </c>
      <c r="X1796" s="185">
        <v>0</v>
      </c>
      <c r="Y1796" s="185">
        <f t="shared" si="225"/>
        <v>0</v>
      </c>
    </row>
    <row r="1797" spans="2:25" s="187" customFormat="1" hidden="1" x14ac:dyDescent="0.3">
      <c r="B1797" s="226" t="s">
        <v>2119</v>
      </c>
      <c r="C1797" s="338" t="s">
        <v>9285</v>
      </c>
      <c r="D1797" s="249"/>
      <c r="E1797" s="249"/>
      <c r="F1797" s="183"/>
      <c r="G1797" s="184">
        <f t="shared" si="228"/>
        <v>106.6311</v>
      </c>
      <c r="H1797" s="184">
        <f t="shared" si="229"/>
        <v>4.3461090000000002</v>
      </c>
      <c r="I1797" s="184">
        <f t="shared" si="221"/>
        <v>102.28499100000001</v>
      </c>
      <c r="K1797" s="184">
        <v>0</v>
      </c>
      <c r="L1797" s="184">
        <v>0</v>
      </c>
      <c r="M1797" s="184">
        <f t="shared" si="222"/>
        <v>0</v>
      </c>
      <c r="O1797" s="188">
        <v>106.6311</v>
      </c>
      <c r="P1797" s="188">
        <v>4.3461090000000002</v>
      </c>
      <c r="Q1797" s="188">
        <f t="shared" si="223"/>
        <v>102.28499100000001</v>
      </c>
      <c r="S1797" s="184">
        <v>0</v>
      </c>
      <c r="T1797" s="184">
        <v>0</v>
      </c>
      <c r="U1797" s="184">
        <f t="shared" si="224"/>
        <v>0</v>
      </c>
      <c r="W1797" s="185">
        <v>0</v>
      </c>
      <c r="X1797" s="185">
        <v>0</v>
      </c>
      <c r="Y1797" s="185">
        <f t="shared" si="225"/>
        <v>0</v>
      </c>
    </row>
    <row r="1798" spans="2:25" s="187" customFormat="1" hidden="1" x14ac:dyDescent="0.3">
      <c r="B1798" s="226" t="s">
        <v>2120</v>
      </c>
      <c r="C1798" s="338" t="s">
        <v>9286</v>
      </c>
      <c r="D1798" s="249"/>
      <c r="E1798" s="249"/>
      <c r="F1798" s="183"/>
      <c r="G1798" s="184">
        <f t="shared" si="228"/>
        <v>61.425199999999997</v>
      </c>
      <c r="H1798" s="184">
        <f t="shared" si="229"/>
        <v>37.564172999999997</v>
      </c>
      <c r="I1798" s="184">
        <f t="shared" si="221"/>
        <v>23.861027</v>
      </c>
      <c r="K1798" s="184">
        <v>0</v>
      </c>
      <c r="L1798" s="184">
        <v>0</v>
      </c>
      <c r="M1798" s="184">
        <f t="shared" si="222"/>
        <v>0</v>
      </c>
      <c r="O1798" s="188">
        <v>61.425199999999997</v>
      </c>
      <c r="P1798" s="188">
        <v>37.564172999999997</v>
      </c>
      <c r="Q1798" s="188">
        <f t="shared" si="223"/>
        <v>23.861027</v>
      </c>
      <c r="S1798" s="184">
        <v>0</v>
      </c>
      <c r="T1798" s="184">
        <v>0</v>
      </c>
      <c r="U1798" s="184">
        <f t="shared" si="224"/>
        <v>0</v>
      </c>
      <c r="W1798" s="185">
        <v>0</v>
      </c>
      <c r="X1798" s="185">
        <v>0</v>
      </c>
      <c r="Y1798" s="185">
        <f t="shared" si="225"/>
        <v>0</v>
      </c>
    </row>
    <row r="1799" spans="2:25" s="187" customFormat="1" hidden="1" x14ac:dyDescent="0.3">
      <c r="B1799" s="226" t="s">
        <v>2121</v>
      </c>
      <c r="C1799" s="338" t="s">
        <v>9287</v>
      </c>
      <c r="D1799" s="249"/>
      <c r="E1799" s="249"/>
      <c r="F1799" s="183"/>
      <c r="G1799" s="184">
        <f t="shared" si="228"/>
        <v>243.03870000000001</v>
      </c>
      <c r="H1799" s="184">
        <f t="shared" si="229"/>
        <v>177.805329</v>
      </c>
      <c r="I1799" s="184">
        <f t="shared" si="221"/>
        <v>65.233371000000005</v>
      </c>
      <c r="K1799" s="184">
        <v>0</v>
      </c>
      <c r="L1799" s="184">
        <v>0</v>
      </c>
      <c r="M1799" s="184">
        <f t="shared" si="222"/>
        <v>0</v>
      </c>
      <c r="O1799" s="188">
        <v>243.03870000000001</v>
      </c>
      <c r="P1799" s="188">
        <v>177.805329</v>
      </c>
      <c r="Q1799" s="188">
        <f t="shared" si="223"/>
        <v>65.233371000000005</v>
      </c>
      <c r="S1799" s="184">
        <v>0</v>
      </c>
      <c r="T1799" s="184">
        <v>0</v>
      </c>
      <c r="U1799" s="184">
        <f t="shared" si="224"/>
        <v>0</v>
      </c>
      <c r="W1799" s="185">
        <v>0</v>
      </c>
      <c r="X1799" s="185">
        <v>0</v>
      </c>
      <c r="Y1799" s="185">
        <f t="shared" si="225"/>
        <v>0</v>
      </c>
    </row>
    <row r="1800" spans="2:25" s="187" customFormat="1" hidden="1" x14ac:dyDescent="0.3">
      <c r="B1800" s="226" t="s">
        <v>2122</v>
      </c>
      <c r="C1800" s="338" t="s">
        <v>9288</v>
      </c>
      <c r="D1800" s="249"/>
      <c r="E1800" s="249"/>
      <c r="F1800" s="183"/>
      <c r="G1800" s="184">
        <f t="shared" si="228"/>
        <v>65</v>
      </c>
      <c r="H1800" s="184">
        <f t="shared" si="229"/>
        <v>0</v>
      </c>
      <c r="I1800" s="184">
        <f t="shared" si="221"/>
        <v>65</v>
      </c>
      <c r="K1800" s="184">
        <v>0</v>
      </c>
      <c r="L1800" s="184">
        <v>0</v>
      </c>
      <c r="M1800" s="184">
        <f t="shared" si="222"/>
        <v>0</v>
      </c>
      <c r="O1800" s="188">
        <v>65</v>
      </c>
      <c r="P1800" s="188">
        <v>0</v>
      </c>
      <c r="Q1800" s="188">
        <f t="shared" si="223"/>
        <v>65</v>
      </c>
      <c r="S1800" s="184">
        <v>0</v>
      </c>
      <c r="T1800" s="184">
        <v>0</v>
      </c>
      <c r="U1800" s="184">
        <f t="shared" si="224"/>
        <v>0</v>
      </c>
      <c r="W1800" s="185">
        <v>0</v>
      </c>
      <c r="X1800" s="185">
        <v>0</v>
      </c>
      <c r="Y1800" s="185">
        <f t="shared" si="225"/>
        <v>0</v>
      </c>
    </row>
    <row r="1801" spans="2:25" s="187" customFormat="1" hidden="1" x14ac:dyDescent="0.3">
      <c r="B1801" s="226" t="s">
        <v>2123</v>
      </c>
      <c r="C1801" s="338" t="s">
        <v>9289</v>
      </c>
      <c r="D1801" s="249"/>
      <c r="E1801" s="249"/>
      <c r="F1801" s="183"/>
      <c r="G1801" s="184">
        <f t="shared" si="228"/>
        <v>839.9171</v>
      </c>
      <c r="H1801" s="184">
        <f t="shared" si="229"/>
        <v>815.75171</v>
      </c>
      <c r="I1801" s="184">
        <f t="shared" ref="I1801:I1864" si="230">+ABS(G1801-H1801)</f>
        <v>24.165390000000002</v>
      </c>
      <c r="K1801" s="184">
        <v>0</v>
      </c>
      <c r="L1801" s="184">
        <v>0</v>
      </c>
      <c r="M1801" s="184">
        <f t="shared" ref="M1801:M1864" si="231">+ABS(K1801-L1801)</f>
        <v>0</v>
      </c>
      <c r="O1801" s="188">
        <v>839.9171</v>
      </c>
      <c r="P1801" s="188">
        <v>815.75171</v>
      </c>
      <c r="Q1801" s="188">
        <f t="shared" ref="Q1801:Q1864" si="232">+ABS(O1801-P1801)</f>
        <v>24.165390000000002</v>
      </c>
      <c r="S1801" s="184">
        <v>0</v>
      </c>
      <c r="T1801" s="184">
        <v>0</v>
      </c>
      <c r="U1801" s="184">
        <f t="shared" ref="U1801:U1864" si="233">+ABS(S1801-T1801)</f>
        <v>0</v>
      </c>
      <c r="W1801" s="185">
        <v>0</v>
      </c>
      <c r="X1801" s="185">
        <v>0</v>
      </c>
      <c r="Y1801" s="185">
        <f t="shared" ref="Y1801:Y1864" si="234">+ABS(W1801-X1801)</f>
        <v>0</v>
      </c>
    </row>
    <row r="1802" spans="2:25" s="187" customFormat="1" hidden="1" x14ac:dyDescent="0.3">
      <c r="B1802" s="226" t="s">
        <v>2124</v>
      </c>
      <c r="C1802" s="338" t="s">
        <v>9290</v>
      </c>
      <c r="D1802" s="249"/>
      <c r="E1802" s="249"/>
      <c r="F1802" s="183"/>
      <c r="G1802" s="184">
        <f t="shared" si="228"/>
        <v>221.9392</v>
      </c>
      <c r="H1802" s="184">
        <f t="shared" si="229"/>
        <v>215.74952200000001</v>
      </c>
      <c r="I1802" s="184">
        <f t="shared" si="230"/>
        <v>6.1896779999999865</v>
      </c>
      <c r="K1802" s="184">
        <v>0</v>
      </c>
      <c r="L1802" s="184">
        <v>0</v>
      </c>
      <c r="M1802" s="184">
        <f t="shared" si="231"/>
        <v>0</v>
      </c>
      <c r="O1802" s="188">
        <v>221.9392</v>
      </c>
      <c r="P1802" s="188">
        <v>215.74952200000001</v>
      </c>
      <c r="Q1802" s="188">
        <f t="shared" si="232"/>
        <v>6.1896779999999865</v>
      </c>
      <c r="S1802" s="184">
        <v>0</v>
      </c>
      <c r="T1802" s="184">
        <v>0</v>
      </c>
      <c r="U1802" s="184">
        <f t="shared" si="233"/>
        <v>0</v>
      </c>
      <c r="W1802" s="185">
        <v>0</v>
      </c>
      <c r="X1802" s="185">
        <v>0</v>
      </c>
      <c r="Y1802" s="185">
        <f t="shared" si="234"/>
        <v>0</v>
      </c>
    </row>
    <row r="1803" spans="2:25" s="187" customFormat="1" hidden="1" x14ac:dyDescent="0.3">
      <c r="B1803" s="226" t="s">
        <v>2125</v>
      </c>
      <c r="C1803" s="338" t="s">
        <v>9291</v>
      </c>
      <c r="D1803" s="249"/>
      <c r="E1803" s="249"/>
      <c r="F1803" s="183"/>
      <c r="G1803" s="184">
        <f t="shared" si="228"/>
        <v>117.90689999999999</v>
      </c>
      <c r="H1803" s="184">
        <f t="shared" si="229"/>
        <v>111.31493013000001</v>
      </c>
      <c r="I1803" s="184">
        <f t="shared" si="230"/>
        <v>6.5919698699999856</v>
      </c>
      <c r="K1803" s="184">
        <v>0</v>
      </c>
      <c r="L1803" s="184">
        <v>0</v>
      </c>
      <c r="M1803" s="184">
        <f t="shared" si="231"/>
        <v>0</v>
      </c>
      <c r="O1803" s="188">
        <v>117.90689999999999</v>
      </c>
      <c r="P1803" s="188">
        <v>111.31493013000001</v>
      </c>
      <c r="Q1803" s="188">
        <f t="shared" si="232"/>
        <v>6.5919698699999856</v>
      </c>
      <c r="S1803" s="184">
        <v>0</v>
      </c>
      <c r="T1803" s="184">
        <v>0</v>
      </c>
      <c r="U1803" s="184">
        <f t="shared" si="233"/>
        <v>0</v>
      </c>
      <c r="W1803" s="185">
        <v>0</v>
      </c>
      <c r="X1803" s="185">
        <v>0</v>
      </c>
      <c r="Y1803" s="185">
        <f t="shared" si="234"/>
        <v>0</v>
      </c>
    </row>
    <row r="1804" spans="2:25" s="187" customFormat="1" hidden="1" x14ac:dyDescent="0.3">
      <c r="B1804" s="226" t="s">
        <v>2126</v>
      </c>
      <c r="C1804" s="338" t="s">
        <v>9292</v>
      </c>
      <c r="D1804" s="249"/>
      <c r="E1804" s="249"/>
      <c r="F1804" s="183"/>
      <c r="G1804" s="184">
        <f t="shared" si="228"/>
        <v>378.99959999999999</v>
      </c>
      <c r="H1804" s="184">
        <f t="shared" si="229"/>
        <v>346.75716449999999</v>
      </c>
      <c r="I1804" s="184">
        <f t="shared" si="230"/>
        <v>32.242435499999999</v>
      </c>
      <c r="K1804" s="184">
        <v>0</v>
      </c>
      <c r="L1804" s="184">
        <v>0</v>
      </c>
      <c r="M1804" s="184">
        <f t="shared" si="231"/>
        <v>0</v>
      </c>
      <c r="O1804" s="188">
        <v>378.99959999999999</v>
      </c>
      <c r="P1804" s="188">
        <v>346.75716449999999</v>
      </c>
      <c r="Q1804" s="188">
        <f t="shared" si="232"/>
        <v>32.242435499999999</v>
      </c>
      <c r="S1804" s="184">
        <v>0</v>
      </c>
      <c r="T1804" s="184">
        <v>0</v>
      </c>
      <c r="U1804" s="184">
        <f t="shared" si="233"/>
        <v>0</v>
      </c>
      <c r="W1804" s="185">
        <v>0</v>
      </c>
      <c r="X1804" s="185">
        <v>0</v>
      </c>
      <c r="Y1804" s="185">
        <f t="shared" si="234"/>
        <v>0</v>
      </c>
    </row>
    <row r="1805" spans="2:25" s="187" customFormat="1" hidden="1" x14ac:dyDescent="0.3">
      <c r="B1805" s="226" t="s">
        <v>2127</v>
      </c>
      <c r="C1805" s="338" t="s">
        <v>9293</v>
      </c>
      <c r="D1805" s="249"/>
      <c r="E1805" s="249"/>
      <c r="F1805" s="183"/>
      <c r="G1805" s="184">
        <f t="shared" si="228"/>
        <v>61.952800000000003</v>
      </c>
      <c r="H1805" s="184">
        <f t="shared" si="229"/>
        <v>49.145384</v>
      </c>
      <c r="I1805" s="184">
        <f t="shared" si="230"/>
        <v>12.807416000000003</v>
      </c>
      <c r="K1805" s="184">
        <v>0</v>
      </c>
      <c r="L1805" s="184">
        <v>0</v>
      </c>
      <c r="M1805" s="184">
        <f t="shared" si="231"/>
        <v>0</v>
      </c>
      <c r="O1805" s="188">
        <v>61.952800000000003</v>
      </c>
      <c r="P1805" s="188">
        <v>49.145384</v>
      </c>
      <c r="Q1805" s="188">
        <f t="shared" si="232"/>
        <v>12.807416000000003</v>
      </c>
      <c r="S1805" s="184">
        <v>0</v>
      </c>
      <c r="T1805" s="184">
        <v>0</v>
      </c>
      <c r="U1805" s="184">
        <f t="shared" si="233"/>
        <v>0</v>
      </c>
      <c r="W1805" s="185">
        <v>0</v>
      </c>
      <c r="X1805" s="185">
        <v>0</v>
      </c>
      <c r="Y1805" s="185">
        <f t="shared" si="234"/>
        <v>0</v>
      </c>
    </row>
    <row r="1806" spans="2:25" s="187" customFormat="1" hidden="1" x14ac:dyDescent="0.3">
      <c r="B1806" s="226" t="s">
        <v>2128</v>
      </c>
      <c r="C1806" s="338" t="s">
        <v>9294</v>
      </c>
      <c r="D1806" s="249"/>
      <c r="E1806" s="249"/>
      <c r="F1806" s="183"/>
      <c r="G1806" s="184">
        <f t="shared" si="228"/>
        <v>109.24290000000001</v>
      </c>
      <c r="H1806" s="184">
        <f t="shared" si="229"/>
        <v>58.8</v>
      </c>
      <c r="I1806" s="184">
        <f t="shared" si="230"/>
        <v>50.442900000000009</v>
      </c>
      <c r="K1806" s="184">
        <v>0</v>
      </c>
      <c r="L1806" s="184">
        <v>0</v>
      </c>
      <c r="M1806" s="184">
        <f t="shared" si="231"/>
        <v>0</v>
      </c>
      <c r="O1806" s="188">
        <v>109.24290000000001</v>
      </c>
      <c r="P1806" s="188">
        <v>58.8</v>
      </c>
      <c r="Q1806" s="188">
        <f t="shared" si="232"/>
        <v>50.442900000000009</v>
      </c>
      <c r="S1806" s="184">
        <v>0</v>
      </c>
      <c r="T1806" s="184">
        <v>0</v>
      </c>
      <c r="U1806" s="184">
        <f t="shared" si="233"/>
        <v>0</v>
      </c>
      <c r="W1806" s="185">
        <v>0</v>
      </c>
      <c r="X1806" s="185">
        <v>0</v>
      </c>
      <c r="Y1806" s="185">
        <f t="shared" si="234"/>
        <v>0</v>
      </c>
    </row>
    <row r="1807" spans="2:25" s="187" customFormat="1" hidden="1" x14ac:dyDescent="0.3">
      <c r="B1807" s="226" t="s">
        <v>2129</v>
      </c>
      <c r="C1807" s="338" t="s">
        <v>9295</v>
      </c>
      <c r="D1807" s="249"/>
      <c r="E1807" s="249"/>
      <c r="F1807" s="183"/>
      <c r="G1807" s="184">
        <f t="shared" si="228"/>
        <v>46.299500000000002</v>
      </c>
      <c r="H1807" s="184">
        <f t="shared" si="229"/>
        <v>37.675618319999998</v>
      </c>
      <c r="I1807" s="184">
        <f t="shared" si="230"/>
        <v>8.6238816800000038</v>
      </c>
      <c r="K1807" s="184">
        <v>0</v>
      </c>
      <c r="L1807" s="184">
        <v>0</v>
      </c>
      <c r="M1807" s="184">
        <f t="shared" si="231"/>
        <v>0</v>
      </c>
      <c r="O1807" s="188">
        <v>46.299500000000002</v>
      </c>
      <c r="P1807" s="188">
        <v>37.675618319999998</v>
      </c>
      <c r="Q1807" s="188">
        <f t="shared" si="232"/>
        <v>8.6238816800000038</v>
      </c>
      <c r="S1807" s="184">
        <v>0</v>
      </c>
      <c r="T1807" s="184">
        <v>0</v>
      </c>
      <c r="U1807" s="184">
        <f t="shared" si="233"/>
        <v>0</v>
      </c>
      <c r="W1807" s="185">
        <v>0</v>
      </c>
      <c r="X1807" s="185">
        <v>0</v>
      </c>
      <c r="Y1807" s="185">
        <f t="shared" si="234"/>
        <v>0</v>
      </c>
    </row>
    <row r="1808" spans="2:25" s="187" customFormat="1" hidden="1" x14ac:dyDescent="0.3">
      <c r="B1808" s="226" t="s">
        <v>2130</v>
      </c>
      <c r="C1808" s="338" t="s">
        <v>9296</v>
      </c>
      <c r="D1808" s="249"/>
      <c r="E1808" s="249"/>
      <c r="F1808" s="183"/>
      <c r="G1808" s="184">
        <f t="shared" si="228"/>
        <v>282.65969999999999</v>
      </c>
      <c r="H1808" s="184">
        <f t="shared" si="229"/>
        <v>205.20257800000002</v>
      </c>
      <c r="I1808" s="184">
        <f t="shared" si="230"/>
        <v>77.45712199999997</v>
      </c>
      <c r="K1808" s="184">
        <v>0</v>
      </c>
      <c r="L1808" s="184">
        <v>0</v>
      </c>
      <c r="M1808" s="184">
        <f t="shared" si="231"/>
        <v>0</v>
      </c>
      <c r="O1808" s="188">
        <v>282.65969999999999</v>
      </c>
      <c r="P1808" s="188">
        <v>205.20257800000002</v>
      </c>
      <c r="Q1808" s="188">
        <f t="shared" si="232"/>
        <v>77.45712199999997</v>
      </c>
      <c r="S1808" s="184">
        <v>0</v>
      </c>
      <c r="T1808" s="184">
        <v>0</v>
      </c>
      <c r="U1808" s="184">
        <f t="shared" si="233"/>
        <v>0</v>
      </c>
      <c r="W1808" s="185">
        <v>0</v>
      </c>
      <c r="X1808" s="185">
        <v>0</v>
      </c>
      <c r="Y1808" s="185">
        <f t="shared" si="234"/>
        <v>0</v>
      </c>
    </row>
    <row r="1809" spans="2:25" s="187" customFormat="1" hidden="1" x14ac:dyDescent="0.3">
      <c r="B1809" s="226" t="s">
        <v>2131</v>
      </c>
      <c r="C1809" s="338" t="s">
        <v>9297</v>
      </c>
      <c r="D1809" s="249"/>
      <c r="E1809" s="249"/>
      <c r="F1809" s="183"/>
      <c r="G1809" s="184">
        <f t="shared" si="228"/>
        <v>1303.9966999999999</v>
      </c>
      <c r="H1809" s="184">
        <f t="shared" si="229"/>
        <v>1244.495124</v>
      </c>
      <c r="I1809" s="184">
        <f t="shared" si="230"/>
        <v>59.501575999999886</v>
      </c>
      <c r="K1809" s="184">
        <v>0</v>
      </c>
      <c r="L1809" s="184">
        <v>0</v>
      </c>
      <c r="M1809" s="184">
        <f t="shared" si="231"/>
        <v>0</v>
      </c>
      <c r="O1809" s="188">
        <v>1303.9966999999999</v>
      </c>
      <c r="P1809" s="188">
        <v>1244.495124</v>
      </c>
      <c r="Q1809" s="188">
        <f t="shared" si="232"/>
        <v>59.501575999999886</v>
      </c>
      <c r="S1809" s="184">
        <v>0</v>
      </c>
      <c r="T1809" s="184">
        <v>0</v>
      </c>
      <c r="U1809" s="184">
        <f t="shared" si="233"/>
        <v>0</v>
      </c>
      <c r="W1809" s="185">
        <v>0</v>
      </c>
      <c r="X1809" s="185">
        <v>0</v>
      </c>
      <c r="Y1809" s="185">
        <f t="shared" si="234"/>
        <v>0</v>
      </c>
    </row>
    <row r="1810" spans="2:25" s="187" customFormat="1" hidden="1" x14ac:dyDescent="0.3">
      <c r="B1810" s="226" t="s">
        <v>2132</v>
      </c>
      <c r="C1810" s="338" t="s">
        <v>9298</v>
      </c>
      <c r="D1810" s="249"/>
      <c r="E1810" s="249"/>
      <c r="F1810" s="183"/>
      <c r="G1810" s="184">
        <f t="shared" si="228"/>
        <v>260.36810000000003</v>
      </c>
      <c r="H1810" s="184">
        <f t="shared" si="229"/>
        <v>233.35359000000003</v>
      </c>
      <c r="I1810" s="184">
        <f t="shared" si="230"/>
        <v>27.014510000000001</v>
      </c>
      <c r="K1810" s="184">
        <v>0</v>
      </c>
      <c r="L1810" s="184">
        <v>0</v>
      </c>
      <c r="M1810" s="184">
        <f t="shared" si="231"/>
        <v>0</v>
      </c>
      <c r="O1810" s="188">
        <v>260.36810000000003</v>
      </c>
      <c r="P1810" s="188">
        <v>233.35359000000003</v>
      </c>
      <c r="Q1810" s="188">
        <f t="shared" si="232"/>
        <v>27.014510000000001</v>
      </c>
      <c r="S1810" s="184">
        <v>0</v>
      </c>
      <c r="T1810" s="184">
        <v>0</v>
      </c>
      <c r="U1810" s="184">
        <f t="shared" si="233"/>
        <v>0</v>
      </c>
      <c r="W1810" s="185">
        <v>0</v>
      </c>
      <c r="X1810" s="185">
        <v>0</v>
      </c>
      <c r="Y1810" s="185">
        <f t="shared" si="234"/>
        <v>0</v>
      </c>
    </row>
    <row r="1811" spans="2:25" s="187" customFormat="1" hidden="1" x14ac:dyDescent="0.3">
      <c r="B1811" s="226" t="s">
        <v>2133</v>
      </c>
      <c r="C1811" s="338" t="s">
        <v>9299</v>
      </c>
      <c r="D1811" s="249"/>
      <c r="E1811" s="249"/>
      <c r="F1811" s="183"/>
      <c r="G1811" s="184">
        <f t="shared" si="228"/>
        <v>197.40260000000001</v>
      </c>
      <c r="H1811" s="184">
        <f t="shared" si="229"/>
        <v>188.78802000000002</v>
      </c>
      <c r="I1811" s="184">
        <f t="shared" si="230"/>
        <v>8.6145799999999895</v>
      </c>
      <c r="K1811" s="184">
        <v>0</v>
      </c>
      <c r="L1811" s="184">
        <v>0</v>
      </c>
      <c r="M1811" s="184">
        <f t="shared" si="231"/>
        <v>0</v>
      </c>
      <c r="O1811" s="188">
        <v>197.40260000000001</v>
      </c>
      <c r="P1811" s="188">
        <v>188.78802000000002</v>
      </c>
      <c r="Q1811" s="188">
        <f t="shared" si="232"/>
        <v>8.6145799999999895</v>
      </c>
      <c r="S1811" s="184">
        <v>0</v>
      </c>
      <c r="T1811" s="184">
        <v>0</v>
      </c>
      <c r="U1811" s="184">
        <f t="shared" si="233"/>
        <v>0</v>
      </c>
      <c r="W1811" s="185">
        <v>0</v>
      </c>
      <c r="X1811" s="185">
        <v>0</v>
      </c>
      <c r="Y1811" s="185">
        <f t="shared" si="234"/>
        <v>0</v>
      </c>
    </row>
    <row r="1812" spans="2:25" s="187" customFormat="1" hidden="1" x14ac:dyDescent="0.3">
      <c r="B1812" s="226" t="s">
        <v>2134</v>
      </c>
      <c r="C1812" s="338" t="s">
        <v>9300</v>
      </c>
      <c r="D1812" s="249"/>
      <c r="E1812" s="249"/>
      <c r="F1812" s="183"/>
      <c r="G1812" s="184">
        <f t="shared" si="228"/>
        <v>274.64480000000003</v>
      </c>
      <c r="H1812" s="184">
        <f t="shared" si="229"/>
        <v>232.94888800000001</v>
      </c>
      <c r="I1812" s="184">
        <f t="shared" si="230"/>
        <v>41.695912000000021</v>
      </c>
      <c r="K1812" s="184">
        <v>0</v>
      </c>
      <c r="L1812" s="184">
        <v>0</v>
      </c>
      <c r="M1812" s="184">
        <f t="shared" si="231"/>
        <v>0</v>
      </c>
      <c r="O1812" s="188">
        <v>274.64480000000003</v>
      </c>
      <c r="P1812" s="188">
        <v>232.94888800000001</v>
      </c>
      <c r="Q1812" s="188">
        <f t="shared" si="232"/>
        <v>41.695912000000021</v>
      </c>
      <c r="S1812" s="184">
        <v>0</v>
      </c>
      <c r="T1812" s="184">
        <v>0</v>
      </c>
      <c r="U1812" s="184">
        <f t="shared" si="233"/>
        <v>0</v>
      </c>
      <c r="W1812" s="185">
        <v>0</v>
      </c>
      <c r="X1812" s="185">
        <v>0</v>
      </c>
      <c r="Y1812" s="185">
        <f t="shared" si="234"/>
        <v>0</v>
      </c>
    </row>
    <row r="1813" spans="2:25" s="187" customFormat="1" hidden="1" x14ac:dyDescent="0.3">
      <c r="B1813" s="226" t="s">
        <v>2135</v>
      </c>
      <c r="C1813" s="338" t="s">
        <v>9301</v>
      </c>
      <c r="D1813" s="249"/>
      <c r="E1813" s="249"/>
      <c r="F1813" s="183"/>
      <c r="G1813" s="184">
        <f t="shared" si="228"/>
        <v>107.17940000000002</v>
      </c>
      <c r="H1813" s="184">
        <f t="shared" si="229"/>
        <v>95.669311999999991</v>
      </c>
      <c r="I1813" s="184">
        <f t="shared" si="230"/>
        <v>11.510088000000025</v>
      </c>
      <c r="K1813" s="184">
        <v>0</v>
      </c>
      <c r="L1813" s="184">
        <v>0</v>
      </c>
      <c r="M1813" s="184">
        <f t="shared" si="231"/>
        <v>0</v>
      </c>
      <c r="O1813" s="188">
        <v>107.17940000000002</v>
      </c>
      <c r="P1813" s="188">
        <v>95.669311999999991</v>
      </c>
      <c r="Q1813" s="188">
        <f t="shared" si="232"/>
        <v>11.510088000000025</v>
      </c>
      <c r="S1813" s="184">
        <v>0</v>
      </c>
      <c r="T1813" s="184">
        <v>0</v>
      </c>
      <c r="U1813" s="184">
        <f t="shared" si="233"/>
        <v>0</v>
      </c>
      <c r="W1813" s="185">
        <v>0</v>
      </c>
      <c r="X1813" s="185">
        <v>0</v>
      </c>
      <c r="Y1813" s="185">
        <f t="shared" si="234"/>
        <v>0</v>
      </c>
    </row>
    <row r="1814" spans="2:25" s="187" customFormat="1" hidden="1" x14ac:dyDescent="0.3">
      <c r="B1814" s="226" t="s">
        <v>2136</v>
      </c>
      <c r="C1814" s="338" t="s">
        <v>9302</v>
      </c>
      <c r="D1814" s="249"/>
      <c r="E1814" s="249"/>
      <c r="F1814" s="183"/>
      <c r="G1814" s="184">
        <f t="shared" si="228"/>
        <v>506.57650000000001</v>
      </c>
      <c r="H1814" s="184">
        <f t="shared" si="229"/>
        <v>474.16665900000004</v>
      </c>
      <c r="I1814" s="184">
        <f t="shared" si="230"/>
        <v>32.409840999999972</v>
      </c>
      <c r="K1814" s="184">
        <v>0</v>
      </c>
      <c r="L1814" s="184">
        <v>0</v>
      </c>
      <c r="M1814" s="184">
        <f t="shared" si="231"/>
        <v>0</v>
      </c>
      <c r="O1814" s="188">
        <v>506.57650000000001</v>
      </c>
      <c r="P1814" s="188">
        <v>474.16665900000004</v>
      </c>
      <c r="Q1814" s="188">
        <f t="shared" si="232"/>
        <v>32.409840999999972</v>
      </c>
      <c r="S1814" s="184">
        <v>0</v>
      </c>
      <c r="T1814" s="184">
        <v>0</v>
      </c>
      <c r="U1814" s="184">
        <f t="shared" si="233"/>
        <v>0</v>
      </c>
      <c r="W1814" s="185">
        <v>0</v>
      </c>
      <c r="X1814" s="185">
        <v>0</v>
      </c>
      <c r="Y1814" s="185">
        <f t="shared" si="234"/>
        <v>0</v>
      </c>
    </row>
    <row r="1815" spans="2:25" s="187" customFormat="1" hidden="1" x14ac:dyDescent="0.3">
      <c r="B1815" s="226" t="s">
        <v>2137</v>
      </c>
      <c r="C1815" s="338" t="s">
        <v>9303</v>
      </c>
      <c r="D1815" s="249"/>
      <c r="E1815" s="249"/>
      <c r="F1815" s="183"/>
      <c r="G1815" s="184">
        <f t="shared" si="228"/>
        <v>89.485100000000003</v>
      </c>
      <c r="H1815" s="184">
        <f t="shared" si="229"/>
        <v>74.081203000000002</v>
      </c>
      <c r="I1815" s="184">
        <f t="shared" si="230"/>
        <v>15.403897000000001</v>
      </c>
      <c r="K1815" s="184">
        <v>0</v>
      </c>
      <c r="L1815" s="184">
        <v>0</v>
      </c>
      <c r="M1815" s="184">
        <f t="shared" si="231"/>
        <v>0</v>
      </c>
      <c r="O1815" s="188">
        <v>89.485100000000003</v>
      </c>
      <c r="P1815" s="188">
        <v>74.081203000000002</v>
      </c>
      <c r="Q1815" s="188">
        <f t="shared" si="232"/>
        <v>15.403897000000001</v>
      </c>
      <c r="S1815" s="184">
        <v>0</v>
      </c>
      <c r="T1815" s="184">
        <v>0</v>
      </c>
      <c r="U1815" s="184">
        <f t="shared" si="233"/>
        <v>0</v>
      </c>
      <c r="W1815" s="185">
        <v>0</v>
      </c>
      <c r="X1815" s="185">
        <v>0</v>
      </c>
      <c r="Y1815" s="185">
        <f t="shared" si="234"/>
        <v>0</v>
      </c>
    </row>
    <row r="1816" spans="2:25" s="187" customFormat="1" hidden="1" x14ac:dyDescent="0.3">
      <c r="B1816" s="226" t="s">
        <v>2138</v>
      </c>
      <c r="C1816" s="338" t="s">
        <v>9304</v>
      </c>
      <c r="D1816" s="249"/>
      <c r="E1816" s="249"/>
      <c r="F1816" s="183"/>
      <c r="G1816" s="184">
        <f t="shared" si="228"/>
        <v>384.43520000000001</v>
      </c>
      <c r="H1816" s="184">
        <f t="shared" si="229"/>
        <v>185.41762</v>
      </c>
      <c r="I1816" s="184">
        <f t="shared" si="230"/>
        <v>199.01758000000001</v>
      </c>
      <c r="K1816" s="184">
        <v>0</v>
      </c>
      <c r="L1816" s="184">
        <v>0</v>
      </c>
      <c r="M1816" s="184">
        <f t="shared" si="231"/>
        <v>0</v>
      </c>
      <c r="O1816" s="188">
        <v>384.43520000000001</v>
      </c>
      <c r="P1816" s="188">
        <v>185.41762</v>
      </c>
      <c r="Q1816" s="188">
        <f t="shared" si="232"/>
        <v>199.01758000000001</v>
      </c>
      <c r="S1816" s="184">
        <v>0</v>
      </c>
      <c r="T1816" s="184">
        <v>0</v>
      </c>
      <c r="U1816" s="184">
        <f t="shared" si="233"/>
        <v>0</v>
      </c>
      <c r="W1816" s="185">
        <v>0</v>
      </c>
      <c r="X1816" s="185">
        <v>0</v>
      </c>
      <c r="Y1816" s="185">
        <f t="shared" si="234"/>
        <v>0</v>
      </c>
    </row>
    <row r="1817" spans="2:25" s="187" customFormat="1" hidden="1" x14ac:dyDescent="0.3">
      <c r="B1817" s="226" t="s">
        <v>2139</v>
      </c>
      <c r="C1817" s="338" t="s">
        <v>9305</v>
      </c>
      <c r="D1817" s="249"/>
      <c r="E1817" s="249"/>
      <c r="F1817" s="183"/>
      <c r="G1817" s="184">
        <f t="shared" ref="G1817:G1880" si="235">+K1817+O1817+S1817+W1817</f>
        <v>41.948</v>
      </c>
      <c r="H1817" s="184">
        <f t="shared" ref="H1817:H1880" si="236">+L1817+P1817+T1817+X1817</f>
        <v>30.783842</v>
      </c>
      <c r="I1817" s="184">
        <f t="shared" si="230"/>
        <v>11.164158</v>
      </c>
      <c r="K1817" s="184">
        <v>0</v>
      </c>
      <c r="L1817" s="184">
        <v>0</v>
      </c>
      <c r="M1817" s="184">
        <f t="shared" si="231"/>
        <v>0</v>
      </c>
      <c r="O1817" s="188">
        <v>41.948</v>
      </c>
      <c r="P1817" s="188">
        <v>30.783842</v>
      </c>
      <c r="Q1817" s="188">
        <f t="shared" si="232"/>
        <v>11.164158</v>
      </c>
      <c r="S1817" s="184">
        <v>0</v>
      </c>
      <c r="T1817" s="184">
        <v>0</v>
      </c>
      <c r="U1817" s="184">
        <f t="shared" si="233"/>
        <v>0</v>
      </c>
      <c r="W1817" s="185">
        <v>0</v>
      </c>
      <c r="X1817" s="185">
        <v>0</v>
      </c>
      <c r="Y1817" s="185">
        <f t="shared" si="234"/>
        <v>0</v>
      </c>
    </row>
    <row r="1818" spans="2:25" s="187" customFormat="1" hidden="1" x14ac:dyDescent="0.3">
      <c r="B1818" s="226" t="s">
        <v>2140</v>
      </c>
      <c r="C1818" s="338" t="s">
        <v>9306</v>
      </c>
      <c r="D1818" s="249"/>
      <c r="E1818" s="249"/>
      <c r="F1818" s="183"/>
      <c r="G1818" s="184">
        <f t="shared" si="235"/>
        <v>282.44900000000001</v>
      </c>
      <c r="H1818" s="184">
        <f t="shared" si="236"/>
        <v>209.40580599999998</v>
      </c>
      <c r="I1818" s="184">
        <f t="shared" si="230"/>
        <v>73.043194000000028</v>
      </c>
      <c r="K1818" s="184">
        <v>0</v>
      </c>
      <c r="L1818" s="184">
        <v>0</v>
      </c>
      <c r="M1818" s="184">
        <f t="shared" si="231"/>
        <v>0</v>
      </c>
      <c r="O1818" s="188">
        <v>282.44900000000001</v>
      </c>
      <c r="P1818" s="188">
        <v>209.40580599999998</v>
      </c>
      <c r="Q1818" s="188">
        <f t="shared" si="232"/>
        <v>73.043194000000028</v>
      </c>
      <c r="S1818" s="184">
        <v>0</v>
      </c>
      <c r="T1818" s="184">
        <v>0</v>
      </c>
      <c r="U1818" s="184">
        <f t="shared" si="233"/>
        <v>0</v>
      </c>
      <c r="W1818" s="185">
        <v>0</v>
      </c>
      <c r="X1818" s="185">
        <v>0</v>
      </c>
      <c r="Y1818" s="185">
        <f t="shared" si="234"/>
        <v>0</v>
      </c>
    </row>
    <row r="1819" spans="2:25" s="187" customFormat="1" hidden="1" x14ac:dyDescent="0.3">
      <c r="B1819" s="226" t="s">
        <v>2141</v>
      </c>
      <c r="C1819" s="338" t="s">
        <v>9307</v>
      </c>
      <c r="D1819" s="249"/>
      <c r="E1819" s="249"/>
      <c r="F1819" s="183"/>
      <c r="G1819" s="184">
        <f t="shared" si="235"/>
        <v>200</v>
      </c>
      <c r="H1819" s="184">
        <f t="shared" si="236"/>
        <v>74.626000000000005</v>
      </c>
      <c r="I1819" s="184">
        <f t="shared" si="230"/>
        <v>125.374</v>
      </c>
      <c r="K1819" s="184">
        <v>0</v>
      </c>
      <c r="L1819" s="184">
        <v>0</v>
      </c>
      <c r="M1819" s="184">
        <f t="shared" si="231"/>
        <v>0</v>
      </c>
      <c r="O1819" s="188">
        <v>200</v>
      </c>
      <c r="P1819" s="188">
        <v>74.626000000000005</v>
      </c>
      <c r="Q1819" s="188">
        <f t="shared" si="232"/>
        <v>125.374</v>
      </c>
      <c r="S1819" s="184">
        <v>0</v>
      </c>
      <c r="T1819" s="184">
        <v>0</v>
      </c>
      <c r="U1819" s="184">
        <f t="shared" si="233"/>
        <v>0</v>
      </c>
      <c r="W1819" s="185">
        <v>0</v>
      </c>
      <c r="X1819" s="185">
        <v>0</v>
      </c>
      <c r="Y1819" s="185">
        <f t="shared" si="234"/>
        <v>0</v>
      </c>
    </row>
    <row r="1820" spans="2:25" s="187" customFormat="1" hidden="1" x14ac:dyDescent="0.3">
      <c r="B1820" s="226" t="s">
        <v>2142</v>
      </c>
      <c r="C1820" s="338" t="s">
        <v>9308</v>
      </c>
      <c r="D1820" s="249"/>
      <c r="E1820" s="249"/>
      <c r="F1820" s="183"/>
      <c r="G1820" s="184">
        <f t="shared" si="235"/>
        <v>871.83240000000001</v>
      </c>
      <c r="H1820" s="184">
        <f t="shared" si="236"/>
        <v>846.04463999999996</v>
      </c>
      <c r="I1820" s="184">
        <f t="shared" si="230"/>
        <v>25.787760000000048</v>
      </c>
      <c r="K1820" s="184">
        <v>0</v>
      </c>
      <c r="L1820" s="184">
        <v>0</v>
      </c>
      <c r="M1820" s="184">
        <f t="shared" si="231"/>
        <v>0</v>
      </c>
      <c r="O1820" s="188">
        <v>871.83240000000001</v>
      </c>
      <c r="P1820" s="188">
        <v>846.04463999999996</v>
      </c>
      <c r="Q1820" s="188">
        <f t="shared" si="232"/>
        <v>25.787760000000048</v>
      </c>
      <c r="S1820" s="184">
        <v>0</v>
      </c>
      <c r="T1820" s="184">
        <v>0</v>
      </c>
      <c r="U1820" s="184">
        <f t="shared" si="233"/>
        <v>0</v>
      </c>
      <c r="W1820" s="185">
        <v>0</v>
      </c>
      <c r="X1820" s="185">
        <v>0</v>
      </c>
      <c r="Y1820" s="185">
        <f t="shared" si="234"/>
        <v>0</v>
      </c>
    </row>
    <row r="1821" spans="2:25" s="187" customFormat="1" hidden="1" x14ac:dyDescent="0.3">
      <c r="B1821" s="226" t="s">
        <v>2143</v>
      </c>
      <c r="C1821" s="338" t="s">
        <v>9309</v>
      </c>
      <c r="D1821" s="249"/>
      <c r="E1821" s="249"/>
      <c r="F1821" s="183"/>
      <c r="G1821" s="184">
        <f t="shared" si="235"/>
        <v>230.52719999999999</v>
      </c>
      <c r="H1821" s="184">
        <f t="shared" si="236"/>
        <v>220.212414</v>
      </c>
      <c r="I1821" s="184">
        <f t="shared" si="230"/>
        <v>10.314785999999998</v>
      </c>
      <c r="K1821" s="184">
        <v>0</v>
      </c>
      <c r="L1821" s="184">
        <v>0</v>
      </c>
      <c r="M1821" s="184">
        <f t="shared" si="231"/>
        <v>0</v>
      </c>
      <c r="O1821" s="188">
        <v>230.52719999999999</v>
      </c>
      <c r="P1821" s="188">
        <v>220.212414</v>
      </c>
      <c r="Q1821" s="188">
        <f t="shared" si="232"/>
        <v>10.314785999999998</v>
      </c>
      <c r="S1821" s="184">
        <v>0</v>
      </c>
      <c r="T1821" s="184">
        <v>0</v>
      </c>
      <c r="U1821" s="184">
        <f t="shared" si="233"/>
        <v>0</v>
      </c>
      <c r="W1821" s="185">
        <v>0</v>
      </c>
      <c r="X1821" s="185">
        <v>0</v>
      </c>
      <c r="Y1821" s="185">
        <f t="shared" si="234"/>
        <v>0</v>
      </c>
    </row>
    <row r="1822" spans="2:25" s="187" customFormat="1" hidden="1" x14ac:dyDescent="0.3">
      <c r="B1822" s="226" t="s">
        <v>2144</v>
      </c>
      <c r="C1822" s="338" t="s">
        <v>9310</v>
      </c>
      <c r="D1822" s="249"/>
      <c r="E1822" s="249"/>
      <c r="F1822" s="183"/>
      <c r="G1822" s="184">
        <f t="shared" si="235"/>
        <v>295.96980000000002</v>
      </c>
      <c r="H1822" s="184">
        <f t="shared" si="236"/>
        <v>280.84122500000001</v>
      </c>
      <c r="I1822" s="184">
        <f t="shared" si="230"/>
        <v>15.128575000000012</v>
      </c>
      <c r="K1822" s="184">
        <v>0</v>
      </c>
      <c r="L1822" s="184">
        <v>0</v>
      </c>
      <c r="M1822" s="184">
        <f t="shared" si="231"/>
        <v>0</v>
      </c>
      <c r="O1822" s="188">
        <v>295.96980000000002</v>
      </c>
      <c r="P1822" s="188">
        <v>280.84122500000001</v>
      </c>
      <c r="Q1822" s="188">
        <f t="shared" si="232"/>
        <v>15.128575000000012</v>
      </c>
      <c r="S1822" s="184">
        <v>0</v>
      </c>
      <c r="T1822" s="184">
        <v>0</v>
      </c>
      <c r="U1822" s="184">
        <f t="shared" si="233"/>
        <v>0</v>
      </c>
      <c r="W1822" s="185">
        <v>0</v>
      </c>
      <c r="X1822" s="185">
        <v>0</v>
      </c>
      <c r="Y1822" s="185">
        <f t="shared" si="234"/>
        <v>0</v>
      </c>
    </row>
    <row r="1823" spans="2:25" s="187" customFormat="1" hidden="1" x14ac:dyDescent="0.3">
      <c r="B1823" s="226" t="s">
        <v>2145</v>
      </c>
      <c r="C1823" s="338" t="s">
        <v>9311</v>
      </c>
      <c r="D1823" s="249"/>
      <c r="E1823" s="249"/>
      <c r="F1823" s="183"/>
      <c r="G1823" s="184">
        <f t="shared" si="235"/>
        <v>52.512099999999997</v>
      </c>
      <c r="H1823" s="184">
        <f t="shared" si="236"/>
        <v>41.956852720000001</v>
      </c>
      <c r="I1823" s="184">
        <f t="shared" si="230"/>
        <v>10.555247279999996</v>
      </c>
      <c r="K1823" s="184">
        <v>0</v>
      </c>
      <c r="L1823" s="184">
        <v>0</v>
      </c>
      <c r="M1823" s="184">
        <f t="shared" si="231"/>
        <v>0</v>
      </c>
      <c r="O1823" s="188">
        <v>52.512099999999997</v>
      </c>
      <c r="P1823" s="188">
        <v>41.956852720000001</v>
      </c>
      <c r="Q1823" s="188">
        <f t="shared" si="232"/>
        <v>10.555247279999996</v>
      </c>
      <c r="S1823" s="184">
        <v>0</v>
      </c>
      <c r="T1823" s="184">
        <v>0</v>
      </c>
      <c r="U1823" s="184">
        <f t="shared" si="233"/>
        <v>0</v>
      </c>
      <c r="W1823" s="185">
        <v>0</v>
      </c>
      <c r="X1823" s="185">
        <v>0</v>
      </c>
      <c r="Y1823" s="185">
        <f t="shared" si="234"/>
        <v>0</v>
      </c>
    </row>
    <row r="1824" spans="2:25" s="187" customFormat="1" hidden="1" x14ac:dyDescent="0.3">
      <c r="B1824" s="226" t="s">
        <v>2146</v>
      </c>
      <c r="C1824" s="338" t="s">
        <v>9312</v>
      </c>
      <c r="D1824" s="249"/>
      <c r="E1824" s="249"/>
      <c r="F1824" s="183"/>
      <c r="G1824" s="184">
        <f t="shared" si="235"/>
        <v>101.37050000000001</v>
      </c>
      <c r="H1824" s="184">
        <f t="shared" si="236"/>
        <v>44.952928</v>
      </c>
      <c r="I1824" s="184">
        <f t="shared" si="230"/>
        <v>56.417572000000007</v>
      </c>
      <c r="K1824" s="184">
        <v>0</v>
      </c>
      <c r="L1824" s="184">
        <v>0</v>
      </c>
      <c r="M1824" s="184">
        <f t="shared" si="231"/>
        <v>0</v>
      </c>
      <c r="O1824" s="188">
        <v>101.37050000000001</v>
      </c>
      <c r="P1824" s="188">
        <v>44.952928</v>
      </c>
      <c r="Q1824" s="188">
        <f t="shared" si="232"/>
        <v>56.417572000000007</v>
      </c>
      <c r="S1824" s="184">
        <v>0</v>
      </c>
      <c r="T1824" s="184">
        <v>0</v>
      </c>
      <c r="U1824" s="184">
        <f t="shared" si="233"/>
        <v>0</v>
      </c>
      <c r="W1824" s="185">
        <v>0</v>
      </c>
      <c r="X1824" s="185">
        <v>0</v>
      </c>
      <c r="Y1824" s="185">
        <f t="shared" si="234"/>
        <v>0</v>
      </c>
    </row>
    <row r="1825" spans="2:25" s="187" customFormat="1" hidden="1" x14ac:dyDescent="0.3">
      <c r="B1825" s="226" t="s">
        <v>2147</v>
      </c>
      <c r="C1825" s="338" t="s">
        <v>9313</v>
      </c>
      <c r="D1825" s="249"/>
      <c r="E1825" s="249"/>
      <c r="F1825" s="183"/>
      <c r="G1825" s="184">
        <f t="shared" si="235"/>
        <v>52.616600000000005</v>
      </c>
      <c r="H1825" s="184">
        <f t="shared" si="236"/>
        <v>36.720199999999998</v>
      </c>
      <c r="I1825" s="184">
        <f t="shared" si="230"/>
        <v>15.896400000000007</v>
      </c>
      <c r="K1825" s="184">
        <v>0</v>
      </c>
      <c r="L1825" s="184">
        <v>0</v>
      </c>
      <c r="M1825" s="184">
        <f t="shared" si="231"/>
        <v>0</v>
      </c>
      <c r="O1825" s="188">
        <v>52.616600000000005</v>
      </c>
      <c r="P1825" s="188">
        <v>36.720199999999998</v>
      </c>
      <c r="Q1825" s="188">
        <f t="shared" si="232"/>
        <v>15.896400000000007</v>
      </c>
      <c r="S1825" s="184">
        <v>0</v>
      </c>
      <c r="T1825" s="184">
        <v>0</v>
      </c>
      <c r="U1825" s="184">
        <f t="shared" si="233"/>
        <v>0</v>
      </c>
      <c r="W1825" s="185">
        <v>0</v>
      </c>
      <c r="X1825" s="185">
        <v>0</v>
      </c>
      <c r="Y1825" s="185">
        <f t="shared" si="234"/>
        <v>0</v>
      </c>
    </row>
    <row r="1826" spans="2:25" s="187" customFormat="1" hidden="1" x14ac:dyDescent="0.3">
      <c r="B1826" s="226" t="s">
        <v>2148</v>
      </c>
      <c r="C1826" s="338" t="s">
        <v>9314</v>
      </c>
      <c r="D1826" s="249"/>
      <c r="E1826" s="249"/>
      <c r="F1826" s="183"/>
      <c r="G1826" s="184">
        <f t="shared" si="235"/>
        <v>279.79110000000003</v>
      </c>
      <c r="H1826" s="184">
        <f t="shared" si="236"/>
        <v>196.09291200000001</v>
      </c>
      <c r="I1826" s="184">
        <f t="shared" si="230"/>
        <v>83.698188000000016</v>
      </c>
      <c r="K1826" s="184">
        <v>0</v>
      </c>
      <c r="L1826" s="184">
        <v>0</v>
      </c>
      <c r="M1826" s="184">
        <f t="shared" si="231"/>
        <v>0</v>
      </c>
      <c r="O1826" s="188">
        <v>279.79110000000003</v>
      </c>
      <c r="P1826" s="188">
        <v>196.09291200000001</v>
      </c>
      <c r="Q1826" s="188">
        <f t="shared" si="232"/>
        <v>83.698188000000016</v>
      </c>
      <c r="S1826" s="184">
        <v>0</v>
      </c>
      <c r="T1826" s="184">
        <v>0</v>
      </c>
      <c r="U1826" s="184">
        <f t="shared" si="233"/>
        <v>0</v>
      </c>
      <c r="W1826" s="185">
        <v>0</v>
      </c>
      <c r="X1826" s="185">
        <v>0</v>
      </c>
      <c r="Y1826" s="185">
        <f t="shared" si="234"/>
        <v>0</v>
      </c>
    </row>
    <row r="1827" spans="2:25" s="187" customFormat="1" hidden="1" x14ac:dyDescent="0.3">
      <c r="B1827" s="226" t="s">
        <v>2149</v>
      </c>
      <c r="C1827" s="338" t="s">
        <v>9315</v>
      </c>
      <c r="D1827" s="249"/>
      <c r="E1827" s="249"/>
      <c r="F1827" s="183"/>
      <c r="G1827" s="184">
        <f t="shared" si="235"/>
        <v>3.8309000000000002</v>
      </c>
      <c r="H1827" s="184">
        <f t="shared" si="236"/>
        <v>1.5345500000000001</v>
      </c>
      <c r="I1827" s="184">
        <f t="shared" si="230"/>
        <v>2.2963500000000003</v>
      </c>
      <c r="J1827" s="179"/>
      <c r="K1827" s="184">
        <v>0</v>
      </c>
      <c r="L1827" s="184">
        <v>0</v>
      </c>
      <c r="M1827" s="184">
        <f t="shared" si="231"/>
        <v>0</v>
      </c>
      <c r="N1827" s="179"/>
      <c r="O1827" s="184">
        <v>3.8309000000000002</v>
      </c>
      <c r="P1827" s="184">
        <v>1.5345500000000001</v>
      </c>
      <c r="Q1827" s="184">
        <f t="shared" si="232"/>
        <v>2.2963500000000003</v>
      </c>
      <c r="R1827" s="179"/>
      <c r="S1827" s="184">
        <v>0</v>
      </c>
      <c r="T1827" s="184">
        <v>0</v>
      </c>
      <c r="U1827" s="184">
        <f t="shared" si="233"/>
        <v>0</v>
      </c>
      <c r="V1827" s="179"/>
      <c r="W1827" s="184">
        <v>0</v>
      </c>
      <c r="X1827" s="184">
        <v>0</v>
      </c>
      <c r="Y1827" s="184">
        <f t="shared" si="234"/>
        <v>0</v>
      </c>
    </row>
    <row r="1828" spans="2:25" s="187" customFormat="1" hidden="1" x14ac:dyDescent="0.3">
      <c r="B1828" s="226" t="s">
        <v>2150</v>
      </c>
      <c r="C1828" s="338" t="s">
        <v>9316</v>
      </c>
      <c r="D1828" s="249"/>
      <c r="E1828" s="249"/>
      <c r="F1828" s="183"/>
      <c r="G1828" s="184">
        <f t="shared" si="235"/>
        <v>179.8</v>
      </c>
      <c r="H1828" s="184">
        <f t="shared" si="236"/>
        <v>1.5740000000000001</v>
      </c>
      <c r="I1828" s="184">
        <f t="shared" si="230"/>
        <v>178.226</v>
      </c>
      <c r="K1828" s="184">
        <v>0</v>
      </c>
      <c r="L1828" s="184">
        <v>0</v>
      </c>
      <c r="M1828" s="184">
        <f t="shared" si="231"/>
        <v>0</v>
      </c>
      <c r="O1828" s="188">
        <v>179.8</v>
      </c>
      <c r="P1828" s="188">
        <v>1.5740000000000001</v>
      </c>
      <c r="Q1828" s="188">
        <f t="shared" si="232"/>
        <v>178.226</v>
      </c>
      <c r="S1828" s="184">
        <v>0</v>
      </c>
      <c r="T1828" s="184">
        <v>0</v>
      </c>
      <c r="U1828" s="184">
        <f t="shared" si="233"/>
        <v>0</v>
      </c>
      <c r="W1828" s="185">
        <v>0</v>
      </c>
      <c r="X1828" s="185">
        <v>0</v>
      </c>
      <c r="Y1828" s="185">
        <f t="shared" si="234"/>
        <v>0</v>
      </c>
    </row>
    <row r="1829" spans="2:25" s="187" customFormat="1" hidden="1" x14ac:dyDescent="0.3">
      <c r="B1829" s="226" t="s">
        <v>2151</v>
      </c>
      <c r="C1829" s="338" t="s">
        <v>9317</v>
      </c>
      <c r="D1829" s="249"/>
      <c r="E1829" s="249"/>
      <c r="F1829" s="183"/>
      <c r="G1829" s="184">
        <f t="shared" si="235"/>
        <v>2143.2460000000001</v>
      </c>
      <c r="H1829" s="184">
        <f t="shared" si="236"/>
        <v>2090.753968</v>
      </c>
      <c r="I1829" s="184">
        <f t="shared" si="230"/>
        <v>52.492032000000108</v>
      </c>
      <c r="K1829" s="184">
        <v>0</v>
      </c>
      <c r="L1829" s="184">
        <v>0</v>
      </c>
      <c r="M1829" s="184">
        <f t="shared" si="231"/>
        <v>0</v>
      </c>
      <c r="O1829" s="188">
        <v>2143.2460000000001</v>
      </c>
      <c r="P1829" s="188">
        <v>2090.753968</v>
      </c>
      <c r="Q1829" s="188">
        <f t="shared" si="232"/>
        <v>52.492032000000108</v>
      </c>
      <c r="S1829" s="184">
        <v>0</v>
      </c>
      <c r="T1829" s="184">
        <v>0</v>
      </c>
      <c r="U1829" s="184">
        <f t="shared" si="233"/>
        <v>0</v>
      </c>
      <c r="W1829" s="185">
        <v>0</v>
      </c>
      <c r="X1829" s="185">
        <v>0</v>
      </c>
      <c r="Y1829" s="185">
        <f t="shared" si="234"/>
        <v>0</v>
      </c>
    </row>
    <row r="1830" spans="2:25" s="187" customFormat="1" hidden="1" x14ac:dyDescent="0.3">
      <c r="B1830" s="226" t="s">
        <v>2152</v>
      </c>
      <c r="C1830" s="338" t="s">
        <v>9318</v>
      </c>
      <c r="D1830" s="249"/>
      <c r="E1830" s="249"/>
      <c r="F1830" s="183"/>
      <c r="G1830" s="184">
        <f t="shared" si="235"/>
        <v>162.17740000000001</v>
      </c>
      <c r="H1830" s="184">
        <f t="shared" si="236"/>
        <v>152.43244165999999</v>
      </c>
      <c r="I1830" s="184">
        <f t="shared" si="230"/>
        <v>9.7449583400000108</v>
      </c>
      <c r="K1830" s="184">
        <v>0</v>
      </c>
      <c r="L1830" s="184">
        <v>0</v>
      </c>
      <c r="M1830" s="184">
        <f t="shared" si="231"/>
        <v>0</v>
      </c>
      <c r="O1830" s="188">
        <v>162.17740000000001</v>
      </c>
      <c r="P1830" s="188">
        <v>152.43244165999999</v>
      </c>
      <c r="Q1830" s="188">
        <f t="shared" si="232"/>
        <v>9.7449583400000108</v>
      </c>
      <c r="S1830" s="184">
        <v>0</v>
      </c>
      <c r="T1830" s="184">
        <v>0</v>
      </c>
      <c r="U1830" s="184">
        <f t="shared" si="233"/>
        <v>0</v>
      </c>
      <c r="W1830" s="185">
        <v>0</v>
      </c>
      <c r="X1830" s="185">
        <v>0</v>
      </c>
      <c r="Y1830" s="185">
        <f t="shared" si="234"/>
        <v>0</v>
      </c>
    </row>
    <row r="1831" spans="2:25" s="187" customFormat="1" hidden="1" x14ac:dyDescent="0.3">
      <c r="B1831" s="226" t="s">
        <v>2153</v>
      </c>
      <c r="C1831" s="338" t="s">
        <v>9319</v>
      </c>
      <c r="D1831" s="249"/>
      <c r="E1831" s="249"/>
      <c r="F1831" s="183"/>
      <c r="G1831" s="184">
        <f t="shared" si="235"/>
        <v>161.863</v>
      </c>
      <c r="H1831" s="184">
        <f t="shared" si="236"/>
        <v>150.00179299999999</v>
      </c>
      <c r="I1831" s="184">
        <f t="shared" si="230"/>
        <v>11.861207000000007</v>
      </c>
      <c r="K1831" s="184">
        <v>0</v>
      </c>
      <c r="L1831" s="184">
        <v>0</v>
      </c>
      <c r="M1831" s="184">
        <f t="shared" si="231"/>
        <v>0</v>
      </c>
      <c r="O1831" s="188">
        <v>161.863</v>
      </c>
      <c r="P1831" s="188">
        <v>150.00179299999999</v>
      </c>
      <c r="Q1831" s="188">
        <f t="shared" si="232"/>
        <v>11.861207000000007</v>
      </c>
      <c r="S1831" s="184">
        <v>0</v>
      </c>
      <c r="T1831" s="184">
        <v>0</v>
      </c>
      <c r="U1831" s="184">
        <f t="shared" si="233"/>
        <v>0</v>
      </c>
      <c r="W1831" s="185">
        <v>0</v>
      </c>
      <c r="X1831" s="185">
        <v>0</v>
      </c>
      <c r="Y1831" s="185">
        <f t="shared" si="234"/>
        <v>0</v>
      </c>
    </row>
    <row r="1832" spans="2:25" s="187" customFormat="1" hidden="1" x14ac:dyDescent="0.3">
      <c r="B1832" s="226" t="s">
        <v>2154</v>
      </c>
      <c r="C1832" s="338" t="s">
        <v>9320</v>
      </c>
      <c r="D1832" s="249"/>
      <c r="E1832" s="249"/>
      <c r="F1832" s="183"/>
      <c r="G1832" s="184">
        <f t="shared" si="235"/>
        <v>395.76009999999997</v>
      </c>
      <c r="H1832" s="184">
        <f t="shared" si="236"/>
        <v>373.77836000000002</v>
      </c>
      <c r="I1832" s="184">
        <f t="shared" si="230"/>
        <v>21.981739999999945</v>
      </c>
      <c r="K1832" s="184">
        <v>0</v>
      </c>
      <c r="L1832" s="184">
        <v>0</v>
      </c>
      <c r="M1832" s="184">
        <f t="shared" si="231"/>
        <v>0</v>
      </c>
      <c r="O1832" s="188">
        <v>395.76009999999997</v>
      </c>
      <c r="P1832" s="188">
        <v>373.77836000000002</v>
      </c>
      <c r="Q1832" s="188">
        <f t="shared" si="232"/>
        <v>21.981739999999945</v>
      </c>
      <c r="S1832" s="184">
        <v>0</v>
      </c>
      <c r="T1832" s="184">
        <v>0</v>
      </c>
      <c r="U1832" s="184">
        <f t="shared" si="233"/>
        <v>0</v>
      </c>
      <c r="W1832" s="185">
        <v>0</v>
      </c>
      <c r="X1832" s="185">
        <v>0</v>
      </c>
      <c r="Y1832" s="185">
        <f t="shared" si="234"/>
        <v>0</v>
      </c>
    </row>
    <row r="1833" spans="2:25" s="187" customFormat="1" hidden="1" x14ac:dyDescent="0.3">
      <c r="B1833" s="226" t="s">
        <v>2155</v>
      </c>
      <c r="C1833" s="338" t="s">
        <v>9321</v>
      </c>
      <c r="D1833" s="249"/>
      <c r="E1833" s="249"/>
      <c r="F1833" s="183"/>
      <c r="G1833" s="184">
        <f t="shared" si="235"/>
        <v>289.3125</v>
      </c>
      <c r="H1833" s="184">
        <f t="shared" si="236"/>
        <v>267.88087800000005</v>
      </c>
      <c r="I1833" s="184">
        <f t="shared" si="230"/>
        <v>21.431621999999948</v>
      </c>
      <c r="K1833" s="184">
        <v>0</v>
      </c>
      <c r="L1833" s="184">
        <v>0</v>
      </c>
      <c r="M1833" s="184">
        <f t="shared" si="231"/>
        <v>0</v>
      </c>
      <c r="O1833" s="188">
        <v>289.3125</v>
      </c>
      <c r="P1833" s="188">
        <v>267.88087800000005</v>
      </c>
      <c r="Q1833" s="188">
        <f t="shared" si="232"/>
        <v>21.431621999999948</v>
      </c>
      <c r="S1833" s="184">
        <v>0</v>
      </c>
      <c r="T1833" s="184">
        <v>0</v>
      </c>
      <c r="U1833" s="184">
        <f t="shared" si="233"/>
        <v>0</v>
      </c>
      <c r="W1833" s="185">
        <v>0</v>
      </c>
      <c r="X1833" s="185">
        <v>0</v>
      </c>
      <c r="Y1833" s="185">
        <f t="shared" si="234"/>
        <v>0</v>
      </c>
    </row>
    <row r="1834" spans="2:25" s="187" customFormat="1" hidden="1" x14ac:dyDescent="0.3">
      <c r="B1834" s="226" t="s">
        <v>2156</v>
      </c>
      <c r="C1834" s="338" t="s">
        <v>9322</v>
      </c>
      <c r="D1834" s="249"/>
      <c r="E1834" s="249"/>
      <c r="F1834" s="183"/>
      <c r="G1834" s="184">
        <f t="shared" si="235"/>
        <v>661.97850000000005</v>
      </c>
      <c r="H1834" s="184">
        <f t="shared" si="236"/>
        <v>585.80051357000002</v>
      </c>
      <c r="I1834" s="184">
        <f t="shared" si="230"/>
        <v>76.177986430000033</v>
      </c>
      <c r="K1834" s="184">
        <v>0</v>
      </c>
      <c r="L1834" s="184">
        <v>0</v>
      </c>
      <c r="M1834" s="184">
        <f t="shared" si="231"/>
        <v>0</v>
      </c>
      <c r="O1834" s="188">
        <v>661.97850000000005</v>
      </c>
      <c r="P1834" s="188">
        <v>585.80051357000002</v>
      </c>
      <c r="Q1834" s="188">
        <f t="shared" si="232"/>
        <v>76.177986430000033</v>
      </c>
      <c r="S1834" s="184">
        <v>0</v>
      </c>
      <c r="T1834" s="184">
        <v>0</v>
      </c>
      <c r="U1834" s="184">
        <f t="shared" si="233"/>
        <v>0</v>
      </c>
      <c r="W1834" s="185">
        <v>0</v>
      </c>
      <c r="X1834" s="185">
        <v>0</v>
      </c>
      <c r="Y1834" s="185">
        <f t="shared" si="234"/>
        <v>0</v>
      </c>
    </row>
    <row r="1835" spans="2:25" s="187" customFormat="1" hidden="1" x14ac:dyDescent="0.3">
      <c r="B1835" s="226" t="s">
        <v>2157</v>
      </c>
      <c r="C1835" s="338" t="s">
        <v>9323</v>
      </c>
      <c r="D1835" s="249"/>
      <c r="E1835" s="249"/>
      <c r="F1835" s="183"/>
      <c r="G1835" s="184">
        <f t="shared" si="235"/>
        <v>51.939</v>
      </c>
      <c r="H1835" s="184">
        <f t="shared" si="236"/>
        <v>51.350450000000002</v>
      </c>
      <c r="I1835" s="184">
        <f t="shared" si="230"/>
        <v>0.58854999999999791</v>
      </c>
      <c r="K1835" s="184">
        <v>0</v>
      </c>
      <c r="L1835" s="184">
        <v>0</v>
      </c>
      <c r="M1835" s="184">
        <f t="shared" si="231"/>
        <v>0</v>
      </c>
      <c r="O1835" s="188">
        <v>51.939</v>
      </c>
      <c r="P1835" s="188">
        <v>51.350450000000002</v>
      </c>
      <c r="Q1835" s="188">
        <f t="shared" si="232"/>
        <v>0.58854999999999791</v>
      </c>
      <c r="S1835" s="184">
        <v>0</v>
      </c>
      <c r="T1835" s="184">
        <v>0</v>
      </c>
      <c r="U1835" s="184">
        <f t="shared" si="233"/>
        <v>0</v>
      </c>
      <c r="W1835" s="185">
        <v>0</v>
      </c>
      <c r="X1835" s="185">
        <v>0</v>
      </c>
      <c r="Y1835" s="185">
        <f t="shared" si="234"/>
        <v>0</v>
      </c>
    </row>
    <row r="1836" spans="2:25" s="187" customFormat="1" hidden="1" x14ac:dyDescent="0.3">
      <c r="B1836" s="226" t="s">
        <v>2158</v>
      </c>
      <c r="C1836" s="338" t="s">
        <v>9324</v>
      </c>
      <c r="D1836" s="249"/>
      <c r="E1836" s="249"/>
      <c r="F1836" s="183"/>
      <c r="G1836" s="184">
        <f t="shared" si="235"/>
        <v>224.20140000000001</v>
      </c>
      <c r="H1836" s="184">
        <f t="shared" si="236"/>
        <v>141.289117</v>
      </c>
      <c r="I1836" s="184">
        <f t="shared" si="230"/>
        <v>82.912283000000002</v>
      </c>
      <c r="K1836" s="184">
        <v>0</v>
      </c>
      <c r="L1836" s="184">
        <v>0</v>
      </c>
      <c r="M1836" s="184">
        <f t="shared" si="231"/>
        <v>0</v>
      </c>
      <c r="O1836" s="188">
        <v>224.20140000000001</v>
      </c>
      <c r="P1836" s="188">
        <v>141.289117</v>
      </c>
      <c r="Q1836" s="188">
        <f t="shared" si="232"/>
        <v>82.912283000000002</v>
      </c>
      <c r="S1836" s="184">
        <v>0</v>
      </c>
      <c r="T1836" s="184">
        <v>0</v>
      </c>
      <c r="U1836" s="184">
        <f t="shared" si="233"/>
        <v>0</v>
      </c>
      <c r="W1836" s="185">
        <v>0</v>
      </c>
      <c r="X1836" s="185">
        <v>0</v>
      </c>
      <c r="Y1836" s="185">
        <f t="shared" si="234"/>
        <v>0</v>
      </c>
    </row>
    <row r="1837" spans="2:25" s="187" customFormat="1" hidden="1" x14ac:dyDescent="0.3">
      <c r="B1837" s="226" t="s">
        <v>2159</v>
      </c>
      <c r="C1837" s="338" t="s">
        <v>9325</v>
      </c>
      <c r="D1837" s="249"/>
      <c r="E1837" s="249"/>
      <c r="F1837" s="183"/>
      <c r="G1837" s="184">
        <f t="shared" si="235"/>
        <v>84.5364</v>
      </c>
      <c r="H1837" s="184">
        <f t="shared" si="236"/>
        <v>67.397707999999994</v>
      </c>
      <c r="I1837" s="184">
        <f t="shared" si="230"/>
        <v>17.138692000000006</v>
      </c>
      <c r="K1837" s="184">
        <v>0</v>
      </c>
      <c r="L1837" s="184">
        <v>0</v>
      </c>
      <c r="M1837" s="184">
        <f t="shared" si="231"/>
        <v>0</v>
      </c>
      <c r="O1837" s="188">
        <v>84.5364</v>
      </c>
      <c r="P1837" s="188">
        <v>67.397707999999994</v>
      </c>
      <c r="Q1837" s="188">
        <f t="shared" si="232"/>
        <v>17.138692000000006</v>
      </c>
      <c r="S1837" s="184">
        <v>0</v>
      </c>
      <c r="T1837" s="184">
        <v>0</v>
      </c>
      <c r="U1837" s="184">
        <f t="shared" si="233"/>
        <v>0</v>
      </c>
      <c r="W1837" s="185">
        <v>0</v>
      </c>
      <c r="X1837" s="185">
        <v>0</v>
      </c>
      <c r="Y1837" s="185">
        <f t="shared" si="234"/>
        <v>0</v>
      </c>
    </row>
    <row r="1838" spans="2:25" s="187" customFormat="1" hidden="1" x14ac:dyDescent="0.3">
      <c r="B1838" s="226" t="s">
        <v>2160</v>
      </c>
      <c r="C1838" s="338" t="s">
        <v>9326</v>
      </c>
      <c r="D1838" s="249"/>
      <c r="E1838" s="249"/>
      <c r="F1838" s="183"/>
      <c r="G1838" s="184">
        <f t="shared" si="235"/>
        <v>386.80809999999997</v>
      </c>
      <c r="H1838" s="184">
        <f t="shared" si="236"/>
        <v>299.25942099999997</v>
      </c>
      <c r="I1838" s="184">
        <f t="shared" si="230"/>
        <v>87.548678999999993</v>
      </c>
      <c r="K1838" s="184">
        <v>0</v>
      </c>
      <c r="L1838" s="184">
        <v>0</v>
      </c>
      <c r="M1838" s="184">
        <f t="shared" si="231"/>
        <v>0</v>
      </c>
      <c r="O1838" s="188">
        <v>386.80809999999997</v>
      </c>
      <c r="P1838" s="188">
        <v>299.25942099999997</v>
      </c>
      <c r="Q1838" s="188">
        <f t="shared" si="232"/>
        <v>87.548678999999993</v>
      </c>
      <c r="S1838" s="184">
        <v>0</v>
      </c>
      <c r="T1838" s="184">
        <v>0</v>
      </c>
      <c r="U1838" s="184">
        <f t="shared" si="233"/>
        <v>0</v>
      </c>
      <c r="W1838" s="185">
        <v>0</v>
      </c>
      <c r="X1838" s="185">
        <v>0</v>
      </c>
      <c r="Y1838" s="185">
        <f t="shared" si="234"/>
        <v>0</v>
      </c>
    </row>
    <row r="1839" spans="2:25" s="187" customFormat="1" hidden="1" x14ac:dyDescent="0.3">
      <c r="B1839" s="226" t="s">
        <v>2161</v>
      </c>
      <c r="C1839" s="338" t="s">
        <v>9327</v>
      </c>
      <c r="D1839" s="249"/>
      <c r="E1839" s="249"/>
      <c r="F1839" s="183"/>
      <c r="G1839" s="184">
        <f t="shared" si="235"/>
        <v>71</v>
      </c>
      <c r="H1839" s="184">
        <f t="shared" si="236"/>
        <v>11.42975</v>
      </c>
      <c r="I1839" s="184">
        <f t="shared" si="230"/>
        <v>59.570250000000001</v>
      </c>
      <c r="K1839" s="184">
        <v>0</v>
      </c>
      <c r="L1839" s="184">
        <v>0</v>
      </c>
      <c r="M1839" s="184">
        <f t="shared" si="231"/>
        <v>0</v>
      </c>
      <c r="O1839" s="188">
        <v>71</v>
      </c>
      <c r="P1839" s="188">
        <v>11.42975</v>
      </c>
      <c r="Q1839" s="188">
        <f t="shared" si="232"/>
        <v>59.570250000000001</v>
      </c>
      <c r="S1839" s="184">
        <v>0</v>
      </c>
      <c r="T1839" s="184">
        <v>0</v>
      </c>
      <c r="U1839" s="184">
        <f t="shared" si="233"/>
        <v>0</v>
      </c>
      <c r="W1839" s="185">
        <v>0</v>
      </c>
      <c r="X1839" s="185">
        <v>0</v>
      </c>
      <c r="Y1839" s="185">
        <f t="shared" si="234"/>
        <v>0</v>
      </c>
    </row>
    <row r="1840" spans="2:25" s="187" customFormat="1" hidden="1" x14ac:dyDescent="0.3">
      <c r="B1840" s="226" t="s">
        <v>2162</v>
      </c>
      <c r="C1840" s="338" t="s">
        <v>9328</v>
      </c>
      <c r="D1840" s="249"/>
      <c r="E1840" s="249"/>
      <c r="F1840" s="183"/>
      <c r="G1840" s="184">
        <f t="shared" si="235"/>
        <v>1194.9776000000002</v>
      </c>
      <c r="H1840" s="184">
        <f t="shared" si="236"/>
        <v>1125.469656</v>
      </c>
      <c r="I1840" s="184">
        <f t="shared" si="230"/>
        <v>69.50794400000018</v>
      </c>
      <c r="K1840" s="184">
        <v>0</v>
      </c>
      <c r="L1840" s="184">
        <v>0</v>
      </c>
      <c r="M1840" s="184">
        <f t="shared" si="231"/>
        <v>0</v>
      </c>
      <c r="O1840" s="188">
        <v>1194.9776000000002</v>
      </c>
      <c r="P1840" s="188">
        <v>1125.469656</v>
      </c>
      <c r="Q1840" s="188">
        <f t="shared" si="232"/>
        <v>69.50794400000018</v>
      </c>
      <c r="S1840" s="184">
        <v>0</v>
      </c>
      <c r="T1840" s="184">
        <v>0</v>
      </c>
      <c r="U1840" s="184">
        <f t="shared" si="233"/>
        <v>0</v>
      </c>
      <c r="W1840" s="185">
        <v>0</v>
      </c>
      <c r="X1840" s="185">
        <v>0</v>
      </c>
      <c r="Y1840" s="185">
        <f t="shared" si="234"/>
        <v>0</v>
      </c>
    </row>
    <row r="1841" spans="2:27" s="187" customFormat="1" hidden="1" x14ac:dyDescent="0.3">
      <c r="B1841" s="226" t="s">
        <v>2163</v>
      </c>
      <c r="C1841" s="338" t="s">
        <v>9329</v>
      </c>
      <c r="D1841" s="249"/>
      <c r="E1841" s="249"/>
      <c r="F1841" s="183"/>
      <c r="G1841" s="184">
        <f t="shared" si="235"/>
        <v>178.4229</v>
      </c>
      <c r="H1841" s="184">
        <f t="shared" si="236"/>
        <v>170.11439300000001</v>
      </c>
      <c r="I1841" s="184">
        <f t="shared" si="230"/>
        <v>8.3085069999999916</v>
      </c>
      <c r="K1841" s="184">
        <v>0</v>
      </c>
      <c r="L1841" s="184">
        <v>0</v>
      </c>
      <c r="M1841" s="184">
        <f t="shared" si="231"/>
        <v>0</v>
      </c>
      <c r="O1841" s="188">
        <v>178.4229</v>
      </c>
      <c r="P1841" s="188">
        <v>170.11439300000001</v>
      </c>
      <c r="Q1841" s="188">
        <f t="shared" si="232"/>
        <v>8.3085069999999916</v>
      </c>
      <c r="S1841" s="184">
        <v>0</v>
      </c>
      <c r="T1841" s="184">
        <v>0</v>
      </c>
      <c r="U1841" s="184">
        <f t="shared" si="233"/>
        <v>0</v>
      </c>
      <c r="W1841" s="185">
        <v>0</v>
      </c>
      <c r="X1841" s="185">
        <v>0</v>
      </c>
      <c r="Y1841" s="185">
        <f t="shared" si="234"/>
        <v>0</v>
      </c>
    </row>
    <row r="1842" spans="2:27" s="187" customFormat="1" hidden="1" x14ac:dyDescent="0.3">
      <c r="B1842" s="226" t="s">
        <v>2164</v>
      </c>
      <c r="C1842" s="338" t="s">
        <v>9330</v>
      </c>
      <c r="D1842" s="249"/>
      <c r="E1842" s="249"/>
      <c r="F1842" s="183"/>
      <c r="G1842" s="184">
        <f t="shared" si="235"/>
        <v>146.05770000000001</v>
      </c>
      <c r="H1842" s="184">
        <f t="shared" si="236"/>
        <v>137.77481299999999</v>
      </c>
      <c r="I1842" s="184">
        <f t="shared" si="230"/>
        <v>8.2828870000000165</v>
      </c>
      <c r="K1842" s="184">
        <v>0</v>
      </c>
      <c r="L1842" s="184">
        <v>0</v>
      </c>
      <c r="M1842" s="184">
        <f t="shared" si="231"/>
        <v>0</v>
      </c>
      <c r="O1842" s="188">
        <v>146.05770000000001</v>
      </c>
      <c r="P1842" s="188">
        <v>137.77481299999999</v>
      </c>
      <c r="Q1842" s="188">
        <f t="shared" si="232"/>
        <v>8.2828870000000165</v>
      </c>
      <c r="S1842" s="184">
        <v>0</v>
      </c>
      <c r="T1842" s="184">
        <v>0</v>
      </c>
      <c r="U1842" s="184">
        <f t="shared" si="233"/>
        <v>0</v>
      </c>
      <c r="W1842" s="185">
        <v>0</v>
      </c>
      <c r="X1842" s="185">
        <v>0</v>
      </c>
      <c r="Y1842" s="185">
        <f t="shared" si="234"/>
        <v>0</v>
      </c>
    </row>
    <row r="1843" spans="2:27" s="187" customFormat="1" hidden="1" x14ac:dyDescent="0.3">
      <c r="B1843" s="226" t="s">
        <v>2165</v>
      </c>
      <c r="C1843" s="338" t="s">
        <v>9331</v>
      </c>
      <c r="D1843" s="249"/>
      <c r="E1843" s="249"/>
      <c r="F1843" s="183"/>
      <c r="G1843" s="184">
        <f t="shared" si="235"/>
        <v>153.06219999999999</v>
      </c>
      <c r="H1843" s="184">
        <f t="shared" si="236"/>
        <v>143.63354771000002</v>
      </c>
      <c r="I1843" s="184">
        <f t="shared" si="230"/>
        <v>9.4286522899999738</v>
      </c>
      <c r="K1843" s="184">
        <v>0</v>
      </c>
      <c r="L1843" s="184">
        <v>0</v>
      </c>
      <c r="M1843" s="184">
        <f t="shared" si="231"/>
        <v>0</v>
      </c>
      <c r="O1843" s="188">
        <v>153.06219999999999</v>
      </c>
      <c r="P1843" s="188">
        <v>143.63354771000002</v>
      </c>
      <c r="Q1843" s="188">
        <f t="shared" si="232"/>
        <v>9.4286522899999738</v>
      </c>
      <c r="S1843" s="184">
        <v>0</v>
      </c>
      <c r="T1843" s="184">
        <v>0</v>
      </c>
      <c r="U1843" s="184">
        <f t="shared" si="233"/>
        <v>0</v>
      </c>
      <c r="W1843" s="185">
        <v>0</v>
      </c>
      <c r="X1843" s="185">
        <v>0</v>
      </c>
      <c r="Y1843" s="185">
        <f t="shared" si="234"/>
        <v>0</v>
      </c>
    </row>
    <row r="1844" spans="2:27" s="187" customFormat="1" hidden="1" x14ac:dyDescent="0.3">
      <c r="B1844" s="226" t="s">
        <v>2166</v>
      </c>
      <c r="C1844" s="338" t="s">
        <v>9332</v>
      </c>
      <c r="D1844" s="249"/>
      <c r="E1844" s="249"/>
      <c r="F1844" s="183"/>
      <c r="G1844" s="184">
        <f t="shared" si="235"/>
        <v>271.43299999999999</v>
      </c>
      <c r="H1844" s="184">
        <f t="shared" si="236"/>
        <v>253.26314600000001</v>
      </c>
      <c r="I1844" s="184">
        <f t="shared" si="230"/>
        <v>18.169853999999987</v>
      </c>
      <c r="K1844" s="184">
        <v>0</v>
      </c>
      <c r="L1844" s="184">
        <v>0</v>
      </c>
      <c r="M1844" s="184">
        <f t="shared" si="231"/>
        <v>0</v>
      </c>
      <c r="O1844" s="188">
        <v>271.43299999999999</v>
      </c>
      <c r="P1844" s="188">
        <v>253.26314600000001</v>
      </c>
      <c r="Q1844" s="188">
        <f t="shared" si="232"/>
        <v>18.169853999999987</v>
      </c>
      <c r="S1844" s="184">
        <v>0</v>
      </c>
      <c r="T1844" s="184">
        <v>0</v>
      </c>
      <c r="U1844" s="184">
        <f t="shared" si="233"/>
        <v>0</v>
      </c>
      <c r="W1844" s="185">
        <v>0</v>
      </c>
      <c r="X1844" s="185">
        <v>0</v>
      </c>
      <c r="Y1844" s="185">
        <f t="shared" si="234"/>
        <v>0</v>
      </c>
    </row>
    <row r="1845" spans="2:27" s="187" customFormat="1" hidden="1" x14ac:dyDescent="0.3">
      <c r="B1845" s="226" t="s">
        <v>2167</v>
      </c>
      <c r="C1845" s="338" t="s">
        <v>9333</v>
      </c>
      <c r="D1845" s="249"/>
      <c r="E1845" s="249"/>
      <c r="F1845" s="183"/>
      <c r="G1845" s="184">
        <f t="shared" si="235"/>
        <v>281.24599999999998</v>
      </c>
      <c r="H1845" s="184">
        <f t="shared" si="236"/>
        <v>234.78432600000002</v>
      </c>
      <c r="I1845" s="184">
        <f t="shared" si="230"/>
        <v>46.46167399999996</v>
      </c>
      <c r="K1845" s="184">
        <v>0</v>
      </c>
      <c r="L1845" s="184">
        <v>0</v>
      </c>
      <c r="M1845" s="184">
        <f t="shared" si="231"/>
        <v>0</v>
      </c>
      <c r="O1845" s="188">
        <v>281.24599999999998</v>
      </c>
      <c r="P1845" s="188">
        <v>234.78432600000002</v>
      </c>
      <c r="Q1845" s="188">
        <f t="shared" si="232"/>
        <v>46.46167399999996</v>
      </c>
      <c r="S1845" s="184">
        <v>0</v>
      </c>
      <c r="T1845" s="184">
        <v>0</v>
      </c>
      <c r="U1845" s="184">
        <f t="shared" si="233"/>
        <v>0</v>
      </c>
      <c r="W1845" s="185">
        <v>0</v>
      </c>
      <c r="X1845" s="185">
        <v>0</v>
      </c>
      <c r="Y1845" s="185">
        <f t="shared" si="234"/>
        <v>0</v>
      </c>
    </row>
    <row r="1846" spans="2:27" s="187" customFormat="1" hidden="1" x14ac:dyDescent="0.3">
      <c r="B1846" s="226" t="s">
        <v>2168</v>
      </c>
      <c r="C1846" s="338" t="s">
        <v>9334</v>
      </c>
      <c r="D1846" s="249"/>
      <c r="E1846" s="249"/>
      <c r="F1846" s="183"/>
      <c r="G1846" s="184">
        <f t="shared" si="235"/>
        <v>626.31139999999994</v>
      </c>
      <c r="H1846" s="184">
        <f t="shared" si="236"/>
        <v>571.93737182999996</v>
      </c>
      <c r="I1846" s="184">
        <f t="shared" si="230"/>
        <v>54.374028169999974</v>
      </c>
      <c r="K1846" s="184">
        <v>0</v>
      </c>
      <c r="L1846" s="184">
        <v>0</v>
      </c>
      <c r="M1846" s="184">
        <f t="shared" si="231"/>
        <v>0</v>
      </c>
      <c r="O1846" s="188">
        <v>626.31139999999994</v>
      </c>
      <c r="P1846" s="188">
        <v>571.93737182999996</v>
      </c>
      <c r="Q1846" s="188">
        <f t="shared" si="232"/>
        <v>54.374028169999974</v>
      </c>
      <c r="S1846" s="184">
        <v>0</v>
      </c>
      <c r="T1846" s="184">
        <v>0</v>
      </c>
      <c r="U1846" s="184">
        <f t="shared" si="233"/>
        <v>0</v>
      </c>
      <c r="W1846" s="185">
        <v>0</v>
      </c>
      <c r="X1846" s="185">
        <v>0</v>
      </c>
      <c r="Y1846" s="185">
        <f t="shared" si="234"/>
        <v>0</v>
      </c>
    </row>
    <row r="1847" spans="2:27" s="187" customFormat="1" hidden="1" x14ac:dyDescent="0.3">
      <c r="B1847" s="226" t="s">
        <v>2169</v>
      </c>
      <c r="C1847" s="338" t="s">
        <v>9335</v>
      </c>
      <c r="D1847" s="249"/>
      <c r="E1847" s="249"/>
      <c r="F1847" s="183"/>
      <c r="G1847" s="184">
        <f t="shared" si="235"/>
        <v>100.6007</v>
      </c>
      <c r="H1847" s="184">
        <f t="shared" si="236"/>
        <v>89.228202999999993</v>
      </c>
      <c r="I1847" s="184">
        <f t="shared" si="230"/>
        <v>11.37249700000001</v>
      </c>
      <c r="K1847" s="184">
        <v>0</v>
      </c>
      <c r="L1847" s="184">
        <v>0</v>
      </c>
      <c r="M1847" s="184">
        <f t="shared" si="231"/>
        <v>0</v>
      </c>
      <c r="O1847" s="188">
        <v>100.6007</v>
      </c>
      <c r="P1847" s="188">
        <v>89.228202999999993</v>
      </c>
      <c r="Q1847" s="188">
        <f t="shared" si="232"/>
        <v>11.37249700000001</v>
      </c>
      <c r="S1847" s="184">
        <v>0</v>
      </c>
      <c r="T1847" s="184">
        <v>0</v>
      </c>
      <c r="U1847" s="184">
        <f t="shared" si="233"/>
        <v>0</v>
      </c>
      <c r="W1847" s="185">
        <v>0</v>
      </c>
      <c r="X1847" s="185">
        <v>0</v>
      </c>
      <c r="Y1847" s="185">
        <f t="shared" si="234"/>
        <v>0</v>
      </c>
    </row>
    <row r="1848" spans="2:27" s="187" customFormat="1" hidden="1" x14ac:dyDescent="0.3">
      <c r="B1848" s="226" t="s">
        <v>2170</v>
      </c>
      <c r="C1848" s="338" t="s">
        <v>9336</v>
      </c>
      <c r="D1848" s="249"/>
      <c r="E1848" s="249"/>
      <c r="F1848" s="183"/>
      <c r="G1848" s="184">
        <f t="shared" si="235"/>
        <v>313.73809999999997</v>
      </c>
      <c r="H1848" s="184">
        <f t="shared" si="236"/>
        <v>222.31901400000001</v>
      </c>
      <c r="I1848" s="184">
        <f t="shared" si="230"/>
        <v>91.419085999999965</v>
      </c>
      <c r="K1848" s="184">
        <v>0</v>
      </c>
      <c r="L1848" s="184">
        <v>0</v>
      </c>
      <c r="M1848" s="184">
        <f t="shared" si="231"/>
        <v>0</v>
      </c>
      <c r="O1848" s="188">
        <v>313.73809999999997</v>
      </c>
      <c r="P1848" s="188">
        <v>222.31901400000001</v>
      </c>
      <c r="Q1848" s="188">
        <f t="shared" si="232"/>
        <v>91.419085999999965</v>
      </c>
      <c r="S1848" s="184">
        <v>0</v>
      </c>
      <c r="T1848" s="184">
        <v>0</v>
      </c>
      <c r="U1848" s="184">
        <f t="shared" si="233"/>
        <v>0</v>
      </c>
      <c r="W1848" s="185">
        <v>0</v>
      </c>
      <c r="X1848" s="185">
        <v>0</v>
      </c>
      <c r="Y1848" s="185">
        <f t="shared" si="234"/>
        <v>0</v>
      </c>
    </row>
    <row r="1849" spans="2:27" s="187" customFormat="1" hidden="1" x14ac:dyDescent="0.3">
      <c r="B1849" s="226" t="s">
        <v>2171</v>
      </c>
      <c r="C1849" s="338" t="s">
        <v>9337</v>
      </c>
      <c r="D1849" s="249"/>
      <c r="E1849" s="249"/>
      <c r="F1849" s="183"/>
      <c r="G1849" s="184">
        <f t="shared" si="235"/>
        <v>53.456000000000003</v>
      </c>
      <c r="H1849" s="184">
        <f t="shared" si="236"/>
        <v>44.150877999999999</v>
      </c>
      <c r="I1849" s="184">
        <f t="shared" si="230"/>
        <v>9.3051220000000043</v>
      </c>
      <c r="K1849" s="184">
        <v>0</v>
      </c>
      <c r="L1849" s="184">
        <v>0</v>
      </c>
      <c r="M1849" s="184">
        <f t="shared" si="231"/>
        <v>0</v>
      </c>
      <c r="O1849" s="188">
        <v>53.456000000000003</v>
      </c>
      <c r="P1849" s="188">
        <v>44.150877999999999</v>
      </c>
      <c r="Q1849" s="188">
        <f t="shared" si="232"/>
        <v>9.3051220000000043</v>
      </c>
      <c r="S1849" s="184">
        <v>0</v>
      </c>
      <c r="T1849" s="184">
        <v>0</v>
      </c>
      <c r="U1849" s="184">
        <f t="shared" si="233"/>
        <v>0</v>
      </c>
      <c r="W1849" s="185">
        <v>0</v>
      </c>
      <c r="X1849" s="185">
        <v>0</v>
      </c>
      <c r="Y1849" s="185">
        <f t="shared" si="234"/>
        <v>0</v>
      </c>
    </row>
    <row r="1850" spans="2:27" s="187" customFormat="1" hidden="1" x14ac:dyDescent="0.3">
      <c r="B1850" s="226" t="s">
        <v>2172</v>
      </c>
      <c r="C1850" s="338" t="s">
        <v>9338</v>
      </c>
      <c r="D1850" s="249"/>
      <c r="E1850" s="249"/>
      <c r="F1850" s="183"/>
      <c r="G1850" s="184">
        <f t="shared" si="235"/>
        <v>364.37350000000004</v>
      </c>
      <c r="H1850" s="184">
        <f t="shared" si="236"/>
        <v>279.78920600000004</v>
      </c>
      <c r="I1850" s="184">
        <f t="shared" si="230"/>
        <v>84.584294</v>
      </c>
      <c r="K1850" s="184">
        <v>0</v>
      </c>
      <c r="L1850" s="184">
        <v>0</v>
      </c>
      <c r="M1850" s="184">
        <f t="shared" si="231"/>
        <v>0</v>
      </c>
      <c r="O1850" s="188">
        <v>364.37350000000004</v>
      </c>
      <c r="P1850" s="188">
        <v>279.78920600000004</v>
      </c>
      <c r="Q1850" s="188">
        <f t="shared" si="232"/>
        <v>84.584294</v>
      </c>
      <c r="S1850" s="184">
        <v>0</v>
      </c>
      <c r="T1850" s="184">
        <v>0</v>
      </c>
      <c r="U1850" s="184">
        <f t="shared" si="233"/>
        <v>0</v>
      </c>
      <c r="W1850" s="185">
        <v>0</v>
      </c>
      <c r="X1850" s="185">
        <v>0</v>
      </c>
      <c r="Y1850" s="185">
        <f t="shared" si="234"/>
        <v>0</v>
      </c>
    </row>
    <row r="1851" spans="2:27" s="187" customFormat="1" hidden="1" x14ac:dyDescent="0.3">
      <c r="B1851" s="226" t="s">
        <v>2173</v>
      </c>
      <c r="C1851" s="338" t="s">
        <v>9339</v>
      </c>
      <c r="D1851" s="249"/>
      <c r="E1851" s="249"/>
      <c r="F1851" s="183"/>
      <c r="G1851" s="184">
        <f t="shared" si="235"/>
        <v>0</v>
      </c>
      <c r="H1851" s="184">
        <f t="shared" si="236"/>
        <v>0</v>
      </c>
      <c r="I1851" s="184">
        <f t="shared" si="230"/>
        <v>0</v>
      </c>
      <c r="K1851" s="184">
        <v>0</v>
      </c>
      <c r="L1851" s="184">
        <v>0</v>
      </c>
      <c r="M1851" s="184">
        <f t="shared" si="231"/>
        <v>0</v>
      </c>
      <c r="O1851" s="188">
        <v>0</v>
      </c>
      <c r="P1851" s="188">
        <v>0</v>
      </c>
      <c r="Q1851" s="188">
        <f t="shared" si="232"/>
        <v>0</v>
      </c>
      <c r="S1851" s="184">
        <v>0</v>
      </c>
      <c r="T1851" s="184">
        <v>0</v>
      </c>
      <c r="U1851" s="184">
        <f t="shared" si="233"/>
        <v>0</v>
      </c>
      <c r="W1851" s="185">
        <v>0</v>
      </c>
      <c r="X1851" s="185">
        <v>0</v>
      </c>
      <c r="Y1851" s="185">
        <f t="shared" si="234"/>
        <v>0</v>
      </c>
    </row>
    <row r="1852" spans="2:27" s="187" customFormat="1" hidden="1" x14ac:dyDescent="0.3">
      <c r="B1852" s="226" t="s">
        <v>2174</v>
      </c>
      <c r="C1852" s="338" t="s">
        <v>9340</v>
      </c>
      <c r="D1852" s="249"/>
      <c r="E1852" s="249"/>
      <c r="F1852" s="183"/>
      <c r="G1852" s="184">
        <f t="shared" si="235"/>
        <v>1449.7143000000001</v>
      </c>
      <c r="H1852" s="184">
        <f t="shared" si="236"/>
        <v>1405.3797039999999</v>
      </c>
      <c r="I1852" s="184">
        <f t="shared" si="230"/>
        <v>44.334596000000147</v>
      </c>
      <c r="J1852" s="186"/>
      <c r="K1852" s="184">
        <v>0</v>
      </c>
      <c r="L1852" s="184">
        <v>0</v>
      </c>
      <c r="M1852" s="184">
        <f t="shared" si="231"/>
        <v>0</v>
      </c>
      <c r="N1852" s="186"/>
      <c r="O1852" s="185">
        <v>1449.7143000000001</v>
      </c>
      <c r="P1852" s="185">
        <v>1405.3797039999999</v>
      </c>
      <c r="Q1852" s="185">
        <f t="shared" si="232"/>
        <v>44.334596000000147</v>
      </c>
      <c r="R1852" s="186"/>
      <c r="S1852" s="184">
        <v>0</v>
      </c>
      <c r="T1852" s="184">
        <v>0</v>
      </c>
      <c r="U1852" s="184">
        <f t="shared" si="233"/>
        <v>0</v>
      </c>
      <c r="V1852" s="186"/>
      <c r="W1852" s="185">
        <v>0</v>
      </c>
      <c r="X1852" s="185">
        <v>0</v>
      </c>
      <c r="Y1852" s="185">
        <f t="shared" si="234"/>
        <v>0</v>
      </c>
      <c r="Z1852" s="189"/>
      <c r="AA1852" s="189"/>
    </row>
    <row r="1853" spans="2:27" s="187" customFormat="1" hidden="1" x14ac:dyDescent="0.3">
      <c r="B1853" s="226" t="s">
        <v>2175</v>
      </c>
      <c r="C1853" s="338" t="s">
        <v>9341</v>
      </c>
      <c r="D1853" s="249"/>
      <c r="E1853" s="249"/>
      <c r="F1853" s="183"/>
      <c r="G1853" s="184">
        <f t="shared" si="235"/>
        <v>202.0172</v>
      </c>
      <c r="H1853" s="184">
        <f t="shared" si="236"/>
        <v>185.17965000000001</v>
      </c>
      <c r="I1853" s="184">
        <f t="shared" si="230"/>
        <v>16.837549999999993</v>
      </c>
      <c r="K1853" s="184">
        <v>0</v>
      </c>
      <c r="L1853" s="184">
        <v>0</v>
      </c>
      <c r="M1853" s="184">
        <f t="shared" si="231"/>
        <v>0</v>
      </c>
      <c r="O1853" s="188">
        <v>202.0172</v>
      </c>
      <c r="P1853" s="188">
        <v>185.17965000000001</v>
      </c>
      <c r="Q1853" s="188">
        <f t="shared" si="232"/>
        <v>16.837549999999993</v>
      </c>
      <c r="S1853" s="184">
        <v>0</v>
      </c>
      <c r="T1853" s="184">
        <v>0</v>
      </c>
      <c r="U1853" s="184">
        <f t="shared" si="233"/>
        <v>0</v>
      </c>
      <c r="W1853" s="185">
        <v>0</v>
      </c>
      <c r="X1853" s="185">
        <v>0</v>
      </c>
      <c r="Y1853" s="185">
        <f t="shared" si="234"/>
        <v>0</v>
      </c>
    </row>
    <row r="1854" spans="2:27" s="187" customFormat="1" hidden="1" x14ac:dyDescent="0.3">
      <c r="B1854" s="226" t="s">
        <v>2176</v>
      </c>
      <c r="C1854" s="338" t="s">
        <v>9342</v>
      </c>
      <c r="D1854" s="249"/>
      <c r="E1854" s="249"/>
      <c r="F1854" s="183"/>
      <c r="G1854" s="184">
        <f t="shared" si="235"/>
        <v>303.07349999999997</v>
      </c>
      <c r="H1854" s="184">
        <f t="shared" si="236"/>
        <v>280.81319500000001</v>
      </c>
      <c r="I1854" s="184">
        <f t="shared" si="230"/>
        <v>22.26030499999996</v>
      </c>
      <c r="K1854" s="184">
        <v>0</v>
      </c>
      <c r="L1854" s="184">
        <v>0</v>
      </c>
      <c r="M1854" s="184">
        <f t="shared" si="231"/>
        <v>0</v>
      </c>
      <c r="O1854" s="188">
        <v>303.07349999999997</v>
      </c>
      <c r="P1854" s="188">
        <v>280.81319500000001</v>
      </c>
      <c r="Q1854" s="188">
        <f t="shared" si="232"/>
        <v>22.26030499999996</v>
      </c>
      <c r="S1854" s="184">
        <v>0</v>
      </c>
      <c r="T1854" s="184">
        <v>0</v>
      </c>
      <c r="U1854" s="184">
        <f t="shared" si="233"/>
        <v>0</v>
      </c>
      <c r="W1854" s="185">
        <v>0</v>
      </c>
      <c r="X1854" s="185">
        <v>0</v>
      </c>
      <c r="Y1854" s="185">
        <f t="shared" si="234"/>
        <v>0</v>
      </c>
    </row>
    <row r="1855" spans="2:27" s="187" customFormat="1" hidden="1" x14ac:dyDescent="0.3">
      <c r="B1855" s="226" t="s">
        <v>2177</v>
      </c>
      <c r="C1855" s="338" t="s">
        <v>9343</v>
      </c>
      <c r="D1855" s="249"/>
      <c r="E1855" s="249"/>
      <c r="F1855" s="183"/>
      <c r="G1855" s="184">
        <f t="shared" si="235"/>
        <v>167.19959999999998</v>
      </c>
      <c r="H1855" s="184">
        <f t="shared" si="236"/>
        <v>139.024957</v>
      </c>
      <c r="I1855" s="184">
        <f t="shared" si="230"/>
        <v>28.174642999999975</v>
      </c>
      <c r="K1855" s="184">
        <v>0</v>
      </c>
      <c r="L1855" s="184">
        <v>0</v>
      </c>
      <c r="M1855" s="184">
        <f t="shared" si="231"/>
        <v>0</v>
      </c>
      <c r="O1855" s="188">
        <v>167.19959999999998</v>
      </c>
      <c r="P1855" s="188">
        <v>139.024957</v>
      </c>
      <c r="Q1855" s="188">
        <f t="shared" si="232"/>
        <v>28.174642999999975</v>
      </c>
      <c r="S1855" s="184">
        <v>0</v>
      </c>
      <c r="T1855" s="184">
        <v>0</v>
      </c>
      <c r="U1855" s="184">
        <f t="shared" si="233"/>
        <v>0</v>
      </c>
      <c r="W1855" s="185">
        <v>0</v>
      </c>
      <c r="X1855" s="185">
        <v>0</v>
      </c>
      <c r="Y1855" s="185">
        <f t="shared" si="234"/>
        <v>0</v>
      </c>
    </row>
    <row r="1856" spans="2:27" s="187" customFormat="1" hidden="1" x14ac:dyDescent="0.3">
      <c r="B1856" s="226" t="s">
        <v>2178</v>
      </c>
      <c r="C1856" s="338" t="s">
        <v>9344</v>
      </c>
      <c r="D1856" s="249"/>
      <c r="E1856" s="249"/>
      <c r="F1856" s="183"/>
      <c r="G1856" s="184">
        <f t="shared" si="235"/>
        <v>103.29069999999999</v>
      </c>
      <c r="H1856" s="184">
        <f t="shared" si="236"/>
        <v>90.834829999999997</v>
      </c>
      <c r="I1856" s="184">
        <f t="shared" si="230"/>
        <v>12.45586999999999</v>
      </c>
      <c r="K1856" s="184">
        <v>0</v>
      </c>
      <c r="L1856" s="184">
        <v>0</v>
      </c>
      <c r="M1856" s="184">
        <f t="shared" si="231"/>
        <v>0</v>
      </c>
      <c r="O1856" s="188">
        <v>103.29069999999999</v>
      </c>
      <c r="P1856" s="188">
        <v>90.834829999999997</v>
      </c>
      <c r="Q1856" s="188">
        <f t="shared" si="232"/>
        <v>12.45586999999999</v>
      </c>
      <c r="S1856" s="184">
        <v>0</v>
      </c>
      <c r="T1856" s="184">
        <v>0</v>
      </c>
      <c r="U1856" s="184">
        <f t="shared" si="233"/>
        <v>0</v>
      </c>
      <c r="W1856" s="185">
        <v>0</v>
      </c>
      <c r="X1856" s="185">
        <v>0</v>
      </c>
      <c r="Y1856" s="185">
        <f t="shared" si="234"/>
        <v>0</v>
      </c>
    </row>
    <row r="1857" spans="2:25" s="187" customFormat="1" hidden="1" x14ac:dyDescent="0.3">
      <c r="B1857" s="226" t="s">
        <v>2179</v>
      </c>
      <c r="C1857" s="338" t="s">
        <v>9345</v>
      </c>
      <c r="D1857" s="249"/>
      <c r="E1857" s="249"/>
      <c r="F1857" s="183"/>
      <c r="G1857" s="184">
        <f t="shared" si="235"/>
        <v>498.00749999999999</v>
      </c>
      <c r="H1857" s="184">
        <f t="shared" si="236"/>
        <v>432.448489</v>
      </c>
      <c r="I1857" s="184">
        <f t="shared" si="230"/>
        <v>65.559010999999998</v>
      </c>
      <c r="K1857" s="184">
        <v>0</v>
      </c>
      <c r="L1857" s="184">
        <v>0</v>
      </c>
      <c r="M1857" s="184">
        <f t="shared" si="231"/>
        <v>0</v>
      </c>
      <c r="O1857" s="188">
        <v>498.00749999999999</v>
      </c>
      <c r="P1857" s="188">
        <v>432.448489</v>
      </c>
      <c r="Q1857" s="188">
        <f t="shared" si="232"/>
        <v>65.559010999999998</v>
      </c>
      <c r="S1857" s="184">
        <v>0</v>
      </c>
      <c r="T1857" s="184">
        <v>0</v>
      </c>
      <c r="U1857" s="184">
        <f t="shared" si="233"/>
        <v>0</v>
      </c>
      <c r="W1857" s="185">
        <v>0</v>
      </c>
      <c r="X1857" s="185">
        <v>0</v>
      </c>
      <c r="Y1857" s="185">
        <f t="shared" si="234"/>
        <v>0</v>
      </c>
    </row>
    <row r="1858" spans="2:25" s="187" customFormat="1" hidden="1" x14ac:dyDescent="0.3">
      <c r="B1858" s="226" t="s">
        <v>2180</v>
      </c>
      <c r="C1858" s="338" t="s">
        <v>9346</v>
      </c>
      <c r="D1858" s="249"/>
      <c r="E1858" s="249"/>
      <c r="F1858" s="183"/>
      <c r="G1858" s="184">
        <f t="shared" si="235"/>
        <v>59.864100000000001</v>
      </c>
      <c r="H1858" s="184">
        <f t="shared" si="236"/>
        <v>55.235486999999999</v>
      </c>
      <c r="I1858" s="184">
        <f t="shared" si="230"/>
        <v>4.6286130000000014</v>
      </c>
      <c r="K1858" s="184">
        <v>0</v>
      </c>
      <c r="L1858" s="184">
        <v>0</v>
      </c>
      <c r="M1858" s="184">
        <f t="shared" si="231"/>
        <v>0</v>
      </c>
      <c r="O1858" s="188">
        <v>59.864100000000001</v>
      </c>
      <c r="P1858" s="188">
        <v>55.235486999999999</v>
      </c>
      <c r="Q1858" s="188">
        <f t="shared" si="232"/>
        <v>4.6286130000000014</v>
      </c>
      <c r="S1858" s="184">
        <v>0</v>
      </c>
      <c r="T1858" s="184">
        <v>0</v>
      </c>
      <c r="U1858" s="184">
        <f t="shared" si="233"/>
        <v>0</v>
      </c>
      <c r="W1858" s="185">
        <v>0</v>
      </c>
      <c r="X1858" s="185">
        <v>0</v>
      </c>
      <c r="Y1858" s="185">
        <f t="shared" si="234"/>
        <v>0</v>
      </c>
    </row>
    <row r="1859" spans="2:25" s="187" customFormat="1" hidden="1" x14ac:dyDescent="0.3">
      <c r="B1859" s="226" t="s">
        <v>2181</v>
      </c>
      <c r="C1859" s="338" t="s">
        <v>9347</v>
      </c>
      <c r="D1859" s="249"/>
      <c r="E1859" s="249"/>
      <c r="F1859" s="183"/>
      <c r="G1859" s="184">
        <f t="shared" si="235"/>
        <v>140.74350000000001</v>
      </c>
      <c r="H1859" s="184">
        <f t="shared" si="236"/>
        <v>76.371939999999995</v>
      </c>
      <c r="I1859" s="184">
        <f t="shared" si="230"/>
        <v>64.371560000000017</v>
      </c>
      <c r="K1859" s="184">
        <v>0</v>
      </c>
      <c r="L1859" s="184">
        <v>0</v>
      </c>
      <c r="M1859" s="184">
        <f t="shared" si="231"/>
        <v>0</v>
      </c>
      <c r="O1859" s="188">
        <v>140.74350000000001</v>
      </c>
      <c r="P1859" s="188">
        <v>76.371939999999995</v>
      </c>
      <c r="Q1859" s="188">
        <f t="shared" si="232"/>
        <v>64.371560000000017</v>
      </c>
      <c r="S1859" s="184">
        <v>0</v>
      </c>
      <c r="T1859" s="184">
        <v>0</v>
      </c>
      <c r="U1859" s="184">
        <f t="shared" si="233"/>
        <v>0</v>
      </c>
      <c r="W1859" s="185">
        <v>0</v>
      </c>
      <c r="X1859" s="185">
        <v>0</v>
      </c>
      <c r="Y1859" s="185">
        <f t="shared" si="234"/>
        <v>0</v>
      </c>
    </row>
    <row r="1860" spans="2:25" s="187" customFormat="1" hidden="1" x14ac:dyDescent="0.3">
      <c r="B1860" s="226" t="s">
        <v>2182</v>
      </c>
      <c r="C1860" s="338" t="s">
        <v>9348</v>
      </c>
      <c r="D1860" s="249"/>
      <c r="E1860" s="249"/>
      <c r="F1860" s="183"/>
      <c r="G1860" s="184">
        <f t="shared" si="235"/>
        <v>43.921599999999998</v>
      </c>
      <c r="H1860" s="184">
        <f t="shared" si="236"/>
        <v>40.535966000000002</v>
      </c>
      <c r="I1860" s="184">
        <f t="shared" si="230"/>
        <v>3.385633999999996</v>
      </c>
      <c r="K1860" s="184">
        <v>0</v>
      </c>
      <c r="L1860" s="184">
        <v>0</v>
      </c>
      <c r="M1860" s="184">
        <f t="shared" si="231"/>
        <v>0</v>
      </c>
      <c r="O1860" s="188">
        <v>43.921599999999998</v>
      </c>
      <c r="P1860" s="188">
        <v>40.535966000000002</v>
      </c>
      <c r="Q1860" s="188">
        <f t="shared" si="232"/>
        <v>3.385633999999996</v>
      </c>
      <c r="S1860" s="184">
        <v>0</v>
      </c>
      <c r="T1860" s="184">
        <v>0</v>
      </c>
      <c r="U1860" s="184">
        <f t="shared" si="233"/>
        <v>0</v>
      </c>
      <c r="W1860" s="185">
        <v>0</v>
      </c>
      <c r="X1860" s="185">
        <v>0</v>
      </c>
      <c r="Y1860" s="185">
        <f t="shared" si="234"/>
        <v>0</v>
      </c>
    </row>
    <row r="1861" spans="2:25" s="187" customFormat="1" hidden="1" x14ac:dyDescent="0.3">
      <c r="B1861" s="226" t="s">
        <v>2183</v>
      </c>
      <c r="C1861" s="338" t="s">
        <v>9349</v>
      </c>
      <c r="D1861" s="249"/>
      <c r="E1861" s="249"/>
      <c r="F1861" s="183"/>
      <c r="G1861" s="184">
        <f t="shared" si="235"/>
        <v>276.14720000000005</v>
      </c>
      <c r="H1861" s="184">
        <f t="shared" si="236"/>
        <v>237.08668</v>
      </c>
      <c r="I1861" s="184">
        <f t="shared" si="230"/>
        <v>39.060520000000054</v>
      </c>
      <c r="K1861" s="184">
        <v>0</v>
      </c>
      <c r="L1861" s="184">
        <v>0</v>
      </c>
      <c r="M1861" s="184">
        <f t="shared" si="231"/>
        <v>0</v>
      </c>
      <c r="O1861" s="188">
        <v>276.14720000000005</v>
      </c>
      <c r="P1861" s="188">
        <v>237.08668</v>
      </c>
      <c r="Q1861" s="188">
        <f t="shared" si="232"/>
        <v>39.060520000000054</v>
      </c>
      <c r="S1861" s="184">
        <v>0</v>
      </c>
      <c r="T1861" s="184">
        <v>0</v>
      </c>
      <c r="U1861" s="184">
        <f t="shared" si="233"/>
        <v>0</v>
      </c>
      <c r="W1861" s="185">
        <v>0</v>
      </c>
      <c r="X1861" s="185">
        <v>0</v>
      </c>
      <c r="Y1861" s="185">
        <f t="shared" si="234"/>
        <v>0</v>
      </c>
    </row>
    <row r="1862" spans="2:25" s="187" customFormat="1" hidden="1" x14ac:dyDescent="0.3">
      <c r="B1862" s="226" t="s">
        <v>2184</v>
      </c>
      <c r="C1862" s="338" t="s">
        <v>9350</v>
      </c>
      <c r="D1862" s="249"/>
      <c r="E1862" s="249"/>
      <c r="F1862" s="183"/>
      <c r="G1862" s="184">
        <f t="shared" si="235"/>
        <v>0</v>
      </c>
      <c r="H1862" s="184">
        <f t="shared" si="236"/>
        <v>0</v>
      </c>
      <c r="I1862" s="184">
        <f t="shared" si="230"/>
        <v>0</v>
      </c>
      <c r="K1862" s="184">
        <v>0</v>
      </c>
      <c r="L1862" s="184">
        <v>0</v>
      </c>
      <c r="M1862" s="184">
        <f t="shared" si="231"/>
        <v>0</v>
      </c>
      <c r="O1862" s="188">
        <v>0</v>
      </c>
      <c r="P1862" s="188">
        <v>0</v>
      </c>
      <c r="Q1862" s="188">
        <f t="shared" si="232"/>
        <v>0</v>
      </c>
      <c r="S1862" s="184">
        <v>0</v>
      </c>
      <c r="T1862" s="184">
        <v>0</v>
      </c>
      <c r="U1862" s="184">
        <f t="shared" si="233"/>
        <v>0</v>
      </c>
      <c r="W1862" s="185">
        <v>0</v>
      </c>
      <c r="X1862" s="185">
        <v>0</v>
      </c>
      <c r="Y1862" s="185">
        <f t="shared" si="234"/>
        <v>0</v>
      </c>
    </row>
    <row r="1863" spans="2:25" s="187" customFormat="1" hidden="1" x14ac:dyDescent="0.3">
      <c r="B1863" s="226" t="s">
        <v>2185</v>
      </c>
      <c r="C1863" s="338" t="s">
        <v>9351</v>
      </c>
      <c r="D1863" s="249"/>
      <c r="E1863" s="249"/>
      <c r="F1863" s="183"/>
      <c r="G1863" s="184">
        <f t="shared" si="235"/>
        <v>55</v>
      </c>
      <c r="H1863" s="184">
        <f t="shared" si="236"/>
        <v>54.548000000000002</v>
      </c>
      <c r="I1863" s="184">
        <f t="shared" si="230"/>
        <v>0.45199999999999818</v>
      </c>
      <c r="K1863" s="184">
        <v>0</v>
      </c>
      <c r="L1863" s="184">
        <v>0</v>
      </c>
      <c r="M1863" s="184">
        <f t="shared" si="231"/>
        <v>0</v>
      </c>
      <c r="O1863" s="188">
        <v>55</v>
      </c>
      <c r="P1863" s="188">
        <v>54.548000000000002</v>
      </c>
      <c r="Q1863" s="188">
        <f t="shared" si="232"/>
        <v>0.45199999999999818</v>
      </c>
      <c r="S1863" s="184">
        <v>0</v>
      </c>
      <c r="T1863" s="184">
        <v>0</v>
      </c>
      <c r="U1863" s="184">
        <f t="shared" si="233"/>
        <v>0</v>
      </c>
      <c r="W1863" s="185">
        <v>0</v>
      </c>
      <c r="X1863" s="185">
        <v>0</v>
      </c>
      <c r="Y1863" s="185">
        <f t="shared" si="234"/>
        <v>0</v>
      </c>
    </row>
    <row r="1864" spans="2:25" s="187" customFormat="1" hidden="1" x14ac:dyDescent="0.3">
      <c r="B1864" s="226" t="s">
        <v>2186</v>
      </c>
      <c r="C1864" s="338" t="s">
        <v>9352</v>
      </c>
      <c r="D1864" s="249"/>
      <c r="E1864" s="249"/>
      <c r="F1864" s="183"/>
      <c r="G1864" s="184">
        <f t="shared" si="235"/>
        <v>1219.0776000000001</v>
      </c>
      <c r="H1864" s="184">
        <f t="shared" si="236"/>
        <v>1171.2597000000001</v>
      </c>
      <c r="I1864" s="184">
        <f t="shared" si="230"/>
        <v>47.817900000000009</v>
      </c>
      <c r="K1864" s="184">
        <v>0</v>
      </c>
      <c r="L1864" s="184">
        <v>0</v>
      </c>
      <c r="M1864" s="184">
        <f t="shared" si="231"/>
        <v>0</v>
      </c>
      <c r="O1864" s="188">
        <v>1219.0776000000001</v>
      </c>
      <c r="P1864" s="188">
        <v>1171.2597000000001</v>
      </c>
      <c r="Q1864" s="188">
        <f t="shared" si="232"/>
        <v>47.817900000000009</v>
      </c>
      <c r="S1864" s="184">
        <v>0</v>
      </c>
      <c r="T1864" s="184">
        <v>0</v>
      </c>
      <c r="U1864" s="184">
        <f t="shared" si="233"/>
        <v>0</v>
      </c>
      <c r="W1864" s="185">
        <v>0</v>
      </c>
      <c r="X1864" s="185">
        <v>0</v>
      </c>
      <c r="Y1864" s="185">
        <f t="shared" si="234"/>
        <v>0</v>
      </c>
    </row>
    <row r="1865" spans="2:25" s="187" customFormat="1" hidden="1" x14ac:dyDescent="0.3">
      <c r="B1865" s="226" t="s">
        <v>2187</v>
      </c>
      <c r="C1865" s="338" t="s">
        <v>9353</v>
      </c>
      <c r="D1865" s="249"/>
      <c r="E1865" s="249"/>
      <c r="F1865" s="183"/>
      <c r="G1865" s="184">
        <f t="shared" si="235"/>
        <v>236.3776</v>
      </c>
      <c r="H1865" s="184">
        <f t="shared" si="236"/>
        <v>220.554528</v>
      </c>
      <c r="I1865" s="184">
        <f t="shared" ref="I1865:I1928" si="237">+ABS(G1865-H1865)</f>
        <v>15.823071999999996</v>
      </c>
      <c r="K1865" s="184">
        <v>0</v>
      </c>
      <c r="L1865" s="184">
        <v>0</v>
      </c>
      <c r="M1865" s="184">
        <f t="shared" ref="M1865:M1928" si="238">+ABS(K1865-L1865)</f>
        <v>0</v>
      </c>
      <c r="O1865" s="188">
        <v>236.3776</v>
      </c>
      <c r="P1865" s="188">
        <v>220.554528</v>
      </c>
      <c r="Q1865" s="188">
        <f t="shared" ref="Q1865:Q1928" si="239">+ABS(O1865-P1865)</f>
        <v>15.823071999999996</v>
      </c>
      <c r="S1865" s="184">
        <v>0</v>
      </c>
      <c r="T1865" s="184">
        <v>0</v>
      </c>
      <c r="U1865" s="184">
        <f t="shared" ref="U1865:U1928" si="240">+ABS(S1865-T1865)</f>
        <v>0</v>
      </c>
      <c r="W1865" s="185">
        <v>0</v>
      </c>
      <c r="X1865" s="185">
        <v>0</v>
      </c>
      <c r="Y1865" s="185">
        <f t="shared" ref="Y1865:Y1928" si="241">+ABS(W1865-X1865)</f>
        <v>0</v>
      </c>
    </row>
    <row r="1866" spans="2:25" s="187" customFormat="1" hidden="1" x14ac:dyDescent="0.3">
      <c r="B1866" s="226" t="s">
        <v>2188</v>
      </c>
      <c r="C1866" s="338" t="s">
        <v>9354</v>
      </c>
      <c r="D1866" s="249"/>
      <c r="E1866" s="249"/>
      <c r="F1866" s="183"/>
      <c r="G1866" s="184">
        <f t="shared" si="235"/>
        <v>395.09800000000001</v>
      </c>
      <c r="H1866" s="184">
        <f t="shared" si="236"/>
        <v>367.38753600000001</v>
      </c>
      <c r="I1866" s="184">
        <f t="shared" si="237"/>
        <v>27.710464000000002</v>
      </c>
      <c r="K1866" s="184">
        <v>0</v>
      </c>
      <c r="L1866" s="184">
        <v>0</v>
      </c>
      <c r="M1866" s="184">
        <f t="shared" si="238"/>
        <v>0</v>
      </c>
      <c r="O1866" s="188">
        <v>395.09800000000001</v>
      </c>
      <c r="P1866" s="188">
        <v>367.38753600000001</v>
      </c>
      <c r="Q1866" s="188">
        <f t="shared" si="239"/>
        <v>27.710464000000002</v>
      </c>
      <c r="S1866" s="184">
        <v>0</v>
      </c>
      <c r="T1866" s="184">
        <v>0</v>
      </c>
      <c r="U1866" s="184">
        <f t="shared" si="240"/>
        <v>0</v>
      </c>
      <c r="W1866" s="185">
        <v>0</v>
      </c>
      <c r="X1866" s="185">
        <v>0</v>
      </c>
      <c r="Y1866" s="185">
        <f t="shared" si="241"/>
        <v>0</v>
      </c>
    </row>
    <row r="1867" spans="2:25" s="187" customFormat="1" hidden="1" x14ac:dyDescent="0.3">
      <c r="B1867" s="226" t="s">
        <v>2189</v>
      </c>
      <c r="C1867" s="338" t="s">
        <v>9355</v>
      </c>
      <c r="D1867" s="249"/>
      <c r="E1867" s="249"/>
      <c r="F1867" s="183"/>
      <c r="G1867" s="184">
        <f t="shared" si="235"/>
        <v>62.365099999999998</v>
      </c>
      <c r="H1867" s="184">
        <f t="shared" si="236"/>
        <v>60.523086999999997</v>
      </c>
      <c r="I1867" s="184">
        <f t="shared" si="237"/>
        <v>1.8420130000000015</v>
      </c>
      <c r="K1867" s="184">
        <v>0</v>
      </c>
      <c r="L1867" s="184">
        <v>0</v>
      </c>
      <c r="M1867" s="184">
        <f t="shared" si="238"/>
        <v>0</v>
      </c>
      <c r="O1867" s="188">
        <v>62.365099999999998</v>
      </c>
      <c r="P1867" s="188">
        <v>60.523086999999997</v>
      </c>
      <c r="Q1867" s="188">
        <f t="shared" si="239"/>
        <v>1.8420130000000015</v>
      </c>
      <c r="S1867" s="184">
        <v>0</v>
      </c>
      <c r="T1867" s="184">
        <v>0</v>
      </c>
      <c r="U1867" s="184">
        <f t="shared" si="240"/>
        <v>0</v>
      </c>
      <c r="W1867" s="185">
        <v>0</v>
      </c>
      <c r="X1867" s="185">
        <v>0</v>
      </c>
      <c r="Y1867" s="185">
        <f t="shared" si="241"/>
        <v>0</v>
      </c>
    </row>
    <row r="1868" spans="2:25" s="187" customFormat="1" hidden="1" x14ac:dyDescent="0.3">
      <c r="B1868" s="226" t="s">
        <v>2190</v>
      </c>
      <c r="C1868" s="338" t="s">
        <v>9356</v>
      </c>
      <c r="D1868" s="249"/>
      <c r="E1868" s="249"/>
      <c r="F1868" s="183"/>
      <c r="G1868" s="184">
        <f t="shared" si="235"/>
        <v>85</v>
      </c>
      <c r="H1868" s="184">
        <f t="shared" si="236"/>
        <v>49.031486999999998</v>
      </c>
      <c r="I1868" s="184">
        <f t="shared" si="237"/>
        <v>35.968513000000002</v>
      </c>
      <c r="K1868" s="184">
        <v>0</v>
      </c>
      <c r="L1868" s="184">
        <v>0</v>
      </c>
      <c r="M1868" s="184">
        <f t="shared" si="238"/>
        <v>0</v>
      </c>
      <c r="O1868" s="188">
        <v>85</v>
      </c>
      <c r="P1868" s="188">
        <v>49.031486999999998</v>
      </c>
      <c r="Q1868" s="188">
        <f t="shared" si="239"/>
        <v>35.968513000000002</v>
      </c>
      <c r="S1868" s="184">
        <v>0</v>
      </c>
      <c r="T1868" s="184">
        <v>0</v>
      </c>
      <c r="U1868" s="184">
        <f t="shared" si="240"/>
        <v>0</v>
      </c>
      <c r="W1868" s="185">
        <v>0</v>
      </c>
      <c r="X1868" s="185">
        <v>0</v>
      </c>
      <c r="Y1868" s="185">
        <f t="shared" si="241"/>
        <v>0</v>
      </c>
    </row>
    <row r="1869" spans="2:25" s="187" customFormat="1" hidden="1" x14ac:dyDescent="0.3">
      <c r="B1869" s="226" t="s">
        <v>2191</v>
      </c>
      <c r="C1869" s="338" t="s">
        <v>9357</v>
      </c>
      <c r="D1869" s="249"/>
      <c r="E1869" s="249"/>
      <c r="F1869" s="183"/>
      <c r="G1869" s="184">
        <f t="shared" si="235"/>
        <v>45.988500000000002</v>
      </c>
      <c r="H1869" s="184">
        <f t="shared" si="236"/>
        <v>42.485615000000003</v>
      </c>
      <c r="I1869" s="184">
        <f t="shared" si="237"/>
        <v>3.5028849999999991</v>
      </c>
      <c r="K1869" s="184">
        <v>0</v>
      </c>
      <c r="L1869" s="184">
        <v>0</v>
      </c>
      <c r="M1869" s="184">
        <f t="shared" si="238"/>
        <v>0</v>
      </c>
      <c r="O1869" s="188">
        <v>45.988500000000002</v>
      </c>
      <c r="P1869" s="188">
        <v>42.485615000000003</v>
      </c>
      <c r="Q1869" s="188">
        <f t="shared" si="239"/>
        <v>3.5028849999999991</v>
      </c>
      <c r="S1869" s="184">
        <v>0</v>
      </c>
      <c r="T1869" s="184">
        <v>0</v>
      </c>
      <c r="U1869" s="184">
        <f t="shared" si="240"/>
        <v>0</v>
      </c>
      <c r="W1869" s="185">
        <v>0</v>
      </c>
      <c r="X1869" s="185">
        <v>0</v>
      </c>
      <c r="Y1869" s="185">
        <f t="shared" si="241"/>
        <v>0</v>
      </c>
    </row>
    <row r="1870" spans="2:25" s="187" customFormat="1" hidden="1" x14ac:dyDescent="0.3">
      <c r="B1870" s="226" t="s">
        <v>2192</v>
      </c>
      <c r="C1870" s="338" t="s">
        <v>9358</v>
      </c>
      <c r="D1870" s="249"/>
      <c r="E1870" s="249"/>
      <c r="F1870" s="183"/>
      <c r="G1870" s="184">
        <f t="shared" si="235"/>
        <v>266.92359999999996</v>
      </c>
      <c r="H1870" s="184">
        <f t="shared" si="236"/>
        <v>204.25930699999998</v>
      </c>
      <c r="I1870" s="184">
        <f t="shared" si="237"/>
        <v>62.664292999999986</v>
      </c>
      <c r="K1870" s="184">
        <v>0</v>
      </c>
      <c r="L1870" s="184">
        <v>0</v>
      </c>
      <c r="M1870" s="184">
        <f t="shared" si="238"/>
        <v>0</v>
      </c>
      <c r="O1870" s="188">
        <v>266.92359999999996</v>
      </c>
      <c r="P1870" s="188">
        <v>204.25930699999998</v>
      </c>
      <c r="Q1870" s="188">
        <f t="shared" si="239"/>
        <v>62.664292999999986</v>
      </c>
      <c r="S1870" s="184">
        <v>0</v>
      </c>
      <c r="T1870" s="184">
        <v>0</v>
      </c>
      <c r="U1870" s="184">
        <f t="shared" si="240"/>
        <v>0</v>
      </c>
      <c r="W1870" s="185">
        <v>0</v>
      </c>
      <c r="X1870" s="185">
        <v>0</v>
      </c>
      <c r="Y1870" s="185">
        <f t="shared" si="241"/>
        <v>0</v>
      </c>
    </row>
    <row r="1871" spans="2:25" s="187" customFormat="1" hidden="1" x14ac:dyDescent="0.3">
      <c r="B1871" s="226" t="s">
        <v>2193</v>
      </c>
      <c r="C1871" s="338" t="s">
        <v>9359</v>
      </c>
      <c r="D1871" s="249"/>
      <c r="E1871" s="249"/>
      <c r="F1871" s="183"/>
      <c r="G1871" s="184">
        <f t="shared" si="235"/>
        <v>3.9041000000000001</v>
      </c>
      <c r="H1871" s="184">
        <f t="shared" si="236"/>
        <v>0</v>
      </c>
      <c r="I1871" s="184">
        <f t="shared" si="237"/>
        <v>3.9041000000000001</v>
      </c>
      <c r="K1871" s="184">
        <v>0</v>
      </c>
      <c r="L1871" s="184">
        <v>0</v>
      </c>
      <c r="M1871" s="184">
        <f t="shared" si="238"/>
        <v>0</v>
      </c>
      <c r="O1871" s="188">
        <v>3.9041000000000001</v>
      </c>
      <c r="P1871" s="188">
        <v>0</v>
      </c>
      <c r="Q1871" s="188">
        <f t="shared" si="239"/>
        <v>3.9041000000000001</v>
      </c>
      <c r="S1871" s="184">
        <v>0</v>
      </c>
      <c r="T1871" s="184">
        <v>0</v>
      </c>
      <c r="U1871" s="184">
        <f t="shared" si="240"/>
        <v>0</v>
      </c>
      <c r="W1871" s="185">
        <v>0</v>
      </c>
      <c r="X1871" s="185">
        <v>0</v>
      </c>
      <c r="Y1871" s="185">
        <f t="shared" si="241"/>
        <v>0</v>
      </c>
    </row>
    <row r="1872" spans="2:25" s="187" customFormat="1" hidden="1" x14ac:dyDescent="0.3">
      <c r="B1872" s="226" t="s">
        <v>2194</v>
      </c>
      <c r="C1872" s="338" t="s">
        <v>9360</v>
      </c>
      <c r="D1872" s="249"/>
      <c r="E1872" s="249"/>
      <c r="F1872" s="183"/>
      <c r="G1872" s="184">
        <f t="shared" si="235"/>
        <v>16.793600000000001</v>
      </c>
      <c r="H1872" s="184">
        <f t="shared" si="236"/>
        <v>0.47960000000000003</v>
      </c>
      <c r="I1872" s="184">
        <f t="shared" si="237"/>
        <v>16.314</v>
      </c>
      <c r="K1872" s="184">
        <v>0</v>
      </c>
      <c r="L1872" s="184">
        <v>0</v>
      </c>
      <c r="M1872" s="184">
        <f t="shared" si="238"/>
        <v>0</v>
      </c>
      <c r="O1872" s="188">
        <v>16.793600000000001</v>
      </c>
      <c r="P1872" s="188">
        <v>0.47960000000000003</v>
      </c>
      <c r="Q1872" s="188">
        <f t="shared" si="239"/>
        <v>16.314</v>
      </c>
      <c r="S1872" s="184">
        <v>0</v>
      </c>
      <c r="T1872" s="184">
        <v>0</v>
      </c>
      <c r="U1872" s="184">
        <f t="shared" si="240"/>
        <v>0</v>
      </c>
      <c r="W1872" s="185">
        <v>0</v>
      </c>
      <c r="X1872" s="185">
        <v>0</v>
      </c>
      <c r="Y1872" s="185">
        <f t="shared" si="241"/>
        <v>0</v>
      </c>
    </row>
    <row r="1873" spans="2:25" s="187" customFormat="1" hidden="1" x14ac:dyDescent="0.3">
      <c r="B1873" s="226" t="s">
        <v>2195</v>
      </c>
      <c r="C1873" s="338" t="s">
        <v>9361</v>
      </c>
      <c r="D1873" s="249"/>
      <c r="E1873" s="249"/>
      <c r="F1873" s="183"/>
      <c r="G1873" s="184">
        <f t="shared" si="235"/>
        <v>1232.3633</v>
      </c>
      <c r="H1873" s="184">
        <f t="shared" si="236"/>
        <v>1193.7485180000001</v>
      </c>
      <c r="I1873" s="184">
        <f t="shared" si="237"/>
        <v>38.614781999999877</v>
      </c>
      <c r="K1873" s="184">
        <v>0</v>
      </c>
      <c r="L1873" s="184">
        <v>0</v>
      </c>
      <c r="M1873" s="184">
        <f t="shared" si="238"/>
        <v>0</v>
      </c>
      <c r="O1873" s="188">
        <v>1232.3633</v>
      </c>
      <c r="P1873" s="188">
        <v>1193.7485180000001</v>
      </c>
      <c r="Q1873" s="188">
        <f t="shared" si="239"/>
        <v>38.614781999999877</v>
      </c>
      <c r="S1873" s="184">
        <v>0</v>
      </c>
      <c r="T1873" s="184">
        <v>0</v>
      </c>
      <c r="U1873" s="184">
        <f t="shared" si="240"/>
        <v>0</v>
      </c>
      <c r="W1873" s="185">
        <v>0</v>
      </c>
      <c r="X1873" s="185">
        <v>0</v>
      </c>
      <c r="Y1873" s="185">
        <f t="shared" si="241"/>
        <v>0</v>
      </c>
    </row>
    <row r="1874" spans="2:25" s="187" customFormat="1" hidden="1" x14ac:dyDescent="0.3">
      <c r="B1874" s="226" t="s">
        <v>2196</v>
      </c>
      <c r="C1874" s="338" t="s">
        <v>9362</v>
      </c>
      <c r="D1874" s="249"/>
      <c r="E1874" s="249"/>
      <c r="F1874" s="183"/>
      <c r="G1874" s="184">
        <f t="shared" si="235"/>
        <v>863.26279999999997</v>
      </c>
      <c r="H1874" s="184">
        <f t="shared" si="236"/>
        <v>838.99435469999992</v>
      </c>
      <c r="I1874" s="184">
        <f t="shared" si="237"/>
        <v>24.268445300000053</v>
      </c>
      <c r="K1874" s="184">
        <v>0</v>
      </c>
      <c r="L1874" s="184">
        <v>0</v>
      </c>
      <c r="M1874" s="184">
        <f t="shared" si="238"/>
        <v>0</v>
      </c>
      <c r="O1874" s="188">
        <v>863.26279999999997</v>
      </c>
      <c r="P1874" s="188">
        <v>838.99435469999992</v>
      </c>
      <c r="Q1874" s="188">
        <f t="shared" si="239"/>
        <v>24.268445300000053</v>
      </c>
      <c r="S1874" s="184">
        <v>0</v>
      </c>
      <c r="T1874" s="184">
        <v>0</v>
      </c>
      <c r="U1874" s="184">
        <f t="shared" si="240"/>
        <v>0</v>
      </c>
      <c r="W1874" s="185">
        <v>0</v>
      </c>
      <c r="X1874" s="185">
        <v>0</v>
      </c>
      <c r="Y1874" s="185">
        <f t="shared" si="241"/>
        <v>0</v>
      </c>
    </row>
    <row r="1875" spans="2:25" s="187" customFormat="1" hidden="1" x14ac:dyDescent="0.3">
      <c r="B1875" s="226" t="s">
        <v>2197</v>
      </c>
      <c r="C1875" s="338" t="s">
        <v>9363</v>
      </c>
      <c r="D1875" s="249"/>
      <c r="E1875" s="249"/>
      <c r="F1875" s="183"/>
      <c r="G1875" s="184">
        <f t="shared" si="235"/>
        <v>666.76779999999997</v>
      </c>
      <c r="H1875" s="184">
        <f t="shared" si="236"/>
        <v>634.16332199999999</v>
      </c>
      <c r="I1875" s="184">
        <f t="shared" si="237"/>
        <v>32.604477999999972</v>
      </c>
      <c r="K1875" s="184">
        <v>0</v>
      </c>
      <c r="L1875" s="184">
        <v>0</v>
      </c>
      <c r="M1875" s="184">
        <f t="shared" si="238"/>
        <v>0</v>
      </c>
      <c r="O1875" s="188">
        <v>666.76779999999997</v>
      </c>
      <c r="P1875" s="188">
        <v>634.16332199999999</v>
      </c>
      <c r="Q1875" s="188">
        <f t="shared" si="239"/>
        <v>32.604477999999972</v>
      </c>
      <c r="S1875" s="184">
        <v>0</v>
      </c>
      <c r="T1875" s="184">
        <v>0</v>
      </c>
      <c r="U1875" s="184">
        <f t="shared" si="240"/>
        <v>0</v>
      </c>
      <c r="W1875" s="185">
        <v>0</v>
      </c>
      <c r="X1875" s="185">
        <v>0</v>
      </c>
      <c r="Y1875" s="185">
        <f t="shared" si="241"/>
        <v>0</v>
      </c>
    </row>
    <row r="1876" spans="2:25" s="187" customFormat="1" hidden="1" x14ac:dyDescent="0.3">
      <c r="B1876" s="226" t="s">
        <v>2198</v>
      </c>
      <c r="C1876" s="338" t="s">
        <v>9364</v>
      </c>
      <c r="D1876" s="249"/>
      <c r="E1876" s="249"/>
      <c r="F1876" s="183"/>
      <c r="G1876" s="184">
        <f t="shared" si="235"/>
        <v>403.91899999999998</v>
      </c>
      <c r="H1876" s="184">
        <f t="shared" si="236"/>
        <v>387.42598099999998</v>
      </c>
      <c r="I1876" s="184">
        <f t="shared" si="237"/>
        <v>16.493019000000004</v>
      </c>
      <c r="K1876" s="184">
        <v>0</v>
      </c>
      <c r="L1876" s="184">
        <v>0</v>
      </c>
      <c r="M1876" s="184">
        <f t="shared" si="238"/>
        <v>0</v>
      </c>
      <c r="O1876" s="188">
        <v>403.91899999999998</v>
      </c>
      <c r="P1876" s="188">
        <v>387.42598099999998</v>
      </c>
      <c r="Q1876" s="188">
        <f t="shared" si="239"/>
        <v>16.493019000000004</v>
      </c>
      <c r="S1876" s="184">
        <v>0</v>
      </c>
      <c r="T1876" s="184">
        <v>0</v>
      </c>
      <c r="U1876" s="184">
        <f t="shared" si="240"/>
        <v>0</v>
      </c>
      <c r="W1876" s="185">
        <v>0</v>
      </c>
      <c r="X1876" s="185">
        <v>0</v>
      </c>
      <c r="Y1876" s="185">
        <f t="shared" si="241"/>
        <v>0</v>
      </c>
    </row>
    <row r="1877" spans="2:25" s="187" customFormat="1" hidden="1" x14ac:dyDescent="0.3">
      <c r="B1877" s="226" t="s">
        <v>2199</v>
      </c>
      <c r="C1877" s="338" t="s">
        <v>9365</v>
      </c>
      <c r="D1877" s="249"/>
      <c r="E1877" s="249"/>
      <c r="F1877" s="183"/>
      <c r="G1877" s="184">
        <f t="shared" si="235"/>
        <v>230.4922</v>
      </c>
      <c r="H1877" s="184">
        <f t="shared" si="236"/>
        <v>220.39351299999998</v>
      </c>
      <c r="I1877" s="184">
        <f t="shared" si="237"/>
        <v>10.098687000000012</v>
      </c>
      <c r="K1877" s="184">
        <v>0</v>
      </c>
      <c r="L1877" s="184">
        <v>0</v>
      </c>
      <c r="M1877" s="184">
        <f t="shared" si="238"/>
        <v>0</v>
      </c>
      <c r="O1877" s="188">
        <v>230.4922</v>
      </c>
      <c r="P1877" s="188">
        <v>220.39351299999998</v>
      </c>
      <c r="Q1877" s="188">
        <f t="shared" si="239"/>
        <v>10.098687000000012</v>
      </c>
      <c r="S1877" s="184">
        <v>0</v>
      </c>
      <c r="T1877" s="184">
        <v>0</v>
      </c>
      <c r="U1877" s="184">
        <f t="shared" si="240"/>
        <v>0</v>
      </c>
      <c r="W1877" s="185">
        <v>0</v>
      </c>
      <c r="X1877" s="185">
        <v>0</v>
      </c>
      <c r="Y1877" s="185">
        <f t="shared" si="241"/>
        <v>0</v>
      </c>
    </row>
    <row r="1878" spans="2:25" s="187" customFormat="1" hidden="1" x14ac:dyDescent="0.3">
      <c r="B1878" s="226" t="s">
        <v>2200</v>
      </c>
      <c r="C1878" s="338" t="s">
        <v>9366</v>
      </c>
      <c r="D1878" s="249"/>
      <c r="E1878" s="249"/>
      <c r="F1878" s="183"/>
      <c r="G1878" s="184">
        <f t="shared" si="235"/>
        <v>213.9288</v>
      </c>
      <c r="H1878" s="184">
        <f t="shared" si="236"/>
        <v>202.46005400000001</v>
      </c>
      <c r="I1878" s="184">
        <f t="shared" si="237"/>
        <v>11.468745999999982</v>
      </c>
      <c r="K1878" s="184">
        <v>0</v>
      </c>
      <c r="L1878" s="184">
        <v>0</v>
      </c>
      <c r="M1878" s="184">
        <f t="shared" si="238"/>
        <v>0</v>
      </c>
      <c r="O1878" s="188">
        <v>213.9288</v>
      </c>
      <c r="P1878" s="188">
        <v>202.46005400000001</v>
      </c>
      <c r="Q1878" s="188">
        <f t="shared" si="239"/>
        <v>11.468745999999982</v>
      </c>
      <c r="S1878" s="184">
        <v>0</v>
      </c>
      <c r="T1878" s="184">
        <v>0</v>
      </c>
      <c r="U1878" s="184">
        <f t="shared" si="240"/>
        <v>0</v>
      </c>
      <c r="W1878" s="185">
        <v>0</v>
      </c>
      <c r="X1878" s="185">
        <v>0</v>
      </c>
      <c r="Y1878" s="185">
        <f t="shared" si="241"/>
        <v>0</v>
      </c>
    </row>
    <row r="1879" spans="2:25" s="187" customFormat="1" hidden="1" x14ac:dyDescent="0.3">
      <c r="B1879" s="226" t="s">
        <v>2201</v>
      </c>
      <c r="C1879" s="338" t="s">
        <v>9367</v>
      </c>
      <c r="D1879" s="249"/>
      <c r="E1879" s="249"/>
      <c r="F1879" s="183"/>
      <c r="G1879" s="184">
        <f t="shared" si="235"/>
        <v>765.5440000000001</v>
      </c>
      <c r="H1879" s="184">
        <f t="shared" si="236"/>
        <v>715.76868300000001</v>
      </c>
      <c r="I1879" s="184">
        <f t="shared" si="237"/>
        <v>49.775317000000086</v>
      </c>
      <c r="K1879" s="184">
        <v>0</v>
      </c>
      <c r="L1879" s="184">
        <v>0</v>
      </c>
      <c r="M1879" s="184">
        <f t="shared" si="238"/>
        <v>0</v>
      </c>
      <c r="O1879" s="188">
        <v>765.5440000000001</v>
      </c>
      <c r="P1879" s="188">
        <v>715.76868300000001</v>
      </c>
      <c r="Q1879" s="188">
        <f t="shared" si="239"/>
        <v>49.775317000000086</v>
      </c>
      <c r="S1879" s="184">
        <v>0</v>
      </c>
      <c r="T1879" s="184">
        <v>0</v>
      </c>
      <c r="U1879" s="184">
        <f t="shared" si="240"/>
        <v>0</v>
      </c>
      <c r="W1879" s="185">
        <v>0</v>
      </c>
      <c r="X1879" s="185">
        <v>0</v>
      </c>
      <c r="Y1879" s="185">
        <f t="shared" si="241"/>
        <v>0</v>
      </c>
    </row>
    <row r="1880" spans="2:25" s="187" customFormat="1" hidden="1" x14ac:dyDescent="0.3">
      <c r="B1880" s="226" t="s">
        <v>2202</v>
      </c>
      <c r="C1880" s="338" t="s">
        <v>9368</v>
      </c>
      <c r="D1880" s="249"/>
      <c r="E1880" s="249"/>
      <c r="F1880" s="183"/>
      <c r="G1880" s="184">
        <f t="shared" si="235"/>
        <v>69.900900000000007</v>
      </c>
      <c r="H1880" s="184">
        <f t="shared" si="236"/>
        <v>67.495800000000003</v>
      </c>
      <c r="I1880" s="184">
        <f t="shared" si="237"/>
        <v>2.4051000000000045</v>
      </c>
      <c r="K1880" s="184">
        <v>0</v>
      </c>
      <c r="L1880" s="184">
        <v>0</v>
      </c>
      <c r="M1880" s="184">
        <f t="shared" si="238"/>
        <v>0</v>
      </c>
      <c r="O1880" s="188">
        <v>69.900900000000007</v>
      </c>
      <c r="P1880" s="188">
        <v>67.495800000000003</v>
      </c>
      <c r="Q1880" s="188">
        <f t="shared" si="239"/>
        <v>2.4051000000000045</v>
      </c>
      <c r="S1880" s="184">
        <v>0</v>
      </c>
      <c r="T1880" s="184">
        <v>0</v>
      </c>
      <c r="U1880" s="184">
        <f t="shared" si="240"/>
        <v>0</v>
      </c>
      <c r="W1880" s="185">
        <v>0</v>
      </c>
      <c r="X1880" s="185">
        <v>0</v>
      </c>
      <c r="Y1880" s="185">
        <f t="shared" si="241"/>
        <v>0</v>
      </c>
    </row>
    <row r="1881" spans="2:25" s="187" customFormat="1" hidden="1" x14ac:dyDescent="0.3">
      <c r="B1881" s="226" t="s">
        <v>2203</v>
      </c>
      <c r="C1881" s="338" t="s">
        <v>9369</v>
      </c>
      <c r="D1881" s="249"/>
      <c r="E1881" s="249"/>
      <c r="F1881" s="183"/>
      <c r="G1881" s="184">
        <f t="shared" ref="G1881:G1944" si="242">+K1881+O1881+S1881+W1881</f>
        <v>185.8177</v>
      </c>
      <c r="H1881" s="184">
        <f t="shared" ref="H1881:H1944" si="243">+L1881+P1881+T1881+X1881</f>
        <v>138.84988100000001</v>
      </c>
      <c r="I1881" s="184">
        <f t="shared" si="237"/>
        <v>46.967818999999992</v>
      </c>
      <c r="K1881" s="184">
        <v>0</v>
      </c>
      <c r="L1881" s="184">
        <v>0</v>
      </c>
      <c r="M1881" s="184">
        <f t="shared" si="238"/>
        <v>0</v>
      </c>
      <c r="O1881" s="188">
        <v>185.8177</v>
      </c>
      <c r="P1881" s="188">
        <v>138.84988100000001</v>
      </c>
      <c r="Q1881" s="188">
        <f t="shared" si="239"/>
        <v>46.967818999999992</v>
      </c>
      <c r="S1881" s="184">
        <v>0</v>
      </c>
      <c r="T1881" s="184">
        <v>0</v>
      </c>
      <c r="U1881" s="184">
        <f t="shared" si="240"/>
        <v>0</v>
      </c>
      <c r="W1881" s="185">
        <v>0</v>
      </c>
      <c r="X1881" s="185">
        <v>0</v>
      </c>
      <c r="Y1881" s="185">
        <f t="shared" si="241"/>
        <v>0</v>
      </c>
    </row>
    <row r="1882" spans="2:25" s="187" customFormat="1" hidden="1" x14ac:dyDescent="0.3">
      <c r="B1882" s="226" t="s">
        <v>2204</v>
      </c>
      <c r="C1882" s="338" t="s">
        <v>9370</v>
      </c>
      <c r="D1882" s="249"/>
      <c r="E1882" s="249"/>
      <c r="F1882" s="183"/>
      <c r="G1882" s="184">
        <f t="shared" si="242"/>
        <v>47.055799999999998</v>
      </c>
      <c r="H1882" s="184">
        <f t="shared" si="243"/>
        <v>45.581655399999995</v>
      </c>
      <c r="I1882" s="184">
        <f t="shared" si="237"/>
        <v>1.4741446000000025</v>
      </c>
      <c r="K1882" s="184">
        <v>0</v>
      </c>
      <c r="L1882" s="184">
        <v>0</v>
      </c>
      <c r="M1882" s="184">
        <f t="shared" si="238"/>
        <v>0</v>
      </c>
      <c r="O1882" s="188">
        <v>47.055799999999998</v>
      </c>
      <c r="P1882" s="188">
        <v>45.581655399999995</v>
      </c>
      <c r="Q1882" s="188">
        <f t="shared" si="239"/>
        <v>1.4741446000000025</v>
      </c>
      <c r="S1882" s="184">
        <v>0</v>
      </c>
      <c r="T1882" s="184">
        <v>0</v>
      </c>
      <c r="U1882" s="184">
        <f t="shared" si="240"/>
        <v>0</v>
      </c>
      <c r="W1882" s="185">
        <v>0</v>
      </c>
      <c r="X1882" s="185">
        <v>0</v>
      </c>
      <c r="Y1882" s="185">
        <f t="shared" si="241"/>
        <v>0</v>
      </c>
    </row>
    <row r="1883" spans="2:25" s="187" customFormat="1" hidden="1" x14ac:dyDescent="0.3">
      <c r="B1883" s="226" t="s">
        <v>2205</v>
      </c>
      <c r="C1883" s="338" t="s">
        <v>9371</v>
      </c>
      <c r="D1883" s="249"/>
      <c r="E1883" s="249"/>
      <c r="F1883" s="183"/>
      <c r="G1883" s="184">
        <f t="shared" si="242"/>
        <v>381.83580000000001</v>
      </c>
      <c r="H1883" s="184">
        <f t="shared" si="243"/>
        <v>309.52520105000002</v>
      </c>
      <c r="I1883" s="184">
        <f t="shared" si="237"/>
        <v>72.310598949999985</v>
      </c>
      <c r="K1883" s="184">
        <v>0</v>
      </c>
      <c r="L1883" s="184">
        <v>0</v>
      </c>
      <c r="M1883" s="184">
        <f t="shared" si="238"/>
        <v>0</v>
      </c>
      <c r="O1883" s="188">
        <v>381.83580000000001</v>
      </c>
      <c r="P1883" s="188">
        <v>309.52520105000002</v>
      </c>
      <c r="Q1883" s="188">
        <f t="shared" si="239"/>
        <v>72.310598949999985</v>
      </c>
      <c r="S1883" s="184">
        <v>0</v>
      </c>
      <c r="T1883" s="184">
        <v>0</v>
      </c>
      <c r="U1883" s="184">
        <f t="shared" si="240"/>
        <v>0</v>
      </c>
      <c r="W1883" s="185">
        <v>0</v>
      </c>
      <c r="X1883" s="185">
        <v>0</v>
      </c>
      <c r="Y1883" s="185">
        <f t="shared" si="241"/>
        <v>0</v>
      </c>
    </row>
    <row r="1884" spans="2:25" s="187" customFormat="1" hidden="1" x14ac:dyDescent="0.3">
      <c r="B1884" s="226" t="s">
        <v>2206</v>
      </c>
      <c r="C1884" s="338" t="s">
        <v>9372</v>
      </c>
      <c r="D1884" s="249"/>
      <c r="E1884" s="249"/>
      <c r="F1884" s="183"/>
      <c r="G1884" s="184">
        <f t="shared" si="242"/>
        <v>0</v>
      </c>
      <c r="H1884" s="184">
        <f t="shared" si="243"/>
        <v>0</v>
      </c>
      <c r="I1884" s="184">
        <f t="shared" si="237"/>
        <v>0</v>
      </c>
      <c r="K1884" s="184">
        <v>0</v>
      </c>
      <c r="L1884" s="184">
        <v>0</v>
      </c>
      <c r="M1884" s="184">
        <f t="shared" si="238"/>
        <v>0</v>
      </c>
      <c r="O1884" s="188">
        <v>0</v>
      </c>
      <c r="P1884" s="188">
        <v>0</v>
      </c>
      <c r="Q1884" s="188">
        <f t="shared" si="239"/>
        <v>0</v>
      </c>
      <c r="S1884" s="184">
        <v>0</v>
      </c>
      <c r="T1884" s="184">
        <v>0</v>
      </c>
      <c r="U1884" s="184">
        <f t="shared" si="240"/>
        <v>0</v>
      </c>
      <c r="W1884" s="185">
        <v>0</v>
      </c>
      <c r="X1884" s="185">
        <v>0</v>
      </c>
      <c r="Y1884" s="185">
        <f t="shared" si="241"/>
        <v>0</v>
      </c>
    </row>
    <row r="1885" spans="2:25" s="187" customFormat="1" hidden="1" x14ac:dyDescent="0.3">
      <c r="B1885" s="226" t="s">
        <v>2207</v>
      </c>
      <c r="C1885" s="338" t="s">
        <v>9373</v>
      </c>
      <c r="D1885" s="249"/>
      <c r="E1885" s="249"/>
      <c r="F1885" s="183"/>
      <c r="G1885" s="184">
        <f t="shared" si="242"/>
        <v>1710.3226</v>
      </c>
      <c r="H1885" s="184">
        <f t="shared" si="243"/>
        <v>1641.1273199999998</v>
      </c>
      <c r="I1885" s="184">
        <f t="shared" si="237"/>
        <v>69.195280000000139</v>
      </c>
      <c r="K1885" s="184">
        <v>0</v>
      </c>
      <c r="L1885" s="184">
        <v>0</v>
      </c>
      <c r="M1885" s="184">
        <f t="shared" si="238"/>
        <v>0</v>
      </c>
      <c r="O1885" s="188">
        <v>1710.3226</v>
      </c>
      <c r="P1885" s="188">
        <v>1641.1273199999998</v>
      </c>
      <c r="Q1885" s="188">
        <f t="shared" si="239"/>
        <v>69.195280000000139</v>
      </c>
      <c r="S1885" s="184">
        <v>0</v>
      </c>
      <c r="T1885" s="184">
        <v>0</v>
      </c>
      <c r="U1885" s="184">
        <f t="shared" si="240"/>
        <v>0</v>
      </c>
      <c r="W1885" s="185">
        <v>0</v>
      </c>
      <c r="X1885" s="185">
        <v>0</v>
      </c>
      <c r="Y1885" s="185">
        <f t="shared" si="241"/>
        <v>0</v>
      </c>
    </row>
    <row r="1886" spans="2:25" s="187" customFormat="1" hidden="1" x14ac:dyDescent="0.3">
      <c r="B1886" s="226" t="s">
        <v>2208</v>
      </c>
      <c r="C1886" s="338" t="s">
        <v>9374</v>
      </c>
      <c r="D1886" s="249"/>
      <c r="E1886" s="249"/>
      <c r="F1886" s="183"/>
      <c r="G1886" s="184">
        <f t="shared" si="242"/>
        <v>390.08339999999998</v>
      </c>
      <c r="H1886" s="184">
        <f t="shared" si="243"/>
        <v>365.18549500000006</v>
      </c>
      <c r="I1886" s="184">
        <f t="shared" si="237"/>
        <v>24.897904999999923</v>
      </c>
      <c r="K1886" s="184">
        <v>0</v>
      </c>
      <c r="L1886" s="184">
        <v>0</v>
      </c>
      <c r="M1886" s="184">
        <f t="shared" si="238"/>
        <v>0</v>
      </c>
      <c r="O1886" s="188">
        <v>390.08339999999998</v>
      </c>
      <c r="P1886" s="188">
        <v>365.18549500000006</v>
      </c>
      <c r="Q1886" s="188">
        <f t="shared" si="239"/>
        <v>24.897904999999923</v>
      </c>
      <c r="S1886" s="184">
        <v>0</v>
      </c>
      <c r="T1886" s="184">
        <v>0</v>
      </c>
      <c r="U1886" s="184">
        <f t="shared" si="240"/>
        <v>0</v>
      </c>
      <c r="W1886" s="185">
        <v>0</v>
      </c>
      <c r="X1886" s="185">
        <v>0</v>
      </c>
      <c r="Y1886" s="185">
        <f t="shared" si="241"/>
        <v>0</v>
      </c>
    </row>
    <row r="1887" spans="2:25" s="187" customFormat="1" hidden="1" x14ac:dyDescent="0.3">
      <c r="B1887" s="226" t="s">
        <v>2209</v>
      </c>
      <c r="C1887" s="338" t="s">
        <v>9375</v>
      </c>
      <c r="D1887" s="249"/>
      <c r="E1887" s="249"/>
      <c r="F1887" s="183"/>
      <c r="G1887" s="184">
        <f t="shared" si="242"/>
        <v>187.15180000000001</v>
      </c>
      <c r="H1887" s="184">
        <f t="shared" si="243"/>
        <v>182.15185</v>
      </c>
      <c r="I1887" s="184">
        <f t="shared" si="237"/>
        <v>4.9999500000000126</v>
      </c>
      <c r="K1887" s="184">
        <v>0</v>
      </c>
      <c r="L1887" s="184">
        <v>0</v>
      </c>
      <c r="M1887" s="184">
        <f t="shared" si="238"/>
        <v>0</v>
      </c>
      <c r="O1887" s="188">
        <v>187.15180000000001</v>
      </c>
      <c r="P1887" s="188">
        <v>182.15185</v>
      </c>
      <c r="Q1887" s="188">
        <f t="shared" si="239"/>
        <v>4.9999500000000126</v>
      </c>
      <c r="S1887" s="184">
        <v>0</v>
      </c>
      <c r="T1887" s="184">
        <v>0</v>
      </c>
      <c r="U1887" s="184">
        <f t="shared" si="240"/>
        <v>0</v>
      </c>
      <c r="W1887" s="185">
        <v>0</v>
      </c>
      <c r="X1887" s="185">
        <v>0</v>
      </c>
      <c r="Y1887" s="185">
        <f t="shared" si="241"/>
        <v>0</v>
      </c>
    </row>
    <row r="1888" spans="2:25" s="187" customFormat="1" hidden="1" x14ac:dyDescent="0.3">
      <c r="B1888" s="226" t="s">
        <v>2210</v>
      </c>
      <c r="C1888" s="338" t="s">
        <v>9376</v>
      </c>
      <c r="D1888" s="249"/>
      <c r="E1888" s="249"/>
      <c r="F1888" s="183"/>
      <c r="G1888" s="184">
        <f t="shared" si="242"/>
        <v>94.226200000000006</v>
      </c>
      <c r="H1888" s="184">
        <f t="shared" si="243"/>
        <v>94.226200000000006</v>
      </c>
      <c r="I1888" s="184">
        <f t="shared" si="237"/>
        <v>0</v>
      </c>
      <c r="K1888" s="184">
        <v>0</v>
      </c>
      <c r="L1888" s="184">
        <v>0</v>
      </c>
      <c r="M1888" s="184">
        <f t="shared" si="238"/>
        <v>0</v>
      </c>
      <c r="O1888" s="188">
        <v>94.226200000000006</v>
      </c>
      <c r="P1888" s="188">
        <v>94.226200000000006</v>
      </c>
      <c r="Q1888" s="188">
        <f t="shared" si="239"/>
        <v>0</v>
      </c>
      <c r="S1888" s="184">
        <v>0</v>
      </c>
      <c r="T1888" s="184">
        <v>0</v>
      </c>
      <c r="U1888" s="184">
        <f t="shared" si="240"/>
        <v>0</v>
      </c>
      <c r="W1888" s="185">
        <v>0</v>
      </c>
      <c r="X1888" s="185">
        <v>0</v>
      </c>
      <c r="Y1888" s="185">
        <f t="shared" si="241"/>
        <v>0</v>
      </c>
    </row>
    <row r="1889" spans="2:25" s="187" customFormat="1" hidden="1" x14ac:dyDescent="0.3">
      <c r="B1889" s="226" t="s">
        <v>2211</v>
      </c>
      <c r="C1889" s="338" t="s">
        <v>9377</v>
      </c>
      <c r="D1889" s="249"/>
      <c r="E1889" s="249"/>
      <c r="F1889" s="183"/>
      <c r="G1889" s="184">
        <f t="shared" si="242"/>
        <v>279.93819999999999</v>
      </c>
      <c r="H1889" s="184">
        <f t="shared" si="243"/>
        <v>266.76871800000004</v>
      </c>
      <c r="I1889" s="184">
        <f t="shared" si="237"/>
        <v>13.169481999999959</v>
      </c>
      <c r="K1889" s="184">
        <v>0</v>
      </c>
      <c r="L1889" s="184">
        <v>0</v>
      </c>
      <c r="M1889" s="184">
        <f t="shared" si="238"/>
        <v>0</v>
      </c>
      <c r="O1889" s="188">
        <v>279.93819999999999</v>
      </c>
      <c r="P1889" s="188">
        <v>266.76871800000004</v>
      </c>
      <c r="Q1889" s="188">
        <f t="shared" si="239"/>
        <v>13.169481999999959</v>
      </c>
      <c r="S1889" s="184">
        <v>0</v>
      </c>
      <c r="T1889" s="184">
        <v>0</v>
      </c>
      <c r="U1889" s="184">
        <f t="shared" si="240"/>
        <v>0</v>
      </c>
      <c r="W1889" s="185">
        <v>0</v>
      </c>
      <c r="X1889" s="185">
        <v>0</v>
      </c>
      <c r="Y1889" s="185">
        <f t="shared" si="241"/>
        <v>0</v>
      </c>
    </row>
    <row r="1890" spans="2:25" s="187" customFormat="1" hidden="1" x14ac:dyDescent="0.3">
      <c r="B1890" s="226" t="s">
        <v>2212</v>
      </c>
      <c r="C1890" s="338" t="s">
        <v>9378</v>
      </c>
      <c r="D1890" s="249"/>
      <c r="E1890" s="249"/>
      <c r="F1890" s="183"/>
      <c r="G1890" s="184">
        <f t="shared" si="242"/>
        <v>213.44459999999998</v>
      </c>
      <c r="H1890" s="184">
        <f t="shared" si="243"/>
        <v>194.59504899999999</v>
      </c>
      <c r="I1890" s="184">
        <f t="shared" si="237"/>
        <v>18.849550999999991</v>
      </c>
      <c r="K1890" s="184">
        <v>0</v>
      </c>
      <c r="L1890" s="184">
        <v>0</v>
      </c>
      <c r="M1890" s="184">
        <f t="shared" si="238"/>
        <v>0</v>
      </c>
      <c r="O1890" s="188">
        <v>213.44459999999998</v>
      </c>
      <c r="P1890" s="188">
        <v>194.59504899999999</v>
      </c>
      <c r="Q1890" s="188">
        <f t="shared" si="239"/>
        <v>18.849550999999991</v>
      </c>
      <c r="S1890" s="184">
        <v>0</v>
      </c>
      <c r="T1890" s="184">
        <v>0</v>
      </c>
      <c r="U1890" s="184">
        <f t="shared" si="240"/>
        <v>0</v>
      </c>
      <c r="W1890" s="185">
        <v>0</v>
      </c>
      <c r="X1890" s="185">
        <v>0</v>
      </c>
      <c r="Y1890" s="185">
        <f t="shared" si="241"/>
        <v>0</v>
      </c>
    </row>
    <row r="1891" spans="2:25" s="187" customFormat="1" hidden="1" x14ac:dyDescent="0.3">
      <c r="B1891" s="226" t="s">
        <v>2213</v>
      </c>
      <c r="C1891" s="338" t="s">
        <v>9379</v>
      </c>
      <c r="D1891" s="249"/>
      <c r="E1891" s="249"/>
      <c r="F1891" s="183"/>
      <c r="G1891" s="184">
        <f t="shared" si="242"/>
        <v>203.60550000000001</v>
      </c>
      <c r="H1891" s="184">
        <f t="shared" si="243"/>
        <v>187.82524599999999</v>
      </c>
      <c r="I1891" s="184">
        <f t="shared" si="237"/>
        <v>15.780254000000014</v>
      </c>
      <c r="K1891" s="184">
        <v>0</v>
      </c>
      <c r="L1891" s="184">
        <v>0</v>
      </c>
      <c r="M1891" s="184">
        <f t="shared" si="238"/>
        <v>0</v>
      </c>
      <c r="O1891" s="188">
        <v>203.60550000000001</v>
      </c>
      <c r="P1891" s="188">
        <v>187.82524599999999</v>
      </c>
      <c r="Q1891" s="188">
        <f t="shared" si="239"/>
        <v>15.780254000000014</v>
      </c>
      <c r="S1891" s="184">
        <v>0</v>
      </c>
      <c r="T1891" s="184">
        <v>0</v>
      </c>
      <c r="U1891" s="184">
        <f t="shared" si="240"/>
        <v>0</v>
      </c>
      <c r="W1891" s="185">
        <v>0</v>
      </c>
      <c r="X1891" s="185">
        <v>0</v>
      </c>
      <c r="Y1891" s="185">
        <f t="shared" si="241"/>
        <v>0</v>
      </c>
    </row>
    <row r="1892" spans="2:25" s="187" customFormat="1" hidden="1" x14ac:dyDescent="0.3">
      <c r="B1892" s="226" t="s">
        <v>2214</v>
      </c>
      <c r="C1892" s="338" t="s">
        <v>9380</v>
      </c>
      <c r="D1892" s="249"/>
      <c r="E1892" s="249"/>
      <c r="F1892" s="183"/>
      <c r="G1892" s="184">
        <f t="shared" si="242"/>
        <v>170.90819999999999</v>
      </c>
      <c r="H1892" s="184">
        <f t="shared" si="243"/>
        <v>143.43510800000001</v>
      </c>
      <c r="I1892" s="184">
        <f t="shared" si="237"/>
        <v>27.47309199999998</v>
      </c>
      <c r="K1892" s="184">
        <v>0</v>
      </c>
      <c r="L1892" s="184">
        <v>0</v>
      </c>
      <c r="M1892" s="184">
        <f t="shared" si="238"/>
        <v>0</v>
      </c>
      <c r="O1892" s="188">
        <v>170.90819999999999</v>
      </c>
      <c r="P1892" s="188">
        <v>143.43510800000001</v>
      </c>
      <c r="Q1892" s="188">
        <f t="shared" si="239"/>
        <v>27.47309199999998</v>
      </c>
      <c r="S1892" s="184">
        <v>0</v>
      </c>
      <c r="T1892" s="184">
        <v>0</v>
      </c>
      <c r="U1892" s="184">
        <f t="shared" si="240"/>
        <v>0</v>
      </c>
      <c r="W1892" s="185">
        <v>0</v>
      </c>
      <c r="X1892" s="185">
        <v>0</v>
      </c>
      <c r="Y1892" s="185">
        <f t="shared" si="241"/>
        <v>0</v>
      </c>
    </row>
    <row r="1893" spans="2:25" s="187" customFormat="1" hidden="1" x14ac:dyDescent="0.3">
      <c r="B1893" s="226" t="s">
        <v>2215</v>
      </c>
      <c r="C1893" s="338" t="s">
        <v>9381</v>
      </c>
      <c r="D1893" s="249"/>
      <c r="E1893" s="249"/>
      <c r="F1893" s="183"/>
      <c r="G1893" s="184">
        <f t="shared" si="242"/>
        <v>716.42129999999997</v>
      </c>
      <c r="H1893" s="184">
        <f t="shared" si="243"/>
        <v>614.07830700000011</v>
      </c>
      <c r="I1893" s="184">
        <f t="shared" si="237"/>
        <v>102.34299299999986</v>
      </c>
      <c r="K1893" s="184">
        <v>0</v>
      </c>
      <c r="L1893" s="184">
        <v>0</v>
      </c>
      <c r="M1893" s="184">
        <f t="shared" si="238"/>
        <v>0</v>
      </c>
      <c r="O1893" s="188">
        <v>716.42129999999997</v>
      </c>
      <c r="P1893" s="188">
        <v>614.07830700000011</v>
      </c>
      <c r="Q1893" s="188">
        <f t="shared" si="239"/>
        <v>102.34299299999986</v>
      </c>
      <c r="S1893" s="184">
        <v>0</v>
      </c>
      <c r="T1893" s="184">
        <v>0</v>
      </c>
      <c r="U1893" s="184">
        <f t="shared" si="240"/>
        <v>0</v>
      </c>
      <c r="W1893" s="185">
        <v>0</v>
      </c>
      <c r="X1893" s="185">
        <v>0</v>
      </c>
      <c r="Y1893" s="185">
        <f t="shared" si="241"/>
        <v>0</v>
      </c>
    </row>
    <row r="1894" spans="2:25" s="187" customFormat="1" hidden="1" x14ac:dyDescent="0.3">
      <c r="B1894" s="226" t="s">
        <v>2216</v>
      </c>
      <c r="C1894" s="338" t="s">
        <v>9382</v>
      </c>
      <c r="D1894" s="249"/>
      <c r="E1894" s="249"/>
      <c r="F1894" s="183"/>
      <c r="G1894" s="184">
        <f t="shared" si="242"/>
        <v>79.706400000000002</v>
      </c>
      <c r="H1894" s="184">
        <f t="shared" si="243"/>
        <v>69.715175000000002</v>
      </c>
      <c r="I1894" s="184">
        <f t="shared" si="237"/>
        <v>9.991225</v>
      </c>
      <c r="K1894" s="184">
        <v>0</v>
      </c>
      <c r="L1894" s="184">
        <v>0</v>
      </c>
      <c r="M1894" s="184">
        <f t="shared" si="238"/>
        <v>0</v>
      </c>
      <c r="O1894" s="188">
        <v>79.706400000000002</v>
      </c>
      <c r="P1894" s="188">
        <v>69.715175000000002</v>
      </c>
      <c r="Q1894" s="188">
        <f t="shared" si="239"/>
        <v>9.991225</v>
      </c>
      <c r="S1894" s="184">
        <v>0</v>
      </c>
      <c r="T1894" s="184">
        <v>0</v>
      </c>
      <c r="U1894" s="184">
        <f t="shared" si="240"/>
        <v>0</v>
      </c>
      <c r="W1894" s="185">
        <v>0</v>
      </c>
      <c r="X1894" s="185">
        <v>0</v>
      </c>
      <c r="Y1894" s="185">
        <f t="shared" si="241"/>
        <v>0</v>
      </c>
    </row>
    <row r="1895" spans="2:25" s="187" customFormat="1" hidden="1" x14ac:dyDescent="0.3">
      <c r="B1895" s="226" t="s">
        <v>2217</v>
      </c>
      <c r="C1895" s="338" t="s">
        <v>9383</v>
      </c>
      <c r="D1895" s="249"/>
      <c r="E1895" s="249"/>
      <c r="F1895" s="183"/>
      <c r="G1895" s="184">
        <f t="shared" si="242"/>
        <v>325.29559999999998</v>
      </c>
      <c r="H1895" s="184">
        <f t="shared" si="243"/>
        <v>202.84388899999999</v>
      </c>
      <c r="I1895" s="184">
        <f t="shared" si="237"/>
        <v>122.45171099999999</v>
      </c>
      <c r="K1895" s="184">
        <v>0</v>
      </c>
      <c r="L1895" s="184">
        <v>0</v>
      </c>
      <c r="M1895" s="184">
        <f t="shared" si="238"/>
        <v>0</v>
      </c>
      <c r="O1895" s="188">
        <v>325.29559999999998</v>
      </c>
      <c r="P1895" s="188">
        <v>202.84388899999999</v>
      </c>
      <c r="Q1895" s="188">
        <f t="shared" si="239"/>
        <v>122.45171099999999</v>
      </c>
      <c r="S1895" s="184">
        <v>0</v>
      </c>
      <c r="T1895" s="184">
        <v>0</v>
      </c>
      <c r="U1895" s="184">
        <f t="shared" si="240"/>
        <v>0</v>
      </c>
      <c r="W1895" s="185">
        <v>0</v>
      </c>
      <c r="X1895" s="185">
        <v>0</v>
      </c>
      <c r="Y1895" s="185">
        <f t="shared" si="241"/>
        <v>0</v>
      </c>
    </row>
    <row r="1896" spans="2:25" s="187" customFormat="1" hidden="1" x14ac:dyDescent="0.3">
      <c r="B1896" s="226" t="s">
        <v>2218</v>
      </c>
      <c r="C1896" s="338" t="s">
        <v>9384</v>
      </c>
      <c r="D1896" s="249"/>
      <c r="E1896" s="249"/>
      <c r="F1896" s="183"/>
      <c r="G1896" s="184">
        <f t="shared" si="242"/>
        <v>81.322800000000001</v>
      </c>
      <c r="H1896" s="184">
        <f t="shared" si="243"/>
        <v>60.757631999999994</v>
      </c>
      <c r="I1896" s="184">
        <f t="shared" si="237"/>
        <v>20.565168000000007</v>
      </c>
      <c r="K1896" s="184">
        <v>0</v>
      </c>
      <c r="L1896" s="184">
        <v>0</v>
      </c>
      <c r="M1896" s="184">
        <f t="shared" si="238"/>
        <v>0</v>
      </c>
      <c r="O1896" s="188">
        <v>81.322800000000001</v>
      </c>
      <c r="P1896" s="188">
        <v>60.757631999999994</v>
      </c>
      <c r="Q1896" s="188">
        <f t="shared" si="239"/>
        <v>20.565168000000007</v>
      </c>
      <c r="S1896" s="184">
        <v>0</v>
      </c>
      <c r="T1896" s="184">
        <v>0</v>
      </c>
      <c r="U1896" s="184">
        <f t="shared" si="240"/>
        <v>0</v>
      </c>
      <c r="W1896" s="185">
        <v>0</v>
      </c>
      <c r="X1896" s="185">
        <v>0</v>
      </c>
      <c r="Y1896" s="185">
        <f t="shared" si="241"/>
        <v>0</v>
      </c>
    </row>
    <row r="1897" spans="2:25" s="187" customFormat="1" hidden="1" x14ac:dyDescent="0.3">
      <c r="B1897" s="226" t="s">
        <v>2219</v>
      </c>
      <c r="C1897" s="338" t="s">
        <v>9385</v>
      </c>
      <c r="D1897" s="249"/>
      <c r="E1897" s="249"/>
      <c r="F1897" s="183"/>
      <c r="G1897" s="184">
        <f t="shared" si="242"/>
        <v>436.43340000000001</v>
      </c>
      <c r="H1897" s="184">
        <f t="shared" si="243"/>
        <v>296.155418</v>
      </c>
      <c r="I1897" s="184">
        <f t="shared" si="237"/>
        <v>140.27798200000001</v>
      </c>
      <c r="K1897" s="184">
        <v>0</v>
      </c>
      <c r="L1897" s="184">
        <v>0</v>
      </c>
      <c r="M1897" s="184">
        <f t="shared" si="238"/>
        <v>0</v>
      </c>
      <c r="O1897" s="188">
        <v>436.43340000000001</v>
      </c>
      <c r="P1897" s="188">
        <v>296.155418</v>
      </c>
      <c r="Q1897" s="188">
        <f t="shared" si="239"/>
        <v>140.27798200000001</v>
      </c>
      <c r="S1897" s="184">
        <v>0</v>
      </c>
      <c r="T1897" s="184">
        <v>0</v>
      </c>
      <c r="U1897" s="184">
        <f t="shared" si="240"/>
        <v>0</v>
      </c>
      <c r="W1897" s="185">
        <v>0</v>
      </c>
      <c r="X1897" s="185">
        <v>0</v>
      </c>
      <c r="Y1897" s="185">
        <f t="shared" si="241"/>
        <v>0</v>
      </c>
    </row>
    <row r="1898" spans="2:25" s="187" customFormat="1" hidden="1" x14ac:dyDescent="0.3">
      <c r="B1898" s="226" t="s">
        <v>2220</v>
      </c>
      <c r="C1898" s="338" t="s">
        <v>9386</v>
      </c>
      <c r="D1898" s="249"/>
      <c r="E1898" s="249"/>
      <c r="F1898" s="183"/>
      <c r="G1898" s="184">
        <f t="shared" si="242"/>
        <v>150</v>
      </c>
      <c r="H1898" s="184">
        <f t="shared" si="243"/>
        <v>119.3695</v>
      </c>
      <c r="I1898" s="184">
        <f t="shared" si="237"/>
        <v>30.630499999999998</v>
      </c>
      <c r="K1898" s="184">
        <v>0</v>
      </c>
      <c r="L1898" s="184">
        <v>0</v>
      </c>
      <c r="M1898" s="184">
        <f t="shared" si="238"/>
        <v>0</v>
      </c>
      <c r="O1898" s="188">
        <v>150</v>
      </c>
      <c r="P1898" s="188">
        <v>119.3695</v>
      </c>
      <c r="Q1898" s="188">
        <f t="shared" si="239"/>
        <v>30.630499999999998</v>
      </c>
      <c r="S1898" s="184">
        <v>0</v>
      </c>
      <c r="T1898" s="184">
        <v>0</v>
      </c>
      <c r="U1898" s="184">
        <f t="shared" si="240"/>
        <v>0</v>
      </c>
      <c r="W1898" s="185">
        <v>0</v>
      </c>
      <c r="X1898" s="185">
        <v>0</v>
      </c>
      <c r="Y1898" s="185">
        <f t="shared" si="241"/>
        <v>0</v>
      </c>
    </row>
    <row r="1899" spans="2:25" s="187" customFormat="1" hidden="1" x14ac:dyDescent="0.3">
      <c r="B1899" s="226" t="s">
        <v>2221</v>
      </c>
      <c r="C1899" s="338" t="s">
        <v>9387</v>
      </c>
      <c r="D1899" s="249"/>
      <c r="E1899" s="249"/>
      <c r="F1899" s="183"/>
      <c r="G1899" s="184">
        <f t="shared" si="242"/>
        <v>1454.6538999999998</v>
      </c>
      <c r="H1899" s="184">
        <f t="shared" si="243"/>
        <v>1445.0047460000001</v>
      </c>
      <c r="I1899" s="184">
        <f t="shared" si="237"/>
        <v>9.6491539999997258</v>
      </c>
      <c r="K1899" s="184">
        <v>0</v>
      </c>
      <c r="L1899" s="184">
        <v>0</v>
      </c>
      <c r="M1899" s="184">
        <f t="shared" si="238"/>
        <v>0</v>
      </c>
      <c r="O1899" s="188">
        <v>1454.6538999999998</v>
      </c>
      <c r="P1899" s="188">
        <v>1445.0047460000001</v>
      </c>
      <c r="Q1899" s="188">
        <f t="shared" si="239"/>
        <v>9.6491539999997258</v>
      </c>
      <c r="S1899" s="184">
        <v>0</v>
      </c>
      <c r="T1899" s="184">
        <v>0</v>
      </c>
      <c r="U1899" s="184">
        <f t="shared" si="240"/>
        <v>0</v>
      </c>
      <c r="W1899" s="185">
        <v>0</v>
      </c>
      <c r="X1899" s="185">
        <v>0</v>
      </c>
      <c r="Y1899" s="185">
        <f t="shared" si="241"/>
        <v>0</v>
      </c>
    </row>
    <row r="1900" spans="2:25" s="187" customFormat="1" hidden="1" x14ac:dyDescent="0.3">
      <c r="B1900" s="226" t="s">
        <v>2222</v>
      </c>
      <c r="C1900" s="338" t="s">
        <v>9388</v>
      </c>
      <c r="D1900" s="249"/>
      <c r="E1900" s="249"/>
      <c r="F1900" s="183"/>
      <c r="G1900" s="184">
        <f t="shared" si="242"/>
        <v>1853.1478</v>
      </c>
      <c r="H1900" s="184">
        <f t="shared" si="243"/>
        <v>1825.236179</v>
      </c>
      <c r="I1900" s="184">
        <f t="shared" si="237"/>
        <v>27.911620999999968</v>
      </c>
      <c r="K1900" s="184">
        <v>0</v>
      </c>
      <c r="L1900" s="184">
        <v>0</v>
      </c>
      <c r="M1900" s="184">
        <f t="shared" si="238"/>
        <v>0</v>
      </c>
      <c r="O1900" s="188">
        <v>1853.1478</v>
      </c>
      <c r="P1900" s="188">
        <v>1825.236179</v>
      </c>
      <c r="Q1900" s="188">
        <f t="shared" si="239"/>
        <v>27.911620999999968</v>
      </c>
      <c r="S1900" s="184">
        <v>0</v>
      </c>
      <c r="T1900" s="184">
        <v>0</v>
      </c>
      <c r="U1900" s="184">
        <f t="shared" si="240"/>
        <v>0</v>
      </c>
      <c r="W1900" s="185">
        <v>0</v>
      </c>
      <c r="X1900" s="185">
        <v>0</v>
      </c>
      <c r="Y1900" s="185">
        <f t="shared" si="241"/>
        <v>0</v>
      </c>
    </row>
    <row r="1901" spans="2:25" s="187" customFormat="1" hidden="1" x14ac:dyDescent="0.3">
      <c r="B1901" s="226" t="s">
        <v>2223</v>
      </c>
      <c r="C1901" s="338" t="s">
        <v>9389</v>
      </c>
      <c r="D1901" s="249"/>
      <c r="E1901" s="249"/>
      <c r="F1901" s="183"/>
      <c r="G1901" s="184">
        <f t="shared" si="242"/>
        <v>1591.8904</v>
      </c>
      <c r="H1901" s="184">
        <f t="shared" si="243"/>
        <v>1601.7281</v>
      </c>
      <c r="I1901" s="184">
        <f t="shared" si="237"/>
        <v>9.8377000000000407</v>
      </c>
      <c r="K1901" s="184">
        <v>0</v>
      </c>
      <c r="L1901" s="184">
        <v>0</v>
      </c>
      <c r="M1901" s="184">
        <f t="shared" si="238"/>
        <v>0</v>
      </c>
      <c r="O1901" s="188">
        <v>1591.8904</v>
      </c>
      <c r="P1901" s="188">
        <v>1601.7281</v>
      </c>
      <c r="Q1901" s="188">
        <f t="shared" si="239"/>
        <v>9.8377000000000407</v>
      </c>
      <c r="S1901" s="184">
        <v>0</v>
      </c>
      <c r="T1901" s="184">
        <v>0</v>
      </c>
      <c r="U1901" s="184">
        <f t="shared" si="240"/>
        <v>0</v>
      </c>
      <c r="W1901" s="185">
        <v>0</v>
      </c>
      <c r="X1901" s="185">
        <v>0</v>
      </c>
      <c r="Y1901" s="185">
        <f t="shared" si="241"/>
        <v>0</v>
      </c>
    </row>
    <row r="1902" spans="2:25" s="187" customFormat="1" hidden="1" x14ac:dyDescent="0.3">
      <c r="B1902" s="226" t="s">
        <v>2224</v>
      </c>
      <c r="C1902" s="338" t="s">
        <v>9390</v>
      </c>
      <c r="D1902" s="249"/>
      <c r="E1902" s="249"/>
      <c r="F1902" s="183"/>
      <c r="G1902" s="184">
        <f t="shared" si="242"/>
        <v>1558.0460999999998</v>
      </c>
      <c r="H1902" s="184">
        <f t="shared" si="243"/>
        <v>1509.5338999999999</v>
      </c>
      <c r="I1902" s="184">
        <f t="shared" si="237"/>
        <v>48.512199999999893</v>
      </c>
      <c r="K1902" s="184">
        <v>0</v>
      </c>
      <c r="L1902" s="184">
        <v>0</v>
      </c>
      <c r="M1902" s="184">
        <f t="shared" si="238"/>
        <v>0</v>
      </c>
      <c r="O1902" s="188">
        <v>1558.0460999999998</v>
      </c>
      <c r="P1902" s="188">
        <v>1509.5338999999999</v>
      </c>
      <c r="Q1902" s="188">
        <f t="shared" si="239"/>
        <v>48.512199999999893</v>
      </c>
      <c r="S1902" s="184">
        <v>0</v>
      </c>
      <c r="T1902" s="184">
        <v>0</v>
      </c>
      <c r="U1902" s="184">
        <f t="shared" si="240"/>
        <v>0</v>
      </c>
      <c r="W1902" s="185">
        <v>0</v>
      </c>
      <c r="X1902" s="185">
        <v>0</v>
      </c>
      <c r="Y1902" s="185">
        <f t="shared" si="241"/>
        <v>0</v>
      </c>
    </row>
    <row r="1903" spans="2:25" s="187" customFormat="1" hidden="1" x14ac:dyDescent="0.3">
      <c r="B1903" s="226" t="s">
        <v>2225</v>
      </c>
      <c r="C1903" s="338" t="s">
        <v>9391</v>
      </c>
      <c r="D1903" s="249"/>
      <c r="E1903" s="249"/>
      <c r="F1903" s="183"/>
      <c r="G1903" s="184">
        <f t="shared" si="242"/>
        <v>1839.3241</v>
      </c>
      <c r="H1903" s="184">
        <f t="shared" si="243"/>
        <v>1758.1046210000002</v>
      </c>
      <c r="I1903" s="184">
        <f t="shared" si="237"/>
        <v>81.219478999999865</v>
      </c>
      <c r="K1903" s="184">
        <v>0</v>
      </c>
      <c r="L1903" s="184">
        <v>0</v>
      </c>
      <c r="M1903" s="184">
        <f t="shared" si="238"/>
        <v>0</v>
      </c>
      <c r="O1903" s="188">
        <v>1839.3241</v>
      </c>
      <c r="P1903" s="188">
        <v>1758.1046210000002</v>
      </c>
      <c r="Q1903" s="188">
        <f t="shared" si="239"/>
        <v>81.219478999999865</v>
      </c>
      <c r="S1903" s="184">
        <v>0</v>
      </c>
      <c r="T1903" s="184">
        <v>0</v>
      </c>
      <c r="U1903" s="184">
        <f t="shared" si="240"/>
        <v>0</v>
      </c>
      <c r="W1903" s="185">
        <v>0</v>
      </c>
      <c r="X1903" s="185">
        <v>0</v>
      </c>
      <c r="Y1903" s="185">
        <f t="shared" si="241"/>
        <v>0</v>
      </c>
    </row>
    <row r="1904" spans="2:25" s="187" customFormat="1" hidden="1" x14ac:dyDescent="0.3">
      <c r="B1904" s="226" t="s">
        <v>2226</v>
      </c>
      <c r="C1904" s="338" t="s">
        <v>9392</v>
      </c>
      <c r="D1904" s="249"/>
      <c r="E1904" s="249"/>
      <c r="F1904" s="183"/>
      <c r="G1904" s="184">
        <f t="shared" si="242"/>
        <v>876.31669999999997</v>
      </c>
      <c r="H1904" s="184">
        <f t="shared" si="243"/>
        <v>841.65797499999996</v>
      </c>
      <c r="I1904" s="184">
        <f t="shared" si="237"/>
        <v>34.658725000000004</v>
      </c>
      <c r="K1904" s="184">
        <v>0</v>
      </c>
      <c r="L1904" s="184">
        <v>0</v>
      </c>
      <c r="M1904" s="184">
        <f t="shared" si="238"/>
        <v>0</v>
      </c>
      <c r="O1904" s="188">
        <v>876.31669999999997</v>
      </c>
      <c r="P1904" s="188">
        <v>841.65797499999996</v>
      </c>
      <c r="Q1904" s="188">
        <f t="shared" si="239"/>
        <v>34.658725000000004</v>
      </c>
      <c r="S1904" s="184">
        <v>0</v>
      </c>
      <c r="T1904" s="184">
        <v>0</v>
      </c>
      <c r="U1904" s="184">
        <f t="shared" si="240"/>
        <v>0</v>
      </c>
      <c r="W1904" s="185">
        <v>0</v>
      </c>
      <c r="X1904" s="185">
        <v>0</v>
      </c>
      <c r="Y1904" s="185">
        <f t="shared" si="241"/>
        <v>0</v>
      </c>
    </row>
    <row r="1905" spans="2:25" s="187" customFormat="1" hidden="1" x14ac:dyDescent="0.3">
      <c r="B1905" s="226" t="s">
        <v>2227</v>
      </c>
      <c r="C1905" s="338" t="s">
        <v>9393</v>
      </c>
      <c r="D1905" s="249"/>
      <c r="E1905" s="249"/>
      <c r="F1905" s="183"/>
      <c r="G1905" s="184">
        <f t="shared" si="242"/>
        <v>556.93939999999998</v>
      </c>
      <c r="H1905" s="184">
        <f t="shared" si="243"/>
        <v>533.56412399999999</v>
      </c>
      <c r="I1905" s="184">
        <f t="shared" si="237"/>
        <v>23.375275999999985</v>
      </c>
      <c r="K1905" s="184">
        <v>0</v>
      </c>
      <c r="L1905" s="184">
        <v>0</v>
      </c>
      <c r="M1905" s="184">
        <f t="shared" si="238"/>
        <v>0</v>
      </c>
      <c r="O1905" s="188">
        <v>556.93939999999998</v>
      </c>
      <c r="P1905" s="188">
        <v>533.56412399999999</v>
      </c>
      <c r="Q1905" s="188">
        <f t="shared" si="239"/>
        <v>23.375275999999985</v>
      </c>
      <c r="S1905" s="184">
        <v>0</v>
      </c>
      <c r="T1905" s="184">
        <v>0</v>
      </c>
      <c r="U1905" s="184">
        <f t="shared" si="240"/>
        <v>0</v>
      </c>
      <c r="W1905" s="185">
        <v>0</v>
      </c>
      <c r="X1905" s="185">
        <v>0</v>
      </c>
      <c r="Y1905" s="185">
        <f t="shared" si="241"/>
        <v>0</v>
      </c>
    </row>
    <row r="1906" spans="2:25" s="187" customFormat="1" hidden="1" x14ac:dyDescent="0.3">
      <c r="B1906" s="226" t="s">
        <v>2228</v>
      </c>
      <c r="C1906" s="338" t="s">
        <v>9394</v>
      </c>
      <c r="D1906" s="249"/>
      <c r="E1906" s="249"/>
      <c r="F1906" s="183"/>
      <c r="G1906" s="184">
        <f t="shared" si="242"/>
        <v>416.03750000000002</v>
      </c>
      <c r="H1906" s="184">
        <f t="shared" si="243"/>
        <v>403.29880300000002</v>
      </c>
      <c r="I1906" s="184">
        <f t="shared" si="237"/>
        <v>12.738697000000002</v>
      </c>
      <c r="K1906" s="184">
        <v>0</v>
      </c>
      <c r="L1906" s="184">
        <v>0</v>
      </c>
      <c r="M1906" s="184">
        <f t="shared" si="238"/>
        <v>0</v>
      </c>
      <c r="O1906" s="188">
        <v>416.03750000000002</v>
      </c>
      <c r="P1906" s="188">
        <v>403.29880300000002</v>
      </c>
      <c r="Q1906" s="188">
        <f t="shared" si="239"/>
        <v>12.738697000000002</v>
      </c>
      <c r="S1906" s="184">
        <v>0</v>
      </c>
      <c r="T1906" s="184">
        <v>0</v>
      </c>
      <c r="U1906" s="184">
        <f t="shared" si="240"/>
        <v>0</v>
      </c>
      <c r="W1906" s="185">
        <v>0</v>
      </c>
      <c r="X1906" s="185">
        <v>0</v>
      </c>
      <c r="Y1906" s="185">
        <f t="shared" si="241"/>
        <v>0</v>
      </c>
    </row>
    <row r="1907" spans="2:25" s="187" customFormat="1" hidden="1" x14ac:dyDescent="0.3">
      <c r="B1907" s="226" t="s">
        <v>2229</v>
      </c>
      <c r="C1907" s="338" t="s">
        <v>9395</v>
      </c>
      <c r="D1907" s="249"/>
      <c r="E1907" s="249"/>
      <c r="F1907" s="183"/>
      <c r="G1907" s="184">
        <f t="shared" si="242"/>
        <v>322.82449999999994</v>
      </c>
      <c r="H1907" s="184">
        <f t="shared" si="243"/>
        <v>306.30578800000001</v>
      </c>
      <c r="I1907" s="184">
        <f t="shared" si="237"/>
        <v>16.518711999999937</v>
      </c>
      <c r="K1907" s="184">
        <v>0</v>
      </c>
      <c r="L1907" s="184">
        <v>0</v>
      </c>
      <c r="M1907" s="184">
        <f t="shared" si="238"/>
        <v>0</v>
      </c>
      <c r="O1907" s="188">
        <v>322.82449999999994</v>
      </c>
      <c r="P1907" s="188">
        <v>306.30578800000001</v>
      </c>
      <c r="Q1907" s="188">
        <f t="shared" si="239"/>
        <v>16.518711999999937</v>
      </c>
      <c r="S1907" s="184">
        <v>0</v>
      </c>
      <c r="T1907" s="184">
        <v>0</v>
      </c>
      <c r="U1907" s="184">
        <f t="shared" si="240"/>
        <v>0</v>
      </c>
      <c r="W1907" s="185">
        <v>0</v>
      </c>
      <c r="X1907" s="185">
        <v>0</v>
      </c>
      <c r="Y1907" s="185">
        <f t="shared" si="241"/>
        <v>0</v>
      </c>
    </row>
    <row r="1908" spans="2:25" s="187" customFormat="1" hidden="1" x14ac:dyDescent="0.3">
      <c r="B1908" s="226" t="s">
        <v>2230</v>
      </c>
      <c r="C1908" s="338" t="s">
        <v>9396</v>
      </c>
      <c r="D1908" s="249"/>
      <c r="E1908" s="249"/>
      <c r="F1908" s="183"/>
      <c r="G1908" s="184">
        <f t="shared" si="242"/>
        <v>143.6129</v>
      </c>
      <c r="H1908" s="184">
        <f t="shared" si="243"/>
        <v>134.66650900000002</v>
      </c>
      <c r="I1908" s="184">
        <f t="shared" si="237"/>
        <v>8.9463909999999771</v>
      </c>
      <c r="K1908" s="184">
        <v>0</v>
      </c>
      <c r="L1908" s="184">
        <v>0</v>
      </c>
      <c r="M1908" s="184">
        <f t="shared" si="238"/>
        <v>0</v>
      </c>
      <c r="O1908" s="188">
        <v>143.6129</v>
      </c>
      <c r="P1908" s="188">
        <v>134.66650900000002</v>
      </c>
      <c r="Q1908" s="188">
        <f t="shared" si="239"/>
        <v>8.9463909999999771</v>
      </c>
      <c r="S1908" s="184">
        <v>0</v>
      </c>
      <c r="T1908" s="184">
        <v>0</v>
      </c>
      <c r="U1908" s="184">
        <f t="shared" si="240"/>
        <v>0</v>
      </c>
      <c r="W1908" s="185">
        <v>0</v>
      </c>
      <c r="X1908" s="185">
        <v>0</v>
      </c>
      <c r="Y1908" s="185">
        <f t="shared" si="241"/>
        <v>0</v>
      </c>
    </row>
    <row r="1909" spans="2:25" s="187" customFormat="1" hidden="1" x14ac:dyDescent="0.3">
      <c r="B1909" s="226" t="s">
        <v>2231</v>
      </c>
      <c r="C1909" s="338" t="s">
        <v>9397</v>
      </c>
      <c r="D1909" s="249"/>
      <c r="E1909" s="249"/>
      <c r="F1909" s="183"/>
      <c r="G1909" s="184">
        <f t="shared" si="242"/>
        <v>372.69460000000004</v>
      </c>
      <c r="H1909" s="184">
        <f t="shared" si="243"/>
        <v>354.26040799999998</v>
      </c>
      <c r="I1909" s="184">
        <f t="shared" si="237"/>
        <v>18.434192000000053</v>
      </c>
      <c r="K1909" s="184">
        <v>0</v>
      </c>
      <c r="L1909" s="184">
        <v>0</v>
      </c>
      <c r="M1909" s="184">
        <f t="shared" si="238"/>
        <v>0</v>
      </c>
      <c r="O1909" s="188">
        <v>372.69460000000004</v>
      </c>
      <c r="P1909" s="188">
        <v>354.26040799999998</v>
      </c>
      <c r="Q1909" s="188">
        <f t="shared" si="239"/>
        <v>18.434192000000053</v>
      </c>
      <c r="S1909" s="184">
        <v>0</v>
      </c>
      <c r="T1909" s="184">
        <v>0</v>
      </c>
      <c r="U1909" s="184">
        <f t="shared" si="240"/>
        <v>0</v>
      </c>
      <c r="W1909" s="185">
        <v>0</v>
      </c>
      <c r="X1909" s="185">
        <v>0</v>
      </c>
      <c r="Y1909" s="185">
        <f t="shared" si="241"/>
        <v>0</v>
      </c>
    </row>
    <row r="1910" spans="2:25" s="187" customFormat="1" hidden="1" x14ac:dyDescent="0.3">
      <c r="B1910" s="226" t="s">
        <v>2232</v>
      </c>
      <c r="C1910" s="338" t="s">
        <v>9398</v>
      </c>
      <c r="D1910" s="249"/>
      <c r="E1910" s="249"/>
      <c r="F1910" s="183"/>
      <c r="G1910" s="184">
        <f t="shared" si="242"/>
        <v>332.59130000000005</v>
      </c>
      <c r="H1910" s="184">
        <f t="shared" si="243"/>
        <v>326.22758099999999</v>
      </c>
      <c r="I1910" s="184">
        <f t="shared" si="237"/>
        <v>6.3637190000000601</v>
      </c>
      <c r="K1910" s="184">
        <v>0</v>
      </c>
      <c r="L1910" s="184">
        <v>0</v>
      </c>
      <c r="M1910" s="184">
        <f t="shared" si="238"/>
        <v>0</v>
      </c>
      <c r="O1910" s="188">
        <v>332.59130000000005</v>
      </c>
      <c r="P1910" s="188">
        <v>326.22758099999999</v>
      </c>
      <c r="Q1910" s="188">
        <f t="shared" si="239"/>
        <v>6.3637190000000601</v>
      </c>
      <c r="S1910" s="184">
        <v>0</v>
      </c>
      <c r="T1910" s="184">
        <v>0</v>
      </c>
      <c r="U1910" s="184">
        <f t="shared" si="240"/>
        <v>0</v>
      </c>
      <c r="W1910" s="185">
        <v>0</v>
      </c>
      <c r="X1910" s="185">
        <v>0</v>
      </c>
      <c r="Y1910" s="185">
        <f t="shared" si="241"/>
        <v>0</v>
      </c>
    </row>
    <row r="1911" spans="2:25" s="187" customFormat="1" hidden="1" x14ac:dyDescent="0.3">
      <c r="B1911" s="226" t="s">
        <v>2233</v>
      </c>
      <c r="C1911" s="338" t="s">
        <v>9399</v>
      </c>
      <c r="D1911" s="249"/>
      <c r="E1911" s="249"/>
      <c r="F1911" s="183"/>
      <c r="G1911" s="184">
        <f t="shared" si="242"/>
        <v>341.5136</v>
      </c>
      <c r="H1911" s="184">
        <f t="shared" si="243"/>
        <v>322.16603900000001</v>
      </c>
      <c r="I1911" s="184">
        <f t="shared" si="237"/>
        <v>19.347560999999985</v>
      </c>
      <c r="K1911" s="184">
        <v>0</v>
      </c>
      <c r="L1911" s="184">
        <v>0</v>
      </c>
      <c r="M1911" s="184">
        <f t="shared" si="238"/>
        <v>0</v>
      </c>
      <c r="O1911" s="188">
        <v>341.5136</v>
      </c>
      <c r="P1911" s="188">
        <v>322.16603900000001</v>
      </c>
      <c r="Q1911" s="188">
        <f t="shared" si="239"/>
        <v>19.347560999999985</v>
      </c>
      <c r="S1911" s="184">
        <v>0</v>
      </c>
      <c r="T1911" s="184">
        <v>0</v>
      </c>
      <c r="U1911" s="184">
        <f t="shared" si="240"/>
        <v>0</v>
      </c>
      <c r="W1911" s="185">
        <v>0</v>
      </c>
      <c r="X1911" s="185">
        <v>0</v>
      </c>
      <c r="Y1911" s="185">
        <f t="shared" si="241"/>
        <v>0</v>
      </c>
    </row>
    <row r="1912" spans="2:25" s="187" customFormat="1" hidden="1" x14ac:dyDescent="0.3">
      <c r="B1912" s="226" t="s">
        <v>2234</v>
      </c>
      <c r="C1912" s="338" t="s">
        <v>9400</v>
      </c>
      <c r="D1912" s="249"/>
      <c r="E1912" s="249"/>
      <c r="F1912" s="183"/>
      <c r="G1912" s="184">
        <f t="shared" si="242"/>
        <v>299.27639999999997</v>
      </c>
      <c r="H1912" s="184">
        <f t="shared" si="243"/>
        <v>290.51763299999999</v>
      </c>
      <c r="I1912" s="184">
        <f t="shared" si="237"/>
        <v>8.7587669999999775</v>
      </c>
      <c r="K1912" s="184">
        <v>0</v>
      </c>
      <c r="L1912" s="184">
        <v>0</v>
      </c>
      <c r="M1912" s="184">
        <f t="shared" si="238"/>
        <v>0</v>
      </c>
      <c r="O1912" s="188">
        <v>299.27639999999997</v>
      </c>
      <c r="P1912" s="188">
        <v>290.51763299999999</v>
      </c>
      <c r="Q1912" s="188">
        <f t="shared" si="239"/>
        <v>8.7587669999999775</v>
      </c>
      <c r="S1912" s="184">
        <v>0</v>
      </c>
      <c r="T1912" s="184">
        <v>0</v>
      </c>
      <c r="U1912" s="184">
        <f t="shared" si="240"/>
        <v>0</v>
      </c>
      <c r="W1912" s="185">
        <v>0</v>
      </c>
      <c r="X1912" s="185">
        <v>0</v>
      </c>
      <c r="Y1912" s="185">
        <f t="shared" si="241"/>
        <v>0</v>
      </c>
    </row>
    <row r="1913" spans="2:25" s="187" customFormat="1" hidden="1" x14ac:dyDescent="0.3">
      <c r="B1913" s="226" t="s">
        <v>2235</v>
      </c>
      <c r="C1913" s="338" t="s">
        <v>9401</v>
      </c>
      <c r="D1913" s="249"/>
      <c r="E1913" s="249"/>
      <c r="F1913" s="183"/>
      <c r="G1913" s="184">
        <f t="shared" si="242"/>
        <v>361.33969999999999</v>
      </c>
      <c r="H1913" s="184">
        <f t="shared" si="243"/>
        <v>346.185832</v>
      </c>
      <c r="I1913" s="184">
        <f t="shared" si="237"/>
        <v>15.153867999999989</v>
      </c>
      <c r="K1913" s="184">
        <v>0</v>
      </c>
      <c r="L1913" s="184">
        <v>0</v>
      </c>
      <c r="M1913" s="184">
        <f t="shared" si="238"/>
        <v>0</v>
      </c>
      <c r="O1913" s="188">
        <v>361.33969999999999</v>
      </c>
      <c r="P1913" s="188">
        <v>346.185832</v>
      </c>
      <c r="Q1913" s="188">
        <f t="shared" si="239"/>
        <v>15.153867999999989</v>
      </c>
      <c r="S1913" s="184">
        <v>0</v>
      </c>
      <c r="T1913" s="184">
        <v>0</v>
      </c>
      <c r="U1913" s="184">
        <f t="shared" si="240"/>
        <v>0</v>
      </c>
      <c r="W1913" s="185">
        <v>0</v>
      </c>
      <c r="X1913" s="185">
        <v>0</v>
      </c>
      <c r="Y1913" s="185">
        <f t="shared" si="241"/>
        <v>0</v>
      </c>
    </row>
    <row r="1914" spans="2:25" s="187" customFormat="1" hidden="1" x14ac:dyDescent="0.3">
      <c r="B1914" s="226" t="s">
        <v>2236</v>
      </c>
      <c r="C1914" s="338" t="s">
        <v>9402</v>
      </c>
      <c r="D1914" s="249"/>
      <c r="E1914" s="249"/>
      <c r="F1914" s="183"/>
      <c r="G1914" s="184">
        <f t="shared" si="242"/>
        <v>299.08659999999998</v>
      </c>
      <c r="H1914" s="184">
        <f t="shared" si="243"/>
        <v>281.07799899999998</v>
      </c>
      <c r="I1914" s="184">
        <f t="shared" si="237"/>
        <v>18.008600999999999</v>
      </c>
      <c r="K1914" s="184">
        <v>0</v>
      </c>
      <c r="L1914" s="184">
        <v>0</v>
      </c>
      <c r="M1914" s="184">
        <f t="shared" si="238"/>
        <v>0</v>
      </c>
      <c r="O1914" s="188">
        <v>299.08659999999998</v>
      </c>
      <c r="P1914" s="188">
        <v>281.07799899999998</v>
      </c>
      <c r="Q1914" s="188">
        <f t="shared" si="239"/>
        <v>18.008600999999999</v>
      </c>
      <c r="S1914" s="184">
        <v>0</v>
      </c>
      <c r="T1914" s="184">
        <v>0</v>
      </c>
      <c r="U1914" s="184">
        <f t="shared" si="240"/>
        <v>0</v>
      </c>
      <c r="W1914" s="185">
        <v>0</v>
      </c>
      <c r="X1914" s="185">
        <v>0</v>
      </c>
      <c r="Y1914" s="185">
        <f t="shared" si="241"/>
        <v>0</v>
      </c>
    </row>
    <row r="1915" spans="2:25" s="187" customFormat="1" hidden="1" x14ac:dyDescent="0.3">
      <c r="B1915" s="226" t="s">
        <v>2237</v>
      </c>
      <c r="C1915" s="338" t="s">
        <v>9403</v>
      </c>
      <c r="D1915" s="249"/>
      <c r="E1915" s="249"/>
      <c r="F1915" s="183"/>
      <c r="G1915" s="184">
        <f t="shared" si="242"/>
        <v>313.30399999999997</v>
      </c>
      <c r="H1915" s="184">
        <f t="shared" si="243"/>
        <v>304.79158400000006</v>
      </c>
      <c r="I1915" s="184">
        <f t="shared" si="237"/>
        <v>8.5124159999999165</v>
      </c>
      <c r="K1915" s="184">
        <v>0</v>
      </c>
      <c r="L1915" s="184">
        <v>0</v>
      </c>
      <c r="M1915" s="184">
        <f t="shared" si="238"/>
        <v>0</v>
      </c>
      <c r="O1915" s="188">
        <v>313.30399999999997</v>
      </c>
      <c r="P1915" s="188">
        <v>304.79158400000006</v>
      </c>
      <c r="Q1915" s="188">
        <f t="shared" si="239"/>
        <v>8.5124159999999165</v>
      </c>
      <c r="S1915" s="184">
        <v>0</v>
      </c>
      <c r="T1915" s="184">
        <v>0</v>
      </c>
      <c r="U1915" s="184">
        <f t="shared" si="240"/>
        <v>0</v>
      </c>
      <c r="W1915" s="185">
        <v>0</v>
      </c>
      <c r="X1915" s="185">
        <v>0</v>
      </c>
      <c r="Y1915" s="185">
        <f t="shared" si="241"/>
        <v>0</v>
      </c>
    </row>
    <row r="1916" spans="2:25" s="187" customFormat="1" hidden="1" x14ac:dyDescent="0.3">
      <c r="B1916" s="226" t="s">
        <v>2238</v>
      </c>
      <c r="C1916" s="338" t="s">
        <v>9404</v>
      </c>
      <c r="D1916" s="249"/>
      <c r="E1916" s="249"/>
      <c r="F1916" s="183"/>
      <c r="G1916" s="184">
        <f t="shared" si="242"/>
        <v>291.69870000000003</v>
      </c>
      <c r="H1916" s="184">
        <f t="shared" si="243"/>
        <v>290.57659999999998</v>
      </c>
      <c r="I1916" s="184">
        <f t="shared" si="237"/>
        <v>1.1221000000000458</v>
      </c>
      <c r="K1916" s="184">
        <v>0</v>
      </c>
      <c r="L1916" s="184">
        <v>0</v>
      </c>
      <c r="M1916" s="184">
        <f t="shared" si="238"/>
        <v>0</v>
      </c>
      <c r="O1916" s="188">
        <v>291.69870000000003</v>
      </c>
      <c r="P1916" s="188">
        <v>290.57659999999998</v>
      </c>
      <c r="Q1916" s="188">
        <f t="shared" si="239"/>
        <v>1.1221000000000458</v>
      </c>
      <c r="S1916" s="184">
        <v>0</v>
      </c>
      <c r="T1916" s="184">
        <v>0</v>
      </c>
      <c r="U1916" s="184">
        <f t="shared" si="240"/>
        <v>0</v>
      </c>
      <c r="W1916" s="185">
        <v>0</v>
      </c>
      <c r="X1916" s="185">
        <v>0</v>
      </c>
      <c r="Y1916" s="185">
        <f t="shared" si="241"/>
        <v>0</v>
      </c>
    </row>
    <row r="1917" spans="2:25" s="187" customFormat="1" hidden="1" x14ac:dyDescent="0.3">
      <c r="B1917" s="226" t="s">
        <v>2239</v>
      </c>
      <c r="C1917" s="338" t="s">
        <v>9405</v>
      </c>
      <c r="D1917" s="249"/>
      <c r="E1917" s="249"/>
      <c r="F1917" s="183"/>
      <c r="G1917" s="184">
        <f t="shared" si="242"/>
        <v>344.11</v>
      </c>
      <c r="H1917" s="184">
        <f t="shared" si="243"/>
        <v>333.91262700000004</v>
      </c>
      <c r="I1917" s="184">
        <f t="shared" si="237"/>
        <v>10.19737299999997</v>
      </c>
      <c r="K1917" s="184">
        <v>0</v>
      </c>
      <c r="L1917" s="184">
        <v>0</v>
      </c>
      <c r="M1917" s="184">
        <f t="shared" si="238"/>
        <v>0</v>
      </c>
      <c r="O1917" s="188">
        <v>344.11</v>
      </c>
      <c r="P1917" s="188">
        <v>333.91262700000004</v>
      </c>
      <c r="Q1917" s="188">
        <f t="shared" si="239"/>
        <v>10.19737299999997</v>
      </c>
      <c r="S1917" s="184">
        <v>0</v>
      </c>
      <c r="T1917" s="184">
        <v>0</v>
      </c>
      <c r="U1917" s="184">
        <f t="shared" si="240"/>
        <v>0</v>
      </c>
      <c r="W1917" s="185">
        <v>0</v>
      </c>
      <c r="X1917" s="185">
        <v>0</v>
      </c>
      <c r="Y1917" s="185">
        <f t="shared" si="241"/>
        <v>0</v>
      </c>
    </row>
    <row r="1918" spans="2:25" s="187" customFormat="1" hidden="1" x14ac:dyDescent="0.3">
      <c r="B1918" s="226" t="s">
        <v>2240</v>
      </c>
      <c r="C1918" s="338" t="s">
        <v>9406</v>
      </c>
      <c r="D1918" s="249"/>
      <c r="E1918" s="249"/>
      <c r="F1918" s="183"/>
      <c r="G1918" s="184">
        <f t="shared" si="242"/>
        <v>279.363</v>
      </c>
      <c r="H1918" s="184">
        <f t="shared" si="243"/>
        <v>268.96269999999998</v>
      </c>
      <c r="I1918" s="184">
        <f t="shared" si="237"/>
        <v>10.400300000000016</v>
      </c>
      <c r="K1918" s="184">
        <v>0</v>
      </c>
      <c r="L1918" s="184">
        <v>0</v>
      </c>
      <c r="M1918" s="184">
        <f t="shared" si="238"/>
        <v>0</v>
      </c>
      <c r="O1918" s="188">
        <v>279.363</v>
      </c>
      <c r="P1918" s="188">
        <v>268.96269999999998</v>
      </c>
      <c r="Q1918" s="188">
        <f t="shared" si="239"/>
        <v>10.400300000000016</v>
      </c>
      <c r="S1918" s="184">
        <v>0</v>
      </c>
      <c r="T1918" s="184">
        <v>0</v>
      </c>
      <c r="U1918" s="184">
        <f t="shared" si="240"/>
        <v>0</v>
      </c>
      <c r="W1918" s="185">
        <v>0</v>
      </c>
      <c r="X1918" s="185">
        <v>0</v>
      </c>
      <c r="Y1918" s="185">
        <f t="shared" si="241"/>
        <v>0</v>
      </c>
    </row>
    <row r="1919" spans="2:25" s="187" customFormat="1" hidden="1" x14ac:dyDescent="0.3">
      <c r="B1919" s="226" t="s">
        <v>2241</v>
      </c>
      <c r="C1919" s="338" t="s">
        <v>9407</v>
      </c>
      <c r="D1919" s="249"/>
      <c r="E1919" s="249"/>
      <c r="F1919" s="183"/>
      <c r="G1919" s="184">
        <f t="shared" si="242"/>
        <v>258.55029999999999</v>
      </c>
      <c r="H1919" s="184">
        <f t="shared" si="243"/>
        <v>241.40191099999998</v>
      </c>
      <c r="I1919" s="184">
        <f t="shared" si="237"/>
        <v>17.148389000000009</v>
      </c>
      <c r="K1919" s="184">
        <v>0</v>
      </c>
      <c r="L1919" s="184">
        <v>0</v>
      </c>
      <c r="M1919" s="184">
        <f t="shared" si="238"/>
        <v>0</v>
      </c>
      <c r="O1919" s="188">
        <v>258.55029999999999</v>
      </c>
      <c r="P1919" s="188">
        <v>241.40191099999998</v>
      </c>
      <c r="Q1919" s="188">
        <f t="shared" si="239"/>
        <v>17.148389000000009</v>
      </c>
      <c r="S1919" s="184">
        <v>0</v>
      </c>
      <c r="T1919" s="184">
        <v>0</v>
      </c>
      <c r="U1919" s="184">
        <f t="shared" si="240"/>
        <v>0</v>
      </c>
      <c r="W1919" s="185">
        <v>0</v>
      </c>
      <c r="X1919" s="185">
        <v>0</v>
      </c>
      <c r="Y1919" s="185">
        <f t="shared" si="241"/>
        <v>0</v>
      </c>
    </row>
    <row r="1920" spans="2:25" s="187" customFormat="1" hidden="1" x14ac:dyDescent="0.3">
      <c r="B1920" s="226" t="s">
        <v>2242</v>
      </c>
      <c r="C1920" s="338" t="s">
        <v>9408</v>
      </c>
      <c r="D1920" s="249"/>
      <c r="E1920" s="249"/>
      <c r="F1920" s="183"/>
      <c r="G1920" s="184">
        <f t="shared" si="242"/>
        <v>125.26179999999999</v>
      </c>
      <c r="H1920" s="184">
        <f t="shared" si="243"/>
        <v>123.35070000000002</v>
      </c>
      <c r="I1920" s="184">
        <f t="shared" si="237"/>
        <v>1.9110999999999763</v>
      </c>
      <c r="K1920" s="184">
        <v>0</v>
      </c>
      <c r="L1920" s="184">
        <v>0</v>
      </c>
      <c r="M1920" s="184">
        <f t="shared" si="238"/>
        <v>0</v>
      </c>
      <c r="O1920" s="188">
        <v>125.26179999999999</v>
      </c>
      <c r="P1920" s="188">
        <v>123.35070000000002</v>
      </c>
      <c r="Q1920" s="188">
        <f t="shared" si="239"/>
        <v>1.9110999999999763</v>
      </c>
      <c r="S1920" s="184">
        <v>0</v>
      </c>
      <c r="T1920" s="184">
        <v>0</v>
      </c>
      <c r="U1920" s="184">
        <f t="shared" si="240"/>
        <v>0</v>
      </c>
      <c r="W1920" s="185">
        <v>0</v>
      </c>
      <c r="X1920" s="185">
        <v>0</v>
      </c>
      <c r="Y1920" s="185">
        <f t="shared" si="241"/>
        <v>0</v>
      </c>
    </row>
    <row r="1921" spans="2:25" s="187" customFormat="1" hidden="1" x14ac:dyDescent="0.3">
      <c r="B1921" s="226" t="s">
        <v>2243</v>
      </c>
      <c r="C1921" s="338" t="s">
        <v>9409</v>
      </c>
      <c r="D1921" s="249"/>
      <c r="E1921" s="249"/>
      <c r="F1921" s="183"/>
      <c r="G1921" s="184">
        <f t="shared" si="242"/>
        <v>216.32060000000001</v>
      </c>
      <c r="H1921" s="184">
        <f t="shared" si="243"/>
        <v>208.51907199999999</v>
      </c>
      <c r="I1921" s="184">
        <f t="shared" si="237"/>
        <v>7.8015280000000189</v>
      </c>
      <c r="K1921" s="184">
        <v>0</v>
      </c>
      <c r="L1921" s="184">
        <v>0</v>
      </c>
      <c r="M1921" s="184">
        <f t="shared" si="238"/>
        <v>0</v>
      </c>
      <c r="O1921" s="188">
        <v>216.32060000000001</v>
      </c>
      <c r="P1921" s="188">
        <v>208.51907199999999</v>
      </c>
      <c r="Q1921" s="188">
        <f t="shared" si="239"/>
        <v>7.8015280000000189</v>
      </c>
      <c r="S1921" s="184">
        <v>0</v>
      </c>
      <c r="T1921" s="184">
        <v>0</v>
      </c>
      <c r="U1921" s="184">
        <f t="shared" si="240"/>
        <v>0</v>
      </c>
      <c r="W1921" s="185">
        <v>0</v>
      </c>
      <c r="X1921" s="185">
        <v>0</v>
      </c>
      <c r="Y1921" s="185">
        <f t="shared" si="241"/>
        <v>0</v>
      </c>
    </row>
    <row r="1922" spans="2:25" s="187" customFormat="1" hidden="1" x14ac:dyDescent="0.3">
      <c r="B1922" s="226" t="s">
        <v>2244</v>
      </c>
      <c r="C1922" s="338" t="s">
        <v>9410</v>
      </c>
      <c r="D1922" s="249"/>
      <c r="E1922" s="249"/>
      <c r="F1922" s="183"/>
      <c r="G1922" s="184">
        <f t="shared" si="242"/>
        <v>156.9341</v>
      </c>
      <c r="H1922" s="184">
        <f t="shared" si="243"/>
        <v>151.34703999999999</v>
      </c>
      <c r="I1922" s="184">
        <f t="shared" si="237"/>
        <v>5.5870600000000081</v>
      </c>
      <c r="J1922" s="179"/>
      <c r="K1922" s="184">
        <v>0</v>
      </c>
      <c r="L1922" s="184">
        <v>0</v>
      </c>
      <c r="M1922" s="184">
        <f t="shared" si="238"/>
        <v>0</v>
      </c>
      <c r="N1922" s="179"/>
      <c r="O1922" s="184">
        <v>156.9341</v>
      </c>
      <c r="P1922" s="184">
        <v>151.34703999999999</v>
      </c>
      <c r="Q1922" s="184">
        <f t="shared" si="239"/>
        <v>5.5870600000000081</v>
      </c>
      <c r="R1922" s="179"/>
      <c r="S1922" s="184">
        <v>0</v>
      </c>
      <c r="T1922" s="184">
        <v>0</v>
      </c>
      <c r="U1922" s="184">
        <f t="shared" si="240"/>
        <v>0</v>
      </c>
      <c r="V1922" s="179"/>
      <c r="W1922" s="184">
        <v>0</v>
      </c>
      <c r="X1922" s="184">
        <v>0</v>
      </c>
      <c r="Y1922" s="184">
        <f t="shared" si="241"/>
        <v>0</v>
      </c>
    </row>
    <row r="1923" spans="2:25" s="187" customFormat="1" hidden="1" x14ac:dyDescent="0.3">
      <c r="B1923" s="226" t="s">
        <v>2245</v>
      </c>
      <c r="C1923" s="338" t="s">
        <v>9411</v>
      </c>
      <c r="D1923" s="249"/>
      <c r="E1923" s="249"/>
      <c r="F1923" s="183"/>
      <c r="G1923" s="184">
        <f t="shared" si="242"/>
        <v>172.2441</v>
      </c>
      <c r="H1923" s="184">
        <f t="shared" si="243"/>
        <v>162.35154799999998</v>
      </c>
      <c r="I1923" s="184">
        <f t="shared" si="237"/>
        <v>9.8925520000000233</v>
      </c>
      <c r="K1923" s="184">
        <v>0</v>
      </c>
      <c r="L1923" s="184">
        <v>0</v>
      </c>
      <c r="M1923" s="184">
        <f t="shared" si="238"/>
        <v>0</v>
      </c>
      <c r="O1923" s="188">
        <v>172.2441</v>
      </c>
      <c r="P1923" s="188">
        <v>162.35154799999998</v>
      </c>
      <c r="Q1923" s="188">
        <f t="shared" si="239"/>
        <v>9.8925520000000233</v>
      </c>
      <c r="S1923" s="184">
        <v>0</v>
      </c>
      <c r="T1923" s="184">
        <v>0</v>
      </c>
      <c r="U1923" s="184">
        <f t="shared" si="240"/>
        <v>0</v>
      </c>
      <c r="W1923" s="185">
        <v>0</v>
      </c>
      <c r="X1923" s="185">
        <v>0</v>
      </c>
      <c r="Y1923" s="185">
        <f t="shared" si="241"/>
        <v>0</v>
      </c>
    </row>
    <row r="1924" spans="2:25" s="187" customFormat="1" hidden="1" x14ac:dyDescent="0.3">
      <c r="B1924" s="226" t="s">
        <v>2246</v>
      </c>
      <c r="C1924" s="338" t="s">
        <v>9412</v>
      </c>
      <c r="D1924" s="249"/>
      <c r="E1924" s="249"/>
      <c r="F1924" s="183"/>
      <c r="G1924" s="184">
        <f t="shared" si="242"/>
        <v>214.86869999999999</v>
      </c>
      <c r="H1924" s="184">
        <f t="shared" si="243"/>
        <v>212.168713</v>
      </c>
      <c r="I1924" s="184">
        <f t="shared" si="237"/>
        <v>2.699986999999993</v>
      </c>
      <c r="K1924" s="184">
        <v>0</v>
      </c>
      <c r="L1924" s="184">
        <v>0</v>
      </c>
      <c r="M1924" s="184">
        <f t="shared" si="238"/>
        <v>0</v>
      </c>
      <c r="O1924" s="188">
        <v>214.86869999999999</v>
      </c>
      <c r="P1924" s="188">
        <v>212.168713</v>
      </c>
      <c r="Q1924" s="188">
        <f t="shared" si="239"/>
        <v>2.699986999999993</v>
      </c>
      <c r="S1924" s="184">
        <v>0</v>
      </c>
      <c r="T1924" s="184">
        <v>0</v>
      </c>
      <c r="U1924" s="184">
        <f t="shared" si="240"/>
        <v>0</v>
      </c>
      <c r="W1924" s="185">
        <v>0</v>
      </c>
      <c r="X1924" s="185">
        <v>0</v>
      </c>
      <c r="Y1924" s="185">
        <f t="shared" si="241"/>
        <v>0</v>
      </c>
    </row>
    <row r="1925" spans="2:25" s="187" customFormat="1" hidden="1" x14ac:dyDescent="0.3">
      <c r="B1925" s="226" t="s">
        <v>2247</v>
      </c>
      <c r="C1925" s="338" t="s">
        <v>9413</v>
      </c>
      <c r="D1925" s="249"/>
      <c r="E1925" s="249"/>
      <c r="F1925" s="183"/>
      <c r="G1925" s="184">
        <f t="shared" si="242"/>
        <v>185.6532</v>
      </c>
      <c r="H1925" s="184">
        <f t="shared" si="243"/>
        <v>179.198463</v>
      </c>
      <c r="I1925" s="184">
        <f t="shared" si="237"/>
        <v>6.4547369999999944</v>
      </c>
      <c r="K1925" s="184">
        <v>0</v>
      </c>
      <c r="L1925" s="184">
        <v>0</v>
      </c>
      <c r="M1925" s="184">
        <f t="shared" si="238"/>
        <v>0</v>
      </c>
      <c r="O1925" s="188">
        <v>185.6532</v>
      </c>
      <c r="P1925" s="188">
        <v>179.198463</v>
      </c>
      <c r="Q1925" s="188">
        <f t="shared" si="239"/>
        <v>6.4547369999999944</v>
      </c>
      <c r="S1925" s="184">
        <v>0</v>
      </c>
      <c r="T1925" s="184">
        <v>0</v>
      </c>
      <c r="U1925" s="184">
        <f t="shared" si="240"/>
        <v>0</v>
      </c>
      <c r="W1925" s="185">
        <v>0</v>
      </c>
      <c r="X1925" s="185">
        <v>0</v>
      </c>
      <c r="Y1925" s="185">
        <f t="shared" si="241"/>
        <v>0</v>
      </c>
    </row>
    <row r="1926" spans="2:25" s="187" customFormat="1" hidden="1" x14ac:dyDescent="0.3">
      <c r="B1926" s="226" t="s">
        <v>2248</v>
      </c>
      <c r="C1926" s="338" t="s">
        <v>9414</v>
      </c>
      <c r="D1926" s="249"/>
      <c r="E1926" s="249"/>
      <c r="F1926" s="183"/>
      <c r="G1926" s="184">
        <f t="shared" si="242"/>
        <v>166.6985</v>
      </c>
      <c r="H1926" s="184">
        <f t="shared" si="243"/>
        <v>164.02189799999999</v>
      </c>
      <c r="I1926" s="184">
        <f t="shared" si="237"/>
        <v>2.6766020000000026</v>
      </c>
      <c r="K1926" s="184">
        <v>0</v>
      </c>
      <c r="L1926" s="184">
        <v>0</v>
      </c>
      <c r="M1926" s="184">
        <f t="shared" si="238"/>
        <v>0</v>
      </c>
      <c r="O1926" s="188">
        <v>166.6985</v>
      </c>
      <c r="P1926" s="188">
        <v>164.02189799999999</v>
      </c>
      <c r="Q1926" s="188">
        <f t="shared" si="239"/>
        <v>2.6766020000000026</v>
      </c>
      <c r="S1926" s="184">
        <v>0</v>
      </c>
      <c r="T1926" s="184">
        <v>0</v>
      </c>
      <c r="U1926" s="184">
        <f t="shared" si="240"/>
        <v>0</v>
      </c>
      <c r="W1926" s="185">
        <v>0</v>
      </c>
      <c r="X1926" s="185">
        <v>0</v>
      </c>
      <c r="Y1926" s="185">
        <f t="shared" si="241"/>
        <v>0</v>
      </c>
    </row>
    <row r="1927" spans="2:25" s="187" customFormat="1" hidden="1" x14ac:dyDescent="0.3">
      <c r="B1927" s="226" t="s">
        <v>2249</v>
      </c>
      <c r="C1927" s="338" t="s">
        <v>9415</v>
      </c>
      <c r="D1927" s="249"/>
      <c r="E1927" s="249"/>
      <c r="F1927" s="183"/>
      <c r="G1927" s="184">
        <f t="shared" si="242"/>
        <v>176.2046</v>
      </c>
      <c r="H1927" s="184">
        <f t="shared" si="243"/>
        <v>174.98429599999997</v>
      </c>
      <c r="I1927" s="184">
        <f t="shared" si="237"/>
        <v>1.2203040000000271</v>
      </c>
      <c r="K1927" s="184">
        <v>0</v>
      </c>
      <c r="L1927" s="184">
        <v>0</v>
      </c>
      <c r="M1927" s="184">
        <f t="shared" si="238"/>
        <v>0</v>
      </c>
      <c r="O1927" s="188">
        <v>176.2046</v>
      </c>
      <c r="P1927" s="188">
        <v>174.98429599999997</v>
      </c>
      <c r="Q1927" s="188">
        <f t="shared" si="239"/>
        <v>1.2203040000000271</v>
      </c>
      <c r="S1927" s="184">
        <v>0</v>
      </c>
      <c r="T1927" s="184">
        <v>0</v>
      </c>
      <c r="U1927" s="184">
        <f t="shared" si="240"/>
        <v>0</v>
      </c>
      <c r="W1927" s="185">
        <v>0</v>
      </c>
      <c r="X1927" s="185">
        <v>0</v>
      </c>
      <c r="Y1927" s="185">
        <f t="shared" si="241"/>
        <v>0</v>
      </c>
    </row>
    <row r="1928" spans="2:25" s="187" customFormat="1" hidden="1" x14ac:dyDescent="0.3">
      <c r="B1928" s="226" t="s">
        <v>2250</v>
      </c>
      <c r="C1928" s="338" t="s">
        <v>9416</v>
      </c>
      <c r="D1928" s="249"/>
      <c r="E1928" s="249"/>
      <c r="F1928" s="183"/>
      <c r="G1928" s="184">
        <f t="shared" si="242"/>
        <v>236.4314</v>
      </c>
      <c r="H1928" s="184">
        <f t="shared" si="243"/>
        <v>219.63910500000003</v>
      </c>
      <c r="I1928" s="184">
        <f t="shared" si="237"/>
        <v>16.792294999999967</v>
      </c>
      <c r="K1928" s="184">
        <v>0</v>
      </c>
      <c r="L1928" s="184">
        <v>0</v>
      </c>
      <c r="M1928" s="184">
        <f t="shared" si="238"/>
        <v>0</v>
      </c>
      <c r="O1928" s="188">
        <v>236.4314</v>
      </c>
      <c r="P1928" s="188">
        <v>219.63910500000003</v>
      </c>
      <c r="Q1928" s="188">
        <f t="shared" si="239"/>
        <v>16.792294999999967</v>
      </c>
      <c r="S1928" s="184">
        <v>0</v>
      </c>
      <c r="T1928" s="184">
        <v>0</v>
      </c>
      <c r="U1928" s="184">
        <f t="shared" si="240"/>
        <v>0</v>
      </c>
      <c r="W1928" s="185">
        <v>0</v>
      </c>
      <c r="X1928" s="185">
        <v>0</v>
      </c>
      <c r="Y1928" s="185">
        <f t="shared" si="241"/>
        <v>0</v>
      </c>
    </row>
    <row r="1929" spans="2:25" s="187" customFormat="1" hidden="1" x14ac:dyDescent="0.3">
      <c r="B1929" s="226" t="s">
        <v>2251</v>
      </c>
      <c r="C1929" s="338" t="s">
        <v>9417</v>
      </c>
      <c r="D1929" s="249"/>
      <c r="E1929" s="249"/>
      <c r="F1929" s="183"/>
      <c r="G1929" s="184">
        <f t="shared" si="242"/>
        <v>187.92570000000001</v>
      </c>
      <c r="H1929" s="184">
        <f t="shared" si="243"/>
        <v>179.54944800000001</v>
      </c>
      <c r="I1929" s="184">
        <f t="shared" ref="I1929:I1992" si="244">+ABS(G1929-H1929)</f>
        <v>8.3762519999999938</v>
      </c>
      <c r="K1929" s="184">
        <v>0</v>
      </c>
      <c r="L1929" s="184">
        <v>0</v>
      </c>
      <c r="M1929" s="184">
        <f t="shared" ref="M1929:M1992" si="245">+ABS(K1929-L1929)</f>
        <v>0</v>
      </c>
      <c r="O1929" s="188">
        <v>187.92570000000001</v>
      </c>
      <c r="P1929" s="188">
        <v>179.54944800000001</v>
      </c>
      <c r="Q1929" s="188">
        <f t="shared" ref="Q1929:Q1992" si="246">+ABS(O1929-P1929)</f>
        <v>8.3762519999999938</v>
      </c>
      <c r="S1929" s="184">
        <v>0</v>
      </c>
      <c r="T1929" s="184">
        <v>0</v>
      </c>
      <c r="U1929" s="184">
        <f t="shared" ref="U1929:U1992" si="247">+ABS(S1929-T1929)</f>
        <v>0</v>
      </c>
      <c r="W1929" s="185">
        <v>0</v>
      </c>
      <c r="X1929" s="185">
        <v>0</v>
      </c>
      <c r="Y1929" s="185">
        <f t="shared" ref="Y1929:Y1992" si="248">+ABS(W1929-X1929)</f>
        <v>0</v>
      </c>
    </row>
    <row r="1930" spans="2:25" s="187" customFormat="1" hidden="1" x14ac:dyDescent="0.3">
      <c r="B1930" s="226" t="s">
        <v>2252</v>
      </c>
      <c r="C1930" s="338" t="s">
        <v>9418</v>
      </c>
      <c r="D1930" s="249"/>
      <c r="E1930" s="249"/>
      <c r="F1930" s="183"/>
      <c r="G1930" s="184">
        <f t="shared" si="242"/>
        <v>226.0607</v>
      </c>
      <c r="H1930" s="184">
        <f t="shared" si="243"/>
        <v>201.84948100000003</v>
      </c>
      <c r="I1930" s="184">
        <f t="shared" si="244"/>
        <v>24.211218999999971</v>
      </c>
      <c r="K1930" s="184">
        <v>0</v>
      </c>
      <c r="L1930" s="184">
        <v>0</v>
      </c>
      <c r="M1930" s="184">
        <f t="shared" si="245"/>
        <v>0</v>
      </c>
      <c r="O1930" s="188">
        <v>226.0607</v>
      </c>
      <c r="P1930" s="188">
        <v>201.84948100000003</v>
      </c>
      <c r="Q1930" s="188">
        <f t="shared" si="246"/>
        <v>24.211218999999971</v>
      </c>
      <c r="S1930" s="184">
        <v>0</v>
      </c>
      <c r="T1930" s="184">
        <v>0</v>
      </c>
      <c r="U1930" s="184">
        <f t="shared" si="247"/>
        <v>0</v>
      </c>
      <c r="W1930" s="185">
        <v>0</v>
      </c>
      <c r="X1930" s="185">
        <v>0</v>
      </c>
      <c r="Y1930" s="185">
        <f t="shared" si="248"/>
        <v>0</v>
      </c>
    </row>
    <row r="1931" spans="2:25" s="187" customFormat="1" hidden="1" x14ac:dyDescent="0.3">
      <c r="B1931" s="226" t="s">
        <v>2253</v>
      </c>
      <c r="C1931" s="338" t="s">
        <v>9419</v>
      </c>
      <c r="D1931" s="249"/>
      <c r="E1931" s="249"/>
      <c r="F1931" s="183"/>
      <c r="G1931" s="184">
        <f t="shared" si="242"/>
        <v>87.297799999999995</v>
      </c>
      <c r="H1931" s="184">
        <f t="shared" si="243"/>
        <v>76.502091000000007</v>
      </c>
      <c r="I1931" s="184">
        <f t="shared" si="244"/>
        <v>10.795708999999988</v>
      </c>
      <c r="K1931" s="184">
        <v>0</v>
      </c>
      <c r="L1931" s="184">
        <v>0</v>
      </c>
      <c r="M1931" s="184">
        <f t="shared" si="245"/>
        <v>0</v>
      </c>
      <c r="O1931" s="188">
        <v>87.297799999999995</v>
      </c>
      <c r="P1931" s="188">
        <v>76.502091000000007</v>
      </c>
      <c r="Q1931" s="188">
        <f t="shared" si="246"/>
        <v>10.795708999999988</v>
      </c>
      <c r="S1931" s="184">
        <v>0</v>
      </c>
      <c r="T1931" s="184">
        <v>0</v>
      </c>
      <c r="U1931" s="184">
        <f t="shared" si="247"/>
        <v>0</v>
      </c>
      <c r="W1931" s="185">
        <v>0</v>
      </c>
      <c r="X1931" s="185">
        <v>0</v>
      </c>
      <c r="Y1931" s="185">
        <f t="shared" si="248"/>
        <v>0</v>
      </c>
    </row>
    <row r="1932" spans="2:25" s="187" customFormat="1" hidden="1" x14ac:dyDescent="0.3">
      <c r="B1932" s="226" t="s">
        <v>2254</v>
      </c>
      <c r="C1932" s="338" t="s">
        <v>9420</v>
      </c>
      <c r="D1932" s="249"/>
      <c r="E1932" s="249"/>
      <c r="F1932" s="183"/>
      <c r="G1932" s="184">
        <f t="shared" si="242"/>
        <v>716.16849999999999</v>
      </c>
      <c r="H1932" s="184">
        <f t="shared" si="243"/>
        <v>666.75540000000001</v>
      </c>
      <c r="I1932" s="184">
        <f t="shared" si="244"/>
        <v>49.413099999999986</v>
      </c>
      <c r="K1932" s="184">
        <v>0</v>
      </c>
      <c r="L1932" s="184">
        <v>0</v>
      </c>
      <c r="M1932" s="184">
        <f t="shared" si="245"/>
        <v>0</v>
      </c>
      <c r="O1932" s="188">
        <v>716.16849999999999</v>
      </c>
      <c r="P1932" s="188">
        <v>666.75540000000001</v>
      </c>
      <c r="Q1932" s="188">
        <f t="shared" si="246"/>
        <v>49.413099999999986</v>
      </c>
      <c r="S1932" s="184">
        <v>0</v>
      </c>
      <c r="T1932" s="184">
        <v>0</v>
      </c>
      <c r="U1932" s="184">
        <f t="shared" si="247"/>
        <v>0</v>
      </c>
      <c r="W1932" s="185">
        <v>0</v>
      </c>
      <c r="X1932" s="185">
        <v>0</v>
      </c>
      <c r="Y1932" s="185">
        <f t="shared" si="248"/>
        <v>0</v>
      </c>
    </row>
    <row r="1933" spans="2:25" s="187" customFormat="1" hidden="1" x14ac:dyDescent="0.3">
      <c r="B1933" s="226" t="s">
        <v>2255</v>
      </c>
      <c r="C1933" s="338" t="s">
        <v>9421</v>
      </c>
      <c r="D1933" s="249"/>
      <c r="E1933" s="249"/>
      <c r="F1933" s="183"/>
      <c r="G1933" s="184">
        <f t="shared" si="242"/>
        <v>264.30619999999999</v>
      </c>
      <c r="H1933" s="184">
        <f t="shared" si="243"/>
        <v>260.41784100000001</v>
      </c>
      <c r="I1933" s="184">
        <f t="shared" si="244"/>
        <v>3.8883589999999799</v>
      </c>
      <c r="K1933" s="184">
        <v>0</v>
      </c>
      <c r="L1933" s="184">
        <v>0</v>
      </c>
      <c r="M1933" s="184">
        <f t="shared" si="245"/>
        <v>0</v>
      </c>
      <c r="O1933" s="188">
        <v>264.30619999999999</v>
      </c>
      <c r="P1933" s="188">
        <v>260.41784100000001</v>
      </c>
      <c r="Q1933" s="188">
        <f t="shared" si="246"/>
        <v>3.8883589999999799</v>
      </c>
      <c r="S1933" s="184">
        <v>0</v>
      </c>
      <c r="T1933" s="184">
        <v>0</v>
      </c>
      <c r="U1933" s="184">
        <f t="shared" si="247"/>
        <v>0</v>
      </c>
      <c r="W1933" s="185">
        <v>0</v>
      </c>
      <c r="X1933" s="185">
        <v>0</v>
      </c>
      <c r="Y1933" s="185">
        <f t="shared" si="248"/>
        <v>0</v>
      </c>
    </row>
    <row r="1934" spans="2:25" s="187" customFormat="1" hidden="1" x14ac:dyDescent="0.3">
      <c r="B1934" s="226" t="s">
        <v>2256</v>
      </c>
      <c r="C1934" s="338" t="s">
        <v>9422</v>
      </c>
      <c r="D1934" s="249"/>
      <c r="E1934" s="249"/>
      <c r="F1934" s="183"/>
      <c r="G1934" s="184">
        <f t="shared" si="242"/>
        <v>152.2773</v>
      </c>
      <c r="H1934" s="184">
        <f t="shared" si="243"/>
        <v>147.54907400000002</v>
      </c>
      <c r="I1934" s="184">
        <f t="shared" si="244"/>
        <v>4.7282259999999781</v>
      </c>
      <c r="K1934" s="184">
        <v>0</v>
      </c>
      <c r="L1934" s="184">
        <v>0</v>
      </c>
      <c r="M1934" s="184">
        <f t="shared" si="245"/>
        <v>0</v>
      </c>
      <c r="O1934" s="188">
        <v>152.2773</v>
      </c>
      <c r="P1934" s="188">
        <v>147.54907400000002</v>
      </c>
      <c r="Q1934" s="188">
        <f t="shared" si="246"/>
        <v>4.7282259999999781</v>
      </c>
      <c r="S1934" s="184">
        <v>0</v>
      </c>
      <c r="T1934" s="184">
        <v>0</v>
      </c>
      <c r="U1934" s="184">
        <f t="shared" si="247"/>
        <v>0</v>
      </c>
      <c r="W1934" s="185">
        <v>0</v>
      </c>
      <c r="X1934" s="185">
        <v>0</v>
      </c>
      <c r="Y1934" s="185">
        <f t="shared" si="248"/>
        <v>0</v>
      </c>
    </row>
    <row r="1935" spans="2:25" s="187" customFormat="1" hidden="1" x14ac:dyDescent="0.3">
      <c r="B1935" s="226" t="s">
        <v>2257</v>
      </c>
      <c r="C1935" s="338" t="s">
        <v>9423</v>
      </c>
      <c r="D1935" s="249"/>
      <c r="E1935" s="249"/>
      <c r="F1935" s="183"/>
      <c r="G1935" s="184">
        <f t="shared" si="242"/>
        <v>772.28809999999999</v>
      </c>
      <c r="H1935" s="184">
        <f t="shared" si="243"/>
        <v>746.76049999999998</v>
      </c>
      <c r="I1935" s="184">
        <f t="shared" si="244"/>
        <v>25.527600000000007</v>
      </c>
      <c r="K1935" s="184">
        <v>0</v>
      </c>
      <c r="L1935" s="184">
        <v>0</v>
      </c>
      <c r="M1935" s="184">
        <f t="shared" si="245"/>
        <v>0</v>
      </c>
      <c r="O1935" s="188">
        <v>772.28809999999999</v>
      </c>
      <c r="P1935" s="188">
        <v>746.76049999999998</v>
      </c>
      <c r="Q1935" s="188">
        <f t="shared" si="246"/>
        <v>25.527600000000007</v>
      </c>
      <c r="S1935" s="184">
        <v>0</v>
      </c>
      <c r="T1935" s="184">
        <v>0</v>
      </c>
      <c r="U1935" s="184">
        <f t="shared" si="247"/>
        <v>0</v>
      </c>
      <c r="W1935" s="185">
        <v>0</v>
      </c>
      <c r="X1935" s="185">
        <v>0</v>
      </c>
      <c r="Y1935" s="185">
        <f t="shared" si="248"/>
        <v>0</v>
      </c>
    </row>
    <row r="1936" spans="2:25" s="187" customFormat="1" hidden="1" x14ac:dyDescent="0.3">
      <c r="B1936" s="226" t="s">
        <v>2258</v>
      </c>
      <c r="C1936" s="338" t="s">
        <v>9424</v>
      </c>
      <c r="D1936" s="249"/>
      <c r="E1936" s="249"/>
      <c r="F1936" s="183"/>
      <c r="G1936" s="184">
        <f t="shared" si="242"/>
        <v>296.38369999999998</v>
      </c>
      <c r="H1936" s="184">
        <f t="shared" si="243"/>
        <v>264.09286900000001</v>
      </c>
      <c r="I1936" s="184">
        <f t="shared" si="244"/>
        <v>32.290830999999969</v>
      </c>
      <c r="K1936" s="184">
        <v>0</v>
      </c>
      <c r="L1936" s="184">
        <v>0</v>
      </c>
      <c r="M1936" s="184">
        <f t="shared" si="245"/>
        <v>0</v>
      </c>
      <c r="O1936" s="188">
        <v>296.38369999999998</v>
      </c>
      <c r="P1936" s="188">
        <v>264.09286900000001</v>
      </c>
      <c r="Q1936" s="188">
        <f t="shared" si="246"/>
        <v>32.290830999999969</v>
      </c>
      <c r="S1936" s="184">
        <v>0</v>
      </c>
      <c r="T1936" s="184">
        <v>0</v>
      </c>
      <c r="U1936" s="184">
        <f t="shared" si="247"/>
        <v>0</v>
      </c>
      <c r="W1936" s="185">
        <v>0</v>
      </c>
      <c r="X1936" s="185">
        <v>0</v>
      </c>
      <c r="Y1936" s="185">
        <f t="shared" si="248"/>
        <v>0</v>
      </c>
    </row>
    <row r="1937" spans="2:25" s="187" customFormat="1" hidden="1" x14ac:dyDescent="0.3">
      <c r="B1937" s="226" t="s">
        <v>2259</v>
      </c>
      <c r="C1937" s="338" t="s">
        <v>9425</v>
      </c>
      <c r="D1937" s="249"/>
      <c r="E1937" s="249"/>
      <c r="F1937" s="183"/>
      <c r="G1937" s="184">
        <f t="shared" si="242"/>
        <v>150.09989999999999</v>
      </c>
      <c r="H1937" s="184">
        <f t="shared" si="243"/>
        <v>139.26915600000001</v>
      </c>
      <c r="I1937" s="184">
        <f t="shared" si="244"/>
        <v>10.830743999999981</v>
      </c>
      <c r="K1937" s="184">
        <v>0</v>
      </c>
      <c r="L1937" s="184">
        <v>0</v>
      </c>
      <c r="M1937" s="184">
        <f t="shared" si="245"/>
        <v>0</v>
      </c>
      <c r="O1937" s="188">
        <v>150.09989999999999</v>
      </c>
      <c r="P1937" s="188">
        <v>139.26915600000001</v>
      </c>
      <c r="Q1937" s="188">
        <f t="shared" si="246"/>
        <v>10.830743999999981</v>
      </c>
      <c r="S1937" s="184">
        <v>0</v>
      </c>
      <c r="T1937" s="184">
        <v>0</v>
      </c>
      <c r="U1937" s="184">
        <f t="shared" si="247"/>
        <v>0</v>
      </c>
      <c r="W1937" s="185">
        <v>0</v>
      </c>
      <c r="X1937" s="185">
        <v>0</v>
      </c>
      <c r="Y1937" s="185">
        <f t="shared" si="248"/>
        <v>0</v>
      </c>
    </row>
    <row r="1938" spans="2:25" s="187" customFormat="1" hidden="1" x14ac:dyDescent="0.3">
      <c r="B1938" s="226" t="s">
        <v>2260</v>
      </c>
      <c r="C1938" s="338" t="s">
        <v>9426</v>
      </c>
      <c r="D1938" s="249"/>
      <c r="E1938" s="249"/>
      <c r="F1938" s="183"/>
      <c r="G1938" s="184">
        <f t="shared" si="242"/>
        <v>679.11779999999987</v>
      </c>
      <c r="H1938" s="184">
        <f t="shared" si="243"/>
        <v>516.02654699999994</v>
      </c>
      <c r="I1938" s="184">
        <f t="shared" si="244"/>
        <v>163.09125299999994</v>
      </c>
      <c r="K1938" s="184">
        <v>0</v>
      </c>
      <c r="L1938" s="184">
        <v>0</v>
      </c>
      <c r="M1938" s="184">
        <f t="shared" si="245"/>
        <v>0</v>
      </c>
      <c r="O1938" s="188">
        <v>679.11779999999987</v>
      </c>
      <c r="P1938" s="188">
        <v>516.02654699999994</v>
      </c>
      <c r="Q1938" s="188">
        <f t="shared" si="246"/>
        <v>163.09125299999994</v>
      </c>
      <c r="S1938" s="184">
        <v>0</v>
      </c>
      <c r="T1938" s="184">
        <v>0</v>
      </c>
      <c r="U1938" s="184">
        <f t="shared" si="247"/>
        <v>0</v>
      </c>
      <c r="W1938" s="185">
        <v>0</v>
      </c>
      <c r="X1938" s="185">
        <v>0</v>
      </c>
      <c r="Y1938" s="185">
        <f t="shared" si="248"/>
        <v>0</v>
      </c>
    </row>
    <row r="1939" spans="2:25" s="187" customFormat="1" hidden="1" x14ac:dyDescent="0.3">
      <c r="B1939" s="226" t="s">
        <v>2261</v>
      </c>
      <c r="C1939" s="338" t="s">
        <v>9427</v>
      </c>
      <c r="D1939" s="249"/>
      <c r="E1939" s="249"/>
      <c r="F1939" s="183"/>
      <c r="G1939" s="184">
        <f t="shared" si="242"/>
        <v>166.3904</v>
      </c>
      <c r="H1939" s="184">
        <f t="shared" si="243"/>
        <v>163.122884</v>
      </c>
      <c r="I1939" s="184">
        <f t="shared" si="244"/>
        <v>3.2675160000000005</v>
      </c>
      <c r="K1939" s="184">
        <v>0</v>
      </c>
      <c r="L1939" s="184">
        <v>0</v>
      </c>
      <c r="M1939" s="184">
        <f t="shared" si="245"/>
        <v>0</v>
      </c>
      <c r="O1939" s="188">
        <v>166.3904</v>
      </c>
      <c r="P1939" s="188">
        <v>163.122884</v>
      </c>
      <c r="Q1939" s="188">
        <f t="shared" si="246"/>
        <v>3.2675160000000005</v>
      </c>
      <c r="S1939" s="184">
        <v>0</v>
      </c>
      <c r="T1939" s="184">
        <v>0</v>
      </c>
      <c r="U1939" s="184">
        <f t="shared" si="247"/>
        <v>0</v>
      </c>
      <c r="W1939" s="185">
        <v>0</v>
      </c>
      <c r="X1939" s="185">
        <v>0</v>
      </c>
      <c r="Y1939" s="185">
        <f t="shared" si="248"/>
        <v>0</v>
      </c>
    </row>
    <row r="1940" spans="2:25" s="187" customFormat="1" hidden="1" x14ac:dyDescent="0.3">
      <c r="B1940" s="226" t="s">
        <v>2262</v>
      </c>
      <c r="C1940" s="338" t="s">
        <v>9428</v>
      </c>
      <c r="D1940" s="249"/>
      <c r="E1940" s="249"/>
      <c r="F1940" s="183"/>
      <c r="G1940" s="184">
        <f t="shared" si="242"/>
        <v>166.66659999999999</v>
      </c>
      <c r="H1940" s="184">
        <f t="shared" si="243"/>
        <v>1.1339999999999999</v>
      </c>
      <c r="I1940" s="184">
        <f t="shared" si="244"/>
        <v>165.5326</v>
      </c>
      <c r="K1940" s="184">
        <v>0</v>
      </c>
      <c r="L1940" s="184">
        <v>0</v>
      </c>
      <c r="M1940" s="184">
        <f t="shared" si="245"/>
        <v>0</v>
      </c>
      <c r="O1940" s="188">
        <v>166.66659999999999</v>
      </c>
      <c r="P1940" s="188">
        <v>1.1339999999999999</v>
      </c>
      <c r="Q1940" s="188">
        <f t="shared" si="246"/>
        <v>165.5326</v>
      </c>
      <c r="S1940" s="184">
        <v>0</v>
      </c>
      <c r="T1940" s="184">
        <v>0</v>
      </c>
      <c r="U1940" s="184">
        <f t="shared" si="247"/>
        <v>0</v>
      </c>
      <c r="W1940" s="185">
        <v>0</v>
      </c>
      <c r="X1940" s="185">
        <v>0</v>
      </c>
      <c r="Y1940" s="185">
        <f t="shared" si="248"/>
        <v>0</v>
      </c>
    </row>
    <row r="1941" spans="2:25" s="187" customFormat="1" hidden="1" x14ac:dyDescent="0.3">
      <c r="B1941" s="226" t="s">
        <v>2263</v>
      </c>
      <c r="C1941" s="338" t="s">
        <v>9429</v>
      </c>
      <c r="D1941" s="249"/>
      <c r="E1941" s="249"/>
      <c r="F1941" s="183"/>
      <c r="G1941" s="184">
        <f t="shared" si="242"/>
        <v>494.5761</v>
      </c>
      <c r="H1941" s="184">
        <f t="shared" si="243"/>
        <v>490.31761699999993</v>
      </c>
      <c r="I1941" s="184">
        <f t="shared" si="244"/>
        <v>4.2584830000000693</v>
      </c>
      <c r="K1941" s="184">
        <v>0</v>
      </c>
      <c r="L1941" s="184">
        <v>0</v>
      </c>
      <c r="M1941" s="184">
        <f t="shared" si="245"/>
        <v>0</v>
      </c>
      <c r="O1941" s="188">
        <v>494.5761</v>
      </c>
      <c r="P1941" s="188">
        <v>490.31761699999993</v>
      </c>
      <c r="Q1941" s="188">
        <f t="shared" si="246"/>
        <v>4.2584830000000693</v>
      </c>
      <c r="S1941" s="184">
        <v>0</v>
      </c>
      <c r="T1941" s="184">
        <v>0</v>
      </c>
      <c r="U1941" s="184">
        <f t="shared" si="247"/>
        <v>0</v>
      </c>
      <c r="W1941" s="185">
        <v>0</v>
      </c>
      <c r="X1941" s="185">
        <v>0</v>
      </c>
      <c r="Y1941" s="185">
        <f t="shared" si="248"/>
        <v>0</v>
      </c>
    </row>
    <row r="1942" spans="2:25" s="187" customFormat="1" hidden="1" x14ac:dyDescent="0.3">
      <c r="B1942" s="226" t="s">
        <v>2264</v>
      </c>
      <c r="C1942" s="338" t="s">
        <v>9430</v>
      </c>
      <c r="D1942" s="249"/>
      <c r="E1942" s="249"/>
      <c r="F1942" s="183"/>
      <c r="G1942" s="184">
        <f t="shared" si="242"/>
        <v>198.55849999999998</v>
      </c>
      <c r="H1942" s="184">
        <f t="shared" si="243"/>
        <v>190.22369293999998</v>
      </c>
      <c r="I1942" s="184">
        <f t="shared" si="244"/>
        <v>8.3348070600000028</v>
      </c>
      <c r="K1942" s="184">
        <v>0</v>
      </c>
      <c r="L1942" s="184">
        <v>0</v>
      </c>
      <c r="M1942" s="184">
        <f t="shared" si="245"/>
        <v>0</v>
      </c>
      <c r="O1942" s="188">
        <v>198.55849999999998</v>
      </c>
      <c r="P1942" s="188">
        <v>190.22369293999998</v>
      </c>
      <c r="Q1942" s="188">
        <f t="shared" si="246"/>
        <v>8.3348070600000028</v>
      </c>
      <c r="S1942" s="184">
        <v>0</v>
      </c>
      <c r="T1942" s="184">
        <v>0</v>
      </c>
      <c r="U1942" s="184">
        <f t="shared" si="247"/>
        <v>0</v>
      </c>
      <c r="W1942" s="185">
        <v>0</v>
      </c>
      <c r="X1942" s="185">
        <v>0</v>
      </c>
      <c r="Y1942" s="185">
        <f t="shared" si="248"/>
        <v>0</v>
      </c>
    </row>
    <row r="1943" spans="2:25" s="187" customFormat="1" hidden="1" x14ac:dyDescent="0.3">
      <c r="B1943" s="226" t="s">
        <v>2265</v>
      </c>
      <c r="C1943" s="338" t="s">
        <v>9431</v>
      </c>
      <c r="D1943" s="249"/>
      <c r="E1943" s="249"/>
      <c r="F1943" s="183"/>
      <c r="G1943" s="184">
        <f t="shared" si="242"/>
        <v>239.91720000000001</v>
      </c>
      <c r="H1943" s="184">
        <f t="shared" si="243"/>
        <v>237.44742999999997</v>
      </c>
      <c r="I1943" s="184">
        <f t="shared" si="244"/>
        <v>2.4697700000000395</v>
      </c>
      <c r="K1943" s="184">
        <v>0</v>
      </c>
      <c r="L1943" s="184">
        <v>0</v>
      </c>
      <c r="M1943" s="184">
        <f t="shared" si="245"/>
        <v>0</v>
      </c>
      <c r="O1943" s="188">
        <v>239.91720000000001</v>
      </c>
      <c r="P1943" s="188">
        <v>237.44742999999997</v>
      </c>
      <c r="Q1943" s="188">
        <f t="shared" si="246"/>
        <v>2.4697700000000395</v>
      </c>
      <c r="S1943" s="184">
        <v>0</v>
      </c>
      <c r="T1943" s="184">
        <v>0</v>
      </c>
      <c r="U1943" s="184">
        <f t="shared" si="247"/>
        <v>0</v>
      </c>
      <c r="W1943" s="185">
        <v>0</v>
      </c>
      <c r="X1943" s="185">
        <v>0</v>
      </c>
      <c r="Y1943" s="185">
        <f t="shared" si="248"/>
        <v>0</v>
      </c>
    </row>
    <row r="1944" spans="2:25" s="187" customFormat="1" hidden="1" x14ac:dyDescent="0.3">
      <c r="B1944" s="226" t="s">
        <v>2266</v>
      </c>
      <c r="C1944" s="338" t="s">
        <v>9432</v>
      </c>
      <c r="D1944" s="249"/>
      <c r="E1944" s="249"/>
      <c r="F1944" s="183"/>
      <c r="G1944" s="184">
        <f t="shared" si="242"/>
        <v>54.335599999999999</v>
      </c>
      <c r="H1944" s="184">
        <f t="shared" si="243"/>
        <v>53.661827000000002</v>
      </c>
      <c r="I1944" s="184">
        <f t="shared" si="244"/>
        <v>0.67377299999999707</v>
      </c>
      <c r="K1944" s="184">
        <v>0</v>
      </c>
      <c r="L1944" s="184">
        <v>0</v>
      </c>
      <c r="M1944" s="184">
        <f t="shared" si="245"/>
        <v>0</v>
      </c>
      <c r="O1944" s="188">
        <v>54.335599999999999</v>
      </c>
      <c r="P1944" s="188">
        <v>53.661827000000002</v>
      </c>
      <c r="Q1944" s="188">
        <f t="shared" si="246"/>
        <v>0.67377299999999707</v>
      </c>
      <c r="S1944" s="184">
        <v>0</v>
      </c>
      <c r="T1944" s="184">
        <v>0</v>
      </c>
      <c r="U1944" s="184">
        <f t="shared" si="247"/>
        <v>0</v>
      </c>
      <c r="W1944" s="185">
        <v>0</v>
      </c>
      <c r="X1944" s="185">
        <v>0</v>
      </c>
      <c r="Y1944" s="185">
        <f t="shared" si="248"/>
        <v>0</v>
      </c>
    </row>
    <row r="1945" spans="2:25" s="187" customFormat="1" hidden="1" x14ac:dyDescent="0.3">
      <c r="B1945" s="226" t="s">
        <v>2267</v>
      </c>
      <c r="C1945" s="338" t="s">
        <v>9433</v>
      </c>
      <c r="D1945" s="249"/>
      <c r="E1945" s="249"/>
      <c r="F1945" s="183"/>
      <c r="G1945" s="184">
        <f t="shared" ref="G1945:G1946" si="249">+K1945+O1945+S1945+W1945</f>
        <v>50</v>
      </c>
      <c r="H1945" s="184">
        <f t="shared" ref="H1945:H1946" si="250">+L1945+P1945+T1945+X1945</f>
        <v>40.997549999999997</v>
      </c>
      <c r="I1945" s="184">
        <f t="shared" si="244"/>
        <v>9.0024500000000032</v>
      </c>
      <c r="K1945" s="184">
        <v>0</v>
      </c>
      <c r="L1945" s="184">
        <v>0</v>
      </c>
      <c r="M1945" s="184">
        <f t="shared" si="245"/>
        <v>0</v>
      </c>
      <c r="O1945" s="188">
        <v>50</v>
      </c>
      <c r="P1945" s="188">
        <v>40.997549999999997</v>
      </c>
      <c r="Q1945" s="188">
        <f t="shared" si="246"/>
        <v>9.0024500000000032</v>
      </c>
      <c r="S1945" s="184">
        <v>0</v>
      </c>
      <c r="T1945" s="184">
        <v>0</v>
      </c>
      <c r="U1945" s="184">
        <f t="shared" si="247"/>
        <v>0</v>
      </c>
      <c r="W1945" s="185">
        <v>0</v>
      </c>
      <c r="X1945" s="185">
        <v>0</v>
      </c>
      <c r="Y1945" s="185">
        <f t="shared" si="248"/>
        <v>0</v>
      </c>
    </row>
    <row r="1946" spans="2:25" s="187" customFormat="1" hidden="1" x14ac:dyDescent="0.3">
      <c r="B1946" s="226" t="s">
        <v>2268</v>
      </c>
      <c r="C1946" s="338" t="s">
        <v>9434</v>
      </c>
      <c r="D1946" s="249"/>
      <c r="E1946" s="249"/>
      <c r="F1946" s="183"/>
      <c r="G1946" s="184">
        <f t="shared" si="249"/>
        <v>166.30560000000003</v>
      </c>
      <c r="H1946" s="184">
        <f t="shared" si="250"/>
        <v>154.1864842</v>
      </c>
      <c r="I1946" s="184">
        <f t="shared" si="244"/>
        <v>12.119115800000031</v>
      </c>
      <c r="K1946" s="184">
        <v>0</v>
      </c>
      <c r="L1946" s="184">
        <v>0</v>
      </c>
      <c r="M1946" s="184">
        <f t="shared" si="245"/>
        <v>0</v>
      </c>
      <c r="O1946" s="188">
        <v>166.30560000000003</v>
      </c>
      <c r="P1946" s="188">
        <v>154.1864842</v>
      </c>
      <c r="Q1946" s="188">
        <f t="shared" si="246"/>
        <v>12.119115800000031</v>
      </c>
      <c r="S1946" s="184">
        <v>0</v>
      </c>
      <c r="T1946" s="184">
        <v>0</v>
      </c>
      <c r="U1946" s="184">
        <f t="shared" si="247"/>
        <v>0</v>
      </c>
      <c r="W1946" s="185">
        <v>0</v>
      </c>
      <c r="X1946" s="185">
        <v>0</v>
      </c>
      <c r="Y1946" s="185">
        <f t="shared" si="248"/>
        <v>0</v>
      </c>
    </row>
    <row r="1947" spans="2:25" s="187" customFormat="1" x14ac:dyDescent="0.3">
      <c r="B1947" s="262" t="s">
        <v>306</v>
      </c>
      <c r="C1947" s="339" t="s">
        <v>13725</v>
      </c>
      <c r="D1947" s="249">
        <v>4925.3869999999997</v>
      </c>
      <c r="E1947" s="249">
        <v>4482.0389773400002</v>
      </c>
      <c r="F1947" s="176"/>
      <c r="G1947" s="176">
        <f>+K1947+O1947+S1947+W1947-D1947</f>
        <v>66433.269499999995</v>
      </c>
      <c r="H1947" s="176">
        <f>+L1947+P1947+T1947+X1947-E1947</f>
        <v>53610.026727589961</v>
      </c>
      <c r="I1947" s="176">
        <f t="shared" si="244"/>
        <v>12823.242772410034</v>
      </c>
      <c r="J1947" s="250"/>
      <c r="K1947" s="245">
        <v>0</v>
      </c>
      <c r="L1947" s="245">
        <v>0</v>
      </c>
      <c r="M1947" s="245">
        <f t="shared" si="245"/>
        <v>0</v>
      </c>
      <c r="N1947" s="250"/>
      <c r="O1947" s="243">
        <v>71358.656499999997</v>
      </c>
      <c r="P1947" s="243">
        <v>58092.065704929963</v>
      </c>
      <c r="Q1947" s="243">
        <f t="shared" si="246"/>
        <v>13266.590795070035</v>
      </c>
      <c r="R1947" s="244"/>
      <c r="S1947" s="243">
        <v>0</v>
      </c>
      <c r="T1947" s="243">
        <v>0</v>
      </c>
      <c r="U1947" s="243">
        <f t="shared" si="247"/>
        <v>0</v>
      </c>
      <c r="V1947" s="244"/>
      <c r="W1947" s="243">
        <v>0</v>
      </c>
      <c r="X1947" s="243">
        <v>0</v>
      </c>
      <c r="Y1947" s="243">
        <f t="shared" si="248"/>
        <v>0</v>
      </c>
    </row>
    <row r="1948" spans="2:25" s="187" customFormat="1" hidden="1" x14ac:dyDescent="0.3">
      <c r="B1948" s="226" t="s">
        <v>2269</v>
      </c>
      <c r="C1948" s="338" t="s">
        <v>9435</v>
      </c>
      <c r="D1948" s="249"/>
      <c r="E1948" s="249"/>
      <c r="F1948" s="183"/>
      <c r="G1948" s="184">
        <f t="shared" ref="G1948:G2011" si="251">+K1948+O1948+S1948+W1948</f>
        <v>610.09140000000002</v>
      </c>
      <c r="H1948" s="184">
        <f t="shared" ref="H1948:H2011" si="252">+L1948+P1948+T1948+X1948</f>
        <v>489.84892100000002</v>
      </c>
      <c r="I1948" s="184">
        <f t="shared" si="244"/>
        <v>120.242479</v>
      </c>
      <c r="K1948" s="184">
        <v>0</v>
      </c>
      <c r="L1948" s="184">
        <v>0</v>
      </c>
      <c r="M1948" s="184">
        <f t="shared" si="245"/>
        <v>0</v>
      </c>
      <c r="O1948" s="188">
        <v>610.09140000000002</v>
      </c>
      <c r="P1948" s="188">
        <v>489.84892100000002</v>
      </c>
      <c r="Q1948" s="188">
        <f t="shared" si="246"/>
        <v>120.242479</v>
      </c>
      <c r="S1948" s="184">
        <v>0</v>
      </c>
      <c r="T1948" s="184">
        <v>0</v>
      </c>
      <c r="U1948" s="184">
        <f t="shared" si="247"/>
        <v>0</v>
      </c>
      <c r="W1948" s="185">
        <v>0</v>
      </c>
      <c r="X1948" s="185">
        <v>0</v>
      </c>
      <c r="Y1948" s="185">
        <f t="shared" si="248"/>
        <v>0</v>
      </c>
    </row>
    <row r="1949" spans="2:25" s="187" customFormat="1" hidden="1" x14ac:dyDescent="0.3">
      <c r="B1949" s="226" t="s">
        <v>2270</v>
      </c>
      <c r="C1949" s="338" t="s">
        <v>9436</v>
      </c>
      <c r="D1949" s="249"/>
      <c r="E1949" s="249"/>
      <c r="F1949" s="183"/>
      <c r="G1949" s="184">
        <f t="shared" si="251"/>
        <v>43.137599999999999</v>
      </c>
      <c r="H1949" s="184">
        <f t="shared" si="252"/>
        <v>17.379273999999999</v>
      </c>
      <c r="I1949" s="184">
        <f t="shared" si="244"/>
        <v>25.758326</v>
      </c>
      <c r="K1949" s="184">
        <v>0</v>
      </c>
      <c r="L1949" s="184">
        <v>0</v>
      </c>
      <c r="M1949" s="184">
        <f t="shared" si="245"/>
        <v>0</v>
      </c>
      <c r="O1949" s="188">
        <v>43.137599999999999</v>
      </c>
      <c r="P1949" s="188">
        <v>17.379273999999999</v>
      </c>
      <c r="Q1949" s="188">
        <f t="shared" si="246"/>
        <v>25.758326</v>
      </c>
      <c r="S1949" s="184">
        <v>0</v>
      </c>
      <c r="T1949" s="184">
        <v>0</v>
      </c>
      <c r="U1949" s="184">
        <f t="shared" si="247"/>
        <v>0</v>
      </c>
      <c r="W1949" s="185">
        <v>0</v>
      </c>
      <c r="X1949" s="185">
        <v>0</v>
      </c>
      <c r="Y1949" s="185">
        <f t="shared" si="248"/>
        <v>0</v>
      </c>
    </row>
    <row r="1950" spans="2:25" s="187" customFormat="1" hidden="1" x14ac:dyDescent="0.3">
      <c r="B1950" s="226" t="s">
        <v>2271</v>
      </c>
      <c r="C1950" s="338" t="s">
        <v>9437</v>
      </c>
      <c r="D1950" s="249"/>
      <c r="E1950" s="249"/>
      <c r="F1950" s="183"/>
      <c r="G1950" s="184">
        <f t="shared" si="251"/>
        <v>0</v>
      </c>
      <c r="H1950" s="184">
        <f t="shared" si="252"/>
        <v>0</v>
      </c>
      <c r="I1950" s="184">
        <f t="shared" si="244"/>
        <v>0</v>
      </c>
      <c r="K1950" s="184">
        <v>0</v>
      </c>
      <c r="L1950" s="184">
        <v>0</v>
      </c>
      <c r="M1950" s="184">
        <f t="shared" si="245"/>
        <v>0</v>
      </c>
      <c r="O1950" s="188">
        <v>0</v>
      </c>
      <c r="P1950" s="188">
        <v>0</v>
      </c>
      <c r="Q1950" s="188">
        <f t="shared" si="246"/>
        <v>0</v>
      </c>
      <c r="S1950" s="184">
        <v>0</v>
      </c>
      <c r="T1950" s="184">
        <v>0</v>
      </c>
      <c r="U1950" s="184">
        <f t="shared" si="247"/>
        <v>0</v>
      </c>
      <c r="W1950" s="185">
        <v>0</v>
      </c>
      <c r="X1950" s="185">
        <v>0</v>
      </c>
      <c r="Y1950" s="185">
        <f t="shared" si="248"/>
        <v>0</v>
      </c>
    </row>
    <row r="1951" spans="2:25" s="187" customFormat="1" hidden="1" x14ac:dyDescent="0.3">
      <c r="B1951" s="226" t="s">
        <v>2272</v>
      </c>
      <c r="C1951" s="338" t="s">
        <v>9438</v>
      </c>
      <c r="D1951" s="249"/>
      <c r="E1951" s="249"/>
      <c r="F1951" s="183"/>
      <c r="G1951" s="184">
        <f t="shared" si="251"/>
        <v>0</v>
      </c>
      <c r="H1951" s="184">
        <f t="shared" si="252"/>
        <v>0</v>
      </c>
      <c r="I1951" s="184">
        <f t="shared" si="244"/>
        <v>0</v>
      </c>
      <c r="K1951" s="184">
        <v>0</v>
      </c>
      <c r="L1951" s="184">
        <v>0</v>
      </c>
      <c r="M1951" s="184">
        <f t="shared" si="245"/>
        <v>0</v>
      </c>
      <c r="O1951" s="188">
        <v>0</v>
      </c>
      <c r="P1951" s="188">
        <v>0</v>
      </c>
      <c r="Q1951" s="188">
        <f t="shared" si="246"/>
        <v>0</v>
      </c>
      <c r="S1951" s="184">
        <v>0</v>
      </c>
      <c r="T1951" s="184">
        <v>0</v>
      </c>
      <c r="U1951" s="184">
        <f t="shared" si="247"/>
        <v>0</v>
      </c>
      <c r="W1951" s="185">
        <v>0</v>
      </c>
      <c r="X1951" s="185">
        <v>0</v>
      </c>
      <c r="Y1951" s="185">
        <f t="shared" si="248"/>
        <v>0</v>
      </c>
    </row>
    <row r="1952" spans="2:25" s="187" customFormat="1" hidden="1" x14ac:dyDescent="0.3">
      <c r="B1952" s="226" t="s">
        <v>2273</v>
      </c>
      <c r="C1952" s="338" t="s">
        <v>9439</v>
      </c>
      <c r="D1952" s="249"/>
      <c r="E1952" s="249"/>
      <c r="F1952" s="183"/>
      <c r="G1952" s="184">
        <f t="shared" si="251"/>
        <v>377.3381</v>
      </c>
      <c r="H1952" s="184">
        <f t="shared" si="252"/>
        <v>311.67359623999999</v>
      </c>
      <c r="I1952" s="184">
        <f t="shared" si="244"/>
        <v>65.664503760000002</v>
      </c>
      <c r="K1952" s="184">
        <v>0</v>
      </c>
      <c r="L1952" s="184">
        <v>0</v>
      </c>
      <c r="M1952" s="184">
        <f t="shared" si="245"/>
        <v>0</v>
      </c>
      <c r="O1952" s="188">
        <v>377.3381</v>
      </c>
      <c r="P1952" s="188">
        <v>311.67359623999999</v>
      </c>
      <c r="Q1952" s="188">
        <f t="shared" si="246"/>
        <v>65.664503760000002</v>
      </c>
      <c r="S1952" s="184">
        <v>0</v>
      </c>
      <c r="T1952" s="184">
        <v>0</v>
      </c>
      <c r="U1952" s="184">
        <f t="shared" si="247"/>
        <v>0</v>
      </c>
      <c r="W1952" s="185">
        <v>0</v>
      </c>
      <c r="X1952" s="185">
        <v>0</v>
      </c>
      <c r="Y1952" s="185">
        <f t="shared" si="248"/>
        <v>0</v>
      </c>
    </row>
    <row r="1953" spans="2:25" s="187" customFormat="1" hidden="1" x14ac:dyDescent="0.3">
      <c r="B1953" s="226" t="s">
        <v>2274</v>
      </c>
      <c r="C1953" s="338" t="s">
        <v>9440</v>
      </c>
      <c r="D1953" s="249"/>
      <c r="E1953" s="249"/>
      <c r="F1953" s="183"/>
      <c r="G1953" s="184">
        <f t="shared" si="251"/>
        <v>104.2363</v>
      </c>
      <c r="H1953" s="184">
        <f t="shared" si="252"/>
        <v>96.692497000000003</v>
      </c>
      <c r="I1953" s="184">
        <f t="shared" si="244"/>
        <v>7.5438029999999969</v>
      </c>
      <c r="K1953" s="184">
        <v>0</v>
      </c>
      <c r="L1953" s="184">
        <v>0</v>
      </c>
      <c r="M1953" s="184">
        <f t="shared" si="245"/>
        <v>0</v>
      </c>
      <c r="O1953" s="188">
        <v>104.2363</v>
      </c>
      <c r="P1953" s="188">
        <v>96.692497000000003</v>
      </c>
      <c r="Q1953" s="188">
        <f t="shared" si="246"/>
        <v>7.5438029999999969</v>
      </c>
      <c r="S1953" s="184">
        <v>0</v>
      </c>
      <c r="T1953" s="184">
        <v>0</v>
      </c>
      <c r="U1953" s="184">
        <f t="shared" si="247"/>
        <v>0</v>
      </c>
      <c r="W1953" s="185">
        <v>0</v>
      </c>
      <c r="X1953" s="185">
        <v>0</v>
      </c>
      <c r="Y1953" s="185">
        <f t="shared" si="248"/>
        <v>0</v>
      </c>
    </row>
    <row r="1954" spans="2:25" s="187" customFormat="1" hidden="1" x14ac:dyDescent="0.3">
      <c r="B1954" s="226" t="s">
        <v>2275</v>
      </c>
      <c r="C1954" s="338" t="s">
        <v>9441</v>
      </c>
      <c r="D1954" s="249"/>
      <c r="E1954" s="249"/>
      <c r="F1954" s="183"/>
      <c r="G1954" s="184">
        <f t="shared" si="251"/>
        <v>386.18970000000002</v>
      </c>
      <c r="H1954" s="184">
        <f t="shared" si="252"/>
        <v>379.13018</v>
      </c>
      <c r="I1954" s="184">
        <f t="shared" si="244"/>
        <v>7.0595200000000204</v>
      </c>
      <c r="K1954" s="184">
        <v>0</v>
      </c>
      <c r="L1954" s="184">
        <v>0</v>
      </c>
      <c r="M1954" s="184">
        <f t="shared" si="245"/>
        <v>0</v>
      </c>
      <c r="O1954" s="188">
        <v>386.18970000000002</v>
      </c>
      <c r="P1954" s="188">
        <v>379.13018</v>
      </c>
      <c r="Q1954" s="188">
        <f t="shared" si="246"/>
        <v>7.0595200000000204</v>
      </c>
      <c r="S1954" s="184">
        <v>0</v>
      </c>
      <c r="T1954" s="184">
        <v>0</v>
      </c>
      <c r="U1954" s="184">
        <f t="shared" si="247"/>
        <v>0</v>
      </c>
      <c r="W1954" s="185">
        <v>0</v>
      </c>
      <c r="X1954" s="185">
        <v>0</v>
      </c>
      <c r="Y1954" s="185">
        <f t="shared" si="248"/>
        <v>0</v>
      </c>
    </row>
    <row r="1955" spans="2:25" s="187" customFormat="1" hidden="1" x14ac:dyDescent="0.3">
      <c r="B1955" s="226" t="s">
        <v>2276</v>
      </c>
      <c r="C1955" s="338" t="s">
        <v>9442</v>
      </c>
      <c r="D1955" s="249"/>
      <c r="E1955" s="249"/>
      <c r="F1955" s="183"/>
      <c r="G1955" s="184">
        <f t="shared" si="251"/>
        <v>270</v>
      </c>
      <c r="H1955" s="184">
        <f t="shared" si="252"/>
        <v>238.25222500000001</v>
      </c>
      <c r="I1955" s="184">
        <f t="shared" si="244"/>
        <v>31.74777499999999</v>
      </c>
      <c r="K1955" s="184">
        <v>0</v>
      </c>
      <c r="L1955" s="184">
        <v>0</v>
      </c>
      <c r="M1955" s="184">
        <f t="shared" si="245"/>
        <v>0</v>
      </c>
      <c r="O1955" s="188">
        <v>270</v>
      </c>
      <c r="P1955" s="188">
        <v>238.25222500000001</v>
      </c>
      <c r="Q1955" s="188">
        <f t="shared" si="246"/>
        <v>31.74777499999999</v>
      </c>
      <c r="S1955" s="184">
        <v>0</v>
      </c>
      <c r="T1955" s="184">
        <v>0</v>
      </c>
      <c r="U1955" s="184">
        <f t="shared" si="247"/>
        <v>0</v>
      </c>
      <c r="W1955" s="185">
        <v>0</v>
      </c>
      <c r="X1955" s="185">
        <v>0</v>
      </c>
      <c r="Y1955" s="185">
        <f t="shared" si="248"/>
        <v>0</v>
      </c>
    </row>
    <row r="1956" spans="2:25" s="187" customFormat="1" hidden="1" x14ac:dyDescent="0.3">
      <c r="B1956" s="226" t="s">
        <v>2277</v>
      </c>
      <c r="C1956" s="338" t="s">
        <v>9443</v>
      </c>
      <c r="D1956" s="249"/>
      <c r="E1956" s="249"/>
      <c r="F1956" s="183"/>
      <c r="G1956" s="184">
        <f t="shared" si="251"/>
        <v>246.18810000000002</v>
      </c>
      <c r="H1956" s="184">
        <f t="shared" si="252"/>
        <v>225.73761292</v>
      </c>
      <c r="I1956" s="184">
        <f t="shared" si="244"/>
        <v>20.450487080000016</v>
      </c>
      <c r="K1956" s="184">
        <v>0</v>
      </c>
      <c r="L1956" s="184">
        <v>0</v>
      </c>
      <c r="M1956" s="184">
        <f t="shared" si="245"/>
        <v>0</v>
      </c>
      <c r="O1956" s="188">
        <v>246.18810000000002</v>
      </c>
      <c r="P1956" s="188">
        <v>225.73761292</v>
      </c>
      <c r="Q1956" s="188">
        <f t="shared" si="246"/>
        <v>20.450487080000016</v>
      </c>
      <c r="S1956" s="184">
        <v>0</v>
      </c>
      <c r="T1956" s="184">
        <v>0</v>
      </c>
      <c r="U1956" s="184">
        <f t="shared" si="247"/>
        <v>0</v>
      </c>
      <c r="W1956" s="185">
        <v>0</v>
      </c>
      <c r="X1956" s="185">
        <v>0</v>
      </c>
      <c r="Y1956" s="185">
        <f t="shared" si="248"/>
        <v>0</v>
      </c>
    </row>
    <row r="1957" spans="2:25" s="187" customFormat="1" hidden="1" x14ac:dyDescent="0.3">
      <c r="B1957" s="226" t="s">
        <v>2278</v>
      </c>
      <c r="C1957" s="338" t="s">
        <v>9444</v>
      </c>
      <c r="D1957" s="249"/>
      <c r="E1957" s="249"/>
      <c r="F1957" s="183"/>
      <c r="G1957" s="184">
        <f t="shared" si="251"/>
        <v>129.63670000000002</v>
      </c>
      <c r="H1957" s="184">
        <f t="shared" si="252"/>
        <v>123.28779400000001</v>
      </c>
      <c r="I1957" s="184">
        <f t="shared" si="244"/>
        <v>6.3489060000000137</v>
      </c>
      <c r="K1957" s="184">
        <v>0</v>
      </c>
      <c r="L1957" s="184">
        <v>0</v>
      </c>
      <c r="M1957" s="184">
        <f t="shared" si="245"/>
        <v>0</v>
      </c>
      <c r="O1957" s="188">
        <v>129.63670000000002</v>
      </c>
      <c r="P1957" s="188">
        <v>123.28779400000001</v>
      </c>
      <c r="Q1957" s="188">
        <f t="shared" si="246"/>
        <v>6.3489060000000137</v>
      </c>
      <c r="S1957" s="184">
        <v>0</v>
      </c>
      <c r="T1957" s="184">
        <v>0</v>
      </c>
      <c r="U1957" s="184">
        <f t="shared" si="247"/>
        <v>0</v>
      </c>
      <c r="W1957" s="185">
        <v>0</v>
      </c>
      <c r="X1957" s="185">
        <v>0</v>
      </c>
      <c r="Y1957" s="185">
        <f t="shared" si="248"/>
        <v>0</v>
      </c>
    </row>
    <row r="1958" spans="2:25" s="187" customFormat="1" hidden="1" x14ac:dyDescent="0.3">
      <c r="B1958" s="226" t="s">
        <v>2279</v>
      </c>
      <c r="C1958" s="338" t="s">
        <v>9445</v>
      </c>
      <c r="D1958" s="249"/>
      <c r="E1958" s="249"/>
      <c r="F1958" s="183"/>
      <c r="G1958" s="184">
        <f t="shared" si="251"/>
        <v>739.26909999999998</v>
      </c>
      <c r="H1958" s="184">
        <f t="shared" si="252"/>
        <v>671.57382975999997</v>
      </c>
      <c r="I1958" s="184">
        <f t="shared" si="244"/>
        <v>67.695270240000013</v>
      </c>
      <c r="K1958" s="184">
        <v>0</v>
      </c>
      <c r="L1958" s="184">
        <v>0</v>
      </c>
      <c r="M1958" s="184">
        <f t="shared" si="245"/>
        <v>0</v>
      </c>
      <c r="O1958" s="188">
        <v>739.26909999999998</v>
      </c>
      <c r="P1958" s="188">
        <v>671.57382975999997</v>
      </c>
      <c r="Q1958" s="188">
        <f t="shared" si="246"/>
        <v>67.695270240000013</v>
      </c>
      <c r="S1958" s="184">
        <v>0</v>
      </c>
      <c r="T1958" s="184">
        <v>0</v>
      </c>
      <c r="U1958" s="184">
        <f t="shared" si="247"/>
        <v>0</v>
      </c>
      <c r="W1958" s="185">
        <v>0</v>
      </c>
      <c r="X1958" s="185">
        <v>0</v>
      </c>
      <c r="Y1958" s="185">
        <f t="shared" si="248"/>
        <v>0</v>
      </c>
    </row>
    <row r="1959" spans="2:25" s="187" customFormat="1" hidden="1" x14ac:dyDescent="0.3">
      <c r="B1959" s="226" t="s">
        <v>2280</v>
      </c>
      <c r="C1959" s="338" t="s">
        <v>9446</v>
      </c>
      <c r="D1959" s="249"/>
      <c r="E1959" s="249"/>
      <c r="F1959" s="183"/>
      <c r="G1959" s="184">
        <f t="shared" si="251"/>
        <v>325.5949</v>
      </c>
      <c r="H1959" s="184">
        <f t="shared" si="252"/>
        <v>315.71440099999995</v>
      </c>
      <c r="I1959" s="184">
        <f t="shared" si="244"/>
        <v>9.880499000000043</v>
      </c>
      <c r="K1959" s="184">
        <v>0</v>
      </c>
      <c r="L1959" s="184">
        <v>0</v>
      </c>
      <c r="M1959" s="184">
        <f t="shared" si="245"/>
        <v>0</v>
      </c>
      <c r="O1959" s="188">
        <v>325.5949</v>
      </c>
      <c r="P1959" s="188">
        <v>315.71440099999995</v>
      </c>
      <c r="Q1959" s="188">
        <f t="shared" si="246"/>
        <v>9.880499000000043</v>
      </c>
      <c r="S1959" s="184">
        <v>0</v>
      </c>
      <c r="T1959" s="184">
        <v>0</v>
      </c>
      <c r="U1959" s="184">
        <f t="shared" si="247"/>
        <v>0</v>
      </c>
      <c r="W1959" s="185">
        <v>0</v>
      </c>
      <c r="X1959" s="185">
        <v>0</v>
      </c>
      <c r="Y1959" s="185">
        <f t="shared" si="248"/>
        <v>0</v>
      </c>
    </row>
    <row r="1960" spans="2:25" s="187" customFormat="1" hidden="1" x14ac:dyDescent="0.3">
      <c r="B1960" s="226" t="s">
        <v>2281</v>
      </c>
      <c r="C1960" s="338" t="s">
        <v>9447</v>
      </c>
      <c r="D1960" s="249"/>
      <c r="E1960" s="249"/>
      <c r="F1960" s="183"/>
      <c r="G1960" s="184">
        <f t="shared" si="251"/>
        <v>658.71820000000002</v>
      </c>
      <c r="H1960" s="184">
        <f t="shared" si="252"/>
        <v>473.83063041000008</v>
      </c>
      <c r="I1960" s="184">
        <f t="shared" si="244"/>
        <v>184.88756958999994</v>
      </c>
      <c r="K1960" s="184">
        <v>0</v>
      </c>
      <c r="L1960" s="184">
        <v>0</v>
      </c>
      <c r="M1960" s="184">
        <f t="shared" si="245"/>
        <v>0</v>
      </c>
      <c r="O1960" s="188">
        <v>658.71820000000002</v>
      </c>
      <c r="P1960" s="188">
        <v>473.83063041000008</v>
      </c>
      <c r="Q1960" s="188">
        <f t="shared" si="246"/>
        <v>184.88756958999994</v>
      </c>
      <c r="S1960" s="184">
        <v>0</v>
      </c>
      <c r="T1960" s="184">
        <v>0</v>
      </c>
      <c r="U1960" s="184">
        <f t="shared" si="247"/>
        <v>0</v>
      </c>
      <c r="W1960" s="185">
        <v>0</v>
      </c>
      <c r="X1960" s="185">
        <v>0</v>
      </c>
      <c r="Y1960" s="185">
        <f t="shared" si="248"/>
        <v>0</v>
      </c>
    </row>
    <row r="1961" spans="2:25" s="187" customFormat="1" hidden="1" x14ac:dyDescent="0.3">
      <c r="B1961" s="226" t="s">
        <v>2282</v>
      </c>
      <c r="C1961" s="338" t="s">
        <v>9448</v>
      </c>
      <c r="D1961" s="249"/>
      <c r="E1961" s="249"/>
      <c r="F1961" s="183"/>
      <c r="G1961" s="184">
        <f t="shared" si="251"/>
        <v>1768.6667</v>
      </c>
      <c r="H1961" s="184">
        <f t="shared" si="252"/>
        <v>1369.5867652899999</v>
      </c>
      <c r="I1961" s="184">
        <f t="shared" si="244"/>
        <v>399.07993471000009</v>
      </c>
      <c r="K1961" s="184">
        <v>0</v>
      </c>
      <c r="L1961" s="184">
        <v>0</v>
      </c>
      <c r="M1961" s="184">
        <f t="shared" si="245"/>
        <v>0</v>
      </c>
      <c r="O1961" s="188">
        <v>1768.6667</v>
      </c>
      <c r="P1961" s="188">
        <v>1369.5867652899999</v>
      </c>
      <c r="Q1961" s="188">
        <f t="shared" si="246"/>
        <v>399.07993471000009</v>
      </c>
      <c r="S1961" s="184">
        <v>0</v>
      </c>
      <c r="T1961" s="184">
        <v>0</v>
      </c>
      <c r="U1961" s="184">
        <f t="shared" si="247"/>
        <v>0</v>
      </c>
      <c r="W1961" s="185">
        <v>0</v>
      </c>
      <c r="X1961" s="185">
        <v>0</v>
      </c>
      <c r="Y1961" s="185">
        <f t="shared" si="248"/>
        <v>0</v>
      </c>
    </row>
    <row r="1962" spans="2:25" s="187" customFormat="1" hidden="1" x14ac:dyDescent="0.3">
      <c r="B1962" s="226" t="s">
        <v>2283</v>
      </c>
      <c r="C1962" s="338" t="s">
        <v>9449</v>
      </c>
      <c r="D1962" s="249"/>
      <c r="E1962" s="249"/>
      <c r="F1962" s="183"/>
      <c r="G1962" s="184">
        <f t="shared" si="251"/>
        <v>3015.3508999999999</v>
      </c>
      <c r="H1962" s="184">
        <f t="shared" si="252"/>
        <v>2887.1096422000001</v>
      </c>
      <c r="I1962" s="184">
        <f t="shared" si="244"/>
        <v>128.24125779999986</v>
      </c>
      <c r="K1962" s="184">
        <v>0</v>
      </c>
      <c r="L1962" s="184">
        <v>0</v>
      </c>
      <c r="M1962" s="184">
        <f t="shared" si="245"/>
        <v>0</v>
      </c>
      <c r="O1962" s="188">
        <v>3015.3508999999999</v>
      </c>
      <c r="P1962" s="188">
        <v>2887.1096422000001</v>
      </c>
      <c r="Q1962" s="188">
        <f t="shared" si="246"/>
        <v>128.24125779999986</v>
      </c>
      <c r="S1962" s="184">
        <v>0</v>
      </c>
      <c r="T1962" s="184">
        <v>0</v>
      </c>
      <c r="U1962" s="184">
        <f t="shared" si="247"/>
        <v>0</v>
      </c>
      <c r="W1962" s="185">
        <v>0</v>
      </c>
      <c r="X1962" s="185">
        <v>0</v>
      </c>
      <c r="Y1962" s="185">
        <f t="shared" si="248"/>
        <v>0</v>
      </c>
    </row>
    <row r="1963" spans="2:25" s="187" customFormat="1" hidden="1" x14ac:dyDescent="0.3">
      <c r="B1963" s="226" t="s">
        <v>2284</v>
      </c>
      <c r="C1963" s="338" t="s">
        <v>9450</v>
      </c>
      <c r="D1963" s="249"/>
      <c r="E1963" s="249"/>
      <c r="F1963" s="183"/>
      <c r="G1963" s="184">
        <f t="shared" si="251"/>
        <v>136.3355</v>
      </c>
      <c r="H1963" s="184">
        <f t="shared" si="252"/>
        <v>131.36925271999999</v>
      </c>
      <c r="I1963" s="184">
        <f t="shared" si="244"/>
        <v>4.9662472800000046</v>
      </c>
      <c r="K1963" s="184">
        <v>0</v>
      </c>
      <c r="L1963" s="184">
        <v>0</v>
      </c>
      <c r="M1963" s="184">
        <f t="shared" si="245"/>
        <v>0</v>
      </c>
      <c r="O1963" s="188">
        <v>136.3355</v>
      </c>
      <c r="P1963" s="188">
        <v>131.36925271999999</v>
      </c>
      <c r="Q1963" s="188">
        <f t="shared" si="246"/>
        <v>4.9662472800000046</v>
      </c>
      <c r="S1963" s="184">
        <v>0</v>
      </c>
      <c r="T1963" s="184">
        <v>0</v>
      </c>
      <c r="U1963" s="184">
        <f t="shared" si="247"/>
        <v>0</v>
      </c>
      <c r="W1963" s="185">
        <v>0</v>
      </c>
      <c r="X1963" s="185">
        <v>0</v>
      </c>
      <c r="Y1963" s="185">
        <f t="shared" si="248"/>
        <v>0</v>
      </c>
    </row>
    <row r="1964" spans="2:25" s="187" customFormat="1" hidden="1" x14ac:dyDescent="0.3">
      <c r="B1964" s="226" t="s">
        <v>2285</v>
      </c>
      <c r="C1964" s="338" t="s">
        <v>9451</v>
      </c>
      <c r="D1964" s="249"/>
      <c r="E1964" s="249"/>
      <c r="F1964" s="183"/>
      <c r="G1964" s="184">
        <f t="shared" si="251"/>
        <v>141.94839999999999</v>
      </c>
      <c r="H1964" s="184">
        <f t="shared" si="252"/>
        <v>131.14619408999999</v>
      </c>
      <c r="I1964" s="184">
        <f t="shared" si="244"/>
        <v>10.802205909999998</v>
      </c>
      <c r="K1964" s="184">
        <v>0</v>
      </c>
      <c r="L1964" s="184">
        <v>0</v>
      </c>
      <c r="M1964" s="184">
        <f t="shared" si="245"/>
        <v>0</v>
      </c>
      <c r="O1964" s="188">
        <v>141.94839999999999</v>
      </c>
      <c r="P1964" s="188">
        <v>131.14619408999999</v>
      </c>
      <c r="Q1964" s="188">
        <f t="shared" si="246"/>
        <v>10.802205909999998</v>
      </c>
      <c r="S1964" s="184">
        <v>0</v>
      </c>
      <c r="T1964" s="184">
        <v>0</v>
      </c>
      <c r="U1964" s="184">
        <f t="shared" si="247"/>
        <v>0</v>
      </c>
      <c r="W1964" s="185">
        <v>0</v>
      </c>
      <c r="X1964" s="185">
        <v>0</v>
      </c>
      <c r="Y1964" s="185">
        <f t="shared" si="248"/>
        <v>0</v>
      </c>
    </row>
    <row r="1965" spans="2:25" s="187" customFormat="1" hidden="1" x14ac:dyDescent="0.3">
      <c r="B1965" s="226" t="s">
        <v>2286</v>
      </c>
      <c r="C1965" s="338" t="s">
        <v>9452</v>
      </c>
      <c r="D1965" s="249"/>
      <c r="E1965" s="249"/>
      <c r="F1965" s="183"/>
      <c r="G1965" s="184">
        <f t="shared" si="251"/>
        <v>60.947800000000001</v>
      </c>
      <c r="H1965" s="184">
        <f t="shared" si="252"/>
        <v>57.814112790000003</v>
      </c>
      <c r="I1965" s="184">
        <f t="shared" si="244"/>
        <v>3.1336872099999979</v>
      </c>
      <c r="K1965" s="184">
        <v>0</v>
      </c>
      <c r="L1965" s="184">
        <v>0</v>
      </c>
      <c r="M1965" s="184">
        <f t="shared" si="245"/>
        <v>0</v>
      </c>
      <c r="O1965" s="188">
        <v>60.947800000000001</v>
      </c>
      <c r="P1965" s="188">
        <v>57.814112790000003</v>
      </c>
      <c r="Q1965" s="188">
        <f t="shared" si="246"/>
        <v>3.1336872099999979</v>
      </c>
      <c r="S1965" s="184">
        <v>0</v>
      </c>
      <c r="T1965" s="184">
        <v>0</v>
      </c>
      <c r="U1965" s="184">
        <f t="shared" si="247"/>
        <v>0</v>
      </c>
      <c r="W1965" s="185">
        <v>0</v>
      </c>
      <c r="X1965" s="185">
        <v>0</v>
      </c>
      <c r="Y1965" s="185">
        <f t="shared" si="248"/>
        <v>0</v>
      </c>
    </row>
    <row r="1966" spans="2:25" s="187" customFormat="1" hidden="1" x14ac:dyDescent="0.3">
      <c r="B1966" s="226" t="s">
        <v>2287</v>
      </c>
      <c r="C1966" s="338" t="s">
        <v>9453</v>
      </c>
      <c r="D1966" s="249"/>
      <c r="E1966" s="249"/>
      <c r="F1966" s="183"/>
      <c r="G1966" s="184">
        <f t="shared" si="251"/>
        <v>701.30220000000008</v>
      </c>
      <c r="H1966" s="184">
        <f t="shared" si="252"/>
        <v>579.79160162000005</v>
      </c>
      <c r="I1966" s="184">
        <f t="shared" si="244"/>
        <v>121.51059838000003</v>
      </c>
      <c r="K1966" s="184">
        <v>0</v>
      </c>
      <c r="L1966" s="184">
        <v>0</v>
      </c>
      <c r="M1966" s="184">
        <f t="shared" si="245"/>
        <v>0</v>
      </c>
      <c r="O1966" s="188">
        <v>701.30220000000008</v>
      </c>
      <c r="P1966" s="188">
        <v>579.79160162000005</v>
      </c>
      <c r="Q1966" s="188">
        <f t="shared" si="246"/>
        <v>121.51059838000003</v>
      </c>
      <c r="S1966" s="184">
        <v>0</v>
      </c>
      <c r="T1966" s="184">
        <v>0</v>
      </c>
      <c r="U1966" s="184">
        <f t="shared" si="247"/>
        <v>0</v>
      </c>
      <c r="W1966" s="185">
        <v>0</v>
      </c>
      <c r="X1966" s="185">
        <v>0</v>
      </c>
      <c r="Y1966" s="185">
        <f t="shared" si="248"/>
        <v>0</v>
      </c>
    </row>
    <row r="1967" spans="2:25" s="187" customFormat="1" hidden="1" x14ac:dyDescent="0.3">
      <c r="B1967" s="226" t="s">
        <v>2288</v>
      </c>
      <c r="C1967" s="338" t="s">
        <v>9454</v>
      </c>
      <c r="D1967" s="249"/>
      <c r="E1967" s="249"/>
      <c r="F1967" s="183"/>
      <c r="G1967" s="184">
        <f t="shared" si="251"/>
        <v>5.8539000000000003</v>
      </c>
      <c r="H1967" s="184">
        <f t="shared" si="252"/>
        <v>5.8535755800000002</v>
      </c>
      <c r="I1967" s="184">
        <f t="shared" si="244"/>
        <v>3.2442000000010296E-4</v>
      </c>
      <c r="K1967" s="184">
        <v>0</v>
      </c>
      <c r="L1967" s="184">
        <v>0</v>
      </c>
      <c r="M1967" s="184">
        <f t="shared" si="245"/>
        <v>0</v>
      </c>
      <c r="O1967" s="188">
        <v>5.8539000000000003</v>
      </c>
      <c r="P1967" s="188">
        <v>5.8535755800000002</v>
      </c>
      <c r="Q1967" s="188">
        <f t="shared" si="246"/>
        <v>3.2442000000010296E-4</v>
      </c>
      <c r="S1967" s="184">
        <v>0</v>
      </c>
      <c r="T1967" s="184">
        <v>0</v>
      </c>
      <c r="U1967" s="184">
        <f t="shared" si="247"/>
        <v>0</v>
      </c>
      <c r="W1967" s="185">
        <v>0</v>
      </c>
      <c r="X1967" s="185">
        <v>0</v>
      </c>
      <c r="Y1967" s="185">
        <f t="shared" si="248"/>
        <v>0</v>
      </c>
    </row>
    <row r="1968" spans="2:25" s="187" customFormat="1" hidden="1" x14ac:dyDescent="0.3">
      <c r="B1968" s="226" t="s">
        <v>2289</v>
      </c>
      <c r="C1968" s="338" t="s">
        <v>9455</v>
      </c>
      <c r="D1968" s="249"/>
      <c r="E1968" s="249"/>
      <c r="F1968" s="183"/>
      <c r="G1968" s="184">
        <f t="shared" si="251"/>
        <v>947.7</v>
      </c>
      <c r="H1968" s="184">
        <f t="shared" si="252"/>
        <v>299.35492399999998</v>
      </c>
      <c r="I1968" s="184">
        <f t="shared" si="244"/>
        <v>648.34507600000006</v>
      </c>
      <c r="K1968" s="184">
        <v>0</v>
      </c>
      <c r="L1968" s="184">
        <v>0</v>
      </c>
      <c r="M1968" s="184">
        <f t="shared" si="245"/>
        <v>0</v>
      </c>
      <c r="O1968" s="188">
        <v>947.7</v>
      </c>
      <c r="P1968" s="188">
        <v>299.35492399999998</v>
      </c>
      <c r="Q1968" s="188">
        <f t="shared" si="246"/>
        <v>648.34507600000006</v>
      </c>
      <c r="S1968" s="184">
        <v>0</v>
      </c>
      <c r="T1968" s="184">
        <v>0</v>
      </c>
      <c r="U1968" s="184">
        <f t="shared" si="247"/>
        <v>0</v>
      </c>
      <c r="W1968" s="185">
        <v>0</v>
      </c>
      <c r="X1968" s="185">
        <v>0</v>
      </c>
      <c r="Y1968" s="185">
        <f t="shared" si="248"/>
        <v>0</v>
      </c>
    </row>
    <row r="1969" spans="2:25" s="187" customFormat="1" hidden="1" x14ac:dyDescent="0.3">
      <c r="B1969" s="226" t="s">
        <v>2290</v>
      </c>
      <c r="C1969" s="338" t="s">
        <v>9456</v>
      </c>
      <c r="D1969" s="249"/>
      <c r="E1969" s="249"/>
      <c r="F1969" s="183"/>
      <c r="G1969" s="184">
        <f t="shared" si="251"/>
        <v>3761.9922000000001</v>
      </c>
      <c r="H1969" s="184">
        <f t="shared" si="252"/>
        <v>2753.5178930000002</v>
      </c>
      <c r="I1969" s="184">
        <f t="shared" si="244"/>
        <v>1008.474307</v>
      </c>
      <c r="K1969" s="184">
        <v>0</v>
      </c>
      <c r="L1969" s="184">
        <v>0</v>
      </c>
      <c r="M1969" s="184">
        <f t="shared" si="245"/>
        <v>0</v>
      </c>
      <c r="O1969" s="188">
        <v>3761.9922000000001</v>
      </c>
      <c r="P1969" s="188">
        <v>2753.5178930000002</v>
      </c>
      <c r="Q1969" s="188">
        <f t="shared" si="246"/>
        <v>1008.474307</v>
      </c>
      <c r="S1969" s="184">
        <v>0</v>
      </c>
      <c r="T1969" s="184">
        <v>0</v>
      </c>
      <c r="U1969" s="184">
        <f t="shared" si="247"/>
        <v>0</v>
      </c>
      <c r="W1969" s="185">
        <v>0</v>
      </c>
      <c r="X1969" s="185">
        <v>0</v>
      </c>
      <c r="Y1969" s="185">
        <f t="shared" si="248"/>
        <v>0</v>
      </c>
    </row>
    <row r="1970" spans="2:25" s="187" customFormat="1" hidden="1" x14ac:dyDescent="0.3">
      <c r="B1970" s="226" t="s">
        <v>2291</v>
      </c>
      <c r="C1970" s="338" t="s">
        <v>9457</v>
      </c>
      <c r="D1970" s="249"/>
      <c r="E1970" s="249"/>
      <c r="F1970" s="183"/>
      <c r="G1970" s="184">
        <f t="shared" si="251"/>
        <v>150.17599999999999</v>
      </c>
      <c r="H1970" s="184">
        <f t="shared" si="252"/>
        <v>77.166560000000004</v>
      </c>
      <c r="I1970" s="184">
        <f t="shared" si="244"/>
        <v>73.009439999999984</v>
      </c>
      <c r="K1970" s="184">
        <v>0</v>
      </c>
      <c r="L1970" s="184">
        <v>0</v>
      </c>
      <c r="M1970" s="184">
        <f t="shared" si="245"/>
        <v>0</v>
      </c>
      <c r="O1970" s="188">
        <v>150.17599999999999</v>
      </c>
      <c r="P1970" s="188">
        <v>77.166560000000004</v>
      </c>
      <c r="Q1970" s="188">
        <f t="shared" si="246"/>
        <v>73.009439999999984</v>
      </c>
      <c r="S1970" s="184">
        <v>0</v>
      </c>
      <c r="T1970" s="184">
        <v>0</v>
      </c>
      <c r="U1970" s="184">
        <f t="shared" si="247"/>
        <v>0</v>
      </c>
      <c r="W1970" s="185">
        <v>0</v>
      </c>
      <c r="X1970" s="185">
        <v>0</v>
      </c>
      <c r="Y1970" s="185">
        <f t="shared" si="248"/>
        <v>0</v>
      </c>
    </row>
    <row r="1971" spans="2:25" s="187" customFormat="1" hidden="1" x14ac:dyDescent="0.3">
      <c r="B1971" s="226" t="s">
        <v>2292</v>
      </c>
      <c r="C1971" s="338" t="s">
        <v>9458</v>
      </c>
      <c r="D1971" s="249"/>
      <c r="E1971" s="249"/>
      <c r="F1971" s="183"/>
      <c r="G1971" s="184">
        <f t="shared" si="251"/>
        <v>723.68590000000006</v>
      </c>
      <c r="H1971" s="184">
        <f t="shared" si="252"/>
        <v>579.0347230000001</v>
      </c>
      <c r="I1971" s="184">
        <f t="shared" si="244"/>
        <v>144.65117699999996</v>
      </c>
      <c r="K1971" s="184">
        <v>0</v>
      </c>
      <c r="L1971" s="184">
        <v>0</v>
      </c>
      <c r="M1971" s="184">
        <f t="shared" si="245"/>
        <v>0</v>
      </c>
      <c r="O1971" s="188">
        <v>723.68590000000006</v>
      </c>
      <c r="P1971" s="188">
        <v>579.0347230000001</v>
      </c>
      <c r="Q1971" s="188">
        <f t="shared" si="246"/>
        <v>144.65117699999996</v>
      </c>
      <c r="S1971" s="184">
        <v>0</v>
      </c>
      <c r="T1971" s="184">
        <v>0</v>
      </c>
      <c r="U1971" s="184">
        <f t="shared" si="247"/>
        <v>0</v>
      </c>
      <c r="W1971" s="185">
        <v>0</v>
      </c>
      <c r="X1971" s="185">
        <v>0</v>
      </c>
      <c r="Y1971" s="185">
        <f t="shared" si="248"/>
        <v>0</v>
      </c>
    </row>
    <row r="1972" spans="2:25" s="187" customFormat="1" hidden="1" x14ac:dyDescent="0.3">
      <c r="B1972" s="226" t="s">
        <v>2293</v>
      </c>
      <c r="C1972" s="338" t="s">
        <v>9459</v>
      </c>
      <c r="D1972" s="249"/>
      <c r="E1972" s="249"/>
      <c r="F1972" s="183"/>
      <c r="G1972" s="184">
        <f t="shared" si="251"/>
        <v>103.5762</v>
      </c>
      <c r="H1972" s="184">
        <f t="shared" si="252"/>
        <v>82.31648100000001</v>
      </c>
      <c r="I1972" s="184">
        <f t="shared" si="244"/>
        <v>21.25971899999999</v>
      </c>
      <c r="K1972" s="184">
        <v>0</v>
      </c>
      <c r="L1972" s="184">
        <v>0</v>
      </c>
      <c r="M1972" s="184">
        <f t="shared" si="245"/>
        <v>0</v>
      </c>
      <c r="O1972" s="188">
        <v>103.5762</v>
      </c>
      <c r="P1972" s="188">
        <v>82.31648100000001</v>
      </c>
      <c r="Q1972" s="188">
        <f t="shared" si="246"/>
        <v>21.25971899999999</v>
      </c>
      <c r="S1972" s="184">
        <v>0</v>
      </c>
      <c r="T1972" s="184">
        <v>0</v>
      </c>
      <c r="U1972" s="184">
        <f t="shared" si="247"/>
        <v>0</v>
      </c>
      <c r="W1972" s="185">
        <v>0</v>
      </c>
      <c r="X1972" s="185">
        <v>0</v>
      </c>
      <c r="Y1972" s="185">
        <f t="shared" si="248"/>
        <v>0</v>
      </c>
    </row>
    <row r="1973" spans="2:25" s="187" customFormat="1" hidden="1" x14ac:dyDescent="0.3">
      <c r="B1973" s="226" t="s">
        <v>2294</v>
      </c>
      <c r="C1973" s="338" t="s">
        <v>9460</v>
      </c>
      <c r="D1973" s="249"/>
      <c r="E1973" s="249"/>
      <c r="F1973" s="183"/>
      <c r="G1973" s="184">
        <f t="shared" si="251"/>
        <v>241.50119999999998</v>
      </c>
      <c r="H1973" s="184">
        <f t="shared" si="252"/>
        <v>193.827023</v>
      </c>
      <c r="I1973" s="184">
        <f t="shared" si="244"/>
        <v>47.674176999999986</v>
      </c>
      <c r="K1973" s="184">
        <v>0</v>
      </c>
      <c r="L1973" s="184">
        <v>0</v>
      </c>
      <c r="M1973" s="184">
        <f t="shared" si="245"/>
        <v>0</v>
      </c>
      <c r="O1973" s="188">
        <v>241.50119999999998</v>
      </c>
      <c r="P1973" s="188">
        <v>193.827023</v>
      </c>
      <c r="Q1973" s="188">
        <f t="shared" si="246"/>
        <v>47.674176999999986</v>
      </c>
      <c r="S1973" s="184">
        <v>0</v>
      </c>
      <c r="T1973" s="184">
        <v>0</v>
      </c>
      <c r="U1973" s="184">
        <f t="shared" si="247"/>
        <v>0</v>
      </c>
      <c r="W1973" s="185">
        <v>0</v>
      </c>
      <c r="X1973" s="185">
        <v>0</v>
      </c>
      <c r="Y1973" s="185">
        <f t="shared" si="248"/>
        <v>0</v>
      </c>
    </row>
    <row r="1974" spans="2:25" s="187" customFormat="1" hidden="1" x14ac:dyDescent="0.3">
      <c r="B1974" s="226" t="s">
        <v>2295</v>
      </c>
      <c r="C1974" s="338" t="s">
        <v>9461</v>
      </c>
      <c r="D1974" s="249"/>
      <c r="E1974" s="249"/>
      <c r="F1974" s="183"/>
      <c r="G1974" s="184">
        <f t="shared" si="251"/>
        <v>415.02379999999999</v>
      </c>
      <c r="H1974" s="184">
        <f t="shared" si="252"/>
        <v>386.34347765000007</v>
      </c>
      <c r="I1974" s="184">
        <f t="shared" si="244"/>
        <v>28.680322349999926</v>
      </c>
      <c r="K1974" s="184">
        <v>0</v>
      </c>
      <c r="L1974" s="184">
        <v>0</v>
      </c>
      <c r="M1974" s="184">
        <f t="shared" si="245"/>
        <v>0</v>
      </c>
      <c r="O1974" s="188">
        <v>415.02379999999999</v>
      </c>
      <c r="P1974" s="188">
        <v>386.34347765000007</v>
      </c>
      <c r="Q1974" s="188">
        <f t="shared" si="246"/>
        <v>28.680322349999926</v>
      </c>
      <c r="S1974" s="184">
        <v>0</v>
      </c>
      <c r="T1974" s="184">
        <v>0</v>
      </c>
      <c r="U1974" s="184">
        <f t="shared" si="247"/>
        <v>0</v>
      </c>
      <c r="W1974" s="185">
        <v>0</v>
      </c>
      <c r="X1974" s="185">
        <v>0</v>
      </c>
      <c r="Y1974" s="185">
        <f t="shared" si="248"/>
        <v>0</v>
      </c>
    </row>
    <row r="1975" spans="2:25" s="187" customFormat="1" hidden="1" x14ac:dyDescent="0.3">
      <c r="B1975" s="226" t="s">
        <v>2296</v>
      </c>
      <c r="C1975" s="338" t="s">
        <v>9462</v>
      </c>
      <c r="D1975" s="249"/>
      <c r="E1975" s="249"/>
      <c r="F1975" s="183"/>
      <c r="G1975" s="184">
        <f t="shared" si="251"/>
        <v>57.782299999999999</v>
      </c>
      <c r="H1975" s="184">
        <f t="shared" si="252"/>
        <v>52.394750799999997</v>
      </c>
      <c r="I1975" s="184">
        <f t="shared" si="244"/>
        <v>5.3875492000000023</v>
      </c>
      <c r="K1975" s="184">
        <v>0</v>
      </c>
      <c r="L1975" s="184">
        <v>0</v>
      </c>
      <c r="M1975" s="184">
        <f t="shared" si="245"/>
        <v>0</v>
      </c>
      <c r="O1975" s="188">
        <v>57.782299999999999</v>
      </c>
      <c r="P1975" s="188">
        <v>52.394750799999997</v>
      </c>
      <c r="Q1975" s="188">
        <f t="shared" si="246"/>
        <v>5.3875492000000023</v>
      </c>
      <c r="S1975" s="184">
        <v>0</v>
      </c>
      <c r="T1975" s="184">
        <v>0</v>
      </c>
      <c r="U1975" s="184">
        <f t="shared" si="247"/>
        <v>0</v>
      </c>
      <c r="W1975" s="185">
        <v>0</v>
      </c>
      <c r="X1975" s="185">
        <v>0</v>
      </c>
      <c r="Y1975" s="185">
        <f t="shared" si="248"/>
        <v>0</v>
      </c>
    </row>
    <row r="1976" spans="2:25" s="187" customFormat="1" hidden="1" x14ac:dyDescent="0.3">
      <c r="B1976" s="226" t="s">
        <v>2297</v>
      </c>
      <c r="C1976" s="338" t="s">
        <v>9463</v>
      </c>
      <c r="D1976" s="249"/>
      <c r="E1976" s="249"/>
      <c r="F1976" s="183"/>
      <c r="G1976" s="184">
        <f t="shared" si="251"/>
        <v>273.5625</v>
      </c>
      <c r="H1976" s="184">
        <f t="shared" si="252"/>
        <v>166.83168000000001</v>
      </c>
      <c r="I1976" s="184">
        <f t="shared" si="244"/>
        <v>106.73081999999999</v>
      </c>
      <c r="K1976" s="184">
        <v>0</v>
      </c>
      <c r="L1976" s="184">
        <v>0</v>
      </c>
      <c r="M1976" s="184">
        <f t="shared" si="245"/>
        <v>0</v>
      </c>
      <c r="O1976" s="188">
        <v>273.5625</v>
      </c>
      <c r="P1976" s="188">
        <v>166.83168000000001</v>
      </c>
      <c r="Q1976" s="188">
        <f t="shared" si="246"/>
        <v>106.73081999999999</v>
      </c>
      <c r="S1976" s="184">
        <v>0</v>
      </c>
      <c r="T1976" s="184">
        <v>0</v>
      </c>
      <c r="U1976" s="184">
        <f t="shared" si="247"/>
        <v>0</v>
      </c>
      <c r="W1976" s="185">
        <v>0</v>
      </c>
      <c r="X1976" s="185">
        <v>0</v>
      </c>
      <c r="Y1976" s="185">
        <f t="shared" si="248"/>
        <v>0</v>
      </c>
    </row>
    <row r="1977" spans="2:25" s="187" customFormat="1" hidden="1" x14ac:dyDescent="0.3">
      <c r="B1977" s="226" t="s">
        <v>2298</v>
      </c>
      <c r="C1977" s="338" t="s">
        <v>9464</v>
      </c>
      <c r="D1977" s="249"/>
      <c r="E1977" s="249"/>
      <c r="F1977" s="183"/>
      <c r="G1977" s="184">
        <f t="shared" si="251"/>
        <v>58.508099999999999</v>
      </c>
      <c r="H1977" s="184">
        <f t="shared" si="252"/>
        <v>53.503582249999994</v>
      </c>
      <c r="I1977" s="184">
        <f t="shared" si="244"/>
        <v>5.0045177500000051</v>
      </c>
      <c r="K1977" s="184">
        <v>0</v>
      </c>
      <c r="L1977" s="184">
        <v>0</v>
      </c>
      <c r="M1977" s="184">
        <f t="shared" si="245"/>
        <v>0</v>
      </c>
      <c r="O1977" s="188">
        <v>58.508099999999999</v>
      </c>
      <c r="P1977" s="188">
        <v>53.503582249999994</v>
      </c>
      <c r="Q1977" s="188">
        <f t="shared" si="246"/>
        <v>5.0045177500000051</v>
      </c>
      <c r="S1977" s="184">
        <v>0</v>
      </c>
      <c r="T1977" s="184">
        <v>0</v>
      </c>
      <c r="U1977" s="184">
        <f t="shared" si="247"/>
        <v>0</v>
      </c>
      <c r="W1977" s="185">
        <v>0</v>
      </c>
      <c r="X1977" s="185">
        <v>0</v>
      </c>
      <c r="Y1977" s="185">
        <f t="shared" si="248"/>
        <v>0</v>
      </c>
    </row>
    <row r="1978" spans="2:25" s="187" customFormat="1" hidden="1" x14ac:dyDescent="0.3">
      <c r="B1978" s="226" t="s">
        <v>2299</v>
      </c>
      <c r="C1978" s="338" t="s">
        <v>9465</v>
      </c>
      <c r="D1978" s="249"/>
      <c r="E1978" s="249"/>
      <c r="F1978" s="183"/>
      <c r="G1978" s="184">
        <f t="shared" si="251"/>
        <v>310.92780000000005</v>
      </c>
      <c r="H1978" s="184">
        <f t="shared" si="252"/>
        <v>274.57761722999999</v>
      </c>
      <c r="I1978" s="184">
        <f t="shared" si="244"/>
        <v>36.35018277000006</v>
      </c>
      <c r="K1978" s="184">
        <v>0</v>
      </c>
      <c r="L1978" s="184">
        <v>0</v>
      </c>
      <c r="M1978" s="184">
        <f t="shared" si="245"/>
        <v>0</v>
      </c>
      <c r="O1978" s="188">
        <v>310.92780000000005</v>
      </c>
      <c r="P1978" s="188">
        <v>274.57761722999999</v>
      </c>
      <c r="Q1978" s="188">
        <f t="shared" si="246"/>
        <v>36.35018277000006</v>
      </c>
      <c r="S1978" s="184">
        <v>0</v>
      </c>
      <c r="T1978" s="184">
        <v>0</v>
      </c>
      <c r="U1978" s="184">
        <f t="shared" si="247"/>
        <v>0</v>
      </c>
      <c r="W1978" s="185">
        <v>0</v>
      </c>
      <c r="X1978" s="185">
        <v>0</v>
      </c>
      <c r="Y1978" s="185">
        <f t="shared" si="248"/>
        <v>0</v>
      </c>
    </row>
    <row r="1979" spans="2:25" s="187" customFormat="1" hidden="1" x14ac:dyDescent="0.3">
      <c r="B1979" s="226" t="s">
        <v>2300</v>
      </c>
      <c r="C1979" s="338" t="s">
        <v>9466</v>
      </c>
      <c r="D1979" s="249"/>
      <c r="E1979" s="249"/>
      <c r="F1979" s="183"/>
      <c r="G1979" s="184">
        <f t="shared" si="251"/>
        <v>128.4512</v>
      </c>
      <c r="H1979" s="184">
        <f t="shared" si="252"/>
        <v>0.3695</v>
      </c>
      <c r="I1979" s="184">
        <f t="shared" si="244"/>
        <v>128.08170000000001</v>
      </c>
      <c r="K1979" s="184">
        <v>0</v>
      </c>
      <c r="L1979" s="184">
        <v>0</v>
      </c>
      <c r="M1979" s="184">
        <f t="shared" si="245"/>
        <v>0</v>
      </c>
      <c r="O1979" s="188">
        <v>128.4512</v>
      </c>
      <c r="P1979" s="188">
        <v>0.3695</v>
      </c>
      <c r="Q1979" s="188">
        <f t="shared" si="246"/>
        <v>128.08170000000001</v>
      </c>
      <c r="S1979" s="184">
        <v>0</v>
      </c>
      <c r="T1979" s="184">
        <v>0</v>
      </c>
      <c r="U1979" s="184">
        <f t="shared" si="247"/>
        <v>0</v>
      </c>
      <c r="W1979" s="185">
        <v>0</v>
      </c>
      <c r="X1979" s="185">
        <v>0</v>
      </c>
      <c r="Y1979" s="185">
        <f t="shared" si="248"/>
        <v>0</v>
      </c>
    </row>
    <row r="1980" spans="2:25" s="187" customFormat="1" hidden="1" x14ac:dyDescent="0.3">
      <c r="B1980" s="226" t="s">
        <v>2301</v>
      </c>
      <c r="C1980" s="338" t="s">
        <v>9467</v>
      </c>
      <c r="D1980" s="249"/>
      <c r="E1980" s="249"/>
      <c r="F1980" s="183"/>
      <c r="G1980" s="184">
        <f t="shared" si="251"/>
        <v>441.7448</v>
      </c>
      <c r="H1980" s="184">
        <f t="shared" si="252"/>
        <v>394.28848098999998</v>
      </c>
      <c r="I1980" s="184">
        <f t="shared" si="244"/>
        <v>47.456319010000016</v>
      </c>
      <c r="K1980" s="184">
        <v>0</v>
      </c>
      <c r="L1980" s="184">
        <v>0</v>
      </c>
      <c r="M1980" s="184">
        <f t="shared" si="245"/>
        <v>0</v>
      </c>
      <c r="O1980" s="188">
        <v>441.7448</v>
      </c>
      <c r="P1980" s="188">
        <v>394.28848098999998</v>
      </c>
      <c r="Q1980" s="188">
        <f t="shared" si="246"/>
        <v>47.456319010000016</v>
      </c>
      <c r="S1980" s="184">
        <v>0</v>
      </c>
      <c r="T1980" s="184">
        <v>0</v>
      </c>
      <c r="U1980" s="184">
        <f t="shared" si="247"/>
        <v>0</v>
      </c>
      <c r="W1980" s="185">
        <v>0</v>
      </c>
      <c r="X1980" s="185">
        <v>0</v>
      </c>
      <c r="Y1980" s="185">
        <f t="shared" si="248"/>
        <v>0</v>
      </c>
    </row>
    <row r="1981" spans="2:25" s="187" customFormat="1" hidden="1" x14ac:dyDescent="0.3">
      <c r="B1981" s="226" t="s">
        <v>2302</v>
      </c>
      <c r="C1981" s="338" t="s">
        <v>9468</v>
      </c>
      <c r="D1981" s="249"/>
      <c r="E1981" s="249"/>
      <c r="F1981" s="183"/>
      <c r="G1981" s="184">
        <f t="shared" si="251"/>
        <v>149.6354</v>
      </c>
      <c r="H1981" s="184">
        <f t="shared" si="252"/>
        <v>109.10948571</v>
      </c>
      <c r="I1981" s="184">
        <f t="shared" si="244"/>
        <v>40.525914290000003</v>
      </c>
      <c r="K1981" s="184">
        <v>0</v>
      </c>
      <c r="L1981" s="184">
        <v>0</v>
      </c>
      <c r="M1981" s="184">
        <f t="shared" si="245"/>
        <v>0</v>
      </c>
      <c r="O1981" s="188">
        <v>149.6354</v>
      </c>
      <c r="P1981" s="188">
        <v>109.10948571</v>
      </c>
      <c r="Q1981" s="188">
        <f t="shared" si="246"/>
        <v>40.525914290000003</v>
      </c>
      <c r="S1981" s="184">
        <v>0</v>
      </c>
      <c r="T1981" s="184">
        <v>0</v>
      </c>
      <c r="U1981" s="184">
        <f t="shared" si="247"/>
        <v>0</v>
      </c>
      <c r="W1981" s="185">
        <v>0</v>
      </c>
      <c r="X1981" s="185">
        <v>0</v>
      </c>
      <c r="Y1981" s="185">
        <f t="shared" si="248"/>
        <v>0</v>
      </c>
    </row>
    <row r="1982" spans="2:25" s="187" customFormat="1" hidden="1" x14ac:dyDescent="0.3">
      <c r="B1982" s="226" t="s">
        <v>2303</v>
      </c>
      <c r="C1982" s="338" t="s">
        <v>9469</v>
      </c>
      <c r="D1982" s="249"/>
      <c r="E1982" s="249"/>
      <c r="F1982" s="183"/>
      <c r="G1982" s="184">
        <f t="shared" si="251"/>
        <v>326.79590000000002</v>
      </c>
      <c r="H1982" s="184">
        <f t="shared" si="252"/>
        <v>305.43615117000002</v>
      </c>
      <c r="I1982" s="184">
        <f t="shared" si="244"/>
        <v>21.359748830000001</v>
      </c>
      <c r="K1982" s="184">
        <v>0</v>
      </c>
      <c r="L1982" s="184">
        <v>0</v>
      </c>
      <c r="M1982" s="184">
        <f t="shared" si="245"/>
        <v>0</v>
      </c>
      <c r="O1982" s="188">
        <v>326.79590000000002</v>
      </c>
      <c r="P1982" s="188">
        <v>305.43615117000002</v>
      </c>
      <c r="Q1982" s="188">
        <f t="shared" si="246"/>
        <v>21.359748830000001</v>
      </c>
      <c r="S1982" s="184">
        <v>0</v>
      </c>
      <c r="T1982" s="184">
        <v>0</v>
      </c>
      <c r="U1982" s="184">
        <f t="shared" si="247"/>
        <v>0</v>
      </c>
      <c r="W1982" s="185">
        <v>0</v>
      </c>
      <c r="X1982" s="185">
        <v>0</v>
      </c>
      <c r="Y1982" s="185">
        <f t="shared" si="248"/>
        <v>0</v>
      </c>
    </row>
    <row r="1983" spans="2:25" s="187" customFormat="1" hidden="1" x14ac:dyDescent="0.3">
      <c r="B1983" s="226" t="s">
        <v>2304</v>
      </c>
      <c r="C1983" s="338" t="s">
        <v>9470</v>
      </c>
      <c r="D1983" s="249"/>
      <c r="E1983" s="249"/>
      <c r="F1983" s="183"/>
      <c r="G1983" s="184">
        <f t="shared" si="251"/>
        <v>63.668299999999995</v>
      </c>
      <c r="H1983" s="184">
        <f t="shared" si="252"/>
        <v>58.337554619999992</v>
      </c>
      <c r="I1983" s="184">
        <f t="shared" si="244"/>
        <v>5.3307453800000033</v>
      </c>
      <c r="K1983" s="184">
        <v>0</v>
      </c>
      <c r="L1983" s="184">
        <v>0</v>
      </c>
      <c r="M1983" s="184">
        <f t="shared" si="245"/>
        <v>0</v>
      </c>
      <c r="O1983" s="188">
        <v>63.668299999999995</v>
      </c>
      <c r="P1983" s="188">
        <v>58.337554619999992</v>
      </c>
      <c r="Q1983" s="188">
        <f t="shared" si="246"/>
        <v>5.3307453800000033</v>
      </c>
      <c r="S1983" s="184">
        <v>0</v>
      </c>
      <c r="T1983" s="184">
        <v>0</v>
      </c>
      <c r="U1983" s="184">
        <f t="shared" si="247"/>
        <v>0</v>
      </c>
      <c r="W1983" s="185">
        <v>0</v>
      </c>
      <c r="X1983" s="185">
        <v>0</v>
      </c>
      <c r="Y1983" s="185">
        <f t="shared" si="248"/>
        <v>0</v>
      </c>
    </row>
    <row r="1984" spans="2:25" s="187" customFormat="1" hidden="1" x14ac:dyDescent="0.3">
      <c r="B1984" s="226" t="s">
        <v>2305</v>
      </c>
      <c r="C1984" s="338" t="s">
        <v>9471</v>
      </c>
      <c r="D1984" s="249"/>
      <c r="E1984" s="249"/>
      <c r="F1984" s="183"/>
      <c r="G1984" s="184">
        <f t="shared" si="251"/>
        <v>194.79419999999999</v>
      </c>
      <c r="H1984" s="184">
        <f t="shared" si="252"/>
        <v>99.139097000000007</v>
      </c>
      <c r="I1984" s="184">
        <f t="shared" si="244"/>
        <v>95.655102999999983</v>
      </c>
      <c r="K1984" s="184">
        <v>0</v>
      </c>
      <c r="L1984" s="184">
        <v>0</v>
      </c>
      <c r="M1984" s="184">
        <f t="shared" si="245"/>
        <v>0</v>
      </c>
      <c r="O1984" s="188">
        <v>194.79419999999999</v>
      </c>
      <c r="P1984" s="188">
        <v>99.139097000000007</v>
      </c>
      <c r="Q1984" s="188">
        <f t="shared" si="246"/>
        <v>95.655102999999983</v>
      </c>
      <c r="S1984" s="184">
        <v>0</v>
      </c>
      <c r="T1984" s="184">
        <v>0</v>
      </c>
      <c r="U1984" s="184">
        <f t="shared" si="247"/>
        <v>0</v>
      </c>
      <c r="W1984" s="185">
        <v>0</v>
      </c>
      <c r="X1984" s="185">
        <v>0</v>
      </c>
      <c r="Y1984" s="185">
        <f t="shared" si="248"/>
        <v>0</v>
      </c>
    </row>
    <row r="1985" spans="2:25" s="187" customFormat="1" hidden="1" x14ac:dyDescent="0.3">
      <c r="B1985" s="226" t="s">
        <v>2306</v>
      </c>
      <c r="C1985" s="338" t="s">
        <v>9472</v>
      </c>
      <c r="D1985" s="249"/>
      <c r="E1985" s="249"/>
      <c r="F1985" s="183"/>
      <c r="G1985" s="184">
        <f t="shared" si="251"/>
        <v>63.122300000000003</v>
      </c>
      <c r="H1985" s="184">
        <f t="shared" si="252"/>
        <v>56.635075900000004</v>
      </c>
      <c r="I1985" s="184">
        <f t="shared" si="244"/>
        <v>6.4872240999999988</v>
      </c>
      <c r="K1985" s="184">
        <v>0</v>
      </c>
      <c r="L1985" s="184">
        <v>0</v>
      </c>
      <c r="M1985" s="184">
        <f t="shared" si="245"/>
        <v>0</v>
      </c>
      <c r="O1985" s="188">
        <v>63.122300000000003</v>
      </c>
      <c r="P1985" s="188">
        <v>56.635075900000004</v>
      </c>
      <c r="Q1985" s="188">
        <f t="shared" si="246"/>
        <v>6.4872240999999988</v>
      </c>
      <c r="S1985" s="184">
        <v>0</v>
      </c>
      <c r="T1985" s="184">
        <v>0</v>
      </c>
      <c r="U1985" s="184">
        <f t="shared" si="247"/>
        <v>0</v>
      </c>
      <c r="W1985" s="185">
        <v>0</v>
      </c>
      <c r="X1985" s="185">
        <v>0</v>
      </c>
      <c r="Y1985" s="185">
        <f t="shared" si="248"/>
        <v>0</v>
      </c>
    </row>
    <row r="1986" spans="2:25" s="187" customFormat="1" hidden="1" x14ac:dyDescent="0.3">
      <c r="B1986" s="226" t="s">
        <v>2307</v>
      </c>
      <c r="C1986" s="338" t="s">
        <v>9473</v>
      </c>
      <c r="D1986" s="249"/>
      <c r="E1986" s="249"/>
      <c r="F1986" s="183"/>
      <c r="G1986" s="184">
        <f t="shared" si="251"/>
        <v>303.88969999999995</v>
      </c>
      <c r="H1986" s="184">
        <f t="shared" si="252"/>
        <v>286.97759073999998</v>
      </c>
      <c r="I1986" s="184">
        <f t="shared" si="244"/>
        <v>16.912109259999966</v>
      </c>
      <c r="K1986" s="184">
        <v>0</v>
      </c>
      <c r="L1986" s="184">
        <v>0</v>
      </c>
      <c r="M1986" s="184">
        <f t="shared" si="245"/>
        <v>0</v>
      </c>
      <c r="O1986" s="188">
        <v>303.88969999999995</v>
      </c>
      <c r="P1986" s="188">
        <v>286.97759073999998</v>
      </c>
      <c r="Q1986" s="188">
        <f t="shared" si="246"/>
        <v>16.912109259999966</v>
      </c>
      <c r="S1986" s="184">
        <v>0</v>
      </c>
      <c r="T1986" s="184">
        <v>0</v>
      </c>
      <c r="U1986" s="184">
        <f t="shared" si="247"/>
        <v>0</v>
      </c>
      <c r="W1986" s="185">
        <v>0</v>
      </c>
      <c r="X1986" s="185">
        <v>0</v>
      </c>
      <c r="Y1986" s="185">
        <f t="shared" si="248"/>
        <v>0</v>
      </c>
    </row>
    <row r="1987" spans="2:25" s="187" customFormat="1" hidden="1" x14ac:dyDescent="0.3">
      <c r="B1987" s="226" t="s">
        <v>2308</v>
      </c>
      <c r="C1987" s="338" t="s">
        <v>9474</v>
      </c>
      <c r="D1987" s="249"/>
      <c r="E1987" s="249"/>
      <c r="F1987" s="183"/>
      <c r="G1987" s="184">
        <f t="shared" si="251"/>
        <v>2.5</v>
      </c>
      <c r="H1987" s="184">
        <f t="shared" si="252"/>
        <v>2.1</v>
      </c>
      <c r="I1987" s="184">
        <f t="shared" si="244"/>
        <v>0.39999999999999991</v>
      </c>
      <c r="K1987" s="184">
        <v>0</v>
      </c>
      <c r="L1987" s="184">
        <v>0</v>
      </c>
      <c r="M1987" s="184">
        <f t="shared" si="245"/>
        <v>0</v>
      </c>
      <c r="O1987" s="188">
        <v>2.5</v>
      </c>
      <c r="P1987" s="188">
        <v>2.1</v>
      </c>
      <c r="Q1987" s="188">
        <f t="shared" si="246"/>
        <v>0.39999999999999991</v>
      </c>
      <c r="S1987" s="184">
        <v>0</v>
      </c>
      <c r="T1987" s="184">
        <v>0</v>
      </c>
      <c r="U1987" s="184">
        <f t="shared" si="247"/>
        <v>0</v>
      </c>
      <c r="W1987" s="185">
        <v>0</v>
      </c>
      <c r="X1987" s="185">
        <v>0</v>
      </c>
      <c r="Y1987" s="185">
        <f t="shared" si="248"/>
        <v>0</v>
      </c>
    </row>
    <row r="1988" spans="2:25" s="187" customFormat="1" hidden="1" x14ac:dyDescent="0.3">
      <c r="B1988" s="226" t="s">
        <v>2309</v>
      </c>
      <c r="C1988" s="338" t="s">
        <v>9475</v>
      </c>
      <c r="D1988" s="249"/>
      <c r="E1988" s="249"/>
      <c r="F1988" s="183"/>
      <c r="G1988" s="184">
        <f t="shared" si="251"/>
        <v>612.19679999999994</v>
      </c>
      <c r="H1988" s="184">
        <f t="shared" si="252"/>
        <v>517.68681800000002</v>
      </c>
      <c r="I1988" s="184">
        <f t="shared" si="244"/>
        <v>94.509981999999923</v>
      </c>
      <c r="K1988" s="184">
        <v>0</v>
      </c>
      <c r="L1988" s="184">
        <v>0</v>
      </c>
      <c r="M1988" s="184">
        <f t="shared" si="245"/>
        <v>0</v>
      </c>
      <c r="O1988" s="188">
        <v>612.19679999999994</v>
      </c>
      <c r="P1988" s="188">
        <v>517.68681800000002</v>
      </c>
      <c r="Q1988" s="188">
        <f t="shared" si="246"/>
        <v>94.509981999999923</v>
      </c>
      <c r="S1988" s="184">
        <v>0</v>
      </c>
      <c r="T1988" s="184">
        <v>0</v>
      </c>
      <c r="U1988" s="184">
        <f t="shared" si="247"/>
        <v>0</v>
      </c>
      <c r="W1988" s="185">
        <v>0</v>
      </c>
      <c r="X1988" s="185">
        <v>0</v>
      </c>
      <c r="Y1988" s="185">
        <f t="shared" si="248"/>
        <v>0</v>
      </c>
    </row>
    <row r="1989" spans="2:25" s="187" customFormat="1" hidden="1" x14ac:dyDescent="0.3">
      <c r="B1989" s="226" t="s">
        <v>2310</v>
      </c>
      <c r="C1989" s="338" t="s">
        <v>9476</v>
      </c>
      <c r="D1989" s="249"/>
      <c r="E1989" s="249"/>
      <c r="F1989" s="183"/>
      <c r="G1989" s="184">
        <f t="shared" si="251"/>
        <v>207.9821</v>
      </c>
      <c r="H1989" s="184">
        <f t="shared" si="252"/>
        <v>176.63853025</v>
      </c>
      <c r="I1989" s="184">
        <f t="shared" si="244"/>
        <v>31.34356975</v>
      </c>
      <c r="K1989" s="184">
        <v>0</v>
      </c>
      <c r="L1989" s="184">
        <v>0</v>
      </c>
      <c r="M1989" s="184">
        <f t="shared" si="245"/>
        <v>0</v>
      </c>
      <c r="O1989" s="188">
        <v>207.9821</v>
      </c>
      <c r="P1989" s="188">
        <v>176.63853025</v>
      </c>
      <c r="Q1989" s="188">
        <f t="shared" si="246"/>
        <v>31.34356975</v>
      </c>
      <c r="S1989" s="184">
        <v>0</v>
      </c>
      <c r="T1989" s="184">
        <v>0</v>
      </c>
      <c r="U1989" s="184">
        <f t="shared" si="247"/>
        <v>0</v>
      </c>
      <c r="W1989" s="185">
        <v>0</v>
      </c>
      <c r="X1989" s="185">
        <v>0</v>
      </c>
      <c r="Y1989" s="185">
        <f t="shared" si="248"/>
        <v>0</v>
      </c>
    </row>
    <row r="1990" spans="2:25" s="187" customFormat="1" hidden="1" x14ac:dyDescent="0.3">
      <c r="B1990" s="226" t="s">
        <v>2311</v>
      </c>
      <c r="C1990" s="338" t="s">
        <v>9477</v>
      </c>
      <c r="D1990" s="249"/>
      <c r="E1990" s="249"/>
      <c r="F1990" s="183"/>
      <c r="G1990" s="184">
        <f t="shared" si="251"/>
        <v>380.96049999999997</v>
      </c>
      <c r="H1990" s="184">
        <f t="shared" si="252"/>
        <v>358.37240909999997</v>
      </c>
      <c r="I1990" s="184">
        <f t="shared" si="244"/>
        <v>22.588090899999997</v>
      </c>
      <c r="K1990" s="184">
        <v>0</v>
      </c>
      <c r="L1990" s="184">
        <v>0</v>
      </c>
      <c r="M1990" s="184">
        <f t="shared" si="245"/>
        <v>0</v>
      </c>
      <c r="O1990" s="188">
        <v>380.96049999999997</v>
      </c>
      <c r="P1990" s="188">
        <v>358.37240909999997</v>
      </c>
      <c r="Q1990" s="188">
        <f t="shared" si="246"/>
        <v>22.588090899999997</v>
      </c>
      <c r="S1990" s="184">
        <v>0</v>
      </c>
      <c r="T1990" s="184">
        <v>0</v>
      </c>
      <c r="U1990" s="184">
        <f t="shared" si="247"/>
        <v>0</v>
      </c>
      <c r="W1990" s="185">
        <v>0</v>
      </c>
      <c r="X1990" s="185">
        <v>0</v>
      </c>
      <c r="Y1990" s="185">
        <f t="shared" si="248"/>
        <v>0</v>
      </c>
    </row>
    <row r="1991" spans="2:25" s="187" customFormat="1" hidden="1" x14ac:dyDescent="0.3">
      <c r="B1991" s="226" t="s">
        <v>2312</v>
      </c>
      <c r="C1991" s="338" t="s">
        <v>9478</v>
      </c>
      <c r="D1991" s="249"/>
      <c r="E1991" s="249"/>
      <c r="F1991" s="183"/>
      <c r="G1991" s="184">
        <f t="shared" si="251"/>
        <v>111.3126</v>
      </c>
      <c r="H1991" s="184">
        <f t="shared" si="252"/>
        <v>102.434409</v>
      </c>
      <c r="I1991" s="184">
        <f t="shared" si="244"/>
        <v>8.8781910000000011</v>
      </c>
      <c r="K1991" s="184">
        <v>0</v>
      </c>
      <c r="L1991" s="184">
        <v>0</v>
      </c>
      <c r="M1991" s="184">
        <f t="shared" si="245"/>
        <v>0</v>
      </c>
      <c r="O1991" s="188">
        <v>111.3126</v>
      </c>
      <c r="P1991" s="188">
        <v>102.434409</v>
      </c>
      <c r="Q1991" s="188">
        <f t="shared" si="246"/>
        <v>8.8781910000000011</v>
      </c>
      <c r="S1991" s="184">
        <v>0</v>
      </c>
      <c r="T1991" s="184">
        <v>0</v>
      </c>
      <c r="U1991" s="184">
        <f t="shared" si="247"/>
        <v>0</v>
      </c>
      <c r="W1991" s="185">
        <v>0</v>
      </c>
      <c r="X1991" s="185">
        <v>0</v>
      </c>
      <c r="Y1991" s="185">
        <f t="shared" si="248"/>
        <v>0</v>
      </c>
    </row>
    <row r="1992" spans="2:25" s="187" customFormat="1" hidden="1" x14ac:dyDescent="0.3">
      <c r="B1992" s="226" t="s">
        <v>2313</v>
      </c>
      <c r="C1992" s="338" t="s">
        <v>9479</v>
      </c>
      <c r="D1992" s="249"/>
      <c r="E1992" s="249"/>
      <c r="F1992" s="183"/>
      <c r="G1992" s="184">
        <f t="shared" si="251"/>
        <v>68.316100000000006</v>
      </c>
      <c r="H1992" s="184">
        <f t="shared" si="252"/>
        <v>10.029199999999999</v>
      </c>
      <c r="I1992" s="184">
        <f t="shared" si="244"/>
        <v>58.286900000000003</v>
      </c>
      <c r="K1992" s="184">
        <v>0</v>
      </c>
      <c r="L1992" s="184">
        <v>0</v>
      </c>
      <c r="M1992" s="184">
        <f t="shared" si="245"/>
        <v>0</v>
      </c>
      <c r="O1992" s="188">
        <v>68.316100000000006</v>
      </c>
      <c r="P1992" s="188">
        <v>10.029199999999999</v>
      </c>
      <c r="Q1992" s="188">
        <f t="shared" si="246"/>
        <v>58.286900000000003</v>
      </c>
      <c r="S1992" s="184">
        <v>0</v>
      </c>
      <c r="T1992" s="184">
        <v>0</v>
      </c>
      <c r="U1992" s="184">
        <f t="shared" si="247"/>
        <v>0</v>
      </c>
      <c r="W1992" s="185">
        <v>0</v>
      </c>
      <c r="X1992" s="185">
        <v>0</v>
      </c>
      <c r="Y1992" s="185">
        <f t="shared" si="248"/>
        <v>0</v>
      </c>
    </row>
    <row r="1993" spans="2:25" s="187" customFormat="1" hidden="1" x14ac:dyDescent="0.3">
      <c r="B1993" s="226" t="s">
        <v>2314</v>
      </c>
      <c r="C1993" s="338" t="s">
        <v>9480</v>
      </c>
      <c r="D1993" s="249"/>
      <c r="E1993" s="249"/>
      <c r="F1993" s="183"/>
      <c r="G1993" s="184">
        <f t="shared" si="251"/>
        <v>58.694200000000002</v>
      </c>
      <c r="H1993" s="184">
        <f t="shared" si="252"/>
        <v>54.549443000000004</v>
      </c>
      <c r="I1993" s="184">
        <f t="shared" ref="I1993:I2056" si="253">+ABS(G1993-H1993)</f>
        <v>4.1447569999999985</v>
      </c>
      <c r="K1993" s="184">
        <v>0</v>
      </c>
      <c r="L1993" s="184">
        <v>0</v>
      </c>
      <c r="M1993" s="184">
        <f t="shared" ref="M1993:M2056" si="254">+ABS(K1993-L1993)</f>
        <v>0</v>
      </c>
      <c r="O1993" s="188">
        <v>58.694200000000002</v>
      </c>
      <c r="P1993" s="188">
        <v>54.549443000000004</v>
      </c>
      <c r="Q1993" s="188">
        <f t="shared" ref="Q1993:Q2056" si="255">+ABS(O1993-P1993)</f>
        <v>4.1447569999999985</v>
      </c>
      <c r="S1993" s="184">
        <v>0</v>
      </c>
      <c r="T1993" s="184">
        <v>0</v>
      </c>
      <c r="U1993" s="184">
        <f t="shared" ref="U1993:U2056" si="256">+ABS(S1993-T1993)</f>
        <v>0</v>
      </c>
      <c r="W1993" s="185">
        <v>0</v>
      </c>
      <c r="X1993" s="185">
        <v>0</v>
      </c>
      <c r="Y1993" s="185">
        <f t="shared" ref="Y1993:Y2056" si="257">+ABS(W1993-X1993)</f>
        <v>0</v>
      </c>
    </row>
    <row r="1994" spans="2:25" s="187" customFormat="1" hidden="1" x14ac:dyDescent="0.3">
      <c r="B1994" s="226" t="s">
        <v>2315</v>
      </c>
      <c r="C1994" s="338" t="s">
        <v>9481</v>
      </c>
      <c r="D1994" s="249"/>
      <c r="E1994" s="249"/>
      <c r="F1994" s="183"/>
      <c r="G1994" s="184">
        <f t="shared" si="251"/>
        <v>302.93819999999999</v>
      </c>
      <c r="H1994" s="184">
        <f t="shared" si="252"/>
        <v>278.06201500000003</v>
      </c>
      <c r="I1994" s="184">
        <f t="shared" si="253"/>
        <v>24.876184999999964</v>
      </c>
      <c r="K1994" s="184">
        <v>0</v>
      </c>
      <c r="L1994" s="184">
        <v>0</v>
      </c>
      <c r="M1994" s="184">
        <f t="shared" si="254"/>
        <v>0</v>
      </c>
      <c r="O1994" s="188">
        <v>302.93819999999999</v>
      </c>
      <c r="P1994" s="188">
        <v>278.06201500000003</v>
      </c>
      <c r="Q1994" s="188">
        <f t="shared" si="255"/>
        <v>24.876184999999964</v>
      </c>
      <c r="S1994" s="184">
        <v>0</v>
      </c>
      <c r="T1994" s="184">
        <v>0</v>
      </c>
      <c r="U1994" s="184">
        <f t="shared" si="256"/>
        <v>0</v>
      </c>
      <c r="W1994" s="185">
        <v>0</v>
      </c>
      <c r="X1994" s="185">
        <v>0</v>
      </c>
      <c r="Y1994" s="185">
        <f t="shared" si="257"/>
        <v>0</v>
      </c>
    </row>
    <row r="1995" spans="2:25" s="187" customFormat="1" hidden="1" x14ac:dyDescent="0.3">
      <c r="B1995" s="226" t="s">
        <v>2316</v>
      </c>
      <c r="C1995" s="338" t="s">
        <v>9482</v>
      </c>
      <c r="D1995" s="249"/>
      <c r="E1995" s="249"/>
      <c r="F1995" s="183"/>
      <c r="G1995" s="184">
        <f t="shared" si="251"/>
        <v>92.2</v>
      </c>
      <c r="H1995" s="184">
        <f t="shared" si="252"/>
        <v>56.04</v>
      </c>
      <c r="I1995" s="184">
        <f t="shared" si="253"/>
        <v>36.160000000000004</v>
      </c>
      <c r="K1995" s="184">
        <v>0</v>
      </c>
      <c r="L1995" s="184">
        <v>0</v>
      </c>
      <c r="M1995" s="184">
        <f t="shared" si="254"/>
        <v>0</v>
      </c>
      <c r="O1995" s="188">
        <v>92.2</v>
      </c>
      <c r="P1995" s="188">
        <v>56.04</v>
      </c>
      <c r="Q1995" s="188">
        <f t="shared" si="255"/>
        <v>36.160000000000004</v>
      </c>
      <c r="S1995" s="184">
        <v>0</v>
      </c>
      <c r="T1995" s="184">
        <v>0</v>
      </c>
      <c r="U1995" s="184">
        <f t="shared" si="256"/>
        <v>0</v>
      </c>
      <c r="W1995" s="185">
        <v>0</v>
      </c>
      <c r="X1995" s="185">
        <v>0</v>
      </c>
      <c r="Y1995" s="185">
        <f t="shared" si="257"/>
        <v>0</v>
      </c>
    </row>
    <row r="1996" spans="2:25" s="187" customFormat="1" hidden="1" x14ac:dyDescent="0.3">
      <c r="B1996" s="226" t="s">
        <v>2317</v>
      </c>
      <c r="C1996" s="338" t="s">
        <v>9483</v>
      </c>
      <c r="D1996" s="249"/>
      <c r="E1996" s="249"/>
      <c r="F1996" s="183"/>
      <c r="G1996" s="184">
        <f t="shared" si="251"/>
        <v>946.8368999999999</v>
      </c>
      <c r="H1996" s="184">
        <f t="shared" si="252"/>
        <v>858.70628809000004</v>
      </c>
      <c r="I1996" s="184">
        <f t="shared" si="253"/>
        <v>88.130611909999857</v>
      </c>
      <c r="K1996" s="184">
        <v>0</v>
      </c>
      <c r="L1996" s="184">
        <v>0</v>
      </c>
      <c r="M1996" s="184">
        <f t="shared" si="254"/>
        <v>0</v>
      </c>
      <c r="O1996" s="188">
        <v>946.8368999999999</v>
      </c>
      <c r="P1996" s="188">
        <v>858.70628809000004</v>
      </c>
      <c r="Q1996" s="188">
        <f t="shared" si="255"/>
        <v>88.130611909999857</v>
      </c>
      <c r="S1996" s="184">
        <v>0</v>
      </c>
      <c r="T1996" s="184">
        <v>0</v>
      </c>
      <c r="U1996" s="184">
        <f t="shared" si="256"/>
        <v>0</v>
      </c>
      <c r="W1996" s="185">
        <v>0</v>
      </c>
      <c r="X1996" s="185">
        <v>0</v>
      </c>
      <c r="Y1996" s="185">
        <f t="shared" si="257"/>
        <v>0</v>
      </c>
    </row>
    <row r="1997" spans="2:25" s="187" customFormat="1" hidden="1" x14ac:dyDescent="0.3">
      <c r="B1997" s="226" t="s">
        <v>2318</v>
      </c>
      <c r="C1997" s="338" t="s">
        <v>9484</v>
      </c>
      <c r="D1997" s="249"/>
      <c r="E1997" s="249"/>
      <c r="F1997" s="183"/>
      <c r="G1997" s="184">
        <f t="shared" si="251"/>
        <v>92.323900000000009</v>
      </c>
      <c r="H1997" s="184">
        <f t="shared" si="252"/>
        <v>85.797964000000007</v>
      </c>
      <c r="I1997" s="184">
        <f t="shared" si="253"/>
        <v>6.5259360000000015</v>
      </c>
      <c r="K1997" s="184">
        <v>0</v>
      </c>
      <c r="L1997" s="184">
        <v>0</v>
      </c>
      <c r="M1997" s="184">
        <f t="shared" si="254"/>
        <v>0</v>
      </c>
      <c r="O1997" s="188">
        <v>92.323900000000009</v>
      </c>
      <c r="P1997" s="188">
        <v>85.797964000000007</v>
      </c>
      <c r="Q1997" s="188">
        <f t="shared" si="255"/>
        <v>6.5259360000000015</v>
      </c>
      <c r="S1997" s="184">
        <v>0</v>
      </c>
      <c r="T1997" s="184">
        <v>0</v>
      </c>
      <c r="U1997" s="184">
        <f t="shared" si="256"/>
        <v>0</v>
      </c>
      <c r="W1997" s="185">
        <v>0</v>
      </c>
      <c r="X1997" s="185">
        <v>0</v>
      </c>
      <c r="Y1997" s="185">
        <f t="shared" si="257"/>
        <v>0</v>
      </c>
    </row>
    <row r="1998" spans="2:25" s="187" customFormat="1" hidden="1" x14ac:dyDescent="0.3">
      <c r="B1998" s="226" t="s">
        <v>2319</v>
      </c>
      <c r="C1998" s="338" t="s">
        <v>9485</v>
      </c>
      <c r="D1998" s="249"/>
      <c r="E1998" s="249"/>
      <c r="F1998" s="183"/>
      <c r="G1998" s="184">
        <f t="shared" si="251"/>
        <v>342.05110000000002</v>
      </c>
      <c r="H1998" s="184">
        <f t="shared" si="252"/>
        <v>259.04241898999999</v>
      </c>
      <c r="I1998" s="184">
        <f t="shared" si="253"/>
        <v>83.008681010000032</v>
      </c>
      <c r="K1998" s="184">
        <v>0</v>
      </c>
      <c r="L1998" s="184">
        <v>0</v>
      </c>
      <c r="M1998" s="184">
        <f t="shared" si="254"/>
        <v>0</v>
      </c>
      <c r="O1998" s="188">
        <v>342.05110000000002</v>
      </c>
      <c r="P1998" s="188">
        <v>259.04241898999999</v>
      </c>
      <c r="Q1998" s="188">
        <f t="shared" si="255"/>
        <v>83.008681010000032</v>
      </c>
      <c r="S1998" s="184">
        <v>0</v>
      </c>
      <c r="T1998" s="184">
        <v>0</v>
      </c>
      <c r="U1998" s="184">
        <f t="shared" si="256"/>
        <v>0</v>
      </c>
      <c r="W1998" s="185">
        <v>0</v>
      </c>
      <c r="X1998" s="185">
        <v>0</v>
      </c>
      <c r="Y1998" s="185">
        <f t="shared" si="257"/>
        <v>0</v>
      </c>
    </row>
    <row r="1999" spans="2:25" s="187" customFormat="1" hidden="1" x14ac:dyDescent="0.3">
      <c r="B1999" s="226" t="s">
        <v>2320</v>
      </c>
      <c r="C1999" s="338" t="s">
        <v>9486</v>
      </c>
      <c r="D1999" s="249"/>
      <c r="E1999" s="249"/>
      <c r="F1999" s="183"/>
      <c r="G1999" s="184">
        <f t="shared" si="251"/>
        <v>44.134999999999998</v>
      </c>
      <c r="H1999" s="184">
        <f t="shared" si="252"/>
        <v>35.510896000000002</v>
      </c>
      <c r="I1999" s="184">
        <f t="shared" si="253"/>
        <v>8.6241039999999956</v>
      </c>
      <c r="K1999" s="184">
        <v>0</v>
      </c>
      <c r="L1999" s="184">
        <v>0</v>
      </c>
      <c r="M1999" s="184">
        <f t="shared" si="254"/>
        <v>0</v>
      </c>
      <c r="O1999" s="188">
        <v>44.134999999999998</v>
      </c>
      <c r="P1999" s="188">
        <v>35.510896000000002</v>
      </c>
      <c r="Q1999" s="188">
        <f t="shared" si="255"/>
        <v>8.6241039999999956</v>
      </c>
      <c r="S1999" s="184">
        <v>0</v>
      </c>
      <c r="T1999" s="184">
        <v>0</v>
      </c>
      <c r="U1999" s="184">
        <f t="shared" si="256"/>
        <v>0</v>
      </c>
      <c r="W1999" s="185">
        <v>0</v>
      </c>
      <c r="X1999" s="185">
        <v>0</v>
      </c>
      <c r="Y1999" s="185">
        <f t="shared" si="257"/>
        <v>0</v>
      </c>
    </row>
    <row r="2000" spans="2:25" s="187" customFormat="1" hidden="1" x14ac:dyDescent="0.3">
      <c r="B2000" s="226" t="s">
        <v>2321</v>
      </c>
      <c r="C2000" s="338" t="s">
        <v>9487</v>
      </c>
      <c r="D2000" s="249"/>
      <c r="E2000" s="249"/>
      <c r="F2000" s="183"/>
      <c r="G2000" s="184">
        <f t="shared" si="251"/>
        <v>438.88499999999999</v>
      </c>
      <c r="H2000" s="184">
        <f t="shared" si="252"/>
        <v>381.10060493999998</v>
      </c>
      <c r="I2000" s="184">
        <f t="shared" si="253"/>
        <v>57.784395060000008</v>
      </c>
      <c r="K2000" s="184">
        <v>0</v>
      </c>
      <c r="L2000" s="184">
        <v>0</v>
      </c>
      <c r="M2000" s="184">
        <f t="shared" si="254"/>
        <v>0</v>
      </c>
      <c r="O2000" s="188">
        <v>438.88499999999999</v>
      </c>
      <c r="P2000" s="188">
        <v>381.10060493999998</v>
      </c>
      <c r="Q2000" s="188">
        <f t="shared" si="255"/>
        <v>57.784395060000008</v>
      </c>
      <c r="S2000" s="184">
        <v>0</v>
      </c>
      <c r="T2000" s="184">
        <v>0</v>
      </c>
      <c r="U2000" s="184">
        <f t="shared" si="256"/>
        <v>0</v>
      </c>
      <c r="W2000" s="185">
        <v>0</v>
      </c>
      <c r="X2000" s="185">
        <v>0</v>
      </c>
      <c r="Y2000" s="185">
        <f t="shared" si="257"/>
        <v>0</v>
      </c>
    </row>
    <row r="2001" spans="2:25" s="187" customFormat="1" hidden="1" x14ac:dyDescent="0.3">
      <c r="B2001" s="226" t="s">
        <v>2322</v>
      </c>
      <c r="C2001" s="338" t="s">
        <v>9488</v>
      </c>
      <c r="D2001" s="249"/>
      <c r="E2001" s="249"/>
      <c r="F2001" s="183"/>
      <c r="G2001" s="184">
        <f t="shared" si="251"/>
        <v>68.481800000000007</v>
      </c>
      <c r="H2001" s="184">
        <f t="shared" si="252"/>
        <v>67.232483999999999</v>
      </c>
      <c r="I2001" s="184">
        <f t="shared" si="253"/>
        <v>1.2493160000000074</v>
      </c>
      <c r="K2001" s="184">
        <v>0</v>
      </c>
      <c r="L2001" s="184">
        <v>0</v>
      </c>
      <c r="M2001" s="184">
        <f t="shared" si="254"/>
        <v>0</v>
      </c>
      <c r="O2001" s="188">
        <v>68.481800000000007</v>
      </c>
      <c r="P2001" s="188">
        <v>67.232483999999999</v>
      </c>
      <c r="Q2001" s="188">
        <f t="shared" si="255"/>
        <v>1.2493160000000074</v>
      </c>
      <c r="S2001" s="184">
        <v>0</v>
      </c>
      <c r="T2001" s="184">
        <v>0</v>
      </c>
      <c r="U2001" s="184">
        <f t="shared" si="256"/>
        <v>0</v>
      </c>
      <c r="W2001" s="185">
        <v>0</v>
      </c>
      <c r="X2001" s="185">
        <v>0</v>
      </c>
      <c r="Y2001" s="185">
        <f t="shared" si="257"/>
        <v>0</v>
      </c>
    </row>
    <row r="2002" spans="2:25" s="187" customFormat="1" hidden="1" x14ac:dyDescent="0.3">
      <c r="B2002" s="226" t="s">
        <v>2323</v>
      </c>
      <c r="C2002" s="338" t="s">
        <v>9489</v>
      </c>
      <c r="D2002" s="249"/>
      <c r="E2002" s="249"/>
      <c r="F2002" s="183"/>
      <c r="G2002" s="184">
        <f t="shared" si="251"/>
        <v>89.6721</v>
      </c>
      <c r="H2002" s="184">
        <f t="shared" si="252"/>
        <v>87.3964</v>
      </c>
      <c r="I2002" s="184">
        <f t="shared" si="253"/>
        <v>2.2757000000000005</v>
      </c>
      <c r="K2002" s="184">
        <v>0</v>
      </c>
      <c r="L2002" s="184">
        <v>0</v>
      </c>
      <c r="M2002" s="184">
        <f t="shared" si="254"/>
        <v>0</v>
      </c>
      <c r="O2002" s="188">
        <v>89.6721</v>
      </c>
      <c r="P2002" s="188">
        <v>87.3964</v>
      </c>
      <c r="Q2002" s="188">
        <f t="shared" si="255"/>
        <v>2.2757000000000005</v>
      </c>
      <c r="S2002" s="184">
        <v>0</v>
      </c>
      <c r="T2002" s="184">
        <v>0</v>
      </c>
      <c r="U2002" s="184">
        <f t="shared" si="256"/>
        <v>0</v>
      </c>
      <c r="W2002" s="185">
        <v>0</v>
      </c>
      <c r="X2002" s="185">
        <v>0</v>
      </c>
      <c r="Y2002" s="185">
        <f t="shared" si="257"/>
        <v>0</v>
      </c>
    </row>
    <row r="2003" spans="2:25" s="187" customFormat="1" hidden="1" x14ac:dyDescent="0.3">
      <c r="B2003" s="226" t="s">
        <v>2324</v>
      </c>
      <c r="C2003" s="338" t="s">
        <v>9490</v>
      </c>
      <c r="D2003" s="249"/>
      <c r="E2003" s="249"/>
      <c r="F2003" s="183"/>
      <c r="G2003" s="184">
        <f t="shared" si="251"/>
        <v>85.933800000000005</v>
      </c>
      <c r="H2003" s="184">
        <f t="shared" si="252"/>
        <v>84.534566179999999</v>
      </c>
      <c r="I2003" s="184">
        <f t="shared" si="253"/>
        <v>1.3992338200000063</v>
      </c>
      <c r="K2003" s="184">
        <v>0</v>
      </c>
      <c r="L2003" s="184">
        <v>0</v>
      </c>
      <c r="M2003" s="184">
        <f t="shared" si="254"/>
        <v>0</v>
      </c>
      <c r="O2003" s="188">
        <v>85.933800000000005</v>
      </c>
      <c r="P2003" s="188">
        <v>84.534566179999999</v>
      </c>
      <c r="Q2003" s="188">
        <f t="shared" si="255"/>
        <v>1.3992338200000063</v>
      </c>
      <c r="S2003" s="184">
        <v>0</v>
      </c>
      <c r="T2003" s="184">
        <v>0</v>
      </c>
      <c r="U2003" s="184">
        <f t="shared" si="256"/>
        <v>0</v>
      </c>
      <c r="W2003" s="185">
        <v>0</v>
      </c>
      <c r="X2003" s="185">
        <v>0</v>
      </c>
      <c r="Y2003" s="185">
        <f t="shared" si="257"/>
        <v>0</v>
      </c>
    </row>
    <row r="2004" spans="2:25" s="187" customFormat="1" hidden="1" x14ac:dyDescent="0.3">
      <c r="B2004" s="226" t="s">
        <v>2325</v>
      </c>
      <c r="C2004" s="338" t="s">
        <v>9491</v>
      </c>
      <c r="D2004" s="249"/>
      <c r="E2004" s="249"/>
      <c r="F2004" s="183"/>
      <c r="G2004" s="184">
        <f t="shared" si="251"/>
        <v>292.33810000000005</v>
      </c>
      <c r="H2004" s="184">
        <f t="shared" si="252"/>
        <v>266.35744200000005</v>
      </c>
      <c r="I2004" s="184">
        <f t="shared" si="253"/>
        <v>25.980658000000005</v>
      </c>
      <c r="K2004" s="184">
        <v>0</v>
      </c>
      <c r="L2004" s="184">
        <v>0</v>
      </c>
      <c r="M2004" s="184">
        <f t="shared" si="254"/>
        <v>0</v>
      </c>
      <c r="O2004" s="188">
        <v>292.33810000000005</v>
      </c>
      <c r="P2004" s="188">
        <v>266.35744200000005</v>
      </c>
      <c r="Q2004" s="188">
        <f t="shared" si="255"/>
        <v>25.980658000000005</v>
      </c>
      <c r="S2004" s="184">
        <v>0</v>
      </c>
      <c r="T2004" s="184">
        <v>0</v>
      </c>
      <c r="U2004" s="184">
        <f t="shared" si="256"/>
        <v>0</v>
      </c>
      <c r="W2004" s="185">
        <v>0</v>
      </c>
      <c r="X2004" s="185">
        <v>0</v>
      </c>
      <c r="Y2004" s="185">
        <f t="shared" si="257"/>
        <v>0</v>
      </c>
    </row>
    <row r="2005" spans="2:25" s="187" customFormat="1" hidden="1" x14ac:dyDescent="0.3">
      <c r="B2005" s="226" t="s">
        <v>2326</v>
      </c>
      <c r="C2005" s="338" t="s">
        <v>9492</v>
      </c>
      <c r="D2005" s="249"/>
      <c r="E2005" s="249"/>
      <c r="F2005" s="183"/>
      <c r="G2005" s="184">
        <f t="shared" si="251"/>
        <v>110</v>
      </c>
      <c r="H2005" s="184">
        <f t="shared" si="252"/>
        <v>0.2</v>
      </c>
      <c r="I2005" s="184">
        <f t="shared" si="253"/>
        <v>109.8</v>
      </c>
      <c r="K2005" s="184">
        <v>0</v>
      </c>
      <c r="L2005" s="184">
        <v>0</v>
      </c>
      <c r="M2005" s="184">
        <f t="shared" si="254"/>
        <v>0</v>
      </c>
      <c r="O2005" s="188">
        <v>110</v>
      </c>
      <c r="P2005" s="188">
        <v>0.2</v>
      </c>
      <c r="Q2005" s="188">
        <f t="shared" si="255"/>
        <v>109.8</v>
      </c>
      <c r="S2005" s="184">
        <v>0</v>
      </c>
      <c r="T2005" s="184">
        <v>0</v>
      </c>
      <c r="U2005" s="184">
        <f t="shared" si="256"/>
        <v>0</v>
      </c>
      <c r="W2005" s="185">
        <v>0</v>
      </c>
      <c r="X2005" s="185">
        <v>0</v>
      </c>
      <c r="Y2005" s="185">
        <f t="shared" si="257"/>
        <v>0</v>
      </c>
    </row>
    <row r="2006" spans="2:25" s="187" customFormat="1" hidden="1" x14ac:dyDescent="0.3">
      <c r="B2006" s="226" t="s">
        <v>2327</v>
      </c>
      <c r="C2006" s="338" t="s">
        <v>9493</v>
      </c>
      <c r="D2006" s="249"/>
      <c r="E2006" s="249"/>
      <c r="F2006" s="183"/>
      <c r="G2006" s="184">
        <f t="shared" si="251"/>
        <v>471.32130000000001</v>
      </c>
      <c r="H2006" s="184">
        <f t="shared" si="252"/>
        <v>419.0193683</v>
      </c>
      <c r="I2006" s="184">
        <f t="shared" si="253"/>
        <v>52.301931700000011</v>
      </c>
      <c r="K2006" s="184">
        <v>0</v>
      </c>
      <c r="L2006" s="184">
        <v>0</v>
      </c>
      <c r="M2006" s="184">
        <f t="shared" si="254"/>
        <v>0</v>
      </c>
      <c r="O2006" s="188">
        <v>471.32130000000001</v>
      </c>
      <c r="P2006" s="188">
        <v>419.0193683</v>
      </c>
      <c r="Q2006" s="188">
        <f t="shared" si="255"/>
        <v>52.301931700000011</v>
      </c>
      <c r="S2006" s="184">
        <v>0</v>
      </c>
      <c r="T2006" s="184">
        <v>0</v>
      </c>
      <c r="U2006" s="184">
        <f t="shared" si="256"/>
        <v>0</v>
      </c>
      <c r="W2006" s="185">
        <v>0</v>
      </c>
      <c r="X2006" s="185">
        <v>0</v>
      </c>
      <c r="Y2006" s="185">
        <f t="shared" si="257"/>
        <v>0</v>
      </c>
    </row>
    <row r="2007" spans="2:25" s="187" customFormat="1" hidden="1" x14ac:dyDescent="0.3">
      <c r="B2007" s="226" t="s">
        <v>2328</v>
      </c>
      <c r="C2007" s="338" t="s">
        <v>9494</v>
      </c>
      <c r="D2007" s="249"/>
      <c r="E2007" s="249"/>
      <c r="F2007" s="183"/>
      <c r="G2007" s="184">
        <f t="shared" si="251"/>
        <v>176.30100000000002</v>
      </c>
      <c r="H2007" s="184">
        <f t="shared" si="252"/>
        <v>149.98622139</v>
      </c>
      <c r="I2007" s="184">
        <f t="shared" si="253"/>
        <v>26.314778610000019</v>
      </c>
      <c r="K2007" s="184">
        <v>0</v>
      </c>
      <c r="L2007" s="184">
        <v>0</v>
      </c>
      <c r="M2007" s="184">
        <f t="shared" si="254"/>
        <v>0</v>
      </c>
      <c r="O2007" s="188">
        <v>176.30100000000002</v>
      </c>
      <c r="P2007" s="188">
        <v>149.98622139</v>
      </c>
      <c r="Q2007" s="188">
        <f t="shared" si="255"/>
        <v>26.314778610000019</v>
      </c>
      <c r="S2007" s="184">
        <v>0</v>
      </c>
      <c r="T2007" s="184">
        <v>0</v>
      </c>
      <c r="U2007" s="184">
        <f t="shared" si="256"/>
        <v>0</v>
      </c>
      <c r="W2007" s="185">
        <v>0</v>
      </c>
      <c r="X2007" s="185">
        <v>0</v>
      </c>
      <c r="Y2007" s="185">
        <f t="shared" si="257"/>
        <v>0</v>
      </c>
    </row>
    <row r="2008" spans="2:25" s="187" customFormat="1" hidden="1" x14ac:dyDescent="0.3">
      <c r="B2008" s="226" t="s">
        <v>2329</v>
      </c>
      <c r="C2008" s="338" t="s">
        <v>9495</v>
      </c>
      <c r="D2008" s="249"/>
      <c r="E2008" s="249"/>
      <c r="F2008" s="183"/>
      <c r="G2008" s="184">
        <f t="shared" si="251"/>
        <v>349.47790000000003</v>
      </c>
      <c r="H2008" s="184">
        <f t="shared" si="252"/>
        <v>308.08231899999998</v>
      </c>
      <c r="I2008" s="184">
        <f t="shared" si="253"/>
        <v>41.39558100000005</v>
      </c>
      <c r="K2008" s="184">
        <v>0</v>
      </c>
      <c r="L2008" s="184">
        <v>0</v>
      </c>
      <c r="M2008" s="184">
        <f t="shared" si="254"/>
        <v>0</v>
      </c>
      <c r="O2008" s="188">
        <v>349.47790000000003</v>
      </c>
      <c r="P2008" s="188">
        <v>308.08231899999998</v>
      </c>
      <c r="Q2008" s="188">
        <f t="shared" si="255"/>
        <v>41.39558100000005</v>
      </c>
      <c r="S2008" s="184">
        <v>0</v>
      </c>
      <c r="T2008" s="184">
        <v>0</v>
      </c>
      <c r="U2008" s="184">
        <f t="shared" si="256"/>
        <v>0</v>
      </c>
      <c r="W2008" s="185">
        <v>0</v>
      </c>
      <c r="X2008" s="185">
        <v>0</v>
      </c>
      <c r="Y2008" s="185">
        <f t="shared" si="257"/>
        <v>0</v>
      </c>
    </row>
    <row r="2009" spans="2:25" s="187" customFormat="1" hidden="1" x14ac:dyDescent="0.3">
      <c r="B2009" s="226" t="s">
        <v>2330</v>
      </c>
      <c r="C2009" s="338" t="s">
        <v>9496</v>
      </c>
      <c r="D2009" s="249"/>
      <c r="E2009" s="249"/>
      <c r="F2009" s="183"/>
      <c r="G2009" s="184">
        <f t="shared" si="251"/>
        <v>107.01130000000001</v>
      </c>
      <c r="H2009" s="184">
        <f t="shared" si="252"/>
        <v>97.497524900000002</v>
      </c>
      <c r="I2009" s="184">
        <f t="shared" si="253"/>
        <v>9.5137751000000037</v>
      </c>
      <c r="K2009" s="184">
        <v>0</v>
      </c>
      <c r="L2009" s="184">
        <v>0</v>
      </c>
      <c r="M2009" s="184">
        <f t="shared" si="254"/>
        <v>0</v>
      </c>
      <c r="O2009" s="188">
        <v>107.01130000000001</v>
      </c>
      <c r="P2009" s="188">
        <v>97.497524900000002</v>
      </c>
      <c r="Q2009" s="188">
        <f t="shared" si="255"/>
        <v>9.5137751000000037</v>
      </c>
      <c r="S2009" s="184">
        <v>0</v>
      </c>
      <c r="T2009" s="184">
        <v>0</v>
      </c>
      <c r="U2009" s="184">
        <f t="shared" si="256"/>
        <v>0</v>
      </c>
      <c r="W2009" s="185">
        <v>0</v>
      </c>
      <c r="X2009" s="185">
        <v>0</v>
      </c>
      <c r="Y2009" s="185">
        <f t="shared" si="257"/>
        <v>0</v>
      </c>
    </row>
    <row r="2010" spans="2:25" s="187" customFormat="1" hidden="1" x14ac:dyDescent="0.3">
      <c r="B2010" s="226" t="s">
        <v>2331</v>
      </c>
      <c r="C2010" s="338" t="s">
        <v>9497</v>
      </c>
      <c r="D2010" s="249"/>
      <c r="E2010" s="249"/>
      <c r="F2010" s="183"/>
      <c r="G2010" s="184">
        <f t="shared" si="251"/>
        <v>71.982399999999998</v>
      </c>
      <c r="H2010" s="184">
        <f t="shared" si="252"/>
        <v>62.494999999999997</v>
      </c>
      <c r="I2010" s="184">
        <f t="shared" si="253"/>
        <v>9.4874000000000009</v>
      </c>
      <c r="K2010" s="184">
        <v>0</v>
      </c>
      <c r="L2010" s="184">
        <v>0</v>
      </c>
      <c r="M2010" s="184">
        <f t="shared" si="254"/>
        <v>0</v>
      </c>
      <c r="O2010" s="188">
        <v>71.982399999999998</v>
      </c>
      <c r="P2010" s="188">
        <v>62.494999999999997</v>
      </c>
      <c r="Q2010" s="188">
        <f t="shared" si="255"/>
        <v>9.4874000000000009</v>
      </c>
      <c r="S2010" s="184">
        <v>0</v>
      </c>
      <c r="T2010" s="184">
        <v>0</v>
      </c>
      <c r="U2010" s="184">
        <f t="shared" si="256"/>
        <v>0</v>
      </c>
      <c r="W2010" s="185">
        <v>0</v>
      </c>
      <c r="X2010" s="185">
        <v>0</v>
      </c>
      <c r="Y2010" s="185">
        <f t="shared" si="257"/>
        <v>0</v>
      </c>
    </row>
    <row r="2011" spans="2:25" s="187" customFormat="1" hidden="1" x14ac:dyDescent="0.3">
      <c r="B2011" s="226" t="s">
        <v>2332</v>
      </c>
      <c r="C2011" s="338" t="s">
        <v>9498</v>
      </c>
      <c r="D2011" s="249"/>
      <c r="E2011" s="249"/>
      <c r="F2011" s="183"/>
      <c r="G2011" s="184">
        <f t="shared" si="251"/>
        <v>57.002899999999997</v>
      </c>
      <c r="H2011" s="184">
        <f t="shared" si="252"/>
        <v>48.398927059999998</v>
      </c>
      <c r="I2011" s="184">
        <f t="shared" si="253"/>
        <v>8.6039729399999985</v>
      </c>
      <c r="K2011" s="184">
        <v>0</v>
      </c>
      <c r="L2011" s="184">
        <v>0</v>
      </c>
      <c r="M2011" s="184">
        <f t="shared" si="254"/>
        <v>0</v>
      </c>
      <c r="O2011" s="188">
        <v>57.002899999999997</v>
      </c>
      <c r="P2011" s="188">
        <v>48.398927059999998</v>
      </c>
      <c r="Q2011" s="188">
        <f t="shared" si="255"/>
        <v>8.6039729399999985</v>
      </c>
      <c r="S2011" s="184">
        <v>0</v>
      </c>
      <c r="T2011" s="184">
        <v>0</v>
      </c>
      <c r="U2011" s="184">
        <f t="shared" si="256"/>
        <v>0</v>
      </c>
      <c r="W2011" s="185">
        <v>0</v>
      </c>
      <c r="X2011" s="185">
        <v>0</v>
      </c>
      <c r="Y2011" s="185">
        <f t="shared" si="257"/>
        <v>0</v>
      </c>
    </row>
    <row r="2012" spans="2:25" s="187" customFormat="1" hidden="1" x14ac:dyDescent="0.3">
      <c r="B2012" s="226" t="s">
        <v>2333</v>
      </c>
      <c r="C2012" s="338" t="s">
        <v>9499</v>
      </c>
      <c r="D2012" s="249"/>
      <c r="E2012" s="249"/>
      <c r="F2012" s="183"/>
      <c r="G2012" s="184">
        <f t="shared" ref="G2012:G2075" si="258">+K2012+O2012+S2012+W2012</f>
        <v>316.74569999999994</v>
      </c>
      <c r="H2012" s="184">
        <f t="shared" ref="H2012:H2075" si="259">+L2012+P2012+T2012+X2012</f>
        <v>287.10606057000001</v>
      </c>
      <c r="I2012" s="184">
        <f t="shared" si="253"/>
        <v>29.639639429999932</v>
      </c>
      <c r="K2012" s="184">
        <v>0</v>
      </c>
      <c r="L2012" s="184">
        <v>0</v>
      </c>
      <c r="M2012" s="184">
        <f t="shared" si="254"/>
        <v>0</v>
      </c>
      <c r="O2012" s="188">
        <v>316.74569999999994</v>
      </c>
      <c r="P2012" s="188">
        <v>287.10606057000001</v>
      </c>
      <c r="Q2012" s="188">
        <f t="shared" si="255"/>
        <v>29.639639429999932</v>
      </c>
      <c r="S2012" s="184">
        <v>0</v>
      </c>
      <c r="T2012" s="184">
        <v>0</v>
      </c>
      <c r="U2012" s="184">
        <f t="shared" si="256"/>
        <v>0</v>
      </c>
      <c r="W2012" s="185">
        <v>0</v>
      </c>
      <c r="X2012" s="185">
        <v>0</v>
      </c>
      <c r="Y2012" s="185">
        <f t="shared" si="257"/>
        <v>0</v>
      </c>
    </row>
    <row r="2013" spans="2:25" s="187" customFormat="1" hidden="1" x14ac:dyDescent="0.3">
      <c r="B2013" s="226" t="s">
        <v>2334</v>
      </c>
      <c r="C2013" s="338" t="s">
        <v>9500</v>
      </c>
      <c r="D2013" s="249"/>
      <c r="E2013" s="249"/>
      <c r="F2013" s="183"/>
      <c r="G2013" s="184">
        <f t="shared" si="258"/>
        <v>98.3</v>
      </c>
      <c r="H2013" s="184">
        <f t="shared" si="259"/>
        <v>70.966499999999996</v>
      </c>
      <c r="I2013" s="184">
        <f t="shared" si="253"/>
        <v>27.333500000000001</v>
      </c>
      <c r="K2013" s="184">
        <v>0</v>
      </c>
      <c r="L2013" s="184">
        <v>0</v>
      </c>
      <c r="M2013" s="184">
        <f t="shared" si="254"/>
        <v>0</v>
      </c>
      <c r="O2013" s="188">
        <v>98.3</v>
      </c>
      <c r="P2013" s="188">
        <v>70.966499999999996</v>
      </c>
      <c r="Q2013" s="188">
        <f t="shared" si="255"/>
        <v>27.333500000000001</v>
      </c>
      <c r="S2013" s="184">
        <v>0</v>
      </c>
      <c r="T2013" s="184">
        <v>0</v>
      </c>
      <c r="U2013" s="184">
        <f t="shared" si="256"/>
        <v>0</v>
      </c>
      <c r="W2013" s="185">
        <v>0</v>
      </c>
      <c r="X2013" s="185">
        <v>0</v>
      </c>
      <c r="Y2013" s="185">
        <f t="shared" si="257"/>
        <v>0</v>
      </c>
    </row>
    <row r="2014" spans="2:25" s="187" customFormat="1" hidden="1" x14ac:dyDescent="0.3">
      <c r="B2014" s="226" t="s">
        <v>2335</v>
      </c>
      <c r="C2014" s="338" t="s">
        <v>9501</v>
      </c>
      <c r="D2014" s="249"/>
      <c r="E2014" s="249"/>
      <c r="F2014" s="183"/>
      <c r="G2014" s="184">
        <f t="shared" si="258"/>
        <v>802.05970000000002</v>
      </c>
      <c r="H2014" s="184">
        <f t="shared" si="259"/>
        <v>685.66224930999999</v>
      </c>
      <c r="I2014" s="184">
        <f t="shared" si="253"/>
        <v>116.39745069000003</v>
      </c>
      <c r="K2014" s="184">
        <v>0</v>
      </c>
      <c r="L2014" s="184">
        <v>0</v>
      </c>
      <c r="M2014" s="184">
        <f t="shared" si="254"/>
        <v>0</v>
      </c>
      <c r="O2014" s="188">
        <v>802.05970000000002</v>
      </c>
      <c r="P2014" s="188">
        <v>685.66224930999999</v>
      </c>
      <c r="Q2014" s="188">
        <f t="shared" si="255"/>
        <v>116.39745069000003</v>
      </c>
      <c r="S2014" s="184">
        <v>0</v>
      </c>
      <c r="T2014" s="184">
        <v>0</v>
      </c>
      <c r="U2014" s="184">
        <f t="shared" si="256"/>
        <v>0</v>
      </c>
      <c r="W2014" s="185">
        <v>0</v>
      </c>
      <c r="X2014" s="185">
        <v>0</v>
      </c>
      <c r="Y2014" s="185">
        <f t="shared" si="257"/>
        <v>0</v>
      </c>
    </row>
    <row r="2015" spans="2:25" s="187" customFormat="1" hidden="1" x14ac:dyDescent="0.3">
      <c r="B2015" s="226" t="s">
        <v>2336</v>
      </c>
      <c r="C2015" s="338" t="s">
        <v>9502</v>
      </c>
      <c r="D2015" s="249"/>
      <c r="E2015" s="249"/>
      <c r="F2015" s="183"/>
      <c r="G2015" s="184">
        <f t="shared" si="258"/>
        <v>264.12649999999996</v>
      </c>
      <c r="H2015" s="184">
        <f t="shared" si="259"/>
        <v>207.23752519000001</v>
      </c>
      <c r="I2015" s="184">
        <f t="shared" si="253"/>
        <v>56.888974809999951</v>
      </c>
      <c r="K2015" s="184">
        <v>0</v>
      </c>
      <c r="L2015" s="184">
        <v>0</v>
      </c>
      <c r="M2015" s="184">
        <f t="shared" si="254"/>
        <v>0</v>
      </c>
      <c r="O2015" s="188">
        <v>264.12649999999996</v>
      </c>
      <c r="P2015" s="188">
        <v>207.23752519000001</v>
      </c>
      <c r="Q2015" s="188">
        <f t="shared" si="255"/>
        <v>56.888974809999951</v>
      </c>
      <c r="S2015" s="184">
        <v>0</v>
      </c>
      <c r="T2015" s="184">
        <v>0</v>
      </c>
      <c r="U2015" s="184">
        <f t="shared" si="256"/>
        <v>0</v>
      </c>
      <c r="W2015" s="185">
        <v>0</v>
      </c>
      <c r="X2015" s="185">
        <v>0</v>
      </c>
      <c r="Y2015" s="185">
        <f t="shared" si="257"/>
        <v>0</v>
      </c>
    </row>
    <row r="2016" spans="2:25" s="187" customFormat="1" hidden="1" x14ac:dyDescent="0.3">
      <c r="B2016" s="226" t="s">
        <v>2337</v>
      </c>
      <c r="C2016" s="338" t="s">
        <v>9503</v>
      </c>
      <c r="D2016" s="249"/>
      <c r="E2016" s="249"/>
      <c r="F2016" s="183"/>
      <c r="G2016" s="184">
        <f t="shared" si="258"/>
        <v>488.25639999999999</v>
      </c>
      <c r="H2016" s="184">
        <f t="shared" si="259"/>
        <v>469.42751063000003</v>
      </c>
      <c r="I2016" s="184">
        <f t="shared" si="253"/>
        <v>18.828889369999956</v>
      </c>
      <c r="K2016" s="184">
        <v>0</v>
      </c>
      <c r="L2016" s="184">
        <v>0</v>
      </c>
      <c r="M2016" s="184">
        <f t="shared" si="254"/>
        <v>0</v>
      </c>
      <c r="O2016" s="188">
        <v>488.25639999999999</v>
      </c>
      <c r="P2016" s="188">
        <v>469.42751063000003</v>
      </c>
      <c r="Q2016" s="188">
        <f t="shared" si="255"/>
        <v>18.828889369999956</v>
      </c>
      <c r="S2016" s="184">
        <v>0</v>
      </c>
      <c r="T2016" s="184">
        <v>0</v>
      </c>
      <c r="U2016" s="184">
        <f t="shared" si="256"/>
        <v>0</v>
      </c>
      <c r="W2016" s="185">
        <v>0</v>
      </c>
      <c r="X2016" s="185">
        <v>0</v>
      </c>
      <c r="Y2016" s="185">
        <f t="shared" si="257"/>
        <v>0</v>
      </c>
    </row>
    <row r="2017" spans="2:25" s="187" customFormat="1" hidden="1" x14ac:dyDescent="0.3">
      <c r="B2017" s="226" t="s">
        <v>2338</v>
      </c>
      <c r="C2017" s="338" t="s">
        <v>9504</v>
      </c>
      <c r="D2017" s="249"/>
      <c r="E2017" s="249"/>
      <c r="F2017" s="183"/>
      <c r="G2017" s="184">
        <f t="shared" si="258"/>
        <v>87.743600000000001</v>
      </c>
      <c r="H2017" s="184">
        <f t="shared" si="259"/>
        <v>77.468361309999992</v>
      </c>
      <c r="I2017" s="184">
        <f t="shared" si="253"/>
        <v>10.275238690000009</v>
      </c>
      <c r="K2017" s="184">
        <v>0</v>
      </c>
      <c r="L2017" s="184">
        <v>0</v>
      </c>
      <c r="M2017" s="184">
        <f t="shared" si="254"/>
        <v>0</v>
      </c>
      <c r="O2017" s="188">
        <v>87.743600000000001</v>
      </c>
      <c r="P2017" s="188">
        <v>77.468361309999992</v>
      </c>
      <c r="Q2017" s="188">
        <f t="shared" si="255"/>
        <v>10.275238690000009</v>
      </c>
      <c r="S2017" s="184">
        <v>0</v>
      </c>
      <c r="T2017" s="184">
        <v>0</v>
      </c>
      <c r="U2017" s="184">
        <f t="shared" si="256"/>
        <v>0</v>
      </c>
      <c r="W2017" s="185">
        <v>0</v>
      </c>
      <c r="X2017" s="185">
        <v>0</v>
      </c>
      <c r="Y2017" s="185">
        <f t="shared" si="257"/>
        <v>0</v>
      </c>
    </row>
    <row r="2018" spans="2:25" s="187" customFormat="1" hidden="1" x14ac:dyDescent="0.3">
      <c r="B2018" s="226" t="s">
        <v>2339</v>
      </c>
      <c r="C2018" s="338" t="s">
        <v>9505</v>
      </c>
      <c r="D2018" s="249"/>
      <c r="E2018" s="249"/>
      <c r="F2018" s="183"/>
      <c r="G2018" s="184">
        <f t="shared" si="258"/>
        <v>50.068300000000001</v>
      </c>
      <c r="H2018" s="184">
        <f t="shared" si="259"/>
        <v>25.34056</v>
      </c>
      <c r="I2018" s="184">
        <f t="shared" si="253"/>
        <v>24.727740000000001</v>
      </c>
      <c r="K2018" s="184">
        <v>0</v>
      </c>
      <c r="L2018" s="184">
        <v>0</v>
      </c>
      <c r="M2018" s="184">
        <f t="shared" si="254"/>
        <v>0</v>
      </c>
      <c r="O2018" s="188">
        <v>50.068300000000001</v>
      </c>
      <c r="P2018" s="188">
        <v>25.34056</v>
      </c>
      <c r="Q2018" s="188">
        <f t="shared" si="255"/>
        <v>24.727740000000001</v>
      </c>
      <c r="S2018" s="184">
        <v>0</v>
      </c>
      <c r="T2018" s="184">
        <v>0</v>
      </c>
      <c r="U2018" s="184">
        <f t="shared" si="256"/>
        <v>0</v>
      </c>
      <c r="W2018" s="185">
        <v>0</v>
      </c>
      <c r="X2018" s="185">
        <v>0</v>
      </c>
      <c r="Y2018" s="185">
        <f t="shared" si="257"/>
        <v>0</v>
      </c>
    </row>
    <row r="2019" spans="2:25" s="187" customFormat="1" hidden="1" x14ac:dyDescent="0.3">
      <c r="B2019" s="226" t="s">
        <v>2340</v>
      </c>
      <c r="C2019" s="338" t="s">
        <v>9506</v>
      </c>
      <c r="D2019" s="249"/>
      <c r="E2019" s="249"/>
      <c r="F2019" s="183"/>
      <c r="G2019" s="184">
        <f t="shared" si="258"/>
        <v>53.624400000000001</v>
      </c>
      <c r="H2019" s="184">
        <f t="shared" si="259"/>
        <v>47.14963208999999</v>
      </c>
      <c r="I2019" s="184">
        <f t="shared" si="253"/>
        <v>6.4747679100000113</v>
      </c>
      <c r="K2019" s="184">
        <v>0</v>
      </c>
      <c r="L2019" s="184">
        <v>0</v>
      </c>
      <c r="M2019" s="184">
        <f t="shared" si="254"/>
        <v>0</v>
      </c>
      <c r="O2019" s="188">
        <v>53.624400000000001</v>
      </c>
      <c r="P2019" s="188">
        <v>47.14963208999999</v>
      </c>
      <c r="Q2019" s="188">
        <f t="shared" si="255"/>
        <v>6.4747679100000113</v>
      </c>
      <c r="S2019" s="184">
        <v>0</v>
      </c>
      <c r="T2019" s="184">
        <v>0</v>
      </c>
      <c r="U2019" s="184">
        <f t="shared" si="256"/>
        <v>0</v>
      </c>
      <c r="W2019" s="185">
        <v>0</v>
      </c>
      <c r="X2019" s="185">
        <v>0</v>
      </c>
      <c r="Y2019" s="185">
        <f t="shared" si="257"/>
        <v>0</v>
      </c>
    </row>
    <row r="2020" spans="2:25" s="187" customFormat="1" hidden="1" x14ac:dyDescent="0.3">
      <c r="B2020" s="226" t="s">
        <v>2341</v>
      </c>
      <c r="C2020" s="338" t="s">
        <v>9507</v>
      </c>
      <c r="D2020" s="249"/>
      <c r="E2020" s="249"/>
      <c r="F2020" s="183"/>
      <c r="G2020" s="184">
        <f t="shared" si="258"/>
        <v>258.73020000000002</v>
      </c>
      <c r="H2020" s="184">
        <f t="shared" si="259"/>
        <v>233.43992331999996</v>
      </c>
      <c r="I2020" s="184">
        <f t="shared" si="253"/>
        <v>25.290276680000062</v>
      </c>
      <c r="J2020" s="179"/>
      <c r="K2020" s="184">
        <v>0</v>
      </c>
      <c r="L2020" s="184">
        <v>0</v>
      </c>
      <c r="M2020" s="184">
        <f t="shared" si="254"/>
        <v>0</v>
      </c>
      <c r="N2020" s="179"/>
      <c r="O2020" s="184">
        <v>258.73020000000002</v>
      </c>
      <c r="P2020" s="184">
        <v>233.43992331999996</v>
      </c>
      <c r="Q2020" s="184">
        <f t="shared" si="255"/>
        <v>25.290276680000062</v>
      </c>
      <c r="R2020" s="179"/>
      <c r="S2020" s="184">
        <v>0</v>
      </c>
      <c r="T2020" s="184">
        <v>0</v>
      </c>
      <c r="U2020" s="184">
        <f t="shared" si="256"/>
        <v>0</v>
      </c>
      <c r="V2020" s="179"/>
      <c r="W2020" s="184">
        <v>0</v>
      </c>
      <c r="X2020" s="184">
        <v>0</v>
      </c>
      <c r="Y2020" s="184">
        <f t="shared" si="257"/>
        <v>0</v>
      </c>
    </row>
    <row r="2021" spans="2:25" s="187" customFormat="1" hidden="1" x14ac:dyDescent="0.3">
      <c r="B2021" s="226" t="s">
        <v>2342</v>
      </c>
      <c r="C2021" s="338" t="s">
        <v>9508</v>
      </c>
      <c r="D2021" s="249"/>
      <c r="E2021" s="249"/>
      <c r="F2021" s="183"/>
      <c r="G2021" s="184">
        <f t="shared" si="258"/>
        <v>128.61410000000001</v>
      </c>
      <c r="H2021" s="184">
        <f t="shared" si="259"/>
        <v>60.295999999999999</v>
      </c>
      <c r="I2021" s="184">
        <f t="shared" si="253"/>
        <v>68.318100000000015</v>
      </c>
      <c r="K2021" s="184">
        <v>0</v>
      </c>
      <c r="L2021" s="184">
        <v>0</v>
      </c>
      <c r="M2021" s="184">
        <f t="shared" si="254"/>
        <v>0</v>
      </c>
      <c r="O2021" s="188">
        <v>128.61410000000001</v>
      </c>
      <c r="P2021" s="188">
        <v>60.295999999999999</v>
      </c>
      <c r="Q2021" s="188">
        <f t="shared" si="255"/>
        <v>68.318100000000015</v>
      </c>
      <c r="S2021" s="184">
        <v>0</v>
      </c>
      <c r="T2021" s="184">
        <v>0</v>
      </c>
      <c r="U2021" s="184">
        <f t="shared" si="256"/>
        <v>0</v>
      </c>
      <c r="W2021" s="185">
        <v>0</v>
      </c>
      <c r="X2021" s="185">
        <v>0</v>
      </c>
      <c r="Y2021" s="185">
        <f t="shared" si="257"/>
        <v>0</v>
      </c>
    </row>
    <row r="2022" spans="2:25" s="187" customFormat="1" hidden="1" x14ac:dyDescent="0.3">
      <c r="B2022" s="226" t="s">
        <v>2343</v>
      </c>
      <c r="C2022" s="338" t="s">
        <v>9509</v>
      </c>
      <c r="D2022" s="249"/>
      <c r="E2022" s="249"/>
      <c r="F2022" s="183"/>
      <c r="G2022" s="184">
        <f t="shared" si="258"/>
        <v>982.7826</v>
      </c>
      <c r="H2022" s="184">
        <f t="shared" si="259"/>
        <v>848.09384389000002</v>
      </c>
      <c r="I2022" s="184">
        <f t="shared" si="253"/>
        <v>134.68875610999999</v>
      </c>
      <c r="K2022" s="184">
        <v>0</v>
      </c>
      <c r="L2022" s="184">
        <v>0</v>
      </c>
      <c r="M2022" s="184">
        <f t="shared" si="254"/>
        <v>0</v>
      </c>
      <c r="O2022" s="188">
        <v>982.7826</v>
      </c>
      <c r="P2022" s="188">
        <v>848.09384389000002</v>
      </c>
      <c r="Q2022" s="188">
        <f t="shared" si="255"/>
        <v>134.68875610999999</v>
      </c>
      <c r="S2022" s="184">
        <v>0</v>
      </c>
      <c r="T2022" s="184">
        <v>0</v>
      </c>
      <c r="U2022" s="184">
        <f t="shared" si="256"/>
        <v>0</v>
      </c>
      <c r="W2022" s="185">
        <v>0</v>
      </c>
      <c r="X2022" s="185">
        <v>0</v>
      </c>
      <c r="Y2022" s="185">
        <f t="shared" si="257"/>
        <v>0</v>
      </c>
    </row>
    <row r="2023" spans="2:25" s="187" customFormat="1" hidden="1" x14ac:dyDescent="0.3">
      <c r="B2023" s="226" t="s">
        <v>2344</v>
      </c>
      <c r="C2023" s="338" t="s">
        <v>9510</v>
      </c>
      <c r="D2023" s="249"/>
      <c r="E2023" s="249"/>
      <c r="F2023" s="183"/>
      <c r="G2023" s="184">
        <f t="shared" si="258"/>
        <v>91.834000000000003</v>
      </c>
      <c r="H2023" s="184">
        <f t="shared" si="259"/>
        <v>59.098568780000001</v>
      </c>
      <c r="I2023" s="184">
        <f t="shared" si="253"/>
        <v>32.735431220000002</v>
      </c>
      <c r="K2023" s="184">
        <v>0</v>
      </c>
      <c r="L2023" s="184">
        <v>0</v>
      </c>
      <c r="M2023" s="184">
        <f t="shared" si="254"/>
        <v>0</v>
      </c>
      <c r="O2023" s="188">
        <v>91.834000000000003</v>
      </c>
      <c r="P2023" s="188">
        <v>59.098568780000001</v>
      </c>
      <c r="Q2023" s="188">
        <f t="shared" si="255"/>
        <v>32.735431220000002</v>
      </c>
      <c r="S2023" s="184">
        <v>0</v>
      </c>
      <c r="T2023" s="184">
        <v>0</v>
      </c>
      <c r="U2023" s="184">
        <f t="shared" si="256"/>
        <v>0</v>
      </c>
      <c r="W2023" s="185">
        <v>0</v>
      </c>
      <c r="X2023" s="185">
        <v>0</v>
      </c>
      <c r="Y2023" s="185">
        <f t="shared" si="257"/>
        <v>0</v>
      </c>
    </row>
    <row r="2024" spans="2:25" s="187" customFormat="1" hidden="1" x14ac:dyDescent="0.3">
      <c r="B2024" s="226" t="s">
        <v>2345</v>
      </c>
      <c r="C2024" s="338" t="s">
        <v>9511</v>
      </c>
      <c r="D2024" s="249"/>
      <c r="E2024" s="249"/>
      <c r="F2024" s="183"/>
      <c r="G2024" s="184">
        <f t="shared" si="258"/>
        <v>315.31759999999997</v>
      </c>
      <c r="H2024" s="184">
        <f t="shared" si="259"/>
        <v>250.23234853999995</v>
      </c>
      <c r="I2024" s="184">
        <f t="shared" si="253"/>
        <v>65.085251460000023</v>
      </c>
      <c r="K2024" s="184">
        <v>0</v>
      </c>
      <c r="L2024" s="184">
        <v>0</v>
      </c>
      <c r="M2024" s="184">
        <f t="shared" si="254"/>
        <v>0</v>
      </c>
      <c r="O2024" s="188">
        <v>315.31759999999997</v>
      </c>
      <c r="P2024" s="188">
        <v>250.23234853999995</v>
      </c>
      <c r="Q2024" s="188">
        <f t="shared" si="255"/>
        <v>65.085251460000023</v>
      </c>
      <c r="S2024" s="184">
        <v>0</v>
      </c>
      <c r="T2024" s="184">
        <v>0</v>
      </c>
      <c r="U2024" s="184">
        <f t="shared" si="256"/>
        <v>0</v>
      </c>
      <c r="W2024" s="185">
        <v>0</v>
      </c>
      <c r="X2024" s="185">
        <v>0</v>
      </c>
      <c r="Y2024" s="185">
        <f t="shared" si="257"/>
        <v>0</v>
      </c>
    </row>
    <row r="2025" spans="2:25" s="187" customFormat="1" hidden="1" x14ac:dyDescent="0.3">
      <c r="B2025" s="226" t="s">
        <v>2346</v>
      </c>
      <c r="C2025" s="338" t="s">
        <v>9512</v>
      </c>
      <c r="D2025" s="249"/>
      <c r="E2025" s="249"/>
      <c r="F2025" s="183"/>
      <c r="G2025" s="184">
        <f t="shared" si="258"/>
        <v>440.0591</v>
      </c>
      <c r="H2025" s="184">
        <f t="shared" si="259"/>
        <v>409.16857861999995</v>
      </c>
      <c r="I2025" s="184">
        <f t="shared" si="253"/>
        <v>30.890521380000052</v>
      </c>
      <c r="K2025" s="184">
        <v>0</v>
      </c>
      <c r="L2025" s="184">
        <v>0</v>
      </c>
      <c r="M2025" s="184">
        <f t="shared" si="254"/>
        <v>0</v>
      </c>
      <c r="O2025" s="188">
        <v>440.0591</v>
      </c>
      <c r="P2025" s="188">
        <v>409.16857861999995</v>
      </c>
      <c r="Q2025" s="188">
        <f t="shared" si="255"/>
        <v>30.890521380000052</v>
      </c>
      <c r="S2025" s="184">
        <v>0</v>
      </c>
      <c r="T2025" s="184">
        <v>0</v>
      </c>
      <c r="U2025" s="184">
        <f t="shared" si="256"/>
        <v>0</v>
      </c>
      <c r="W2025" s="185">
        <v>0</v>
      </c>
      <c r="X2025" s="185">
        <v>0</v>
      </c>
      <c r="Y2025" s="185">
        <f t="shared" si="257"/>
        <v>0</v>
      </c>
    </row>
    <row r="2026" spans="2:25" s="187" customFormat="1" hidden="1" x14ac:dyDescent="0.3">
      <c r="B2026" s="226" t="s">
        <v>2347</v>
      </c>
      <c r="C2026" s="338" t="s">
        <v>9513</v>
      </c>
      <c r="D2026" s="249"/>
      <c r="E2026" s="249"/>
      <c r="F2026" s="183"/>
      <c r="G2026" s="184">
        <f t="shared" si="258"/>
        <v>75.010300000000001</v>
      </c>
      <c r="H2026" s="184">
        <f t="shared" si="259"/>
        <v>74.896054879999994</v>
      </c>
      <c r="I2026" s="184">
        <f t="shared" si="253"/>
        <v>0.11424512000000675</v>
      </c>
      <c r="K2026" s="184">
        <v>0</v>
      </c>
      <c r="L2026" s="184">
        <v>0</v>
      </c>
      <c r="M2026" s="184">
        <f t="shared" si="254"/>
        <v>0</v>
      </c>
      <c r="O2026" s="188">
        <v>75.010300000000001</v>
      </c>
      <c r="P2026" s="188">
        <v>74.896054879999994</v>
      </c>
      <c r="Q2026" s="188">
        <f t="shared" si="255"/>
        <v>0.11424512000000675</v>
      </c>
      <c r="S2026" s="184">
        <v>0</v>
      </c>
      <c r="T2026" s="184">
        <v>0</v>
      </c>
      <c r="U2026" s="184">
        <f t="shared" si="256"/>
        <v>0</v>
      </c>
      <c r="W2026" s="185">
        <v>0</v>
      </c>
      <c r="X2026" s="185">
        <v>0</v>
      </c>
      <c r="Y2026" s="185">
        <f t="shared" si="257"/>
        <v>0</v>
      </c>
    </row>
    <row r="2027" spans="2:25" s="187" customFormat="1" hidden="1" x14ac:dyDescent="0.3">
      <c r="B2027" s="226" t="s">
        <v>2348</v>
      </c>
      <c r="C2027" s="338" t="s">
        <v>9514</v>
      </c>
      <c r="D2027" s="249"/>
      <c r="E2027" s="249"/>
      <c r="F2027" s="183"/>
      <c r="G2027" s="184">
        <f t="shared" si="258"/>
        <v>200.31450000000001</v>
      </c>
      <c r="H2027" s="184">
        <f t="shared" si="259"/>
        <v>92.004538999999994</v>
      </c>
      <c r="I2027" s="184">
        <f t="shared" si="253"/>
        <v>108.30996100000002</v>
      </c>
      <c r="K2027" s="184">
        <v>0</v>
      </c>
      <c r="L2027" s="184">
        <v>0</v>
      </c>
      <c r="M2027" s="184">
        <f t="shared" si="254"/>
        <v>0</v>
      </c>
      <c r="O2027" s="188">
        <v>200.31450000000001</v>
      </c>
      <c r="P2027" s="188">
        <v>92.004538999999994</v>
      </c>
      <c r="Q2027" s="188">
        <f t="shared" si="255"/>
        <v>108.30996100000002</v>
      </c>
      <c r="S2027" s="184">
        <v>0</v>
      </c>
      <c r="T2027" s="184">
        <v>0</v>
      </c>
      <c r="U2027" s="184">
        <f t="shared" si="256"/>
        <v>0</v>
      </c>
      <c r="W2027" s="185">
        <v>0</v>
      </c>
      <c r="X2027" s="185">
        <v>0</v>
      </c>
      <c r="Y2027" s="185">
        <f t="shared" si="257"/>
        <v>0</v>
      </c>
    </row>
    <row r="2028" spans="2:25" s="187" customFormat="1" hidden="1" x14ac:dyDescent="0.3">
      <c r="B2028" s="226" t="s">
        <v>2349</v>
      </c>
      <c r="C2028" s="338" t="s">
        <v>9515</v>
      </c>
      <c r="D2028" s="249"/>
      <c r="E2028" s="249"/>
      <c r="F2028" s="183"/>
      <c r="G2028" s="184">
        <f t="shared" si="258"/>
        <v>52.243099999999998</v>
      </c>
      <c r="H2028" s="184">
        <f t="shared" si="259"/>
        <v>49.057249599999999</v>
      </c>
      <c r="I2028" s="184">
        <f t="shared" si="253"/>
        <v>3.1858503999999996</v>
      </c>
      <c r="K2028" s="184">
        <v>0</v>
      </c>
      <c r="L2028" s="184">
        <v>0</v>
      </c>
      <c r="M2028" s="184">
        <f t="shared" si="254"/>
        <v>0</v>
      </c>
      <c r="O2028" s="188">
        <v>52.243099999999998</v>
      </c>
      <c r="P2028" s="188">
        <v>49.057249599999999</v>
      </c>
      <c r="Q2028" s="188">
        <f t="shared" si="255"/>
        <v>3.1858503999999996</v>
      </c>
      <c r="S2028" s="184">
        <v>0</v>
      </c>
      <c r="T2028" s="184">
        <v>0</v>
      </c>
      <c r="U2028" s="184">
        <f t="shared" si="256"/>
        <v>0</v>
      </c>
      <c r="W2028" s="185">
        <v>0</v>
      </c>
      <c r="X2028" s="185">
        <v>0</v>
      </c>
      <c r="Y2028" s="185">
        <f t="shared" si="257"/>
        <v>0</v>
      </c>
    </row>
    <row r="2029" spans="2:25" s="187" customFormat="1" hidden="1" x14ac:dyDescent="0.3">
      <c r="B2029" s="226" t="s">
        <v>2350</v>
      </c>
      <c r="C2029" s="338" t="s">
        <v>9516</v>
      </c>
      <c r="D2029" s="249"/>
      <c r="E2029" s="249"/>
      <c r="F2029" s="183"/>
      <c r="G2029" s="184">
        <f t="shared" si="258"/>
        <v>297.64330000000001</v>
      </c>
      <c r="H2029" s="184">
        <f t="shared" si="259"/>
        <v>247.41595418</v>
      </c>
      <c r="I2029" s="184">
        <f t="shared" si="253"/>
        <v>50.227345820000011</v>
      </c>
      <c r="K2029" s="184">
        <v>0</v>
      </c>
      <c r="L2029" s="184">
        <v>0</v>
      </c>
      <c r="M2029" s="184">
        <f t="shared" si="254"/>
        <v>0</v>
      </c>
      <c r="O2029" s="188">
        <v>297.64330000000001</v>
      </c>
      <c r="P2029" s="188">
        <v>247.41595418</v>
      </c>
      <c r="Q2029" s="188">
        <f t="shared" si="255"/>
        <v>50.227345820000011</v>
      </c>
      <c r="S2029" s="184">
        <v>0</v>
      </c>
      <c r="T2029" s="184">
        <v>0</v>
      </c>
      <c r="U2029" s="184">
        <f t="shared" si="256"/>
        <v>0</v>
      </c>
      <c r="W2029" s="185">
        <v>0</v>
      </c>
      <c r="X2029" s="185">
        <v>0</v>
      </c>
      <c r="Y2029" s="185">
        <f t="shared" si="257"/>
        <v>0</v>
      </c>
    </row>
    <row r="2030" spans="2:25" s="187" customFormat="1" hidden="1" x14ac:dyDescent="0.3">
      <c r="B2030" s="226" t="s">
        <v>2351</v>
      </c>
      <c r="C2030" s="338" t="s">
        <v>9517</v>
      </c>
      <c r="D2030" s="249"/>
      <c r="E2030" s="249"/>
      <c r="F2030" s="183"/>
      <c r="G2030" s="184">
        <f t="shared" si="258"/>
        <v>150.77799999999999</v>
      </c>
      <c r="H2030" s="184">
        <f t="shared" si="259"/>
        <v>0.17038900000000001</v>
      </c>
      <c r="I2030" s="184">
        <f t="shared" si="253"/>
        <v>150.60761099999999</v>
      </c>
      <c r="K2030" s="184">
        <v>0</v>
      </c>
      <c r="L2030" s="184">
        <v>0</v>
      </c>
      <c r="M2030" s="184">
        <f t="shared" si="254"/>
        <v>0</v>
      </c>
      <c r="O2030" s="188">
        <v>150.77799999999999</v>
      </c>
      <c r="P2030" s="188">
        <v>0.17038900000000001</v>
      </c>
      <c r="Q2030" s="188">
        <f t="shared" si="255"/>
        <v>150.60761099999999</v>
      </c>
      <c r="S2030" s="184">
        <v>0</v>
      </c>
      <c r="T2030" s="184">
        <v>0</v>
      </c>
      <c r="U2030" s="184">
        <f t="shared" si="256"/>
        <v>0</v>
      </c>
      <c r="W2030" s="185">
        <v>0</v>
      </c>
      <c r="X2030" s="185">
        <v>0</v>
      </c>
      <c r="Y2030" s="185">
        <f t="shared" si="257"/>
        <v>0</v>
      </c>
    </row>
    <row r="2031" spans="2:25" s="187" customFormat="1" hidden="1" x14ac:dyDescent="0.3">
      <c r="B2031" s="226" t="s">
        <v>2352</v>
      </c>
      <c r="C2031" s="338" t="s">
        <v>9518</v>
      </c>
      <c r="D2031" s="249"/>
      <c r="E2031" s="249"/>
      <c r="F2031" s="183"/>
      <c r="G2031" s="184">
        <f t="shared" si="258"/>
        <v>645.32899999999995</v>
      </c>
      <c r="H2031" s="184">
        <f t="shared" si="259"/>
        <v>573.23790900000006</v>
      </c>
      <c r="I2031" s="184">
        <f t="shared" si="253"/>
        <v>72.091090999999892</v>
      </c>
      <c r="K2031" s="184">
        <v>0</v>
      </c>
      <c r="L2031" s="184">
        <v>0</v>
      </c>
      <c r="M2031" s="184">
        <f t="shared" si="254"/>
        <v>0</v>
      </c>
      <c r="O2031" s="188">
        <v>645.32899999999995</v>
      </c>
      <c r="P2031" s="188">
        <v>573.23790900000006</v>
      </c>
      <c r="Q2031" s="188">
        <f t="shared" si="255"/>
        <v>72.091090999999892</v>
      </c>
      <c r="S2031" s="184">
        <v>0</v>
      </c>
      <c r="T2031" s="184">
        <v>0</v>
      </c>
      <c r="U2031" s="184">
        <f t="shared" si="256"/>
        <v>0</v>
      </c>
      <c r="W2031" s="185">
        <v>0</v>
      </c>
      <c r="X2031" s="185">
        <v>0</v>
      </c>
      <c r="Y2031" s="185">
        <f t="shared" si="257"/>
        <v>0</v>
      </c>
    </row>
    <row r="2032" spans="2:25" s="187" customFormat="1" hidden="1" x14ac:dyDescent="0.3">
      <c r="B2032" s="226" t="s">
        <v>2353</v>
      </c>
      <c r="C2032" s="338" t="s">
        <v>9519</v>
      </c>
      <c r="D2032" s="249"/>
      <c r="E2032" s="249"/>
      <c r="F2032" s="183"/>
      <c r="G2032" s="184">
        <f t="shared" si="258"/>
        <v>236.2165</v>
      </c>
      <c r="H2032" s="184">
        <f t="shared" si="259"/>
        <v>186.92278649000002</v>
      </c>
      <c r="I2032" s="184">
        <f t="shared" si="253"/>
        <v>49.293713509999975</v>
      </c>
      <c r="K2032" s="184">
        <v>0</v>
      </c>
      <c r="L2032" s="184">
        <v>0</v>
      </c>
      <c r="M2032" s="184">
        <f t="shared" si="254"/>
        <v>0</v>
      </c>
      <c r="O2032" s="188">
        <v>236.2165</v>
      </c>
      <c r="P2032" s="188">
        <v>186.92278649000002</v>
      </c>
      <c r="Q2032" s="188">
        <f t="shared" si="255"/>
        <v>49.293713509999975</v>
      </c>
      <c r="S2032" s="184">
        <v>0</v>
      </c>
      <c r="T2032" s="184">
        <v>0</v>
      </c>
      <c r="U2032" s="184">
        <f t="shared" si="256"/>
        <v>0</v>
      </c>
      <c r="W2032" s="185">
        <v>0</v>
      </c>
      <c r="X2032" s="185">
        <v>0</v>
      </c>
      <c r="Y2032" s="185">
        <f t="shared" si="257"/>
        <v>0</v>
      </c>
    </row>
    <row r="2033" spans="2:25" s="187" customFormat="1" hidden="1" x14ac:dyDescent="0.3">
      <c r="B2033" s="226" t="s">
        <v>2354</v>
      </c>
      <c r="C2033" s="338" t="s">
        <v>9520</v>
      </c>
      <c r="D2033" s="249"/>
      <c r="E2033" s="249"/>
      <c r="F2033" s="183"/>
      <c r="G2033" s="184">
        <f t="shared" si="258"/>
        <v>325.40200000000004</v>
      </c>
      <c r="H2033" s="184">
        <f t="shared" si="259"/>
        <v>295.94198707999999</v>
      </c>
      <c r="I2033" s="184">
        <f t="shared" si="253"/>
        <v>29.460012920000054</v>
      </c>
      <c r="K2033" s="184">
        <v>0</v>
      </c>
      <c r="L2033" s="184">
        <v>0</v>
      </c>
      <c r="M2033" s="184">
        <f t="shared" si="254"/>
        <v>0</v>
      </c>
      <c r="O2033" s="188">
        <v>325.40200000000004</v>
      </c>
      <c r="P2033" s="188">
        <v>295.94198707999999</v>
      </c>
      <c r="Q2033" s="188">
        <f t="shared" si="255"/>
        <v>29.460012920000054</v>
      </c>
      <c r="S2033" s="184">
        <v>0</v>
      </c>
      <c r="T2033" s="184">
        <v>0</v>
      </c>
      <c r="U2033" s="184">
        <f t="shared" si="256"/>
        <v>0</v>
      </c>
      <c r="W2033" s="185">
        <v>0</v>
      </c>
      <c r="X2033" s="185">
        <v>0</v>
      </c>
      <c r="Y2033" s="185">
        <f t="shared" si="257"/>
        <v>0</v>
      </c>
    </row>
    <row r="2034" spans="2:25" s="187" customFormat="1" hidden="1" x14ac:dyDescent="0.3">
      <c r="B2034" s="226" t="s">
        <v>2355</v>
      </c>
      <c r="C2034" s="338" t="s">
        <v>9521</v>
      </c>
      <c r="D2034" s="249"/>
      <c r="E2034" s="249"/>
      <c r="F2034" s="183"/>
      <c r="G2034" s="184">
        <f t="shared" si="258"/>
        <v>70.813800000000001</v>
      </c>
      <c r="H2034" s="184">
        <f t="shared" si="259"/>
        <v>68.19614627</v>
      </c>
      <c r="I2034" s="184">
        <f t="shared" si="253"/>
        <v>2.6176537300000007</v>
      </c>
      <c r="K2034" s="184">
        <v>0</v>
      </c>
      <c r="L2034" s="184">
        <v>0</v>
      </c>
      <c r="M2034" s="184">
        <f t="shared" si="254"/>
        <v>0</v>
      </c>
      <c r="O2034" s="188">
        <v>70.813800000000001</v>
      </c>
      <c r="P2034" s="188">
        <v>68.19614627</v>
      </c>
      <c r="Q2034" s="188">
        <f t="shared" si="255"/>
        <v>2.6176537300000007</v>
      </c>
      <c r="S2034" s="184">
        <v>0</v>
      </c>
      <c r="T2034" s="184">
        <v>0</v>
      </c>
      <c r="U2034" s="184">
        <f t="shared" si="256"/>
        <v>0</v>
      </c>
      <c r="W2034" s="185">
        <v>0</v>
      </c>
      <c r="X2034" s="185">
        <v>0</v>
      </c>
      <c r="Y2034" s="185">
        <f t="shared" si="257"/>
        <v>0</v>
      </c>
    </row>
    <row r="2035" spans="2:25" s="187" customFormat="1" hidden="1" x14ac:dyDescent="0.3">
      <c r="B2035" s="226" t="s">
        <v>2356</v>
      </c>
      <c r="C2035" s="338" t="s">
        <v>9522</v>
      </c>
      <c r="D2035" s="249"/>
      <c r="E2035" s="249"/>
      <c r="F2035" s="183"/>
      <c r="G2035" s="184">
        <f t="shared" si="258"/>
        <v>176.73779999999999</v>
      </c>
      <c r="H2035" s="184">
        <f t="shared" si="259"/>
        <v>63.57</v>
      </c>
      <c r="I2035" s="184">
        <f t="shared" si="253"/>
        <v>113.1678</v>
      </c>
      <c r="K2035" s="184">
        <v>0</v>
      </c>
      <c r="L2035" s="184">
        <v>0</v>
      </c>
      <c r="M2035" s="184">
        <f t="shared" si="254"/>
        <v>0</v>
      </c>
      <c r="O2035" s="188">
        <v>176.73779999999999</v>
      </c>
      <c r="P2035" s="188">
        <v>63.57</v>
      </c>
      <c r="Q2035" s="188">
        <f t="shared" si="255"/>
        <v>113.1678</v>
      </c>
      <c r="S2035" s="184">
        <v>0</v>
      </c>
      <c r="T2035" s="184">
        <v>0</v>
      </c>
      <c r="U2035" s="184">
        <f t="shared" si="256"/>
        <v>0</v>
      </c>
      <c r="W2035" s="185">
        <v>0</v>
      </c>
      <c r="X2035" s="185">
        <v>0</v>
      </c>
      <c r="Y2035" s="185">
        <f t="shared" si="257"/>
        <v>0</v>
      </c>
    </row>
    <row r="2036" spans="2:25" s="187" customFormat="1" hidden="1" x14ac:dyDescent="0.3">
      <c r="B2036" s="226" t="s">
        <v>2357</v>
      </c>
      <c r="C2036" s="338" t="s">
        <v>9523</v>
      </c>
      <c r="D2036" s="249"/>
      <c r="E2036" s="249"/>
      <c r="F2036" s="183"/>
      <c r="G2036" s="184">
        <f t="shared" si="258"/>
        <v>48.428600000000003</v>
      </c>
      <c r="H2036" s="184">
        <f t="shared" si="259"/>
        <v>44.531201060000001</v>
      </c>
      <c r="I2036" s="184">
        <f t="shared" si="253"/>
        <v>3.8973989400000022</v>
      </c>
      <c r="K2036" s="184">
        <v>0</v>
      </c>
      <c r="L2036" s="184">
        <v>0</v>
      </c>
      <c r="M2036" s="184">
        <f t="shared" si="254"/>
        <v>0</v>
      </c>
      <c r="O2036" s="188">
        <v>48.428600000000003</v>
      </c>
      <c r="P2036" s="188">
        <v>44.531201060000001</v>
      </c>
      <c r="Q2036" s="188">
        <f t="shared" si="255"/>
        <v>3.8973989400000022</v>
      </c>
      <c r="S2036" s="184">
        <v>0</v>
      </c>
      <c r="T2036" s="184">
        <v>0</v>
      </c>
      <c r="U2036" s="184">
        <f t="shared" si="256"/>
        <v>0</v>
      </c>
      <c r="W2036" s="185">
        <v>0</v>
      </c>
      <c r="X2036" s="185">
        <v>0</v>
      </c>
      <c r="Y2036" s="185">
        <f t="shared" si="257"/>
        <v>0</v>
      </c>
    </row>
    <row r="2037" spans="2:25" s="187" customFormat="1" hidden="1" x14ac:dyDescent="0.3">
      <c r="B2037" s="226" t="s">
        <v>2358</v>
      </c>
      <c r="C2037" s="338" t="s">
        <v>9524</v>
      </c>
      <c r="D2037" s="249"/>
      <c r="E2037" s="249"/>
      <c r="F2037" s="183"/>
      <c r="G2037" s="184">
        <f t="shared" si="258"/>
        <v>313.88929999999999</v>
      </c>
      <c r="H2037" s="184">
        <f t="shared" si="259"/>
        <v>301.30591387999999</v>
      </c>
      <c r="I2037" s="184">
        <f t="shared" si="253"/>
        <v>12.58338612</v>
      </c>
      <c r="K2037" s="184">
        <v>0</v>
      </c>
      <c r="L2037" s="184">
        <v>0</v>
      </c>
      <c r="M2037" s="184">
        <f t="shared" si="254"/>
        <v>0</v>
      </c>
      <c r="O2037" s="188">
        <v>313.88929999999999</v>
      </c>
      <c r="P2037" s="188">
        <v>301.30591387999999</v>
      </c>
      <c r="Q2037" s="188">
        <f t="shared" si="255"/>
        <v>12.58338612</v>
      </c>
      <c r="S2037" s="184">
        <v>0</v>
      </c>
      <c r="T2037" s="184">
        <v>0</v>
      </c>
      <c r="U2037" s="184">
        <f t="shared" si="256"/>
        <v>0</v>
      </c>
      <c r="W2037" s="185">
        <v>0</v>
      </c>
      <c r="X2037" s="185">
        <v>0</v>
      </c>
      <c r="Y2037" s="185">
        <f t="shared" si="257"/>
        <v>0</v>
      </c>
    </row>
    <row r="2038" spans="2:25" s="187" customFormat="1" hidden="1" x14ac:dyDescent="0.3">
      <c r="B2038" s="226" t="s">
        <v>2359</v>
      </c>
      <c r="C2038" s="338" t="s">
        <v>9525</v>
      </c>
      <c r="D2038" s="249"/>
      <c r="E2038" s="249"/>
      <c r="F2038" s="183"/>
      <c r="G2038" s="184">
        <f t="shared" si="258"/>
        <v>213.03200000000001</v>
      </c>
      <c r="H2038" s="184">
        <f t="shared" si="259"/>
        <v>18.425899999999999</v>
      </c>
      <c r="I2038" s="184">
        <f t="shared" si="253"/>
        <v>194.60610000000003</v>
      </c>
      <c r="K2038" s="184">
        <v>0</v>
      </c>
      <c r="L2038" s="184">
        <v>0</v>
      </c>
      <c r="M2038" s="184">
        <f t="shared" si="254"/>
        <v>0</v>
      </c>
      <c r="O2038" s="188">
        <v>213.03200000000001</v>
      </c>
      <c r="P2038" s="188">
        <v>18.425899999999999</v>
      </c>
      <c r="Q2038" s="188">
        <f t="shared" si="255"/>
        <v>194.60610000000003</v>
      </c>
      <c r="S2038" s="184">
        <v>0</v>
      </c>
      <c r="T2038" s="184">
        <v>0</v>
      </c>
      <c r="U2038" s="184">
        <f t="shared" si="256"/>
        <v>0</v>
      </c>
      <c r="W2038" s="185">
        <v>0</v>
      </c>
      <c r="X2038" s="185">
        <v>0</v>
      </c>
      <c r="Y2038" s="185">
        <f t="shared" si="257"/>
        <v>0</v>
      </c>
    </row>
    <row r="2039" spans="2:25" s="187" customFormat="1" hidden="1" x14ac:dyDescent="0.3">
      <c r="B2039" s="226" t="s">
        <v>2360</v>
      </c>
      <c r="C2039" s="338" t="s">
        <v>9526</v>
      </c>
      <c r="D2039" s="249"/>
      <c r="E2039" s="249"/>
      <c r="F2039" s="183"/>
      <c r="G2039" s="184">
        <f t="shared" si="258"/>
        <v>617.79010000000005</v>
      </c>
      <c r="H2039" s="184">
        <f t="shared" si="259"/>
        <v>496.73101065999998</v>
      </c>
      <c r="I2039" s="184">
        <f t="shared" si="253"/>
        <v>121.05908934000007</v>
      </c>
      <c r="K2039" s="184">
        <v>0</v>
      </c>
      <c r="L2039" s="184">
        <v>0</v>
      </c>
      <c r="M2039" s="184">
        <f t="shared" si="254"/>
        <v>0</v>
      </c>
      <c r="O2039" s="188">
        <v>617.79010000000005</v>
      </c>
      <c r="P2039" s="188">
        <v>496.73101065999998</v>
      </c>
      <c r="Q2039" s="188">
        <f t="shared" si="255"/>
        <v>121.05908934000007</v>
      </c>
      <c r="S2039" s="184">
        <v>0</v>
      </c>
      <c r="T2039" s="184">
        <v>0</v>
      </c>
      <c r="U2039" s="184">
        <f t="shared" si="256"/>
        <v>0</v>
      </c>
      <c r="W2039" s="185">
        <v>0</v>
      </c>
      <c r="X2039" s="185">
        <v>0</v>
      </c>
      <c r="Y2039" s="185">
        <f t="shared" si="257"/>
        <v>0</v>
      </c>
    </row>
    <row r="2040" spans="2:25" s="187" customFormat="1" hidden="1" x14ac:dyDescent="0.3">
      <c r="B2040" s="226" t="s">
        <v>2361</v>
      </c>
      <c r="C2040" s="338" t="s">
        <v>9527</v>
      </c>
      <c r="D2040" s="249"/>
      <c r="E2040" s="249"/>
      <c r="F2040" s="183"/>
      <c r="G2040" s="184">
        <f t="shared" si="258"/>
        <v>243.64789999999999</v>
      </c>
      <c r="H2040" s="184">
        <f t="shared" si="259"/>
        <v>174.89680361999999</v>
      </c>
      <c r="I2040" s="184">
        <f t="shared" si="253"/>
        <v>68.751096380000007</v>
      </c>
      <c r="K2040" s="184">
        <v>0</v>
      </c>
      <c r="L2040" s="184">
        <v>0</v>
      </c>
      <c r="M2040" s="184">
        <f t="shared" si="254"/>
        <v>0</v>
      </c>
      <c r="O2040" s="188">
        <v>243.64789999999999</v>
      </c>
      <c r="P2040" s="188">
        <v>174.89680361999999</v>
      </c>
      <c r="Q2040" s="188">
        <f t="shared" si="255"/>
        <v>68.751096380000007</v>
      </c>
      <c r="S2040" s="184">
        <v>0</v>
      </c>
      <c r="T2040" s="184">
        <v>0</v>
      </c>
      <c r="U2040" s="184">
        <f t="shared" si="256"/>
        <v>0</v>
      </c>
      <c r="W2040" s="185">
        <v>0</v>
      </c>
      <c r="X2040" s="185">
        <v>0</v>
      </c>
      <c r="Y2040" s="185">
        <f t="shared" si="257"/>
        <v>0</v>
      </c>
    </row>
    <row r="2041" spans="2:25" s="187" customFormat="1" hidden="1" x14ac:dyDescent="0.3">
      <c r="B2041" s="226" t="s">
        <v>2362</v>
      </c>
      <c r="C2041" s="338" t="s">
        <v>9528</v>
      </c>
      <c r="D2041" s="249"/>
      <c r="E2041" s="249"/>
      <c r="F2041" s="183"/>
      <c r="G2041" s="184">
        <f t="shared" si="258"/>
        <v>333.71559999999999</v>
      </c>
      <c r="H2041" s="184">
        <f t="shared" si="259"/>
        <v>292.33366551</v>
      </c>
      <c r="I2041" s="184">
        <f t="shared" si="253"/>
        <v>41.381934489999992</v>
      </c>
      <c r="K2041" s="184">
        <v>0</v>
      </c>
      <c r="L2041" s="184">
        <v>0</v>
      </c>
      <c r="M2041" s="184">
        <f t="shared" si="254"/>
        <v>0</v>
      </c>
      <c r="O2041" s="188">
        <v>333.71559999999999</v>
      </c>
      <c r="P2041" s="188">
        <v>292.33366551</v>
      </c>
      <c r="Q2041" s="188">
        <f t="shared" si="255"/>
        <v>41.381934489999992</v>
      </c>
      <c r="S2041" s="184">
        <v>0</v>
      </c>
      <c r="T2041" s="184">
        <v>0</v>
      </c>
      <c r="U2041" s="184">
        <f t="shared" si="256"/>
        <v>0</v>
      </c>
      <c r="W2041" s="185">
        <v>0</v>
      </c>
      <c r="X2041" s="185">
        <v>0</v>
      </c>
      <c r="Y2041" s="185">
        <f t="shared" si="257"/>
        <v>0</v>
      </c>
    </row>
    <row r="2042" spans="2:25" s="187" customFormat="1" hidden="1" x14ac:dyDescent="0.3">
      <c r="B2042" s="226" t="s">
        <v>2363</v>
      </c>
      <c r="C2042" s="338" t="s">
        <v>9529</v>
      </c>
      <c r="D2042" s="249"/>
      <c r="E2042" s="249"/>
      <c r="F2042" s="183"/>
      <c r="G2042" s="184">
        <f t="shared" si="258"/>
        <v>65.162499999999994</v>
      </c>
      <c r="H2042" s="184">
        <f t="shared" si="259"/>
        <v>63.273095300000001</v>
      </c>
      <c r="I2042" s="184">
        <f t="shared" si="253"/>
        <v>1.8894046999999929</v>
      </c>
      <c r="K2042" s="184">
        <v>0</v>
      </c>
      <c r="L2042" s="184">
        <v>0</v>
      </c>
      <c r="M2042" s="184">
        <f t="shared" si="254"/>
        <v>0</v>
      </c>
      <c r="O2042" s="188">
        <v>65.162499999999994</v>
      </c>
      <c r="P2042" s="188">
        <v>63.273095300000001</v>
      </c>
      <c r="Q2042" s="188">
        <f t="shared" si="255"/>
        <v>1.8894046999999929</v>
      </c>
      <c r="S2042" s="184">
        <v>0</v>
      </c>
      <c r="T2042" s="184">
        <v>0</v>
      </c>
      <c r="U2042" s="184">
        <f t="shared" si="256"/>
        <v>0</v>
      </c>
      <c r="W2042" s="185">
        <v>0</v>
      </c>
      <c r="X2042" s="185">
        <v>0</v>
      </c>
      <c r="Y2042" s="185">
        <f t="shared" si="257"/>
        <v>0</v>
      </c>
    </row>
    <row r="2043" spans="2:25" s="187" customFormat="1" hidden="1" x14ac:dyDescent="0.3">
      <c r="B2043" s="226" t="s">
        <v>2364</v>
      </c>
      <c r="C2043" s="338" t="s">
        <v>9530</v>
      </c>
      <c r="D2043" s="249"/>
      <c r="E2043" s="249"/>
      <c r="F2043" s="183"/>
      <c r="G2043" s="184">
        <f t="shared" si="258"/>
        <v>97.619600000000005</v>
      </c>
      <c r="H2043" s="184">
        <f t="shared" si="259"/>
        <v>59.841240999999997</v>
      </c>
      <c r="I2043" s="184">
        <f t="shared" si="253"/>
        <v>37.778359000000009</v>
      </c>
      <c r="K2043" s="184">
        <v>0</v>
      </c>
      <c r="L2043" s="184">
        <v>0</v>
      </c>
      <c r="M2043" s="184">
        <f t="shared" si="254"/>
        <v>0</v>
      </c>
      <c r="O2043" s="188">
        <v>97.619600000000005</v>
      </c>
      <c r="P2043" s="188">
        <v>59.841240999999997</v>
      </c>
      <c r="Q2043" s="188">
        <f t="shared" si="255"/>
        <v>37.778359000000009</v>
      </c>
      <c r="S2043" s="184">
        <v>0</v>
      </c>
      <c r="T2043" s="184">
        <v>0</v>
      </c>
      <c r="U2043" s="184">
        <f t="shared" si="256"/>
        <v>0</v>
      </c>
      <c r="W2043" s="185">
        <v>0</v>
      </c>
      <c r="X2043" s="185">
        <v>0</v>
      </c>
      <c r="Y2043" s="185">
        <f t="shared" si="257"/>
        <v>0</v>
      </c>
    </row>
    <row r="2044" spans="2:25" s="187" customFormat="1" hidden="1" x14ac:dyDescent="0.3">
      <c r="B2044" s="226" t="s">
        <v>2365</v>
      </c>
      <c r="C2044" s="338" t="s">
        <v>9531</v>
      </c>
      <c r="D2044" s="249"/>
      <c r="E2044" s="249"/>
      <c r="F2044" s="183"/>
      <c r="G2044" s="184">
        <f t="shared" si="258"/>
        <v>54.851100000000002</v>
      </c>
      <c r="H2044" s="184">
        <f t="shared" si="259"/>
        <v>52.878379880000004</v>
      </c>
      <c r="I2044" s="184">
        <f t="shared" si="253"/>
        <v>1.9727201199999982</v>
      </c>
      <c r="K2044" s="184">
        <v>0</v>
      </c>
      <c r="L2044" s="184">
        <v>0</v>
      </c>
      <c r="M2044" s="184">
        <f t="shared" si="254"/>
        <v>0</v>
      </c>
      <c r="O2044" s="188">
        <v>54.851100000000002</v>
      </c>
      <c r="P2044" s="188">
        <v>52.878379880000004</v>
      </c>
      <c r="Q2044" s="188">
        <f t="shared" si="255"/>
        <v>1.9727201199999982</v>
      </c>
      <c r="S2044" s="184">
        <v>0</v>
      </c>
      <c r="T2044" s="184">
        <v>0</v>
      </c>
      <c r="U2044" s="184">
        <f t="shared" si="256"/>
        <v>0</v>
      </c>
      <c r="W2044" s="185">
        <v>0</v>
      </c>
      <c r="X2044" s="185">
        <v>0</v>
      </c>
      <c r="Y2044" s="185">
        <f t="shared" si="257"/>
        <v>0</v>
      </c>
    </row>
    <row r="2045" spans="2:25" s="187" customFormat="1" hidden="1" x14ac:dyDescent="0.3">
      <c r="B2045" s="226" t="s">
        <v>2366</v>
      </c>
      <c r="C2045" s="338" t="s">
        <v>9532</v>
      </c>
      <c r="D2045" s="249"/>
      <c r="E2045" s="249"/>
      <c r="F2045" s="183"/>
      <c r="G2045" s="184">
        <f t="shared" si="258"/>
        <v>304.53469999999999</v>
      </c>
      <c r="H2045" s="184">
        <f t="shared" si="259"/>
        <v>296.19363799999996</v>
      </c>
      <c r="I2045" s="184">
        <f t="shared" si="253"/>
        <v>8.3410620000000222</v>
      </c>
      <c r="K2045" s="184">
        <v>0</v>
      </c>
      <c r="L2045" s="184">
        <v>0</v>
      </c>
      <c r="M2045" s="184">
        <f t="shared" si="254"/>
        <v>0</v>
      </c>
      <c r="O2045" s="188">
        <v>304.53469999999999</v>
      </c>
      <c r="P2045" s="188">
        <v>296.19363799999996</v>
      </c>
      <c r="Q2045" s="188">
        <f t="shared" si="255"/>
        <v>8.3410620000000222</v>
      </c>
      <c r="S2045" s="184">
        <v>0</v>
      </c>
      <c r="T2045" s="184">
        <v>0</v>
      </c>
      <c r="U2045" s="184">
        <f t="shared" si="256"/>
        <v>0</v>
      </c>
      <c r="W2045" s="185">
        <v>0</v>
      </c>
      <c r="X2045" s="185">
        <v>0</v>
      </c>
      <c r="Y2045" s="185">
        <f t="shared" si="257"/>
        <v>0</v>
      </c>
    </row>
    <row r="2046" spans="2:25" s="187" customFormat="1" hidden="1" x14ac:dyDescent="0.3">
      <c r="B2046" s="226" t="s">
        <v>2367</v>
      </c>
      <c r="C2046" s="338" t="s">
        <v>9533</v>
      </c>
      <c r="D2046" s="249"/>
      <c r="E2046" s="249"/>
      <c r="F2046" s="183"/>
      <c r="G2046" s="184">
        <f t="shared" si="258"/>
        <v>109.90349999999999</v>
      </c>
      <c r="H2046" s="184">
        <f t="shared" si="259"/>
        <v>51.5</v>
      </c>
      <c r="I2046" s="184">
        <f t="shared" si="253"/>
        <v>58.403499999999994</v>
      </c>
      <c r="K2046" s="184">
        <v>0</v>
      </c>
      <c r="L2046" s="184">
        <v>0</v>
      </c>
      <c r="M2046" s="184">
        <f t="shared" si="254"/>
        <v>0</v>
      </c>
      <c r="O2046" s="188">
        <v>109.90349999999999</v>
      </c>
      <c r="P2046" s="188">
        <v>51.5</v>
      </c>
      <c r="Q2046" s="188">
        <f t="shared" si="255"/>
        <v>58.403499999999994</v>
      </c>
      <c r="S2046" s="184">
        <v>0</v>
      </c>
      <c r="T2046" s="184">
        <v>0</v>
      </c>
      <c r="U2046" s="184">
        <f t="shared" si="256"/>
        <v>0</v>
      </c>
      <c r="W2046" s="185">
        <v>0</v>
      </c>
      <c r="X2046" s="185">
        <v>0</v>
      </c>
      <c r="Y2046" s="185">
        <f t="shared" si="257"/>
        <v>0</v>
      </c>
    </row>
    <row r="2047" spans="2:25" s="187" customFormat="1" hidden="1" x14ac:dyDescent="0.3">
      <c r="B2047" s="226" t="s">
        <v>2368</v>
      </c>
      <c r="C2047" s="338" t="s">
        <v>9534</v>
      </c>
      <c r="D2047" s="249"/>
      <c r="E2047" s="249"/>
      <c r="F2047" s="183"/>
      <c r="G2047" s="184">
        <f t="shared" si="258"/>
        <v>770.79489999999998</v>
      </c>
      <c r="H2047" s="184">
        <f t="shared" si="259"/>
        <v>709.38040999999998</v>
      </c>
      <c r="I2047" s="184">
        <f t="shared" si="253"/>
        <v>61.414490000000001</v>
      </c>
      <c r="K2047" s="184">
        <v>0</v>
      </c>
      <c r="L2047" s="184">
        <v>0</v>
      </c>
      <c r="M2047" s="184">
        <f t="shared" si="254"/>
        <v>0</v>
      </c>
      <c r="O2047" s="188">
        <v>770.79489999999998</v>
      </c>
      <c r="P2047" s="188">
        <v>709.38040999999998</v>
      </c>
      <c r="Q2047" s="188">
        <f t="shared" si="255"/>
        <v>61.414490000000001</v>
      </c>
      <c r="S2047" s="184">
        <v>0</v>
      </c>
      <c r="T2047" s="184">
        <v>0</v>
      </c>
      <c r="U2047" s="184">
        <f t="shared" si="256"/>
        <v>0</v>
      </c>
      <c r="W2047" s="185">
        <v>0</v>
      </c>
      <c r="X2047" s="185">
        <v>0</v>
      </c>
      <c r="Y2047" s="185">
        <f t="shared" si="257"/>
        <v>0</v>
      </c>
    </row>
    <row r="2048" spans="2:25" s="187" customFormat="1" hidden="1" x14ac:dyDescent="0.3">
      <c r="B2048" s="226" t="s">
        <v>2369</v>
      </c>
      <c r="C2048" s="338" t="s">
        <v>9535</v>
      </c>
      <c r="D2048" s="249"/>
      <c r="E2048" s="249"/>
      <c r="F2048" s="183"/>
      <c r="G2048" s="184">
        <f t="shared" si="258"/>
        <v>267.80040000000002</v>
      </c>
      <c r="H2048" s="184">
        <f t="shared" si="259"/>
        <v>216.228723</v>
      </c>
      <c r="I2048" s="184">
        <f t="shared" si="253"/>
        <v>51.571677000000022</v>
      </c>
      <c r="K2048" s="184">
        <v>0</v>
      </c>
      <c r="L2048" s="184">
        <v>0</v>
      </c>
      <c r="M2048" s="184">
        <f t="shared" si="254"/>
        <v>0</v>
      </c>
      <c r="O2048" s="188">
        <v>267.80040000000002</v>
      </c>
      <c r="P2048" s="188">
        <v>216.228723</v>
      </c>
      <c r="Q2048" s="188">
        <f t="shared" si="255"/>
        <v>51.571677000000022</v>
      </c>
      <c r="S2048" s="184">
        <v>0</v>
      </c>
      <c r="T2048" s="184">
        <v>0</v>
      </c>
      <c r="U2048" s="184">
        <f t="shared" si="256"/>
        <v>0</v>
      </c>
      <c r="W2048" s="185">
        <v>0</v>
      </c>
      <c r="X2048" s="185">
        <v>0</v>
      </c>
      <c r="Y2048" s="185">
        <f t="shared" si="257"/>
        <v>0</v>
      </c>
    </row>
    <row r="2049" spans="2:27" s="187" customFormat="1" hidden="1" x14ac:dyDescent="0.3">
      <c r="B2049" s="226" t="s">
        <v>2370</v>
      </c>
      <c r="C2049" s="338" t="s">
        <v>9536</v>
      </c>
      <c r="D2049" s="249"/>
      <c r="E2049" s="249"/>
      <c r="F2049" s="183"/>
      <c r="G2049" s="184">
        <f t="shared" si="258"/>
        <v>400.70690000000002</v>
      </c>
      <c r="H2049" s="184">
        <f t="shared" si="259"/>
        <v>394.78025700000001</v>
      </c>
      <c r="I2049" s="184">
        <f t="shared" si="253"/>
        <v>5.9266430000000128</v>
      </c>
      <c r="K2049" s="184">
        <v>0</v>
      </c>
      <c r="L2049" s="184">
        <v>0</v>
      </c>
      <c r="M2049" s="184">
        <f t="shared" si="254"/>
        <v>0</v>
      </c>
      <c r="O2049" s="188">
        <v>400.70690000000002</v>
      </c>
      <c r="P2049" s="188">
        <v>394.78025700000001</v>
      </c>
      <c r="Q2049" s="188">
        <f t="shared" si="255"/>
        <v>5.9266430000000128</v>
      </c>
      <c r="S2049" s="184">
        <v>0</v>
      </c>
      <c r="T2049" s="184">
        <v>0</v>
      </c>
      <c r="U2049" s="184">
        <f t="shared" si="256"/>
        <v>0</v>
      </c>
      <c r="W2049" s="185">
        <v>0</v>
      </c>
      <c r="X2049" s="185">
        <v>0</v>
      </c>
      <c r="Y2049" s="185">
        <f t="shared" si="257"/>
        <v>0</v>
      </c>
    </row>
    <row r="2050" spans="2:27" s="187" customFormat="1" hidden="1" x14ac:dyDescent="0.3">
      <c r="B2050" s="226" t="s">
        <v>2371</v>
      </c>
      <c r="C2050" s="338" t="s">
        <v>9537</v>
      </c>
      <c r="D2050" s="249"/>
      <c r="E2050" s="249"/>
      <c r="F2050" s="183"/>
      <c r="G2050" s="184">
        <f t="shared" si="258"/>
        <v>67.844999999999999</v>
      </c>
      <c r="H2050" s="184">
        <f t="shared" si="259"/>
        <v>63.031376979999997</v>
      </c>
      <c r="I2050" s="184">
        <f t="shared" si="253"/>
        <v>4.8136230200000014</v>
      </c>
      <c r="K2050" s="184">
        <v>0</v>
      </c>
      <c r="L2050" s="184">
        <v>0</v>
      </c>
      <c r="M2050" s="184">
        <f t="shared" si="254"/>
        <v>0</v>
      </c>
      <c r="O2050" s="188">
        <v>67.844999999999999</v>
      </c>
      <c r="P2050" s="188">
        <v>63.031376979999997</v>
      </c>
      <c r="Q2050" s="188">
        <f t="shared" si="255"/>
        <v>4.8136230200000014</v>
      </c>
      <c r="S2050" s="184">
        <v>0</v>
      </c>
      <c r="T2050" s="184">
        <v>0</v>
      </c>
      <c r="U2050" s="184">
        <f t="shared" si="256"/>
        <v>0</v>
      </c>
      <c r="W2050" s="185">
        <v>0</v>
      </c>
      <c r="X2050" s="185">
        <v>0</v>
      </c>
      <c r="Y2050" s="185">
        <f t="shared" si="257"/>
        <v>0</v>
      </c>
    </row>
    <row r="2051" spans="2:27" s="187" customFormat="1" hidden="1" x14ac:dyDescent="0.3">
      <c r="B2051" s="226" t="s">
        <v>2372</v>
      </c>
      <c r="C2051" s="338" t="s">
        <v>9538</v>
      </c>
      <c r="D2051" s="249"/>
      <c r="E2051" s="249"/>
      <c r="F2051" s="183"/>
      <c r="G2051" s="184">
        <f t="shared" si="258"/>
        <v>109.4735</v>
      </c>
      <c r="H2051" s="184">
        <f t="shared" si="259"/>
        <v>109.68600000000001</v>
      </c>
      <c r="I2051" s="184">
        <f t="shared" si="253"/>
        <v>0.21250000000000568</v>
      </c>
      <c r="K2051" s="184">
        <v>0</v>
      </c>
      <c r="L2051" s="184">
        <v>0</v>
      </c>
      <c r="M2051" s="184">
        <f t="shared" si="254"/>
        <v>0</v>
      </c>
      <c r="O2051" s="188">
        <v>109.4735</v>
      </c>
      <c r="P2051" s="188">
        <v>109.68600000000001</v>
      </c>
      <c r="Q2051" s="188">
        <f t="shared" si="255"/>
        <v>0.21250000000000568</v>
      </c>
      <c r="S2051" s="184">
        <v>0</v>
      </c>
      <c r="T2051" s="184">
        <v>0</v>
      </c>
      <c r="U2051" s="184">
        <f t="shared" si="256"/>
        <v>0</v>
      </c>
      <c r="W2051" s="185">
        <v>0</v>
      </c>
      <c r="X2051" s="185">
        <v>0</v>
      </c>
      <c r="Y2051" s="185">
        <f t="shared" si="257"/>
        <v>0</v>
      </c>
    </row>
    <row r="2052" spans="2:27" s="187" customFormat="1" hidden="1" x14ac:dyDescent="0.3">
      <c r="B2052" s="226" t="s">
        <v>2373</v>
      </c>
      <c r="C2052" s="338" t="s">
        <v>9539</v>
      </c>
      <c r="D2052" s="249"/>
      <c r="E2052" s="249"/>
      <c r="F2052" s="183"/>
      <c r="G2052" s="184">
        <f t="shared" si="258"/>
        <v>49.069100000000006</v>
      </c>
      <c r="H2052" s="184">
        <f t="shared" si="259"/>
        <v>45.743459999999992</v>
      </c>
      <c r="I2052" s="184">
        <f t="shared" si="253"/>
        <v>3.3256400000000141</v>
      </c>
      <c r="J2052" s="186"/>
      <c r="K2052" s="184">
        <v>0</v>
      </c>
      <c r="L2052" s="184">
        <v>0</v>
      </c>
      <c r="M2052" s="184">
        <f t="shared" si="254"/>
        <v>0</v>
      </c>
      <c r="N2052" s="186"/>
      <c r="O2052" s="185">
        <v>49.069100000000006</v>
      </c>
      <c r="P2052" s="185">
        <v>45.743459999999992</v>
      </c>
      <c r="Q2052" s="185">
        <f t="shared" si="255"/>
        <v>3.3256400000000141</v>
      </c>
      <c r="R2052" s="186"/>
      <c r="S2052" s="184">
        <v>0</v>
      </c>
      <c r="T2052" s="184">
        <v>0</v>
      </c>
      <c r="U2052" s="184">
        <f t="shared" si="256"/>
        <v>0</v>
      </c>
      <c r="V2052" s="186"/>
      <c r="W2052" s="185">
        <v>0</v>
      </c>
      <c r="X2052" s="185">
        <v>0</v>
      </c>
      <c r="Y2052" s="185">
        <f t="shared" si="257"/>
        <v>0</v>
      </c>
      <c r="Z2052" s="189"/>
      <c r="AA2052" s="189"/>
    </row>
    <row r="2053" spans="2:27" s="187" customFormat="1" hidden="1" x14ac:dyDescent="0.3">
      <c r="B2053" s="226" t="s">
        <v>2374</v>
      </c>
      <c r="C2053" s="338" t="s">
        <v>9540</v>
      </c>
      <c r="D2053" s="249"/>
      <c r="E2053" s="249"/>
      <c r="F2053" s="183"/>
      <c r="G2053" s="184">
        <f t="shared" si="258"/>
        <v>328.93499999999995</v>
      </c>
      <c r="H2053" s="184">
        <f t="shared" si="259"/>
        <v>263.691778</v>
      </c>
      <c r="I2053" s="184">
        <f t="shared" si="253"/>
        <v>65.243221999999946</v>
      </c>
      <c r="K2053" s="184">
        <v>0</v>
      </c>
      <c r="L2053" s="184">
        <v>0</v>
      </c>
      <c r="M2053" s="184">
        <f t="shared" si="254"/>
        <v>0</v>
      </c>
      <c r="O2053" s="188">
        <v>328.93499999999995</v>
      </c>
      <c r="P2053" s="188">
        <v>263.691778</v>
      </c>
      <c r="Q2053" s="188">
        <f t="shared" si="255"/>
        <v>65.243221999999946</v>
      </c>
      <c r="S2053" s="184">
        <v>0</v>
      </c>
      <c r="T2053" s="184">
        <v>0</v>
      </c>
      <c r="U2053" s="184">
        <f t="shared" si="256"/>
        <v>0</v>
      </c>
      <c r="W2053" s="185">
        <v>0</v>
      </c>
      <c r="X2053" s="185">
        <v>0</v>
      </c>
      <c r="Y2053" s="185">
        <f t="shared" si="257"/>
        <v>0</v>
      </c>
    </row>
    <row r="2054" spans="2:27" s="187" customFormat="1" hidden="1" x14ac:dyDescent="0.3">
      <c r="B2054" s="226" t="s">
        <v>2375</v>
      </c>
      <c r="C2054" s="338" t="s">
        <v>9541</v>
      </c>
      <c r="D2054" s="249"/>
      <c r="E2054" s="249"/>
      <c r="F2054" s="183"/>
      <c r="G2054" s="184">
        <f t="shared" si="258"/>
        <v>198.51920000000001</v>
      </c>
      <c r="H2054" s="184">
        <f t="shared" si="259"/>
        <v>56.76</v>
      </c>
      <c r="I2054" s="184">
        <f t="shared" si="253"/>
        <v>141.75920000000002</v>
      </c>
      <c r="K2054" s="184">
        <v>0</v>
      </c>
      <c r="L2054" s="184">
        <v>0</v>
      </c>
      <c r="M2054" s="184">
        <f t="shared" si="254"/>
        <v>0</v>
      </c>
      <c r="O2054" s="188">
        <v>198.51920000000001</v>
      </c>
      <c r="P2054" s="188">
        <v>56.76</v>
      </c>
      <c r="Q2054" s="188">
        <f t="shared" si="255"/>
        <v>141.75920000000002</v>
      </c>
      <c r="S2054" s="184">
        <v>0</v>
      </c>
      <c r="T2054" s="184">
        <v>0</v>
      </c>
      <c r="U2054" s="184">
        <f t="shared" si="256"/>
        <v>0</v>
      </c>
      <c r="W2054" s="185">
        <v>0</v>
      </c>
      <c r="X2054" s="185">
        <v>0</v>
      </c>
      <c r="Y2054" s="185">
        <f t="shared" si="257"/>
        <v>0</v>
      </c>
    </row>
    <row r="2055" spans="2:27" s="187" customFormat="1" hidden="1" x14ac:dyDescent="0.3">
      <c r="B2055" s="226" t="s">
        <v>2376</v>
      </c>
      <c r="C2055" s="338" t="s">
        <v>9542</v>
      </c>
      <c r="D2055" s="249"/>
      <c r="E2055" s="249"/>
      <c r="F2055" s="183"/>
      <c r="G2055" s="184">
        <f t="shared" si="258"/>
        <v>416.34089999999998</v>
      </c>
      <c r="H2055" s="184">
        <f t="shared" si="259"/>
        <v>340.28821595000005</v>
      </c>
      <c r="I2055" s="184">
        <f t="shared" si="253"/>
        <v>76.052684049999925</v>
      </c>
      <c r="K2055" s="184">
        <v>0</v>
      </c>
      <c r="L2055" s="184">
        <v>0</v>
      </c>
      <c r="M2055" s="184">
        <f t="shared" si="254"/>
        <v>0</v>
      </c>
      <c r="O2055" s="188">
        <v>416.34089999999998</v>
      </c>
      <c r="P2055" s="188">
        <v>340.28821595000005</v>
      </c>
      <c r="Q2055" s="188">
        <f t="shared" si="255"/>
        <v>76.052684049999925</v>
      </c>
      <c r="S2055" s="184">
        <v>0</v>
      </c>
      <c r="T2055" s="184">
        <v>0</v>
      </c>
      <c r="U2055" s="184">
        <f t="shared" si="256"/>
        <v>0</v>
      </c>
      <c r="W2055" s="185">
        <v>0</v>
      </c>
      <c r="X2055" s="185">
        <v>0</v>
      </c>
      <c r="Y2055" s="185">
        <f t="shared" si="257"/>
        <v>0</v>
      </c>
    </row>
    <row r="2056" spans="2:27" s="187" customFormat="1" hidden="1" x14ac:dyDescent="0.3">
      <c r="B2056" s="226" t="s">
        <v>2377</v>
      </c>
      <c r="C2056" s="338" t="s">
        <v>9543</v>
      </c>
      <c r="D2056" s="249"/>
      <c r="E2056" s="249"/>
      <c r="F2056" s="183"/>
      <c r="G2056" s="184">
        <f t="shared" si="258"/>
        <v>182.74130000000002</v>
      </c>
      <c r="H2056" s="184">
        <f t="shared" si="259"/>
        <v>125.21573035</v>
      </c>
      <c r="I2056" s="184">
        <f t="shared" si="253"/>
        <v>57.525569650000023</v>
      </c>
      <c r="K2056" s="184">
        <v>0</v>
      </c>
      <c r="L2056" s="184">
        <v>0</v>
      </c>
      <c r="M2056" s="184">
        <f t="shared" si="254"/>
        <v>0</v>
      </c>
      <c r="O2056" s="188">
        <v>182.74130000000002</v>
      </c>
      <c r="P2056" s="188">
        <v>125.21573035</v>
      </c>
      <c r="Q2056" s="188">
        <f t="shared" si="255"/>
        <v>57.525569650000023</v>
      </c>
      <c r="S2056" s="184">
        <v>0</v>
      </c>
      <c r="T2056" s="184">
        <v>0</v>
      </c>
      <c r="U2056" s="184">
        <f t="shared" si="256"/>
        <v>0</v>
      </c>
      <c r="W2056" s="185">
        <v>0</v>
      </c>
      <c r="X2056" s="185">
        <v>0</v>
      </c>
      <c r="Y2056" s="185">
        <f t="shared" si="257"/>
        <v>0</v>
      </c>
    </row>
    <row r="2057" spans="2:27" s="187" customFormat="1" hidden="1" x14ac:dyDescent="0.3">
      <c r="B2057" s="226" t="s">
        <v>2378</v>
      </c>
      <c r="C2057" s="338" t="s">
        <v>9544</v>
      </c>
      <c r="D2057" s="249"/>
      <c r="E2057" s="249"/>
      <c r="F2057" s="183"/>
      <c r="G2057" s="184">
        <f t="shared" si="258"/>
        <v>350.07549999999998</v>
      </c>
      <c r="H2057" s="184">
        <f t="shared" si="259"/>
        <v>296.77005525000004</v>
      </c>
      <c r="I2057" s="184">
        <f t="shared" ref="I2057:I2120" si="260">+ABS(G2057-H2057)</f>
        <v>53.305444749999936</v>
      </c>
      <c r="K2057" s="184">
        <v>0</v>
      </c>
      <c r="L2057" s="184">
        <v>0</v>
      </c>
      <c r="M2057" s="184">
        <f t="shared" ref="M2057:M2120" si="261">+ABS(K2057-L2057)</f>
        <v>0</v>
      </c>
      <c r="O2057" s="188">
        <v>350.07549999999998</v>
      </c>
      <c r="P2057" s="188">
        <v>296.77005525000004</v>
      </c>
      <c r="Q2057" s="188">
        <f t="shared" ref="Q2057:Q2120" si="262">+ABS(O2057-P2057)</f>
        <v>53.305444749999936</v>
      </c>
      <c r="S2057" s="184">
        <v>0</v>
      </c>
      <c r="T2057" s="184">
        <v>0</v>
      </c>
      <c r="U2057" s="184">
        <f t="shared" ref="U2057:U2120" si="263">+ABS(S2057-T2057)</f>
        <v>0</v>
      </c>
      <c r="W2057" s="185">
        <v>0</v>
      </c>
      <c r="X2057" s="185">
        <v>0</v>
      </c>
      <c r="Y2057" s="185">
        <f t="shared" ref="Y2057:Y2120" si="264">+ABS(W2057-X2057)</f>
        <v>0</v>
      </c>
    </row>
    <row r="2058" spans="2:27" s="187" customFormat="1" hidden="1" x14ac:dyDescent="0.3">
      <c r="B2058" s="226" t="s">
        <v>2379</v>
      </c>
      <c r="C2058" s="338" t="s">
        <v>9545</v>
      </c>
      <c r="D2058" s="249"/>
      <c r="E2058" s="249"/>
      <c r="F2058" s="183"/>
      <c r="G2058" s="184">
        <f t="shared" si="258"/>
        <v>72.07820000000001</v>
      </c>
      <c r="H2058" s="184">
        <f t="shared" si="259"/>
        <v>69.11448145</v>
      </c>
      <c r="I2058" s="184">
        <f t="shared" si="260"/>
        <v>2.9637185500000101</v>
      </c>
      <c r="K2058" s="184">
        <v>0</v>
      </c>
      <c r="L2058" s="184">
        <v>0</v>
      </c>
      <c r="M2058" s="184">
        <f t="shared" si="261"/>
        <v>0</v>
      </c>
      <c r="O2058" s="188">
        <v>72.07820000000001</v>
      </c>
      <c r="P2058" s="188">
        <v>69.11448145</v>
      </c>
      <c r="Q2058" s="188">
        <f t="shared" si="262"/>
        <v>2.9637185500000101</v>
      </c>
      <c r="S2058" s="184">
        <v>0</v>
      </c>
      <c r="T2058" s="184">
        <v>0</v>
      </c>
      <c r="U2058" s="184">
        <f t="shared" si="263"/>
        <v>0</v>
      </c>
      <c r="W2058" s="185">
        <v>0</v>
      </c>
      <c r="X2058" s="185">
        <v>0</v>
      </c>
      <c r="Y2058" s="185">
        <f t="shared" si="264"/>
        <v>0</v>
      </c>
    </row>
    <row r="2059" spans="2:27" s="187" customFormat="1" hidden="1" x14ac:dyDescent="0.3">
      <c r="B2059" s="226" t="s">
        <v>2380</v>
      </c>
      <c r="C2059" s="338" t="s">
        <v>9546</v>
      </c>
      <c r="D2059" s="249"/>
      <c r="E2059" s="249"/>
      <c r="F2059" s="183"/>
      <c r="G2059" s="184">
        <f t="shared" si="258"/>
        <v>83.680999999999997</v>
      </c>
      <c r="H2059" s="184">
        <f t="shared" si="259"/>
        <v>50.494840000000003</v>
      </c>
      <c r="I2059" s="184">
        <f t="shared" si="260"/>
        <v>33.186159999999994</v>
      </c>
      <c r="K2059" s="184">
        <v>0</v>
      </c>
      <c r="L2059" s="184">
        <v>0</v>
      </c>
      <c r="M2059" s="184">
        <f t="shared" si="261"/>
        <v>0</v>
      </c>
      <c r="O2059" s="188">
        <v>83.680999999999997</v>
      </c>
      <c r="P2059" s="188">
        <v>50.494840000000003</v>
      </c>
      <c r="Q2059" s="188">
        <f t="shared" si="262"/>
        <v>33.186159999999994</v>
      </c>
      <c r="S2059" s="184">
        <v>0</v>
      </c>
      <c r="T2059" s="184">
        <v>0</v>
      </c>
      <c r="U2059" s="184">
        <f t="shared" si="263"/>
        <v>0</v>
      </c>
      <c r="W2059" s="185">
        <v>0</v>
      </c>
      <c r="X2059" s="185">
        <v>0</v>
      </c>
      <c r="Y2059" s="185">
        <f t="shared" si="264"/>
        <v>0</v>
      </c>
    </row>
    <row r="2060" spans="2:27" s="187" customFormat="1" hidden="1" x14ac:dyDescent="0.3">
      <c r="B2060" s="226" t="s">
        <v>2381</v>
      </c>
      <c r="C2060" s="338" t="s">
        <v>9547</v>
      </c>
      <c r="D2060" s="249"/>
      <c r="E2060" s="249"/>
      <c r="F2060" s="183"/>
      <c r="G2060" s="184">
        <f t="shared" si="258"/>
        <v>44.593800000000002</v>
      </c>
      <c r="H2060" s="184">
        <f t="shared" si="259"/>
        <v>43.720573000000002</v>
      </c>
      <c r="I2060" s="184">
        <f t="shared" si="260"/>
        <v>0.87322699999999998</v>
      </c>
      <c r="K2060" s="184">
        <v>0</v>
      </c>
      <c r="L2060" s="184">
        <v>0</v>
      </c>
      <c r="M2060" s="184">
        <f t="shared" si="261"/>
        <v>0</v>
      </c>
      <c r="O2060" s="188">
        <v>44.593800000000002</v>
      </c>
      <c r="P2060" s="188">
        <v>43.720573000000002</v>
      </c>
      <c r="Q2060" s="188">
        <f t="shared" si="262"/>
        <v>0.87322699999999998</v>
      </c>
      <c r="S2060" s="184">
        <v>0</v>
      </c>
      <c r="T2060" s="184">
        <v>0</v>
      </c>
      <c r="U2060" s="184">
        <f t="shared" si="263"/>
        <v>0</v>
      </c>
      <c r="W2060" s="185">
        <v>0</v>
      </c>
      <c r="X2060" s="185">
        <v>0</v>
      </c>
      <c r="Y2060" s="185">
        <f t="shared" si="264"/>
        <v>0</v>
      </c>
    </row>
    <row r="2061" spans="2:27" s="187" customFormat="1" hidden="1" x14ac:dyDescent="0.3">
      <c r="B2061" s="226" t="s">
        <v>2382</v>
      </c>
      <c r="C2061" s="338" t="s">
        <v>9548</v>
      </c>
      <c r="D2061" s="249"/>
      <c r="E2061" s="249"/>
      <c r="F2061" s="183"/>
      <c r="G2061" s="184">
        <f t="shared" si="258"/>
        <v>241.42160000000001</v>
      </c>
      <c r="H2061" s="184">
        <f t="shared" si="259"/>
        <v>222.06863300000001</v>
      </c>
      <c r="I2061" s="184">
        <f t="shared" si="260"/>
        <v>19.352967000000007</v>
      </c>
      <c r="K2061" s="184">
        <v>0</v>
      </c>
      <c r="L2061" s="184">
        <v>0</v>
      </c>
      <c r="M2061" s="184">
        <f t="shared" si="261"/>
        <v>0</v>
      </c>
      <c r="O2061" s="188">
        <v>241.42160000000001</v>
      </c>
      <c r="P2061" s="188">
        <v>222.06863300000001</v>
      </c>
      <c r="Q2061" s="188">
        <f t="shared" si="262"/>
        <v>19.352967000000007</v>
      </c>
      <c r="S2061" s="184">
        <v>0</v>
      </c>
      <c r="T2061" s="184">
        <v>0</v>
      </c>
      <c r="U2061" s="184">
        <f t="shared" si="263"/>
        <v>0</v>
      </c>
      <c r="W2061" s="185">
        <v>0</v>
      </c>
      <c r="X2061" s="185">
        <v>0</v>
      </c>
      <c r="Y2061" s="185">
        <f t="shared" si="264"/>
        <v>0</v>
      </c>
    </row>
    <row r="2062" spans="2:27" s="187" customFormat="1" hidden="1" x14ac:dyDescent="0.3">
      <c r="B2062" s="226" t="s">
        <v>2383</v>
      </c>
      <c r="C2062" s="338" t="s">
        <v>9549</v>
      </c>
      <c r="D2062" s="249"/>
      <c r="E2062" s="249"/>
      <c r="F2062" s="183"/>
      <c r="G2062" s="184">
        <f t="shared" si="258"/>
        <v>90</v>
      </c>
      <c r="H2062" s="184">
        <f t="shared" si="259"/>
        <v>61.3</v>
      </c>
      <c r="I2062" s="184">
        <f t="shared" si="260"/>
        <v>28.700000000000003</v>
      </c>
      <c r="K2062" s="184">
        <v>0</v>
      </c>
      <c r="L2062" s="184">
        <v>0</v>
      </c>
      <c r="M2062" s="184">
        <f t="shared" si="261"/>
        <v>0</v>
      </c>
      <c r="O2062" s="188">
        <v>90</v>
      </c>
      <c r="P2062" s="188">
        <v>61.3</v>
      </c>
      <c r="Q2062" s="188">
        <f t="shared" si="262"/>
        <v>28.700000000000003</v>
      </c>
      <c r="S2062" s="184">
        <v>0</v>
      </c>
      <c r="T2062" s="184">
        <v>0</v>
      </c>
      <c r="U2062" s="184">
        <f t="shared" si="263"/>
        <v>0</v>
      </c>
      <c r="W2062" s="185">
        <v>0</v>
      </c>
      <c r="X2062" s="185">
        <v>0</v>
      </c>
      <c r="Y2062" s="185">
        <f t="shared" si="264"/>
        <v>0</v>
      </c>
    </row>
    <row r="2063" spans="2:27" s="187" customFormat="1" hidden="1" x14ac:dyDescent="0.3">
      <c r="B2063" s="226" t="s">
        <v>2384</v>
      </c>
      <c r="C2063" s="338" t="s">
        <v>9550</v>
      </c>
      <c r="D2063" s="249"/>
      <c r="E2063" s="249"/>
      <c r="F2063" s="183"/>
      <c r="G2063" s="184">
        <f t="shared" si="258"/>
        <v>607.25929999999994</v>
      </c>
      <c r="H2063" s="184">
        <f t="shared" si="259"/>
        <v>509.845147</v>
      </c>
      <c r="I2063" s="184">
        <f t="shared" si="260"/>
        <v>97.414152999999942</v>
      </c>
      <c r="K2063" s="184">
        <v>0</v>
      </c>
      <c r="L2063" s="184">
        <v>0</v>
      </c>
      <c r="M2063" s="184">
        <f t="shared" si="261"/>
        <v>0</v>
      </c>
      <c r="O2063" s="188">
        <v>607.25929999999994</v>
      </c>
      <c r="P2063" s="188">
        <v>509.845147</v>
      </c>
      <c r="Q2063" s="188">
        <f t="shared" si="262"/>
        <v>97.414152999999942</v>
      </c>
      <c r="S2063" s="184">
        <v>0</v>
      </c>
      <c r="T2063" s="184">
        <v>0</v>
      </c>
      <c r="U2063" s="184">
        <f t="shared" si="263"/>
        <v>0</v>
      </c>
      <c r="W2063" s="185">
        <v>0</v>
      </c>
      <c r="X2063" s="185">
        <v>0</v>
      </c>
      <c r="Y2063" s="185">
        <f t="shared" si="264"/>
        <v>0</v>
      </c>
    </row>
    <row r="2064" spans="2:27" s="187" customFormat="1" hidden="1" x14ac:dyDescent="0.3">
      <c r="B2064" s="226" t="s">
        <v>2385</v>
      </c>
      <c r="C2064" s="338" t="s">
        <v>9551</v>
      </c>
      <c r="D2064" s="249"/>
      <c r="E2064" s="249"/>
      <c r="F2064" s="183"/>
      <c r="G2064" s="184">
        <f t="shared" si="258"/>
        <v>230.63989999999998</v>
      </c>
      <c r="H2064" s="184">
        <f t="shared" si="259"/>
        <v>160.92147451</v>
      </c>
      <c r="I2064" s="184">
        <f t="shared" si="260"/>
        <v>69.718425489999987</v>
      </c>
      <c r="K2064" s="184">
        <v>0</v>
      </c>
      <c r="L2064" s="184">
        <v>0</v>
      </c>
      <c r="M2064" s="184">
        <f t="shared" si="261"/>
        <v>0</v>
      </c>
      <c r="O2064" s="188">
        <v>230.63989999999998</v>
      </c>
      <c r="P2064" s="188">
        <v>160.92147451</v>
      </c>
      <c r="Q2064" s="188">
        <f t="shared" si="262"/>
        <v>69.718425489999987</v>
      </c>
      <c r="S2064" s="184">
        <v>0</v>
      </c>
      <c r="T2064" s="184">
        <v>0</v>
      </c>
      <c r="U2064" s="184">
        <f t="shared" si="263"/>
        <v>0</v>
      </c>
      <c r="W2064" s="185">
        <v>0</v>
      </c>
      <c r="X2064" s="185">
        <v>0</v>
      </c>
      <c r="Y2064" s="185">
        <f t="shared" si="264"/>
        <v>0</v>
      </c>
    </row>
    <row r="2065" spans="2:25" s="187" customFormat="1" hidden="1" x14ac:dyDescent="0.3">
      <c r="B2065" s="226" t="s">
        <v>2386</v>
      </c>
      <c r="C2065" s="338" t="s">
        <v>9552</v>
      </c>
      <c r="D2065" s="249"/>
      <c r="E2065" s="249"/>
      <c r="F2065" s="183"/>
      <c r="G2065" s="184">
        <f t="shared" si="258"/>
        <v>395.21870000000001</v>
      </c>
      <c r="H2065" s="184">
        <f t="shared" si="259"/>
        <v>375.15814241999999</v>
      </c>
      <c r="I2065" s="184">
        <f t="shared" si="260"/>
        <v>20.060557580000022</v>
      </c>
      <c r="K2065" s="184">
        <v>0</v>
      </c>
      <c r="L2065" s="184">
        <v>0</v>
      </c>
      <c r="M2065" s="184">
        <f t="shared" si="261"/>
        <v>0</v>
      </c>
      <c r="O2065" s="188">
        <v>395.21870000000001</v>
      </c>
      <c r="P2065" s="188">
        <v>375.15814241999999</v>
      </c>
      <c r="Q2065" s="188">
        <f t="shared" si="262"/>
        <v>20.060557580000022</v>
      </c>
      <c r="S2065" s="184">
        <v>0</v>
      </c>
      <c r="T2065" s="184">
        <v>0</v>
      </c>
      <c r="U2065" s="184">
        <f t="shared" si="263"/>
        <v>0</v>
      </c>
      <c r="W2065" s="185">
        <v>0</v>
      </c>
      <c r="X2065" s="185">
        <v>0</v>
      </c>
      <c r="Y2065" s="185">
        <f t="shared" si="264"/>
        <v>0</v>
      </c>
    </row>
    <row r="2066" spans="2:25" s="187" customFormat="1" hidden="1" x14ac:dyDescent="0.3">
      <c r="B2066" s="226" t="s">
        <v>2387</v>
      </c>
      <c r="C2066" s="338" t="s">
        <v>9553</v>
      </c>
      <c r="D2066" s="249"/>
      <c r="E2066" s="249"/>
      <c r="F2066" s="183"/>
      <c r="G2066" s="184">
        <f t="shared" si="258"/>
        <v>77.08959999999999</v>
      </c>
      <c r="H2066" s="184">
        <f t="shared" si="259"/>
        <v>67.111474000000001</v>
      </c>
      <c r="I2066" s="184">
        <f t="shared" si="260"/>
        <v>9.9781259999999889</v>
      </c>
      <c r="K2066" s="184">
        <v>0</v>
      </c>
      <c r="L2066" s="184">
        <v>0</v>
      </c>
      <c r="M2066" s="184">
        <f t="shared" si="261"/>
        <v>0</v>
      </c>
      <c r="O2066" s="188">
        <v>77.08959999999999</v>
      </c>
      <c r="P2066" s="188">
        <v>67.111474000000001</v>
      </c>
      <c r="Q2066" s="188">
        <f t="shared" si="262"/>
        <v>9.9781259999999889</v>
      </c>
      <c r="S2066" s="184">
        <v>0</v>
      </c>
      <c r="T2066" s="184">
        <v>0</v>
      </c>
      <c r="U2066" s="184">
        <f t="shared" si="263"/>
        <v>0</v>
      </c>
      <c r="W2066" s="185">
        <v>0</v>
      </c>
      <c r="X2066" s="185">
        <v>0</v>
      </c>
      <c r="Y2066" s="185">
        <f t="shared" si="264"/>
        <v>0</v>
      </c>
    </row>
    <row r="2067" spans="2:25" s="187" customFormat="1" hidden="1" x14ac:dyDescent="0.3">
      <c r="B2067" s="226" t="s">
        <v>2388</v>
      </c>
      <c r="C2067" s="338" t="s">
        <v>9554</v>
      </c>
      <c r="D2067" s="249"/>
      <c r="E2067" s="249"/>
      <c r="F2067" s="183"/>
      <c r="G2067" s="184">
        <f t="shared" si="258"/>
        <v>150.38480000000001</v>
      </c>
      <c r="H2067" s="184">
        <f t="shared" si="259"/>
        <v>62.594000000000001</v>
      </c>
      <c r="I2067" s="184">
        <f t="shared" si="260"/>
        <v>87.790800000000019</v>
      </c>
      <c r="K2067" s="184">
        <v>0</v>
      </c>
      <c r="L2067" s="184">
        <v>0</v>
      </c>
      <c r="M2067" s="184">
        <f t="shared" si="261"/>
        <v>0</v>
      </c>
      <c r="O2067" s="188">
        <v>150.38480000000001</v>
      </c>
      <c r="P2067" s="188">
        <v>62.594000000000001</v>
      </c>
      <c r="Q2067" s="188">
        <f t="shared" si="262"/>
        <v>87.790800000000019</v>
      </c>
      <c r="S2067" s="184">
        <v>0</v>
      </c>
      <c r="T2067" s="184">
        <v>0</v>
      </c>
      <c r="U2067" s="184">
        <f t="shared" si="263"/>
        <v>0</v>
      </c>
      <c r="W2067" s="185">
        <v>0</v>
      </c>
      <c r="X2067" s="185">
        <v>0</v>
      </c>
      <c r="Y2067" s="185">
        <f t="shared" si="264"/>
        <v>0</v>
      </c>
    </row>
    <row r="2068" spans="2:25" s="187" customFormat="1" hidden="1" x14ac:dyDescent="0.3">
      <c r="B2068" s="226" t="s">
        <v>2389</v>
      </c>
      <c r="C2068" s="338" t="s">
        <v>9555</v>
      </c>
      <c r="D2068" s="249"/>
      <c r="E2068" s="249"/>
      <c r="F2068" s="183"/>
      <c r="G2068" s="184">
        <f t="shared" si="258"/>
        <v>57.4711</v>
      </c>
      <c r="H2068" s="184">
        <f t="shared" si="259"/>
        <v>56.211917909999997</v>
      </c>
      <c r="I2068" s="184">
        <f t="shared" si="260"/>
        <v>1.259182090000003</v>
      </c>
      <c r="K2068" s="184">
        <v>0</v>
      </c>
      <c r="L2068" s="184">
        <v>0</v>
      </c>
      <c r="M2068" s="184">
        <f t="shared" si="261"/>
        <v>0</v>
      </c>
      <c r="O2068" s="188">
        <v>57.4711</v>
      </c>
      <c r="P2068" s="188">
        <v>56.211917909999997</v>
      </c>
      <c r="Q2068" s="188">
        <f t="shared" si="262"/>
        <v>1.259182090000003</v>
      </c>
      <c r="S2068" s="184">
        <v>0</v>
      </c>
      <c r="T2068" s="184">
        <v>0</v>
      </c>
      <c r="U2068" s="184">
        <f t="shared" si="263"/>
        <v>0</v>
      </c>
      <c r="W2068" s="185">
        <v>0</v>
      </c>
      <c r="X2068" s="185">
        <v>0</v>
      </c>
      <c r="Y2068" s="185">
        <f t="shared" si="264"/>
        <v>0</v>
      </c>
    </row>
    <row r="2069" spans="2:25" s="187" customFormat="1" hidden="1" x14ac:dyDescent="0.3">
      <c r="B2069" s="226" t="s">
        <v>2390</v>
      </c>
      <c r="C2069" s="338" t="s">
        <v>9556</v>
      </c>
      <c r="D2069" s="249"/>
      <c r="E2069" s="249"/>
      <c r="F2069" s="183"/>
      <c r="G2069" s="184">
        <f t="shared" si="258"/>
        <v>294.90820000000002</v>
      </c>
      <c r="H2069" s="184">
        <f t="shared" si="259"/>
        <v>248.49586189999999</v>
      </c>
      <c r="I2069" s="184">
        <f t="shared" si="260"/>
        <v>46.412338100000028</v>
      </c>
      <c r="K2069" s="184">
        <v>0</v>
      </c>
      <c r="L2069" s="184">
        <v>0</v>
      </c>
      <c r="M2069" s="184">
        <f t="shared" si="261"/>
        <v>0</v>
      </c>
      <c r="O2069" s="188">
        <v>294.90820000000002</v>
      </c>
      <c r="P2069" s="188">
        <v>248.49586189999999</v>
      </c>
      <c r="Q2069" s="188">
        <f t="shared" si="262"/>
        <v>46.412338100000028</v>
      </c>
      <c r="S2069" s="184">
        <v>0</v>
      </c>
      <c r="T2069" s="184">
        <v>0</v>
      </c>
      <c r="U2069" s="184">
        <f t="shared" si="263"/>
        <v>0</v>
      </c>
      <c r="W2069" s="185">
        <v>0</v>
      </c>
      <c r="X2069" s="185">
        <v>0</v>
      </c>
      <c r="Y2069" s="185">
        <f t="shared" si="264"/>
        <v>0</v>
      </c>
    </row>
    <row r="2070" spans="2:25" s="187" customFormat="1" hidden="1" x14ac:dyDescent="0.3">
      <c r="B2070" s="226" t="s">
        <v>2391</v>
      </c>
      <c r="C2070" s="338" t="s">
        <v>9557</v>
      </c>
      <c r="D2070" s="249"/>
      <c r="E2070" s="249"/>
      <c r="F2070" s="183"/>
      <c r="G2070" s="184">
        <f t="shared" si="258"/>
        <v>62.875</v>
      </c>
      <c r="H2070" s="184">
        <f t="shared" si="259"/>
        <v>0.54110000000000003</v>
      </c>
      <c r="I2070" s="184">
        <f t="shared" si="260"/>
        <v>62.3339</v>
      </c>
      <c r="K2070" s="184">
        <v>0</v>
      </c>
      <c r="L2070" s="184">
        <v>0</v>
      </c>
      <c r="M2070" s="184">
        <f t="shared" si="261"/>
        <v>0</v>
      </c>
      <c r="O2070" s="188">
        <v>62.875</v>
      </c>
      <c r="P2070" s="188">
        <v>0.54110000000000003</v>
      </c>
      <c r="Q2070" s="188">
        <f t="shared" si="262"/>
        <v>62.3339</v>
      </c>
      <c r="S2070" s="184">
        <v>0</v>
      </c>
      <c r="T2070" s="184">
        <v>0</v>
      </c>
      <c r="U2070" s="184">
        <f t="shared" si="263"/>
        <v>0</v>
      </c>
      <c r="W2070" s="185">
        <v>0</v>
      </c>
      <c r="X2070" s="185">
        <v>0</v>
      </c>
      <c r="Y2070" s="185">
        <f t="shared" si="264"/>
        <v>0</v>
      </c>
    </row>
    <row r="2071" spans="2:25" s="187" customFormat="1" hidden="1" x14ac:dyDescent="0.3">
      <c r="B2071" s="226" t="s">
        <v>2392</v>
      </c>
      <c r="C2071" s="338" t="s">
        <v>9558</v>
      </c>
      <c r="D2071" s="249"/>
      <c r="E2071" s="249"/>
      <c r="F2071" s="183"/>
      <c r="G2071" s="184">
        <f t="shared" si="258"/>
        <v>542.28769999999997</v>
      </c>
      <c r="H2071" s="184">
        <f t="shared" si="259"/>
        <v>500.68912399999999</v>
      </c>
      <c r="I2071" s="184">
        <f t="shared" si="260"/>
        <v>41.59857599999998</v>
      </c>
      <c r="K2071" s="184">
        <v>0</v>
      </c>
      <c r="L2071" s="184">
        <v>0</v>
      </c>
      <c r="M2071" s="184">
        <f t="shared" si="261"/>
        <v>0</v>
      </c>
      <c r="O2071" s="188">
        <v>542.28769999999997</v>
      </c>
      <c r="P2071" s="188">
        <v>500.68912399999999</v>
      </c>
      <c r="Q2071" s="188">
        <f t="shared" si="262"/>
        <v>41.59857599999998</v>
      </c>
      <c r="S2071" s="184">
        <v>0</v>
      </c>
      <c r="T2071" s="184">
        <v>0</v>
      </c>
      <c r="U2071" s="184">
        <f t="shared" si="263"/>
        <v>0</v>
      </c>
      <c r="W2071" s="185">
        <v>0</v>
      </c>
      <c r="X2071" s="185">
        <v>0</v>
      </c>
      <c r="Y2071" s="185">
        <f t="shared" si="264"/>
        <v>0</v>
      </c>
    </row>
    <row r="2072" spans="2:25" s="187" customFormat="1" hidden="1" x14ac:dyDescent="0.3">
      <c r="B2072" s="226" t="s">
        <v>2393</v>
      </c>
      <c r="C2072" s="338" t="s">
        <v>9559</v>
      </c>
      <c r="D2072" s="249"/>
      <c r="E2072" s="249"/>
      <c r="F2072" s="183"/>
      <c r="G2072" s="184">
        <f t="shared" si="258"/>
        <v>280.56119999999999</v>
      </c>
      <c r="H2072" s="184">
        <f t="shared" si="259"/>
        <v>222.78492400000002</v>
      </c>
      <c r="I2072" s="184">
        <f t="shared" si="260"/>
        <v>57.776275999999967</v>
      </c>
      <c r="K2072" s="184">
        <v>0</v>
      </c>
      <c r="L2072" s="184">
        <v>0</v>
      </c>
      <c r="M2072" s="184">
        <f t="shared" si="261"/>
        <v>0</v>
      </c>
      <c r="O2072" s="188">
        <v>280.56119999999999</v>
      </c>
      <c r="P2072" s="188">
        <v>222.78492400000002</v>
      </c>
      <c r="Q2072" s="188">
        <f t="shared" si="262"/>
        <v>57.776275999999967</v>
      </c>
      <c r="S2072" s="184">
        <v>0</v>
      </c>
      <c r="T2072" s="184">
        <v>0</v>
      </c>
      <c r="U2072" s="184">
        <f t="shared" si="263"/>
        <v>0</v>
      </c>
      <c r="W2072" s="185">
        <v>0</v>
      </c>
      <c r="X2072" s="185">
        <v>0</v>
      </c>
      <c r="Y2072" s="185">
        <f t="shared" si="264"/>
        <v>0</v>
      </c>
    </row>
    <row r="2073" spans="2:25" s="187" customFormat="1" hidden="1" x14ac:dyDescent="0.3">
      <c r="B2073" s="226" t="s">
        <v>2394</v>
      </c>
      <c r="C2073" s="338" t="s">
        <v>9560</v>
      </c>
      <c r="D2073" s="249"/>
      <c r="E2073" s="249"/>
      <c r="F2073" s="183"/>
      <c r="G2073" s="184">
        <f t="shared" si="258"/>
        <v>369.09730000000002</v>
      </c>
      <c r="H2073" s="184">
        <f t="shared" si="259"/>
        <v>362.84989905000003</v>
      </c>
      <c r="I2073" s="184">
        <f t="shared" si="260"/>
        <v>6.2474009499999852</v>
      </c>
      <c r="K2073" s="184">
        <v>0</v>
      </c>
      <c r="L2073" s="184">
        <v>0</v>
      </c>
      <c r="M2073" s="184">
        <f t="shared" si="261"/>
        <v>0</v>
      </c>
      <c r="O2073" s="188">
        <v>369.09730000000002</v>
      </c>
      <c r="P2073" s="188">
        <v>362.84989905000003</v>
      </c>
      <c r="Q2073" s="188">
        <f t="shared" si="262"/>
        <v>6.2474009499999852</v>
      </c>
      <c r="S2073" s="184">
        <v>0</v>
      </c>
      <c r="T2073" s="184">
        <v>0</v>
      </c>
      <c r="U2073" s="184">
        <f t="shared" si="263"/>
        <v>0</v>
      </c>
      <c r="W2073" s="185">
        <v>0</v>
      </c>
      <c r="X2073" s="185">
        <v>0</v>
      </c>
      <c r="Y2073" s="185">
        <f t="shared" si="264"/>
        <v>0</v>
      </c>
    </row>
    <row r="2074" spans="2:25" s="187" customFormat="1" hidden="1" x14ac:dyDescent="0.3">
      <c r="B2074" s="226" t="s">
        <v>2395</v>
      </c>
      <c r="C2074" s="338" t="s">
        <v>9561</v>
      </c>
      <c r="D2074" s="249"/>
      <c r="E2074" s="249"/>
      <c r="F2074" s="183"/>
      <c r="G2074" s="184">
        <f t="shared" si="258"/>
        <v>71.344400000000007</v>
      </c>
      <c r="H2074" s="184">
        <f t="shared" si="259"/>
        <v>55.592177999999997</v>
      </c>
      <c r="I2074" s="184">
        <f t="shared" si="260"/>
        <v>15.75222200000001</v>
      </c>
      <c r="K2074" s="184">
        <v>0</v>
      </c>
      <c r="L2074" s="184">
        <v>0</v>
      </c>
      <c r="M2074" s="184">
        <f t="shared" si="261"/>
        <v>0</v>
      </c>
      <c r="O2074" s="188">
        <v>71.344400000000007</v>
      </c>
      <c r="P2074" s="188">
        <v>55.592177999999997</v>
      </c>
      <c r="Q2074" s="188">
        <f t="shared" si="262"/>
        <v>15.75222200000001</v>
      </c>
      <c r="S2074" s="184">
        <v>0</v>
      </c>
      <c r="T2074" s="184">
        <v>0</v>
      </c>
      <c r="U2074" s="184">
        <f t="shared" si="263"/>
        <v>0</v>
      </c>
      <c r="W2074" s="185">
        <v>0</v>
      </c>
      <c r="X2074" s="185">
        <v>0</v>
      </c>
      <c r="Y2074" s="185">
        <f t="shared" si="264"/>
        <v>0</v>
      </c>
    </row>
    <row r="2075" spans="2:25" s="187" customFormat="1" hidden="1" x14ac:dyDescent="0.3">
      <c r="B2075" s="226" t="s">
        <v>2396</v>
      </c>
      <c r="C2075" s="338" t="s">
        <v>9562</v>
      </c>
      <c r="D2075" s="249"/>
      <c r="E2075" s="249"/>
      <c r="F2075" s="183"/>
      <c r="G2075" s="184">
        <f t="shared" si="258"/>
        <v>216.94569999999999</v>
      </c>
      <c r="H2075" s="184">
        <f t="shared" si="259"/>
        <v>67.045199999999994</v>
      </c>
      <c r="I2075" s="184">
        <f t="shared" si="260"/>
        <v>149.90049999999999</v>
      </c>
      <c r="K2075" s="184">
        <v>0</v>
      </c>
      <c r="L2075" s="184">
        <v>0</v>
      </c>
      <c r="M2075" s="184">
        <f t="shared" si="261"/>
        <v>0</v>
      </c>
      <c r="O2075" s="188">
        <v>216.94569999999999</v>
      </c>
      <c r="P2075" s="188">
        <v>67.045199999999994</v>
      </c>
      <c r="Q2075" s="188">
        <f t="shared" si="262"/>
        <v>149.90049999999999</v>
      </c>
      <c r="S2075" s="184">
        <v>0</v>
      </c>
      <c r="T2075" s="184">
        <v>0</v>
      </c>
      <c r="U2075" s="184">
        <f t="shared" si="263"/>
        <v>0</v>
      </c>
      <c r="W2075" s="185">
        <v>0</v>
      </c>
      <c r="X2075" s="185">
        <v>0</v>
      </c>
      <c r="Y2075" s="185">
        <f t="shared" si="264"/>
        <v>0</v>
      </c>
    </row>
    <row r="2076" spans="2:25" s="187" customFormat="1" hidden="1" x14ac:dyDescent="0.3">
      <c r="B2076" s="226" t="s">
        <v>2397</v>
      </c>
      <c r="C2076" s="338" t="s">
        <v>9563</v>
      </c>
      <c r="D2076" s="249"/>
      <c r="E2076" s="249"/>
      <c r="F2076" s="183"/>
      <c r="G2076" s="184">
        <f t="shared" ref="G2076:G2139" si="265">+K2076+O2076+S2076+W2076</f>
        <v>52.468000000000004</v>
      </c>
      <c r="H2076" s="184">
        <f t="shared" ref="H2076:H2139" si="266">+L2076+P2076+T2076+X2076</f>
        <v>49.915999140000004</v>
      </c>
      <c r="I2076" s="184">
        <f t="shared" si="260"/>
        <v>2.5520008599999997</v>
      </c>
      <c r="K2076" s="184">
        <v>0</v>
      </c>
      <c r="L2076" s="184">
        <v>0</v>
      </c>
      <c r="M2076" s="184">
        <f t="shared" si="261"/>
        <v>0</v>
      </c>
      <c r="O2076" s="188">
        <v>52.468000000000004</v>
      </c>
      <c r="P2076" s="188">
        <v>49.915999140000004</v>
      </c>
      <c r="Q2076" s="188">
        <f t="shared" si="262"/>
        <v>2.5520008599999997</v>
      </c>
      <c r="S2076" s="184">
        <v>0</v>
      </c>
      <c r="T2076" s="184">
        <v>0</v>
      </c>
      <c r="U2076" s="184">
        <f t="shared" si="263"/>
        <v>0</v>
      </c>
      <c r="W2076" s="185">
        <v>0</v>
      </c>
      <c r="X2076" s="185">
        <v>0</v>
      </c>
      <c r="Y2076" s="185">
        <f t="shared" si="264"/>
        <v>0</v>
      </c>
    </row>
    <row r="2077" spans="2:25" s="187" customFormat="1" hidden="1" x14ac:dyDescent="0.3">
      <c r="B2077" s="226" t="s">
        <v>2398</v>
      </c>
      <c r="C2077" s="338" t="s">
        <v>9564</v>
      </c>
      <c r="D2077" s="249"/>
      <c r="E2077" s="249"/>
      <c r="F2077" s="183"/>
      <c r="G2077" s="184">
        <f t="shared" si="265"/>
        <v>280.08889999999997</v>
      </c>
      <c r="H2077" s="184">
        <f t="shared" si="266"/>
        <v>268.27267999999998</v>
      </c>
      <c r="I2077" s="184">
        <f t="shared" si="260"/>
        <v>11.816219999999987</v>
      </c>
      <c r="K2077" s="184">
        <v>0</v>
      </c>
      <c r="L2077" s="184">
        <v>0</v>
      </c>
      <c r="M2077" s="184">
        <f t="shared" si="261"/>
        <v>0</v>
      </c>
      <c r="O2077" s="188">
        <v>280.08889999999997</v>
      </c>
      <c r="P2077" s="188">
        <v>268.27267999999998</v>
      </c>
      <c r="Q2077" s="188">
        <f t="shared" si="262"/>
        <v>11.816219999999987</v>
      </c>
      <c r="S2077" s="184">
        <v>0</v>
      </c>
      <c r="T2077" s="184">
        <v>0</v>
      </c>
      <c r="U2077" s="184">
        <f t="shared" si="263"/>
        <v>0</v>
      </c>
      <c r="W2077" s="185">
        <v>0</v>
      </c>
      <c r="X2077" s="185">
        <v>0</v>
      </c>
      <c r="Y2077" s="185">
        <f t="shared" si="264"/>
        <v>0</v>
      </c>
    </row>
    <row r="2078" spans="2:25" s="187" customFormat="1" hidden="1" x14ac:dyDescent="0.3">
      <c r="B2078" s="226" t="s">
        <v>2399</v>
      </c>
      <c r="C2078" s="338" t="s">
        <v>9565</v>
      </c>
      <c r="D2078" s="249"/>
      <c r="E2078" s="249"/>
      <c r="F2078" s="183"/>
      <c r="G2078" s="184">
        <f t="shared" si="265"/>
        <v>80</v>
      </c>
      <c r="H2078" s="184">
        <f t="shared" si="266"/>
        <v>21.2</v>
      </c>
      <c r="I2078" s="184">
        <f t="shared" si="260"/>
        <v>58.8</v>
      </c>
      <c r="K2078" s="184">
        <v>0</v>
      </c>
      <c r="L2078" s="184">
        <v>0</v>
      </c>
      <c r="M2078" s="184">
        <f t="shared" si="261"/>
        <v>0</v>
      </c>
      <c r="O2078" s="188">
        <v>80</v>
      </c>
      <c r="P2078" s="188">
        <v>21.2</v>
      </c>
      <c r="Q2078" s="188">
        <f t="shared" si="262"/>
        <v>58.8</v>
      </c>
      <c r="S2078" s="184">
        <v>0</v>
      </c>
      <c r="T2078" s="184">
        <v>0</v>
      </c>
      <c r="U2078" s="184">
        <f t="shared" si="263"/>
        <v>0</v>
      </c>
      <c r="W2078" s="185">
        <v>0</v>
      </c>
      <c r="X2078" s="185">
        <v>0</v>
      </c>
      <c r="Y2078" s="185">
        <f t="shared" si="264"/>
        <v>0</v>
      </c>
    </row>
    <row r="2079" spans="2:25" s="187" customFormat="1" hidden="1" x14ac:dyDescent="0.3">
      <c r="B2079" s="226" t="s">
        <v>2400</v>
      </c>
      <c r="C2079" s="338" t="s">
        <v>9566</v>
      </c>
      <c r="D2079" s="249"/>
      <c r="E2079" s="249"/>
      <c r="F2079" s="183"/>
      <c r="G2079" s="184">
        <f t="shared" si="265"/>
        <v>804.3306</v>
      </c>
      <c r="H2079" s="184">
        <f t="shared" si="266"/>
        <v>677.67342600000006</v>
      </c>
      <c r="I2079" s="184">
        <f t="shared" si="260"/>
        <v>126.65717399999994</v>
      </c>
      <c r="K2079" s="184">
        <v>0</v>
      </c>
      <c r="L2079" s="184">
        <v>0</v>
      </c>
      <c r="M2079" s="184">
        <f t="shared" si="261"/>
        <v>0</v>
      </c>
      <c r="O2079" s="188">
        <v>804.3306</v>
      </c>
      <c r="P2079" s="188">
        <v>677.67342600000006</v>
      </c>
      <c r="Q2079" s="188">
        <f t="shared" si="262"/>
        <v>126.65717399999994</v>
      </c>
      <c r="S2079" s="184">
        <v>0</v>
      </c>
      <c r="T2079" s="184">
        <v>0</v>
      </c>
      <c r="U2079" s="184">
        <f t="shared" si="263"/>
        <v>0</v>
      </c>
      <c r="W2079" s="185">
        <v>0</v>
      </c>
      <c r="X2079" s="185">
        <v>0</v>
      </c>
      <c r="Y2079" s="185">
        <f t="shared" si="264"/>
        <v>0</v>
      </c>
    </row>
    <row r="2080" spans="2:25" s="187" customFormat="1" hidden="1" x14ac:dyDescent="0.3">
      <c r="B2080" s="226" t="s">
        <v>2401</v>
      </c>
      <c r="C2080" s="338" t="s">
        <v>9567</v>
      </c>
      <c r="D2080" s="249"/>
      <c r="E2080" s="249"/>
      <c r="F2080" s="183"/>
      <c r="G2080" s="184">
        <f t="shared" si="265"/>
        <v>237.98670000000001</v>
      </c>
      <c r="H2080" s="184">
        <f t="shared" si="266"/>
        <v>177.88615002000003</v>
      </c>
      <c r="I2080" s="184">
        <f t="shared" si="260"/>
        <v>60.100549979999982</v>
      </c>
      <c r="K2080" s="184">
        <v>0</v>
      </c>
      <c r="L2080" s="184">
        <v>0</v>
      </c>
      <c r="M2080" s="184">
        <f t="shared" si="261"/>
        <v>0</v>
      </c>
      <c r="O2080" s="188">
        <v>237.98670000000001</v>
      </c>
      <c r="P2080" s="188">
        <v>177.88615002000003</v>
      </c>
      <c r="Q2080" s="188">
        <f t="shared" si="262"/>
        <v>60.100549979999982</v>
      </c>
      <c r="S2080" s="184">
        <v>0</v>
      </c>
      <c r="T2080" s="184">
        <v>0</v>
      </c>
      <c r="U2080" s="184">
        <f t="shared" si="263"/>
        <v>0</v>
      </c>
      <c r="W2080" s="185">
        <v>0</v>
      </c>
      <c r="X2080" s="185">
        <v>0</v>
      </c>
      <c r="Y2080" s="185">
        <f t="shared" si="264"/>
        <v>0</v>
      </c>
    </row>
    <row r="2081" spans="2:25" s="187" customFormat="1" hidden="1" x14ac:dyDescent="0.3">
      <c r="B2081" s="226" t="s">
        <v>2402</v>
      </c>
      <c r="C2081" s="338" t="s">
        <v>9568</v>
      </c>
      <c r="D2081" s="249"/>
      <c r="E2081" s="249"/>
      <c r="F2081" s="183"/>
      <c r="G2081" s="184">
        <f t="shared" si="265"/>
        <v>399.90989999999999</v>
      </c>
      <c r="H2081" s="184">
        <f t="shared" si="266"/>
        <v>350.04398800000001</v>
      </c>
      <c r="I2081" s="184">
        <f t="shared" si="260"/>
        <v>49.86591199999998</v>
      </c>
      <c r="K2081" s="184">
        <v>0</v>
      </c>
      <c r="L2081" s="184">
        <v>0</v>
      </c>
      <c r="M2081" s="184">
        <f t="shared" si="261"/>
        <v>0</v>
      </c>
      <c r="O2081" s="188">
        <v>399.90989999999999</v>
      </c>
      <c r="P2081" s="188">
        <v>350.04398800000001</v>
      </c>
      <c r="Q2081" s="188">
        <f t="shared" si="262"/>
        <v>49.86591199999998</v>
      </c>
      <c r="S2081" s="184">
        <v>0</v>
      </c>
      <c r="T2081" s="184">
        <v>0</v>
      </c>
      <c r="U2081" s="184">
        <f t="shared" si="263"/>
        <v>0</v>
      </c>
      <c r="W2081" s="185">
        <v>0</v>
      </c>
      <c r="X2081" s="185">
        <v>0</v>
      </c>
      <c r="Y2081" s="185">
        <f t="shared" si="264"/>
        <v>0</v>
      </c>
    </row>
    <row r="2082" spans="2:25" s="187" customFormat="1" hidden="1" x14ac:dyDescent="0.3">
      <c r="B2082" s="226" t="s">
        <v>2403</v>
      </c>
      <c r="C2082" s="338" t="s">
        <v>9569</v>
      </c>
      <c r="D2082" s="249"/>
      <c r="E2082" s="249"/>
      <c r="F2082" s="183"/>
      <c r="G2082" s="184">
        <f t="shared" si="265"/>
        <v>61.142099999999999</v>
      </c>
      <c r="H2082" s="184">
        <f t="shared" si="266"/>
        <v>46.024835330000002</v>
      </c>
      <c r="I2082" s="184">
        <f t="shared" si="260"/>
        <v>15.117264669999997</v>
      </c>
      <c r="K2082" s="184">
        <v>0</v>
      </c>
      <c r="L2082" s="184">
        <v>0</v>
      </c>
      <c r="M2082" s="184">
        <f t="shared" si="261"/>
        <v>0</v>
      </c>
      <c r="O2082" s="188">
        <v>61.142099999999999</v>
      </c>
      <c r="P2082" s="188">
        <v>46.024835330000002</v>
      </c>
      <c r="Q2082" s="188">
        <f t="shared" si="262"/>
        <v>15.117264669999997</v>
      </c>
      <c r="S2082" s="184">
        <v>0</v>
      </c>
      <c r="T2082" s="184">
        <v>0</v>
      </c>
      <c r="U2082" s="184">
        <f t="shared" si="263"/>
        <v>0</v>
      </c>
      <c r="W2082" s="185">
        <v>0</v>
      </c>
      <c r="X2082" s="185">
        <v>0</v>
      </c>
      <c r="Y2082" s="185">
        <f t="shared" si="264"/>
        <v>0</v>
      </c>
    </row>
    <row r="2083" spans="2:25" s="187" customFormat="1" hidden="1" x14ac:dyDescent="0.3">
      <c r="B2083" s="226" t="s">
        <v>2404</v>
      </c>
      <c r="C2083" s="338" t="s">
        <v>9570</v>
      </c>
      <c r="D2083" s="249"/>
      <c r="E2083" s="249"/>
      <c r="F2083" s="183"/>
      <c r="G2083" s="184">
        <f t="shared" si="265"/>
        <v>80.604399999999998</v>
      </c>
      <c r="H2083" s="184">
        <f t="shared" si="266"/>
        <v>52.302715999999997</v>
      </c>
      <c r="I2083" s="184">
        <f t="shared" si="260"/>
        <v>28.301684000000002</v>
      </c>
      <c r="K2083" s="184">
        <v>0</v>
      </c>
      <c r="L2083" s="184">
        <v>0</v>
      </c>
      <c r="M2083" s="184">
        <f t="shared" si="261"/>
        <v>0</v>
      </c>
      <c r="O2083" s="188">
        <v>80.604399999999998</v>
      </c>
      <c r="P2083" s="188">
        <v>52.302715999999997</v>
      </c>
      <c r="Q2083" s="188">
        <f t="shared" si="262"/>
        <v>28.301684000000002</v>
      </c>
      <c r="S2083" s="184">
        <v>0</v>
      </c>
      <c r="T2083" s="184">
        <v>0</v>
      </c>
      <c r="U2083" s="184">
        <f t="shared" si="263"/>
        <v>0</v>
      </c>
      <c r="W2083" s="185">
        <v>0</v>
      </c>
      <c r="X2083" s="185">
        <v>0</v>
      </c>
      <c r="Y2083" s="185">
        <f t="shared" si="264"/>
        <v>0</v>
      </c>
    </row>
    <row r="2084" spans="2:25" s="187" customFormat="1" hidden="1" x14ac:dyDescent="0.3">
      <c r="B2084" s="226" t="s">
        <v>2405</v>
      </c>
      <c r="C2084" s="338" t="s">
        <v>9571</v>
      </c>
      <c r="D2084" s="249"/>
      <c r="E2084" s="249"/>
      <c r="F2084" s="183"/>
      <c r="G2084" s="184">
        <f t="shared" si="265"/>
        <v>65.138500000000008</v>
      </c>
      <c r="H2084" s="184">
        <f t="shared" si="266"/>
        <v>59.028198019999998</v>
      </c>
      <c r="I2084" s="184">
        <f t="shared" si="260"/>
        <v>6.1103019800000098</v>
      </c>
      <c r="K2084" s="184">
        <v>0</v>
      </c>
      <c r="L2084" s="184">
        <v>0</v>
      </c>
      <c r="M2084" s="184">
        <f t="shared" si="261"/>
        <v>0</v>
      </c>
      <c r="O2084" s="188">
        <v>65.138500000000008</v>
      </c>
      <c r="P2084" s="188">
        <v>59.028198019999998</v>
      </c>
      <c r="Q2084" s="188">
        <f t="shared" si="262"/>
        <v>6.1103019800000098</v>
      </c>
      <c r="S2084" s="184">
        <v>0</v>
      </c>
      <c r="T2084" s="184">
        <v>0</v>
      </c>
      <c r="U2084" s="184">
        <f t="shared" si="263"/>
        <v>0</v>
      </c>
      <c r="W2084" s="185">
        <v>0</v>
      </c>
      <c r="X2084" s="185">
        <v>0</v>
      </c>
      <c r="Y2084" s="185">
        <f t="shared" si="264"/>
        <v>0</v>
      </c>
    </row>
    <row r="2085" spans="2:25" s="187" customFormat="1" hidden="1" x14ac:dyDescent="0.3">
      <c r="B2085" s="226" t="s">
        <v>2406</v>
      </c>
      <c r="C2085" s="338" t="s">
        <v>9572</v>
      </c>
      <c r="D2085" s="249"/>
      <c r="E2085" s="249"/>
      <c r="F2085" s="183"/>
      <c r="G2085" s="184">
        <f t="shared" si="265"/>
        <v>360.05809999999997</v>
      </c>
      <c r="H2085" s="184">
        <f t="shared" si="266"/>
        <v>318.2572558</v>
      </c>
      <c r="I2085" s="184">
        <f t="shared" si="260"/>
        <v>41.800844199999972</v>
      </c>
      <c r="K2085" s="184">
        <v>0</v>
      </c>
      <c r="L2085" s="184">
        <v>0</v>
      </c>
      <c r="M2085" s="184">
        <f t="shared" si="261"/>
        <v>0</v>
      </c>
      <c r="O2085" s="188">
        <v>360.05809999999997</v>
      </c>
      <c r="P2085" s="188">
        <v>318.2572558</v>
      </c>
      <c r="Q2085" s="188">
        <f t="shared" si="262"/>
        <v>41.800844199999972</v>
      </c>
      <c r="S2085" s="184">
        <v>0</v>
      </c>
      <c r="T2085" s="184">
        <v>0</v>
      </c>
      <c r="U2085" s="184">
        <f t="shared" si="263"/>
        <v>0</v>
      </c>
      <c r="W2085" s="185">
        <v>0</v>
      </c>
      <c r="X2085" s="185">
        <v>0</v>
      </c>
      <c r="Y2085" s="185">
        <f t="shared" si="264"/>
        <v>0</v>
      </c>
    </row>
    <row r="2086" spans="2:25" s="187" customFormat="1" hidden="1" x14ac:dyDescent="0.3">
      <c r="B2086" s="226" t="s">
        <v>2407</v>
      </c>
      <c r="C2086" s="338" t="s">
        <v>9573</v>
      </c>
      <c r="D2086" s="249"/>
      <c r="E2086" s="249"/>
      <c r="F2086" s="183"/>
      <c r="G2086" s="184">
        <f t="shared" si="265"/>
        <v>145.69999999999999</v>
      </c>
      <c r="H2086" s="184">
        <f t="shared" si="266"/>
        <v>120.53455</v>
      </c>
      <c r="I2086" s="184">
        <f t="shared" si="260"/>
        <v>25.165449999999993</v>
      </c>
      <c r="K2086" s="184">
        <v>0</v>
      </c>
      <c r="L2086" s="184">
        <v>0</v>
      </c>
      <c r="M2086" s="184">
        <f t="shared" si="261"/>
        <v>0</v>
      </c>
      <c r="O2086" s="188">
        <v>145.69999999999999</v>
      </c>
      <c r="P2086" s="188">
        <v>120.53455</v>
      </c>
      <c r="Q2086" s="188">
        <f t="shared" si="262"/>
        <v>25.165449999999993</v>
      </c>
      <c r="S2086" s="184">
        <v>0</v>
      </c>
      <c r="T2086" s="184">
        <v>0</v>
      </c>
      <c r="U2086" s="184">
        <f t="shared" si="263"/>
        <v>0</v>
      </c>
      <c r="W2086" s="185">
        <v>0</v>
      </c>
      <c r="X2086" s="185">
        <v>0</v>
      </c>
      <c r="Y2086" s="185">
        <f t="shared" si="264"/>
        <v>0</v>
      </c>
    </row>
    <row r="2087" spans="2:25" s="187" customFormat="1" hidden="1" x14ac:dyDescent="0.3">
      <c r="B2087" s="226" t="s">
        <v>2408</v>
      </c>
      <c r="C2087" s="338" t="s">
        <v>9574</v>
      </c>
      <c r="D2087" s="249"/>
      <c r="E2087" s="249"/>
      <c r="F2087" s="183"/>
      <c r="G2087" s="184">
        <f t="shared" si="265"/>
        <v>454.74839999999995</v>
      </c>
      <c r="H2087" s="184">
        <f t="shared" si="266"/>
        <v>361.83637199999998</v>
      </c>
      <c r="I2087" s="184">
        <f t="shared" si="260"/>
        <v>92.912027999999964</v>
      </c>
      <c r="K2087" s="184">
        <v>0</v>
      </c>
      <c r="L2087" s="184">
        <v>0</v>
      </c>
      <c r="M2087" s="184">
        <f t="shared" si="261"/>
        <v>0</v>
      </c>
      <c r="O2087" s="188">
        <v>454.74839999999995</v>
      </c>
      <c r="P2087" s="188">
        <v>361.83637199999998</v>
      </c>
      <c r="Q2087" s="188">
        <f t="shared" si="262"/>
        <v>92.912027999999964</v>
      </c>
      <c r="S2087" s="184">
        <v>0</v>
      </c>
      <c r="T2087" s="184">
        <v>0</v>
      </c>
      <c r="U2087" s="184">
        <f t="shared" si="263"/>
        <v>0</v>
      </c>
      <c r="W2087" s="185">
        <v>0</v>
      </c>
      <c r="X2087" s="185">
        <v>0</v>
      </c>
      <c r="Y2087" s="185">
        <f t="shared" si="264"/>
        <v>0</v>
      </c>
    </row>
    <row r="2088" spans="2:25" s="187" customFormat="1" hidden="1" x14ac:dyDescent="0.3">
      <c r="B2088" s="226" t="s">
        <v>2409</v>
      </c>
      <c r="C2088" s="338" t="s">
        <v>9575</v>
      </c>
      <c r="D2088" s="249"/>
      <c r="E2088" s="249"/>
      <c r="F2088" s="183"/>
      <c r="G2088" s="184">
        <f t="shared" si="265"/>
        <v>190.5866</v>
      </c>
      <c r="H2088" s="184">
        <f t="shared" si="266"/>
        <v>149.56773800000002</v>
      </c>
      <c r="I2088" s="184">
        <f t="shared" si="260"/>
        <v>41.018861999999984</v>
      </c>
      <c r="K2088" s="184">
        <v>0</v>
      </c>
      <c r="L2088" s="184">
        <v>0</v>
      </c>
      <c r="M2088" s="184">
        <f t="shared" si="261"/>
        <v>0</v>
      </c>
      <c r="O2088" s="188">
        <v>190.5866</v>
      </c>
      <c r="P2088" s="188">
        <v>149.56773800000002</v>
      </c>
      <c r="Q2088" s="188">
        <f t="shared" si="262"/>
        <v>41.018861999999984</v>
      </c>
      <c r="S2088" s="184">
        <v>0</v>
      </c>
      <c r="T2088" s="184">
        <v>0</v>
      </c>
      <c r="U2088" s="184">
        <f t="shared" si="263"/>
        <v>0</v>
      </c>
      <c r="W2088" s="185">
        <v>0</v>
      </c>
      <c r="X2088" s="185">
        <v>0</v>
      </c>
      <c r="Y2088" s="185">
        <f t="shared" si="264"/>
        <v>0</v>
      </c>
    </row>
    <row r="2089" spans="2:25" s="187" customFormat="1" hidden="1" x14ac:dyDescent="0.3">
      <c r="B2089" s="226" t="s">
        <v>2410</v>
      </c>
      <c r="C2089" s="338" t="s">
        <v>9576</v>
      </c>
      <c r="D2089" s="249"/>
      <c r="E2089" s="249"/>
      <c r="F2089" s="183"/>
      <c r="G2089" s="184">
        <f t="shared" si="265"/>
        <v>327.7269</v>
      </c>
      <c r="H2089" s="184">
        <f t="shared" si="266"/>
        <v>311.078012</v>
      </c>
      <c r="I2089" s="184">
        <f t="shared" si="260"/>
        <v>16.648887999999999</v>
      </c>
      <c r="K2089" s="184">
        <v>0</v>
      </c>
      <c r="L2089" s="184">
        <v>0</v>
      </c>
      <c r="M2089" s="184">
        <f t="shared" si="261"/>
        <v>0</v>
      </c>
      <c r="O2089" s="188">
        <v>327.7269</v>
      </c>
      <c r="P2089" s="188">
        <v>311.078012</v>
      </c>
      <c r="Q2089" s="188">
        <f t="shared" si="262"/>
        <v>16.648887999999999</v>
      </c>
      <c r="S2089" s="184">
        <v>0</v>
      </c>
      <c r="T2089" s="184">
        <v>0</v>
      </c>
      <c r="U2089" s="184">
        <f t="shared" si="263"/>
        <v>0</v>
      </c>
      <c r="W2089" s="185">
        <v>0</v>
      </c>
      <c r="X2089" s="185">
        <v>0</v>
      </c>
      <c r="Y2089" s="185">
        <f t="shared" si="264"/>
        <v>0</v>
      </c>
    </row>
    <row r="2090" spans="2:25" s="187" customFormat="1" hidden="1" x14ac:dyDescent="0.3">
      <c r="B2090" s="226" t="s">
        <v>2411</v>
      </c>
      <c r="C2090" s="338" t="s">
        <v>9577</v>
      </c>
      <c r="D2090" s="249"/>
      <c r="E2090" s="249"/>
      <c r="F2090" s="183"/>
      <c r="G2090" s="184">
        <f t="shared" si="265"/>
        <v>53.412999999999997</v>
      </c>
      <c r="H2090" s="184">
        <f t="shared" si="266"/>
        <v>50.404404159999999</v>
      </c>
      <c r="I2090" s="184">
        <f t="shared" si="260"/>
        <v>3.0085958399999981</v>
      </c>
      <c r="K2090" s="184">
        <v>0</v>
      </c>
      <c r="L2090" s="184">
        <v>0</v>
      </c>
      <c r="M2090" s="184">
        <f t="shared" si="261"/>
        <v>0</v>
      </c>
      <c r="O2090" s="188">
        <v>53.412999999999997</v>
      </c>
      <c r="P2090" s="188">
        <v>50.404404159999999</v>
      </c>
      <c r="Q2090" s="188">
        <f t="shared" si="262"/>
        <v>3.0085958399999981</v>
      </c>
      <c r="S2090" s="184">
        <v>0</v>
      </c>
      <c r="T2090" s="184">
        <v>0</v>
      </c>
      <c r="U2090" s="184">
        <f t="shared" si="263"/>
        <v>0</v>
      </c>
      <c r="W2090" s="185">
        <v>0</v>
      </c>
      <c r="X2090" s="185">
        <v>0</v>
      </c>
      <c r="Y2090" s="185">
        <f t="shared" si="264"/>
        <v>0</v>
      </c>
    </row>
    <row r="2091" spans="2:25" s="187" customFormat="1" hidden="1" x14ac:dyDescent="0.3">
      <c r="B2091" s="226" t="s">
        <v>2412</v>
      </c>
      <c r="C2091" s="338" t="s">
        <v>9578</v>
      </c>
      <c r="D2091" s="249"/>
      <c r="E2091" s="249"/>
      <c r="F2091" s="183"/>
      <c r="G2091" s="184">
        <f t="shared" si="265"/>
        <v>129.4794</v>
      </c>
      <c r="H2091" s="184">
        <f t="shared" si="266"/>
        <v>63.186799999999998</v>
      </c>
      <c r="I2091" s="184">
        <f t="shared" si="260"/>
        <v>66.292599999999993</v>
      </c>
      <c r="K2091" s="184">
        <v>0</v>
      </c>
      <c r="L2091" s="184">
        <v>0</v>
      </c>
      <c r="M2091" s="184">
        <f t="shared" si="261"/>
        <v>0</v>
      </c>
      <c r="O2091" s="188">
        <v>129.4794</v>
      </c>
      <c r="P2091" s="188">
        <v>63.186799999999998</v>
      </c>
      <c r="Q2091" s="188">
        <f t="shared" si="262"/>
        <v>66.292599999999993</v>
      </c>
      <c r="S2091" s="184">
        <v>0</v>
      </c>
      <c r="T2091" s="184">
        <v>0</v>
      </c>
      <c r="U2091" s="184">
        <f t="shared" si="263"/>
        <v>0</v>
      </c>
      <c r="W2091" s="185">
        <v>0</v>
      </c>
      <c r="X2091" s="185">
        <v>0</v>
      </c>
      <c r="Y2091" s="185">
        <f t="shared" si="264"/>
        <v>0</v>
      </c>
    </row>
    <row r="2092" spans="2:25" s="187" customFormat="1" hidden="1" x14ac:dyDescent="0.3">
      <c r="B2092" s="226" t="s">
        <v>2413</v>
      </c>
      <c r="C2092" s="338" t="s">
        <v>9579</v>
      </c>
      <c r="D2092" s="249"/>
      <c r="E2092" s="249"/>
      <c r="F2092" s="183"/>
      <c r="G2092" s="184">
        <f t="shared" si="265"/>
        <v>88.690200000000004</v>
      </c>
      <c r="H2092" s="184">
        <f t="shared" si="266"/>
        <v>53.287253999999997</v>
      </c>
      <c r="I2092" s="184">
        <f t="shared" si="260"/>
        <v>35.402946000000007</v>
      </c>
      <c r="K2092" s="184">
        <v>0</v>
      </c>
      <c r="L2092" s="184">
        <v>0</v>
      </c>
      <c r="M2092" s="184">
        <f t="shared" si="261"/>
        <v>0</v>
      </c>
      <c r="O2092" s="188">
        <v>88.690200000000004</v>
      </c>
      <c r="P2092" s="188">
        <v>53.287253999999997</v>
      </c>
      <c r="Q2092" s="188">
        <f t="shared" si="262"/>
        <v>35.402946000000007</v>
      </c>
      <c r="S2092" s="184">
        <v>0</v>
      </c>
      <c r="T2092" s="184">
        <v>0</v>
      </c>
      <c r="U2092" s="184">
        <f t="shared" si="263"/>
        <v>0</v>
      </c>
      <c r="W2092" s="185">
        <v>0</v>
      </c>
      <c r="X2092" s="185">
        <v>0</v>
      </c>
      <c r="Y2092" s="185">
        <f t="shared" si="264"/>
        <v>0</v>
      </c>
    </row>
    <row r="2093" spans="2:25" s="187" customFormat="1" hidden="1" x14ac:dyDescent="0.3">
      <c r="B2093" s="226" t="s">
        <v>2414</v>
      </c>
      <c r="C2093" s="338" t="s">
        <v>9580</v>
      </c>
      <c r="D2093" s="249"/>
      <c r="E2093" s="249"/>
      <c r="F2093" s="183"/>
      <c r="G2093" s="184">
        <f t="shared" si="265"/>
        <v>262.17139999999995</v>
      </c>
      <c r="H2093" s="184">
        <f t="shared" si="266"/>
        <v>218.20868499999997</v>
      </c>
      <c r="I2093" s="184">
        <f t="shared" si="260"/>
        <v>43.962714999999974</v>
      </c>
      <c r="K2093" s="184">
        <v>0</v>
      </c>
      <c r="L2093" s="184">
        <v>0</v>
      </c>
      <c r="M2093" s="184">
        <f t="shared" si="261"/>
        <v>0</v>
      </c>
      <c r="O2093" s="188">
        <v>262.17139999999995</v>
      </c>
      <c r="P2093" s="188">
        <v>218.20868499999997</v>
      </c>
      <c r="Q2093" s="188">
        <f t="shared" si="262"/>
        <v>43.962714999999974</v>
      </c>
      <c r="S2093" s="184">
        <v>0</v>
      </c>
      <c r="T2093" s="184">
        <v>0</v>
      </c>
      <c r="U2093" s="184">
        <f t="shared" si="263"/>
        <v>0</v>
      </c>
      <c r="W2093" s="185">
        <v>0</v>
      </c>
      <c r="X2093" s="185">
        <v>0</v>
      </c>
      <c r="Y2093" s="185">
        <f t="shared" si="264"/>
        <v>0</v>
      </c>
    </row>
    <row r="2094" spans="2:25" s="187" customFormat="1" hidden="1" x14ac:dyDescent="0.3">
      <c r="B2094" s="226" t="s">
        <v>2415</v>
      </c>
      <c r="C2094" s="338" t="s">
        <v>9581</v>
      </c>
      <c r="D2094" s="249"/>
      <c r="E2094" s="249"/>
      <c r="F2094" s="183"/>
      <c r="G2094" s="184">
        <f t="shared" si="265"/>
        <v>62.644399999999997</v>
      </c>
      <c r="H2094" s="184">
        <f t="shared" si="266"/>
        <v>0.2</v>
      </c>
      <c r="I2094" s="184">
        <f t="shared" si="260"/>
        <v>62.444399999999995</v>
      </c>
      <c r="K2094" s="184">
        <v>0</v>
      </c>
      <c r="L2094" s="184">
        <v>0</v>
      </c>
      <c r="M2094" s="184">
        <f t="shared" si="261"/>
        <v>0</v>
      </c>
      <c r="O2094" s="188">
        <v>62.644399999999997</v>
      </c>
      <c r="P2094" s="188">
        <v>0.2</v>
      </c>
      <c r="Q2094" s="188">
        <f t="shared" si="262"/>
        <v>62.444399999999995</v>
      </c>
      <c r="S2094" s="184">
        <v>0</v>
      </c>
      <c r="T2094" s="184">
        <v>0</v>
      </c>
      <c r="U2094" s="184">
        <f t="shared" si="263"/>
        <v>0</v>
      </c>
      <c r="W2094" s="185">
        <v>0</v>
      </c>
      <c r="X2094" s="185">
        <v>0</v>
      </c>
      <c r="Y2094" s="185">
        <f t="shared" si="264"/>
        <v>0</v>
      </c>
    </row>
    <row r="2095" spans="2:25" s="187" customFormat="1" hidden="1" x14ac:dyDescent="0.3">
      <c r="B2095" s="226" t="s">
        <v>2416</v>
      </c>
      <c r="C2095" s="338" t="s">
        <v>9582</v>
      </c>
      <c r="D2095" s="249"/>
      <c r="E2095" s="249"/>
      <c r="F2095" s="183"/>
      <c r="G2095" s="184">
        <f t="shared" si="265"/>
        <v>460.78640000000001</v>
      </c>
      <c r="H2095" s="184">
        <f t="shared" si="266"/>
        <v>396.00972351000001</v>
      </c>
      <c r="I2095" s="184">
        <f t="shared" si="260"/>
        <v>64.77667649</v>
      </c>
      <c r="K2095" s="184">
        <v>0</v>
      </c>
      <c r="L2095" s="184">
        <v>0</v>
      </c>
      <c r="M2095" s="184">
        <f t="shared" si="261"/>
        <v>0</v>
      </c>
      <c r="O2095" s="188">
        <v>460.78640000000001</v>
      </c>
      <c r="P2095" s="188">
        <v>396.00972351000001</v>
      </c>
      <c r="Q2095" s="188">
        <f t="shared" si="262"/>
        <v>64.77667649</v>
      </c>
      <c r="S2095" s="184">
        <v>0</v>
      </c>
      <c r="T2095" s="184">
        <v>0</v>
      </c>
      <c r="U2095" s="184">
        <f t="shared" si="263"/>
        <v>0</v>
      </c>
      <c r="W2095" s="185">
        <v>0</v>
      </c>
      <c r="X2095" s="185">
        <v>0</v>
      </c>
      <c r="Y2095" s="185">
        <f t="shared" si="264"/>
        <v>0</v>
      </c>
    </row>
    <row r="2096" spans="2:25" s="187" customFormat="1" hidden="1" x14ac:dyDescent="0.3">
      <c r="B2096" s="226" t="s">
        <v>2417</v>
      </c>
      <c r="C2096" s="338" t="s">
        <v>9583</v>
      </c>
      <c r="D2096" s="249"/>
      <c r="E2096" s="249"/>
      <c r="F2096" s="183"/>
      <c r="G2096" s="184">
        <f t="shared" si="265"/>
        <v>210.6139</v>
      </c>
      <c r="H2096" s="184">
        <f t="shared" si="266"/>
        <v>181.08534255000004</v>
      </c>
      <c r="I2096" s="184">
        <f t="shared" si="260"/>
        <v>29.528557449999965</v>
      </c>
      <c r="K2096" s="184">
        <v>0</v>
      </c>
      <c r="L2096" s="184">
        <v>0</v>
      </c>
      <c r="M2096" s="184">
        <f t="shared" si="261"/>
        <v>0</v>
      </c>
      <c r="O2096" s="188">
        <v>210.6139</v>
      </c>
      <c r="P2096" s="188">
        <v>181.08534255000004</v>
      </c>
      <c r="Q2096" s="188">
        <f t="shared" si="262"/>
        <v>29.528557449999965</v>
      </c>
      <c r="S2096" s="184">
        <v>0</v>
      </c>
      <c r="T2096" s="184">
        <v>0</v>
      </c>
      <c r="U2096" s="184">
        <f t="shared" si="263"/>
        <v>0</v>
      </c>
      <c r="W2096" s="185">
        <v>0</v>
      </c>
      <c r="X2096" s="185">
        <v>0</v>
      </c>
      <c r="Y2096" s="185">
        <f t="shared" si="264"/>
        <v>0</v>
      </c>
    </row>
    <row r="2097" spans="2:25" s="187" customFormat="1" hidden="1" x14ac:dyDescent="0.3">
      <c r="B2097" s="226" t="s">
        <v>2418</v>
      </c>
      <c r="C2097" s="338" t="s">
        <v>9584</v>
      </c>
      <c r="D2097" s="249"/>
      <c r="E2097" s="249"/>
      <c r="F2097" s="183"/>
      <c r="G2097" s="184">
        <f t="shared" si="265"/>
        <v>347.42060000000004</v>
      </c>
      <c r="H2097" s="184">
        <f t="shared" si="266"/>
        <v>325.87631500000003</v>
      </c>
      <c r="I2097" s="184">
        <f t="shared" si="260"/>
        <v>21.544285000000002</v>
      </c>
      <c r="K2097" s="184">
        <v>0</v>
      </c>
      <c r="L2097" s="184">
        <v>0</v>
      </c>
      <c r="M2097" s="184">
        <f t="shared" si="261"/>
        <v>0</v>
      </c>
      <c r="O2097" s="188">
        <v>347.42060000000004</v>
      </c>
      <c r="P2097" s="188">
        <v>325.87631500000003</v>
      </c>
      <c r="Q2097" s="188">
        <f t="shared" si="262"/>
        <v>21.544285000000002</v>
      </c>
      <c r="S2097" s="184">
        <v>0</v>
      </c>
      <c r="T2097" s="184">
        <v>0</v>
      </c>
      <c r="U2097" s="184">
        <f t="shared" si="263"/>
        <v>0</v>
      </c>
      <c r="W2097" s="185">
        <v>0</v>
      </c>
      <c r="X2097" s="185">
        <v>0</v>
      </c>
      <c r="Y2097" s="185">
        <f t="shared" si="264"/>
        <v>0</v>
      </c>
    </row>
    <row r="2098" spans="2:25" s="187" customFormat="1" hidden="1" x14ac:dyDescent="0.3">
      <c r="B2098" s="226" t="s">
        <v>2419</v>
      </c>
      <c r="C2098" s="338" t="s">
        <v>9585</v>
      </c>
      <c r="D2098" s="249"/>
      <c r="E2098" s="249"/>
      <c r="F2098" s="183"/>
      <c r="G2098" s="184">
        <f t="shared" si="265"/>
        <v>89.713099999999997</v>
      </c>
      <c r="H2098" s="184">
        <f t="shared" si="266"/>
        <v>83.865003999999999</v>
      </c>
      <c r="I2098" s="184">
        <f t="shared" si="260"/>
        <v>5.8480959999999982</v>
      </c>
      <c r="K2098" s="184">
        <v>0</v>
      </c>
      <c r="L2098" s="184">
        <v>0</v>
      </c>
      <c r="M2098" s="184">
        <f t="shared" si="261"/>
        <v>0</v>
      </c>
      <c r="O2098" s="188">
        <v>89.713099999999997</v>
      </c>
      <c r="P2098" s="188">
        <v>83.865003999999999</v>
      </c>
      <c r="Q2098" s="188">
        <f t="shared" si="262"/>
        <v>5.8480959999999982</v>
      </c>
      <c r="S2098" s="184">
        <v>0</v>
      </c>
      <c r="T2098" s="184">
        <v>0</v>
      </c>
      <c r="U2098" s="184">
        <f t="shared" si="263"/>
        <v>0</v>
      </c>
      <c r="W2098" s="185">
        <v>0</v>
      </c>
      <c r="X2098" s="185">
        <v>0</v>
      </c>
      <c r="Y2098" s="185">
        <f t="shared" si="264"/>
        <v>0</v>
      </c>
    </row>
    <row r="2099" spans="2:25" s="187" customFormat="1" hidden="1" x14ac:dyDescent="0.3">
      <c r="B2099" s="226" t="s">
        <v>2420</v>
      </c>
      <c r="C2099" s="338" t="s">
        <v>9586</v>
      </c>
      <c r="D2099" s="249"/>
      <c r="E2099" s="249"/>
      <c r="F2099" s="183"/>
      <c r="G2099" s="184">
        <f t="shared" si="265"/>
        <v>87.956900000000005</v>
      </c>
      <c r="H2099" s="184">
        <f t="shared" si="266"/>
        <v>10.925000000000001</v>
      </c>
      <c r="I2099" s="184">
        <f t="shared" si="260"/>
        <v>77.031900000000007</v>
      </c>
      <c r="K2099" s="184">
        <v>0</v>
      </c>
      <c r="L2099" s="184">
        <v>0</v>
      </c>
      <c r="M2099" s="184">
        <f t="shared" si="261"/>
        <v>0</v>
      </c>
      <c r="O2099" s="188">
        <v>87.956900000000005</v>
      </c>
      <c r="P2099" s="188">
        <v>10.925000000000001</v>
      </c>
      <c r="Q2099" s="188">
        <f t="shared" si="262"/>
        <v>77.031900000000007</v>
      </c>
      <c r="S2099" s="184">
        <v>0</v>
      </c>
      <c r="T2099" s="184">
        <v>0</v>
      </c>
      <c r="U2099" s="184">
        <f t="shared" si="263"/>
        <v>0</v>
      </c>
      <c r="W2099" s="185">
        <v>0</v>
      </c>
      <c r="X2099" s="185">
        <v>0</v>
      </c>
      <c r="Y2099" s="185">
        <f t="shared" si="264"/>
        <v>0</v>
      </c>
    </row>
    <row r="2100" spans="2:25" s="187" customFormat="1" hidden="1" x14ac:dyDescent="0.3">
      <c r="B2100" s="226" t="s">
        <v>2421</v>
      </c>
      <c r="C2100" s="338" t="s">
        <v>9587</v>
      </c>
      <c r="D2100" s="249"/>
      <c r="E2100" s="249"/>
      <c r="F2100" s="183"/>
      <c r="G2100" s="184">
        <f t="shared" si="265"/>
        <v>56.001100000000001</v>
      </c>
      <c r="H2100" s="184">
        <f t="shared" si="266"/>
        <v>55.824393560000004</v>
      </c>
      <c r="I2100" s="184">
        <f t="shared" si="260"/>
        <v>0.17670643999999669</v>
      </c>
      <c r="K2100" s="184">
        <v>0</v>
      </c>
      <c r="L2100" s="184">
        <v>0</v>
      </c>
      <c r="M2100" s="184">
        <f t="shared" si="261"/>
        <v>0</v>
      </c>
      <c r="O2100" s="188">
        <v>56.001100000000001</v>
      </c>
      <c r="P2100" s="188">
        <v>55.824393560000004</v>
      </c>
      <c r="Q2100" s="188">
        <f t="shared" si="262"/>
        <v>0.17670643999999669</v>
      </c>
      <c r="S2100" s="184">
        <v>0</v>
      </c>
      <c r="T2100" s="184">
        <v>0</v>
      </c>
      <c r="U2100" s="184">
        <f t="shared" si="263"/>
        <v>0</v>
      </c>
      <c r="W2100" s="185">
        <v>0</v>
      </c>
      <c r="X2100" s="185">
        <v>0</v>
      </c>
      <c r="Y2100" s="185">
        <f t="shared" si="264"/>
        <v>0</v>
      </c>
    </row>
    <row r="2101" spans="2:25" s="187" customFormat="1" hidden="1" x14ac:dyDescent="0.3">
      <c r="B2101" s="226" t="s">
        <v>2422</v>
      </c>
      <c r="C2101" s="338" t="s">
        <v>9588</v>
      </c>
      <c r="D2101" s="249"/>
      <c r="E2101" s="249"/>
      <c r="F2101" s="183"/>
      <c r="G2101" s="184">
        <f t="shared" si="265"/>
        <v>294.54160000000002</v>
      </c>
      <c r="H2101" s="184">
        <f t="shared" si="266"/>
        <v>285.11063799999999</v>
      </c>
      <c r="I2101" s="184">
        <f t="shared" si="260"/>
        <v>9.4309620000000223</v>
      </c>
      <c r="K2101" s="184">
        <v>0</v>
      </c>
      <c r="L2101" s="184">
        <v>0</v>
      </c>
      <c r="M2101" s="184">
        <f t="shared" si="261"/>
        <v>0</v>
      </c>
      <c r="O2101" s="188">
        <v>294.54160000000002</v>
      </c>
      <c r="P2101" s="188">
        <v>285.11063799999999</v>
      </c>
      <c r="Q2101" s="188">
        <f t="shared" si="262"/>
        <v>9.4309620000000223</v>
      </c>
      <c r="S2101" s="184">
        <v>0</v>
      </c>
      <c r="T2101" s="184">
        <v>0</v>
      </c>
      <c r="U2101" s="184">
        <f t="shared" si="263"/>
        <v>0</v>
      </c>
      <c r="W2101" s="185">
        <v>0</v>
      </c>
      <c r="X2101" s="185">
        <v>0</v>
      </c>
      <c r="Y2101" s="185">
        <f t="shared" si="264"/>
        <v>0</v>
      </c>
    </row>
    <row r="2102" spans="2:25" s="187" customFormat="1" hidden="1" x14ac:dyDescent="0.3">
      <c r="B2102" s="226" t="s">
        <v>2423</v>
      </c>
      <c r="C2102" s="338" t="s">
        <v>9589</v>
      </c>
      <c r="D2102" s="249"/>
      <c r="E2102" s="249"/>
      <c r="F2102" s="183"/>
      <c r="G2102" s="184">
        <f t="shared" si="265"/>
        <v>82.713099999999997</v>
      </c>
      <c r="H2102" s="184">
        <f t="shared" si="266"/>
        <v>1.04</v>
      </c>
      <c r="I2102" s="184">
        <f t="shared" si="260"/>
        <v>81.673099999999991</v>
      </c>
      <c r="K2102" s="184">
        <v>0</v>
      </c>
      <c r="L2102" s="184">
        <v>0</v>
      </c>
      <c r="M2102" s="184">
        <f t="shared" si="261"/>
        <v>0</v>
      </c>
      <c r="O2102" s="188">
        <v>82.713099999999997</v>
      </c>
      <c r="P2102" s="188">
        <v>1.04</v>
      </c>
      <c r="Q2102" s="188">
        <f t="shared" si="262"/>
        <v>81.673099999999991</v>
      </c>
      <c r="S2102" s="184">
        <v>0</v>
      </c>
      <c r="T2102" s="184">
        <v>0</v>
      </c>
      <c r="U2102" s="184">
        <f t="shared" si="263"/>
        <v>0</v>
      </c>
      <c r="W2102" s="185">
        <v>0</v>
      </c>
      <c r="X2102" s="185">
        <v>0</v>
      </c>
      <c r="Y2102" s="185">
        <f t="shared" si="264"/>
        <v>0</v>
      </c>
    </row>
    <row r="2103" spans="2:25" s="187" customFormat="1" hidden="1" x14ac:dyDescent="0.3">
      <c r="B2103" s="226" t="s">
        <v>2424</v>
      </c>
      <c r="C2103" s="338" t="s">
        <v>9590</v>
      </c>
      <c r="D2103" s="249"/>
      <c r="E2103" s="249"/>
      <c r="F2103" s="183"/>
      <c r="G2103" s="184">
        <f t="shared" si="265"/>
        <v>574.2195999999999</v>
      </c>
      <c r="H2103" s="184">
        <f t="shared" si="266"/>
        <v>474.28118119000004</v>
      </c>
      <c r="I2103" s="184">
        <f t="shared" si="260"/>
        <v>99.93841880999986</v>
      </c>
      <c r="K2103" s="184">
        <v>0</v>
      </c>
      <c r="L2103" s="184">
        <v>0</v>
      </c>
      <c r="M2103" s="184">
        <f t="shared" si="261"/>
        <v>0</v>
      </c>
      <c r="O2103" s="188">
        <v>574.2195999999999</v>
      </c>
      <c r="P2103" s="188">
        <v>474.28118119000004</v>
      </c>
      <c r="Q2103" s="188">
        <f t="shared" si="262"/>
        <v>99.93841880999986</v>
      </c>
      <c r="S2103" s="184">
        <v>0</v>
      </c>
      <c r="T2103" s="184">
        <v>0</v>
      </c>
      <c r="U2103" s="184">
        <f t="shared" si="263"/>
        <v>0</v>
      </c>
      <c r="W2103" s="185">
        <v>0</v>
      </c>
      <c r="X2103" s="185">
        <v>0</v>
      </c>
      <c r="Y2103" s="185">
        <f t="shared" si="264"/>
        <v>0</v>
      </c>
    </row>
    <row r="2104" spans="2:25" s="187" customFormat="1" hidden="1" x14ac:dyDescent="0.3">
      <c r="B2104" s="226" t="s">
        <v>2425</v>
      </c>
      <c r="C2104" s="338" t="s">
        <v>9591</v>
      </c>
      <c r="D2104" s="249"/>
      <c r="E2104" s="249"/>
      <c r="F2104" s="183"/>
      <c r="G2104" s="184">
        <f t="shared" si="265"/>
        <v>193.739</v>
      </c>
      <c r="H2104" s="184">
        <f t="shared" si="266"/>
        <v>149.65296205999999</v>
      </c>
      <c r="I2104" s="184">
        <f t="shared" si="260"/>
        <v>44.086037940000011</v>
      </c>
      <c r="K2104" s="184">
        <v>0</v>
      </c>
      <c r="L2104" s="184">
        <v>0</v>
      </c>
      <c r="M2104" s="184">
        <f t="shared" si="261"/>
        <v>0</v>
      </c>
      <c r="O2104" s="188">
        <v>193.739</v>
      </c>
      <c r="P2104" s="188">
        <v>149.65296205999999</v>
      </c>
      <c r="Q2104" s="188">
        <f t="shared" si="262"/>
        <v>44.086037940000011</v>
      </c>
      <c r="S2104" s="184">
        <v>0</v>
      </c>
      <c r="T2104" s="184">
        <v>0</v>
      </c>
      <c r="U2104" s="184">
        <f t="shared" si="263"/>
        <v>0</v>
      </c>
      <c r="W2104" s="185">
        <v>0</v>
      </c>
      <c r="X2104" s="185">
        <v>0</v>
      </c>
      <c r="Y2104" s="185">
        <f t="shared" si="264"/>
        <v>0</v>
      </c>
    </row>
    <row r="2105" spans="2:25" s="187" customFormat="1" hidden="1" x14ac:dyDescent="0.3">
      <c r="B2105" s="226" t="s">
        <v>2426</v>
      </c>
      <c r="C2105" s="338" t="s">
        <v>9592</v>
      </c>
      <c r="D2105" s="249"/>
      <c r="E2105" s="249"/>
      <c r="F2105" s="183"/>
      <c r="G2105" s="184">
        <f t="shared" si="265"/>
        <v>332.14729999999997</v>
      </c>
      <c r="H2105" s="184">
        <f t="shared" si="266"/>
        <v>306.14828898999997</v>
      </c>
      <c r="I2105" s="184">
        <f t="shared" si="260"/>
        <v>25.999011010000004</v>
      </c>
      <c r="K2105" s="184">
        <v>0</v>
      </c>
      <c r="L2105" s="184">
        <v>0</v>
      </c>
      <c r="M2105" s="184">
        <f t="shared" si="261"/>
        <v>0</v>
      </c>
      <c r="O2105" s="188">
        <v>332.14729999999997</v>
      </c>
      <c r="P2105" s="188">
        <v>306.14828898999997</v>
      </c>
      <c r="Q2105" s="188">
        <f t="shared" si="262"/>
        <v>25.999011010000004</v>
      </c>
      <c r="S2105" s="184">
        <v>0</v>
      </c>
      <c r="T2105" s="184">
        <v>0</v>
      </c>
      <c r="U2105" s="184">
        <f t="shared" si="263"/>
        <v>0</v>
      </c>
      <c r="W2105" s="185">
        <v>0</v>
      </c>
      <c r="X2105" s="185">
        <v>0</v>
      </c>
      <c r="Y2105" s="185">
        <f t="shared" si="264"/>
        <v>0</v>
      </c>
    </row>
    <row r="2106" spans="2:25" s="187" customFormat="1" hidden="1" x14ac:dyDescent="0.3">
      <c r="B2106" s="226" t="s">
        <v>2427</v>
      </c>
      <c r="C2106" s="338" t="s">
        <v>9593</v>
      </c>
      <c r="D2106" s="249"/>
      <c r="E2106" s="249"/>
      <c r="F2106" s="183"/>
      <c r="G2106" s="184">
        <f t="shared" si="265"/>
        <v>67.443799999999996</v>
      </c>
      <c r="H2106" s="184">
        <f t="shared" si="266"/>
        <v>54.190341079999996</v>
      </c>
      <c r="I2106" s="184">
        <f t="shared" si="260"/>
        <v>13.25345892</v>
      </c>
      <c r="K2106" s="184">
        <v>0</v>
      </c>
      <c r="L2106" s="184">
        <v>0</v>
      </c>
      <c r="M2106" s="184">
        <f t="shared" si="261"/>
        <v>0</v>
      </c>
      <c r="O2106" s="188">
        <v>67.443799999999996</v>
      </c>
      <c r="P2106" s="188">
        <v>54.190341079999996</v>
      </c>
      <c r="Q2106" s="188">
        <f t="shared" si="262"/>
        <v>13.25345892</v>
      </c>
      <c r="S2106" s="184">
        <v>0</v>
      </c>
      <c r="T2106" s="184">
        <v>0</v>
      </c>
      <c r="U2106" s="184">
        <f t="shared" si="263"/>
        <v>0</v>
      </c>
      <c r="W2106" s="185">
        <v>0</v>
      </c>
      <c r="X2106" s="185">
        <v>0</v>
      </c>
      <c r="Y2106" s="185">
        <f t="shared" si="264"/>
        <v>0</v>
      </c>
    </row>
    <row r="2107" spans="2:25" s="187" customFormat="1" hidden="1" x14ac:dyDescent="0.3">
      <c r="B2107" s="226" t="s">
        <v>2428</v>
      </c>
      <c r="C2107" s="338" t="s">
        <v>9594</v>
      </c>
      <c r="D2107" s="249"/>
      <c r="E2107" s="249"/>
      <c r="F2107" s="183"/>
      <c r="G2107" s="184">
        <f t="shared" si="265"/>
        <v>197.0393</v>
      </c>
      <c r="H2107" s="184">
        <f t="shared" si="266"/>
        <v>71.908000000000001</v>
      </c>
      <c r="I2107" s="184">
        <f t="shared" si="260"/>
        <v>125.1313</v>
      </c>
      <c r="K2107" s="184">
        <v>0</v>
      </c>
      <c r="L2107" s="184">
        <v>0</v>
      </c>
      <c r="M2107" s="184">
        <f t="shared" si="261"/>
        <v>0</v>
      </c>
      <c r="O2107" s="188">
        <v>197.0393</v>
      </c>
      <c r="P2107" s="188">
        <v>71.908000000000001</v>
      </c>
      <c r="Q2107" s="188">
        <f t="shared" si="262"/>
        <v>125.1313</v>
      </c>
      <c r="S2107" s="184">
        <v>0</v>
      </c>
      <c r="T2107" s="184">
        <v>0</v>
      </c>
      <c r="U2107" s="184">
        <f t="shared" si="263"/>
        <v>0</v>
      </c>
      <c r="W2107" s="185">
        <v>0</v>
      </c>
      <c r="X2107" s="185">
        <v>0</v>
      </c>
      <c r="Y2107" s="185">
        <f t="shared" si="264"/>
        <v>0</v>
      </c>
    </row>
    <row r="2108" spans="2:25" s="187" customFormat="1" hidden="1" x14ac:dyDescent="0.3">
      <c r="B2108" s="226" t="s">
        <v>2429</v>
      </c>
      <c r="C2108" s="338" t="s">
        <v>9595</v>
      </c>
      <c r="D2108" s="249"/>
      <c r="E2108" s="249"/>
      <c r="F2108" s="183"/>
      <c r="G2108" s="184">
        <f t="shared" si="265"/>
        <v>47.061199999999999</v>
      </c>
      <c r="H2108" s="184">
        <f t="shared" si="266"/>
        <v>43.32633586</v>
      </c>
      <c r="I2108" s="184">
        <f t="shared" si="260"/>
        <v>3.7348641399999991</v>
      </c>
      <c r="K2108" s="184">
        <v>0</v>
      </c>
      <c r="L2108" s="184">
        <v>0</v>
      </c>
      <c r="M2108" s="184">
        <f t="shared" si="261"/>
        <v>0</v>
      </c>
      <c r="O2108" s="188">
        <v>47.061199999999999</v>
      </c>
      <c r="P2108" s="188">
        <v>43.32633586</v>
      </c>
      <c r="Q2108" s="188">
        <f t="shared" si="262"/>
        <v>3.7348641399999991</v>
      </c>
      <c r="S2108" s="184">
        <v>0</v>
      </c>
      <c r="T2108" s="184">
        <v>0</v>
      </c>
      <c r="U2108" s="184">
        <f t="shared" si="263"/>
        <v>0</v>
      </c>
      <c r="W2108" s="185">
        <v>0</v>
      </c>
      <c r="X2108" s="185">
        <v>0</v>
      </c>
      <c r="Y2108" s="185">
        <f t="shared" si="264"/>
        <v>0</v>
      </c>
    </row>
    <row r="2109" spans="2:25" s="187" customFormat="1" hidden="1" x14ac:dyDescent="0.3">
      <c r="B2109" s="226" t="s">
        <v>2430</v>
      </c>
      <c r="C2109" s="338" t="s">
        <v>9596</v>
      </c>
      <c r="D2109" s="249"/>
      <c r="E2109" s="249"/>
      <c r="F2109" s="183"/>
      <c r="G2109" s="184">
        <f t="shared" si="265"/>
        <v>275.44540000000001</v>
      </c>
      <c r="H2109" s="184">
        <f t="shared" si="266"/>
        <v>252.34402862000002</v>
      </c>
      <c r="I2109" s="184">
        <f t="shared" si="260"/>
        <v>23.101371379999989</v>
      </c>
      <c r="K2109" s="184">
        <v>0</v>
      </c>
      <c r="L2109" s="184">
        <v>0</v>
      </c>
      <c r="M2109" s="184">
        <f t="shared" si="261"/>
        <v>0</v>
      </c>
      <c r="O2109" s="188">
        <v>275.44540000000001</v>
      </c>
      <c r="P2109" s="188">
        <v>252.34402862000002</v>
      </c>
      <c r="Q2109" s="188">
        <f t="shared" si="262"/>
        <v>23.101371379999989</v>
      </c>
      <c r="S2109" s="184">
        <v>0</v>
      </c>
      <c r="T2109" s="184">
        <v>0</v>
      </c>
      <c r="U2109" s="184">
        <f t="shared" si="263"/>
        <v>0</v>
      </c>
      <c r="W2109" s="185">
        <v>0</v>
      </c>
      <c r="X2109" s="185">
        <v>0</v>
      </c>
      <c r="Y2109" s="185">
        <f t="shared" si="264"/>
        <v>0</v>
      </c>
    </row>
    <row r="2110" spans="2:25" s="187" customFormat="1" hidden="1" x14ac:dyDescent="0.3">
      <c r="B2110" s="226" t="s">
        <v>2431</v>
      </c>
      <c r="C2110" s="338" t="s">
        <v>9597</v>
      </c>
      <c r="D2110" s="249"/>
      <c r="E2110" s="249"/>
      <c r="F2110" s="183"/>
      <c r="G2110" s="184">
        <f t="shared" si="265"/>
        <v>66.2119</v>
      </c>
      <c r="H2110" s="184">
        <f t="shared" si="266"/>
        <v>0.1714</v>
      </c>
      <c r="I2110" s="184">
        <f t="shared" si="260"/>
        <v>66.040499999999994</v>
      </c>
      <c r="K2110" s="184">
        <v>0</v>
      </c>
      <c r="L2110" s="184">
        <v>0</v>
      </c>
      <c r="M2110" s="184">
        <f t="shared" si="261"/>
        <v>0</v>
      </c>
      <c r="O2110" s="188">
        <v>66.2119</v>
      </c>
      <c r="P2110" s="188">
        <v>0.1714</v>
      </c>
      <c r="Q2110" s="188">
        <f t="shared" si="262"/>
        <v>66.040499999999994</v>
      </c>
      <c r="S2110" s="184">
        <v>0</v>
      </c>
      <c r="T2110" s="184">
        <v>0</v>
      </c>
      <c r="U2110" s="184">
        <f t="shared" si="263"/>
        <v>0</v>
      </c>
      <c r="W2110" s="185">
        <v>0</v>
      </c>
      <c r="X2110" s="185">
        <v>0</v>
      </c>
      <c r="Y2110" s="185">
        <f t="shared" si="264"/>
        <v>0</v>
      </c>
    </row>
    <row r="2111" spans="2:25" s="187" customFormat="1" hidden="1" x14ac:dyDescent="0.3">
      <c r="B2111" s="226" t="s">
        <v>2432</v>
      </c>
      <c r="C2111" s="338" t="s">
        <v>9598</v>
      </c>
      <c r="D2111" s="249"/>
      <c r="E2111" s="249"/>
      <c r="F2111" s="183"/>
      <c r="G2111" s="184">
        <f t="shared" si="265"/>
        <v>857.67550000000017</v>
      </c>
      <c r="H2111" s="184">
        <f t="shared" si="266"/>
        <v>764.80634870000006</v>
      </c>
      <c r="I2111" s="184">
        <f t="shared" si="260"/>
        <v>92.869151300000112</v>
      </c>
      <c r="K2111" s="184">
        <v>0</v>
      </c>
      <c r="L2111" s="184">
        <v>0</v>
      </c>
      <c r="M2111" s="184">
        <f t="shared" si="261"/>
        <v>0</v>
      </c>
      <c r="O2111" s="188">
        <v>857.67550000000017</v>
      </c>
      <c r="P2111" s="188">
        <v>764.80634870000006</v>
      </c>
      <c r="Q2111" s="188">
        <f t="shared" si="262"/>
        <v>92.869151300000112</v>
      </c>
      <c r="S2111" s="184">
        <v>0</v>
      </c>
      <c r="T2111" s="184">
        <v>0</v>
      </c>
      <c r="U2111" s="184">
        <f t="shared" si="263"/>
        <v>0</v>
      </c>
      <c r="W2111" s="185">
        <v>0</v>
      </c>
      <c r="X2111" s="185">
        <v>0</v>
      </c>
      <c r="Y2111" s="185">
        <f t="shared" si="264"/>
        <v>0</v>
      </c>
    </row>
    <row r="2112" spans="2:25" s="187" customFormat="1" hidden="1" x14ac:dyDescent="0.3">
      <c r="B2112" s="226" t="s">
        <v>2433</v>
      </c>
      <c r="C2112" s="338" t="s">
        <v>9599</v>
      </c>
      <c r="D2112" s="249"/>
      <c r="E2112" s="249"/>
      <c r="F2112" s="183"/>
      <c r="G2112" s="184">
        <f t="shared" si="265"/>
        <v>324.59339999999997</v>
      </c>
      <c r="H2112" s="184">
        <f t="shared" si="266"/>
        <v>255.04880799999998</v>
      </c>
      <c r="I2112" s="184">
        <f t="shared" si="260"/>
        <v>69.544591999999994</v>
      </c>
      <c r="K2112" s="184">
        <v>0</v>
      </c>
      <c r="L2112" s="184">
        <v>0</v>
      </c>
      <c r="M2112" s="184">
        <f t="shared" si="261"/>
        <v>0</v>
      </c>
      <c r="O2112" s="188">
        <v>324.59339999999997</v>
      </c>
      <c r="P2112" s="188">
        <v>255.04880799999998</v>
      </c>
      <c r="Q2112" s="188">
        <f t="shared" si="262"/>
        <v>69.544591999999994</v>
      </c>
      <c r="S2112" s="184">
        <v>0</v>
      </c>
      <c r="T2112" s="184">
        <v>0</v>
      </c>
      <c r="U2112" s="184">
        <f t="shared" si="263"/>
        <v>0</v>
      </c>
      <c r="W2112" s="185">
        <v>0</v>
      </c>
      <c r="X2112" s="185">
        <v>0</v>
      </c>
      <c r="Y2112" s="185">
        <f t="shared" si="264"/>
        <v>0</v>
      </c>
    </row>
    <row r="2113" spans="2:25" s="187" customFormat="1" hidden="1" x14ac:dyDescent="0.3">
      <c r="B2113" s="226" t="s">
        <v>2434</v>
      </c>
      <c r="C2113" s="338" t="s">
        <v>9600</v>
      </c>
      <c r="D2113" s="249"/>
      <c r="E2113" s="249"/>
      <c r="F2113" s="183"/>
      <c r="G2113" s="184">
        <f t="shared" si="265"/>
        <v>445.22050000000002</v>
      </c>
      <c r="H2113" s="184">
        <f t="shared" si="266"/>
        <v>422.49598022999999</v>
      </c>
      <c r="I2113" s="184">
        <f t="shared" si="260"/>
        <v>22.724519770000029</v>
      </c>
      <c r="K2113" s="184">
        <v>0</v>
      </c>
      <c r="L2113" s="184">
        <v>0</v>
      </c>
      <c r="M2113" s="184">
        <f t="shared" si="261"/>
        <v>0</v>
      </c>
      <c r="O2113" s="188">
        <v>445.22050000000002</v>
      </c>
      <c r="P2113" s="188">
        <v>422.49598022999999</v>
      </c>
      <c r="Q2113" s="188">
        <f t="shared" si="262"/>
        <v>22.724519770000029</v>
      </c>
      <c r="S2113" s="184">
        <v>0</v>
      </c>
      <c r="T2113" s="184">
        <v>0</v>
      </c>
      <c r="U2113" s="184">
        <f t="shared" si="263"/>
        <v>0</v>
      </c>
      <c r="W2113" s="185">
        <v>0</v>
      </c>
      <c r="X2113" s="185">
        <v>0</v>
      </c>
      <c r="Y2113" s="185">
        <f t="shared" si="264"/>
        <v>0</v>
      </c>
    </row>
    <row r="2114" spans="2:25" s="187" customFormat="1" hidden="1" x14ac:dyDescent="0.3">
      <c r="B2114" s="226" t="s">
        <v>2435</v>
      </c>
      <c r="C2114" s="338" t="s">
        <v>9601</v>
      </c>
      <c r="D2114" s="249"/>
      <c r="E2114" s="249"/>
      <c r="F2114" s="183"/>
      <c r="G2114" s="184">
        <f t="shared" si="265"/>
        <v>65.143500000000003</v>
      </c>
      <c r="H2114" s="184">
        <f t="shared" si="266"/>
        <v>57.839730880000005</v>
      </c>
      <c r="I2114" s="184">
        <f t="shared" si="260"/>
        <v>7.3037691199999983</v>
      </c>
      <c r="K2114" s="184">
        <v>0</v>
      </c>
      <c r="L2114" s="184">
        <v>0</v>
      </c>
      <c r="M2114" s="184">
        <f t="shared" si="261"/>
        <v>0</v>
      </c>
      <c r="O2114" s="188">
        <v>65.143500000000003</v>
      </c>
      <c r="P2114" s="188">
        <v>57.839730880000005</v>
      </c>
      <c r="Q2114" s="188">
        <f t="shared" si="262"/>
        <v>7.3037691199999983</v>
      </c>
      <c r="S2114" s="184">
        <v>0</v>
      </c>
      <c r="T2114" s="184">
        <v>0</v>
      </c>
      <c r="U2114" s="184">
        <f t="shared" si="263"/>
        <v>0</v>
      </c>
      <c r="W2114" s="185">
        <v>0</v>
      </c>
      <c r="X2114" s="185">
        <v>0</v>
      </c>
      <c r="Y2114" s="185">
        <f t="shared" si="264"/>
        <v>0</v>
      </c>
    </row>
    <row r="2115" spans="2:25" s="187" customFormat="1" hidden="1" x14ac:dyDescent="0.3">
      <c r="B2115" s="226" t="s">
        <v>2436</v>
      </c>
      <c r="C2115" s="338" t="s">
        <v>9602</v>
      </c>
      <c r="D2115" s="249"/>
      <c r="E2115" s="249"/>
      <c r="F2115" s="183"/>
      <c r="G2115" s="184">
        <f t="shared" si="265"/>
        <v>181.41929999999999</v>
      </c>
      <c r="H2115" s="184">
        <f t="shared" si="266"/>
        <v>106.940478</v>
      </c>
      <c r="I2115" s="184">
        <f t="shared" si="260"/>
        <v>74.478821999999994</v>
      </c>
      <c r="K2115" s="184">
        <v>0</v>
      </c>
      <c r="L2115" s="184">
        <v>0</v>
      </c>
      <c r="M2115" s="184">
        <f t="shared" si="261"/>
        <v>0</v>
      </c>
      <c r="O2115" s="188">
        <v>181.41929999999999</v>
      </c>
      <c r="P2115" s="188">
        <v>106.940478</v>
      </c>
      <c r="Q2115" s="188">
        <f t="shared" si="262"/>
        <v>74.478821999999994</v>
      </c>
      <c r="S2115" s="184">
        <v>0</v>
      </c>
      <c r="T2115" s="184">
        <v>0</v>
      </c>
      <c r="U2115" s="184">
        <f t="shared" si="263"/>
        <v>0</v>
      </c>
      <c r="W2115" s="185">
        <v>0</v>
      </c>
      <c r="X2115" s="185">
        <v>0</v>
      </c>
      <c r="Y2115" s="185">
        <f t="shared" si="264"/>
        <v>0</v>
      </c>
    </row>
    <row r="2116" spans="2:25" s="187" customFormat="1" hidden="1" x14ac:dyDescent="0.3">
      <c r="B2116" s="226" t="s">
        <v>2437</v>
      </c>
      <c r="C2116" s="338" t="s">
        <v>9603</v>
      </c>
      <c r="D2116" s="249"/>
      <c r="E2116" s="249"/>
      <c r="F2116" s="183"/>
      <c r="G2116" s="184">
        <f t="shared" si="265"/>
        <v>46.812899999999999</v>
      </c>
      <c r="H2116" s="184">
        <f t="shared" si="266"/>
        <v>42.978249439999999</v>
      </c>
      <c r="I2116" s="184">
        <f t="shared" si="260"/>
        <v>3.83465056</v>
      </c>
      <c r="K2116" s="184">
        <v>0</v>
      </c>
      <c r="L2116" s="184">
        <v>0</v>
      </c>
      <c r="M2116" s="184">
        <f t="shared" si="261"/>
        <v>0</v>
      </c>
      <c r="O2116" s="188">
        <v>46.812899999999999</v>
      </c>
      <c r="P2116" s="188">
        <v>42.978249439999999</v>
      </c>
      <c r="Q2116" s="188">
        <f t="shared" si="262"/>
        <v>3.83465056</v>
      </c>
      <c r="S2116" s="184">
        <v>0</v>
      </c>
      <c r="T2116" s="184">
        <v>0</v>
      </c>
      <c r="U2116" s="184">
        <f t="shared" si="263"/>
        <v>0</v>
      </c>
      <c r="W2116" s="185">
        <v>0</v>
      </c>
      <c r="X2116" s="185">
        <v>0</v>
      </c>
      <c r="Y2116" s="185">
        <f t="shared" si="264"/>
        <v>0</v>
      </c>
    </row>
    <row r="2117" spans="2:25" s="187" customFormat="1" hidden="1" x14ac:dyDescent="0.3">
      <c r="B2117" s="226" t="s">
        <v>2438</v>
      </c>
      <c r="C2117" s="338" t="s">
        <v>9604</v>
      </c>
      <c r="D2117" s="249"/>
      <c r="E2117" s="249"/>
      <c r="F2117" s="183"/>
      <c r="G2117" s="184">
        <f t="shared" si="265"/>
        <v>259.84339999999997</v>
      </c>
      <c r="H2117" s="184">
        <f t="shared" si="266"/>
        <v>237.19746272</v>
      </c>
      <c r="I2117" s="184">
        <f t="shared" si="260"/>
        <v>22.64593727999997</v>
      </c>
      <c r="K2117" s="184">
        <v>0</v>
      </c>
      <c r="L2117" s="184">
        <v>0</v>
      </c>
      <c r="M2117" s="184">
        <f t="shared" si="261"/>
        <v>0</v>
      </c>
      <c r="O2117" s="188">
        <v>259.84339999999997</v>
      </c>
      <c r="P2117" s="188">
        <v>237.19746272</v>
      </c>
      <c r="Q2117" s="188">
        <f t="shared" si="262"/>
        <v>22.64593727999997</v>
      </c>
      <c r="S2117" s="184">
        <v>0</v>
      </c>
      <c r="T2117" s="184">
        <v>0</v>
      </c>
      <c r="U2117" s="184">
        <f t="shared" si="263"/>
        <v>0</v>
      </c>
      <c r="W2117" s="185">
        <v>0</v>
      </c>
      <c r="X2117" s="185">
        <v>0</v>
      </c>
      <c r="Y2117" s="185">
        <f t="shared" si="264"/>
        <v>0</v>
      </c>
    </row>
    <row r="2118" spans="2:25" s="187" customFormat="1" hidden="1" x14ac:dyDescent="0.3">
      <c r="B2118" s="226" t="s">
        <v>2439</v>
      </c>
      <c r="C2118" s="338" t="s">
        <v>9605</v>
      </c>
      <c r="D2118" s="249"/>
      <c r="E2118" s="249"/>
      <c r="F2118" s="183"/>
      <c r="G2118" s="184">
        <f t="shared" si="265"/>
        <v>127</v>
      </c>
      <c r="H2118" s="184">
        <f t="shared" si="266"/>
        <v>59.549750000000003</v>
      </c>
      <c r="I2118" s="184">
        <f t="shared" si="260"/>
        <v>67.450249999999997</v>
      </c>
      <c r="K2118" s="184">
        <v>0</v>
      </c>
      <c r="L2118" s="184">
        <v>0</v>
      </c>
      <c r="M2118" s="184">
        <f t="shared" si="261"/>
        <v>0</v>
      </c>
      <c r="O2118" s="188">
        <v>127</v>
      </c>
      <c r="P2118" s="188">
        <v>59.549750000000003</v>
      </c>
      <c r="Q2118" s="188">
        <f t="shared" si="262"/>
        <v>67.450249999999997</v>
      </c>
      <c r="S2118" s="184">
        <v>0</v>
      </c>
      <c r="T2118" s="184">
        <v>0</v>
      </c>
      <c r="U2118" s="184">
        <f t="shared" si="263"/>
        <v>0</v>
      </c>
      <c r="W2118" s="185">
        <v>0</v>
      </c>
      <c r="X2118" s="185">
        <v>0</v>
      </c>
      <c r="Y2118" s="185">
        <f t="shared" si="264"/>
        <v>0</v>
      </c>
    </row>
    <row r="2119" spans="2:25" s="187" customFormat="1" hidden="1" x14ac:dyDescent="0.3">
      <c r="B2119" s="226" t="s">
        <v>2440</v>
      </c>
      <c r="C2119" s="338" t="s">
        <v>9606</v>
      </c>
      <c r="D2119" s="249"/>
      <c r="E2119" s="249"/>
      <c r="F2119" s="183"/>
      <c r="G2119" s="184">
        <f t="shared" si="265"/>
        <v>582.85299999999995</v>
      </c>
      <c r="H2119" s="184">
        <f t="shared" si="266"/>
        <v>511.17245600000001</v>
      </c>
      <c r="I2119" s="184">
        <f t="shared" si="260"/>
        <v>71.680543999999941</v>
      </c>
      <c r="K2119" s="184">
        <v>0</v>
      </c>
      <c r="L2119" s="184">
        <v>0</v>
      </c>
      <c r="M2119" s="184">
        <f t="shared" si="261"/>
        <v>0</v>
      </c>
      <c r="O2119" s="188">
        <v>582.85299999999995</v>
      </c>
      <c r="P2119" s="188">
        <v>511.17245600000001</v>
      </c>
      <c r="Q2119" s="188">
        <f t="shared" si="262"/>
        <v>71.680543999999941</v>
      </c>
      <c r="S2119" s="184">
        <v>0</v>
      </c>
      <c r="T2119" s="184">
        <v>0</v>
      </c>
      <c r="U2119" s="184">
        <f t="shared" si="263"/>
        <v>0</v>
      </c>
      <c r="W2119" s="185">
        <v>0</v>
      </c>
      <c r="X2119" s="185">
        <v>0</v>
      </c>
      <c r="Y2119" s="185">
        <f t="shared" si="264"/>
        <v>0</v>
      </c>
    </row>
    <row r="2120" spans="2:25" s="187" customFormat="1" hidden="1" x14ac:dyDescent="0.3">
      <c r="B2120" s="226" t="s">
        <v>2441</v>
      </c>
      <c r="C2120" s="338" t="s">
        <v>9607</v>
      </c>
      <c r="D2120" s="249"/>
      <c r="E2120" s="249"/>
      <c r="F2120" s="183"/>
      <c r="G2120" s="184">
        <f t="shared" si="265"/>
        <v>235.49099999999999</v>
      </c>
      <c r="H2120" s="184">
        <f t="shared" si="266"/>
        <v>185.704519</v>
      </c>
      <c r="I2120" s="184">
        <f t="shared" si="260"/>
        <v>49.786480999999981</v>
      </c>
      <c r="K2120" s="184">
        <v>0</v>
      </c>
      <c r="L2120" s="184">
        <v>0</v>
      </c>
      <c r="M2120" s="184">
        <f t="shared" si="261"/>
        <v>0</v>
      </c>
      <c r="O2120" s="188">
        <v>235.49099999999999</v>
      </c>
      <c r="P2120" s="188">
        <v>185.704519</v>
      </c>
      <c r="Q2120" s="188">
        <f t="shared" si="262"/>
        <v>49.786480999999981</v>
      </c>
      <c r="S2120" s="184">
        <v>0</v>
      </c>
      <c r="T2120" s="184">
        <v>0</v>
      </c>
      <c r="U2120" s="184">
        <f t="shared" si="263"/>
        <v>0</v>
      </c>
      <c r="W2120" s="185">
        <v>0</v>
      </c>
      <c r="X2120" s="185">
        <v>0</v>
      </c>
      <c r="Y2120" s="185">
        <f t="shared" si="264"/>
        <v>0</v>
      </c>
    </row>
    <row r="2121" spans="2:25" s="187" customFormat="1" hidden="1" x14ac:dyDescent="0.3">
      <c r="B2121" s="226" t="s">
        <v>2442</v>
      </c>
      <c r="C2121" s="338" t="s">
        <v>9608</v>
      </c>
      <c r="D2121" s="249"/>
      <c r="E2121" s="249"/>
      <c r="F2121" s="183"/>
      <c r="G2121" s="184">
        <f t="shared" si="265"/>
        <v>336.6139</v>
      </c>
      <c r="H2121" s="184">
        <f t="shared" si="266"/>
        <v>284.34849700000001</v>
      </c>
      <c r="I2121" s="184">
        <f t="shared" ref="I2121:I2184" si="267">+ABS(G2121-H2121)</f>
        <v>52.265402999999992</v>
      </c>
      <c r="K2121" s="184">
        <v>0</v>
      </c>
      <c r="L2121" s="184">
        <v>0</v>
      </c>
      <c r="M2121" s="184">
        <f t="shared" ref="M2121:M2184" si="268">+ABS(K2121-L2121)</f>
        <v>0</v>
      </c>
      <c r="O2121" s="188">
        <v>336.6139</v>
      </c>
      <c r="P2121" s="188">
        <v>284.34849700000001</v>
      </c>
      <c r="Q2121" s="188">
        <f t="shared" ref="Q2121:Q2184" si="269">+ABS(O2121-P2121)</f>
        <v>52.265402999999992</v>
      </c>
      <c r="S2121" s="184">
        <v>0</v>
      </c>
      <c r="T2121" s="184">
        <v>0</v>
      </c>
      <c r="U2121" s="184">
        <f t="shared" ref="U2121:U2184" si="270">+ABS(S2121-T2121)</f>
        <v>0</v>
      </c>
      <c r="W2121" s="185">
        <v>0</v>
      </c>
      <c r="X2121" s="185">
        <v>0</v>
      </c>
      <c r="Y2121" s="185">
        <f t="shared" ref="Y2121:Y2184" si="271">+ABS(W2121-X2121)</f>
        <v>0</v>
      </c>
    </row>
    <row r="2122" spans="2:25" s="187" customFormat="1" hidden="1" x14ac:dyDescent="0.3">
      <c r="B2122" s="226" t="s">
        <v>2443</v>
      </c>
      <c r="C2122" s="338" t="s">
        <v>9609</v>
      </c>
      <c r="D2122" s="249"/>
      <c r="E2122" s="249"/>
      <c r="F2122" s="183"/>
      <c r="G2122" s="184">
        <f t="shared" si="265"/>
        <v>69.692599999999999</v>
      </c>
      <c r="H2122" s="184">
        <f t="shared" si="266"/>
        <v>54.504984999999998</v>
      </c>
      <c r="I2122" s="184">
        <f t="shared" si="267"/>
        <v>15.187615000000001</v>
      </c>
      <c r="K2122" s="184">
        <v>0</v>
      </c>
      <c r="L2122" s="184">
        <v>0</v>
      </c>
      <c r="M2122" s="184">
        <f t="shared" si="268"/>
        <v>0</v>
      </c>
      <c r="O2122" s="188">
        <v>69.692599999999999</v>
      </c>
      <c r="P2122" s="188">
        <v>54.504984999999998</v>
      </c>
      <c r="Q2122" s="188">
        <f t="shared" si="269"/>
        <v>15.187615000000001</v>
      </c>
      <c r="S2122" s="184">
        <v>0</v>
      </c>
      <c r="T2122" s="184">
        <v>0</v>
      </c>
      <c r="U2122" s="184">
        <f t="shared" si="270"/>
        <v>0</v>
      </c>
      <c r="W2122" s="185">
        <v>0</v>
      </c>
      <c r="X2122" s="185">
        <v>0</v>
      </c>
      <c r="Y2122" s="185">
        <f t="shared" si="271"/>
        <v>0</v>
      </c>
    </row>
    <row r="2123" spans="2:25" s="187" customFormat="1" hidden="1" x14ac:dyDescent="0.3">
      <c r="B2123" s="226" t="s">
        <v>2444</v>
      </c>
      <c r="C2123" s="338" t="s">
        <v>9610</v>
      </c>
      <c r="D2123" s="249"/>
      <c r="E2123" s="249"/>
      <c r="F2123" s="183"/>
      <c r="G2123" s="184">
        <f t="shared" si="265"/>
        <v>235.29159999999999</v>
      </c>
      <c r="H2123" s="184">
        <f t="shared" si="266"/>
        <v>167.62119999999999</v>
      </c>
      <c r="I2123" s="184">
        <f t="shared" si="267"/>
        <v>67.670400000000001</v>
      </c>
      <c r="K2123" s="184">
        <v>0</v>
      </c>
      <c r="L2123" s="184">
        <v>0</v>
      </c>
      <c r="M2123" s="184">
        <f t="shared" si="268"/>
        <v>0</v>
      </c>
      <c r="O2123" s="188">
        <v>235.29159999999999</v>
      </c>
      <c r="P2123" s="188">
        <v>167.62119999999999</v>
      </c>
      <c r="Q2123" s="188">
        <f t="shared" si="269"/>
        <v>67.670400000000001</v>
      </c>
      <c r="S2123" s="184">
        <v>0</v>
      </c>
      <c r="T2123" s="184">
        <v>0</v>
      </c>
      <c r="U2123" s="184">
        <f t="shared" si="270"/>
        <v>0</v>
      </c>
      <c r="W2123" s="185">
        <v>0</v>
      </c>
      <c r="X2123" s="185">
        <v>0</v>
      </c>
      <c r="Y2123" s="185">
        <f t="shared" si="271"/>
        <v>0</v>
      </c>
    </row>
    <row r="2124" spans="2:25" s="187" customFormat="1" hidden="1" x14ac:dyDescent="0.3">
      <c r="B2124" s="226" t="s">
        <v>2445</v>
      </c>
      <c r="C2124" s="338" t="s">
        <v>9611</v>
      </c>
      <c r="D2124" s="249"/>
      <c r="E2124" s="249"/>
      <c r="F2124" s="183"/>
      <c r="G2124" s="184">
        <f t="shared" si="265"/>
        <v>52.472000000000001</v>
      </c>
      <c r="H2124" s="184">
        <f t="shared" si="266"/>
        <v>48.825757850000002</v>
      </c>
      <c r="I2124" s="184">
        <f t="shared" si="267"/>
        <v>3.6462421499999991</v>
      </c>
      <c r="K2124" s="184">
        <v>0</v>
      </c>
      <c r="L2124" s="184">
        <v>0</v>
      </c>
      <c r="M2124" s="184">
        <f t="shared" si="268"/>
        <v>0</v>
      </c>
      <c r="O2124" s="188">
        <v>52.472000000000001</v>
      </c>
      <c r="P2124" s="188">
        <v>48.825757850000002</v>
      </c>
      <c r="Q2124" s="188">
        <f t="shared" si="269"/>
        <v>3.6462421499999991</v>
      </c>
      <c r="S2124" s="184">
        <v>0</v>
      </c>
      <c r="T2124" s="184">
        <v>0</v>
      </c>
      <c r="U2124" s="184">
        <f t="shared" si="270"/>
        <v>0</v>
      </c>
      <c r="W2124" s="185">
        <v>0</v>
      </c>
      <c r="X2124" s="185">
        <v>0</v>
      </c>
      <c r="Y2124" s="185">
        <f t="shared" si="271"/>
        <v>0</v>
      </c>
    </row>
    <row r="2125" spans="2:25" s="187" customFormat="1" hidden="1" x14ac:dyDescent="0.3">
      <c r="B2125" s="226" t="s">
        <v>2446</v>
      </c>
      <c r="C2125" s="338" t="s">
        <v>9612</v>
      </c>
      <c r="D2125" s="249"/>
      <c r="E2125" s="249"/>
      <c r="F2125" s="183"/>
      <c r="G2125" s="184">
        <f t="shared" si="265"/>
        <v>290.72640000000001</v>
      </c>
      <c r="H2125" s="184">
        <f t="shared" si="266"/>
        <v>249.51759100000001</v>
      </c>
      <c r="I2125" s="184">
        <f t="shared" si="267"/>
        <v>41.208809000000002</v>
      </c>
      <c r="K2125" s="184">
        <v>0</v>
      </c>
      <c r="L2125" s="184">
        <v>0</v>
      </c>
      <c r="M2125" s="184">
        <f t="shared" si="268"/>
        <v>0</v>
      </c>
      <c r="O2125" s="188">
        <v>290.72640000000001</v>
      </c>
      <c r="P2125" s="188">
        <v>249.51759100000001</v>
      </c>
      <c r="Q2125" s="188">
        <f t="shared" si="269"/>
        <v>41.208809000000002</v>
      </c>
      <c r="S2125" s="184">
        <v>0</v>
      </c>
      <c r="T2125" s="184">
        <v>0</v>
      </c>
      <c r="U2125" s="184">
        <f t="shared" si="270"/>
        <v>0</v>
      </c>
      <c r="W2125" s="185">
        <v>0</v>
      </c>
      <c r="X2125" s="185">
        <v>0</v>
      </c>
      <c r="Y2125" s="185">
        <f t="shared" si="271"/>
        <v>0</v>
      </c>
    </row>
    <row r="2126" spans="2:25" s="187" customFormat="1" hidden="1" x14ac:dyDescent="0.3">
      <c r="B2126" s="226" t="s">
        <v>2447</v>
      </c>
      <c r="C2126" s="338" t="s">
        <v>9613</v>
      </c>
      <c r="D2126" s="249"/>
      <c r="E2126" s="249"/>
      <c r="F2126" s="183"/>
      <c r="G2126" s="184">
        <f t="shared" si="265"/>
        <v>121</v>
      </c>
      <c r="H2126" s="184">
        <f t="shared" si="266"/>
        <v>40.200000000000003</v>
      </c>
      <c r="I2126" s="184">
        <f t="shared" si="267"/>
        <v>80.8</v>
      </c>
      <c r="K2126" s="184">
        <v>0</v>
      </c>
      <c r="L2126" s="184">
        <v>0</v>
      </c>
      <c r="M2126" s="184">
        <f t="shared" si="268"/>
        <v>0</v>
      </c>
      <c r="O2126" s="188">
        <v>121</v>
      </c>
      <c r="P2126" s="188">
        <v>40.200000000000003</v>
      </c>
      <c r="Q2126" s="188">
        <f t="shared" si="269"/>
        <v>80.8</v>
      </c>
      <c r="S2126" s="184">
        <v>0</v>
      </c>
      <c r="T2126" s="184">
        <v>0</v>
      </c>
      <c r="U2126" s="184">
        <f t="shared" si="270"/>
        <v>0</v>
      </c>
      <c r="W2126" s="185">
        <v>0</v>
      </c>
      <c r="X2126" s="185">
        <v>0</v>
      </c>
      <c r="Y2126" s="185">
        <f t="shared" si="271"/>
        <v>0</v>
      </c>
    </row>
    <row r="2127" spans="2:25" s="187" customFormat="1" hidden="1" x14ac:dyDescent="0.3">
      <c r="B2127" s="226" t="s">
        <v>2448</v>
      </c>
      <c r="C2127" s="338" t="s">
        <v>9614</v>
      </c>
      <c r="D2127" s="249"/>
      <c r="E2127" s="249"/>
      <c r="F2127" s="183"/>
      <c r="G2127" s="184">
        <f t="shared" si="265"/>
        <v>3002.8563000000004</v>
      </c>
      <c r="H2127" s="184">
        <f t="shared" si="266"/>
        <v>2793.3745216500001</v>
      </c>
      <c r="I2127" s="184">
        <f t="shared" si="267"/>
        <v>209.48177835000024</v>
      </c>
      <c r="K2127" s="184">
        <v>0</v>
      </c>
      <c r="L2127" s="184">
        <v>0</v>
      </c>
      <c r="M2127" s="184">
        <f t="shared" si="268"/>
        <v>0</v>
      </c>
      <c r="O2127" s="188">
        <v>3002.8563000000004</v>
      </c>
      <c r="P2127" s="188">
        <v>2793.3745216500001</v>
      </c>
      <c r="Q2127" s="188">
        <f t="shared" si="269"/>
        <v>209.48177835000024</v>
      </c>
      <c r="S2127" s="184">
        <v>0</v>
      </c>
      <c r="T2127" s="184">
        <v>0</v>
      </c>
      <c r="U2127" s="184">
        <f t="shared" si="270"/>
        <v>0</v>
      </c>
      <c r="W2127" s="185">
        <v>0</v>
      </c>
      <c r="X2127" s="185">
        <v>0</v>
      </c>
      <c r="Y2127" s="185">
        <f t="shared" si="271"/>
        <v>0</v>
      </c>
    </row>
    <row r="2128" spans="2:25" s="187" customFormat="1" hidden="1" x14ac:dyDescent="0.3">
      <c r="B2128" s="226" t="s">
        <v>2449</v>
      </c>
      <c r="C2128" s="338" t="s">
        <v>9615</v>
      </c>
      <c r="D2128" s="249"/>
      <c r="E2128" s="249"/>
      <c r="F2128" s="183"/>
      <c r="G2128" s="184">
        <f t="shared" si="265"/>
        <v>2004.5697999999998</v>
      </c>
      <c r="H2128" s="184">
        <f t="shared" si="266"/>
        <v>1875.8143574999999</v>
      </c>
      <c r="I2128" s="184">
        <f t="shared" si="267"/>
        <v>128.75544249999984</v>
      </c>
      <c r="K2128" s="184">
        <v>0</v>
      </c>
      <c r="L2128" s="184">
        <v>0</v>
      </c>
      <c r="M2128" s="184">
        <f t="shared" si="268"/>
        <v>0</v>
      </c>
      <c r="O2128" s="188">
        <v>2004.5697999999998</v>
      </c>
      <c r="P2128" s="188">
        <v>1875.8143574999999</v>
      </c>
      <c r="Q2128" s="188">
        <f t="shared" si="269"/>
        <v>128.75544249999984</v>
      </c>
      <c r="S2128" s="184">
        <v>0</v>
      </c>
      <c r="T2128" s="184">
        <v>0</v>
      </c>
      <c r="U2128" s="184">
        <f t="shared" si="270"/>
        <v>0</v>
      </c>
      <c r="W2128" s="185">
        <v>0</v>
      </c>
      <c r="X2128" s="185">
        <v>0</v>
      </c>
      <c r="Y2128" s="185">
        <f t="shared" si="271"/>
        <v>0</v>
      </c>
    </row>
    <row r="2129" spans="2:25" s="187" customFormat="1" hidden="1" x14ac:dyDescent="0.3">
      <c r="B2129" s="226" t="s">
        <v>2450</v>
      </c>
      <c r="C2129" s="338" t="s">
        <v>9616</v>
      </c>
      <c r="D2129" s="249"/>
      <c r="E2129" s="249"/>
      <c r="F2129" s="183"/>
      <c r="G2129" s="184">
        <f t="shared" si="265"/>
        <v>1675.8922</v>
      </c>
      <c r="H2129" s="184">
        <f t="shared" si="266"/>
        <v>1495.2460020000001</v>
      </c>
      <c r="I2129" s="184">
        <f t="shared" si="267"/>
        <v>180.64619799999991</v>
      </c>
      <c r="K2129" s="184">
        <v>0</v>
      </c>
      <c r="L2129" s="184">
        <v>0</v>
      </c>
      <c r="M2129" s="184">
        <f t="shared" si="268"/>
        <v>0</v>
      </c>
      <c r="O2129" s="188">
        <v>1675.8922</v>
      </c>
      <c r="P2129" s="188">
        <v>1495.2460020000001</v>
      </c>
      <c r="Q2129" s="188">
        <f t="shared" si="269"/>
        <v>180.64619799999991</v>
      </c>
      <c r="S2129" s="184">
        <v>0</v>
      </c>
      <c r="T2129" s="184">
        <v>0</v>
      </c>
      <c r="U2129" s="184">
        <f t="shared" si="270"/>
        <v>0</v>
      </c>
      <c r="W2129" s="185">
        <v>0</v>
      </c>
      <c r="X2129" s="185">
        <v>0</v>
      </c>
      <c r="Y2129" s="185">
        <f t="shared" si="271"/>
        <v>0</v>
      </c>
    </row>
    <row r="2130" spans="2:25" s="187" customFormat="1" hidden="1" x14ac:dyDescent="0.3">
      <c r="B2130" s="226" t="s">
        <v>2451</v>
      </c>
      <c r="C2130" s="338" t="s">
        <v>9617</v>
      </c>
      <c r="D2130" s="249"/>
      <c r="E2130" s="249"/>
      <c r="F2130" s="183"/>
      <c r="G2130" s="184">
        <f t="shared" si="265"/>
        <v>334.12670000000003</v>
      </c>
      <c r="H2130" s="184">
        <f t="shared" si="266"/>
        <v>280.16078999999996</v>
      </c>
      <c r="I2130" s="184">
        <f t="shared" si="267"/>
        <v>53.965910000000065</v>
      </c>
      <c r="K2130" s="184">
        <v>0</v>
      </c>
      <c r="L2130" s="184">
        <v>0</v>
      </c>
      <c r="M2130" s="184">
        <f t="shared" si="268"/>
        <v>0</v>
      </c>
      <c r="O2130" s="188">
        <v>334.12670000000003</v>
      </c>
      <c r="P2130" s="188">
        <v>280.16078999999996</v>
      </c>
      <c r="Q2130" s="188">
        <f t="shared" si="269"/>
        <v>53.965910000000065</v>
      </c>
      <c r="S2130" s="184">
        <v>0</v>
      </c>
      <c r="T2130" s="184">
        <v>0</v>
      </c>
      <c r="U2130" s="184">
        <f t="shared" si="270"/>
        <v>0</v>
      </c>
      <c r="W2130" s="185">
        <v>0</v>
      </c>
      <c r="X2130" s="185">
        <v>0</v>
      </c>
      <c r="Y2130" s="185">
        <f t="shared" si="271"/>
        <v>0</v>
      </c>
    </row>
    <row r="2131" spans="2:25" s="187" customFormat="1" hidden="1" x14ac:dyDescent="0.3">
      <c r="B2131" s="226" t="s">
        <v>2452</v>
      </c>
      <c r="C2131" s="338" t="s">
        <v>9618</v>
      </c>
      <c r="D2131" s="249"/>
      <c r="E2131" s="249"/>
      <c r="F2131" s="183"/>
      <c r="G2131" s="184">
        <f t="shared" si="265"/>
        <v>550.6078</v>
      </c>
      <c r="H2131" s="184">
        <f t="shared" si="266"/>
        <v>492.84680672000007</v>
      </c>
      <c r="I2131" s="184">
        <f t="shared" si="267"/>
        <v>57.760993279999923</v>
      </c>
      <c r="K2131" s="184">
        <v>0</v>
      </c>
      <c r="L2131" s="184">
        <v>0</v>
      </c>
      <c r="M2131" s="184">
        <f t="shared" si="268"/>
        <v>0</v>
      </c>
      <c r="O2131" s="188">
        <v>550.6078</v>
      </c>
      <c r="P2131" s="188">
        <v>492.84680672000007</v>
      </c>
      <c r="Q2131" s="188">
        <f t="shared" si="269"/>
        <v>57.760993279999923</v>
      </c>
      <c r="S2131" s="184">
        <v>0</v>
      </c>
      <c r="T2131" s="184">
        <v>0</v>
      </c>
      <c r="U2131" s="184">
        <f t="shared" si="270"/>
        <v>0</v>
      </c>
      <c r="W2131" s="185">
        <v>0</v>
      </c>
      <c r="X2131" s="185">
        <v>0</v>
      </c>
      <c r="Y2131" s="185">
        <f t="shared" si="271"/>
        <v>0</v>
      </c>
    </row>
    <row r="2132" spans="2:25" s="187" customFormat="1" hidden="1" x14ac:dyDescent="0.3">
      <c r="B2132" s="226" t="s">
        <v>2453</v>
      </c>
      <c r="C2132" s="338" t="s">
        <v>9619</v>
      </c>
      <c r="D2132" s="249"/>
      <c r="E2132" s="249"/>
      <c r="F2132" s="183"/>
      <c r="G2132" s="184">
        <f t="shared" si="265"/>
        <v>1330.9648</v>
      </c>
      <c r="H2132" s="184">
        <f t="shared" si="266"/>
        <v>1216.8003020000001</v>
      </c>
      <c r="I2132" s="184">
        <f t="shared" si="267"/>
        <v>114.16449799999987</v>
      </c>
      <c r="K2132" s="184">
        <v>0</v>
      </c>
      <c r="L2132" s="184">
        <v>0</v>
      </c>
      <c r="M2132" s="184">
        <f t="shared" si="268"/>
        <v>0</v>
      </c>
      <c r="O2132" s="188">
        <v>1330.9648</v>
      </c>
      <c r="P2132" s="188">
        <v>1216.8003020000001</v>
      </c>
      <c r="Q2132" s="188">
        <f t="shared" si="269"/>
        <v>114.16449799999987</v>
      </c>
      <c r="S2132" s="184">
        <v>0</v>
      </c>
      <c r="T2132" s="184">
        <v>0</v>
      </c>
      <c r="U2132" s="184">
        <f t="shared" si="270"/>
        <v>0</v>
      </c>
      <c r="W2132" s="185">
        <v>0</v>
      </c>
      <c r="X2132" s="185">
        <v>0</v>
      </c>
      <c r="Y2132" s="185">
        <f t="shared" si="271"/>
        <v>0</v>
      </c>
    </row>
    <row r="2133" spans="2:25" s="187" customFormat="1" hidden="1" x14ac:dyDescent="0.3">
      <c r="B2133" s="226" t="s">
        <v>2454</v>
      </c>
      <c r="C2133" s="338" t="s">
        <v>9620</v>
      </c>
      <c r="D2133" s="249"/>
      <c r="E2133" s="249"/>
      <c r="F2133" s="183"/>
      <c r="G2133" s="184">
        <f t="shared" si="265"/>
        <v>660.68029999999999</v>
      </c>
      <c r="H2133" s="184">
        <f t="shared" si="266"/>
        <v>598.45321999999999</v>
      </c>
      <c r="I2133" s="184">
        <f t="shared" si="267"/>
        <v>62.227080000000001</v>
      </c>
      <c r="K2133" s="184">
        <v>0</v>
      </c>
      <c r="L2133" s="184">
        <v>0</v>
      </c>
      <c r="M2133" s="184">
        <f t="shared" si="268"/>
        <v>0</v>
      </c>
      <c r="O2133" s="188">
        <v>660.68029999999999</v>
      </c>
      <c r="P2133" s="188">
        <v>598.45321999999999</v>
      </c>
      <c r="Q2133" s="188">
        <f t="shared" si="269"/>
        <v>62.227080000000001</v>
      </c>
      <c r="S2133" s="184">
        <v>0</v>
      </c>
      <c r="T2133" s="184">
        <v>0</v>
      </c>
      <c r="U2133" s="184">
        <f t="shared" si="270"/>
        <v>0</v>
      </c>
      <c r="W2133" s="185">
        <v>0</v>
      </c>
      <c r="X2133" s="185">
        <v>0</v>
      </c>
      <c r="Y2133" s="185">
        <f t="shared" si="271"/>
        <v>0</v>
      </c>
    </row>
    <row r="2134" spans="2:25" s="187" customFormat="1" hidden="1" x14ac:dyDescent="0.3">
      <c r="B2134" s="226" t="s">
        <v>2455</v>
      </c>
      <c r="C2134" s="338" t="s">
        <v>9621</v>
      </c>
      <c r="D2134" s="249"/>
      <c r="E2134" s="249"/>
      <c r="F2134" s="183"/>
      <c r="G2134" s="184">
        <f t="shared" si="265"/>
        <v>548.53739999999993</v>
      </c>
      <c r="H2134" s="184">
        <f t="shared" si="266"/>
        <v>449.21707703999999</v>
      </c>
      <c r="I2134" s="184">
        <f t="shared" si="267"/>
        <v>99.320322959999942</v>
      </c>
      <c r="J2134" s="179"/>
      <c r="K2134" s="184">
        <v>0</v>
      </c>
      <c r="L2134" s="184">
        <v>0</v>
      </c>
      <c r="M2134" s="184">
        <f t="shared" si="268"/>
        <v>0</v>
      </c>
      <c r="N2134" s="179"/>
      <c r="O2134" s="184">
        <v>548.53739999999993</v>
      </c>
      <c r="P2134" s="184">
        <v>449.21707703999999</v>
      </c>
      <c r="Q2134" s="184">
        <f t="shared" si="269"/>
        <v>99.320322959999942</v>
      </c>
      <c r="R2134" s="179"/>
      <c r="S2134" s="184">
        <v>0</v>
      </c>
      <c r="T2134" s="184">
        <v>0</v>
      </c>
      <c r="U2134" s="184">
        <f t="shared" si="270"/>
        <v>0</v>
      </c>
      <c r="V2134" s="179"/>
      <c r="W2134" s="184">
        <v>0</v>
      </c>
      <c r="X2134" s="184">
        <v>0</v>
      </c>
      <c r="Y2134" s="184">
        <f t="shared" si="271"/>
        <v>0</v>
      </c>
    </row>
    <row r="2135" spans="2:25" s="187" customFormat="1" hidden="1" x14ac:dyDescent="0.3">
      <c r="B2135" s="226" t="s">
        <v>2456</v>
      </c>
      <c r="C2135" s="338" t="s">
        <v>9622</v>
      </c>
      <c r="D2135" s="249"/>
      <c r="E2135" s="249"/>
      <c r="F2135" s="183"/>
      <c r="G2135" s="184">
        <f t="shared" si="265"/>
        <v>287.97109999999998</v>
      </c>
      <c r="H2135" s="184">
        <f t="shared" si="266"/>
        <v>252.66484195000001</v>
      </c>
      <c r="I2135" s="184">
        <f t="shared" si="267"/>
        <v>35.306258049999968</v>
      </c>
      <c r="K2135" s="184">
        <v>0</v>
      </c>
      <c r="L2135" s="184">
        <v>0</v>
      </c>
      <c r="M2135" s="184">
        <f t="shared" si="268"/>
        <v>0</v>
      </c>
      <c r="O2135" s="188">
        <v>287.97109999999998</v>
      </c>
      <c r="P2135" s="188">
        <v>252.66484195000001</v>
      </c>
      <c r="Q2135" s="188">
        <f t="shared" si="269"/>
        <v>35.306258049999968</v>
      </c>
      <c r="S2135" s="184">
        <v>0</v>
      </c>
      <c r="T2135" s="184">
        <v>0</v>
      </c>
      <c r="U2135" s="184">
        <f t="shared" si="270"/>
        <v>0</v>
      </c>
      <c r="W2135" s="185">
        <v>0</v>
      </c>
      <c r="X2135" s="185">
        <v>0</v>
      </c>
      <c r="Y2135" s="185">
        <f t="shared" si="271"/>
        <v>0</v>
      </c>
    </row>
    <row r="2136" spans="2:25" s="187" customFormat="1" hidden="1" x14ac:dyDescent="0.3">
      <c r="B2136" s="226" t="s">
        <v>2457</v>
      </c>
      <c r="C2136" s="338" t="s">
        <v>9623</v>
      </c>
      <c r="D2136" s="249"/>
      <c r="E2136" s="249"/>
      <c r="F2136" s="183"/>
      <c r="G2136" s="184">
        <f t="shared" si="265"/>
        <v>341.9633</v>
      </c>
      <c r="H2136" s="184">
        <f t="shared" si="266"/>
        <v>272.23191301999998</v>
      </c>
      <c r="I2136" s="184">
        <f t="shared" si="267"/>
        <v>69.731386980000025</v>
      </c>
      <c r="K2136" s="184">
        <v>0</v>
      </c>
      <c r="L2136" s="184">
        <v>0</v>
      </c>
      <c r="M2136" s="184">
        <f t="shared" si="268"/>
        <v>0</v>
      </c>
      <c r="O2136" s="188">
        <v>341.9633</v>
      </c>
      <c r="P2136" s="188">
        <v>272.23191301999998</v>
      </c>
      <c r="Q2136" s="188">
        <f t="shared" si="269"/>
        <v>69.731386980000025</v>
      </c>
      <c r="S2136" s="184">
        <v>0</v>
      </c>
      <c r="T2136" s="184">
        <v>0</v>
      </c>
      <c r="U2136" s="184">
        <f t="shared" si="270"/>
        <v>0</v>
      </c>
      <c r="W2136" s="185">
        <v>0</v>
      </c>
      <c r="X2136" s="185">
        <v>0</v>
      </c>
      <c r="Y2136" s="185">
        <f t="shared" si="271"/>
        <v>0</v>
      </c>
    </row>
    <row r="2137" spans="2:25" s="187" customFormat="1" hidden="1" x14ac:dyDescent="0.3">
      <c r="B2137" s="226" t="s">
        <v>2458</v>
      </c>
      <c r="C2137" s="338" t="s">
        <v>9624</v>
      </c>
      <c r="D2137" s="249"/>
      <c r="E2137" s="249"/>
      <c r="F2137" s="183"/>
      <c r="G2137" s="184">
        <f t="shared" si="265"/>
        <v>276.99090000000001</v>
      </c>
      <c r="H2137" s="184">
        <f t="shared" si="266"/>
        <v>231.31801433999999</v>
      </c>
      <c r="I2137" s="184">
        <f t="shared" si="267"/>
        <v>45.67288566000002</v>
      </c>
      <c r="K2137" s="184">
        <v>0</v>
      </c>
      <c r="L2137" s="184">
        <v>0</v>
      </c>
      <c r="M2137" s="184">
        <f t="shared" si="268"/>
        <v>0</v>
      </c>
      <c r="O2137" s="188">
        <v>276.99090000000001</v>
      </c>
      <c r="P2137" s="188">
        <v>231.31801433999999</v>
      </c>
      <c r="Q2137" s="188">
        <f t="shared" si="269"/>
        <v>45.67288566000002</v>
      </c>
      <c r="S2137" s="184">
        <v>0</v>
      </c>
      <c r="T2137" s="184">
        <v>0</v>
      </c>
      <c r="U2137" s="184">
        <f t="shared" si="270"/>
        <v>0</v>
      </c>
      <c r="W2137" s="185">
        <v>0</v>
      </c>
      <c r="X2137" s="185">
        <v>0</v>
      </c>
      <c r="Y2137" s="185">
        <f t="shared" si="271"/>
        <v>0</v>
      </c>
    </row>
    <row r="2138" spans="2:25" s="187" customFormat="1" hidden="1" x14ac:dyDescent="0.3">
      <c r="B2138" s="226" t="s">
        <v>2459</v>
      </c>
      <c r="C2138" s="338" t="s">
        <v>9625</v>
      </c>
      <c r="D2138" s="249"/>
      <c r="E2138" s="249"/>
      <c r="F2138" s="183"/>
      <c r="G2138" s="184">
        <f t="shared" si="265"/>
        <v>440.54730000000001</v>
      </c>
      <c r="H2138" s="184">
        <f t="shared" si="266"/>
        <v>360.43721400000004</v>
      </c>
      <c r="I2138" s="184">
        <f t="shared" si="267"/>
        <v>80.110085999999967</v>
      </c>
      <c r="K2138" s="184">
        <v>0</v>
      </c>
      <c r="L2138" s="184">
        <v>0</v>
      </c>
      <c r="M2138" s="184">
        <f t="shared" si="268"/>
        <v>0</v>
      </c>
      <c r="O2138" s="188">
        <v>440.54730000000001</v>
      </c>
      <c r="P2138" s="188">
        <v>360.43721400000004</v>
      </c>
      <c r="Q2138" s="188">
        <f t="shared" si="269"/>
        <v>80.110085999999967</v>
      </c>
      <c r="S2138" s="184">
        <v>0</v>
      </c>
      <c r="T2138" s="184">
        <v>0</v>
      </c>
      <c r="U2138" s="184">
        <f t="shared" si="270"/>
        <v>0</v>
      </c>
      <c r="W2138" s="185">
        <v>0</v>
      </c>
      <c r="X2138" s="185">
        <v>0</v>
      </c>
      <c r="Y2138" s="185">
        <f t="shared" si="271"/>
        <v>0</v>
      </c>
    </row>
    <row r="2139" spans="2:25" s="187" customFormat="1" hidden="1" x14ac:dyDescent="0.3">
      <c r="B2139" s="226" t="s">
        <v>2460</v>
      </c>
      <c r="C2139" s="338" t="s">
        <v>9626</v>
      </c>
      <c r="D2139" s="249"/>
      <c r="E2139" s="249"/>
      <c r="F2139" s="183"/>
      <c r="G2139" s="184">
        <f t="shared" si="265"/>
        <v>412.51249999999999</v>
      </c>
      <c r="H2139" s="184">
        <f t="shared" si="266"/>
        <v>327.05185605999998</v>
      </c>
      <c r="I2139" s="184">
        <f t="shared" si="267"/>
        <v>85.460643940000011</v>
      </c>
      <c r="K2139" s="184">
        <v>0</v>
      </c>
      <c r="L2139" s="184">
        <v>0</v>
      </c>
      <c r="M2139" s="184">
        <f t="shared" si="268"/>
        <v>0</v>
      </c>
      <c r="O2139" s="188">
        <v>412.51249999999999</v>
      </c>
      <c r="P2139" s="188">
        <v>327.05185605999998</v>
      </c>
      <c r="Q2139" s="188">
        <f t="shared" si="269"/>
        <v>85.460643940000011</v>
      </c>
      <c r="S2139" s="184">
        <v>0</v>
      </c>
      <c r="T2139" s="184">
        <v>0</v>
      </c>
      <c r="U2139" s="184">
        <f t="shared" si="270"/>
        <v>0</v>
      </c>
      <c r="W2139" s="185">
        <v>0</v>
      </c>
      <c r="X2139" s="185">
        <v>0</v>
      </c>
      <c r="Y2139" s="185">
        <f t="shared" si="271"/>
        <v>0</v>
      </c>
    </row>
    <row r="2140" spans="2:25" s="187" customFormat="1" hidden="1" x14ac:dyDescent="0.3">
      <c r="B2140" s="226" t="s">
        <v>2461</v>
      </c>
      <c r="C2140" s="338" t="s">
        <v>9627</v>
      </c>
      <c r="D2140" s="249"/>
      <c r="E2140" s="249"/>
      <c r="F2140" s="183"/>
      <c r="G2140" s="184">
        <f t="shared" ref="G2140:G2158" si="272">+K2140+O2140+S2140+W2140</f>
        <v>349.95499999999998</v>
      </c>
      <c r="H2140" s="184">
        <f t="shared" ref="H2140:H2158" si="273">+L2140+P2140+T2140+X2140</f>
        <v>296.47478927000003</v>
      </c>
      <c r="I2140" s="184">
        <f t="shared" si="267"/>
        <v>53.480210729999953</v>
      </c>
      <c r="K2140" s="184">
        <v>0</v>
      </c>
      <c r="L2140" s="184">
        <v>0</v>
      </c>
      <c r="M2140" s="184">
        <f t="shared" si="268"/>
        <v>0</v>
      </c>
      <c r="O2140" s="188">
        <v>349.95499999999998</v>
      </c>
      <c r="P2140" s="188">
        <v>296.47478927000003</v>
      </c>
      <c r="Q2140" s="188">
        <f t="shared" si="269"/>
        <v>53.480210729999953</v>
      </c>
      <c r="S2140" s="184">
        <v>0</v>
      </c>
      <c r="T2140" s="184">
        <v>0</v>
      </c>
      <c r="U2140" s="184">
        <f t="shared" si="270"/>
        <v>0</v>
      </c>
      <c r="W2140" s="185">
        <v>0</v>
      </c>
      <c r="X2140" s="185">
        <v>0</v>
      </c>
      <c r="Y2140" s="185">
        <f t="shared" si="271"/>
        <v>0</v>
      </c>
    </row>
    <row r="2141" spans="2:25" s="187" customFormat="1" hidden="1" x14ac:dyDescent="0.3">
      <c r="B2141" s="226" t="s">
        <v>2462</v>
      </c>
      <c r="C2141" s="338" t="s">
        <v>9628</v>
      </c>
      <c r="D2141" s="249"/>
      <c r="E2141" s="249"/>
      <c r="F2141" s="183"/>
      <c r="G2141" s="184">
        <f t="shared" si="272"/>
        <v>197.06100000000001</v>
      </c>
      <c r="H2141" s="184">
        <f t="shared" si="273"/>
        <v>135.585138</v>
      </c>
      <c r="I2141" s="184">
        <f t="shared" si="267"/>
        <v>61.475862000000006</v>
      </c>
      <c r="K2141" s="184">
        <v>0</v>
      </c>
      <c r="L2141" s="184">
        <v>0</v>
      </c>
      <c r="M2141" s="184">
        <f t="shared" si="268"/>
        <v>0</v>
      </c>
      <c r="O2141" s="188">
        <v>197.06100000000001</v>
      </c>
      <c r="P2141" s="188">
        <v>135.585138</v>
      </c>
      <c r="Q2141" s="188">
        <f t="shared" si="269"/>
        <v>61.475862000000006</v>
      </c>
      <c r="S2141" s="184">
        <v>0</v>
      </c>
      <c r="T2141" s="184">
        <v>0</v>
      </c>
      <c r="U2141" s="184">
        <f t="shared" si="270"/>
        <v>0</v>
      </c>
      <c r="W2141" s="185">
        <v>0</v>
      </c>
      <c r="X2141" s="185">
        <v>0</v>
      </c>
      <c r="Y2141" s="185">
        <f t="shared" si="271"/>
        <v>0</v>
      </c>
    </row>
    <row r="2142" spans="2:25" s="187" customFormat="1" hidden="1" x14ac:dyDescent="0.3">
      <c r="B2142" s="226" t="s">
        <v>2463</v>
      </c>
      <c r="C2142" s="338" t="s">
        <v>9629</v>
      </c>
      <c r="D2142" s="249"/>
      <c r="E2142" s="249"/>
      <c r="F2142" s="183"/>
      <c r="G2142" s="184">
        <f t="shared" si="272"/>
        <v>213.80399999999997</v>
      </c>
      <c r="H2142" s="184">
        <f t="shared" si="273"/>
        <v>195.21103375999996</v>
      </c>
      <c r="I2142" s="184">
        <f t="shared" si="267"/>
        <v>18.59296624000001</v>
      </c>
      <c r="K2142" s="184">
        <v>0</v>
      </c>
      <c r="L2142" s="184">
        <v>0</v>
      </c>
      <c r="M2142" s="184">
        <f t="shared" si="268"/>
        <v>0</v>
      </c>
      <c r="O2142" s="188">
        <v>213.80399999999997</v>
      </c>
      <c r="P2142" s="188">
        <v>195.21103375999996</v>
      </c>
      <c r="Q2142" s="188">
        <f t="shared" si="269"/>
        <v>18.59296624000001</v>
      </c>
      <c r="S2142" s="184">
        <v>0</v>
      </c>
      <c r="T2142" s="184">
        <v>0</v>
      </c>
      <c r="U2142" s="184">
        <f t="shared" si="270"/>
        <v>0</v>
      </c>
      <c r="W2142" s="185">
        <v>0</v>
      </c>
      <c r="X2142" s="185">
        <v>0</v>
      </c>
      <c r="Y2142" s="185">
        <f t="shared" si="271"/>
        <v>0</v>
      </c>
    </row>
    <row r="2143" spans="2:25" s="187" customFormat="1" hidden="1" x14ac:dyDescent="0.3">
      <c r="B2143" s="226" t="s">
        <v>2464</v>
      </c>
      <c r="C2143" s="338" t="s">
        <v>9630</v>
      </c>
      <c r="D2143" s="249"/>
      <c r="E2143" s="249"/>
      <c r="F2143" s="183"/>
      <c r="G2143" s="184">
        <f t="shared" si="272"/>
        <v>413.63839999999993</v>
      </c>
      <c r="H2143" s="184">
        <f t="shared" si="273"/>
        <v>346.61079712999998</v>
      </c>
      <c r="I2143" s="184">
        <f t="shared" si="267"/>
        <v>67.027602869999953</v>
      </c>
      <c r="K2143" s="184">
        <v>0</v>
      </c>
      <c r="L2143" s="184">
        <v>0</v>
      </c>
      <c r="M2143" s="184">
        <f t="shared" si="268"/>
        <v>0</v>
      </c>
      <c r="O2143" s="188">
        <v>413.63839999999993</v>
      </c>
      <c r="P2143" s="188">
        <v>346.61079712999998</v>
      </c>
      <c r="Q2143" s="188">
        <f t="shared" si="269"/>
        <v>67.027602869999953</v>
      </c>
      <c r="S2143" s="184">
        <v>0</v>
      </c>
      <c r="T2143" s="184">
        <v>0</v>
      </c>
      <c r="U2143" s="184">
        <f t="shared" si="270"/>
        <v>0</v>
      </c>
      <c r="W2143" s="185">
        <v>0</v>
      </c>
      <c r="X2143" s="185">
        <v>0</v>
      </c>
      <c r="Y2143" s="185">
        <f t="shared" si="271"/>
        <v>0</v>
      </c>
    </row>
    <row r="2144" spans="2:25" s="187" customFormat="1" hidden="1" x14ac:dyDescent="0.3">
      <c r="B2144" s="226" t="s">
        <v>2465</v>
      </c>
      <c r="C2144" s="338" t="s">
        <v>9631</v>
      </c>
      <c r="D2144" s="249"/>
      <c r="E2144" s="249"/>
      <c r="F2144" s="183"/>
      <c r="G2144" s="184">
        <f t="shared" si="272"/>
        <v>322.40370000000001</v>
      </c>
      <c r="H2144" s="184">
        <f t="shared" si="273"/>
        <v>254.31223475000002</v>
      </c>
      <c r="I2144" s="184">
        <f t="shared" si="267"/>
        <v>68.091465249999999</v>
      </c>
      <c r="K2144" s="184">
        <v>0</v>
      </c>
      <c r="L2144" s="184">
        <v>0</v>
      </c>
      <c r="M2144" s="184">
        <f t="shared" si="268"/>
        <v>0</v>
      </c>
      <c r="O2144" s="188">
        <v>322.40370000000001</v>
      </c>
      <c r="P2144" s="188">
        <v>254.31223475000002</v>
      </c>
      <c r="Q2144" s="188">
        <f t="shared" si="269"/>
        <v>68.091465249999999</v>
      </c>
      <c r="S2144" s="184">
        <v>0</v>
      </c>
      <c r="T2144" s="184">
        <v>0</v>
      </c>
      <c r="U2144" s="184">
        <f t="shared" si="270"/>
        <v>0</v>
      </c>
      <c r="W2144" s="185">
        <v>0</v>
      </c>
      <c r="X2144" s="185">
        <v>0</v>
      </c>
      <c r="Y2144" s="185">
        <f t="shared" si="271"/>
        <v>0</v>
      </c>
    </row>
    <row r="2145" spans="2:25" s="187" customFormat="1" hidden="1" x14ac:dyDescent="0.3">
      <c r="B2145" s="226" t="s">
        <v>2466</v>
      </c>
      <c r="C2145" s="338" t="s">
        <v>9632</v>
      </c>
      <c r="D2145" s="249"/>
      <c r="E2145" s="249"/>
      <c r="F2145" s="183"/>
      <c r="G2145" s="184">
        <f t="shared" si="272"/>
        <v>317.01740000000001</v>
      </c>
      <c r="H2145" s="184">
        <f t="shared" si="273"/>
        <v>252.57484242000001</v>
      </c>
      <c r="I2145" s="184">
        <f t="shared" si="267"/>
        <v>64.442557579999999</v>
      </c>
      <c r="K2145" s="184">
        <v>0</v>
      </c>
      <c r="L2145" s="184">
        <v>0</v>
      </c>
      <c r="M2145" s="184">
        <f t="shared" si="268"/>
        <v>0</v>
      </c>
      <c r="O2145" s="188">
        <v>317.01740000000001</v>
      </c>
      <c r="P2145" s="188">
        <v>252.57484242000001</v>
      </c>
      <c r="Q2145" s="188">
        <f t="shared" si="269"/>
        <v>64.442557579999999</v>
      </c>
      <c r="S2145" s="184">
        <v>0</v>
      </c>
      <c r="T2145" s="184">
        <v>0</v>
      </c>
      <c r="U2145" s="184">
        <f t="shared" si="270"/>
        <v>0</v>
      </c>
      <c r="W2145" s="185">
        <v>0</v>
      </c>
      <c r="X2145" s="185">
        <v>0</v>
      </c>
      <c r="Y2145" s="185">
        <f t="shared" si="271"/>
        <v>0</v>
      </c>
    </row>
    <row r="2146" spans="2:25" s="187" customFormat="1" hidden="1" x14ac:dyDescent="0.3">
      <c r="B2146" s="226" t="s">
        <v>2467</v>
      </c>
      <c r="C2146" s="338" t="s">
        <v>9633</v>
      </c>
      <c r="D2146" s="249"/>
      <c r="E2146" s="249"/>
      <c r="F2146" s="183"/>
      <c r="G2146" s="184">
        <f t="shared" si="272"/>
        <v>277.07670000000002</v>
      </c>
      <c r="H2146" s="184">
        <f t="shared" si="273"/>
        <v>235.06105380000002</v>
      </c>
      <c r="I2146" s="184">
        <f t="shared" si="267"/>
        <v>42.015646199999992</v>
      </c>
      <c r="K2146" s="184">
        <v>0</v>
      </c>
      <c r="L2146" s="184">
        <v>0</v>
      </c>
      <c r="M2146" s="184">
        <f t="shared" si="268"/>
        <v>0</v>
      </c>
      <c r="O2146" s="188">
        <v>277.07670000000002</v>
      </c>
      <c r="P2146" s="188">
        <v>235.06105380000002</v>
      </c>
      <c r="Q2146" s="188">
        <f t="shared" si="269"/>
        <v>42.015646199999992</v>
      </c>
      <c r="S2146" s="184">
        <v>0</v>
      </c>
      <c r="T2146" s="184">
        <v>0</v>
      </c>
      <c r="U2146" s="184">
        <f t="shared" si="270"/>
        <v>0</v>
      </c>
      <c r="W2146" s="185">
        <v>0</v>
      </c>
      <c r="X2146" s="185">
        <v>0</v>
      </c>
      <c r="Y2146" s="185">
        <f t="shared" si="271"/>
        <v>0</v>
      </c>
    </row>
    <row r="2147" spans="2:25" s="187" customFormat="1" hidden="1" x14ac:dyDescent="0.3">
      <c r="B2147" s="226" t="s">
        <v>2468</v>
      </c>
      <c r="C2147" s="338" t="s">
        <v>9634</v>
      </c>
      <c r="D2147" s="249"/>
      <c r="E2147" s="249"/>
      <c r="F2147" s="183"/>
      <c r="G2147" s="184">
        <f t="shared" si="272"/>
        <v>302.23780000000005</v>
      </c>
      <c r="H2147" s="184">
        <f t="shared" si="273"/>
        <v>270.16958912999996</v>
      </c>
      <c r="I2147" s="184">
        <f t="shared" si="267"/>
        <v>32.068210870000087</v>
      </c>
      <c r="K2147" s="184">
        <v>0</v>
      </c>
      <c r="L2147" s="184">
        <v>0</v>
      </c>
      <c r="M2147" s="184">
        <f t="shared" si="268"/>
        <v>0</v>
      </c>
      <c r="O2147" s="188">
        <v>302.23780000000005</v>
      </c>
      <c r="P2147" s="188">
        <v>270.16958912999996</v>
      </c>
      <c r="Q2147" s="188">
        <f t="shared" si="269"/>
        <v>32.068210870000087</v>
      </c>
      <c r="S2147" s="184">
        <v>0</v>
      </c>
      <c r="T2147" s="184">
        <v>0</v>
      </c>
      <c r="U2147" s="184">
        <f t="shared" si="270"/>
        <v>0</v>
      </c>
      <c r="W2147" s="185">
        <v>0</v>
      </c>
      <c r="X2147" s="185">
        <v>0</v>
      </c>
      <c r="Y2147" s="185">
        <f t="shared" si="271"/>
        <v>0</v>
      </c>
    </row>
    <row r="2148" spans="2:25" s="187" customFormat="1" hidden="1" x14ac:dyDescent="0.3">
      <c r="B2148" s="226" t="s">
        <v>2469</v>
      </c>
      <c r="C2148" s="338" t="s">
        <v>9635</v>
      </c>
      <c r="D2148" s="249"/>
      <c r="E2148" s="249"/>
      <c r="F2148" s="183"/>
      <c r="G2148" s="184">
        <f t="shared" si="272"/>
        <v>218.31610000000001</v>
      </c>
      <c r="H2148" s="184">
        <f t="shared" si="273"/>
        <v>177.93044935</v>
      </c>
      <c r="I2148" s="184">
        <f t="shared" si="267"/>
        <v>40.385650650000002</v>
      </c>
      <c r="K2148" s="184">
        <v>0</v>
      </c>
      <c r="L2148" s="184">
        <v>0</v>
      </c>
      <c r="M2148" s="184">
        <f t="shared" si="268"/>
        <v>0</v>
      </c>
      <c r="O2148" s="188">
        <v>218.31610000000001</v>
      </c>
      <c r="P2148" s="188">
        <v>177.93044935</v>
      </c>
      <c r="Q2148" s="188">
        <f t="shared" si="269"/>
        <v>40.385650650000002</v>
      </c>
      <c r="S2148" s="184">
        <v>0</v>
      </c>
      <c r="T2148" s="184">
        <v>0</v>
      </c>
      <c r="U2148" s="184">
        <f t="shared" si="270"/>
        <v>0</v>
      </c>
      <c r="W2148" s="185">
        <v>0</v>
      </c>
      <c r="X2148" s="185">
        <v>0</v>
      </c>
      <c r="Y2148" s="185">
        <f t="shared" si="271"/>
        <v>0</v>
      </c>
    </row>
    <row r="2149" spans="2:25" s="187" customFormat="1" hidden="1" x14ac:dyDescent="0.3">
      <c r="B2149" s="226" t="s">
        <v>2470</v>
      </c>
      <c r="C2149" s="338" t="s">
        <v>9636</v>
      </c>
      <c r="D2149" s="249"/>
      <c r="E2149" s="249"/>
      <c r="F2149" s="183"/>
      <c r="G2149" s="184">
        <f t="shared" si="272"/>
        <v>535.76769999999999</v>
      </c>
      <c r="H2149" s="184">
        <f t="shared" si="273"/>
        <v>441.87549200000007</v>
      </c>
      <c r="I2149" s="184">
        <f t="shared" si="267"/>
        <v>93.892207999999926</v>
      </c>
      <c r="K2149" s="184">
        <v>0</v>
      </c>
      <c r="L2149" s="184">
        <v>0</v>
      </c>
      <c r="M2149" s="184">
        <f t="shared" si="268"/>
        <v>0</v>
      </c>
      <c r="O2149" s="188">
        <v>535.76769999999999</v>
      </c>
      <c r="P2149" s="188">
        <v>441.87549200000007</v>
      </c>
      <c r="Q2149" s="188">
        <f t="shared" si="269"/>
        <v>93.892207999999926</v>
      </c>
      <c r="S2149" s="184">
        <v>0</v>
      </c>
      <c r="T2149" s="184">
        <v>0</v>
      </c>
      <c r="U2149" s="184">
        <f t="shared" si="270"/>
        <v>0</v>
      </c>
      <c r="W2149" s="185">
        <v>0</v>
      </c>
      <c r="X2149" s="185">
        <v>0</v>
      </c>
      <c r="Y2149" s="185">
        <f t="shared" si="271"/>
        <v>0</v>
      </c>
    </row>
    <row r="2150" spans="2:25" s="187" customFormat="1" hidden="1" x14ac:dyDescent="0.3">
      <c r="B2150" s="226" t="s">
        <v>2471</v>
      </c>
      <c r="C2150" s="338" t="s">
        <v>9637</v>
      </c>
      <c r="D2150" s="249"/>
      <c r="E2150" s="249"/>
      <c r="F2150" s="183"/>
      <c r="G2150" s="184">
        <f t="shared" si="272"/>
        <v>742.68830000000003</v>
      </c>
      <c r="H2150" s="184">
        <f t="shared" si="273"/>
        <v>106.6764</v>
      </c>
      <c r="I2150" s="184">
        <f t="shared" si="267"/>
        <v>636.01189999999997</v>
      </c>
      <c r="K2150" s="184">
        <v>0</v>
      </c>
      <c r="L2150" s="184">
        <v>0</v>
      </c>
      <c r="M2150" s="184">
        <f t="shared" si="268"/>
        <v>0</v>
      </c>
      <c r="O2150" s="188">
        <v>742.68830000000003</v>
      </c>
      <c r="P2150" s="188">
        <v>106.6764</v>
      </c>
      <c r="Q2150" s="188">
        <f t="shared" si="269"/>
        <v>636.01189999999997</v>
      </c>
      <c r="S2150" s="184">
        <v>0</v>
      </c>
      <c r="T2150" s="184">
        <v>0</v>
      </c>
      <c r="U2150" s="184">
        <f t="shared" si="270"/>
        <v>0</v>
      </c>
      <c r="W2150" s="185">
        <v>0</v>
      </c>
      <c r="X2150" s="185">
        <v>0</v>
      </c>
      <c r="Y2150" s="185">
        <f t="shared" si="271"/>
        <v>0</v>
      </c>
    </row>
    <row r="2151" spans="2:25" s="187" customFormat="1" hidden="1" x14ac:dyDescent="0.3">
      <c r="B2151" s="226" t="s">
        <v>2472</v>
      </c>
      <c r="C2151" s="338" t="s">
        <v>9638</v>
      </c>
      <c r="D2151" s="249"/>
      <c r="E2151" s="249"/>
      <c r="F2151" s="183"/>
      <c r="G2151" s="184">
        <f t="shared" si="272"/>
        <v>372.49740000000003</v>
      </c>
      <c r="H2151" s="184">
        <f t="shared" si="273"/>
        <v>297.08850000000001</v>
      </c>
      <c r="I2151" s="184">
        <f t="shared" si="267"/>
        <v>75.408900000000017</v>
      </c>
      <c r="K2151" s="184">
        <v>0</v>
      </c>
      <c r="L2151" s="184">
        <v>0</v>
      </c>
      <c r="M2151" s="184">
        <f t="shared" si="268"/>
        <v>0</v>
      </c>
      <c r="O2151" s="188">
        <v>372.49740000000003</v>
      </c>
      <c r="P2151" s="188">
        <v>297.08850000000001</v>
      </c>
      <c r="Q2151" s="188">
        <f t="shared" si="269"/>
        <v>75.408900000000017</v>
      </c>
      <c r="S2151" s="184">
        <v>0</v>
      </c>
      <c r="T2151" s="184">
        <v>0</v>
      </c>
      <c r="U2151" s="184">
        <f t="shared" si="270"/>
        <v>0</v>
      </c>
      <c r="W2151" s="185">
        <v>0</v>
      </c>
      <c r="X2151" s="185">
        <v>0</v>
      </c>
      <c r="Y2151" s="185">
        <f t="shared" si="271"/>
        <v>0</v>
      </c>
    </row>
    <row r="2152" spans="2:25" s="187" customFormat="1" hidden="1" x14ac:dyDescent="0.3">
      <c r="B2152" s="226" t="s">
        <v>2473</v>
      </c>
      <c r="C2152" s="338" t="s">
        <v>9639</v>
      </c>
      <c r="D2152" s="249"/>
      <c r="E2152" s="249"/>
      <c r="F2152" s="183"/>
      <c r="G2152" s="184">
        <f t="shared" si="272"/>
        <v>275.67860000000002</v>
      </c>
      <c r="H2152" s="184">
        <f t="shared" si="273"/>
        <v>252.06410899999997</v>
      </c>
      <c r="I2152" s="184">
        <f t="shared" si="267"/>
        <v>23.614491000000044</v>
      </c>
      <c r="K2152" s="184">
        <v>0</v>
      </c>
      <c r="L2152" s="184">
        <v>0</v>
      </c>
      <c r="M2152" s="184">
        <f t="shared" si="268"/>
        <v>0</v>
      </c>
      <c r="O2152" s="188">
        <v>275.67860000000002</v>
      </c>
      <c r="P2152" s="188">
        <v>252.06410899999997</v>
      </c>
      <c r="Q2152" s="188">
        <f t="shared" si="269"/>
        <v>23.614491000000044</v>
      </c>
      <c r="S2152" s="184">
        <v>0</v>
      </c>
      <c r="T2152" s="184">
        <v>0</v>
      </c>
      <c r="U2152" s="184">
        <f t="shared" si="270"/>
        <v>0</v>
      </c>
      <c r="W2152" s="185">
        <v>0</v>
      </c>
      <c r="X2152" s="185">
        <v>0</v>
      </c>
      <c r="Y2152" s="185">
        <f t="shared" si="271"/>
        <v>0</v>
      </c>
    </row>
    <row r="2153" spans="2:25" s="187" customFormat="1" hidden="1" x14ac:dyDescent="0.3">
      <c r="B2153" s="226" t="s">
        <v>2474</v>
      </c>
      <c r="C2153" s="338" t="s">
        <v>9640</v>
      </c>
      <c r="D2153" s="249"/>
      <c r="E2153" s="249"/>
      <c r="F2153" s="183"/>
      <c r="G2153" s="184">
        <f t="shared" si="272"/>
        <v>616.54600000000005</v>
      </c>
      <c r="H2153" s="184">
        <f t="shared" si="273"/>
        <v>544.77390000000003</v>
      </c>
      <c r="I2153" s="184">
        <f t="shared" si="267"/>
        <v>71.772100000000023</v>
      </c>
      <c r="K2153" s="184">
        <v>0</v>
      </c>
      <c r="L2153" s="184">
        <v>0</v>
      </c>
      <c r="M2153" s="184">
        <f t="shared" si="268"/>
        <v>0</v>
      </c>
      <c r="O2153" s="188">
        <v>616.54600000000005</v>
      </c>
      <c r="P2153" s="188">
        <v>544.77390000000003</v>
      </c>
      <c r="Q2153" s="188">
        <f t="shared" si="269"/>
        <v>71.772100000000023</v>
      </c>
      <c r="S2153" s="184">
        <v>0</v>
      </c>
      <c r="T2153" s="184">
        <v>0</v>
      </c>
      <c r="U2153" s="184">
        <f t="shared" si="270"/>
        <v>0</v>
      </c>
      <c r="W2153" s="185">
        <v>0</v>
      </c>
      <c r="X2153" s="185">
        <v>0</v>
      </c>
      <c r="Y2153" s="185">
        <f t="shared" si="271"/>
        <v>0</v>
      </c>
    </row>
    <row r="2154" spans="2:25" s="187" customFormat="1" hidden="1" x14ac:dyDescent="0.3">
      <c r="B2154" s="226" t="s">
        <v>2475</v>
      </c>
      <c r="C2154" s="338" t="s">
        <v>9641</v>
      </c>
      <c r="D2154" s="249"/>
      <c r="E2154" s="249"/>
      <c r="F2154" s="183"/>
      <c r="G2154" s="184">
        <f t="shared" si="272"/>
        <v>210.68360000000001</v>
      </c>
      <c r="H2154" s="184">
        <f t="shared" si="273"/>
        <v>140.212402</v>
      </c>
      <c r="I2154" s="184">
        <f t="shared" si="267"/>
        <v>70.471198000000015</v>
      </c>
      <c r="K2154" s="184">
        <v>0</v>
      </c>
      <c r="L2154" s="184">
        <v>0</v>
      </c>
      <c r="M2154" s="184">
        <f t="shared" si="268"/>
        <v>0</v>
      </c>
      <c r="O2154" s="188">
        <v>210.68360000000001</v>
      </c>
      <c r="P2154" s="188">
        <v>140.212402</v>
      </c>
      <c r="Q2154" s="188">
        <f t="shared" si="269"/>
        <v>70.471198000000015</v>
      </c>
      <c r="S2154" s="184">
        <v>0</v>
      </c>
      <c r="T2154" s="184">
        <v>0</v>
      </c>
      <c r="U2154" s="184">
        <f t="shared" si="270"/>
        <v>0</v>
      </c>
      <c r="W2154" s="185">
        <v>0</v>
      </c>
      <c r="X2154" s="185">
        <v>0</v>
      </c>
      <c r="Y2154" s="185">
        <f t="shared" si="271"/>
        <v>0</v>
      </c>
    </row>
    <row r="2155" spans="2:25" s="187" customFormat="1" hidden="1" x14ac:dyDescent="0.3">
      <c r="B2155" s="226" t="s">
        <v>2476</v>
      </c>
      <c r="C2155" s="338" t="s">
        <v>9642</v>
      </c>
      <c r="D2155" s="249"/>
      <c r="E2155" s="249"/>
      <c r="F2155" s="183"/>
      <c r="G2155" s="184">
        <f t="shared" si="272"/>
        <v>176.12789999999998</v>
      </c>
      <c r="H2155" s="184">
        <f t="shared" si="273"/>
        <v>154.04572317</v>
      </c>
      <c r="I2155" s="184">
        <f t="shared" si="267"/>
        <v>22.08217682999998</v>
      </c>
      <c r="K2155" s="184">
        <v>0</v>
      </c>
      <c r="L2155" s="184">
        <v>0</v>
      </c>
      <c r="M2155" s="184">
        <f t="shared" si="268"/>
        <v>0</v>
      </c>
      <c r="O2155" s="188">
        <v>176.12789999999998</v>
      </c>
      <c r="P2155" s="188">
        <v>154.04572317</v>
      </c>
      <c r="Q2155" s="188">
        <f t="shared" si="269"/>
        <v>22.08217682999998</v>
      </c>
      <c r="S2155" s="184">
        <v>0</v>
      </c>
      <c r="T2155" s="184">
        <v>0</v>
      </c>
      <c r="U2155" s="184">
        <f t="shared" si="270"/>
        <v>0</v>
      </c>
      <c r="W2155" s="185">
        <v>0</v>
      </c>
      <c r="X2155" s="185">
        <v>0</v>
      </c>
      <c r="Y2155" s="185">
        <f t="shared" si="271"/>
        <v>0</v>
      </c>
    </row>
    <row r="2156" spans="2:25" s="187" customFormat="1" hidden="1" x14ac:dyDescent="0.3">
      <c r="B2156" s="226" t="s">
        <v>2477</v>
      </c>
      <c r="C2156" s="338" t="s">
        <v>9643</v>
      </c>
      <c r="D2156" s="249"/>
      <c r="E2156" s="249"/>
      <c r="F2156" s="183"/>
      <c r="G2156" s="184">
        <f t="shared" si="272"/>
        <v>1409.1620000000003</v>
      </c>
      <c r="H2156" s="184">
        <f t="shared" si="273"/>
        <v>1261.5159414999998</v>
      </c>
      <c r="I2156" s="184">
        <f t="shared" si="267"/>
        <v>147.64605850000044</v>
      </c>
      <c r="K2156" s="184">
        <v>0</v>
      </c>
      <c r="L2156" s="184">
        <v>0</v>
      </c>
      <c r="M2156" s="184">
        <f t="shared" si="268"/>
        <v>0</v>
      </c>
      <c r="O2156" s="188">
        <v>1409.1620000000003</v>
      </c>
      <c r="P2156" s="188">
        <v>1261.5159414999998</v>
      </c>
      <c r="Q2156" s="188">
        <f t="shared" si="269"/>
        <v>147.64605850000044</v>
      </c>
      <c r="S2156" s="184">
        <v>0</v>
      </c>
      <c r="T2156" s="184">
        <v>0</v>
      </c>
      <c r="U2156" s="184">
        <f t="shared" si="270"/>
        <v>0</v>
      </c>
      <c r="W2156" s="185">
        <v>0</v>
      </c>
      <c r="X2156" s="185">
        <v>0</v>
      </c>
      <c r="Y2156" s="185">
        <f t="shared" si="271"/>
        <v>0</v>
      </c>
    </row>
    <row r="2157" spans="2:25" s="187" customFormat="1" hidden="1" x14ac:dyDescent="0.3">
      <c r="B2157" s="226" t="s">
        <v>2478</v>
      </c>
      <c r="C2157" s="338" t="s">
        <v>9644</v>
      </c>
      <c r="D2157" s="249"/>
      <c r="E2157" s="249"/>
      <c r="F2157" s="183"/>
      <c r="G2157" s="184">
        <f t="shared" si="272"/>
        <v>29.977800000000002</v>
      </c>
      <c r="H2157" s="184">
        <f t="shared" si="273"/>
        <v>26.678359350000001</v>
      </c>
      <c r="I2157" s="184">
        <f t="shared" si="267"/>
        <v>3.2994406500000011</v>
      </c>
      <c r="K2157" s="184">
        <v>0</v>
      </c>
      <c r="L2157" s="184">
        <v>0</v>
      </c>
      <c r="M2157" s="184">
        <f t="shared" si="268"/>
        <v>0</v>
      </c>
      <c r="O2157" s="188">
        <v>29.977800000000002</v>
      </c>
      <c r="P2157" s="188">
        <v>26.678359350000001</v>
      </c>
      <c r="Q2157" s="188">
        <f t="shared" si="269"/>
        <v>3.2994406500000011</v>
      </c>
      <c r="S2157" s="184">
        <v>0</v>
      </c>
      <c r="T2157" s="184">
        <v>0</v>
      </c>
      <c r="U2157" s="184">
        <f t="shared" si="270"/>
        <v>0</v>
      </c>
      <c r="W2157" s="185">
        <v>0</v>
      </c>
      <c r="X2157" s="185">
        <v>0</v>
      </c>
      <c r="Y2157" s="185">
        <f t="shared" si="271"/>
        <v>0</v>
      </c>
    </row>
    <row r="2158" spans="2:25" s="187" customFormat="1" hidden="1" x14ac:dyDescent="0.3">
      <c r="B2158" s="226" t="s">
        <v>2479</v>
      </c>
      <c r="C2158" s="338" t="s">
        <v>9645</v>
      </c>
      <c r="D2158" s="249"/>
      <c r="E2158" s="249"/>
      <c r="F2158" s="183"/>
      <c r="G2158" s="184">
        <f t="shared" si="272"/>
        <v>689.19159999999999</v>
      </c>
      <c r="H2158" s="184">
        <f t="shared" si="273"/>
        <v>33.816696</v>
      </c>
      <c r="I2158" s="184">
        <f t="shared" si="267"/>
        <v>655.37490400000002</v>
      </c>
      <c r="K2158" s="184">
        <v>0</v>
      </c>
      <c r="L2158" s="184">
        <v>0</v>
      </c>
      <c r="M2158" s="184">
        <f t="shared" si="268"/>
        <v>0</v>
      </c>
      <c r="O2158" s="188">
        <v>689.19159999999999</v>
      </c>
      <c r="P2158" s="188">
        <v>33.816696</v>
      </c>
      <c r="Q2158" s="188">
        <f t="shared" si="269"/>
        <v>655.37490400000002</v>
      </c>
      <c r="S2158" s="184">
        <v>0</v>
      </c>
      <c r="T2158" s="184">
        <v>0</v>
      </c>
      <c r="U2158" s="184">
        <f t="shared" si="270"/>
        <v>0</v>
      </c>
      <c r="W2158" s="185">
        <v>0</v>
      </c>
      <c r="X2158" s="185">
        <v>0</v>
      </c>
      <c r="Y2158" s="185">
        <f t="shared" si="271"/>
        <v>0</v>
      </c>
    </row>
    <row r="2159" spans="2:25" s="187" customFormat="1" x14ac:dyDescent="0.3">
      <c r="B2159" s="262" t="s">
        <v>307</v>
      </c>
      <c r="C2159" s="339" t="s">
        <v>13726</v>
      </c>
      <c r="D2159" s="249">
        <v>3622.6204999999973</v>
      </c>
      <c r="E2159" s="249">
        <v>3255.18345464</v>
      </c>
      <c r="F2159" s="176"/>
      <c r="G2159" s="176">
        <f>+K2159+O2159+S2159+W2159-D2159</f>
        <v>51005.749099999957</v>
      </c>
      <c r="H2159" s="176">
        <f>+L2159+P2159+T2159+X2159-E2159</f>
        <v>41677.03791442998</v>
      </c>
      <c r="I2159" s="176">
        <f t="shared" si="267"/>
        <v>9328.7111855699768</v>
      </c>
      <c r="J2159" s="250"/>
      <c r="K2159" s="245">
        <v>0</v>
      </c>
      <c r="L2159" s="245">
        <v>0</v>
      </c>
      <c r="M2159" s="245">
        <f t="shared" si="268"/>
        <v>0</v>
      </c>
      <c r="N2159" s="250"/>
      <c r="O2159" s="243">
        <v>54628.369599999955</v>
      </c>
      <c r="P2159" s="243">
        <v>44932.221369069979</v>
      </c>
      <c r="Q2159" s="243">
        <f t="shared" si="269"/>
        <v>9696.1482309299754</v>
      </c>
      <c r="R2159" s="244"/>
      <c r="S2159" s="243">
        <v>0</v>
      </c>
      <c r="T2159" s="243">
        <v>0</v>
      </c>
      <c r="U2159" s="243">
        <f t="shared" si="270"/>
        <v>0</v>
      </c>
      <c r="V2159" s="244"/>
      <c r="W2159" s="243">
        <v>0</v>
      </c>
      <c r="X2159" s="243">
        <v>0</v>
      </c>
      <c r="Y2159" s="243">
        <f t="shared" si="271"/>
        <v>0</v>
      </c>
    </row>
    <row r="2160" spans="2:25" s="187" customFormat="1" hidden="1" x14ac:dyDescent="0.3">
      <c r="B2160" s="226" t="s">
        <v>2480</v>
      </c>
      <c r="C2160" s="338" t="s">
        <v>9646</v>
      </c>
      <c r="D2160" s="249"/>
      <c r="E2160" s="249"/>
      <c r="F2160" s="183"/>
      <c r="G2160" s="184">
        <f t="shared" ref="G2160:G2223" si="274">+K2160+O2160+S2160+W2160</f>
        <v>462.4409</v>
      </c>
      <c r="H2160" s="184">
        <f t="shared" ref="H2160:H2223" si="275">+L2160+P2160+T2160+X2160</f>
        <v>421.37981512000005</v>
      </c>
      <c r="I2160" s="184">
        <f t="shared" si="267"/>
        <v>41.061084879999953</v>
      </c>
      <c r="K2160" s="184">
        <v>0</v>
      </c>
      <c r="L2160" s="184">
        <v>0</v>
      </c>
      <c r="M2160" s="184">
        <f t="shared" si="268"/>
        <v>0</v>
      </c>
      <c r="O2160" s="188">
        <v>462.4409</v>
      </c>
      <c r="P2160" s="188">
        <v>421.37981512000005</v>
      </c>
      <c r="Q2160" s="188">
        <f t="shared" si="269"/>
        <v>41.061084879999953</v>
      </c>
      <c r="S2160" s="184">
        <v>0</v>
      </c>
      <c r="T2160" s="184">
        <v>0</v>
      </c>
      <c r="U2160" s="184">
        <f t="shared" si="270"/>
        <v>0</v>
      </c>
      <c r="W2160" s="185">
        <v>0</v>
      </c>
      <c r="X2160" s="185">
        <v>0</v>
      </c>
      <c r="Y2160" s="185">
        <f t="shared" si="271"/>
        <v>0</v>
      </c>
    </row>
    <row r="2161" spans="2:25" s="187" customFormat="1" hidden="1" x14ac:dyDescent="0.3">
      <c r="B2161" s="226" t="s">
        <v>2481</v>
      </c>
      <c r="C2161" s="338" t="s">
        <v>9647</v>
      </c>
      <c r="D2161" s="249"/>
      <c r="E2161" s="249"/>
      <c r="F2161" s="183"/>
      <c r="G2161" s="184">
        <f t="shared" si="274"/>
        <v>0</v>
      </c>
      <c r="H2161" s="184">
        <f t="shared" si="275"/>
        <v>0</v>
      </c>
      <c r="I2161" s="184">
        <f t="shared" si="267"/>
        <v>0</v>
      </c>
      <c r="K2161" s="184">
        <v>0</v>
      </c>
      <c r="L2161" s="184">
        <v>0</v>
      </c>
      <c r="M2161" s="184">
        <f t="shared" si="268"/>
        <v>0</v>
      </c>
      <c r="O2161" s="188">
        <v>0</v>
      </c>
      <c r="P2161" s="188">
        <v>0</v>
      </c>
      <c r="Q2161" s="188">
        <f t="shared" si="269"/>
        <v>0</v>
      </c>
      <c r="S2161" s="184">
        <v>0</v>
      </c>
      <c r="T2161" s="184">
        <v>0</v>
      </c>
      <c r="U2161" s="184">
        <f t="shared" si="270"/>
        <v>0</v>
      </c>
      <c r="W2161" s="185">
        <v>0</v>
      </c>
      <c r="X2161" s="185">
        <v>0</v>
      </c>
      <c r="Y2161" s="185">
        <f t="shared" si="271"/>
        <v>0</v>
      </c>
    </row>
    <row r="2162" spans="2:25" s="187" customFormat="1" hidden="1" x14ac:dyDescent="0.3">
      <c r="B2162" s="226" t="s">
        <v>2482</v>
      </c>
      <c r="C2162" s="338" t="s">
        <v>9648</v>
      </c>
      <c r="D2162" s="249"/>
      <c r="E2162" s="249"/>
      <c r="F2162" s="183"/>
      <c r="G2162" s="184">
        <f t="shared" si="274"/>
        <v>0</v>
      </c>
      <c r="H2162" s="184">
        <f t="shared" si="275"/>
        <v>0</v>
      </c>
      <c r="I2162" s="184">
        <f t="shared" si="267"/>
        <v>0</v>
      </c>
      <c r="K2162" s="184">
        <v>0</v>
      </c>
      <c r="L2162" s="184">
        <v>0</v>
      </c>
      <c r="M2162" s="184">
        <f t="shared" si="268"/>
        <v>0</v>
      </c>
      <c r="O2162" s="188">
        <v>0</v>
      </c>
      <c r="P2162" s="188">
        <v>0</v>
      </c>
      <c r="Q2162" s="188">
        <f t="shared" si="269"/>
        <v>0</v>
      </c>
      <c r="S2162" s="184">
        <v>0</v>
      </c>
      <c r="T2162" s="184">
        <v>0</v>
      </c>
      <c r="U2162" s="184">
        <f t="shared" si="270"/>
        <v>0</v>
      </c>
      <c r="W2162" s="185">
        <v>0</v>
      </c>
      <c r="X2162" s="185">
        <v>0</v>
      </c>
      <c r="Y2162" s="185">
        <f t="shared" si="271"/>
        <v>0</v>
      </c>
    </row>
    <row r="2163" spans="2:25" s="187" customFormat="1" hidden="1" x14ac:dyDescent="0.3">
      <c r="B2163" s="226" t="s">
        <v>2483</v>
      </c>
      <c r="C2163" s="338" t="s">
        <v>9649</v>
      </c>
      <c r="D2163" s="249"/>
      <c r="E2163" s="249"/>
      <c r="F2163" s="183"/>
      <c r="G2163" s="184">
        <f t="shared" si="274"/>
        <v>205.11670000000001</v>
      </c>
      <c r="H2163" s="184">
        <f t="shared" si="275"/>
        <v>188.70606741</v>
      </c>
      <c r="I2163" s="184">
        <f t="shared" si="267"/>
        <v>16.410632590000006</v>
      </c>
      <c r="K2163" s="184">
        <v>0</v>
      </c>
      <c r="L2163" s="184">
        <v>0</v>
      </c>
      <c r="M2163" s="184">
        <f t="shared" si="268"/>
        <v>0</v>
      </c>
      <c r="O2163" s="188">
        <v>205.11670000000001</v>
      </c>
      <c r="P2163" s="188">
        <v>188.70606741</v>
      </c>
      <c r="Q2163" s="188">
        <f t="shared" si="269"/>
        <v>16.410632590000006</v>
      </c>
      <c r="S2163" s="184">
        <v>0</v>
      </c>
      <c r="T2163" s="184">
        <v>0</v>
      </c>
      <c r="U2163" s="184">
        <f t="shared" si="270"/>
        <v>0</v>
      </c>
      <c r="W2163" s="185">
        <v>0</v>
      </c>
      <c r="X2163" s="185">
        <v>0</v>
      </c>
      <c r="Y2163" s="185">
        <f t="shared" si="271"/>
        <v>0</v>
      </c>
    </row>
    <row r="2164" spans="2:25" s="187" customFormat="1" hidden="1" x14ac:dyDescent="0.3">
      <c r="B2164" s="226" t="s">
        <v>2484</v>
      </c>
      <c r="C2164" s="338" t="s">
        <v>9650</v>
      </c>
      <c r="D2164" s="249"/>
      <c r="E2164" s="249"/>
      <c r="F2164" s="183"/>
      <c r="G2164" s="184">
        <f t="shared" si="274"/>
        <v>123.99279999999999</v>
      </c>
      <c r="H2164" s="184">
        <f t="shared" si="275"/>
        <v>105.82943424</v>
      </c>
      <c r="I2164" s="184">
        <f t="shared" si="267"/>
        <v>18.163365759999991</v>
      </c>
      <c r="K2164" s="184">
        <v>0</v>
      </c>
      <c r="L2164" s="184">
        <v>0</v>
      </c>
      <c r="M2164" s="184">
        <f t="shared" si="268"/>
        <v>0</v>
      </c>
      <c r="O2164" s="188">
        <v>123.99279999999999</v>
      </c>
      <c r="P2164" s="188">
        <v>105.82943424</v>
      </c>
      <c r="Q2164" s="188">
        <f t="shared" si="269"/>
        <v>18.163365759999991</v>
      </c>
      <c r="S2164" s="184">
        <v>0</v>
      </c>
      <c r="T2164" s="184">
        <v>0</v>
      </c>
      <c r="U2164" s="184">
        <f t="shared" si="270"/>
        <v>0</v>
      </c>
      <c r="W2164" s="185">
        <v>0</v>
      </c>
      <c r="X2164" s="185">
        <v>0</v>
      </c>
      <c r="Y2164" s="185">
        <f t="shared" si="271"/>
        <v>0</v>
      </c>
    </row>
    <row r="2165" spans="2:25" s="187" customFormat="1" hidden="1" x14ac:dyDescent="0.3">
      <c r="B2165" s="226" t="s">
        <v>2485</v>
      </c>
      <c r="C2165" s="338" t="s">
        <v>9651</v>
      </c>
      <c r="D2165" s="249"/>
      <c r="E2165" s="249"/>
      <c r="F2165" s="183"/>
      <c r="G2165" s="184">
        <f t="shared" si="274"/>
        <v>388.01819999999998</v>
      </c>
      <c r="H2165" s="184">
        <f t="shared" si="275"/>
        <v>358.52230788000003</v>
      </c>
      <c r="I2165" s="184">
        <f t="shared" si="267"/>
        <v>29.495892119999951</v>
      </c>
      <c r="K2165" s="184">
        <v>0</v>
      </c>
      <c r="L2165" s="184">
        <v>0</v>
      </c>
      <c r="M2165" s="184">
        <f t="shared" si="268"/>
        <v>0</v>
      </c>
      <c r="O2165" s="188">
        <v>388.01819999999998</v>
      </c>
      <c r="P2165" s="188">
        <v>358.52230788000003</v>
      </c>
      <c r="Q2165" s="188">
        <f t="shared" si="269"/>
        <v>29.495892119999951</v>
      </c>
      <c r="S2165" s="184">
        <v>0</v>
      </c>
      <c r="T2165" s="184">
        <v>0</v>
      </c>
      <c r="U2165" s="184">
        <f t="shared" si="270"/>
        <v>0</v>
      </c>
      <c r="W2165" s="185">
        <v>0</v>
      </c>
      <c r="X2165" s="185">
        <v>0</v>
      </c>
      <c r="Y2165" s="185">
        <f t="shared" si="271"/>
        <v>0</v>
      </c>
    </row>
    <row r="2166" spans="2:25" s="187" customFormat="1" hidden="1" x14ac:dyDescent="0.3">
      <c r="B2166" s="226" t="s">
        <v>2486</v>
      </c>
      <c r="C2166" s="338" t="s">
        <v>9652</v>
      </c>
      <c r="D2166" s="249"/>
      <c r="E2166" s="249"/>
      <c r="F2166" s="183"/>
      <c r="G2166" s="184">
        <f t="shared" si="274"/>
        <v>265.55040000000002</v>
      </c>
      <c r="H2166" s="184">
        <f t="shared" si="275"/>
        <v>264.507836</v>
      </c>
      <c r="I2166" s="184">
        <f t="shared" si="267"/>
        <v>1.0425640000000271</v>
      </c>
      <c r="K2166" s="184">
        <v>0</v>
      </c>
      <c r="L2166" s="184">
        <v>0</v>
      </c>
      <c r="M2166" s="184">
        <f t="shared" si="268"/>
        <v>0</v>
      </c>
      <c r="O2166" s="188">
        <v>265.55040000000002</v>
      </c>
      <c r="P2166" s="188">
        <v>264.507836</v>
      </c>
      <c r="Q2166" s="188">
        <f t="shared" si="269"/>
        <v>1.0425640000000271</v>
      </c>
      <c r="S2166" s="184">
        <v>0</v>
      </c>
      <c r="T2166" s="184">
        <v>0</v>
      </c>
      <c r="U2166" s="184">
        <f t="shared" si="270"/>
        <v>0</v>
      </c>
      <c r="W2166" s="185">
        <v>0</v>
      </c>
      <c r="X2166" s="185">
        <v>0</v>
      </c>
      <c r="Y2166" s="185">
        <f t="shared" si="271"/>
        <v>0</v>
      </c>
    </row>
    <row r="2167" spans="2:25" s="187" customFormat="1" hidden="1" x14ac:dyDescent="0.3">
      <c r="B2167" s="226" t="s">
        <v>2487</v>
      </c>
      <c r="C2167" s="338" t="s">
        <v>9653</v>
      </c>
      <c r="D2167" s="249"/>
      <c r="E2167" s="249"/>
      <c r="F2167" s="183"/>
      <c r="G2167" s="184">
        <f t="shared" si="274"/>
        <v>166.43600000000001</v>
      </c>
      <c r="H2167" s="184">
        <f t="shared" si="275"/>
        <v>163.93794979</v>
      </c>
      <c r="I2167" s="184">
        <f t="shared" si="267"/>
        <v>2.4980502100000024</v>
      </c>
      <c r="K2167" s="184">
        <v>0</v>
      </c>
      <c r="L2167" s="184">
        <v>0</v>
      </c>
      <c r="M2167" s="184">
        <f t="shared" si="268"/>
        <v>0</v>
      </c>
      <c r="O2167" s="188">
        <v>166.43600000000001</v>
      </c>
      <c r="P2167" s="188">
        <v>163.93794979</v>
      </c>
      <c r="Q2167" s="188">
        <f t="shared" si="269"/>
        <v>2.4980502100000024</v>
      </c>
      <c r="S2167" s="184">
        <v>0</v>
      </c>
      <c r="T2167" s="184">
        <v>0</v>
      </c>
      <c r="U2167" s="184">
        <f t="shared" si="270"/>
        <v>0</v>
      </c>
      <c r="W2167" s="185">
        <v>0</v>
      </c>
      <c r="X2167" s="185">
        <v>0</v>
      </c>
      <c r="Y2167" s="185">
        <f t="shared" si="271"/>
        <v>0</v>
      </c>
    </row>
    <row r="2168" spans="2:25" s="187" customFormat="1" hidden="1" x14ac:dyDescent="0.3">
      <c r="B2168" s="226" t="s">
        <v>2488</v>
      </c>
      <c r="C2168" s="338" t="s">
        <v>9654</v>
      </c>
      <c r="D2168" s="249"/>
      <c r="E2168" s="249"/>
      <c r="F2168" s="183"/>
      <c r="G2168" s="184">
        <f t="shared" si="274"/>
        <v>120.5821</v>
      </c>
      <c r="H2168" s="184">
        <f t="shared" si="275"/>
        <v>116.46179323</v>
      </c>
      <c r="I2168" s="184">
        <f t="shared" si="267"/>
        <v>4.1203067699999991</v>
      </c>
      <c r="K2168" s="184">
        <v>0</v>
      </c>
      <c r="L2168" s="184">
        <v>0</v>
      </c>
      <c r="M2168" s="184">
        <f t="shared" si="268"/>
        <v>0</v>
      </c>
      <c r="O2168" s="188">
        <v>120.5821</v>
      </c>
      <c r="P2168" s="188">
        <v>116.46179323</v>
      </c>
      <c r="Q2168" s="188">
        <f t="shared" si="269"/>
        <v>4.1203067699999991</v>
      </c>
      <c r="S2168" s="184">
        <v>0</v>
      </c>
      <c r="T2168" s="184">
        <v>0</v>
      </c>
      <c r="U2168" s="184">
        <f t="shared" si="270"/>
        <v>0</v>
      </c>
      <c r="W2168" s="185">
        <v>0</v>
      </c>
      <c r="X2168" s="185">
        <v>0</v>
      </c>
      <c r="Y2168" s="185">
        <f t="shared" si="271"/>
        <v>0</v>
      </c>
    </row>
    <row r="2169" spans="2:25" s="187" customFormat="1" hidden="1" x14ac:dyDescent="0.3">
      <c r="B2169" s="226" t="s">
        <v>2489</v>
      </c>
      <c r="C2169" s="338" t="s">
        <v>9655</v>
      </c>
      <c r="D2169" s="249"/>
      <c r="E2169" s="249"/>
      <c r="F2169" s="183"/>
      <c r="G2169" s="184">
        <f t="shared" si="274"/>
        <v>562.47519999999997</v>
      </c>
      <c r="H2169" s="184">
        <f t="shared" si="275"/>
        <v>502.58615899999995</v>
      </c>
      <c r="I2169" s="184">
        <f t="shared" si="267"/>
        <v>59.88904100000002</v>
      </c>
      <c r="K2169" s="184">
        <v>0</v>
      </c>
      <c r="L2169" s="184">
        <v>0</v>
      </c>
      <c r="M2169" s="184">
        <f t="shared" si="268"/>
        <v>0</v>
      </c>
      <c r="O2169" s="188">
        <v>562.47519999999997</v>
      </c>
      <c r="P2169" s="188">
        <v>502.58615899999995</v>
      </c>
      <c r="Q2169" s="188">
        <f t="shared" si="269"/>
        <v>59.88904100000002</v>
      </c>
      <c r="S2169" s="184">
        <v>0</v>
      </c>
      <c r="T2169" s="184">
        <v>0</v>
      </c>
      <c r="U2169" s="184">
        <f t="shared" si="270"/>
        <v>0</v>
      </c>
      <c r="W2169" s="185">
        <v>0</v>
      </c>
      <c r="X2169" s="185">
        <v>0</v>
      </c>
      <c r="Y2169" s="185">
        <f t="shared" si="271"/>
        <v>0</v>
      </c>
    </row>
    <row r="2170" spans="2:25" s="187" customFormat="1" hidden="1" x14ac:dyDescent="0.3">
      <c r="B2170" s="226" t="s">
        <v>2490</v>
      </c>
      <c r="C2170" s="338" t="s">
        <v>9656</v>
      </c>
      <c r="D2170" s="249"/>
      <c r="E2170" s="249"/>
      <c r="F2170" s="183"/>
      <c r="G2170" s="184">
        <f t="shared" si="274"/>
        <v>506.62390000000005</v>
      </c>
      <c r="H2170" s="184">
        <f t="shared" si="275"/>
        <v>400.79225661999999</v>
      </c>
      <c r="I2170" s="184">
        <f t="shared" si="267"/>
        <v>105.83164338000006</v>
      </c>
      <c r="K2170" s="184">
        <v>0</v>
      </c>
      <c r="L2170" s="184">
        <v>0</v>
      </c>
      <c r="M2170" s="184">
        <f t="shared" si="268"/>
        <v>0</v>
      </c>
      <c r="O2170" s="188">
        <v>506.62390000000005</v>
      </c>
      <c r="P2170" s="188">
        <v>400.79225661999999</v>
      </c>
      <c r="Q2170" s="188">
        <f t="shared" si="269"/>
        <v>105.83164338000006</v>
      </c>
      <c r="S2170" s="184">
        <v>0</v>
      </c>
      <c r="T2170" s="184">
        <v>0</v>
      </c>
      <c r="U2170" s="184">
        <f t="shared" si="270"/>
        <v>0</v>
      </c>
      <c r="W2170" s="185">
        <v>0</v>
      </c>
      <c r="X2170" s="185">
        <v>0</v>
      </c>
      <c r="Y2170" s="185">
        <f t="shared" si="271"/>
        <v>0</v>
      </c>
    </row>
    <row r="2171" spans="2:25" s="187" customFormat="1" hidden="1" x14ac:dyDescent="0.3">
      <c r="B2171" s="226" t="s">
        <v>2491</v>
      </c>
      <c r="C2171" s="338" t="s">
        <v>9657</v>
      </c>
      <c r="D2171" s="249"/>
      <c r="E2171" s="249"/>
      <c r="F2171" s="183"/>
      <c r="G2171" s="184">
        <f t="shared" si="274"/>
        <v>3894.7262999999998</v>
      </c>
      <c r="H2171" s="184">
        <f t="shared" si="275"/>
        <v>2985.0845534099999</v>
      </c>
      <c r="I2171" s="184">
        <f t="shared" si="267"/>
        <v>909.64174658999991</v>
      </c>
      <c r="K2171" s="184">
        <v>0</v>
      </c>
      <c r="L2171" s="184">
        <v>0</v>
      </c>
      <c r="M2171" s="184">
        <f t="shared" si="268"/>
        <v>0</v>
      </c>
      <c r="O2171" s="188">
        <v>3894.7262999999998</v>
      </c>
      <c r="P2171" s="188">
        <v>2985.0845534099999</v>
      </c>
      <c r="Q2171" s="188">
        <f t="shared" si="269"/>
        <v>909.64174658999991</v>
      </c>
      <c r="S2171" s="184">
        <v>0</v>
      </c>
      <c r="T2171" s="184">
        <v>0</v>
      </c>
      <c r="U2171" s="184">
        <f t="shared" si="270"/>
        <v>0</v>
      </c>
      <c r="W2171" s="185">
        <v>0</v>
      </c>
      <c r="X2171" s="185">
        <v>0</v>
      </c>
      <c r="Y2171" s="185">
        <f t="shared" si="271"/>
        <v>0</v>
      </c>
    </row>
    <row r="2172" spans="2:25" s="187" customFormat="1" hidden="1" x14ac:dyDescent="0.3">
      <c r="B2172" s="226" t="s">
        <v>2492</v>
      </c>
      <c r="C2172" s="338" t="s">
        <v>9658</v>
      </c>
      <c r="D2172" s="249"/>
      <c r="E2172" s="249"/>
      <c r="F2172" s="183"/>
      <c r="G2172" s="184">
        <f t="shared" si="274"/>
        <v>1749.6415999999999</v>
      </c>
      <c r="H2172" s="184">
        <f t="shared" si="275"/>
        <v>1520.14007588</v>
      </c>
      <c r="I2172" s="184">
        <f t="shared" si="267"/>
        <v>229.50152411999989</v>
      </c>
      <c r="K2172" s="184">
        <v>0</v>
      </c>
      <c r="L2172" s="184">
        <v>0</v>
      </c>
      <c r="M2172" s="184">
        <f t="shared" si="268"/>
        <v>0</v>
      </c>
      <c r="O2172" s="188">
        <v>1749.6415999999999</v>
      </c>
      <c r="P2172" s="188">
        <v>1520.14007588</v>
      </c>
      <c r="Q2172" s="188">
        <f t="shared" si="269"/>
        <v>229.50152411999989</v>
      </c>
      <c r="S2172" s="184">
        <v>0</v>
      </c>
      <c r="T2172" s="184">
        <v>0</v>
      </c>
      <c r="U2172" s="184">
        <f t="shared" si="270"/>
        <v>0</v>
      </c>
      <c r="W2172" s="185">
        <v>0</v>
      </c>
      <c r="X2172" s="185">
        <v>0</v>
      </c>
      <c r="Y2172" s="185">
        <f t="shared" si="271"/>
        <v>0</v>
      </c>
    </row>
    <row r="2173" spans="2:25" s="187" customFormat="1" hidden="1" x14ac:dyDescent="0.3">
      <c r="B2173" s="226" t="s">
        <v>2493</v>
      </c>
      <c r="C2173" s="338" t="s">
        <v>9659</v>
      </c>
      <c r="D2173" s="249"/>
      <c r="E2173" s="249"/>
      <c r="F2173" s="183"/>
      <c r="G2173" s="184">
        <f t="shared" si="274"/>
        <v>106.3339</v>
      </c>
      <c r="H2173" s="184">
        <f t="shared" si="275"/>
        <v>101.80744039</v>
      </c>
      <c r="I2173" s="184">
        <f t="shared" si="267"/>
        <v>4.5264596100000034</v>
      </c>
      <c r="K2173" s="184">
        <v>0</v>
      </c>
      <c r="L2173" s="184">
        <v>0</v>
      </c>
      <c r="M2173" s="184">
        <f t="shared" si="268"/>
        <v>0</v>
      </c>
      <c r="O2173" s="188">
        <v>106.3339</v>
      </c>
      <c r="P2173" s="188">
        <v>101.80744039</v>
      </c>
      <c r="Q2173" s="188">
        <f t="shared" si="269"/>
        <v>4.5264596100000034</v>
      </c>
      <c r="S2173" s="184">
        <v>0</v>
      </c>
      <c r="T2173" s="184">
        <v>0</v>
      </c>
      <c r="U2173" s="184">
        <f t="shared" si="270"/>
        <v>0</v>
      </c>
      <c r="W2173" s="185">
        <v>0</v>
      </c>
      <c r="X2173" s="185">
        <v>0</v>
      </c>
      <c r="Y2173" s="185">
        <f t="shared" si="271"/>
        <v>0</v>
      </c>
    </row>
    <row r="2174" spans="2:25" s="187" customFormat="1" hidden="1" x14ac:dyDescent="0.3">
      <c r="B2174" s="226" t="s">
        <v>2494</v>
      </c>
      <c r="C2174" s="338" t="s">
        <v>9660</v>
      </c>
      <c r="D2174" s="249"/>
      <c r="E2174" s="249"/>
      <c r="F2174" s="183"/>
      <c r="G2174" s="184">
        <f t="shared" si="274"/>
        <v>98.427599999999998</v>
      </c>
      <c r="H2174" s="184">
        <f t="shared" si="275"/>
        <v>91.518869319999993</v>
      </c>
      <c r="I2174" s="184">
        <f t="shared" si="267"/>
        <v>6.908730680000005</v>
      </c>
      <c r="K2174" s="184">
        <v>0</v>
      </c>
      <c r="L2174" s="184">
        <v>0</v>
      </c>
      <c r="M2174" s="184">
        <f t="shared" si="268"/>
        <v>0</v>
      </c>
      <c r="O2174" s="188">
        <v>98.427599999999998</v>
      </c>
      <c r="P2174" s="188">
        <v>91.518869319999993</v>
      </c>
      <c r="Q2174" s="188">
        <f t="shared" si="269"/>
        <v>6.908730680000005</v>
      </c>
      <c r="S2174" s="184">
        <v>0</v>
      </c>
      <c r="T2174" s="184">
        <v>0</v>
      </c>
      <c r="U2174" s="184">
        <f t="shared" si="270"/>
        <v>0</v>
      </c>
      <c r="W2174" s="185">
        <v>0</v>
      </c>
      <c r="X2174" s="185">
        <v>0</v>
      </c>
      <c r="Y2174" s="185">
        <f t="shared" si="271"/>
        <v>0</v>
      </c>
    </row>
    <row r="2175" spans="2:25" s="187" customFormat="1" hidden="1" x14ac:dyDescent="0.3">
      <c r="B2175" s="226" t="s">
        <v>2495</v>
      </c>
      <c r="C2175" s="338" t="s">
        <v>9661</v>
      </c>
      <c r="D2175" s="249"/>
      <c r="E2175" s="249"/>
      <c r="F2175" s="183"/>
      <c r="G2175" s="184">
        <f t="shared" si="274"/>
        <v>348</v>
      </c>
      <c r="H2175" s="184">
        <f t="shared" si="275"/>
        <v>343.70527900000002</v>
      </c>
      <c r="I2175" s="184">
        <f t="shared" si="267"/>
        <v>4.2947209999999814</v>
      </c>
      <c r="K2175" s="184">
        <v>0</v>
      </c>
      <c r="L2175" s="184">
        <v>0</v>
      </c>
      <c r="M2175" s="184">
        <f t="shared" si="268"/>
        <v>0</v>
      </c>
      <c r="O2175" s="188">
        <v>348</v>
      </c>
      <c r="P2175" s="188">
        <v>343.70527900000002</v>
      </c>
      <c r="Q2175" s="188">
        <f t="shared" si="269"/>
        <v>4.2947209999999814</v>
      </c>
      <c r="S2175" s="184">
        <v>0</v>
      </c>
      <c r="T2175" s="184">
        <v>0</v>
      </c>
      <c r="U2175" s="184">
        <f t="shared" si="270"/>
        <v>0</v>
      </c>
      <c r="W2175" s="185">
        <v>0</v>
      </c>
      <c r="X2175" s="185">
        <v>0</v>
      </c>
      <c r="Y2175" s="185">
        <f t="shared" si="271"/>
        <v>0</v>
      </c>
    </row>
    <row r="2176" spans="2:25" s="187" customFormat="1" hidden="1" x14ac:dyDescent="0.3">
      <c r="B2176" s="226" t="s">
        <v>2496</v>
      </c>
      <c r="C2176" s="338" t="s">
        <v>9662</v>
      </c>
      <c r="D2176" s="249"/>
      <c r="E2176" s="249"/>
      <c r="F2176" s="183"/>
      <c r="G2176" s="184">
        <f t="shared" si="274"/>
        <v>286</v>
      </c>
      <c r="H2176" s="184">
        <f t="shared" si="275"/>
        <v>84.997036469999998</v>
      </c>
      <c r="I2176" s="184">
        <f t="shared" si="267"/>
        <v>201.00296352999999</v>
      </c>
      <c r="K2176" s="184">
        <v>0</v>
      </c>
      <c r="L2176" s="184">
        <v>0</v>
      </c>
      <c r="M2176" s="184">
        <f t="shared" si="268"/>
        <v>0</v>
      </c>
      <c r="O2176" s="188">
        <v>286</v>
      </c>
      <c r="P2176" s="188">
        <v>84.997036469999998</v>
      </c>
      <c r="Q2176" s="188">
        <f t="shared" si="269"/>
        <v>201.00296352999999</v>
      </c>
      <c r="S2176" s="184">
        <v>0</v>
      </c>
      <c r="T2176" s="184">
        <v>0</v>
      </c>
      <c r="U2176" s="184">
        <f t="shared" si="270"/>
        <v>0</v>
      </c>
      <c r="W2176" s="185">
        <v>0</v>
      </c>
      <c r="X2176" s="185">
        <v>0</v>
      </c>
      <c r="Y2176" s="185">
        <f t="shared" si="271"/>
        <v>0</v>
      </c>
    </row>
    <row r="2177" spans="2:25" s="187" customFormat="1" hidden="1" x14ac:dyDescent="0.3">
      <c r="B2177" s="226" t="s">
        <v>2497</v>
      </c>
      <c r="C2177" s="338" t="s">
        <v>9663</v>
      </c>
      <c r="D2177" s="249"/>
      <c r="E2177" s="249"/>
      <c r="F2177" s="183"/>
      <c r="G2177" s="184">
        <f t="shared" si="274"/>
        <v>72.993399999999994</v>
      </c>
      <c r="H2177" s="184">
        <f t="shared" si="275"/>
        <v>28.447579999999999</v>
      </c>
      <c r="I2177" s="184">
        <f t="shared" si="267"/>
        <v>44.545819999999992</v>
      </c>
      <c r="K2177" s="184">
        <v>0</v>
      </c>
      <c r="L2177" s="184">
        <v>0</v>
      </c>
      <c r="M2177" s="184">
        <f t="shared" si="268"/>
        <v>0</v>
      </c>
      <c r="O2177" s="188">
        <v>72.993399999999994</v>
      </c>
      <c r="P2177" s="188">
        <v>28.447579999999999</v>
      </c>
      <c r="Q2177" s="188">
        <f t="shared" si="269"/>
        <v>44.545819999999992</v>
      </c>
      <c r="S2177" s="184">
        <v>0</v>
      </c>
      <c r="T2177" s="184">
        <v>0</v>
      </c>
      <c r="U2177" s="184">
        <f t="shared" si="270"/>
        <v>0</v>
      </c>
      <c r="W2177" s="185">
        <v>0</v>
      </c>
      <c r="X2177" s="185">
        <v>0</v>
      </c>
      <c r="Y2177" s="185">
        <f t="shared" si="271"/>
        <v>0</v>
      </c>
    </row>
    <row r="2178" spans="2:25" s="187" customFormat="1" hidden="1" x14ac:dyDescent="0.3">
      <c r="B2178" s="226" t="s">
        <v>2498</v>
      </c>
      <c r="C2178" s="338" t="s">
        <v>9664</v>
      </c>
      <c r="D2178" s="249"/>
      <c r="E2178" s="249"/>
      <c r="F2178" s="183"/>
      <c r="G2178" s="184">
        <f t="shared" si="274"/>
        <v>120</v>
      </c>
      <c r="H2178" s="184">
        <f t="shared" si="275"/>
        <v>55.698334000000003</v>
      </c>
      <c r="I2178" s="184">
        <f t="shared" si="267"/>
        <v>64.301665999999997</v>
      </c>
      <c r="K2178" s="184">
        <v>0</v>
      </c>
      <c r="L2178" s="184">
        <v>0</v>
      </c>
      <c r="M2178" s="184">
        <f t="shared" si="268"/>
        <v>0</v>
      </c>
      <c r="O2178" s="188">
        <v>120</v>
      </c>
      <c r="P2178" s="188">
        <v>55.698334000000003</v>
      </c>
      <c r="Q2178" s="188">
        <f t="shared" si="269"/>
        <v>64.301665999999997</v>
      </c>
      <c r="S2178" s="184">
        <v>0</v>
      </c>
      <c r="T2178" s="184">
        <v>0</v>
      </c>
      <c r="U2178" s="184">
        <f t="shared" si="270"/>
        <v>0</v>
      </c>
      <c r="W2178" s="185">
        <v>0</v>
      </c>
      <c r="X2178" s="185">
        <v>0</v>
      </c>
      <c r="Y2178" s="185">
        <f t="shared" si="271"/>
        <v>0</v>
      </c>
    </row>
    <row r="2179" spans="2:25" s="187" customFormat="1" hidden="1" x14ac:dyDescent="0.3">
      <c r="B2179" s="226" t="s">
        <v>2499</v>
      </c>
      <c r="C2179" s="338" t="s">
        <v>9665</v>
      </c>
      <c r="D2179" s="249"/>
      <c r="E2179" s="249"/>
      <c r="F2179" s="183"/>
      <c r="G2179" s="184">
        <f t="shared" si="274"/>
        <v>120</v>
      </c>
      <c r="H2179" s="184">
        <f t="shared" si="275"/>
        <v>57.024569999999997</v>
      </c>
      <c r="I2179" s="184">
        <f t="shared" si="267"/>
        <v>62.975430000000003</v>
      </c>
      <c r="K2179" s="184">
        <v>0</v>
      </c>
      <c r="L2179" s="184">
        <v>0</v>
      </c>
      <c r="M2179" s="184">
        <f t="shared" si="268"/>
        <v>0</v>
      </c>
      <c r="O2179" s="188">
        <v>120</v>
      </c>
      <c r="P2179" s="188">
        <v>57.024569999999997</v>
      </c>
      <c r="Q2179" s="188">
        <f t="shared" si="269"/>
        <v>62.975430000000003</v>
      </c>
      <c r="S2179" s="184">
        <v>0</v>
      </c>
      <c r="T2179" s="184">
        <v>0</v>
      </c>
      <c r="U2179" s="184">
        <f t="shared" si="270"/>
        <v>0</v>
      </c>
      <c r="W2179" s="185">
        <v>0</v>
      </c>
      <c r="X2179" s="185">
        <v>0</v>
      </c>
      <c r="Y2179" s="185">
        <f t="shared" si="271"/>
        <v>0</v>
      </c>
    </row>
    <row r="2180" spans="2:25" s="187" customFormat="1" hidden="1" x14ac:dyDescent="0.3">
      <c r="B2180" s="226" t="s">
        <v>2500</v>
      </c>
      <c r="C2180" s="338" t="s">
        <v>9666</v>
      </c>
      <c r="D2180" s="249"/>
      <c r="E2180" s="249"/>
      <c r="F2180" s="183"/>
      <c r="G2180" s="184">
        <f t="shared" si="274"/>
        <v>1431.7065</v>
      </c>
      <c r="H2180" s="184">
        <f t="shared" si="275"/>
        <v>950.80594199999996</v>
      </c>
      <c r="I2180" s="184">
        <f t="shared" si="267"/>
        <v>480.90055800000005</v>
      </c>
      <c r="K2180" s="184">
        <v>0</v>
      </c>
      <c r="L2180" s="184">
        <v>0</v>
      </c>
      <c r="M2180" s="184">
        <f t="shared" si="268"/>
        <v>0</v>
      </c>
      <c r="O2180" s="188">
        <v>1431.7065</v>
      </c>
      <c r="P2180" s="188">
        <v>950.80594199999996</v>
      </c>
      <c r="Q2180" s="188">
        <f t="shared" si="269"/>
        <v>480.90055800000005</v>
      </c>
      <c r="S2180" s="184">
        <v>0</v>
      </c>
      <c r="T2180" s="184">
        <v>0</v>
      </c>
      <c r="U2180" s="184">
        <f t="shared" si="270"/>
        <v>0</v>
      </c>
      <c r="W2180" s="185">
        <v>0</v>
      </c>
      <c r="X2180" s="185">
        <v>0</v>
      </c>
      <c r="Y2180" s="185">
        <f t="shared" si="271"/>
        <v>0</v>
      </c>
    </row>
    <row r="2181" spans="2:25" s="187" customFormat="1" hidden="1" x14ac:dyDescent="0.3">
      <c r="B2181" s="226" t="s">
        <v>2501</v>
      </c>
      <c r="C2181" s="338" t="s">
        <v>9667</v>
      </c>
      <c r="D2181" s="249"/>
      <c r="E2181" s="249"/>
      <c r="F2181" s="183"/>
      <c r="G2181" s="184">
        <f t="shared" si="274"/>
        <v>76.28</v>
      </c>
      <c r="H2181" s="184">
        <f t="shared" si="275"/>
        <v>58.47</v>
      </c>
      <c r="I2181" s="184">
        <f t="shared" si="267"/>
        <v>17.810000000000002</v>
      </c>
      <c r="K2181" s="184">
        <v>0</v>
      </c>
      <c r="L2181" s="184">
        <v>0</v>
      </c>
      <c r="M2181" s="184">
        <f t="shared" si="268"/>
        <v>0</v>
      </c>
      <c r="O2181" s="188">
        <v>76.28</v>
      </c>
      <c r="P2181" s="188">
        <v>58.47</v>
      </c>
      <c r="Q2181" s="188">
        <f t="shared" si="269"/>
        <v>17.810000000000002</v>
      </c>
      <c r="S2181" s="184">
        <v>0</v>
      </c>
      <c r="T2181" s="184">
        <v>0</v>
      </c>
      <c r="U2181" s="184">
        <f t="shared" si="270"/>
        <v>0</v>
      </c>
      <c r="W2181" s="185">
        <v>0</v>
      </c>
      <c r="X2181" s="185">
        <v>0</v>
      </c>
      <c r="Y2181" s="185">
        <f t="shared" si="271"/>
        <v>0</v>
      </c>
    </row>
    <row r="2182" spans="2:25" s="187" customFormat="1" hidden="1" x14ac:dyDescent="0.3">
      <c r="B2182" s="226" t="s">
        <v>2502</v>
      </c>
      <c r="C2182" s="338" t="s">
        <v>9668</v>
      </c>
      <c r="D2182" s="249"/>
      <c r="E2182" s="249"/>
      <c r="F2182" s="183"/>
      <c r="G2182" s="184">
        <f t="shared" si="274"/>
        <v>848.31089999999995</v>
      </c>
      <c r="H2182" s="184">
        <f t="shared" si="275"/>
        <v>802.99622799999997</v>
      </c>
      <c r="I2182" s="184">
        <f t="shared" si="267"/>
        <v>45.314671999999973</v>
      </c>
      <c r="K2182" s="184">
        <v>0</v>
      </c>
      <c r="L2182" s="184">
        <v>0</v>
      </c>
      <c r="M2182" s="184">
        <f t="shared" si="268"/>
        <v>0</v>
      </c>
      <c r="O2182" s="188">
        <v>848.31089999999995</v>
      </c>
      <c r="P2182" s="188">
        <v>802.99622799999997</v>
      </c>
      <c r="Q2182" s="188">
        <f t="shared" si="269"/>
        <v>45.314671999999973</v>
      </c>
      <c r="S2182" s="184">
        <v>0</v>
      </c>
      <c r="T2182" s="184">
        <v>0</v>
      </c>
      <c r="U2182" s="184">
        <f t="shared" si="270"/>
        <v>0</v>
      </c>
      <c r="W2182" s="185">
        <v>0</v>
      </c>
      <c r="X2182" s="185">
        <v>0</v>
      </c>
      <c r="Y2182" s="185">
        <f t="shared" si="271"/>
        <v>0</v>
      </c>
    </row>
    <row r="2183" spans="2:25" s="187" customFormat="1" hidden="1" x14ac:dyDescent="0.3">
      <c r="B2183" s="226" t="s">
        <v>2503</v>
      </c>
      <c r="C2183" s="338" t="s">
        <v>9669</v>
      </c>
      <c r="D2183" s="249"/>
      <c r="E2183" s="249"/>
      <c r="F2183" s="183"/>
      <c r="G2183" s="184">
        <f t="shared" si="274"/>
        <v>261.02519999999998</v>
      </c>
      <c r="H2183" s="184">
        <f t="shared" si="275"/>
        <v>196.49787300000003</v>
      </c>
      <c r="I2183" s="184">
        <f t="shared" si="267"/>
        <v>64.527326999999957</v>
      </c>
      <c r="K2183" s="184">
        <v>0</v>
      </c>
      <c r="L2183" s="184">
        <v>0</v>
      </c>
      <c r="M2183" s="184">
        <f t="shared" si="268"/>
        <v>0</v>
      </c>
      <c r="O2183" s="188">
        <v>261.02519999999998</v>
      </c>
      <c r="P2183" s="188">
        <v>196.49787300000003</v>
      </c>
      <c r="Q2183" s="188">
        <f t="shared" si="269"/>
        <v>64.527326999999957</v>
      </c>
      <c r="S2183" s="184">
        <v>0</v>
      </c>
      <c r="T2183" s="184">
        <v>0</v>
      </c>
      <c r="U2183" s="184">
        <f t="shared" si="270"/>
        <v>0</v>
      </c>
      <c r="W2183" s="185">
        <v>0</v>
      </c>
      <c r="X2183" s="185">
        <v>0</v>
      </c>
      <c r="Y2183" s="185">
        <f t="shared" si="271"/>
        <v>0</v>
      </c>
    </row>
    <row r="2184" spans="2:25" s="187" customFormat="1" hidden="1" x14ac:dyDescent="0.3">
      <c r="B2184" s="226" t="s">
        <v>2504</v>
      </c>
      <c r="C2184" s="338" t="s">
        <v>9670</v>
      </c>
      <c r="D2184" s="249"/>
      <c r="E2184" s="249"/>
      <c r="F2184" s="183"/>
      <c r="G2184" s="184">
        <f t="shared" si="274"/>
        <v>407.62020000000001</v>
      </c>
      <c r="H2184" s="184">
        <f t="shared" si="275"/>
        <v>379.76226459999998</v>
      </c>
      <c r="I2184" s="184">
        <f t="shared" si="267"/>
        <v>27.857935400000031</v>
      </c>
      <c r="K2184" s="184">
        <v>0</v>
      </c>
      <c r="L2184" s="184">
        <v>0</v>
      </c>
      <c r="M2184" s="184">
        <f t="shared" si="268"/>
        <v>0</v>
      </c>
      <c r="O2184" s="188">
        <v>407.62020000000001</v>
      </c>
      <c r="P2184" s="188">
        <v>379.76226459999998</v>
      </c>
      <c r="Q2184" s="188">
        <f t="shared" si="269"/>
        <v>27.857935400000031</v>
      </c>
      <c r="S2184" s="184">
        <v>0</v>
      </c>
      <c r="T2184" s="184">
        <v>0</v>
      </c>
      <c r="U2184" s="184">
        <f t="shared" si="270"/>
        <v>0</v>
      </c>
      <c r="W2184" s="185">
        <v>0</v>
      </c>
      <c r="X2184" s="185">
        <v>0</v>
      </c>
      <c r="Y2184" s="185">
        <f t="shared" si="271"/>
        <v>0</v>
      </c>
    </row>
    <row r="2185" spans="2:25" s="187" customFormat="1" hidden="1" x14ac:dyDescent="0.3">
      <c r="B2185" s="226" t="s">
        <v>2505</v>
      </c>
      <c r="C2185" s="338" t="s">
        <v>9671</v>
      </c>
      <c r="D2185" s="249"/>
      <c r="E2185" s="249"/>
      <c r="F2185" s="183"/>
      <c r="G2185" s="184">
        <f t="shared" si="274"/>
        <v>97.282799999999995</v>
      </c>
      <c r="H2185" s="184">
        <f t="shared" si="275"/>
        <v>95.754925999999998</v>
      </c>
      <c r="I2185" s="184">
        <f t="shared" ref="I2185:I2248" si="276">+ABS(G2185-H2185)</f>
        <v>1.5278739999999971</v>
      </c>
      <c r="K2185" s="184">
        <v>0</v>
      </c>
      <c r="L2185" s="184">
        <v>0</v>
      </c>
      <c r="M2185" s="184">
        <f t="shared" ref="M2185:M2248" si="277">+ABS(K2185-L2185)</f>
        <v>0</v>
      </c>
      <c r="O2185" s="188">
        <v>97.282799999999995</v>
      </c>
      <c r="P2185" s="188">
        <v>95.754925999999998</v>
      </c>
      <c r="Q2185" s="188">
        <f t="shared" ref="Q2185:Q2248" si="278">+ABS(O2185-P2185)</f>
        <v>1.5278739999999971</v>
      </c>
      <c r="S2185" s="184">
        <v>0</v>
      </c>
      <c r="T2185" s="184">
        <v>0</v>
      </c>
      <c r="U2185" s="184">
        <f t="shared" ref="U2185:U2248" si="279">+ABS(S2185-T2185)</f>
        <v>0</v>
      </c>
      <c r="W2185" s="185">
        <v>0</v>
      </c>
      <c r="X2185" s="185">
        <v>0</v>
      </c>
      <c r="Y2185" s="185">
        <f t="shared" ref="Y2185:Y2248" si="280">+ABS(W2185-X2185)</f>
        <v>0</v>
      </c>
    </row>
    <row r="2186" spans="2:25" s="187" customFormat="1" hidden="1" x14ac:dyDescent="0.3">
      <c r="B2186" s="226" t="s">
        <v>2506</v>
      </c>
      <c r="C2186" s="338" t="s">
        <v>9672</v>
      </c>
      <c r="D2186" s="249"/>
      <c r="E2186" s="249"/>
      <c r="F2186" s="183"/>
      <c r="G2186" s="184">
        <f t="shared" si="274"/>
        <v>48.4251</v>
      </c>
      <c r="H2186" s="184">
        <f t="shared" si="275"/>
        <v>7.6775106600000003</v>
      </c>
      <c r="I2186" s="184">
        <f t="shared" si="276"/>
        <v>40.747589339999998</v>
      </c>
      <c r="K2186" s="184">
        <v>0</v>
      </c>
      <c r="L2186" s="184">
        <v>0</v>
      </c>
      <c r="M2186" s="184">
        <f t="shared" si="277"/>
        <v>0</v>
      </c>
      <c r="O2186" s="188">
        <v>48.4251</v>
      </c>
      <c r="P2186" s="188">
        <v>7.6775106600000003</v>
      </c>
      <c r="Q2186" s="188">
        <f t="shared" si="278"/>
        <v>40.747589339999998</v>
      </c>
      <c r="S2186" s="184">
        <v>0</v>
      </c>
      <c r="T2186" s="184">
        <v>0</v>
      </c>
      <c r="U2186" s="184">
        <f t="shared" si="279"/>
        <v>0</v>
      </c>
      <c r="W2186" s="185">
        <v>0</v>
      </c>
      <c r="X2186" s="185">
        <v>0</v>
      </c>
      <c r="Y2186" s="185">
        <f t="shared" si="280"/>
        <v>0</v>
      </c>
    </row>
    <row r="2187" spans="2:25" s="187" customFormat="1" hidden="1" x14ac:dyDescent="0.3">
      <c r="B2187" s="226" t="s">
        <v>2507</v>
      </c>
      <c r="C2187" s="338" t="s">
        <v>9673</v>
      </c>
      <c r="D2187" s="249"/>
      <c r="E2187" s="249"/>
      <c r="F2187" s="183"/>
      <c r="G2187" s="184">
        <f t="shared" si="274"/>
        <v>60.400999999999996</v>
      </c>
      <c r="H2187" s="184">
        <f t="shared" si="275"/>
        <v>51.224562999999996</v>
      </c>
      <c r="I2187" s="184">
        <f t="shared" si="276"/>
        <v>9.176437</v>
      </c>
      <c r="K2187" s="184">
        <v>0</v>
      </c>
      <c r="L2187" s="184">
        <v>0</v>
      </c>
      <c r="M2187" s="184">
        <f t="shared" si="277"/>
        <v>0</v>
      </c>
      <c r="O2187" s="188">
        <v>60.400999999999996</v>
      </c>
      <c r="P2187" s="188">
        <v>51.224562999999996</v>
      </c>
      <c r="Q2187" s="188">
        <f t="shared" si="278"/>
        <v>9.176437</v>
      </c>
      <c r="S2187" s="184">
        <v>0</v>
      </c>
      <c r="T2187" s="184">
        <v>0</v>
      </c>
      <c r="U2187" s="184">
        <f t="shared" si="279"/>
        <v>0</v>
      </c>
      <c r="W2187" s="185">
        <v>0</v>
      </c>
      <c r="X2187" s="185">
        <v>0</v>
      </c>
      <c r="Y2187" s="185">
        <f t="shared" si="280"/>
        <v>0</v>
      </c>
    </row>
    <row r="2188" spans="2:25" s="187" customFormat="1" hidden="1" x14ac:dyDescent="0.3">
      <c r="B2188" s="226" t="s">
        <v>2508</v>
      </c>
      <c r="C2188" s="338" t="s">
        <v>9674</v>
      </c>
      <c r="D2188" s="249"/>
      <c r="E2188" s="249"/>
      <c r="F2188" s="183"/>
      <c r="G2188" s="184">
        <f t="shared" si="274"/>
        <v>322.50490000000002</v>
      </c>
      <c r="H2188" s="184">
        <f t="shared" si="275"/>
        <v>265.36423353999999</v>
      </c>
      <c r="I2188" s="184">
        <f t="shared" si="276"/>
        <v>57.140666460000034</v>
      </c>
      <c r="K2188" s="184">
        <v>0</v>
      </c>
      <c r="L2188" s="184">
        <v>0</v>
      </c>
      <c r="M2188" s="184">
        <f t="shared" si="277"/>
        <v>0</v>
      </c>
      <c r="O2188" s="188">
        <v>322.50490000000002</v>
      </c>
      <c r="P2188" s="188">
        <v>265.36423353999999</v>
      </c>
      <c r="Q2188" s="188">
        <f t="shared" si="278"/>
        <v>57.140666460000034</v>
      </c>
      <c r="S2188" s="184">
        <v>0</v>
      </c>
      <c r="T2188" s="184">
        <v>0</v>
      </c>
      <c r="U2188" s="184">
        <f t="shared" si="279"/>
        <v>0</v>
      </c>
      <c r="W2188" s="185">
        <v>0</v>
      </c>
      <c r="X2188" s="185">
        <v>0</v>
      </c>
      <c r="Y2188" s="185">
        <f t="shared" si="280"/>
        <v>0</v>
      </c>
    </row>
    <row r="2189" spans="2:25" s="187" customFormat="1" hidden="1" x14ac:dyDescent="0.3">
      <c r="B2189" s="226" t="s">
        <v>2509</v>
      </c>
      <c r="C2189" s="338" t="s">
        <v>9675</v>
      </c>
      <c r="D2189" s="249"/>
      <c r="E2189" s="249"/>
      <c r="F2189" s="183"/>
      <c r="G2189" s="184">
        <f t="shared" si="274"/>
        <v>24.95</v>
      </c>
      <c r="H2189" s="184">
        <f t="shared" si="275"/>
        <v>0.16</v>
      </c>
      <c r="I2189" s="184">
        <f t="shared" si="276"/>
        <v>24.79</v>
      </c>
      <c r="K2189" s="184">
        <v>0</v>
      </c>
      <c r="L2189" s="184">
        <v>0</v>
      </c>
      <c r="M2189" s="184">
        <f t="shared" si="277"/>
        <v>0</v>
      </c>
      <c r="O2189" s="188">
        <v>24.95</v>
      </c>
      <c r="P2189" s="188">
        <v>0.16</v>
      </c>
      <c r="Q2189" s="188">
        <f t="shared" si="278"/>
        <v>24.79</v>
      </c>
      <c r="S2189" s="184">
        <v>0</v>
      </c>
      <c r="T2189" s="184">
        <v>0</v>
      </c>
      <c r="U2189" s="184">
        <f t="shared" si="279"/>
        <v>0</v>
      </c>
      <c r="W2189" s="185">
        <v>0</v>
      </c>
      <c r="X2189" s="185">
        <v>0</v>
      </c>
      <c r="Y2189" s="185">
        <f t="shared" si="280"/>
        <v>0</v>
      </c>
    </row>
    <row r="2190" spans="2:25" s="187" customFormat="1" hidden="1" x14ac:dyDescent="0.3">
      <c r="B2190" s="226" t="s">
        <v>2510</v>
      </c>
      <c r="C2190" s="338" t="s">
        <v>9676</v>
      </c>
      <c r="D2190" s="249"/>
      <c r="E2190" s="249"/>
      <c r="F2190" s="183"/>
      <c r="G2190" s="184">
        <f t="shared" si="274"/>
        <v>7.41</v>
      </c>
      <c r="H2190" s="184">
        <f t="shared" si="275"/>
        <v>2.1444040000000002</v>
      </c>
      <c r="I2190" s="184">
        <f t="shared" si="276"/>
        <v>5.2655960000000004</v>
      </c>
      <c r="K2190" s="184">
        <v>0</v>
      </c>
      <c r="L2190" s="184">
        <v>0</v>
      </c>
      <c r="M2190" s="184">
        <f t="shared" si="277"/>
        <v>0</v>
      </c>
      <c r="O2190" s="188">
        <v>7.41</v>
      </c>
      <c r="P2190" s="188">
        <v>2.1444040000000002</v>
      </c>
      <c r="Q2190" s="188">
        <f t="shared" si="278"/>
        <v>5.2655960000000004</v>
      </c>
      <c r="S2190" s="184">
        <v>0</v>
      </c>
      <c r="T2190" s="184">
        <v>0</v>
      </c>
      <c r="U2190" s="184">
        <f t="shared" si="279"/>
        <v>0</v>
      </c>
      <c r="W2190" s="185">
        <v>0</v>
      </c>
      <c r="X2190" s="185">
        <v>0</v>
      </c>
      <c r="Y2190" s="185">
        <f t="shared" si="280"/>
        <v>0</v>
      </c>
    </row>
    <row r="2191" spans="2:25" s="187" customFormat="1" hidden="1" x14ac:dyDescent="0.3">
      <c r="B2191" s="226" t="s">
        <v>2511</v>
      </c>
      <c r="C2191" s="338" t="s">
        <v>9677</v>
      </c>
      <c r="D2191" s="249"/>
      <c r="E2191" s="249"/>
      <c r="F2191" s="183"/>
      <c r="G2191" s="184">
        <f t="shared" si="274"/>
        <v>17.25</v>
      </c>
      <c r="H2191" s="184">
        <f t="shared" si="275"/>
        <v>3.5565000000000002</v>
      </c>
      <c r="I2191" s="184">
        <f t="shared" si="276"/>
        <v>13.6935</v>
      </c>
      <c r="K2191" s="184">
        <v>0</v>
      </c>
      <c r="L2191" s="184">
        <v>0</v>
      </c>
      <c r="M2191" s="184">
        <f t="shared" si="277"/>
        <v>0</v>
      </c>
      <c r="O2191" s="188">
        <v>17.25</v>
      </c>
      <c r="P2191" s="188">
        <v>3.5565000000000002</v>
      </c>
      <c r="Q2191" s="188">
        <f t="shared" si="278"/>
        <v>13.6935</v>
      </c>
      <c r="S2191" s="184">
        <v>0</v>
      </c>
      <c r="T2191" s="184">
        <v>0</v>
      </c>
      <c r="U2191" s="184">
        <f t="shared" si="279"/>
        <v>0</v>
      </c>
      <c r="W2191" s="185">
        <v>0</v>
      </c>
      <c r="X2191" s="185">
        <v>0</v>
      </c>
      <c r="Y2191" s="185">
        <f t="shared" si="280"/>
        <v>0</v>
      </c>
    </row>
    <row r="2192" spans="2:25" s="187" customFormat="1" hidden="1" x14ac:dyDescent="0.3">
      <c r="B2192" s="226" t="s">
        <v>2512</v>
      </c>
      <c r="C2192" s="338" t="s">
        <v>9678</v>
      </c>
      <c r="D2192" s="249"/>
      <c r="E2192" s="249"/>
      <c r="F2192" s="183"/>
      <c r="G2192" s="184">
        <f t="shared" si="274"/>
        <v>425.46969999999999</v>
      </c>
      <c r="H2192" s="184">
        <f t="shared" si="275"/>
        <v>400.30445827999995</v>
      </c>
      <c r="I2192" s="184">
        <f t="shared" si="276"/>
        <v>25.16524172000004</v>
      </c>
      <c r="K2192" s="184">
        <v>0</v>
      </c>
      <c r="L2192" s="184">
        <v>0</v>
      </c>
      <c r="M2192" s="184">
        <f t="shared" si="277"/>
        <v>0</v>
      </c>
      <c r="O2192" s="188">
        <v>425.46969999999999</v>
      </c>
      <c r="P2192" s="188">
        <v>400.30445827999995</v>
      </c>
      <c r="Q2192" s="188">
        <f t="shared" si="278"/>
        <v>25.16524172000004</v>
      </c>
      <c r="S2192" s="184">
        <v>0</v>
      </c>
      <c r="T2192" s="184">
        <v>0</v>
      </c>
      <c r="U2192" s="184">
        <f t="shared" si="279"/>
        <v>0</v>
      </c>
      <c r="W2192" s="185">
        <v>0</v>
      </c>
      <c r="X2192" s="185">
        <v>0</v>
      </c>
      <c r="Y2192" s="185">
        <f t="shared" si="280"/>
        <v>0</v>
      </c>
    </row>
    <row r="2193" spans="2:25" s="187" customFormat="1" hidden="1" x14ac:dyDescent="0.3">
      <c r="B2193" s="226" t="s">
        <v>2513</v>
      </c>
      <c r="C2193" s="338" t="s">
        <v>9679</v>
      </c>
      <c r="D2193" s="249"/>
      <c r="E2193" s="249"/>
      <c r="F2193" s="183"/>
      <c r="G2193" s="184">
        <f t="shared" si="274"/>
        <v>135.2516</v>
      </c>
      <c r="H2193" s="184">
        <f t="shared" si="275"/>
        <v>113.17892617999999</v>
      </c>
      <c r="I2193" s="184">
        <f t="shared" si="276"/>
        <v>22.072673820000006</v>
      </c>
      <c r="K2193" s="184">
        <v>0</v>
      </c>
      <c r="L2193" s="184">
        <v>0</v>
      </c>
      <c r="M2193" s="184">
        <f t="shared" si="277"/>
        <v>0</v>
      </c>
      <c r="O2193" s="188">
        <v>135.2516</v>
      </c>
      <c r="P2193" s="188">
        <v>113.17892617999999</v>
      </c>
      <c r="Q2193" s="188">
        <f t="shared" si="278"/>
        <v>22.072673820000006</v>
      </c>
      <c r="S2193" s="184">
        <v>0</v>
      </c>
      <c r="T2193" s="184">
        <v>0</v>
      </c>
      <c r="U2193" s="184">
        <f t="shared" si="279"/>
        <v>0</v>
      </c>
      <c r="W2193" s="185">
        <v>0</v>
      </c>
      <c r="X2193" s="185">
        <v>0</v>
      </c>
      <c r="Y2193" s="185">
        <f t="shared" si="280"/>
        <v>0</v>
      </c>
    </row>
    <row r="2194" spans="2:25" s="187" customFormat="1" hidden="1" x14ac:dyDescent="0.3">
      <c r="B2194" s="226" t="s">
        <v>2514</v>
      </c>
      <c r="C2194" s="338" t="s">
        <v>9680</v>
      </c>
      <c r="D2194" s="249"/>
      <c r="E2194" s="249"/>
      <c r="F2194" s="183"/>
      <c r="G2194" s="184">
        <f t="shared" si="274"/>
        <v>309.12959999999998</v>
      </c>
      <c r="H2194" s="184">
        <f t="shared" si="275"/>
        <v>280.47975301999998</v>
      </c>
      <c r="I2194" s="184">
        <f t="shared" si="276"/>
        <v>28.649846980000007</v>
      </c>
      <c r="K2194" s="184">
        <v>0</v>
      </c>
      <c r="L2194" s="184">
        <v>0</v>
      </c>
      <c r="M2194" s="184">
        <f t="shared" si="277"/>
        <v>0</v>
      </c>
      <c r="O2194" s="188">
        <v>309.12959999999998</v>
      </c>
      <c r="P2194" s="188">
        <v>280.47975301999998</v>
      </c>
      <c r="Q2194" s="188">
        <f t="shared" si="278"/>
        <v>28.649846980000007</v>
      </c>
      <c r="S2194" s="184">
        <v>0</v>
      </c>
      <c r="T2194" s="184">
        <v>0</v>
      </c>
      <c r="U2194" s="184">
        <f t="shared" si="279"/>
        <v>0</v>
      </c>
      <c r="W2194" s="185">
        <v>0</v>
      </c>
      <c r="X2194" s="185">
        <v>0</v>
      </c>
      <c r="Y2194" s="185">
        <f t="shared" si="280"/>
        <v>0</v>
      </c>
    </row>
    <row r="2195" spans="2:25" s="187" customFormat="1" hidden="1" x14ac:dyDescent="0.3">
      <c r="B2195" s="226" t="s">
        <v>2515</v>
      </c>
      <c r="C2195" s="338" t="s">
        <v>9681</v>
      </c>
      <c r="D2195" s="249"/>
      <c r="E2195" s="249"/>
      <c r="F2195" s="183"/>
      <c r="G2195" s="184">
        <f t="shared" si="274"/>
        <v>71.284500000000008</v>
      </c>
      <c r="H2195" s="184">
        <f t="shared" si="275"/>
        <v>65.180072890000005</v>
      </c>
      <c r="I2195" s="184">
        <f t="shared" si="276"/>
        <v>6.1044271100000032</v>
      </c>
      <c r="K2195" s="184">
        <v>0</v>
      </c>
      <c r="L2195" s="184">
        <v>0</v>
      </c>
      <c r="M2195" s="184">
        <f t="shared" si="277"/>
        <v>0</v>
      </c>
      <c r="O2195" s="188">
        <v>71.284500000000008</v>
      </c>
      <c r="P2195" s="188">
        <v>65.180072890000005</v>
      </c>
      <c r="Q2195" s="188">
        <f t="shared" si="278"/>
        <v>6.1044271100000032</v>
      </c>
      <c r="S2195" s="184">
        <v>0</v>
      </c>
      <c r="T2195" s="184">
        <v>0</v>
      </c>
      <c r="U2195" s="184">
        <f t="shared" si="279"/>
        <v>0</v>
      </c>
      <c r="W2195" s="185">
        <v>0</v>
      </c>
      <c r="X2195" s="185">
        <v>0</v>
      </c>
      <c r="Y2195" s="185">
        <f t="shared" si="280"/>
        <v>0</v>
      </c>
    </row>
    <row r="2196" spans="2:25" s="187" customFormat="1" hidden="1" x14ac:dyDescent="0.3">
      <c r="B2196" s="226" t="s">
        <v>2516</v>
      </c>
      <c r="C2196" s="338" t="s">
        <v>9682</v>
      </c>
      <c r="D2196" s="249"/>
      <c r="E2196" s="249"/>
      <c r="F2196" s="183"/>
      <c r="G2196" s="184">
        <f t="shared" si="274"/>
        <v>80.703900000000004</v>
      </c>
      <c r="H2196" s="184">
        <f t="shared" si="275"/>
        <v>53.462836000000003</v>
      </c>
      <c r="I2196" s="184">
        <f t="shared" si="276"/>
        <v>27.241064000000001</v>
      </c>
      <c r="K2196" s="184">
        <v>0</v>
      </c>
      <c r="L2196" s="184">
        <v>0</v>
      </c>
      <c r="M2196" s="184">
        <f t="shared" si="277"/>
        <v>0</v>
      </c>
      <c r="O2196" s="188">
        <v>80.703900000000004</v>
      </c>
      <c r="P2196" s="188">
        <v>53.462836000000003</v>
      </c>
      <c r="Q2196" s="188">
        <f t="shared" si="278"/>
        <v>27.241064000000001</v>
      </c>
      <c r="S2196" s="184">
        <v>0</v>
      </c>
      <c r="T2196" s="184">
        <v>0</v>
      </c>
      <c r="U2196" s="184">
        <f t="shared" si="279"/>
        <v>0</v>
      </c>
      <c r="W2196" s="185">
        <v>0</v>
      </c>
      <c r="X2196" s="185">
        <v>0</v>
      </c>
      <c r="Y2196" s="185">
        <f t="shared" si="280"/>
        <v>0</v>
      </c>
    </row>
    <row r="2197" spans="2:25" s="187" customFormat="1" hidden="1" x14ac:dyDescent="0.3">
      <c r="B2197" s="226" t="s">
        <v>2517</v>
      </c>
      <c r="C2197" s="338" t="s">
        <v>9683</v>
      </c>
      <c r="D2197" s="249"/>
      <c r="E2197" s="249"/>
      <c r="F2197" s="183"/>
      <c r="G2197" s="184">
        <f t="shared" si="274"/>
        <v>55.149600000000007</v>
      </c>
      <c r="H2197" s="184">
        <f t="shared" si="275"/>
        <v>51.235376389999999</v>
      </c>
      <c r="I2197" s="184">
        <f t="shared" si="276"/>
        <v>3.9142236100000076</v>
      </c>
      <c r="K2197" s="184">
        <v>0</v>
      </c>
      <c r="L2197" s="184">
        <v>0</v>
      </c>
      <c r="M2197" s="184">
        <f t="shared" si="277"/>
        <v>0</v>
      </c>
      <c r="O2197" s="188">
        <v>55.149600000000007</v>
      </c>
      <c r="P2197" s="188">
        <v>51.235376389999999</v>
      </c>
      <c r="Q2197" s="188">
        <f t="shared" si="278"/>
        <v>3.9142236100000076</v>
      </c>
      <c r="S2197" s="184">
        <v>0</v>
      </c>
      <c r="T2197" s="184">
        <v>0</v>
      </c>
      <c r="U2197" s="184">
        <f t="shared" si="279"/>
        <v>0</v>
      </c>
      <c r="W2197" s="185">
        <v>0</v>
      </c>
      <c r="X2197" s="185">
        <v>0</v>
      </c>
      <c r="Y2197" s="185">
        <f t="shared" si="280"/>
        <v>0</v>
      </c>
    </row>
    <row r="2198" spans="2:25" s="187" customFormat="1" hidden="1" x14ac:dyDescent="0.3">
      <c r="B2198" s="226" t="s">
        <v>2518</v>
      </c>
      <c r="C2198" s="338" t="s">
        <v>9684</v>
      </c>
      <c r="D2198" s="249"/>
      <c r="E2198" s="249"/>
      <c r="F2198" s="183"/>
      <c r="G2198" s="184">
        <f t="shared" si="274"/>
        <v>274.5401</v>
      </c>
      <c r="H2198" s="184">
        <f t="shared" si="275"/>
        <v>255.78651185999999</v>
      </c>
      <c r="I2198" s="184">
        <f t="shared" si="276"/>
        <v>18.753588140000005</v>
      </c>
      <c r="K2198" s="184">
        <v>0</v>
      </c>
      <c r="L2198" s="184">
        <v>0</v>
      </c>
      <c r="M2198" s="184">
        <f t="shared" si="277"/>
        <v>0</v>
      </c>
      <c r="O2198" s="188">
        <v>274.5401</v>
      </c>
      <c r="P2198" s="188">
        <v>255.78651185999999</v>
      </c>
      <c r="Q2198" s="188">
        <f t="shared" si="278"/>
        <v>18.753588140000005</v>
      </c>
      <c r="S2198" s="184">
        <v>0</v>
      </c>
      <c r="T2198" s="184">
        <v>0</v>
      </c>
      <c r="U2198" s="184">
        <f t="shared" si="279"/>
        <v>0</v>
      </c>
      <c r="W2198" s="185">
        <v>0</v>
      </c>
      <c r="X2198" s="185">
        <v>0</v>
      </c>
      <c r="Y2198" s="185">
        <f t="shared" si="280"/>
        <v>0</v>
      </c>
    </row>
    <row r="2199" spans="2:25" s="187" customFormat="1" hidden="1" x14ac:dyDescent="0.3">
      <c r="B2199" s="226" t="s">
        <v>2519</v>
      </c>
      <c r="C2199" s="338" t="s">
        <v>9685</v>
      </c>
      <c r="D2199" s="249"/>
      <c r="E2199" s="249"/>
      <c r="F2199" s="183"/>
      <c r="G2199" s="184">
        <f t="shared" si="274"/>
        <v>99</v>
      </c>
      <c r="H2199" s="184">
        <f t="shared" si="275"/>
        <v>79.099999999999994</v>
      </c>
      <c r="I2199" s="184">
        <f t="shared" si="276"/>
        <v>19.900000000000006</v>
      </c>
      <c r="K2199" s="184">
        <v>0</v>
      </c>
      <c r="L2199" s="184">
        <v>0</v>
      </c>
      <c r="M2199" s="184">
        <f t="shared" si="277"/>
        <v>0</v>
      </c>
      <c r="O2199" s="188">
        <v>99</v>
      </c>
      <c r="P2199" s="188">
        <v>79.099999999999994</v>
      </c>
      <c r="Q2199" s="188">
        <f t="shared" si="278"/>
        <v>19.900000000000006</v>
      </c>
      <c r="S2199" s="184">
        <v>0</v>
      </c>
      <c r="T2199" s="184">
        <v>0</v>
      </c>
      <c r="U2199" s="184">
        <f t="shared" si="279"/>
        <v>0</v>
      </c>
      <c r="W2199" s="185">
        <v>0</v>
      </c>
      <c r="X2199" s="185">
        <v>0</v>
      </c>
      <c r="Y2199" s="185">
        <f t="shared" si="280"/>
        <v>0</v>
      </c>
    </row>
    <row r="2200" spans="2:25" s="187" customFormat="1" hidden="1" x14ac:dyDescent="0.3">
      <c r="B2200" s="226" t="s">
        <v>2520</v>
      </c>
      <c r="C2200" s="338" t="s">
        <v>9686</v>
      </c>
      <c r="D2200" s="249"/>
      <c r="E2200" s="249"/>
      <c r="F2200" s="183"/>
      <c r="G2200" s="184">
        <f t="shared" si="274"/>
        <v>36.362900000000003</v>
      </c>
      <c r="H2200" s="184">
        <f t="shared" si="275"/>
        <v>18.704619999999998</v>
      </c>
      <c r="I2200" s="184">
        <f t="shared" si="276"/>
        <v>17.658280000000005</v>
      </c>
      <c r="K2200" s="184">
        <v>0</v>
      </c>
      <c r="L2200" s="184">
        <v>0</v>
      </c>
      <c r="M2200" s="184">
        <f t="shared" si="277"/>
        <v>0</v>
      </c>
      <c r="O2200" s="188">
        <v>36.362900000000003</v>
      </c>
      <c r="P2200" s="188">
        <v>18.704619999999998</v>
      </c>
      <c r="Q2200" s="188">
        <f t="shared" si="278"/>
        <v>17.658280000000005</v>
      </c>
      <c r="S2200" s="184">
        <v>0</v>
      </c>
      <c r="T2200" s="184">
        <v>0</v>
      </c>
      <c r="U2200" s="184">
        <f t="shared" si="279"/>
        <v>0</v>
      </c>
      <c r="W2200" s="185">
        <v>0</v>
      </c>
      <c r="X2200" s="185">
        <v>0</v>
      </c>
      <c r="Y2200" s="185">
        <f t="shared" si="280"/>
        <v>0</v>
      </c>
    </row>
    <row r="2201" spans="2:25" s="187" customFormat="1" hidden="1" x14ac:dyDescent="0.3">
      <c r="B2201" s="226" t="s">
        <v>2521</v>
      </c>
      <c r="C2201" s="338" t="s">
        <v>9687</v>
      </c>
      <c r="D2201" s="249"/>
      <c r="E2201" s="249"/>
      <c r="F2201" s="183"/>
      <c r="G2201" s="184">
        <f t="shared" si="274"/>
        <v>2.9087000000000001</v>
      </c>
      <c r="H2201" s="184">
        <f t="shared" si="275"/>
        <v>0</v>
      </c>
      <c r="I2201" s="184">
        <f t="shared" si="276"/>
        <v>2.9087000000000001</v>
      </c>
      <c r="K2201" s="184">
        <v>0</v>
      </c>
      <c r="L2201" s="184">
        <v>0</v>
      </c>
      <c r="M2201" s="184">
        <f t="shared" si="277"/>
        <v>0</v>
      </c>
      <c r="O2201" s="188">
        <v>2.9087000000000001</v>
      </c>
      <c r="P2201" s="188">
        <v>0</v>
      </c>
      <c r="Q2201" s="188">
        <f t="shared" si="278"/>
        <v>2.9087000000000001</v>
      </c>
      <c r="S2201" s="184">
        <v>0</v>
      </c>
      <c r="T2201" s="184">
        <v>0</v>
      </c>
      <c r="U2201" s="184">
        <f t="shared" si="279"/>
        <v>0</v>
      </c>
      <c r="W2201" s="185">
        <v>0</v>
      </c>
      <c r="X2201" s="185">
        <v>0</v>
      </c>
      <c r="Y2201" s="185">
        <f t="shared" si="280"/>
        <v>0</v>
      </c>
    </row>
    <row r="2202" spans="2:25" s="187" customFormat="1" hidden="1" x14ac:dyDescent="0.3">
      <c r="B2202" s="226" t="s">
        <v>2522</v>
      </c>
      <c r="C2202" s="338" t="s">
        <v>9688</v>
      </c>
      <c r="D2202" s="249"/>
      <c r="E2202" s="249"/>
      <c r="F2202" s="183"/>
      <c r="G2202" s="184">
        <f t="shared" si="274"/>
        <v>588.9</v>
      </c>
      <c r="H2202" s="184">
        <f t="shared" si="275"/>
        <v>510.22372010999999</v>
      </c>
      <c r="I2202" s="184">
        <f t="shared" si="276"/>
        <v>78.676279889999989</v>
      </c>
      <c r="K2202" s="184">
        <v>0</v>
      </c>
      <c r="L2202" s="184">
        <v>0</v>
      </c>
      <c r="M2202" s="184">
        <f t="shared" si="277"/>
        <v>0</v>
      </c>
      <c r="O2202" s="188">
        <v>588.9</v>
      </c>
      <c r="P2202" s="188">
        <v>510.22372010999999</v>
      </c>
      <c r="Q2202" s="188">
        <f t="shared" si="278"/>
        <v>78.676279889999989</v>
      </c>
      <c r="S2202" s="184">
        <v>0</v>
      </c>
      <c r="T2202" s="184">
        <v>0</v>
      </c>
      <c r="U2202" s="184">
        <f t="shared" si="279"/>
        <v>0</v>
      </c>
      <c r="W2202" s="185">
        <v>0</v>
      </c>
      <c r="X2202" s="185">
        <v>0</v>
      </c>
      <c r="Y2202" s="185">
        <f t="shared" si="280"/>
        <v>0</v>
      </c>
    </row>
    <row r="2203" spans="2:25" s="187" customFormat="1" hidden="1" x14ac:dyDescent="0.3">
      <c r="B2203" s="226" t="s">
        <v>2523</v>
      </c>
      <c r="C2203" s="338" t="s">
        <v>9689</v>
      </c>
      <c r="D2203" s="249"/>
      <c r="E2203" s="249"/>
      <c r="F2203" s="183"/>
      <c r="G2203" s="184">
        <f t="shared" si="274"/>
        <v>274.71600000000001</v>
      </c>
      <c r="H2203" s="184">
        <f t="shared" si="275"/>
        <v>217.91239791999999</v>
      </c>
      <c r="I2203" s="184">
        <f t="shared" si="276"/>
        <v>56.803602080000019</v>
      </c>
      <c r="K2203" s="184">
        <v>0</v>
      </c>
      <c r="L2203" s="184">
        <v>0</v>
      </c>
      <c r="M2203" s="184">
        <f t="shared" si="277"/>
        <v>0</v>
      </c>
      <c r="O2203" s="188">
        <v>274.71600000000001</v>
      </c>
      <c r="P2203" s="188">
        <v>217.91239791999999</v>
      </c>
      <c r="Q2203" s="188">
        <f t="shared" si="278"/>
        <v>56.803602080000019</v>
      </c>
      <c r="S2203" s="184">
        <v>0</v>
      </c>
      <c r="T2203" s="184">
        <v>0</v>
      </c>
      <c r="U2203" s="184">
        <f t="shared" si="279"/>
        <v>0</v>
      </c>
      <c r="W2203" s="185">
        <v>0</v>
      </c>
      <c r="X2203" s="185">
        <v>0</v>
      </c>
      <c r="Y2203" s="185">
        <f t="shared" si="280"/>
        <v>0</v>
      </c>
    </row>
    <row r="2204" spans="2:25" s="187" customFormat="1" hidden="1" x14ac:dyDescent="0.3">
      <c r="B2204" s="226" t="s">
        <v>2524</v>
      </c>
      <c r="C2204" s="338" t="s">
        <v>9690</v>
      </c>
      <c r="D2204" s="249"/>
      <c r="E2204" s="249"/>
      <c r="F2204" s="183"/>
      <c r="G2204" s="184">
        <f t="shared" si="274"/>
        <v>344.5102</v>
      </c>
      <c r="H2204" s="184">
        <f t="shared" si="275"/>
        <v>300.73939381000002</v>
      </c>
      <c r="I2204" s="184">
        <f t="shared" si="276"/>
        <v>43.770806189999973</v>
      </c>
      <c r="K2204" s="184">
        <v>0</v>
      </c>
      <c r="L2204" s="184">
        <v>0</v>
      </c>
      <c r="M2204" s="184">
        <f t="shared" si="277"/>
        <v>0</v>
      </c>
      <c r="O2204" s="188">
        <v>344.5102</v>
      </c>
      <c r="P2204" s="188">
        <v>300.73939381000002</v>
      </c>
      <c r="Q2204" s="188">
        <f t="shared" si="278"/>
        <v>43.770806189999973</v>
      </c>
      <c r="S2204" s="184">
        <v>0</v>
      </c>
      <c r="T2204" s="184">
        <v>0</v>
      </c>
      <c r="U2204" s="184">
        <f t="shared" si="279"/>
        <v>0</v>
      </c>
      <c r="W2204" s="185">
        <v>0</v>
      </c>
      <c r="X2204" s="185">
        <v>0</v>
      </c>
      <c r="Y2204" s="185">
        <f t="shared" si="280"/>
        <v>0</v>
      </c>
    </row>
    <row r="2205" spans="2:25" s="187" customFormat="1" hidden="1" x14ac:dyDescent="0.3">
      <c r="B2205" s="226" t="s">
        <v>2525</v>
      </c>
      <c r="C2205" s="338" t="s">
        <v>9691</v>
      </c>
      <c r="D2205" s="249"/>
      <c r="E2205" s="249"/>
      <c r="F2205" s="183"/>
      <c r="G2205" s="184">
        <f t="shared" si="274"/>
        <v>69.162700000000001</v>
      </c>
      <c r="H2205" s="184">
        <f t="shared" si="275"/>
        <v>61.17421057</v>
      </c>
      <c r="I2205" s="184">
        <f t="shared" si="276"/>
        <v>7.9884894300000013</v>
      </c>
      <c r="K2205" s="184">
        <v>0</v>
      </c>
      <c r="L2205" s="184">
        <v>0</v>
      </c>
      <c r="M2205" s="184">
        <f t="shared" si="277"/>
        <v>0</v>
      </c>
      <c r="O2205" s="188">
        <v>69.162700000000001</v>
      </c>
      <c r="P2205" s="188">
        <v>61.17421057</v>
      </c>
      <c r="Q2205" s="188">
        <f t="shared" si="278"/>
        <v>7.9884894300000013</v>
      </c>
      <c r="S2205" s="184">
        <v>0</v>
      </c>
      <c r="T2205" s="184">
        <v>0</v>
      </c>
      <c r="U2205" s="184">
        <f t="shared" si="279"/>
        <v>0</v>
      </c>
      <c r="W2205" s="185">
        <v>0</v>
      </c>
      <c r="X2205" s="185">
        <v>0</v>
      </c>
      <c r="Y2205" s="185">
        <f t="shared" si="280"/>
        <v>0</v>
      </c>
    </row>
    <row r="2206" spans="2:25" s="187" customFormat="1" hidden="1" x14ac:dyDescent="0.3">
      <c r="B2206" s="226" t="s">
        <v>2526</v>
      </c>
      <c r="C2206" s="338" t="s">
        <v>9692</v>
      </c>
      <c r="D2206" s="249"/>
      <c r="E2206" s="249"/>
      <c r="F2206" s="183"/>
      <c r="G2206" s="184">
        <f t="shared" si="274"/>
        <v>1071.1405999999999</v>
      </c>
      <c r="H2206" s="184">
        <f t="shared" si="275"/>
        <v>267.63444800000002</v>
      </c>
      <c r="I2206" s="184">
        <f t="shared" si="276"/>
        <v>803.50615199999993</v>
      </c>
      <c r="K2206" s="184">
        <v>0</v>
      </c>
      <c r="L2206" s="184">
        <v>0</v>
      </c>
      <c r="M2206" s="184">
        <f t="shared" si="277"/>
        <v>0</v>
      </c>
      <c r="O2206" s="188">
        <v>1071.1405999999999</v>
      </c>
      <c r="P2206" s="188">
        <v>267.63444800000002</v>
      </c>
      <c r="Q2206" s="188">
        <f t="shared" si="278"/>
        <v>803.50615199999993</v>
      </c>
      <c r="S2206" s="184">
        <v>0</v>
      </c>
      <c r="T2206" s="184">
        <v>0</v>
      </c>
      <c r="U2206" s="184">
        <f t="shared" si="279"/>
        <v>0</v>
      </c>
      <c r="W2206" s="185">
        <v>0</v>
      </c>
      <c r="X2206" s="185">
        <v>0</v>
      </c>
      <c r="Y2206" s="185">
        <f t="shared" si="280"/>
        <v>0</v>
      </c>
    </row>
    <row r="2207" spans="2:25" s="187" customFormat="1" hidden="1" x14ac:dyDescent="0.3">
      <c r="B2207" s="226" t="s">
        <v>2527</v>
      </c>
      <c r="C2207" s="338" t="s">
        <v>9693</v>
      </c>
      <c r="D2207" s="249"/>
      <c r="E2207" s="249"/>
      <c r="F2207" s="183"/>
      <c r="G2207" s="184">
        <f t="shared" si="274"/>
        <v>69.608900000000006</v>
      </c>
      <c r="H2207" s="184">
        <f t="shared" si="275"/>
        <v>60.188300999999996</v>
      </c>
      <c r="I2207" s="184">
        <f t="shared" si="276"/>
        <v>9.4205990000000099</v>
      </c>
      <c r="K2207" s="184">
        <v>0</v>
      </c>
      <c r="L2207" s="184">
        <v>0</v>
      </c>
      <c r="M2207" s="184">
        <f t="shared" si="277"/>
        <v>0</v>
      </c>
      <c r="O2207" s="188">
        <v>69.608900000000006</v>
      </c>
      <c r="P2207" s="188">
        <v>60.188300999999996</v>
      </c>
      <c r="Q2207" s="188">
        <f t="shared" si="278"/>
        <v>9.4205990000000099</v>
      </c>
      <c r="S2207" s="184">
        <v>0</v>
      </c>
      <c r="T2207" s="184">
        <v>0</v>
      </c>
      <c r="U2207" s="184">
        <f t="shared" si="279"/>
        <v>0</v>
      </c>
      <c r="W2207" s="185">
        <v>0</v>
      </c>
      <c r="X2207" s="185">
        <v>0</v>
      </c>
      <c r="Y2207" s="185">
        <f t="shared" si="280"/>
        <v>0</v>
      </c>
    </row>
    <row r="2208" spans="2:25" s="187" customFormat="1" hidden="1" x14ac:dyDescent="0.3">
      <c r="B2208" s="226" t="s">
        <v>2528</v>
      </c>
      <c r="C2208" s="338" t="s">
        <v>9694</v>
      </c>
      <c r="D2208" s="249"/>
      <c r="E2208" s="249"/>
      <c r="F2208" s="183"/>
      <c r="G2208" s="184">
        <f t="shared" si="274"/>
        <v>623.46849999999995</v>
      </c>
      <c r="H2208" s="184">
        <f t="shared" si="275"/>
        <v>286.39826614999998</v>
      </c>
      <c r="I2208" s="184">
        <f t="shared" si="276"/>
        <v>337.07023384999997</v>
      </c>
      <c r="K2208" s="184">
        <v>0</v>
      </c>
      <c r="L2208" s="184">
        <v>0</v>
      </c>
      <c r="M2208" s="184">
        <f t="shared" si="277"/>
        <v>0</v>
      </c>
      <c r="O2208" s="188">
        <v>623.46849999999995</v>
      </c>
      <c r="P2208" s="188">
        <v>286.39826614999998</v>
      </c>
      <c r="Q2208" s="188">
        <f t="shared" si="278"/>
        <v>337.07023384999997</v>
      </c>
      <c r="S2208" s="184">
        <v>0</v>
      </c>
      <c r="T2208" s="184">
        <v>0</v>
      </c>
      <c r="U2208" s="184">
        <f t="shared" si="279"/>
        <v>0</v>
      </c>
      <c r="W2208" s="185">
        <v>0</v>
      </c>
      <c r="X2208" s="185">
        <v>0</v>
      </c>
      <c r="Y2208" s="185">
        <f t="shared" si="280"/>
        <v>0</v>
      </c>
    </row>
    <row r="2209" spans="2:25" s="187" customFormat="1" hidden="1" x14ac:dyDescent="0.3">
      <c r="B2209" s="226" t="s">
        <v>2529</v>
      </c>
      <c r="C2209" s="338" t="s">
        <v>9695</v>
      </c>
      <c r="D2209" s="249"/>
      <c r="E2209" s="249"/>
      <c r="F2209" s="183"/>
      <c r="G2209" s="184">
        <f t="shared" si="274"/>
        <v>77.875200000000007</v>
      </c>
      <c r="H2209" s="184">
        <f t="shared" si="275"/>
        <v>10.26094</v>
      </c>
      <c r="I2209" s="184">
        <f t="shared" si="276"/>
        <v>67.614260000000002</v>
      </c>
      <c r="K2209" s="184">
        <v>0</v>
      </c>
      <c r="L2209" s="184">
        <v>0</v>
      </c>
      <c r="M2209" s="184">
        <f t="shared" si="277"/>
        <v>0</v>
      </c>
      <c r="O2209" s="188">
        <v>77.875200000000007</v>
      </c>
      <c r="P2209" s="188">
        <v>10.26094</v>
      </c>
      <c r="Q2209" s="188">
        <f t="shared" si="278"/>
        <v>67.614260000000002</v>
      </c>
      <c r="S2209" s="184">
        <v>0</v>
      </c>
      <c r="T2209" s="184">
        <v>0</v>
      </c>
      <c r="U2209" s="184">
        <f t="shared" si="279"/>
        <v>0</v>
      </c>
      <c r="W2209" s="185">
        <v>0</v>
      </c>
      <c r="X2209" s="185">
        <v>0</v>
      </c>
      <c r="Y2209" s="185">
        <f t="shared" si="280"/>
        <v>0</v>
      </c>
    </row>
    <row r="2210" spans="2:25" s="187" customFormat="1" hidden="1" x14ac:dyDescent="0.3">
      <c r="B2210" s="226" t="s">
        <v>2530</v>
      </c>
      <c r="C2210" s="338" t="s">
        <v>9696</v>
      </c>
      <c r="D2210" s="249"/>
      <c r="E2210" s="249"/>
      <c r="F2210" s="183"/>
      <c r="G2210" s="184">
        <f t="shared" si="274"/>
        <v>267.8075</v>
      </c>
      <c r="H2210" s="184">
        <f t="shared" si="275"/>
        <v>89.913740000000004</v>
      </c>
      <c r="I2210" s="184">
        <f t="shared" si="276"/>
        <v>177.89375999999999</v>
      </c>
      <c r="K2210" s="184">
        <v>0</v>
      </c>
      <c r="L2210" s="184">
        <v>0</v>
      </c>
      <c r="M2210" s="184">
        <f t="shared" si="277"/>
        <v>0</v>
      </c>
      <c r="O2210" s="188">
        <v>267.8075</v>
      </c>
      <c r="P2210" s="188">
        <v>89.913740000000004</v>
      </c>
      <c r="Q2210" s="188">
        <f t="shared" si="278"/>
        <v>177.89375999999999</v>
      </c>
      <c r="S2210" s="184">
        <v>0</v>
      </c>
      <c r="T2210" s="184">
        <v>0</v>
      </c>
      <c r="U2210" s="184">
        <f t="shared" si="279"/>
        <v>0</v>
      </c>
      <c r="W2210" s="185">
        <v>0</v>
      </c>
      <c r="X2210" s="185">
        <v>0</v>
      </c>
      <c r="Y2210" s="185">
        <f t="shared" si="280"/>
        <v>0</v>
      </c>
    </row>
    <row r="2211" spans="2:25" s="187" customFormat="1" hidden="1" x14ac:dyDescent="0.3">
      <c r="B2211" s="226" t="s">
        <v>2531</v>
      </c>
      <c r="C2211" s="338" t="s">
        <v>9697</v>
      </c>
      <c r="D2211" s="249"/>
      <c r="E2211" s="249"/>
      <c r="F2211" s="183"/>
      <c r="G2211" s="184">
        <f t="shared" si="274"/>
        <v>47.418900000000001</v>
      </c>
      <c r="H2211" s="184">
        <f t="shared" si="275"/>
        <v>36.392339999999997</v>
      </c>
      <c r="I2211" s="184">
        <f t="shared" si="276"/>
        <v>11.026560000000003</v>
      </c>
      <c r="K2211" s="184">
        <v>0</v>
      </c>
      <c r="L2211" s="184">
        <v>0</v>
      </c>
      <c r="M2211" s="184">
        <f t="shared" si="277"/>
        <v>0</v>
      </c>
      <c r="O2211" s="188">
        <v>47.418900000000001</v>
      </c>
      <c r="P2211" s="188">
        <v>36.392339999999997</v>
      </c>
      <c r="Q2211" s="188">
        <f t="shared" si="278"/>
        <v>11.026560000000003</v>
      </c>
      <c r="S2211" s="184">
        <v>0</v>
      </c>
      <c r="T2211" s="184">
        <v>0</v>
      </c>
      <c r="U2211" s="184">
        <f t="shared" si="279"/>
        <v>0</v>
      </c>
      <c r="W2211" s="185">
        <v>0</v>
      </c>
      <c r="X2211" s="185">
        <v>0</v>
      </c>
      <c r="Y2211" s="185">
        <f t="shared" si="280"/>
        <v>0</v>
      </c>
    </row>
    <row r="2212" spans="2:25" s="187" customFormat="1" hidden="1" x14ac:dyDescent="0.3">
      <c r="B2212" s="226" t="s">
        <v>2532</v>
      </c>
      <c r="C2212" s="338" t="s">
        <v>9698</v>
      </c>
      <c r="D2212" s="249"/>
      <c r="E2212" s="249"/>
      <c r="F2212" s="183"/>
      <c r="G2212" s="184">
        <f t="shared" si="274"/>
        <v>839.08809999999994</v>
      </c>
      <c r="H2212" s="184">
        <f t="shared" si="275"/>
        <v>796.93170155999996</v>
      </c>
      <c r="I2212" s="184">
        <f t="shared" si="276"/>
        <v>42.156398439999975</v>
      </c>
      <c r="K2212" s="184">
        <v>0</v>
      </c>
      <c r="L2212" s="184">
        <v>0</v>
      </c>
      <c r="M2212" s="184">
        <f t="shared" si="277"/>
        <v>0</v>
      </c>
      <c r="O2212" s="188">
        <v>839.08809999999994</v>
      </c>
      <c r="P2212" s="188">
        <v>796.93170155999996</v>
      </c>
      <c r="Q2212" s="188">
        <f t="shared" si="278"/>
        <v>42.156398439999975</v>
      </c>
      <c r="S2212" s="184">
        <v>0</v>
      </c>
      <c r="T2212" s="184">
        <v>0</v>
      </c>
      <c r="U2212" s="184">
        <f t="shared" si="279"/>
        <v>0</v>
      </c>
      <c r="W2212" s="185">
        <v>0</v>
      </c>
      <c r="X2212" s="185">
        <v>0</v>
      </c>
      <c r="Y2212" s="185">
        <f t="shared" si="280"/>
        <v>0</v>
      </c>
    </row>
    <row r="2213" spans="2:25" s="187" customFormat="1" hidden="1" x14ac:dyDescent="0.3">
      <c r="B2213" s="226" t="s">
        <v>2533</v>
      </c>
      <c r="C2213" s="338" t="s">
        <v>9699</v>
      </c>
      <c r="D2213" s="249"/>
      <c r="E2213" s="249"/>
      <c r="F2213" s="183"/>
      <c r="G2213" s="184">
        <f t="shared" si="274"/>
        <v>231.89999999999998</v>
      </c>
      <c r="H2213" s="184">
        <f t="shared" si="275"/>
        <v>191.59997236999999</v>
      </c>
      <c r="I2213" s="184">
        <f t="shared" si="276"/>
        <v>40.300027629999988</v>
      </c>
      <c r="K2213" s="184">
        <v>0</v>
      </c>
      <c r="L2213" s="184">
        <v>0</v>
      </c>
      <c r="M2213" s="184">
        <f t="shared" si="277"/>
        <v>0</v>
      </c>
      <c r="O2213" s="188">
        <v>231.89999999999998</v>
      </c>
      <c r="P2213" s="188">
        <v>191.59997236999999</v>
      </c>
      <c r="Q2213" s="188">
        <f t="shared" si="278"/>
        <v>40.300027629999988</v>
      </c>
      <c r="S2213" s="184">
        <v>0</v>
      </c>
      <c r="T2213" s="184">
        <v>0</v>
      </c>
      <c r="U2213" s="184">
        <f t="shared" si="279"/>
        <v>0</v>
      </c>
      <c r="W2213" s="185">
        <v>0</v>
      </c>
      <c r="X2213" s="185">
        <v>0</v>
      </c>
      <c r="Y2213" s="185">
        <f t="shared" si="280"/>
        <v>0</v>
      </c>
    </row>
    <row r="2214" spans="2:25" s="187" customFormat="1" hidden="1" x14ac:dyDescent="0.3">
      <c r="B2214" s="226" t="s">
        <v>2534</v>
      </c>
      <c r="C2214" s="338" t="s">
        <v>9700</v>
      </c>
      <c r="D2214" s="249"/>
      <c r="E2214" s="249"/>
      <c r="F2214" s="183"/>
      <c r="G2214" s="184">
        <f t="shared" si="274"/>
        <v>395.01469999999995</v>
      </c>
      <c r="H2214" s="184">
        <f t="shared" si="275"/>
        <v>351.46109418999998</v>
      </c>
      <c r="I2214" s="184">
        <f t="shared" si="276"/>
        <v>43.553605809999965</v>
      </c>
      <c r="K2214" s="184">
        <v>0</v>
      </c>
      <c r="L2214" s="184">
        <v>0</v>
      </c>
      <c r="M2214" s="184">
        <f t="shared" si="277"/>
        <v>0</v>
      </c>
      <c r="O2214" s="188">
        <v>395.01469999999995</v>
      </c>
      <c r="P2214" s="188">
        <v>351.46109418999998</v>
      </c>
      <c r="Q2214" s="188">
        <f t="shared" si="278"/>
        <v>43.553605809999965</v>
      </c>
      <c r="S2214" s="184">
        <v>0</v>
      </c>
      <c r="T2214" s="184">
        <v>0</v>
      </c>
      <c r="U2214" s="184">
        <f t="shared" si="279"/>
        <v>0</v>
      </c>
      <c r="W2214" s="185">
        <v>0</v>
      </c>
      <c r="X2214" s="185">
        <v>0</v>
      </c>
      <c r="Y2214" s="185">
        <f t="shared" si="280"/>
        <v>0</v>
      </c>
    </row>
    <row r="2215" spans="2:25" s="187" customFormat="1" hidden="1" x14ac:dyDescent="0.3">
      <c r="B2215" s="226" t="s">
        <v>2535</v>
      </c>
      <c r="C2215" s="338" t="s">
        <v>9701</v>
      </c>
      <c r="D2215" s="249"/>
      <c r="E2215" s="249"/>
      <c r="F2215" s="183"/>
      <c r="G2215" s="184">
        <f t="shared" si="274"/>
        <v>58.168700000000001</v>
      </c>
      <c r="H2215" s="184">
        <f t="shared" si="275"/>
        <v>54.855681600000004</v>
      </c>
      <c r="I2215" s="184">
        <f t="shared" si="276"/>
        <v>3.3130183999999971</v>
      </c>
      <c r="K2215" s="184">
        <v>0</v>
      </c>
      <c r="L2215" s="184">
        <v>0</v>
      </c>
      <c r="M2215" s="184">
        <f t="shared" si="277"/>
        <v>0</v>
      </c>
      <c r="O2215" s="188">
        <v>58.168700000000001</v>
      </c>
      <c r="P2215" s="188">
        <v>54.855681600000004</v>
      </c>
      <c r="Q2215" s="188">
        <f t="shared" si="278"/>
        <v>3.3130183999999971</v>
      </c>
      <c r="S2215" s="184">
        <v>0</v>
      </c>
      <c r="T2215" s="184">
        <v>0</v>
      </c>
      <c r="U2215" s="184">
        <f t="shared" si="279"/>
        <v>0</v>
      </c>
      <c r="W2215" s="185">
        <v>0</v>
      </c>
      <c r="X2215" s="185">
        <v>0</v>
      </c>
      <c r="Y2215" s="185">
        <f t="shared" si="280"/>
        <v>0</v>
      </c>
    </row>
    <row r="2216" spans="2:25" s="187" customFormat="1" hidden="1" x14ac:dyDescent="0.3">
      <c r="B2216" s="226" t="s">
        <v>2536</v>
      </c>
      <c r="C2216" s="338" t="s">
        <v>9702</v>
      </c>
      <c r="D2216" s="249"/>
      <c r="E2216" s="249"/>
      <c r="F2216" s="183"/>
      <c r="G2216" s="184">
        <f t="shared" si="274"/>
        <v>107.5202</v>
      </c>
      <c r="H2216" s="184">
        <f t="shared" si="275"/>
        <v>24.8</v>
      </c>
      <c r="I2216" s="184">
        <f t="shared" si="276"/>
        <v>82.720200000000006</v>
      </c>
      <c r="K2216" s="184">
        <v>0</v>
      </c>
      <c r="L2216" s="184">
        <v>0</v>
      </c>
      <c r="M2216" s="184">
        <f t="shared" si="277"/>
        <v>0</v>
      </c>
      <c r="O2216" s="188">
        <v>107.5202</v>
      </c>
      <c r="P2216" s="188">
        <v>24.8</v>
      </c>
      <c r="Q2216" s="188">
        <f t="shared" si="278"/>
        <v>82.720200000000006</v>
      </c>
      <c r="S2216" s="184">
        <v>0</v>
      </c>
      <c r="T2216" s="184">
        <v>0</v>
      </c>
      <c r="U2216" s="184">
        <f t="shared" si="279"/>
        <v>0</v>
      </c>
      <c r="W2216" s="185">
        <v>0</v>
      </c>
      <c r="X2216" s="185">
        <v>0</v>
      </c>
      <c r="Y2216" s="185">
        <f t="shared" si="280"/>
        <v>0</v>
      </c>
    </row>
    <row r="2217" spans="2:25" s="187" customFormat="1" hidden="1" x14ac:dyDescent="0.3">
      <c r="B2217" s="226" t="s">
        <v>2537</v>
      </c>
      <c r="C2217" s="338" t="s">
        <v>9703</v>
      </c>
      <c r="D2217" s="249"/>
      <c r="E2217" s="249"/>
      <c r="F2217" s="183"/>
      <c r="G2217" s="184">
        <f t="shared" si="274"/>
        <v>57.732399999999998</v>
      </c>
      <c r="H2217" s="184">
        <f t="shared" si="275"/>
        <v>45.305627969999996</v>
      </c>
      <c r="I2217" s="184">
        <f t="shared" si="276"/>
        <v>12.426772030000002</v>
      </c>
      <c r="K2217" s="184">
        <v>0</v>
      </c>
      <c r="L2217" s="184">
        <v>0</v>
      </c>
      <c r="M2217" s="184">
        <f t="shared" si="277"/>
        <v>0</v>
      </c>
      <c r="O2217" s="188">
        <v>57.732399999999998</v>
      </c>
      <c r="P2217" s="188">
        <v>45.305627969999996</v>
      </c>
      <c r="Q2217" s="188">
        <f t="shared" si="278"/>
        <v>12.426772030000002</v>
      </c>
      <c r="S2217" s="184">
        <v>0</v>
      </c>
      <c r="T2217" s="184">
        <v>0</v>
      </c>
      <c r="U2217" s="184">
        <f t="shared" si="279"/>
        <v>0</v>
      </c>
      <c r="W2217" s="185">
        <v>0</v>
      </c>
      <c r="X2217" s="185">
        <v>0</v>
      </c>
      <c r="Y2217" s="185">
        <f t="shared" si="280"/>
        <v>0</v>
      </c>
    </row>
    <row r="2218" spans="2:25" s="187" customFormat="1" hidden="1" x14ac:dyDescent="0.3">
      <c r="B2218" s="226" t="s">
        <v>2538</v>
      </c>
      <c r="C2218" s="338" t="s">
        <v>9704</v>
      </c>
      <c r="D2218" s="249"/>
      <c r="E2218" s="249"/>
      <c r="F2218" s="183"/>
      <c r="G2218" s="184">
        <f t="shared" si="274"/>
        <v>319.46859999999998</v>
      </c>
      <c r="H2218" s="184">
        <f t="shared" si="275"/>
        <v>288.34462222000002</v>
      </c>
      <c r="I2218" s="184">
        <f t="shared" si="276"/>
        <v>31.123977779999962</v>
      </c>
      <c r="K2218" s="184">
        <v>0</v>
      </c>
      <c r="L2218" s="184">
        <v>0</v>
      </c>
      <c r="M2218" s="184">
        <f t="shared" si="277"/>
        <v>0</v>
      </c>
      <c r="O2218" s="188">
        <v>319.46859999999998</v>
      </c>
      <c r="P2218" s="188">
        <v>288.34462222000002</v>
      </c>
      <c r="Q2218" s="188">
        <f t="shared" si="278"/>
        <v>31.123977779999962</v>
      </c>
      <c r="S2218" s="184">
        <v>0</v>
      </c>
      <c r="T2218" s="184">
        <v>0</v>
      </c>
      <c r="U2218" s="184">
        <f t="shared" si="279"/>
        <v>0</v>
      </c>
      <c r="W2218" s="185">
        <v>0</v>
      </c>
      <c r="X2218" s="185">
        <v>0</v>
      </c>
      <c r="Y2218" s="185">
        <f t="shared" si="280"/>
        <v>0</v>
      </c>
    </row>
    <row r="2219" spans="2:25" s="187" customFormat="1" hidden="1" x14ac:dyDescent="0.3">
      <c r="B2219" s="226" t="s">
        <v>2539</v>
      </c>
      <c r="C2219" s="338" t="s">
        <v>9705</v>
      </c>
      <c r="D2219" s="249"/>
      <c r="E2219" s="249"/>
      <c r="F2219" s="183"/>
      <c r="G2219" s="184">
        <f t="shared" si="274"/>
        <v>127.6627</v>
      </c>
      <c r="H2219" s="184">
        <f t="shared" si="275"/>
        <v>11.266500000000001</v>
      </c>
      <c r="I2219" s="184">
        <f t="shared" si="276"/>
        <v>116.39619999999999</v>
      </c>
      <c r="K2219" s="184">
        <v>0</v>
      </c>
      <c r="L2219" s="184">
        <v>0</v>
      </c>
      <c r="M2219" s="184">
        <f t="shared" si="277"/>
        <v>0</v>
      </c>
      <c r="O2219" s="188">
        <v>127.6627</v>
      </c>
      <c r="P2219" s="188">
        <v>11.266500000000001</v>
      </c>
      <c r="Q2219" s="188">
        <f t="shared" si="278"/>
        <v>116.39619999999999</v>
      </c>
      <c r="S2219" s="184">
        <v>0</v>
      </c>
      <c r="T2219" s="184">
        <v>0</v>
      </c>
      <c r="U2219" s="184">
        <f t="shared" si="279"/>
        <v>0</v>
      </c>
      <c r="W2219" s="185">
        <v>0</v>
      </c>
      <c r="X2219" s="185">
        <v>0</v>
      </c>
      <c r="Y2219" s="185">
        <f t="shared" si="280"/>
        <v>0</v>
      </c>
    </row>
    <row r="2220" spans="2:25" s="187" customFormat="1" hidden="1" x14ac:dyDescent="0.3">
      <c r="B2220" s="226" t="s">
        <v>2540</v>
      </c>
      <c r="C2220" s="338" t="s">
        <v>9706</v>
      </c>
      <c r="D2220" s="249"/>
      <c r="E2220" s="249"/>
      <c r="F2220" s="183"/>
      <c r="G2220" s="184">
        <f t="shared" si="274"/>
        <v>901.95659999999998</v>
      </c>
      <c r="H2220" s="184">
        <f t="shared" si="275"/>
        <v>779.01546123999992</v>
      </c>
      <c r="I2220" s="184">
        <f t="shared" si="276"/>
        <v>122.94113876000006</v>
      </c>
      <c r="K2220" s="184">
        <v>0</v>
      </c>
      <c r="L2220" s="184">
        <v>0</v>
      </c>
      <c r="M2220" s="184">
        <f t="shared" si="277"/>
        <v>0</v>
      </c>
      <c r="O2220" s="188">
        <v>901.95659999999998</v>
      </c>
      <c r="P2220" s="188">
        <v>779.01546123999992</v>
      </c>
      <c r="Q2220" s="188">
        <f t="shared" si="278"/>
        <v>122.94113876000006</v>
      </c>
      <c r="S2220" s="184">
        <v>0</v>
      </c>
      <c r="T2220" s="184">
        <v>0</v>
      </c>
      <c r="U2220" s="184">
        <f t="shared" si="279"/>
        <v>0</v>
      </c>
      <c r="W2220" s="185">
        <v>0</v>
      </c>
      <c r="X2220" s="185">
        <v>0</v>
      </c>
      <c r="Y2220" s="185">
        <f t="shared" si="280"/>
        <v>0</v>
      </c>
    </row>
    <row r="2221" spans="2:25" s="187" customFormat="1" hidden="1" x14ac:dyDescent="0.3">
      <c r="B2221" s="226" t="s">
        <v>2541</v>
      </c>
      <c r="C2221" s="338" t="s">
        <v>9707</v>
      </c>
      <c r="D2221" s="249"/>
      <c r="E2221" s="249"/>
      <c r="F2221" s="183"/>
      <c r="G2221" s="184">
        <f t="shared" si="274"/>
        <v>260.72129999999999</v>
      </c>
      <c r="H2221" s="184">
        <f t="shared" si="275"/>
        <v>194.22321161999997</v>
      </c>
      <c r="I2221" s="184">
        <f t="shared" si="276"/>
        <v>66.498088380000013</v>
      </c>
      <c r="K2221" s="184">
        <v>0</v>
      </c>
      <c r="L2221" s="184">
        <v>0</v>
      </c>
      <c r="M2221" s="184">
        <f t="shared" si="277"/>
        <v>0</v>
      </c>
      <c r="O2221" s="188">
        <v>260.72129999999999</v>
      </c>
      <c r="P2221" s="188">
        <v>194.22321161999997</v>
      </c>
      <c r="Q2221" s="188">
        <f t="shared" si="278"/>
        <v>66.498088380000013</v>
      </c>
      <c r="S2221" s="184">
        <v>0</v>
      </c>
      <c r="T2221" s="184">
        <v>0</v>
      </c>
      <c r="U2221" s="184">
        <f t="shared" si="279"/>
        <v>0</v>
      </c>
      <c r="W2221" s="185">
        <v>0</v>
      </c>
      <c r="X2221" s="185">
        <v>0</v>
      </c>
      <c r="Y2221" s="185">
        <f t="shared" si="280"/>
        <v>0</v>
      </c>
    </row>
    <row r="2222" spans="2:25" s="187" customFormat="1" hidden="1" x14ac:dyDescent="0.3">
      <c r="B2222" s="226" t="s">
        <v>2542</v>
      </c>
      <c r="C2222" s="338" t="s">
        <v>9708</v>
      </c>
      <c r="D2222" s="249"/>
      <c r="E2222" s="249"/>
      <c r="F2222" s="183"/>
      <c r="G2222" s="184">
        <f t="shared" si="274"/>
        <v>351.95620000000002</v>
      </c>
      <c r="H2222" s="184">
        <f t="shared" si="275"/>
        <v>307.73331300000001</v>
      </c>
      <c r="I2222" s="184">
        <f t="shared" si="276"/>
        <v>44.222887000000014</v>
      </c>
      <c r="K2222" s="184">
        <v>0</v>
      </c>
      <c r="L2222" s="184">
        <v>0</v>
      </c>
      <c r="M2222" s="184">
        <f t="shared" si="277"/>
        <v>0</v>
      </c>
      <c r="O2222" s="188">
        <v>351.95620000000002</v>
      </c>
      <c r="P2222" s="188">
        <v>307.73331300000001</v>
      </c>
      <c r="Q2222" s="188">
        <f t="shared" si="278"/>
        <v>44.222887000000014</v>
      </c>
      <c r="S2222" s="184">
        <v>0</v>
      </c>
      <c r="T2222" s="184">
        <v>0</v>
      </c>
      <c r="U2222" s="184">
        <f t="shared" si="279"/>
        <v>0</v>
      </c>
      <c r="W2222" s="185">
        <v>0</v>
      </c>
      <c r="X2222" s="185">
        <v>0</v>
      </c>
      <c r="Y2222" s="185">
        <f t="shared" si="280"/>
        <v>0</v>
      </c>
    </row>
    <row r="2223" spans="2:25" s="187" customFormat="1" hidden="1" x14ac:dyDescent="0.3">
      <c r="B2223" s="226" t="s">
        <v>2543</v>
      </c>
      <c r="C2223" s="338" t="s">
        <v>9709</v>
      </c>
      <c r="D2223" s="249"/>
      <c r="E2223" s="249"/>
      <c r="F2223" s="183"/>
      <c r="G2223" s="184">
        <f t="shared" si="274"/>
        <v>74.435099999999991</v>
      </c>
      <c r="H2223" s="184">
        <f t="shared" si="275"/>
        <v>68.034226700000005</v>
      </c>
      <c r="I2223" s="184">
        <f t="shared" si="276"/>
        <v>6.4008732999999864</v>
      </c>
      <c r="K2223" s="184">
        <v>0</v>
      </c>
      <c r="L2223" s="184">
        <v>0</v>
      </c>
      <c r="M2223" s="184">
        <f t="shared" si="277"/>
        <v>0</v>
      </c>
      <c r="O2223" s="188">
        <v>74.435099999999991</v>
      </c>
      <c r="P2223" s="188">
        <v>68.034226700000005</v>
      </c>
      <c r="Q2223" s="188">
        <f t="shared" si="278"/>
        <v>6.4008732999999864</v>
      </c>
      <c r="S2223" s="184">
        <v>0</v>
      </c>
      <c r="T2223" s="184">
        <v>0</v>
      </c>
      <c r="U2223" s="184">
        <f t="shared" si="279"/>
        <v>0</v>
      </c>
      <c r="W2223" s="185">
        <v>0</v>
      </c>
      <c r="X2223" s="185">
        <v>0</v>
      </c>
      <c r="Y2223" s="185">
        <f t="shared" si="280"/>
        <v>0</v>
      </c>
    </row>
    <row r="2224" spans="2:25" s="187" customFormat="1" hidden="1" x14ac:dyDescent="0.3">
      <c r="B2224" s="226" t="s">
        <v>2544</v>
      </c>
      <c r="C2224" s="338" t="s">
        <v>9710</v>
      </c>
      <c r="D2224" s="249"/>
      <c r="E2224" s="249"/>
      <c r="F2224" s="183"/>
      <c r="G2224" s="184">
        <f t="shared" ref="G2224:G2287" si="281">+K2224+O2224+S2224+W2224</f>
        <v>80.786100000000005</v>
      </c>
      <c r="H2224" s="184">
        <f t="shared" ref="H2224:H2287" si="282">+L2224+P2224+T2224+X2224</f>
        <v>52.204650000000001</v>
      </c>
      <c r="I2224" s="184">
        <f t="shared" si="276"/>
        <v>28.581450000000004</v>
      </c>
      <c r="K2224" s="184">
        <v>0</v>
      </c>
      <c r="L2224" s="184">
        <v>0</v>
      </c>
      <c r="M2224" s="184">
        <f t="shared" si="277"/>
        <v>0</v>
      </c>
      <c r="O2224" s="188">
        <v>80.786100000000005</v>
      </c>
      <c r="P2224" s="188">
        <v>52.204650000000001</v>
      </c>
      <c r="Q2224" s="188">
        <f t="shared" si="278"/>
        <v>28.581450000000004</v>
      </c>
      <c r="S2224" s="184">
        <v>0</v>
      </c>
      <c r="T2224" s="184">
        <v>0</v>
      </c>
      <c r="U2224" s="184">
        <f t="shared" si="279"/>
        <v>0</v>
      </c>
      <c r="W2224" s="185">
        <v>0</v>
      </c>
      <c r="X2224" s="185">
        <v>0</v>
      </c>
      <c r="Y2224" s="185">
        <f t="shared" si="280"/>
        <v>0</v>
      </c>
    </row>
    <row r="2225" spans="2:25" s="187" customFormat="1" hidden="1" x14ac:dyDescent="0.3">
      <c r="B2225" s="226" t="s">
        <v>2545</v>
      </c>
      <c r="C2225" s="338" t="s">
        <v>9711</v>
      </c>
      <c r="D2225" s="249"/>
      <c r="E2225" s="249"/>
      <c r="F2225" s="183"/>
      <c r="G2225" s="184">
        <f t="shared" si="281"/>
        <v>49.4176</v>
      </c>
      <c r="H2225" s="184">
        <f t="shared" si="282"/>
        <v>46.939339699999998</v>
      </c>
      <c r="I2225" s="184">
        <f t="shared" si="276"/>
        <v>2.4782603000000023</v>
      </c>
      <c r="K2225" s="184">
        <v>0</v>
      </c>
      <c r="L2225" s="184">
        <v>0</v>
      </c>
      <c r="M2225" s="184">
        <f t="shared" si="277"/>
        <v>0</v>
      </c>
      <c r="O2225" s="188">
        <v>49.4176</v>
      </c>
      <c r="P2225" s="188">
        <v>46.939339699999998</v>
      </c>
      <c r="Q2225" s="188">
        <f t="shared" si="278"/>
        <v>2.4782603000000023</v>
      </c>
      <c r="S2225" s="184">
        <v>0</v>
      </c>
      <c r="T2225" s="184">
        <v>0</v>
      </c>
      <c r="U2225" s="184">
        <f t="shared" si="279"/>
        <v>0</v>
      </c>
      <c r="W2225" s="185">
        <v>0</v>
      </c>
      <c r="X2225" s="185">
        <v>0</v>
      </c>
      <c r="Y2225" s="185">
        <f t="shared" si="280"/>
        <v>0</v>
      </c>
    </row>
    <row r="2226" spans="2:25" s="187" customFormat="1" hidden="1" x14ac:dyDescent="0.3">
      <c r="B2226" s="226" t="s">
        <v>2546</v>
      </c>
      <c r="C2226" s="338" t="s">
        <v>9712</v>
      </c>
      <c r="D2226" s="249"/>
      <c r="E2226" s="249"/>
      <c r="F2226" s="183"/>
      <c r="G2226" s="184">
        <f t="shared" si="281"/>
        <v>262.35500000000002</v>
      </c>
      <c r="H2226" s="184">
        <f t="shared" si="282"/>
        <v>234.44063818000001</v>
      </c>
      <c r="I2226" s="184">
        <f t="shared" si="276"/>
        <v>27.914361820000011</v>
      </c>
      <c r="K2226" s="184">
        <v>0</v>
      </c>
      <c r="L2226" s="184">
        <v>0</v>
      </c>
      <c r="M2226" s="184">
        <f t="shared" si="277"/>
        <v>0</v>
      </c>
      <c r="O2226" s="188">
        <v>262.35500000000002</v>
      </c>
      <c r="P2226" s="188">
        <v>234.44063818000001</v>
      </c>
      <c r="Q2226" s="188">
        <f t="shared" si="278"/>
        <v>27.914361820000011</v>
      </c>
      <c r="S2226" s="184">
        <v>0</v>
      </c>
      <c r="T2226" s="184">
        <v>0</v>
      </c>
      <c r="U2226" s="184">
        <f t="shared" si="279"/>
        <v>0</v>
      </c>
      <c r="W2226" s="185">
        <v>0</v>
      </c>
      <c r="X2226" s="185">
        <v>0</v>
      </c>
      <c r="Y2226" s="185">
        <f t="shared" si="280"/>
        <v>0</v>
      </c>
    </row>
    <row r="2227" spans="2:25" s="187" customFormat="1" hidden="1" x14ac:dyDescent="0.3">
      <c r="B2227" s="226" t="s">
        <v>2547</v>
      </c>
      <c r="C2227" s="338" t="s">
        <v>9713</v>
      </c>
      <c r="D2227" s="249"/>
      <c r="E2227" s="249"/>
      <c r="F2227" s="183"/>
      <c r="G2227" s="184">
        <f t="shared" si="281"/>
        <v>110</v>
      </c>
      <c r="H2227" s="184">
        <f t="shared" si="282"/>
        <v>1.8440000000000001</v>
      </c>
      <c r="I2227" s="184">
        <f t="shared" si="276"/>
        <v>108.15600000000001</v>
      </c>
      <c r="K2227" s="184">
        <v>0</v>
      </c>
      <c r="L2227" s="184">
        <v>0</v>
      </c>
      <c r="M2227" s="184">
        <f t="shared" si="277"/>
        <v>0</v>
      </c>
      <c r="O2227" s="188">
        <v>110</v>
      </c>
      <c r="P2227" s="188">
        <v>1.8440000000000001</v>
      </c>
      <c r="Q2227" s="188">
        <f t="shared" si="278"/>
        <v>108.15600000000001</v>
      </c>
      <c r="S2227" s="184">
        <v>0</v>
      </c>
      <c r="T2227" s="184">
        <v>0</v>
      </c>
      <c r="U2227" s="184">
        <f t="shared" si="279"/>
        <v>0</v>
      </c>
      <c r="W2227" s="185">
        <v>0</v>
      </c>
      <c r="X2227" s="185">
        <v>0</v>
      </c>
      <c r="Y2227" s="185">
        <f t="shared" si="280"/>
        <v>0</v>
      </c>
    </row>
    <row r="2228" spans="2:25" s="187" customFormat="1" hidden="1" x14ac:dyDescent="0.3">
      <c r="B2228" s="226" t="s">
        <v>2548</v>
      </c>
      <c r="C2228" s="338" t="s">
        <v>9714</v>
      </c>
      <c r="D2228" s="249"/>
      <c r="E2228" s="249"/>
      <c r="F2228" s="183"/>
      <c r="G2228" s="184">
        <f t="shared" si="281"/>
        <v>12.8</v>
      </c>
      <c r="H2228" s="184">
        <f t="shared" si="282"/>
        <v>3.6500499999999998</v>
      </c>
      <c r="I2228" s="184">
        <f t="shared" si="276"/>
        <v>9.1499500000000005</v>
      </c>
      <c r="K2228" s="184">
        <v>0</v>
      </c>
      <c r="L2228" s="184">
        <v>0</v>
      </c>
      <c r="M2228" s="184">
        <f t="shared" si="277"/>
        <v>0</v>
      </c>
      <c r="O2228" s="188">
        <v>12.8</v>
      </c>
      <c r="P2228" s="188">
        <v>3.6500499999999998</v>
      </c>
      <c r="Q2228" s="188">
        <f t="shared" si="278"/>
        <v>9.1499500000000005</v>
      </c>
      <c r="S2228" s="184">
        <v>0</v>
      </c>
      <c r="T2228" s="184">
        <v>0</v>
      </c>
      <c r="U2228" s="184">
        <f t="shared" si="279"/>
        <v>0</v>
      </c>
      <c r="W2228" s="185">
        <v>0</v>
      </c>
      <c r="X2228" s="185">
        <v>0</v>
      </c>
      <c r="Y2228" s="185">
        <f t="shared" si="280"/>
        <v>0</v>
      </c>
    </row>
    <row r="2229" spans="2:25" s="187" customFormat="1" hidden="1" x14ac:dyDescent="0.3">
      <c r="B2229" s="226" t="s">
        <v>2549</v>
      </c>
      <c r="C2229" s="338" t="s">
        <v>9715</v>
      </c>
      <c r="D2229" s="249"/>
      <c r="E2229" s="249"/>
      <c r="F2229" s="183"/>
      <c r="G2229" s="184">
        <f t="shared" si="281"/>
        <v>38</v>
      </c>
      <c r="H2229" s="184">
        <f t="shared" si="282"/>
        <v>16.294461999999999</v>
      </c>
      <c r="I2229" s="184">
        <f t="shared" si="276"/>
        <v>21.705538000000001</v>
      </c>
      <c r="K2229" s="184">
        <v>0</v>
      </c>
      <c r="L2229" s="184">
        <v>0</v>
      </c>
      <c r="M2229" s="184">
        <f t="shared" si="277"/>
        <v>0</v>
      </c>
      <c r="O2229" s="188">
        <v>38</v>
      </c>
      <c r="P2229" s="188">
        <v>16.294461999999999</v>
      </c>
      <c r="Q2229" s="188">
        <f t="shared" si="278"/>
        <v>21.705538000000001</v>
      </c>
      <c r="S2229" s="184">
        <v>0</v>
      </c>
      <c r="T2229" s="184">
        <v>0</v>
      </c>
      <c r="U2229" s="184">
        <f t="shared" si="279"/>
        <v>0</v>
      </c>
      <c r="W2229" s="185">
        <v>0</v>
      </c>
      <c r="X2229" s="185">
        <v>0</v>
      </c>
      <c r="Y2229" s="185">
        <f t="shared" si="280"/>
        <v>0</v>
      </c>
    </row>
    <row r="2230" spans="2:25" s="187" customFormat="1" hidden="1" x14ac:dyDescent="0.3">
      <c r="B2230" s="226" t="s">
        <v>2550</v>
      </c>
      <c r="C2230" s="338" t="s">
        <v>9716</v>
      </c>
      <c r="D2230" s="249"/>
      <c r="E2230" s="249"/>
      <c r="F2230" s="183"/>
      <c r="G2230" s="184">
        <f t="shared" si="281"/>
        <v>536.85</v>
      </c>
      <c r="H2230" s="184">
        <f t="shared" si="282"/>
        <v>508.14879658999996</v>
      </c>
      <c r="I2230" s="184">
        <f t="shared" si="276"/>
        <v>28.701203410000062</v>
      </c>
      <c r="J2230" s="179"/>
      <c r="K2230" s="184">
        <v>0</v>
      </c>
      <c r="L2230" s="184">
        <v>0</v>
      </c>
      <c r="M2230" s="184">
        <f t="shared" si="277"/>
        <v>0</v>
      </c>
      <c r="N2230" s="179"/>
      <c r="O2230" s="184">
        <v>536.85</v>
      </c>
      <c r="P2230" s="184">
        <v>508.14879658999996</v>
      </c>
      <c r="Q2230" s="184">
        <f t="shared" si="278"/>
        <v>28.701203410000062</v>
      </c>
      <c r="R2230" s="179"/>
      <c r="S2230" s="184">
        <v>0</v>
      </c>
      <c r="T2230" s="184">
        <v>0</v>
      </c>
      <c r="U2230" s="184">
        <f t="shared" si="279"/>
        <v>0</v>
      </c>
      <c r="V2230" s="179"/>
      <c r="W2230" s="184">
        <v>0</v>
      </c>
      <c r="X2230" s="184">
        <v>0</v>
      </c>
      <c r="Y2230" s="184">
        <f t="shared" si="280"/>
        <v>0</v>
      </c>
    </row>
    <row r="2231" spans="2:25" s="187" customFormat="1" hidden="1" x14ac:dyDescent="0.3">
      <c r="B2231" s="226" t="s">
        <v>2551</v>
      </c>
      <c r="C2231" s="338" t="s">
        <v>9717</v>
      </c>
      <c r="D2231" s="249"/>
      <c r="E2231" s="249"/>
      <c r="F2231" s="183"/>
      <c r="G2231" s="184">
        <f t="shared" si="281"/>
        <v>167.5403</v>
      </c>
      <c r="H2231" s="184">
        <f t="shared" si="282"/>
        <v>132.29199471999999</v>
      </c>
      <c r="I2231" s="184">
        <f t="shared" si="276"/>
        <v>35.248305280000011</v>
      </c>
      <c r="K2231" s="184">
        <v>0</v>
      </c>
      <c r="L2231" s="184">
        <v>0</v>
      </c>
      <c r="M2231" s="184">
        <f t="shared" si="277"/>
        <v>0</v>
      </c>
      <c r="O2231" s="188">
        <v>167.5403</v>
      </c>
      <c r="P2231" s="188">
        <v>132.29199471999999</v>
      </c>
      <c r="Q2231" s="188">
        <f t="shared" si="278"/>
        <v>35.248305280000011</v>
      </c>
      <c r="S2231" s="184">
        <v>0</v>
      </c>
      <c r="T2231" s="184">
        <v>0</v>
      </c>
      <c r="U2231" s="184">
        <f t="shared" si="279"/>
        <v>0</v>
      </c>
      <c r="W2231" s="185">
        <v>0</v>
      </c>
      <c r="X2231" s="185">
        <v>0</v>
      </c>
      <c r="Y2231" s="185">
        <f t="shared" si="280"/>
        <v>0</v>
      </c>
    </row>
    <row r="2232" spans="2:25" s="187" customFormat="1" hidden="1" x14ac:dyDescent="0.3">
      <c r="B2232" s="226" t="s">
        <v>2552</v>
      </c>
      <c r="C2232" s="338" t="s">
        <v>9718</v>
      </c>
      <c r="D2232" s="249"/>
      <c r="E2232" s="249"/>
      <c r="F2232" s="183"/>
      <c r="G2232" s="184">
        <f t="shared" si="281"/>
        <v>349.40600000000006</v>
      </c>
      <c r="H2232" s="184">
        <f t="shared" si="282"/>
        <v>316.20376413999998</v>
      </c>
      <c r="I2232" s="184">
        <f t="shared" si="276"/>
        <v>33.202235860000087</v>
      </c>
      <c r="K2232" s="184">
        <v>0</v>
      </c>
      <c r="L2232" s="184">
        <v>0</v>
      </c>
      <c r="M2232" s="184">
        <f t="shared" si="277"/>
        <v>0</v>
      </c>
      <c r="O2232" s="188">
        <v>349.40600000000006</v>
      </c>
      <c r="P2232" s="188">
        <v>316.20376413999998</v>
      </c>
      <c r="Q2232" s="188">
        <f t="shared" si="278"/>
        <v>33.202235860000087</v>
      </c>
      <c r="S2232" s="184">
        <v>0</v>
      </c>
      <c r="T2232" s="184">
        <v>0</v>
      </c>
      <c r="U2232" s="184">
        <f t="shared" si="279"/>
        <v>0</v>
      </c>
      <c r="W2232" s="185">
        <v>0</v>
      </c>
      <c r="X2232" s="185">
        <v>0</v>
      </c>
      <c r="Y2232" s="185">
        <f t="shared" si="280"/>
        <v>0</v>
      </c>
    </row>
    <row r="2233" spans="2:25" s="187" customFormat="1" hidden="1" x14ac:dyDescent="0.3">
      <c r="B2233" s="226" t="s">
        <v>2553</v>
      </c>
      <c r="C2233" s="338" t="s">
        <v>9719</v>
      </c>
      <c r="D2233" s="249"/>
      <c r="E2233" s="249"/>
      <c r="F2233" s="183"/>
      <c r="G2233" s="184">
        <f t="shared" si="281"/>
        <v>58.625099999999996</v>
      </c>
      <c r="H2233" s="184">
        <f t="shared" si="282"/>
        <v>55.59971402</v>
      </c>
      <c r="I2233" s="184">
        <f t="shared" si="276"/>
        <v>3.0253859799999958</v>
      </c>
      <c r="K2233" s="184">
        <v>0</v>
      </c>
      <c r="L2233" s="184">
        <v>0</v>
      </c>
      <c r="M2233" s="184">
        <f t="shared" si="277"/>
        <v>0</v>
      </c>
      <c r="O2233" s="188">
        <v>58.625099999999996</v>
      </c>
      <c r="P2233" s="188">
        <v>55.59971402</v>
      </c>
      <c r="Q2233" s="188">
        <f t="shared" si="278"/>
        <v>3.0253859799999958</v>
      </c>
      <c r="S2233" s="184">
        <v>0</v>
      </c>
      <c r="T2233" s="184">
        <v>0</v>
      </c>
      <c r="U2233" s="184">
        <f t="shared" si="279"/>
        <v>0</v>
      </c>
      <c r="W2233" s="185">
        <v>0</v>
      </c>
      <c r="X2233" s="185">
        <v>0</v>
      </c>
      <c r="Y2233" s="185">
        <f t="shared" si="280"/>
        <v>0</v>
      </c>
    </row>
    <row r="2234" spans="2:25" s="187" customFormat="1" hidden="1" x14ac:dyDescent="0.3">
      <c r="B2234" s="226" t="s">
        <v>2554</v>
      </c>
      <c r="C2234" s="338" t="s">
        <v>9720</v>
      </c>
      <c r="D2234" s="249"/>
      <c r="E2234" s="249"/>
      <c r="F2234" s="183"/>
      <c r="G2234" s="184">
        <f t="shared" si="281"/>
        <v>37.237400000000001</v>
      </c>
      <c r="H2234" s="184">
        <f t="shared" si="282"/>
        <v>6.4634999999999998</v>
      </c>
      <c r="I2234" s="184">
        <f t="shared" si="276"/>
        <v>30.773900000000001</v>
      </c>
      <c r="K2234" s="184">
        <v>0</v>
      </c>
      <c r="L2234" s="184">
        <v>0</v>
      </c>
      <c r="M2234" s="184">
        <f t="shared" si="277"/>
        <v>0</v>
      </c>
      <c r="O2234" s="188">
        <v>37.237400000000001</v>
      </c>
      <c r="P2234" s="188">
        <v>6.4634999999999998</v>
      </c>
      <c r="Q2234" s="188">
        <f t="shared" si="278"/>
        <v>30.773900000000001</v>
      </c>
      <c r="S2234" s="184">
        <v>0</v>
      </c>
      <c r="T2234" s="184">
        <v>0</v>
      </c>
      <c r="U2234" s="184">
        <f t="shared" si="279"/>
        <v>0</v>
      </c>
      <c r="W2234" s="185">
        <v>0</v>
      </c>
      <c r="X2234" s="185">
        <v>0</v>
      </c>
      <c r="Y2234" s="185">
        <f t="shared" si="280"/>
        <v>0</v>
      </c>
    </row>
    <row r="2235" spans="2:25" s="187" customFormat="1" hidden="1" x14ac:dyDescent="0.3">
      <c r="B2235" s="226" t="s">
        <v>2555</v>
      </c>
      <c r="C2235" s="338" t="s">
        <v>9721</v>
      </c>
      <c r="D2235" s="249"/>
      <c r="E2235" s="249"/>
      <c r="F2235" s="183"/>
      <c r="G2235" s="184">
        <f t="shared" si="281"/>
        <v>49.521800000000006</v>
      </c>
      <c r="H2235" s="184">
        <f t="shared" si="282"/>
        <v>38.904820620000002</v>
      </c>
      <c r="I2235" s="184">
        <f t="shared" si="276"/>
        <v>10.616979380000004</v>
      </c>
      <c r="K2235" s="184">
        <v>0</v>
      </c>
      <c r="L2235" s="184">
        <v>0</v>
      </c>
      <c r="M2235" s="184">
        <f t="shared" si="277"/>
        <v>0</v>
      </c>
      <c r="O2235" s="188">
        <v>49.521800000000006</v>
      </c>
      <c r="P2235" s="188">
        <v>38.904820620000002</v>
      </c>
      <c r="Q2235" s="188">
        <f t="shared" si="278"/>
        <v>10.616979380000004</v>
      </c>
      <c r="S2235" s="184">
        <v>0</v>
      </c>
      <c r="T2235" s="184">
        <v>0</v>
      </c>
      <c r="U2235" s="184">
        <f t="shared" si="279"/>
        <v>0</v>
      </c>
      <c r="W2235" s="185">
        <v>0</v>
      </c>
      <c r="X2235" s="185">
        <v>0</v>
      </c>
      <c r="Y2235" s="185">
        <f t="shared" si="280"/>
        <v>0</v>
      </c>
    </row>
    <row r="2236" spans="2:25" s="187" customFormat="1" hidden="1" x14ac:dyDescent="0.3">
      <c r="B2236" s="226" t="s">
        <v>2556</v>
      </c>
      <c r="C2236" s="338" t="s">
        <v>9722</v>
      </c>
      <c r="D2236" s="249"/>
      <c r="E2236" s="249"/>
      <c r="F2236" s="183"/>
      <c r="G2236" s="184">
        <f t="shared" si="281"/>
        <v>265.09879999999998</v>
      </c>
      <c r="H2236" s="184">
        <f t="shared" si="282"/>
        <v>228.83580689999999</v>
      </c>
      <c r="I2236" s="184">
        <f t="shared" si="276"/>
        <v>36.262993099999989</v>
      </c>
      <c r="K2236" s="184">
        <v>0</v>
      </c>
      <c r="L2236" s="184">
        <v>0</v>
      </c>
      <c r="M2236" s="184">
        <f t="shared" si="277"/>
        <v>0</v>
      </c>
      <c r="O2236" s="188">
        <v>265.09879999999998</v>
      </c>
      <c r="P2236" s="188">
        <v>228.83580689999999</v>
      </c>
      <c r="Q2236" s="188">
        <f t="shared" si="278"/>
        <v>36.262993099999989</v>
      </c>
      <c r="S2236" s="184">
        <v>0</v>
      </c>
      <c r="T2236" s="184">
        <v>0</v>
      </c>
      <c r="U2236" s="184">
        <f t="shared" si="279"/>
        <v>0</v>
      </c>
      <c r="W2236" s="185">
        <v>0</v>
      </c>
      <c r="X2236" s="185">
        <v>0</v>
      </c>
      <c r="Y2236" s="185">
        <f t="shared" si="280"/>
        <v>0</v>
      </c>
    </row>
    <row r="2237" spans="2:25" s="187" customFormat="1" hidden="1" x14ac:dyDescent="0.3">
      <c r="B2237" s="226" t="s">
        <v>2557</v>
      </c>
      <c r="C2237" s="338" t="s">
        <v>9723</v>
      </c>
      <c r="D2237" s="249"/>
      <c r="E2237" s="249"/>
      <c r="F2237" s="183"/>
      <c r="G2237" s="184">
        <f t="shared" si="281"/>
        <v>97.0505</v>
      </c>
      <c r="H2237" s="184">
        <f t="shared" si="282"/>
        <v>117.89960000000001</v>
      </c>
      <c r="I2237" s="184">
        <f t="shared" si="276"/>
        <v>20.849100000000007</v>
      </c>
      <c r="K2237" s="184">
        <v>0</v>
      </c>
      <c r="L2237" s="184">
        <v>0</v>
      </c>
      <c r="M2237" s="184">
        <f t="shared" si="277"/>
        <v>0</v>
      </c>
      <c r="O2237" s="188">
        <v>97.0505</v>
      </c>
      <c r="P2237" s="188">
        <v>117.89960000000001</v>
      </c>
      <c r="Q2237" s="188">
        <f t="shared" si="278"/>
        <v>20.849100000000007</v>
      </c>
      <c r="S2237" s="184">
        <v>0</v>
      </c>
      <c r="T2237" s="184">
        <v>0</v>
      </c>
      <c r="U2237" s="184">
        <f t="shared" si="279"/>
        <v>0</v>
      </c>
      <c r="W2237" s="185">
        <v>0</v>
      </c>
      <c r="X2237" s="185">
        <v>0</v>
      </c>
      <c r="Y2237" s="185">
        <f t="shared" si="280"/>
        <v>0</v>
      </c>
    </row>
    <row r="2238" spans="2:25" s="187" customFormat="1" hidden="1" x14ac:dyDescent="0.3">
      <c r="B2238" s="226" t="s">
        <v>2558</v>
      </c>
      <c r="C2238" s="338" t="s">
        <v>9724</v>
      </c>
      <c r="D2238" s="249"/>
      <c r="E2238" s="249"/>
      <c r="F2238" s="183"/>
      <c r="G2238" s="184">
        <f t="shared" si="281"/>
        <v>1.2532000000000001</v>
      </c>
      <c r="H2238" s="184">
        <f t="shared" si="282"/>
        <v>0</v>
      </c>
      <c r="I2238" s="184">
        <f t="shared" si="276"/>
        <v>1.2532000000000001</v>
      </c>
      <c r="K2238" s="184">
        <v>0</v>
      </c>
      <c r="L2238" s="184">
        <v>0</v>
      </c>
      <c r="M2238" s="184">
        <f t="shared" si="277"/>
        <v>0</v>
      </c>
      <c r="O2238" s="188">
        <v>1.2532000000000001</v>
      </c>
      <c r="P2238" s="188">
        <v>0</v>
      </c>
      <c r="Q2238" s="188">
        <f t="shared" si="278"/>
        <v>1.2532000000000001</v>
      </c>
      <c r="S2238" s="184">
        <v>0</v>
      </c>
      <c r="T2238" s="184">
        <v>0</v>
      </c>
      <c r="U2238" s="184">
        <f t="shared" si="279"/>
        <v>0</v>
      </c>
      <c r="W2238" s="185">
        <v>0</v>
      </c>
      <c r="X2238" s="185">
        <v>0</v>
      </c>
      <c r="Y2238" s="185">
        <f t="shared" si="280"/>
        <v>0</v>
      </c>
    </row>
    <row r="2239" spans="2:25" s="187" customFormat="1" hidden="1" x14ac:dyDescent="0.3">
      <c r="B2239" s="226" t="s">
        <v>2559</v>
      </c>
      <c r="C2239" s="338" t="s">
        <v>9725</v>
      </c>
      <c r="D2239" s="249"/>
      <c r="E2239" s="249"/>
      <c r="F2239" s="183"/>
      <c r="G2239" s="184">
        <f t="shared" si="281"/>
        <v>10.479200000000001</v>
      </c>
      <c r="H2239" s="184">
        <f t="shared" si="282"/>
        <v>0</v>
      </c>
      <c r="I2239" s="184">
        <f t="shared" si="276"/>
        <v>10.479200000000001</v>
      </c>
      <c r="K2239" s="184">
        <v>0</v>
      </c>
      <c r="L2239" s="184">
        <v>0</v>
      </c>
      <c r="M2239" s="184">
        <f t="shared" si="277"/>
        <v>0</v>
      </c>
      <c r="O2239" s="188">
        <v>10.479200000000001</v>
      </c>
      <c r="P2239" s="188">
        <v>0</v>
      </c>
      <c r="Q2239" s="188">
        <f t="shared" si="278"/>
        <v>10.479200000000001</v>
      </c>
      <c r="S2239" s="184">
        <v>0</v>
      </c>
      <c r="T2239" s="184">
        <v>0</v>
      </c>
      <c r="U2239" s="184">
        <f t="shared" si="279"/>
        <v>0</v>
      </c>
      <c r="W2239" s="185">
        <v>0</v>
      </c>
      <c r="X2239" s="185">
        <v>0</v>
      </c>
      <c r="Y2239" s="185">
        <f t="shared" si="280"/>
        <v>0</v>
      </c>
    </row>
    <row r="2240" spans="2:25" s="187" customFormat="1" hidden="1" x14ac:dyDescent="0.3">
      <c r="B2240" s="226" t="s">
        <v>2560</v>
      </c>
      <c r="C2240" s="338" t="s">
        <v>9726</v>
      </c>
      <c r="D2240" s="249"/>
      <c r="E2240" s="249"/>
      <c r="F2240" s="183"/>
      <c r="G2240" s="184">
        <f t="shared" si="281"/>
        <v>400.3057</v>
      </c>
      <c r="H2240" s="184">
        <f t="shared" si="282"/>
        <v>368.68121996000002</v>
      </c>
      <c r="I2240" s="184">
        <f t="shared" si="276"/>
        <v>31.62448003999998</v>
      </c>
      <c r="K2240" s="184">
        <v>0</v>
      </c>
      <c r="L2240" s="184">
        <v>0</v>
      </c>
      <c r="M2240" s="184">
        <f t="shared" si="277"/>
        <v>0</v>
      </c>
      <c r="O2240" s="188">
        <v>400.3057</v>
      </c>
      <c r="P2240" s="188">
        <v>368.68121996000002</v>
      </c>
      <c r="Q2240" s="188">
        <f t="shared" si="278"/>
        <v>31.62448003999998</v>
      </c>
      <c r="S2240" s="184">
        <v>0</v>
      </c>
      <c r="T2240" s="184">
        <v>0</v>
      </c>
      <c r="U2240" s="184">
        <f t="shared" si="279"/>
        <v>0</v>
      </c>
      <c r="W2240" s="185">
        <v>0</v>
      </c>
      <c r="X2240" s="185">
        <v>0</v>
      </c>
      <c r="Y2240" s="185">
        <f t="shared" si="280"/>
        <v>0</v>
      </c>
    </row>
    <row r="2241" spans="2:27" s="187" customFormat="1" hidden="1" x14ac:dyDescent="0.3">
      <c r="B2241" s="226" t="s">
        <v>2561</v>
      </c>
      <c r="C2241" s="338" t="s">
        <v>9727</v>
      </c>
      <c r="D2241" s="249"/>
      <c r="E2241" s="249"/>
      <c r="F2241" s="183"/>
      <c r="G2241" s="184">
        <f t="shared" si="281"/>
        <v>180.08960000000002</v>
      </c>
      <c r="H2241" s="184">
        <f t="shared" si="282"/>
        <v>132.60106762000001</v>
      </c>
      <c r="I2241" s="184">
        <f t="shared" si="276"/>
        <v>47.488532380000009</v>
      </c>
      <c r="K2241" s="184">
        <v>0</v>
      </c>
      <c r="L2241" s="184">
        <v>0</v>
      </c>
      <c r="M2241" s="184">
        <f t="shared" si="277"/>
        <v>0</v>
      </c>
      <c r="O2241" s="188">
        <v>180.08960000000002</v>
      </c>
      <c r="P2241" s="188">
        <v>132.60106762000001</v>
      </c>
      <c r="Q2241" s="188">
        <f t="shared" si="278"/>
        <v>47.488532380000009</v>
      </c>
      <c r="S2241" s="184">
        <v>0</v>
      </c>
      <c r="T2241" s="184">
        <v>0</v>
      </c>
      <c r="U2241" s="184">
        <f t="shared" si="279"/>
        <v>0</v>
      </c>
      <c r="W2241" s="185">
        <v>0</v>
      </c>
      <c r="X2241" s="185">
        <v>0</v>
      </c>
      <c r="Y2241" s="185">
        <f t="shared" si="280"/>
        <v>0</v>
      </c>
    </row>
    <row r="2242" spans="2:27" s="187" customFormat="1" hidden="1" x14ac:dyDescent="0.3">
      <c r="B2242" s="226" t="s">
        <v>2562</v>
      </c>
      <c r="C2242" s="338" t="s">
        <v>9728</v>
      </c>
      <c r="D2242" s="249"/>
      <c r="E2242" s="249"/>
      <c r="F2242" s="183"/>
      <c r="G2242" s="184">
        <f t="shared" si="281"/>
        <v>325.87740000000002</v>
      </c>
      <c r="H2242" s="184">
        <f t="shared" si="282"/>
        <v>291.67870548999997</v>
      </c>
      <c r="I2242" s="184">
        <f t="shared" si="276"/>
        <v>34.198694510000053</v>
      </c>
      <c r="J2242" s="186"/>
      <c r="K2242" s="184">
        <v>0</v>
      </c>
      <c r="L2242" s="184">
        <v>0</v>
      </c>
      <c r="M2242" s="184">
        <f t="shared" si="277"/>
        <v>0</v>
      </c>
      <c r="N2242" s="186"/>
      <c r="O2242" s="185">
        <v>325.87740000000002</v>
      </c>
      <c r="P2242" s="185">
        <v>291.67870548999997</v>
      </c>
      <c r="Q2242" s="185">
        <f t="shared" si="278"/>
        <v>34.198694510000053</v>
      </c>
      <c r="R2242" s="186"/>
      <c r="S2242" s="184">
        <v>0</v>
      </c>
      <c r="T2242" s="184">
        <v>0</v>
      </c>
      <c r="U2242" s="184">
        <f t="shared" si="279"/>
        <v>0</v>
      </c>
      <c r="V2242" s="186"/>
      <c r="W2242" s="185">
        <v>0</v>
      </c>
      <c r="X2242" s="185">
        <v>0</v>
      </c>
      <c r="Y2242" s="185">
        <f t="shared" si="280"/>
        <v>0</v>
      </c>
      <c r="Z2242" s="189"/>
      <c r="AA2242" s="189"/>
    </row>
    <row r="2243" spans="2:27" s="187" customFormat="1" hidden="1" x14ac:dyDescent="0.3">
      <c r="B2243" s="226" t="s">
        <v>2563</v>
      </c>
      <c r="C2243" s="338" t="s">
        <v>9729</v>
      </c>
      <c r="D2243" s="249"/>
      <c r="E2243" s="249"/>
      <c r="F2243" s="183"/>
      <c r="G2243" s="184">
        <f t="shared" si="281"/>
        <v>52.933700000000002</v>
      </c>
      <c r="H2243" s="184">
        <f t="shared" si="282"/>
        <v>49.835730000000005</v>
      </c>
      <c r="I2243" s="184">
        <f t="shared" si="276"/>
        <v>3.0979699999999966</v>
      </c>
      <c r="K2243" s="184">
        <v>0</v>
      </c>
      <c r="L2243" s="184">
        <v>0</v>
      </c>
      <c r="M2243" s="184">
        <f t="shared" si="277"/>
        <v>0</v>
      </c>
      <c r="O2243" s="188">
        <v>52.933700000000002</v>
      </c>
      <c r="P2243" s="188">
        <v>49.835730000000005</v>
      </c>
      <c r="Q2243" s="188">
        <f t="shared" si="278"/>
        <v>3.0979699999999966</v>
      </c>
      <c r="S2243" s="184">
        <v>0</v>
      </c>
      <c r="T2243" s="184">
        <v>0</v>
      </c>
      <c r="U2243" s="184">
        <f t="shared" si="279"/>
        <v>0</v>
      </c>
      <c r="W2243" s="185">
        <v>0</v>
      </c>
      <c r="X2243" s="185">
        <v>0</v>
      </c>
      <c r="Y2243" s="185">
        <f t="shared" si="280"/>
        <v>0</v>
      </c>
    </row>
    <row r="2244" spans="2:27" s="187" customFormat="1" hidden="1" x14ac:dyDescent="0.3">
      <c r="B2244" s="226" t="s">
        <v>2564</v>
      </c>
      <c r="C2244" s="338" t="s">
        <v>9730</v>
      </c>
      <c r="D2244" s="249"/>
      <c r="E2244" s="249"/>
      <c r="F2244" s="183"/>
      <c r="G2244" s="184">
        <f t="shared" si="281"/>
        <v>210.97470000000001</v>
      </c>
      <c r="H2244" s="184">
        <f t="shared" si="282"/>
        <v>29</v>
      </c>
      <c r="I2244" s="184">
        <f t="shared" si="276"/>
        <v>181.97470000000001</v>
      </c>
      <c r="K2244" s="184">
        <v>0</v>
      </c>
      <c r="L2244" s="184">
        <v>0</v>
      </c>
      <c r="M2244" s="184">
        <f t="shared" si="277"/>
        <v>0</v>
      </c>
      <c r="O2244" s="188">
        <v>210.97470000000001</v>
      </c>
      <c r="P2244" s="188">
        <v>29</v>
      </c>
      <c r="Q2244" s="188">
        <f t="shared" si="278"/>
        <v>181.97470000000001</v>
      </c>
      <c r="S2244" s="184">
        <v>0</v>
      </c>
      <c r="T2244" s="184">
        <v>0</v>
      </c>
      <c r="U2244" s="184">
        <f t="shared" si="279"/>
        <v>0</v>
      </c>
      <c r="W2244" s="185">
        <v>0</v>
      </c>
      <c r="X2244" s="185">
        <v>0</v>
      </c>
      <c r="Y2244" s="185">
        <f t="shared" si="280"/>
        <v>0</v>
      </c>
    </row>
    <row r="2245" spans="2:27" s="187" customFormat="1" hidden="1" x14ac:dyDescent="0.3">
      <c r="B2245" s="226" t="s">
        <v>2565</v>
      </c>
      <c r="C2245" s="338" t="s">
        <v>9731</v>
      </c>
      <c r="D2245" s="249"/>
      <c r="E2245" s="249"/>
      <c r="F2245" s="183"/>
      <c r="G2245" s="184">
        <f t="shared" si="281"/>
        <v>57.717200000000005</v>
      </c>
      <c r="H2245" s="184">
        <f t="shared" si="282"/>
        <v>50.8217085</v>
      </c>
      <c r="I2245" s="184">
        <f t="shared" si="276"/>
        <v>6.8954915000000057</v>
      </c>
      <c r="K2245" s="184">
        <v>0</v>
      </c>
      <c r="L2245" s="184">
        <v>0</v>
      </c>
      <c r="M2245" s="184">
        <f t="shared" si="277"/>
        <v>0</v>
      </c>
      <c r="O2245" s="188">
        <v>57.717200000000005</v>
      </c>
      <c r="P2245" s="188">
        <v>50.8217085</v>
      </c>
      <c r="Q2245" s="188">
        <f t="shared" si="278"/>
        <v>6.8954915000000057</v>
      </c>
      <c r="S2245" s="184">
        <v>0</v>
      </c>
      <c r="T2245" s="184">
        <v>0</v>
      </c>
      <c r="U2245" s="184">
        <f t="shared" si="279"/>
        <v>0</v>
      </c>
      <c r="W2245" s="185">
        <v>0</v>
      </c>
      <c r="X2245" s="185">
        <v>0</v>
      </c>
      <c r="Y2245" s="185">
        <f t="shared" si="280"/>
        <v>0</v>
      </c>
    </row>
    <row r="2246" spans="2:27" s="187" customFormat="1" hidden="1" x14ac:dyDescent="0.3">
      <c r="B2246" s="226" t="s">
        <v>2566</v>
      </c>
      <c r="C2246" s="338" t="s">
        <v>9732</v>
      </c>
      <c r="D2246" s="249"/>
      <c r="E2246" s="249"/>
      <c r="F2246" s="183"/>
      <c r="G2246" s="184">
        <f t="shared" si="281"/>
        <v>326.10939999999999</v>
      </c>
      <c r="H2246" s="184">
        <f t="shared" si="282"/>
        <v>292.500382</v>
      </c>
      <c r="I2246" s="184">
        <f t="shared" si="276"/>
        <v>33.609017999999992</v>
      </c>
      <c r="K2246" s="184">
        <v>0</v>
      </c>
      <c r="L2246" s="184">
        <v>0</v>
      </c>
      <c r="M2246" s="184">
        <f t="shared" si="277"/>
        <v>0</v>
      </c>
      <c r="O2246" s="188">
        <v>326.10939999999999</v>
      </c>
      <c r="P2246" s="188">
        <v>292.500382</v>
      </c>
      <c r="Q2246" s="188">
        <f t="shared" si="278"/>
        <v>33.609017999999992</v>
      </c>
      <c r="S2246" s="184">
        <v>0</v>
      </c>
      <c r="T2246" s="184">
        <v>0</v>
      </c>
      <c r="U2246" s="184">
        <f t="shared" si="279"/>
        <v>0</v>
      </c>
      <c r="W2246" s="185">
        <v>0</v>
      </c>
      <c r="X2246" s="185">
        <v>0</v>
      </c>
      <c r="Y2246" s="185">
        <f t="shared" si="280"/>
        <v>0</v>
      </c>
    </row>
    <row r="2247" spans="2:27" s="187" customFormat="1" hidden="1" x14ac:dyDescent="0.3">
      <c r="B2247" s="226" t="s">
        <v>2567</v>
      </c>
      <c r="C2247" s="338" t="s">
        <v>9733</v>
      </c>
      <c r="D2247" s="249"/>
      <c r="E2247" s="249"/>
      <c r="F2247" s="183"/>
      <c r="G2247" s="184">
        <f t="shared" si="281"/>
        <v>120</v>
      </c>
      <c r="H2247" s="184">
        <f t="shared" si="282"/>
        <v>0.70274999999999999</v>
      </c>
      <c r="I2247" s="184">
        <f t="shared" si="276"/>
        <v>119.29725000000001</v>
      </c>
      <c r="K2247" s="184">
        <v>0</v>
      </c>
      <c r="L2247" s="184">
        <v>0</v>
      </c>
      <c r="M2247" s="184">
        <f t="shared" si="277"/>
        <v>0</v>
      </c>
      <c r="O2247" s="188">
        <v>120</v>
      </c>
      <c r="P2247" s="188">
        <v>0.70274999999999999</v>
      </c>
      <c r="Q2247" s="188">
        <f t="shared" si="278"/>
        <v>119.29725000000001</v>
      </c>
      <c r="S2247" s="184">
        <v>0</v>
      </c>
      <c r="T2247" s="184">
        <v>0</v>
      </c>
      <c r="U2247" s="184">
        <f t="shared" si="279"/>
        <v>0</v>
      </c>
      <c r="W2247" s="185">
        <v>0</v>
      </c>
      <c r="X2247" s="185">
        <v>0</v>
      </c>
      <c r="Y2247" s="185">
        <f t="shared" si="280"/>
        <v>0</v>
      </c>
    </row>
    <row r="2248" spans="2:27" s="187" customFormat="1" hidden="1" x14ac:dyDescent="0.3">
      <c r="B2248" s="226" t="s">
        <v>2568</v>
      </c>
      <c r="C2248" s="338" t="s">
        <v>9734</v>
      </c>
      <c r="D2248" s="249"/>
      <c r="E2248" s="249"/>
      <c r="F2248" s="183"/>
      <c r="G2248" s="184">
        <f t="shared" si="281"/>
        <v>40</v>
      </c>
      <c r="H2248" s="184">
        <f t="shared" si="282"/>
        <v>14.95185</v>
      </c>
      <c r="I2248" s="184">
        <f t="shared" si="276"/>
        <v>25.04815</v>
      </c>
      <c r="K2248" s="184">
        <v>0</v>
      </c>
      <c r="L2248" s="184">
        <v>0</v>
      </c>
      <c r="M2248" s="184">
        <f t="shared" si="277"/>
        <v>0</v>
      </c>
      <c r="O2248" s="188">
        <v>40</v>
      </c>
      <c r="P2248" s="188">
        <v>14.95185</v>
      </c>
      <c r="Q2248" s="188">
        <f t="shared" si="278"/>
        <v>25.04815</v>
      </c>
      <c r="S2248" s="184">
        <v>0</v>
      </c>
      <c r="T2248" s="184">
        <v>0</v>
      </c>
      <c r="U2248" s="184">
        <f t="shared" si="279"/>
        <v>0</v>
      </c>
      <c r="W2248" s="185">
        <v>0</v>
      </c>
      <c r="X2248" s="185">
        <v>0</v>
      </c>
      <c r="Y2248" s="185">
        <f t="shared" si="280"/>
        <v>0</v>
      </c>
    </row>
    <row r="2249" spans="2:27" s="187" customFormat="1" hidden="1" x14ac:dyDescent="0.3">
      <c r="B2249" s="226" t="s">
        <v>2569</v>
      </c>
      <c r="C2249" s="338" t="s">
        <v>9735</v>
      </c>
      <c r="D2249" s="249"/>
      <c r="E2249" s="249"/>
      <c r="F2249" s="183"/>
      <c r="G2249" s="184">
        <f t="shared" si="281"/>
        <v>2.6223000000000001</v>
      </c>
      <c r="H2249" s="184">
        <f t="shared" si="282"/>
        <v>0</v>
      </c>
      <c r="I2249" s="184">
        <f t="shared" ref="I2249:I2312" si="283">+ABS(G2249-H2249)</f>
        <v>2.6223000000000001</v>
      </c>
      <c r="K2249" s="184">
        <v>0</v>
      </c>
      <c r="L2249" s="184">
        <v>0</v>
      </c>
      <c r="M2249" s="184">
        <f t="shared" ref="M2249:M2312" si="284">+ABS(K2249-L2249)</f>
        <v>0</v>
      </c>
      <c r="O2249" s="188">
        <v>2.6223000000000001</v>
      </c>
      <c r="P2249" s="188">
        <v>0</v>
      </c>
      <c r="Q2249" s="188">
        <f t="shared" ref="Q2249:Q2312" si="285">+ABS(O2249-P2249)</f>
        <v>2.6223000000000001</v>
      </c>
      <c r="S2249" s="184">
        <v>0</v>
      </c>
      <c r="T2249" s="184">
        <v>0</v>
      </c>
      <c r="U2249" s="184">
        <f t="shared" ref="U2249:U2312" si="286">+ABS(S2249-T2249)</f>
        <v>0</v>
      </c>
      <c r="W2249" s="185">
        <v>0</v>
      </c>
      <c r="X2249" s="185">
        <v>0</v>
      </c>
      <c r="Y2249" s="185">
        <f t="shared" ref="Y2249:Y2312" si="287">+ABS(W2249-X2249)</f>
        <v>0</v>
      </c>
    </row>
    <row r="2250" spans="2:27" s="187" customFormat="1" hidden="1" x14ac:dyDescent="0.3">
      <c r="B2250" s="226" t="s">
        <v>2570</v>
      </c>
      <c r="C2250" s="338" t="s">
        <v>9736</v>
      </c>
      <c r="D2250" s="249"/>
      <c r="E2250" s="249"/>
      <c r="F2250" s="183"/>
      <c r="G2250" s="184">
        <f t="shared" si="281"/>
        <v>761.51630000000011</v>
      </c>
      <c r="H2250" s="184">
        <f t="shared" si="282"/>
        <v>683.88786770000002</v>
      </c>
      <c r="I2250" s="184">
        <f t="shared" si="283"/>
        <v>77.6284323000001</v>
      </c>
      <c r="K2250" s="184">
        <v>0</v>
      </c>
      <c r="L2250" s="184">
        <v>0</v>
      </c>
      <c r="M2250" s="184">
        <f t="shared" si="284"/>
        <v>0</v>
      </c>
      <c r="O2250" s="188">
        <v>761.51630000000011</v>
      </c>
      <c r="P2250" s="188">
        <v>683.88786770000002</v>
      </c>
      <c r="Q2250" s="188">
        <f t="shared" si="285"/>
        <v>77.6284323000001</v>
      </c>
      <c r="S2250" s="184">
        <v>0</v>
      </c>
      <c r="T2250" s="184">
        <v>0</v>
      </c>
      <c r="U2250" s="184">
        <f t="shared" si="286"/>
        <v>0</v>
      </c>
      <c r="W2250" s="185">
        <v>0</v>
      </c>
      <c r="X2250" s="185">
        <v>0</v>
      </c>
      <c r="Y2250" s="185">
        <f t="shared" si="287"/>
        <v>0</v>
      </c>
    </row>
    <row r="2251" spans="2:27" s="187" customFormat="1" hidden="1" x14ac:dyDescent="0.3">
      <c r="B2251" s="226" t="s">
        <v>2571</v>
      </c>
      <c r="C2251" s="338" t="s">
        <v>9737</v>
      </c>
      <c r="D2251" s="249"/>
      <c r="E2251" s="249"/>
      <c r="F2251" s="183"/>
      <c r="G2251" s="184">
        <f t="shared" si="281"/>
        <v>220.9522</v>
      </c>
      <c r="H2251" s="184">
        <f t="shared" si="282"/>
        <v>160.51337824000001</v>
      </c>
      <c r="I2251" s="184">
        <f t="shared" si="283"/>
        <v>60.438821759999996</v>
      </c>
      <c r="K2251" s="184">
        <v>0</v>
      </c>
      <c r="L2251" s="184">
        <v>0</v>
      </c>
      <c r="M2251" s="184">
        <f t="shared" si="284"/>
        <v>0</v>
      </c>
      <c r="O2251" s="188">
        <v>220.9522</v>
      </c>
      <c r="P2251" s="188">
        <v>160.51337824000001</v>
      </c>
      <c r="Q2251" s="188">
        <f t="shared" si="285"/>
        <v>60.438821759999996</v>
      </c>
      <c r="S2251" s="184">
        <v>0</v>
      </c>
      <c r="T2251" s="184">
        <v>0</v>
      </c>
      <c r="U2251" s="184">
        <f t="shared" si="286"/>
        <v>0</v>
      </c>
      <c r="W2251" s="185">
        <v>0</v>
      </c>
      <c r="X2251" s="185">
        <v>0</v>
      </c>
      <c r="Y2251" s="185">
        <f t="shared" si="287"/>
        <v>0</v>
      </c>
    </row>
    <row r="2252" spans="2:27" s="187" customFormat="1" hidden="1" x14ac:dyDescent="0.3">
      <c r="B2252" s="226" t="s">
        <v>2572</v>
      </c>
      <c r="C2252" s="338" t="s">
        <v>9738</v>
      </c>
      <c r="D2252" s="249"/>
      <c r="E2252" s="249"/>
      <c r="F2252" s="183"/>
      <c r="G2252" s="184">
        <f t="shared" si="281"/>
        <v>373.73419999999999</v>
      </c>
      <c r="H2252" s="184">
        <f t="shared" si="282"/>
        <v>344.1563165</v>
      </c>
      <c r="I2252" s="184">
        <f t="shared" si="283"/>
        <v>29.577883499999984</v>
      </c>
      <c r="K2252" s="184">
        <v>0</v>
      </c>
      <c r="L2252" s="184">
        <v>0</v>
      </c>
      <c r="M2252" s="184">
        <f t="shared" si="284"/>
        <v>0</v>
      </c>
      <c r="O2252" s="188">
        <v>373.73419999999999</v>
      </c>
      <c r="P2252" s="188">
        <v>344.1563165</v>
      </c>
      <c r="Q2252" s="188">
        <f t="shared" si="285"/>
        <v>29.577883499999984</v>
      </c>
      <c r="S2252" s="184">
        <v>0</v>
      </c>
      <c r="T2252" s="184">
        <v>0</v>
      </c>
      <c r="U2252" s="184">
        <f t="shared" si="286"/>
        <v>0</v>
      </c>
      <c r="W2252" s="185">
        <v>0</v>
      </c>
      <c r="X2252" s="185">
        <v>0</v>
      </c>
      <c r="Y2252" s="185">
        <f t="shared" si="287"/>
        <v>0</v>
      </c>
    </row>
    <row r="2253" spans="2:27" s="187" customFormat="1" hidden="1" x14ac:dyDescent="0.3">
      <c r="B2253" s="226" t="s">
        <v>2573</v>
      </c>
      <c r="C2253" s="338" t="s">
        <v>9739</v>
      </c>
      <c r="D2253" s="249"/>
      <c r="E2253" s="249"/>
      <c r="F2253" s="183"/>
      <c r="G2253" s="184">
        <f t="shared" si="281"/>
        <v>80.822000000000003</v>
      </c>
      <c r="H2253" s="184">
        <f t="shared" si="282"/>
        <v>51.168664330000006</v>
      </c>
      <c r="I2253" s="184">
        <f t="shared" si="283"/>
        <v>29.653335669999997</v>
      </c>
      <c r="K2253" s="184">
        <v>0</v>
      </c>
      <c r="L2253" s="184">
        <v>0</v>
      </c>
      <c r="M2253" s="184">
        <f t="shared" si="284"/>
        <v>0</v>
      </c>
      <c r="O2253" s="188">
        <v>80.822000000000003</v>
      </c>
      <c r="P2253" s="188">
        <v>51.168664330000006</v>
      </c>
      <c r="Q2253" s="188">
        <f t="shared" si="285"/>
        <v>29.653335669999997</v>
      </c>
      <c r="S2253" s="184">
        <v>0</v>
      </c>
      <c r="T2253" s="184">
        <v>0</v>
      </c>
      <c r="U2253" s="184">
        <f t="shared" si="286"/>
        <v>0</v>
      </c>
      <c r="W2253" s="185">
        <v>0</v>
      </c>
      <c r="X2253" s="185">
        <v>0</v>
      </c>
      <c r="Y2253" s="185">
        <f t="shared" si="287"/>
        <v>0</v>
      </c>
    </row>
    <row r="2254" spans="2:27" s="187" customFormat="1" hidden="1" x14ac:dyDescent="0.3">
      <c r="B2254" s="226" t="s">
        <v>2574</v>
      </c>
      <c r="C2254" s="338" t="s">
        <v>9740</v>
      </c>
      <c r="D2254" s="249"/>
      <c r="E2254" s="249"/>
      <c r="F2254" s="183"/>
      <c r="G2254" s="184">
        <f t="shared" si="281"/>
        <v>39.603499999999997</v>
      </c>
      <c r="H2254" s="184">
        <f t="shared" si="282"/>
        <v>18.99164</v>
      </c>
      <c r="I2254" s="184">
        <f t="shared" si="283"/>
        <v>20.611859999999997</v>
      </c>
      <c r="K2254" s="184">
        <v>0</v>
      </c>
      <c r="L2254" s="184">
        <v>0</v>
      </c>
      <c r="M2254" s="184">
        <f t="shared" si="284"/>
        <v>0</v>
      </c>
      <c r="O2254" s="188">
        <v>39.603499999999997</v>
      </c>
      <c r="P2254" s="188">
        <v>18.99164</v>
      </c>
      <c r="Q2254" s="188">
        <f t="shared" si="285"/>
        <v>20.611859999999997</v>
      </c>
      <c r="S2254" s="184">
        <v>0</v>
      </c>
      <c r="T2254" s="184">
        <v>0</v>
      </c>
      <c r="U2254" s="184">
        <f t="shared" si="286"/>
        <v>0</v>
      </c>
      <c r="W2254" s="185">
        <v>0</v>
      </c>
      <c r="X2254" s="185">
        <v>0</v>
      </c>
      <c r="Y2254" s="185">
        <f t="shared" si="287"/>
        <v>0</v>
      </c>
    </row>
    <row r="2255" spans="2:27" s="187" customFormat="1" hidden="1" x14ac:dyDescent="0.3">
      <c r="B2255" s="226" t="s">
        <v>2575</v>
      </c>
      <c r="C2255" s="338" t="s">
        <v>9741</v>
      </c>
      <c r="D2255" s="249"/>
      <c r="E2255" s="249"/>
      <c r="F2255" s="183"/>
      <c r="G2255" s="184">
        <f t="shared" si="281"/>
        <v>48.263499999999993</v>
      </c>
      <c r="H2255" s="184">
        <f t="shared" si="282"/>
        <v>45.727477649999997</v>
      </c>
      <c r="I2255" s="184">
        <f t="shared" si="283"/>
        <v>2.5360223499999961</v>
      </c>
      <c r="K2255" s="184">
        <v>0</v>
      </c>
      <c r="L2255" s="184">
        <v>0</v>
      </c>
      <c r="M2255" s="184">
        <f t="shared" si="284"/>
        <v>0</v>
      </c>
      <c r="O2255" s="188">
        <v>48.263499999999993</v>
      </c>
      <c r="P2255" s="188">
        <v>45.727477649999997</v>
      </c>
      <c r="Q2255" s="188">
        <f t="shared" si="285"/>
        <v>2.5360223499999961</v>
      </c>
      <c r="S2255" s="184">
        <v>0</v>
      </c>
      <c r="T2255" s="184">
        <v>0</v>
      </c>
      <c r="U2255" s="184">
        <f t="shared" si="286"/>
        <v>0</v>
      </c>
      <c r="W2255" s="185">
        <v>0</v>
      </c>
      <c r="X2255" s="185">
        <v>0</v>
      </c>
      <c r="Y2255" s="185">
        <f t="shared" si="287"/>
        <v>0</v>
      </c>
    </row>
    <row r="2256" spans="2:27" s="187" customFormat="1" hidden="1" x14ac:dyDescent="0.3">
      <c r="B2256" s="226" t="s">
        <v>2576</v>
      </c>
      <c r="C2256" s="338" t="s">
        <v>9742</v>
      </c>
      <c r="D2256" s="249"/>
      <c r="E2256" s="249"/>
      <c r="F2256" s="183"/>
      <c r="G2256" s="184">
        <f t="shared" si="281"/>
        <v>294.62360000000001</v>
      </c>
      <c r="H2256" s="184">
        <f t="shared" si="282"/>
        <v>270.01573626000004</v>
      </c>
      <c r="I2256" s="184">
        <f t="shared" si="283"/>
        <v>24.607863739999971</v>
      </c>
      <c r="K2256" s="184">
        <v>0</v>
      </c>
      <c r="L2256" s="184">
        <v>0</v>
      </c>
      <c r="M2256" s="184">
        <f t="shared" si="284"/>
        <v>0</v>
      </c>
      <c r="O2256" s="188">
        <v>294.62360000000001</v>
      </c>
      <c r="P2256" s="188">
        <v>270.01573626000004</v>
      </c>
      <c r="Q2256" s="188">
        <f t="shared" si="285"/>
        <v>24.607863739999971</v>
      </c>
      <c r="S2256" s="184">
        <v>0</v>
      </c>
      <c r="T2256" s="184">
        <v>0</v>
      </c>
      <c r="U2256" s="184">
        <f t="shared" si="286"/>
        <v>0</v>
      </c>
      <c r="W2256" s="185">
        <v>0</v>
      </c>
      <c r="X2256" s="185">
        <v>0</v>
      </c>
      <c r="Y2256" s="185">
        <f t="shared" si="287"/>
        <v>0</v>
      </c>
    </row>
    <row r="2257" spans="2:25" s="187" customFormat="1" hidden="1" x14ac:dyDescent="0.3">
      <c r="B2257" s="226" t="s">
        <v>2577</v>
      </c>
      <c r="C2257" s="338" t="s">
        <v>9743</v>
      </c>
      <c r="D2257" s="249"/>
      <c r="E2257" s="249"/>
      <c r="F2257" s="183"/>
      <c r="G2257" s="184">
        <f t="shared" si="281"/>
        <v>202.17140000000001</v>
      </c>
      <c r="H2257" s="184">
        <f t="shared" si="282"/>
        <v>0.40079999999999999</v>
      </c>
      <c r="I2257" s="184">
        <f t="shared" si="283"/>
        <v>201.7706</v>
      </c>
      <c r="K2257" s="184">
        <v>0</v>
      </c>
      <c r="L2257" s="184">
        <v>0</v>
      </c>
      <c r="M2257" s="184">
        <f t="shared" si="284"/>
        <v>0</v>
      </c>
      <c r="O2257" s="188">
        <v>202.17140000000001</v>
      </c>
      <c r="P2257" s="188">
        <v>0.40079999999999999</v>
      </c>
      <c r="Q2257" s="188">
        <f t="shared" si="285"/>
        <v>201.7706</v>
      </c>
      <c r="S2257" s="184">
        <v>0</v>
      </c>
      <c r="T2257" s="184">
        <v>0</v>
      </c>
      <c r="U2257" s="184">
        <f t="shared" si="286"/>
        <v>0</v>
      </c>
      <c r="W2257" s="185">
        <v>0</v>
      </c>
      <c r="X2257" s="185">
        <v>0</v>
      </c>
      <c r="Y2257" s="185">
        <f t="shared" si="287"/>
        <v>0</v>
      </c>
    </row>
    <row r="2258" spans="2:25" s="187" customFormat="1" hidden="1" x14ac:dyDescent="0.3">
      <c r="B2258" s="226" t="s">
        <v>2578</v>
      </c>
      <c r="C2258" s="338" t="s">
        <v>9744</v>
      </c>
      <c r="D2258" s="249"/>
      <c r="E2258" s="249"/>
      <c r="F2258" s="183"/>
      <c r="G2258" s="184">
        <f t="shared" si="281"/>
        <v>3.4083999999999999</v>
      </c>
      <c r="H2258" s="184">
        <f t="shared" si="282"/>
        <v>0.1225</v>
      </c>
      <c r="I2258" s="184">
        <f t="shared" si="283"/>
        <v>3.2858999999999998</v>
      </c>
      <c r="K2258" s="184">
        <v>0</v>
      </c>
      <c r="L2258" s="184">
        <v>0</v>
      </c>
      <c r="M2258" s="184">
        <f t="shared" si="284"/>
        <v>0</v>
      </c>
      <c r="O2258" s="188">
        <v>3.4083999999999999</v>
      </c>
      <c r="P2258" s="188">
        <v>0.1225</v>
      </c>
      <c r="Q2258" s="188">
        <f t="shared" si="285"/>
        <v>3.2858999999999998</v>
      </c>
      <c r="S2258" s="184">
        <v>0</v>
      </c>
      <c r="T2258" s="184">
        <v>0</v>
      </c>
      <c r="U2258" s="184">
        <f t="shared" si="286"/>
        <v>0</v>
      </c>
      <c r="W2258" s="185">
        <v>0</v>
      </c>
      <c r="X2258" s="185">
        <v>0</v>
      </c>
      <c r="Y2258" s="185">
        <f t="shared" si="287"/>
        <v>0</v>
      </c>
    </row>
    <row r="2259" spans="2:25" s="187" customFormat="1" hidden="1" x14ac:dyDescent="0.3">
      <c r="B2259" s="226" t="s">
        <v>2579</v>
      </c>
      <c r="C2259" s="338" t="s">
        <v>9745</v>
      </c>
      <c r="D2259" s="249"/>
      <c r="E2259" s="249"/>
      <c r="F2259" s="183"/>
      <c r="G2259" s="184">
        <f t="shared" si="281"/>
        <v>10.592700000000001</v>
      </c>
      <c r="H2259" s="184">
        <f t="shared" si="282"/>
        <v>0</v>
      </c>
      <c r="I2259" s="184">
        <f t="shared" si="283"/>
        <v>10.592700000000001</v>
      </c>
      <c r="K2259" s="184">
        <v>0</v>
      </c>
      <c r="L2259" s="184">
        <v>0</v>
      </c>
      <c r="M2259" s="184">
        <f t="shared" si="284"/>
        <v>0</v>
      </c>
      <c r="O2259" s="188">
        <v>10.592700000000001</v>
      </c>
      <c r="P2259" s="188">
        <v>0</v>
      </c>
      <c r="Q2259" s="188">
        <f t="shared" si="285"/>
        <v>10.592700000000001</v>
      </c>
      <c r="S2259" s="184">
        <v>0</v>
      </c>
      <c r="T2259" s="184">
        <v>0</v>
      </c>
      <c r="U2259" s="184">
        <f t="shared" si="286"/>
        <v>0</v>
      </c>
      <c r="W2259" s="185">
        <v>0</v>
      </c>
      <c r="X2259" s="185">
        <v>0</v>
      </c>
      <c r="Y2259" s="185">
        <f t="shared" si="287"/>
        <v>0</v>
      </c>
    </row>
    <row r="2260" spans="2:25" s="187" customFormat="1" hidden="1" x14ac:dyDescent="0.3">
      <c r="B2260" s="226" t="s">
        <v>2580</v>
      </c>
      <c r="C2260" s="338" t="s">
        <v>9746</v>
      </c>
      <c r="D2260" s="249"/>
      <c r="E2260" s="249"/>
      <c r="F2260" s="183"/>
      <c r="G2260" s="184">
        <f t="shared" si="281"/>
        <v>792.99770000000001</v>
      </c>
      <c r="H2260" s="184">
        <f t="shared" si="282"/>
        <v>730.65652399999999</v>
      </c>
      <c r="I2260" s="184">
        <f t="shared" si="283"/>
        <v>62.341176000000019</v>
      </c>
      <c r="K2260" s="184">
        <v>0</v>
      </c>
      <c r="L2260" s="184">
        <v>0</v>
      </c>
      <c r="M2260" s="184">
        <f t="shared" si="284"/>
        <v>0</v>
      </c>
      <c r="O2260" s="188">
        <v>792.99770000000001</v>
      </c>
      <c r="P2260" s="188">
        <v>730.65652399999999</v>
      </c>
      <c r="Q2260" s="188">
        <f t="shared" si="285"/>
        <v>62.341176000000019</v>
      </c>
      <c r="S2260" s="184">
        <v>0</v>
      </c>
      <c r="T2260" s="184">
        <v>0</v>
      </c>
      <c r="U2260" s="184">
        <f t="shared" si="286"/>
        <v>0</v>
      </c>
      <c r="W2260" s="185">
        <v>0</v>
      </c>
      <c r="X2260" s="185">
        <v>0</v>
      </c>
      <c r="Y2260" s="185">
        <f t="shared" si="287"/>
        <v>0</v>
      </c>
    </row>
    <row r="2261" spans="2:25" s="187" customFormat="1" hidden="1" x14ac:dyDescent="0.3">
      <c r="B2261" s="226" t="s">
        <v>2581</v>
      </c>
      <c r="C2261" s="338" t="s">
        <v>9747</v>
      </c>
      <c r="D2261" s="249"/>
      <c r="E2261" s="249"/>
      <c r="F2261" s="183"/>
      <c r="G2261" s="184">
        <f t="shared" si="281"/>
        <v>572.0797</v>
      </c>
      <c r="H2261" s="184">
        <f t="shared" si="282"/>
        <v>457.07328300000006</v>
      </c>
      <c r="I2261" s="184">
        <f t="shared" si="283"/>
        <v>115.00641699999994</v>
      </c>
      <c r="K2261" s="184">
        <v>0</v>
      </c>
      <c r="L2261" s="184">
        <v>0</v>
      </c>
      <c r="M2261" s="184">
        <f t="shared" si="284"/>
        <v>0</v>
      </c>
      <c r="O2261" s="188">
        <v>572.0797</v>
      </c>
      <c r="P2261" s="188">
        <v>457.07328300000006</v>
      </c>
      <c r="Q2261" s="188">
        <f t="shared" si="285"/>
        <v>115.00641699999994</v>
      </c>
      <c r="S2261" s="184">
        <v>0</v>
      </c>
      <c r="T2261" s="184">
        <v>0</v>
      </c>
      <c r="U2261" s="184">
        <f t="shared" si="286"/>
        <v>0</v>
      </c>
      <c r="W2261" s="185">
        <v>0</v>
      </c>
      <c r="X2261" s="185">
        <v>0</v>
      </c>
      <c r="Y2261" s="185">
        <f t="shared" si="287"/>
        <v>0</v>
      </c>
    </row>
    <row r="2262" spans="2:25" s="187" customFormat="1" hidden="1" x14ac:dyDescent="0.3">
      <c r="B2262" s="226" t="s">
        <v>2582</v>
      </c>
      <c r="C2262" s="338" t="s">
        <v>9748</v>
      </c>
      <c r="D2262" s="249"/>
      <c r="E2262" s="249"/>
      <c r="F2262" s="183"/>
      <c r="G2262" s="184">
        <f t="shared" si="281"/>
        <v>369.32740000000007</v>
      </c>
      <c r="H2262" s="184">
        <f t="shared" si="282"/>
        <v>309.46142199999997</v>
      </c>
      <c r="I2262" s="184">
        <f t="shared" si="283"/>
        <v>59.865978000000098</v>
      </c>
      <c r="K2262" s="184">
        <v>0</v>
      </c>
      <c r="L2262" s="184">
        <v>0</v>
      </c>
      <c r="M2262" s="184">
        <f t="shared" si="284"/>
        <v>0</v>
      </c>
      <c r="O2262" s="188">
        <v>369.32740000000007</v>
      </c>
      <c r="P2262" s="188">
        <v>309.46142199999997</v>
      </c>
      <c r="Q2262" s="188">
        <f t="shared" si="285"/>
        <v>59.865978000000098</v>
      </c>
      <c r="S2262" s="184">
        <v>0</v>
      </c>
      <c r="T2262" s="184">
        <v>0</v>
      </c>
      <c r="U2262" s="184">
        <f t="shared" si="286"/>
        <v>0</v>
      </c>
      <c r="W2262" s="185">
        <v>0</v>
      </c>
      <c r="X2262" s="185">
        <v>0</v>
      </c>
      <c r="Y2262" s="185">
        <f t="shared" si="287"/>
        <v>0</v>
      </c>
    </row>
    <row r="2263" spans="2:25" s="187" customFormat="1" hidden="1" x14ac:dyDescent="0.3">
      <c r="B2263" s="226" t="s">
        <v>2583</v>
      </c>
      <c r="C2263" s="338" t="s">
        <v>9749</v>
      </c>
      <c r="D2263" s="249"/>
      <c r="E2263" s="249"/>
      <c r="F2263" s="183"/>
      <c r="G2263" s="184">
        <f t="shared" si="281"/>
        <v>54.911100000000005</v>
      </c>
      <c r="H2263" s="184">
        <f t="shared" si="282"/>
        <v>53.544463</v>
      </c>
      <c r="I2263" s="184">
        <f t="shared" si="283"/>
        <v>1.3666370000000043</v>
      </c>
      <c r="K2263" s="184">
        <v>0</v>
      </c>
      <c r="L2263" s="184">
        <v>0</v>
      </c>
      <c r="M2263" s="184">
        <f t="shared" si="284"/>
        <v>0</v>
      </c>
      <c r="O2263" s="188">
        <v>54.911100000000005</v>
      </c>
      <c r="P2263" s="188">
        <v>53.544463</v>
      </c>
      <c r="Q2263" s="188">
        <f t="shared" si="285"/>
        <v>1.3666370000000043</v>
      </c>
      <c r="S2263" s="184">
        <v>0</v>
      </c>
      <c r="T2263" s="184">
        <v>0</v>
      </c>
      <c r="U2263" s="184">
        <f t="shared" si="286"/>
        <v>0</v>
      </c>
      <c r="W2263" s="185">
        <v>0</v>
      </c>
      <c r="X2263" s="185">
        <v>0</v>
      </c>
      <c r="Y2263" s="185">
        <f t="shared" si="287"/>
        <v>0</v>
      </c>
    </row>
    <row r="2264" spans="2:25" s="187" customFormat="1" hidden="1" x14ac:dyDescent="0.3">
      <c r="B2264" s="226" t="s">
        <v>2584</v>
      </c>
      <c r="C2264" s="338" t="s">
        <v>9750</v>
      </c>
      <c r="D2264" s="249"/>
      <c r="E2264" s="249"/>
      <c r="F2264" s="183"/>
      <c r="G2264" s="184">
        <f t="shared" si="281"/>
        <v>46.376399999999997</v>
      </c>
      <c r="H2264" s="184">
        <f t="shared" si="282"/>
        <v>40.373930000000001</v>
      </c>
      <c r="I2264" s="184">
        <f t="shared" si="283"/>
        <v>6.0024699999999953</v>
      </c>
      <c r="K2264" s="184">
        <v>0</v>
      </c>
      <c r="L2264" s="184">
        <v>0</v>
      </c>
      <c r="M2264" s="184">
        <f t="shared" si="284"/>
        <v>0</v>
      </c>
      <c r="O2264" s="188">
        <v>46.376399999999997</v>
      </c>
      <c r="P2264" s="188">
        <v>40.373930000000001</v>
      </c>
      <c r="Q2264" s="188">
        <f t="shared" si="285"/>
        <v>6.0024699999999953</v>
      </c>
      <c r="S2264" s="184">
        <v>0</v>
      </c>
      <c r="T2264" s="184">
        <v>0</v>
      </c>
      <c r="U2264" s="184">
        <f t="shared" si="286"/>
        <v>0</v>
      </c>
      <c r="W2264" s="185">
        <v>0</v>
      </c>
      <c r="X2264" s="185">
        <v>0</v>
      </c>
      <c r="Y2264" s="185">
        <f t="shared" si="287"/>
        <v>0</v>
      </c>
    </row>
    <row r="2265" spans="2:25" s="187" customFormat="1" hidden="1" x14ac:dyDescent="0.3">
      <c r="B2265" s="226" t="s">
        <v>2585</v>
      </c>
      <c r="C2265" s="338" t="s">
        <v>9751</v>
      </c>
      <c r="D2265" s="249"/>
      <c r="E2265" s="249"/>
      <c r="F2265" s="183"/>
      <c r="G2265" s="184">
        <f t="shared" si="281"/>
        <v>49.704000000000001</v>
      </c>
      <c r="H2265" s="184">
        <f t="shared" si="282"/>
        <v>46.181919000000001</v>
      </c>
      <c r="I2265" s="184">
        <f t="shared" si="283"/>
        <v>3.522081</v>
      </c>
      <c r="K2265" s="184">
        <v>0</v>
      </c>
      <c r="L2265" s="184">
        <v>0</v>
      </c>
      <c r="M2265" s="184">
        <f t="shared" si="284"/>
        <v>0</v>
      </c>
      <c r="O2265" s="188">
        <v>49.704000000000001</v>
      </c>
      <c r="P2265" s="188">
        <v>46.181919000000001</v>
      </c>
      <c r="Q2265" s="188">
        <f t="shared" si="285"/>
        <v>3.522081</v>
      </c>
      <c r="S2265" s="184">
        <v>0</v>
      </c>
      <c r="T2265" s="184">
        <v>0</v>
      </c>
      <c r="U2265" s="184">
        <f t="shared" si="286"/>
        <v>0</v>
      </c>
      <c r="W2265" s="185">
        <v>0</v>
      </c>
      <c r="X2265" s="185">
        <v>0</v>
      </c>
      <c r="Y2265" s="185">
        <f t="shared" si="287"/>
        <v>0</v>
      </c>
    </row>
    <row r="2266" spans="2:25" s="187" customFormat="1" hidden="1" x14ac:dyDescent="0.3">
      <c r="B2266" s="226" t="s">
        <v>2586</v>
      </c>
      <c r="C2266" s="338" t="s">
        <v>9752</v>
      </c>
      <c r="D2266" s="249"/>
      <c r="E2266" s="249"/>
      <c r="F2266" s="183"/>
      <c r="G2266" s="184">
        <f t="shared" si="281"/>
        <v>294.34600000000006</v>
      </c>
      <c r="H2266" s="184">
        <f t="shared" si="282"/>
        <v>278.75341806</v>
      </c>
      <c r="I2266" s="184">
        <f t="shared" si="283"/>
        <v>15.592581940000059</v>
      </c>
      <c r="K2266" s="184">
        <v>0</v>
      </c>
      <c r="L2266" s="184">
        <v>0</v>
      </c>
      <c r="M2266" s="184">
        <f t="shared" si="284"/>
        <v>0</v>
      </c>
      <c r="O2266" s="188">
        <v>294.34600000000006</v>
      </c>
      <c r="P2266" s="188">
        <v>278.75341806</v>
      </c>
      <c r="Q2266" s="188">
        <f t="shared" si="285"/>
        <v>15.592581940000059</v>
      </c>
      <c r="S2266" s="184">
        <v>0</v>
      </c>
      <c r="T2266" s="184">
        <v>0</v>
      </c>
      <c r="U2266" s="184">
        <f t="shared" si="286"/>
        <v>0</v>
      </c>
      <c r="W2266" s="185">
        <v>0</v>
      </c>
      <c r="X2266" s="185">
        <v>0</v>
      </c>
      <c r="Y2266" s="185">
        <f t="shared" si="287"/>
        <v>0</v>
      </c>
    </row>
    <row r="2267" spans="2:25" s="187" customFormat="1" hidden="1" x14ac:dyDescent="0.3">
      <c r="B2267" s="226" t="s">
        <v>2587</v>
      </c>
      <c r="C2267" s="338" t="s">
        <v>9753</v>
      </c>
      <c r="D2267" s="249"/>
      <c r="E2267" s="249"/>
      <c r="F2267" s="183"/>
      <c r="G2267" s="184">
        <f t="shared" si="281"/>
        <v>146.5</v>
      </c>
      <c r="H2267" s="184">
        <f t="shared" si="282"/>
        <v>115.84480000000001</v>
      </c>
      <c r="I2267" s="184">
        <f t="shared" si="283"/>
        <v>30.655199999999994</v>
      </c>
      <c r="K2267" s="184">
        <v>0</v>
      </c>
      <c r="L2267" s="184">
        <v>0</v>
      </c>
      <c r="M2267" s="184">
        <f t="shared" si="284"/>
        <v>0</v>
      </c>
      <c r="O2267" s="188">
        <v>146.5</v>
      </c>
      <c r="P2267" s="188">
        <v>115.84480000000001</v>
      </c>
      <c r="Q2267" s="188">
        <f t="shared" si="285"/>
        <v>30.655199999999994</v>
      </c>
      <c r="S2267" s="184">
        <v>0</v>
      </c>
      <c r="T2267" s="184">
        <v>0</v>
      </c>
      <c r="U2267" s="184">
        <f t="shared" si="286"/>
        <v>0</v>
      </c>
      <c r="W2267" s="185">
        <v>0</v>
      </c>
      <c r="X2267" s="185">
        <v>0</v>
      </c>
      <c r="Y2267" s="185">
        <f t="shared" si="287"/>
        <v>0</v>
      </c>
    </row>
    <row r="2268" spans="2:25" s="187" customFormat="1" hidden="1" x14ac:dyDescent="0.3">
      <c r="B2268" s="226" t="s">
        <v>2588</v>
      </c>
      <c r="C2268" s="338" t="s">
        <v>9754</v>
      </c>
      <c r="D2268" s="249"/>
      <c r="E2268" s="249"/>
      <c r="F2268" s="183"/>
      <c r="G2268" s="184">
        <f t="shared" si="281"/>
        <v>111.1782</v>
      </c>
      <c r="H2268" s="184">
        <f t="shared" si="282"/>
        <v>39.999580000000002</v>
      </c>
      <c r="I2268" s="184">
        <f t="shared" si="283"/>
        <v>71.178619999999995</v>
      </c>
      <c r="K2268" s="184">
        <v>0</v>
      </c>
      <c r="L2268" s="184">
        <v>0</v>
      </c>
      <c r="M2268" s="184">
        <f t="shared" si="284"/>
        <v>0</v>
      </c>
      <c r="O2268" s="188">
        <v>111.1782</v>
      </c>
      <c r="P2268" s="188">
        <v>39.999580000000002</v>
      </c>
      <c r="Q2268" s="188">
        <f t="shared" si="285"/>
        <v>71.178619999999995</v>
      </c>
      <c r="S2268" s="184">
        <v>0</v>
      </c>
      <c r="T2268" s="184">
        <v>0</v>
      </c>
      <c r="U2268" s="184">
        <f t="shared" si="286"/>
        <v>0</v>
      </c>
      <c r="W2268" s="185">
        <v>0</v>
      </c>
      <c r="X2268" s="185">
        <v>0</v>
      </c>
      <c r="Y2268" s="185">
        <f t="shared" si="287"/>
        <v>0</v>
      </c>
    </row>
    <row r="2269" spans="2:25" s="187" customFormat="1" hidden="1" x14ac:dyDescent="0.3">
      <c r="B2269" s="226" t="s">
        <v>2589</v>
      </c>
      <c r="C2269" s="338" t="s">
        <v>9755</v>
      </c>
      <c r="D2269" s="249"/>
      <c r="E2269" s="249"/>
      <c r="F2269" s="183"/>
      <c r="G2269" s="184">
        <f t="shared" si="281"/>
        <v>842.51179999999999</v>
      </c>
      <c r="H2269" s="184">
        <f t="shared" si="282"/>
        <v>787.52368939999997</v>
      </c>
      <c r="I2269" s="184">
        <f t="shared" si="283"/>
        <v>54.988110600000027</v>
      </c>
      <c r="K2269" s="184">
        <v>0</v>
      </c>
      <c r="L2269" s="184">
        <v>0</v>
      </c>
      <c r="M2269" s="184">
        <f t="shared" si="284"/>
        <v>0</v>
      </c>
      <c r="O2269" s="188">
        <v>842.51179999999999</v>
      </c>
      <c r="P2269" s="188">
        <v>787.52368939999997</v>
      </c>
      <c r="Q2269" s="188">
        <f t="shared" si="285"/>
        <v>54.988110600000027</v>
      </c>
      <c r="S2269" s="184">
        <v>0</v>
      </c>
      <c r="T2269" s="184">
        <v>0</v>
      </c>
      <c r="U2269" s="184">
        <f t="shared" si="286"/>
        <v>0</v>
      </c>
      <c r="W2269" s="185">
        <v>0</v>
      </c>
      <c r="X2269" s="185">
        <v>0</v>
      </c>
      <c r="Y2269" s="185">
        <f t="shared" si="287"/>
        <v>0</v>
      </c>
    </row>
    <row r="2270" spans="2:25" s="187" customFormat="1" hidden="1" x14ac:dyDescent="0.3">
      <c r="B2270" s="226" t="s">
        <v>2590</v>
      </c>
      <c r="C2270" s="338" t="s">
        <v>9756</v>
      </c>
      <c r="D2270" s="249"/>
      <c r="E2270" s="249"/>
      <c r="F2270" s="183"/>
      <c r="G2270" s="184">
        <f t="shared" si="281"/>
        <v>540.39580000000001</v>
      </c>
      <c r="H2270" s="184">
        <f t="shared" si="282"/>
        <v>457.80199177000003</v>
      </c>
      <c r="I2270" s="184">
        <f t="shared" si="283"/>
        <v>82.593808229999979</v>
      </c>
      <c r="K2270" s="184">
        <v>0</v>
      </c>
      <c r="L2270" s="184">
        <v>0</v>
      </c>
      <c r="M2270" s="184">
        <f t="shared" si="284"/>
        <v>0</v>
      </c>
      <c r="O2270" s="188">
        <v>540.39580000000001</v>
      </c>
      <c r="P2270" s="188">
        <v>457.80199177000003</v>
      </c>
      <c r="Q2270" s="188">
        <f t="shared" si="285"/>
        <v>82.593808229999979</v>
      </c>
      <c r="S2270" s="184">
        <v>0</v>
      </c>
      <c r="T2270" s="184">
        <v>0</v>
      </c>
      <c r="U2270" s="184">
        <f t="shared" si="286"/>
        <v>0</v>
      </c>
      <c r="W2270" s="185">
        <v>0</v>
      </c>
      <c r="X2270" s="185">
        <v>0</v>
      </c>
      <c r="Y2270" s="185">
        <f t="shared" si="287"/>
        <v>0</v>
      </c>
    </row>
    <row r="2271" spans="2:25" s="187" customFormat="1" hidden="1" x14ac:dyDescent="0.3">
      <c r="B2271" s="226" t="s">
        <v>2591</v>
      </c>
      <c r="C2271" s="338" t="s">
        <v>9757</v>
      </c>
      <c r="D2271" s="249"/>
      <c r="E2271" s="249"/>
      <c r="F2271" s="183"/>
      <c r="G2271" s="184">
        <f t="shared" si="281"/>
        <v>401.68939999999998</v>
      </c>
      <c r="H2271" s="184">
        <f t="shared" si="282"/>
        <v>373.93617073000007</v>
      </c>
      <c r="I2271" s="184">
        <f t="shared" si="283"/>
        <v>27.753229269999906</v>
      </c>
      <c r="K2271" s="184">
        <v>0</v>
      </c>
      <c r="L2271" s="184">
        <v>0</v>
      </c>
      <c r="M2271" s="184">
        <f t="shared" si="284"/>
        <v>0</v>
      </c>
      <c r="O2271" s="188">
        <v>401.68939999999998</v>
      </c>
      <c r="P2271" s="188">
        <v>373.93617073000007</v>
      </c>
      <c r="Q2271" s="188">
        <f t="shared" si="285"/>
        <v>27.753229269999906</v>
      </c>
      <c r="S2271" s="184">
        <v>0</v>
      </c>
      <c r="T2271" s="184">
        <v>0</v>
      </c>
      <c r="U2271" s="184">
        <f t="shared" si="286"/>
        <v>0</v>
      </c>
      <c r="W2271" s="185">
        <v>0</v>
      </c>
      <c r="X2271" s="185">
        <v>0</v>
      </c>
      <c r="Y2271" s="185">
        <f t="shared" si="287"/>
        <v>0</v>
      </c>
    </row>
    <row r="2272" spans="2:25" s="187" customFormat="1" hidden="1" x14ac:dyDescent="0.3">
      <c r="B2272" s="226" t="s">
        <v>2592</v>
      </c>
      <c r="C2272" s="338" t="s">
        <v>9758</v>
      </c>
      <c r="D2272" s="249"/>
      <c r="E2272" s="249"/>
      <c r="F2272" s="183"/>
      <c r="G2272" s="184">
        <f t="shared" si="281"/>
        <v>57.286799999999999</v>
      </c>
      <c r="H2272" s="184">
        <f t="shared" si="282"/>
        <v>55.639330000000001</v>
      </c>
      <c r="I2272" s="184">
        <f t="shared" si="283"/>
        <v>1.6474699999999984</v>
      </c>
      <c r="K2272" s="184">
        <v>0</v>
      </c>
      <c r="L2272" s="184">
        <v>0</v>
      </c>
      <c r="M2272" s="184">
        <f t="shared" si="284"/>
        <v>0</v>
      </c>
      <c r="O2272" s="188">
        <v>57.286799999999999</v>
      </c>
      <c r="P2272" s="188">
        <v>55.639330000000001</v>
      </c>
      <c r="Q2272" s="188">
        <f t="shared" si="285"/>
        <v>1.6474699999999984</v>
      </c>
      <c r="S2272" s="184">
        <v>0</v>
      </c>
      <c r="T2272" s="184">
        <v>0</v>
      </c>
      <c r="U2272" s="184">
        <f t="shared" si="286"/>
        <v>0</v>
      </c>
      <c r="W2272" s="185">
        <v>0</v>
      </c>
      <c r="X2272" s="185">
        <v>0</v>
      </c>
      <c r="Y2272" s="185">
        <f t="shared" si="287"/>
        <v>0</v>
      </c>
    </row>
    <row r="2273" spans="2:25" s="187" customFormat="1" hidden="1" x14ac:dyDescent="0.3">
      <c r="B2273" s="226" t="s">
        <v>2593</v>
      </c>
      <c r="C2273" s="338" t="s">
        <v>9759</v>
      </c>
      <c r="D2273" s="249"/>
      <c r="E2273" s="249"/>
      <c r="F2273" s="183"/>
      <c r="G2273" s="184">
        <f t="shared" si="281"/>
        <v>103.91</v>
      </c>
      <c r="H2273" s="184">
        <f t="shared" si="282"/>
        <v>22.9998</v>
      </c>
      <c r="I2273" s="184">
        <f t="shared" si="283"/>
        <v>80.910200000000003</v>
      </c>
      <c r="K2273" s="184">
        <v>0</v>
      </c>
      <c r="L2273" s="184">
        <v>0</v>
      </c>
      <c r="M2273" s="184">
        <f t="shared" si="284"/>
        <v>0</v>
      </c>
      <c r="O2273" s="188">
        <v>103.91</v>
      </c>
      <c r="P2273" s="188">
        <v>22.9998</v>
      </c>
      <c r="Q2273" s="188">
        <f t="shared" si="285"/>
        <v>80.910200000000003</v>
      </c>
      <c r="S2273" s="184">
        <v>0</v>
      </c>
      <c r="T2273" s="184">
        <v>0</v>
      </c>
      <c r="U2273" s="184">
        <f t="shared" si="286"/>
        <v>0</v>
      </c>
      <c r="W2273" s="185">
        <v>0</v>
      </c>
      <c r="X2273" s="185">
        <v>0</v>
      </c>
      <c r="Y2273" s="185">
        <f t="shared" si="287"/>
        <v>0</v>
      </c>
    </row>
    <row r="2274" spans="2:25" s="187" customFormat="1" hidden="1" x14ac:dyDescent="0.3">
      <c r="B2274" s="226" t="s">
        <v>2594</v>
      </c>
      <c r="C2274" s="338" t="s">
        <v>9760</v>
      </c>
      <c r="D2274" s="249"/>
      <c r="E2274" s="249"/>
      <c r="F2274" s="183"/>
      <c r="G2274" s="184">
        <f t="shared" si="281"/>
        <v>63.067999999999998</v>
      </c>
      <c r="H2274" s="184">
        <f t="shared" si="282"/>
        <v>57.232396999999999</v>
      </c>
      <c r="I2274" s="184">
        <f t="shared" si="283"/>
        <v>5.835602999999999</v>
      </c>
      <c r="K2274" s="184">
        <v>0</v>
      </c>
      <c r="L2274" s="184">
        <v>0</v>
      </c>
      <c r="M2274" s="184">
        <f t="shared" si="284"/>
        <v>0</v>
      </c>
      <c r="O2274" s="188">
        <v>63.067999999999998</v>
      </c>
      <c r="P2274" s="188">
        <v>57.232396999999999</v>
      </c>
      <c r="Q2274" s="188">
        <f t="shared" si="285"/>
        <v>5.835602999999999</v>
      </c>
      <c r="S2274" s="184">
        <v>0</v>
      </c>
      <c r="T2274" s="184">
        <v>0</v>
      </c>
      <c r="U2274" s="184">
        <f t="shared" si="286"/>
        <v>0</v>
      </c>
      <c r="W2274" s="185">
        <v>0</v>
      </c>
      <c r="X2274" s="185">
        <v>0</v>
      </c>
      <c r="Y2274" s="185">
        <f t="shared" si="287"/>
        <v>0</v>
      </c>
    </row>
    <row r="2275" spans="2:25" s="187" customFormat="1" hidden="1" x14ac:dyDescent="0.3">
      <c r="B2275" s="226" t="s">
        <v>2595</v>
      </c>
      <c r="C2275" s="338" t="s">
        <v>9761</v>
      </c>
      <c r="D2275" s="249"/>
      <c r="E2275" s="249"/>
      <c r="F2275" s="183"/>
      <c r="G2275" s="184">
        <f t="shared" si="281"/>
        <v>378.14020000000005</v>
      </c>
      <c r="H2275" s="184">
        <f t="shared" si="282"/>
        <v>346.36439200000001</v>
      </c>
      <c r="I2275" s="184">
        <f t="shared" si="283"/>
        <v>31.77580800000004</v>
      </c>
      <c r="K2275" s="184">
        <v>0</v>
      </c>
      <c r="L2275" s="184">
        <v>0</v>
      </c>
      <c r="M2275" s="184">
        <f t="shared" si="284"/>
        <v>0</v>
      </c>
      <c r="O2275" s="188">
        <v>378.14020000000005</v>
      </c>
      <c r="P2275" s="188">
        <v>346.36439200000001</v>
      </c>
      <c r="Q2275" s="188">
        <f t="shared" si="285"/>
        <v>31.77580800000004</v>
      </c>
      <c r="S2275" s="184">
        <v>0</v>
      </c>
      <c r="T2275" s="184">
        <v>0</v>
      </c>
      <c r="U2275" s="184">
        <f t="shared" si="286"/>
        <v>0</v>
      </c>
      <c r="W2275" s="185">
        <v>0</v>
      </c>
      <c r="X2275" s="185">
        <v>0</v>
      </c>
      <c r="Y2275" s="185">
        <f t="shared" si="287"/>
        <v>0</v>
      </c>
    </row>
    <row r="2276" spans="2:25" s="187" customFormat="1" hidden="1" x14ac:dyDescent="0.3">
      <c r="B2276" s="226" t="s">
        <v>2596</v>
      </c>
      <c r="C2276" s="338" t="s">
        <v>9762</v>
      </c>
      <c r="D2276" s="249"/>
      <c r="E2276" s="249"/>
      <c r="F2276" s="183"/>
      <c r="G2276" s="184">
        <f t="shared" si="281"/>
        <v>121.48</v>
      </c>
      <c r="H2276" s="184">
        <f t="shared" si="282"/>
        <v>75.400000000000006</v>
      </c>
      <c r="I2276" s="184">
        <f t="shared" si="283"/>
        <v>46.08</v>
      </c>
      <c r="K2276" s="184">
        <v>0</v>
      </c>
      <c r="L2276" s="184">
        <v>0</v>
      </c>
      <c r="M2276" s="184">
        <f t="shared" si="284"/>
        <v>0</v>
      </c>
      <c r="O2276" s="188">
        <v>121.48</v>
      </c>
      <c r="P2276" s="188">
        <v>75.400000000000006</v>
      </c>
      <c r="Q2276" s="188">
        <f t="shared" si="285"/>
        <v>46.08</v>
      </c>
      <c r="S2276" s="184">
        <v>0</v>
      </c>
      <c r="T2276" s="184">
        <v>0</v>
      </c>
      <c r="U2276" s="184">
        <f t="shared" si="286"/>
        <v>0</v>
      </c>
      <c r="W2276" s="185">
        <v>0</v>
      </c>
      <c r="X2276" s="185">
        <v>0</v>
      </c>
      <c r="Y2276" s="185">
        <f t="shared" si="287"/>
        <v>0</v>
      </c>
    </row>
    <row r="2277" spans="2:25" s="187" customFormat="1" hidden="1" x14ac:dyDescent="0.3">
      <c r="B2277" s="226" t="s">
        <v>2597</v>
      </c>
      <c r="C2277" s="338" t="s">
        <v>9763</v>
      </c>
      <c r="D2277" s="249"/>
      <c r="E2277" s="249"/>
      <c r="F2277" s="183"/>
      <c r="G2277" s="184">
        <f t="shared" si="281"/>
        <v>164.33799999999999</v>
      </c>
      <c r="H2277" s="184">
        <f t="shared" si="282"/>
        <v>88.122024999999994</v>
      </c>
      <c r="I2277" s="184">
        <f t="shared" si="283"/>
        <v>76.215975</v>
      </c>
      <c r="K2277" s="184">
        <v>0</v>
      </c>
      <c r="L2277" s="184">
        <v>0</v>
      </c>
      <c r="M2277" s="184">
        <f t="shared" si="284"/>
        <v>0</v>
      </c>
      <c r="O2277" s="188">
        <v>164.33799999999999</v>
      </c>
      <c r="P2277" s="188">
        <v>88.122024999999994</v>
      </c>
      <c r="Q2277" s="188">
        <f t="shared" si="285"/>
        <v>76.215975</v>
      </c>
      <c r="S2277" s="184">
        <v>0</v>
      </c>
      <c r="T2277" s="184">
        <v>0</v>
      </c>
      <c r="U2277" s="184">
        <f t="shared" si="286"/>
        <v>0</v>
      </c>
      <c r="W2277" s="185">
        <v>0</v>
      </c>
      <c r="X2277" s="185">
        <v>0</v>
      </c>
      <c r="Y2277" s="185">
        <f t="shared" si="287"/>
        <v>0</v>
      </c>
    </row>
    <row r="2278" spans="2:25" s="187" customFormat="1" hidden="1" x14ac:dyDescent="0.3">
      <c r="B2278" s="226" t="s">
        <v>2598</v>
      </c>
      <c r="C2278" s="338" t="s">
        <v>9764</v>
      </c>
      <c r="D2278" s="249"/>
      <c r="E2278" s="249"/>
      <c r="F2278" s="183"/>
      <c r="G2278" s="184">
        <f t="shared" si="281"/>
        <v>413.65469999999999</v>
      </c>
      <c r="H2278" s="184">
        <f t="shared" si="282"/>
        <v>340.29748727999998</v>
      </c>
      <c r="I2278" s="184">
        <f t="shared" si="283"/>
        <v>73.357212720000007</v>
      </c>
      <c r="K2278" s="184">
        <v>0</v>
      </c>
      <c r="L2278" s="184">
        <v>0</v>
      </c>
      <c r="M2278" s="184">
        <f t="shared" si="284"/>
        <v>0</v>
      </c>
      <c r="O2278" s="188">
        <v>413.65469999999999</v>
      </c>
      <c r="P2278" s="188">
        <v>340.29748727999998</v>
      </c>
      <c r="Q2278" s="188">
        <f t="shared" si="285"/>
        <v>73.357212720000007</v>
      </c>
      <c r="S2278" s="184">
        <v>0</v>
      </c>
      <c r="T2278" s="184">
        <v>0</v>
      </c>
      <c r="U2278" s="184">
        <f t="shared" si="286"/>
        <v>0</v>
      </c>
      <c r="W2278" s="185">
        <v>0</v>
      </c>
      <c r="X2278" s="185">
        <v>0</v>
      </c>
      <c r="Y2278" s="185">
        <f t="shared" si="287"/>
        <v>0</v>
      </c>
    </row>
    <row r="2279" spans="2:25" s="187" customFormat="1" hidden="1" x14ac:dyDescent="0.3">
      <c r="B2279" s="226" t="s">
        <v>2599</v>
      </c>
      <c r="C2279" s="338" t="s">
        <v>9765</v>
      </c>
      <c r="D2279" s="249"/>
      <c r="E2279" s="249"/>
      <c r="F2279" s="183"/>
      <c r="G2279" s="184">
        <f t="shared" si="281"/>
        <v>120.67910000000001</v>
      </c>
      <c r="H2279" s="184">
        <f t="shared" si="282"/>
        <v>89.165619079999999</v>
      </c>
      <c r="I2279" s="184">
        <f t="shared" si="283"/>
        <v>31.513480920000006</v>
      </c>
      <c r="K2279" s="184">
        <v>0</v>
      </c>
      <c r="L2279" s="184">
        <v>0</v>
      </c>
      <c r="M2279" s="184">
        <f t="shared" si="284"/>
        <v>0</v>
      </c>
      <c r="O2279" s="188">
        <v>120.67910000000001</v>
      </c>
      <c r="P2279" s="188">
        <v>89.165619079999999</v>
      </c>
      <c r="Q2279" s="188">
        <f t="shared" si="285"/>
        <v>31.513480920000006</v>
      </c>
      <c r="S2279" s="184">
        <v>0</v>
      </c>
      <c r="T2279" s="184">
        <v>0</v>
      </c>
      <c r="U2279" s="184">
        <f t="shared" si="286"/>
        <v>0</v>
      </c>
      <c r="W2279" s="185">
        <v>0</v>
      </c>
      <c r="X2279" s="185">
        <v>0</v>
      </c>
      <c r="Y2279" s="185">
        <f t="shared" si="287"/>
        <v>0</v>
      </c>
    </row>
    <row r="2280" spans="2:25" s="187" customFormat="1" hidden="1" x14ac:dyDescent="0.3">
      <c r="B2280" s="226" t="s">
        <v>2600</v>
      </c>
      <c r="C2280" s="338" t="s">
        <v>9766</v>
      </c>
      <c r="D2280" s="249"/>
      <c r="E2280" s="249"/>
      <c r="F2280" s="183"/>
      <c r="G2280" s="184">
        <f t="shared" si="281"/>
        <v>284.85390000000001</v>
      </c>
      <c r="H2280" s="184">
        <f t="shared" si="282"/>
        <v>256.78475899</v>
      </c>
      <c r="I2280" s="184">
        <f t="shared" si="283"/>
        <v>28.06914101000001</v>
      </c>
      <c r="K2280" s="184">
        <v>0</v>
      </c>
      <c r="L2280" s="184">
        <v>0</v>
      </c>
      <c r="M2280" s="184">
        <f t="shared" si="284"/>
        <v>0</v>
      </c>
      <c r="O2280" s="188">
        <v>284.85390000000001</v>
      </c>
      <c r="P2280" s="188">
        <v>256.78475899</v>
      </c>
      <c r="Q2280" s="188">
        <f t="shared" si="285"/>
        <v>28.06914101000001</v>
      </c>
      <c r="S2280" s="184">
        <v>0</v>
      </c>
      <c r="T2280" s="184">
        <v>0</v>
      </c>
      <c r="U2280" s="184">
        <f t="shared" si="286"/>
        <v>0</v>
      </c>
      <c r="W2280" s="185">
        <v>0</v>
      </c>
      <c r="X2280" s="185">
        <v>0</v>
      </c>
      <c r="Y2280" s="185">
        <f t="shared" si="287"/>
        <v>0</v>
      </c>
    </row>
    <row r="2281" spans="2:25" s="187" customFormat="1" hidden="1" x14ac:dyDescent="0.3">
      <c r="B2281" s="226" t="s">
        <v>2601</v>
      </c>
      <c r="C2281" s="338" t="s">
        <v>9767</v>
      </c>
      <c r="D2281" s="249"/>
      <c r="E2281" s="249"/>
      <c r="F2281" s="183"/>
      <c r="G2281" s="184">
        <f t="shared" si="281"/>
        <v>53.335099999999997</v>
      </c>
      <c r="H2281" s="184">
        <f t="shared" si="282"/>
        <v>50.931323309999996</v>
      </c>
      <c r="I2281" s="184">
        <f t="shared" si="283"/>
        <v>2.4037766900000008</v>
      </c>
      <c r="K2281" s="184">
        <v>0</v>
      </c>
      <c r="L2281" s="184">
        <v>0</v>
      </c>
      <c r="M2281" s="184">
        <f t="shared" si="284"/>
        <v>0</v>
      </c>
      <c r="O2281" s="188">
        <v>53.335099999999997</v>
      </c>
      <c r="P2281" s="188">
        <v>50.931323309999996</v>
      </c>
      <c r="Q2281" s="188">
        <f t="shared" si="285"/>
        <v>2.4037766900000008</v>
      </c>
      <c r="S2281" s="184">
        <v>0</v>
      </c>
      <c r="T2281" s="184">
        <v>0</v>
      </c>
      <c r="U2281" s="184">
        <f t="shared" si="286"/>
        <v>0</v>
      </c>
      <c r="W2281" s="185">
        <v>0</v>
      </c>
      <c r="X2281" s="185">
        <v>0</v>
      </c>
      <c r="Y2281" s="185">
        <f t="shared" si="287"/>
        <v>0</v>
      </c>
    </row>
    <row r="2282" spans="2:25" s="187" customFormat="1" hidden="1" x14ac:dyDescent="0.3">
      <c r="B2282" s="226" t="s">
        <v>2602</v>
      </c>
      <c r="C2282" s="338" t="s">
        <v>9768</v>
      </c>
      <c r="D2282" s="249"/>
      <c r="E2282" s="249"/>
      <c r="F2282" s="183"/>
      <c r="G2282" s="184">
        <f t="shared" si="281"/>
        <v>70.688199999999995</v>
      </c>
      <c r="H2282" s="184">
        <f t="shared" si="282"/>
        <v>36.284300000000002</v>
      </c>
      <c r="I2282" s="184">
        <f t="shared" si="283"/>
        <v>34.403899999999993</v>
      </c>
      <c r="K2282" s="184">
        <v>0</v>
      </c>
      <c r="L2282" s="184">
        <v>0</v>
      </c>
      <c r="M2282" s="184">
        <f t="shared" si="284"/>
        <v>0</v>
      </c>
      <c r="O2282" s="188">
        <v>70.688199999999995</v>
      </c>
      <c r="P2282" s="188">
        <v>36.284300000000002</v>
      </c>
      <c r="Q2282" s="188">
        <f t="shared" si="285"/>
        <v>34.403899999999993</v>
      </c>
      <c r="S2282" s="184">
        <v>0</v>
      </c>
      <c r="T2282" s="184">
        <v>0</v>
      </c>
      <c r="U2282" s="184">
        <f t="shared" si="286"/>
        <v>0</v>
      </c>
      <c r="W2282" s="185">
        <v>0</v>
      </c>
      <c r="X2282" s="185">
        <v>0</v>
      </c>
      <c r="Y2282" s="185">
        <f t="shared" si="287"/>
        <v>0</v>
      </c>
    </row>
    <row r="2283" spans="2:25" s="187" customFormat="1" hidden="1" x14ac:dyDescent="0.3">
      <c r="B2283" s="226" t="s">
        <v>2603</v>
      </c>
      <c r="C2283" s="338" t="s">
        <v>9769</v>
      </c>
      <c r="D2283" s="249"/>
      <c r="E2283" s="249"/>
      <c r="F2283" s="183"/>
      <c r="G2283" s="184">
        <f t="shared" si="281"/>
        <v>49.4529</v>
      </c>
      <c r="H2283" s="184">
        <f t="shared" si="282"/>
        <v>43.51526415</v>
      </c>
      <c r="I2283" s="184">
        <f t="shared" si="283"/>
        <v>5.9376358499999995</v>
      </c>
      <c r="K2283" s="184">
        <v>0</v>
      </c>
      <c r="L2283" s="184">
        <v>0</v>
      </c>
      <c r="M2283" s="184">
        <f t="shared" si="284"/>
        <v>0</v>
      </c>
      <c r="O2283" s="188">
        <v>49.4529</v>
      </c>
      <c r="P2283" s="188">
        <v>43.51526415</v>
      </c>
      <c r="Q2283" s="188">
        <f t="shared" si="285"/>
        <v>5.9376358499999995</v>
      </c>
      <c r="S2283" s="184">
        <v>0</v>
      </c>
      <c r="T2283" s="184">
        <v>0</v>
      </c>
      <c r="U2283" s="184">
        <f t="shared" si="286"/>
        <v>0</v>
      </c>
      <c r="W2283" s="185">
        <v>0</v>
      </c>
      <c r="X2283" s="185">
        <v>0</v>
      </c>
      <c r="Y2283" s="185">
        <f t="shared" si="287"/>
        <v>0</v>
      </c>
    </row>
    <row r="2284" spans="2:25" s="187" customFormat="1" hidden="1" x14ac:dyDescent="0.3">
      <c r="B2284" s="226" t="s">
        <v>2604</v>
      </c>
      <c r="C2284" s="338" t="s">
        <v>9770</v>
      </c>
      <c r="D2284" s="249"/>
      <c r="E2284" s="249"/>
      <c r="F2284" s="183"/>
      <c r="G2284" s="184">
        <f t="shared" si="281"/>
        <v>307.7296</v>
      </c>
      <c r="H2284" s="184">
        <f t="shared" si="282"/>
        <v>264.83296776999998</v>
      </c>
      <c r="I2284" s="184">
        <f t="shared" si="283"/>
        <v>42.896632230000023</v>
      </c>
      <c r="K2284" s="184">
        <v>0</v>
      </c>
      <c r="L2284" s="184">
        <v>0</v>
      </c>
      <c r="M2284" s="184">
        <f t="shared" si="284"/>
        <v>0</v>
      </c>
      <c r="O2284" s="188">
        <v>307.7296</v>
      </c>
      <c r="P2284" s="188">
        <v>264.83296776999998</v>
      </c>
      <c r="Q2284" s="188">
        <f t="shared" si="285"/>
        <v>42.896632230000023</v>
      </c>
      <c r="S2284" s="184">
        <v>0</v>
      </c>
      <c r="T2284" s="184">
        <v>0</v>
      </c>
      <c r="U2284" s="184">
        <f t="shared" si="286"/>
        <v>0</v>
      </c>
      <c r="W2284" s="185">
        <v>0</v>
      </c>
      <c r="X2284" s="185">
        <v>0</v>
      </c>
      <c r="Y2284" s="185">
        <f t="shared" si="287"/>
        <v>0</v>
      </c>
    </row>
    <row r="2285" spans="2:25" s="187" customFormat="1" hidden="1" x14ac:dyDescent="0.3">
      <c r="B2285" s="226" t="s">
        <v>2605</v>
      </c>
      <c r="C2285" s="338" t="s">
        <v>9771</v>
      </c>
      <c r="D2285" s="249"/>
      <c r="E2285" s="249"/>
      <c r="F2285" s="183"/>
      <c r="G2285" s="184">
        <f t="shared" si="281"/>
        <v>85</v>
      </c>
      <c r="H2285" s="184">
        <f t="shared" si="282"/>
        <v>79.337100000000007</v>
      </c>
      <c r="I2285" s="184">
        <f t="shared" si="283"/>
        <v>5.6628999999999934</v>
      </c>
      <c r="K2285" s="184">
        <v>0</v>
      </c>
      <c r="L2285" s="184">
        <v>0</v>
      </c>
      <c r="M2285" s="184">
        <f t="shared" si="284"/>
        <v>0</v>
      </c>
      <c r="O2285" s="188">
        <v>85</v>
      </c>
      <c r="P2285" s="188">
        <v>79.337100000000007</v>
      </c>
      <c r="Q2285" s="188">
        <f t="shared" si="285"/>
        <v>5.6628999999999934</v>
      </c>
      <c r="S2285" s="184">
        <v>0</v>
      </c>
      <c r="T2285" s="184">
        <v>0</v>
      </c>
      <c r="U2285" s="184">
        <f t="shared" si="286"/>
        <v>0</v>
      </c>
      <c r="W2285" s="185">
        <v>0</v>
      </c>
      <c r="X2285" s="185">
        <v>0</v>
      </c>
      <c r="Y2285" s="185">
        <f t="shared" si="287"/>
        <v>0</v>
      </c>
    </row>
    <row r="2286" spans="2:25" s="187" customFormat="1" hidden="1" x14ac:dyDescent="0.3">
      <c r="B2286" s="226" t="s">
        <v>2606</v>
      </c>
      <c r="C2286" s="338" t="s">
        <v>9772</v>
      </c>
      <c r="D2286" s="249"/>
      <c r="E2286" s="249"/>
      <c r="F2286" s="183"/>
      <c r="G2286" s="184">
        <f t="shared" si="281"/>
        <v>22</v>
      </c>
      <c r="H2286" s="184">
        <f t="shared" si="282"/>
        <v>14.18364</v>
      </c>
      <c r="I2286" s="184">
        <f t="shared" si="283"/>
        <v>7.8163599999999995</v>
      </c>
      <c r="K2286" s="184">
        <v>0</v>
      </c>
      <c r="L2286" s="184">
        <v>0</v>
      </c>
      <c r="M2286" s="184">
        <f t="shared" si="284"/>
        <v>0</v>
      </c>
      <c r="O2286" s="188">
        <v>22</v>
      </c>
      <c r="P2286" s="188">
        <v>14.18364</v>
      </c>
      <c r="Q2286" s="188">
        <f t="shared" si="285"/>
        <v>7.8163599999999995</v>
      </c>
      <c r="S2286" s="184">
        <v>0</v>
      </c>
      <c r="T2286" s="184">
        <v>0</v>
      </c>
      <c r="U2286" s="184">
        <f t="shared" si="286"/>
        <v>0</v>
      </c>
      <c r="W2286" s="185">
        <v>0</v>
      </c>
      <c r="X2286" s="185">
        <v>0</v>
      </c>
      <c r="Y2286" s="185">
        <f t="shared" si="287"/>
        <v>0</v>
      </c>
    </row>
    <row r="2287" spans="2:25" s="187" customFormat="1" hidden="1" x14ac:dyDescent="0.3">
      <c r="B2287" s="226" t="s">
        <v>2607</v>
      </c>
      <c r="C2287" s="338" t="s">
        <v>9773</v>
      </c>
      <c r="D2287" s="249"/>
      <c r="E2287" s="249"/>
      <c r="F2287" s="183"/>
      <c r="G2287" s="184">
        <f t="shared" si="281"/>
        <v>13.5</v>
      </c>
      <c r="H2287" s="184">
        <f t="shared" si="282"/>
        <v>12.5</v>
      </c>
      <c r="I2287" s="184">
        <f t="shared" si="283"/>
        <v>1</v>
      </c>
      <c r="K2287" s="184">
        <v>0</v>
      </c>
      <c r="L2287" s="184">
        <v>0</v>
      </c>
      <c r="M2287" s="184">
        <f t="shared" si="284"/>
        <v>0</v>
      </c>
      <c r="O2287" s="188">
        <v>13.5</v>
      </c>
      <c r="P2287" s="188">
        <v>12.5</v>
      </c>
      <c r="Q2287" s="188">
        <f t="shared" si="285"/>
        <v>1</v>
      </c>
      <c r="S2287" s="184">
        <v>0</v>
      </c>
      <c r="T2287" s="184">
        <v>0</v>
      </c>
      <c r="U2287" s="184">
        <f t="shared" si="286"/>
        <v>0</v>
      </c>
      <c r="W2287" s="185">
        <v>0</v>
      </c>
      <c r="X2287" s="185">
        <v>0</v>
      </c>
      <c r="Y2287" s="185">
        <f t="shared" si="287"/>
        <v>0</v>
      </c>
    </row>
    <row r="2288" spans="2:25" s="187" customFormat="1" hidden="1" x14ac:dyDescent="0.3">
      <c r="B2288" s="226" t="s">
        <v>2608</v>
      </c>
      <c r="C2288" s="338" t="s">
        <v>9774</v>
      </c>
      <c r="D2288" s="249"/>
      <c r="E2288" s="249"/>
      <c r="F2288" s="183"/>
      <c r="G2288" s="184">
        <f t="shared" ref="G2288:G2351" si="288">+K2288+O2288+S2288+W2288</f>
        <v>1062.8265999999999</v>
      </c>
      <c r="H2288" s="184">
        <f t="shared" ref="H2288:H2351" si="289">+L2288+P2288+T2288+X2288</f>
        <v>1009.48282509</v>
      </c>
      <c r="I2288" s="184">
        <f t="shared" si="283"/>
        <v>53.343774909999865</v>
      </c>
      <c r="K2288" s="184">
        <v>0</v>
      </c>
      <c r="L2288" s="184">
        <v>0</v>
      </c>
      <c r="M2288" s="184">
        <f t="shared" si="284"/>
        <v>0</v>
      </c>
      <c r="O2288" s="188">
        <v>1062.8265999999999</v>
      </c>
      <c r="P2288" s="188">
        <v>1009.48282509</v>
      </c>
      <c r="Q2288" s="188">
        <f t="shared" si="285"/>
        <v>53.343774909999865</v>
      </c>
      <c r="S2288" s="184">
        <v>0</v>
      </c>
      <c r="T2288" s="184">
        <v>0</v>
      </c>
      <c r="U2288" s="184">
        <f t="shared" si="286"/>
        <v>0</v>
      </c>
      <c r="W2288" s="185">
        <v>0</v>
      </c>
      <c r="X2288" s="185">
        <v>0</v>
      </c>
      <c r="Y2288" s="185">
        <f t="shared" si="287"/>
        <v>0</v>
      </c>
    </row>
    <row r="2289" spans="2:25" s="187" customFormat="1" hidden="1" x14ac:dyDescent="0.3">
      <c r="B2289" s="226" t="s">
        <v>2609</v>
      </c>
      <c r="C2289" s="338" t="s">
        <v>9775</v>
      </c>
      <c r="D2289" s="249"/>
      <c r="E2289" s="249"/>
      <c r="F2289" s="183"/>
      <c r="G2289" s="184">
        <f t="shared" si="288"/>
        <v>295.67729999999995</v>
      </c>
      <c r="H2289" s="184">
        <f t="shared" si="289"/>
        <v>248.68245489999998</v>
      </c>
      <c r="I2289" s="184">
        <f t="shared" si="283"/>
        <v>46.994845099999964</v>
      </c>
      <c r="K2289" s="184">
        <v>0</v>
      </c>
      <c r="L2289" s="184">
        <v>0</v>
      </c>
      <c r="M2289" s="184">
        <f t="shared" si="284"/>
        <v>0</v>
      </c>
      <c r="O2289" s="188">
        <v>295.67729999999995</v>
      </c>
      <c r="P2289" s="188">
        <v>248.68245489999998</v>
      </c>
      <c r="Q2289" s="188">
        <f t="shared" si="285"/>
        <v>46.994845099999964</v>
      </c>
      <c r="S2289" s="184">
        <v>0</v>
      </c>
      <c r="T2289" s="184">
        <v>0</v>
      </c>
      <c r="U2289" s="184">
        <f t="shared" si="286"/>
        <v>0</v>
      </c>
      <c r="W2289" s="185">
        <v>0</v>
      </c>
      <c r="X2289" s="185">
        <v>0</v>
      </c>
      <c r="Y2289" s="185">
        <f t="shared" si="287"/>
        <v>0</v>
      </c>
    </row>
    <row r="2290" spans="2:25" s="187" customFormat="1" hidden="1" x14ac:dyDescent="0.3">
      <c r="B2290" s="226" t="s">
        <v>2610</v>
      </c>
      <c r="C2290" s="338" t="s">
        <v>9776</v>
      </c>
      <c r="D2290" s="249"/>
      <c r="E2290" s="249"/>
      <c r="F2290" s="183"/>
      <c r="G2290" s="184">
        <f t="shared" si="288"/>
        <v>518.48350000000005</v>
      </c>
      <c r="H2290" s="184">
        <f t="shared" si="289"/>
        <v>463.08787551</v>
      </c>
      <c r="I2290" s="184">
        <f t="shared" si="283"/>
        <v>55.395624490000046</v>
      </c>
      <c r="K2290" s="184">
        <v>0</v>
      </c>
      <c r="L2290" s="184">
        <v>0</v>
      </c>
      <c r="M2290" s="184">
        <f t="shared" si="284"/>
        <v>0</v>
      </c>
      <c r="O2290" s="188">
        <v>518.48350000000005</v>
      </c>
      <c r="P2290" s="188">
        <v>463.08787551</v>
      </c>
      <c r="Q2290" s="188">
        <f t="shared" si="285"/>
        <v>55.395624490000046</v>
      </c>
      <c r="S2290" s="184">
        <v>0</v>
      </c>
      <c r="T2290" s="184">
        <v>0</v>
      </c>
      <c r="U2290" s="184">
        <f t="shared" si="286"/>
        <v>0</v>
      </c>
      <c r="W2290" s="185">
        <v>0</v>
      </c>
      <c r="X2290" s="185">
        <v>0</v>
      </c>
      <c r="Y2290" s="185">
        <f t="shared" si="287"/>
        <v>0</v>
      </c>
    </row>
    <row r="2291" spans="2:25" s="187" customFormat="1" hidden="1" x14ac:dyDescent="0.3">
      <c r="B2291" s="226" t="s">
        <v>2611</v>
      </c>
      <c r="C2291" s="338" t="s">
        <v>9777</v>
      </c>
      <c r="D2291" s="249"/>
      <c r="E2291" s="249"/>
      <c r="F2291" s="183"/>
      <c r="G2291" s="184">
        <f t="shared" si="288"/>
        <v>90.333800000000011</v>
      </c>
      <c r="H2291" s="184">
        <f t="shared" si="289"/>
        <v>91.472151999999994</v>
      </c>
      <c r="I2291" s="184">
        <f t="shared" si="283"/>
        <v>1.1383519999999834</v>
      </c>
      <c r="K2291" s="184">
        <v>0</v>
      </c>
      <c r="L2291" s="184">
        <v>0</v>
      </c>
      <c r="M2291" s="184">
        <f t="shared" si="284"/>
        <v>0</v>
      </c>
      <c r="O2291" s="188">
        <v>90.333800000000011</v>
      </c>
      <c r="P2291" s="188">
        <v>91.472151999999994</v>
      </c>
      <c r="Q2291" s="188">
        <f t="shared" si="285"/>
        <v>1.1383519999999834</v>
      </c>
      <c r="S2291" s="184">
        <v>0</v>
      </c>
      <c r="T2291" s="184">
        <v>0</v>
      </c>
      <c r="U2291" s="184">
        <f t="shared" si="286"/>
        <v>0</v>
      </c>
      <c r="W2291" s="185">
        <v>0</v>
      </c>
      <c r="X2291" s="185">
        <v>0</v>
      </c>
      <c r="Y2291" s="185">
        <f t="shared" si="287"/>
        <v>0</v>
      </c>
    </row>
    <row r="2292" spans="2:25" s="187" customFormat="1" hidden="1" x14ac:dyDescent="0.3">
      <c r="B2292" s="226" t="s">
        <v>2612</v>
      </c>
      <c r="C2292" s="338" t="s">
        <v>9778</v>
      </c>
      <c r="D2292" s="249"/>
      <c r="E2292" s="249"/>
      <c r="F2292" s="183"/>
      <c r="G2292" s="184">
        <f t="shared" si="288"/>
        <v>33.858699999999999</v>
      </c>
      <c r="H2292" s="184">
        <f t="shared" si="289"/>
        <v>26.956</v>
      </c>
      <c r="I2292" s="184">
        <f t="shared" si="283"/>
        <v>6.9026999999999994</v>
      </c>
      <c r="K2292" s="184">
        <v>0</v>
      </c>
      <c r="L2292" s="184">
        <v>0</v>
      </c>
      <c r="M2292" s="184">
        <f t="shared" si="284"/>
        <v>0</v>
      </c>
      <c r="O2292" s="188">
        <v>33.858699999999999</v>
      </c>
      <c r="P2292" s="188">
        <v>26.956</v>
      </c>
      <c r="Q2292" s="188">
        <f t="shared" si="285"/>
        <v>6.9026999999999994</v>
      </c>
      <c r="S2292" s="184">
        <v>0</v>
      </c>
      <c r="T2292" s="184">
        <v>0</v>
      </c>
      <c r="U2292" s="184">
        <f t="shared" si="286"/>
        <v>0</v>
      </c>
      <c r="W2292" s="185">
        <v>0</v>
      </c>
      <c r="X2292" s="185">
        <v>0</v>
      </c>
      <c r="Y2292" s="185">
        <f t="shared" si="287"/>
        <v>0</v>
      </c>
    </row>
    <row r="2293" spans="2:25" s="187" customFormat="1" hidden="1" x14ac:dyDescent="0.3">
      <c r="B2293" s="226" t="s">
        <v>2613</v>
      </c>
      <c r="C2293" s="338" t="s">
        <v>9779</v>
      </c>
      <c r="D2293" s="249"/>
      <c r="E2293" s="249"/>
      <c r="F2293" s="183"/>
      <c r="G2293" s="184">
        <f t="shared" si="288"/>
        <v>51.483499999999999</v>
      </c>
      <c r="H2293" s="184">
        <f t="shared" si="289"/>
        <v>41.633276000000002</v>
      </c>
      <c r="I2293" s="184">
        <f t="shared" si="283"/>
        <v>9.8502239999999972</v>
      </c>
      <c r="K2293" s="184">
        <v>0</v>
      </c>
      <c r="L2293" s="184">
        <v>0</v>
      </c>
      <c r="M2293" s="184">
        <f t="shared" si="284"/>
        <v>0</v>
      </c>
      <c r="O2293" s="188">
        <v>51.483499999999999</v>
      </c>
      <c r="P2293" s="188">
        <v>41.633276000000002</v>
      </c>
      <c r="Q2293" s="188">
        <f t="shared" si="285"/>
        <v>9.8502239999999972</v>
      </c>
      <c r="S2293" s="184">
        <v>0</v>
      </c>
      <c r="T2293" s="184">
        <v>0</v>
      </c>
      <c r="U2293" s="184">
        <f t="shared" si="286"/>
        <v>0</v>
      </c>
      <c r="W2293" s="185">
        <v>0</v>
      </c>
      <c r="X2293" s="185">
        <v>0</v>
      </c>
      <c r="Y2293" s="185">
        <f t="shared" si="287"/>
        <v>0</v>
      </c>
    </row>
    <row r="2294" spans="2:25" s="187" customFormat="1" hidden="1" x14ac:dyDescent="0.3">
      <c r="B2294" s="226" t="s">
        <v>2614</v>
      </c>
      <c r="C2294" s="338" t="s">
        <v>9780</v>
      </c>
      <c r="D2294" s="249"/>
      <c r="E2294" s="249"/>
      <c r="F2294" s="183"/>
      <c r="G2294" s="184">
        <f t="shared" si="288"/>
        <v>279.96170000000001</v>
      </c>
      <c r="H2294" s="184">
        <f t="shared" si="289"/>
        <v>246.73365299999998</v>
      </c>
      <c r="I2294" s="184">
        <f t="shared" si="283"/>
        <v>33.228047000000032</v>
      </c>
      <c r="K2294" s="184">
        <v>0</v>
      </c>
      <c r="L2294" s="184">
        <v>0</v>
      </c>
      <c r="M2294" s="184">
        <f t="shared" si="284"/>
        <v>0</v>
      </c>
      <c r="O2294" s="188">
        <v>279.96170000000001</v>
      </c>
      <c r="P2294" s="188">
        <v>246.73365299999998</v>
      </c>
      <c r="Q2294" s="188">
        <f t="shared" si="285"/>
        <v>33.228047000000032</v>
      </c>
      <c r="S2294" s="184">
        <v>0</v>
      </c>
      <c r="T2294" s="184">
        <v>0</v>
      </c>
      <c r="U2294" s="184">
        <f t="shared" si="286"/>
        <v>0</v>
      </c>
      <c r="W2294" s="185">
        <v>0</v>
      </c>
      <c r="X2294" s="185">
        <v>0</v>
      </c>
      <c r="Y2294" s="185">
        <f t="shared" si="287"/>
        <v>0</v>
      </c>
    </row>
    <row r="2295" spans="2:25" s="187" customFormat="1" hidden="1" x14ac:dyDescent="0.3">
      <c r="B2295" s="226" t="s">
        <v>2615</v>
      </c>
      <c r="C2295" s="338" t="s">
        <v>9781</v>
      </c>
      <c r="D2295" s="249"/>
      <c r="E2295" s="249"/>
      <c r="F2295" s="183"/>
      <c r="G2295" s="184">
        <f t="shared" si="288"/>
        <v>120</v>
      </c>
      <c r="H2295" s="184">
        <f t="shared" si="289"/>
        <v>74.400000000000006</v>
      </c>
      <c r="I2295" s="184">
        <f t="shared" si="283"/>
        <v>45.599999999999994</v>
      </c>
      <c r="K2295" s="184">
        <v>0</v>
      </c>
      <c r="L2295" s="184">
        <v>0</v>
      </c>
      <c r="M2295" s="184">
        <f t="shared" si="284"/>
        <v>0</v>
      </c>
      <c r="O2295" s="188">
        <v>120</v>
      </c>
      <c r="P2295" s="188">
        <v>74.400000000000006</v>
      </c>
      <c r="Q2295" s="188">
        <f t="shared" si="285"/>
        <v>45.599999999999994</v>
      </c>
      <c r="S2295" s="184">
        <v>0</v>
      </c>
      <c r="T2295" s="184">
        <v>0</v>
      </c>
      <c r="U2295" s="184">
        <f t="shared" si="286"/>
        <v>0</v>
      </c>
      <c r="W2295" s="185">
        <v>0</v>
      </c>
      <c r="X2295" s="185">
        <v>0</v>
      </c>
      <c r="Y2295" s="185">
        <f t="shared" si="287"/>
        <v>0</v>
      </c>
    </row>
    <row r="2296" spans="2:25" s="187" customFormat="1" hidden="1" x14ac:dyDescent="0.3">
      <c r="B2296" s="226" t="s">
        <v>2616</v>
      </c>
      <c r="C2296" s="338" t="s">
        <v>9782</v>
      </c>
      <c r="D2296" s="249"/>
      <c r="E2296" s="249"/>
      <c r="F2296" s="183"/>
      <c r="G2296" s="184">
        <f t="shared" si="288"/>
        <v>25.389800000000001</v>
      </c>
      <c r="H2296" s="184">
        <f t="shared" si="289"/>
        <v>5.3408699999999998</v>
      </c>
      <c r="I2296" s="184">
        <f t="shared" si="283"/>
        <v>20.048930000000002</v>
      </c>
      <c r="K2296" s="184">
        <v>0</v>
      </c>
      <c r="L2296" s="184">
        <v>0</v>
      </c>
      <c r="M2296" s="184">
        <f t="shared" si="284"/>
        <v>0</v>
      </c>
      <c r="O2296" s="188">
        <v>25.389800000000001</v>
      </c>
      <c r="P2296" s="188">
        <v>5.3408699999999998</v>
      </c>
      <c r="Q2296" s="188">
        <f t="shared" si="285"/>
        <v>20.048930000000002</v>
      </c>
      <c r="S2296" s="184">
        <v>0</v>
      </c>
      <c r="T2296" s="184">
        <v>0</v>
      </c>
      <c r="U2296" s="184">
        <f t="shared" si="286"/>
        <v>0</v>
      </c>
      <c r="W2296" s="185">
        <v>0</v>
      </c>
      <c r="X2296" s="185">
        <v>0</v>
      </c>
      <c r="Y2296" s="185">
        <f t="shared" si="287"/>
        <v>0</v>
      </c>
    </row>
    <row r="2297" spans="2:25" s="187" customFormat="1" hidden="1" x14ac:dyDescent="0.3">
      <c r="B2297" s="226" t="s">
        <v>2617</v>
      </c>
      <c r="C2297" s="338" t="s">
        <v>9783</v>
      </c>
      <c r="D2297" s="249"/>
      <c r="E2297" s="249"/>
      <c r="F2297" s="183"/>
      <c r="G2297" s="184">
        <f t="shared" si="288"/>
        <v>1090.8574000000001</v>
      </c>
      <c r="H2297" s="184">
        <f t="shared" si="289"/>
        <v>1046.73651705</v>
      </c>
      <c r="I2297" s="184">
        <f t="shared" si="283"/>
        <v>44.120882950000123</v>
      </c>
      <c r="K2297" s="184">
        <v>0</v>
      </c>
      <c r="L2297" s="184">
        <v>0</v>
      </c>
      <c r="M2297" s="184">
        <f t="shared" si="284"/>
        <v>0</v>
      </c>
      <c r="O2297" s="188">
        <v>1090.8574000000001</v>
      </c>
      <c r="P2297" s="188">
        <v>1046.73651705</v>
      </c>
      <c r="Q2297" s="188">
        <f t="shared" si="285"/>
        <v>44.120882950000123</v>
      </c>
      <c r="S2297" s="184">
        <v>0</v>
      </c>
      <c r="T2297" s="184">
        <v>0</v>
      </c>
      <c r="U2297" s="184">
        <f t="shared" si="286"/>
        <v>0</v>
      </c>
      <c r="W2297" s="185">
        <v>0</v>
      </c>
      <c r="X2297" s="185">
        <v>0</v>
      </c>
      <c r="Y2297" s="185">
        <f t="shared" si="287"/>
        <v>0</v>
      </c>
    </row>
    <row r="2298" spans="2:25" s="187" customFormat="1" hidden="1" x14ac:dyDescent="0.3">
      <c r="B2298" s="226" t="s">
        <v>2618</v>
      </c>
      <c r="C2298" s="338" t="s">
        <v>9784</v>
      </c>
      <c r="D2298" s="249"/>
      <c r="E2298" s="249"/>
      <c r="F2298" s="183"/>
      <c r="G2298" s="184">
        <f t="shared" si="288"/>
        <v>120.048</v>
      </c>
      <c r="H2298" s="184">
        <f t="shared" si="289"/>
        <v>112.37708871999999</v>
      </c>
      <c r="I2298" s="184">
        <f t="shared" si="283"/>
        <v>7.6709112800000128</v>
      </c>
      <c r="K2298" s="184">
        <v>0</v>
      </c>
      <c r="L2298" s="184">
        <v>0</v>
      </c>
      <c r="M2298" s="184">
        <f t="shared" si="284"/>
        <v>0</v>
      </c>
      <c r="O2298" s="188">
        <v>120.048</v>
      </c>
      <c r="P2298" s="188">
        <v>112.37708871999999</v>
      </c>
      <c r="Q2298" s="188">
        <f t="shared" si="285"/>
        <v>7.6709112800000128</v>
      </c>
      <c r="S2298" s="184">
        <v>0</v>
      </c>
      <c r="T2298" s="184">
        <v>0</v>
      </c>
      <c r="U2298" s="184">
        <f t="shared" si="286"/>
        <v>0</v>
      </c>
      <c r="W2298" s="185">
        <v>0</v>
      </c>
      <c r="X2298" s="185">
        <v>0</v>
      </c>
      <c r="Y2298" s="185">
        <f t="shared" si="287"/>
        <v>0</v>
      </c>
    </row>
    <row r="2299" spans="2:25" s="187" customFormat="1" hidden="1" x14ac:dyDescent="0.3">
      <c r="B2299" s="226" t="s">
        <v>2619</v>
      </c>
      <c r="C2299" s="338" t="s">
        <v>9785</v>
      </c>
      <c r="D2299" s="249"/>
      <c r="E2299" s="249"/>
      <c r="F2299" s="183"/>
      <c r="G2299" s="184">
        <f t="shared" si="288"/>
        <v>114.4999</v>
      </c>
      <c r="H2299" s="184">
        <f t="shared" si="289"/>
        <v>104.78524616999999</v>
      </c>
      <c r="I2299" s="184">
        <f t="shared" si="283"/>
        <v>9.7146538300000032</v>
      </c>
      <c r="K2299" s="184">
        <v>0</v>
      </c>
      <c r="L2299" s="184">
        <v>0</v>
      </c>
      <c r="M2299" s="184">
        <f t="shared" si="284"/>
        <v>0</v>
      </c>
      <c r="O2299" s="188">
        <v>114.4999</v>
      </c>
      <c r="P2299" s="188">
        <v>104.78524616999999</v>
      </c>
      <c r="Q2299" s="188">
        <f t="shared" si="285"/>
        <v>9.7146538300000032</v>
      </c>
      <c r="S2299" s="184">
        <v>0</v>
      </c>
      <c r="T2299" s="184">
        <v>0</v>
      </c>
      <c r="U2299" s="184">
        <f t="shared" si="286"/>
        <v>0</v>
      </c>
      <c r="W2299" s="185">
        <v>0</v>
      </c>
      <c r="X2299" s="185">
        <v>0</v>
      </c>
      <c r="Y2299" s="185">
        <f t="shared" si="287"/>
        <v>0</v>
      </c>
    </row>
    <row r="2300" spans="2:25" s="187" customFormat="1" hidden="1" x14ac:dyDescent="0.3">
      <c r="B2300" s="226" t="s">
        <v>2620</v>
      </c>
      <c r="C2300" s="338" t="s">
        <v>9786</v>
      </c>
      <c r="D2300" s="249"/>
      <c r="E2300" s="249"/>
      <c r="F2300" s="183"/>
      <c r="G2300" s="184">
        <f t="shared" si="288"/>
        <v>537.58339999999998</v>
      </c>
      <c r="H2300" s="184">
        <f t="shared" si="289"/>
        <v>442.81444273</v>
      </c>
      <c r="I2300" s="184">
        <f t="shared" si="283"/>
        <v>94.768957269999987</v>
      </c>
      <c r="K2300" s="184">
        <v>0</v>
      </c>
      <c r="L2300" s="184">
        <v>0</v>
      </c>
      <c r="M2300" s="184">
        <f t="shared" si="284"/>
        <v>0</v>
      </c>
      <c r="O2300" s="188">
        <v>537.58339999999998</v>
      </c>
      <c r="P2300" s="188">
        <v>442.81444273</v>
      </c>
      <c r="Q2300" s="188">
        <f t="shared" si="285"/>
        <v>94.768957269999987</v>
      </c>
      <c r="S2300" s="184">
        <v>0</v>
      </c>
      <c r="T2300" s="184">
        <v>0</v>
      </c>
      <c r="U2300" s="184">
        <f t="shared" si="286"/>
        <v>0</v>
      </c>
      <c r="W2300" s="185">
        <v>0</v>
      </c>
      <c r="X2300" s="185">
        <v>0</v>
      </c>
      <c r="Y2300" s="185">
        <f t="shared" si="287"/>
        <v>0</v>
      </c>
    </row>
    <row r="2301" spans="2:25" s="187" customFormat="1" hidden="1" x14ac:dyDescent="0.3">
      <c r="B2301" s="226" t="s">
        <v>2621</v>
      </c>
      <c r="C2301" s="338" t="s">
        <v>9787</v>
      </c>
      <c r="D2301" s="249"/>
      <c r="E2301" s="249"/>
      <c r="F2301" s="183"/>
      <c r="G2301" s="184">
        <f t="shared" si="288"/>
        <v>612.71109999999999</v>
      </c>
      <c r="H2301" s="184">
        <f t="shared" si="289"/>
        <v>561.545793</v>
      </c>
      <c r="I2301" s="184">
        <f t="shared" si="283"/>
        <v>51.165306999999984</v>
      </c>
      <c r="K2301" s="184">
        <v>0</v>
      </c>
      <c r="L2301" s="184">
        <v>0</v>
      </c>
      <c r="M2301" s="184">
        <f t="shared" si="284"/>
        <v>0</v>
      </c>
      <c r="O2301" s="188">
        <v>612.71109999999999</v>
      </c>
      <c r="P2301" s="188">
        <v>561.545793</v>
      </c>
      <c r="Q2301" s="188">
        <f t="shared" si="285"/>
        <v>51.165306999999984</v>
      </c>
      <c r="S2301" s="184">
        <v>0</v>
      </c>
      <c r="T2301" s="184">
        <v>0</v>
      </c>
      <c r="U2301" s="184">
        <f t="shared" si="286"/>
        <v>0</v>
      </c>
      <c r="W2301" s="185">
        <v>0</v>
      </c>
      <c r="X2301" s="185">
        <v>0</v>
      </c>
      <c r="Y2301" s="185">
        <f t="shared" si="287"/>
        <v>0</v>
      </c>
    </row>
    <row r="2302" spans="2:25" s="187" customFormat="1" hidden="1" x14ac:dyDescent="0.3">
      <c r="B2302" s="226" t="s">
        <v>2622</v>
      </c>
      <c r="C2302" s="338" t="s">
        <v>9788</v>
      </c>
      <c r="D2302" s="249"/>
      <c r="E2302" s="249"/>
      <c r="F2302" s="183"/>
      <c r="G2302" s="184">
        <f t="shared" si="288"/>
        <v>73.332599999999999</v>
      </c>
      <c r="H2302" s="184">
        <f t="shared" si="289"/>
        <v>69.462744999999998</v>
      </c>
      <c r="I2302" s="184">
        <f t="shared" si="283"/>
        <v>3.8698550000000012</v>
      </c>
      <c r="K2302" s="184">
        <v>0</v>
      </c>
      <c r="L2302" s="184">
        <v>0</v>
      </c>
      <c r="M2302" s="184">
        <f t="shared" si="284"/>
        <v>0</v>
      </c>
      <c r="O2302" s="188">
        <v>73.332599999999999</v>
      </c>
      <c r="P2302" s="188">
        <v>69.462744999999998</v>
      </c>
      <c r="Q2302" s="188">
        <f t="shared" si="285"/>
        <v>3.8698550000000012</v>
      </c>
      <c r="S2302" s="184">
        <v>0</v>
      </c>
      <c r="T2302" s="184">
        <v>0</v>
      </c>
      <c r="U2302" s="184">
        <f t="shared" si="286"/>
        <v>0</v>
      </c>
      <c r="W2302" s="185">
        <v>0</v>
      </c>
      <c r="X2302" s="185">
        <v>0</v>
      </c>
      <c r="Y2302" s="185">
        <f t="shared" si="287"/>
        <v>0</v>
      </c>
    </row>
    <row r="2303" spans="2:25" s="187" customFormat="1" hidden="1" x14ac:dyDescent="0.3">
      <c r="B2303" s="226" t="s">
        <v>2623</v>
      </c>
      <c r="C2303" s="338" t="s">
        <v>9789</v>
      </c>
      <c r="D2303" s="249"/>
      <c r="E2303" s="249"/>
      <c r="F2303" s="183"/>
      <c r="G2303" s="184">
        <f t="shared" si="288"/>
        <v>73.3536</v>
      </c>
      <c r="H2303" s="184">
        <f t="shared" si="289"/>
        <v>68.972400669999999</v>
      </c>
      <c r="I2303" s="184">
        <f t="shared" si="283"/>
        <v>4.3811993300000012</v>
      </c>
      <c r="K2303" s="184">
        <v>0</v>
      </c>
      <c r="L2303" s="184">
        <v>0</v>
      </c>
      <c r="M2303" s="184">
        <f t="shared" si="284"/>
        <v>0</v>
      </c>
      <c r="O2303" s="188">
        <v>73.3536</v>
      </c>
      <c r="P2303" s="188">
        <v>68.972400669999999</v>
      </c>
      <c r="Q2303" s="188">
        <f t="shared" si="285"/>
        <v>4.3811993300000012</v>
      </c>
      <c r="S2303" s="184">
        <v>0</v>
      </c>
      <c r="T2303" s="184">
        <v>0</v>
      </c>
      <c r="U2303" s="184">
        <f t="shared" si="286"/>
        <v>0</v>
      </c>
      <c r="W2303" s="185">
        <v>0</v>
      </c>
      <c r="X2303" s="185">
        <v>0</v>
      </c>
      <c r="Y2303" s="185">
        <f t="shared" si="287"/>
        <v>0</v>
      </c>
    </row>
    <row r="2304" spans="2:25" s="187" customFormat="1" hidden="1" x14ac:dyDescent="0.3">
      <c r="B2304" s="226" t="s">
        <v>2624</v>
      </c>
      <c r="C2304" s="338" t="s">
        <v>9790</v>
      </c>
      <c r="D2304" s="249"/>
      <c r="E2304" s="249"/>
      <c r="F2304" s="183"/>
      <c r="G2304" s="184">
        <f t="shared" si="288"/>
        <v>58.442599999999999</v>
      </c>
      <c r="H2304" s="184">
        <f t="shared" si="289"/>
        <v>58.060250000000003</v>
      </c>
      <c r="I2304" s="184">
        <f t="shared" si="283"/>
        <v>0.3823499999999953</v>
      </c>
      <c r="K2304" s="184">
        <v>0</v>
      </c>
      <c r="L2304" s="184">
        <v>0</v>
      </c>
      <c r="M2304" s="184">
        <f t="shared" si="284"/>
        <v>0</v>
      </c>
      <c r="O2304" s="188">
        <v>58.442599999999999</v>
      </c>
      <c r="P2304" s="188">
        <v>58.060250000000003</v>
      </c>
      <c r="Q2304" s="188">
        <f t="shared" si="285"/>
        <v>0.3823499999999953</v>
      </c>
      <c r="S2304" s="184">
        <v>0</v>
      </c>
      <c r="T2304" s="184">
        <v>0</v>
      </c>
      <c r="U2304" s="184">
        <f t="shared" si="286"/>
        <v>0</v>
      </c>
      <c r="W2304" s="185">
        <v>0</v>
      </c>
      <c r="X2304" s="185">
        <v>0</v>
      </c>
      <c r="Y2304" s="185">
        <f t="shared" si="287"/>
        <v>0</v>
      </c>
    </row>
    <row r="2305" spans="2:25" s="187" customFormat="1" hidden="1" x14ac:dyDescent="0.3">
      <c r="B2305" s="226" t="s">
        <v>2625</v>
      </c>
      <c r="C2305" s="338" t="s">
        <v>9791</v>
      </c>
      <c r="D2305" s="249"/>
      <c r="E2305" s="249"/>
      <c r="F2305" s="183"/>
      <c r="G2305" s="184">
        <f t="shared" si="288"/>
        <v>67.4529</v>
      </c>
      <c r="H2305" s="184">
        <f t="shared" si="289"/>
        <v>61.960770789999998</v>
      </c>
      <c r="I2305" s="184">
        <f t="shared" si="283"/>
        <v>5.4921292100000016</v>
      </c>
      <c r="K2305" s="184">
        <v>0</v>
      </c>
      <c r="L2305" s="184">
        <v>0</v>
      </c>
      <c r="M2305" s="184">
        <f t="shared" si="284"/>
        <v>0</v>
      </c>
      <c r="O2305" s="188">
        <v>67.4529</v>
      </c>
      <c r="P2305" s="188">
        <v>61.960770789999998</v>
      </c>
      <c r="Q2305" s="188">
        <f t="shared" si="285"/>
        <v>5.4921292100000016</v>
      </c>
      <c r="S2305" s="184">
        <v>0</v>
      </c>
      <c r="T2305" s="184">
        <v>0</v>
      </c>
      <c r="U2305" s="184">
        <f t="shared" si="286"/>
        <v>0</v>
      </c>
      <c r="W2305" s="185">
        <v>0</v>
      </c>
      <c r="X2305" s="185">
        <v>0</v>
      </c>
      <c r="Y2305" s="185">
        <f t="shared" si="287"/>
        <v>0</v>
      </c>
    </row>
    <row r="2306" spans="2:25" s="187" customFormat="1" hidden="1" x14ac:dyDescent="0.3">
      <c r="B2306" s="226" t="s">
        <v>2626</v>
      </c>
      <c r="C2306" s="338" t="s">
        <v>9792</v>
      </c>
      <c r="D2306" s="249"/>
      <c r="E2306" s="249"/>
      <c r="F2306" s="183"/>
      <c r="G2306" s="184">
        <f t="shared" si="288"/>
        <v>553.59429999999998</v>
      </c>
      <c r="H2306" s="184">
        <f t="shared" si="289"/>
        <v>492.63019388999999</v>
      </c>
      <c r="I2306" s="184">
        <f t="shared" si="283"/>
        <v>60.964106109999989</v>
      </c>
      <c r="K2306" s="184">
        <v>0</v>
      </c>
      <c r="L2306" s="184">
        <v>0</v>
      </c>
      <c r="M2306" s="184">
        <f t="shared" si="284"/>
        <v>0</v>
      </c>
      <c r="O2306" s="188">
        <v>553.59429999999998</v>
      </c>
      <c r="P2306" s="188">
        <v>492.63019388999999</v>
      </c>
      <c r="Q2306" s="188">
        <f t="shared" si="285"/>
        <v>60.964106109999989</v>
      </c>
      <c r="S2306" s="184">
        <v>0</v>
      </c>
      <c r="T2306" s="184">
        <v>0</v>
      </c>
      <c r="U2306" s="184">
        <f t="shared" si="286"/>
        <v>0</v>
      </c>
      <c r="W2306" s="185">
        <v>0</v>
      </c>
      <c r="X2306" s="185">
        <v>0</v>
      </c>
      <c r="Y2306" s="185">
        <f t="shared" si="287"/>
        <v>0</v>
      </c>
    </row>
    <row r="2307" spans="2:25" s="187" customFormat="1" hidden="1" x14ac:dyDescent="0.3">
      <c r="B2307" s="226" t="s">
        <v>2627</v>
      </c>
      <c r="C2307" s="338" t="s">
        <v>9793</v>
      </c>
      <c r="D2307" s="249"/>
      <c r="E2307" s="249"/>
      <c r="F2307" s="183"/>
      <c r="G2307" s="184">
        <f t="shared" si="288"/>
        <v>114.0787</v>
      </c>
      <c r="H2307" s="184">
        <f t="shared" si="289"/>
        <v>2.5250000000000002E-2</v>
      </c>
      <c r="I2307" s="184">
        <f t="shared" si="283"/>
        <v>114.05345</v>
      </c>
      <c r="K2307" s="184">
        <v>0</v>
      </c>
      <c r="L2307" s="184">
        <v>0</v>
      </c>
      <c r="M2307" s="184">
        <f t="shared" si="284"/>
        <v>0</v>
      </c>
      <c r="O2307" s="188">
        <v>114.0787</v>
      </c>
      <c r="P2307" s="188">
        <v>2.5250000000000002E-2</v>
      </c>
      <c r="Q2307" s="188">
        <f t="shared" si="285"/>
        <v>114.05345</v>
      </c>
      <c r="S2307" s="184">
        <v>0</v>
      </c>
      <c r="T2307" s="184">
        <v>0</v>
      </c>
      <c r="U2307" s="184">
        <f t="shared" si="286"/>
        <v>0</v>
      </c>
      <c r="W2307" s="185">
        <v>0</v>
      </c>
      <c r="X2307" s="185">
        <v>0</v>
      </c>
      <c r="Y2307" s="185">
        <f t="shared" si="287"/>
        <v>0</v>
      </c>
    </row>
    <row r="2308" spans="2:25" s="187" customFormat="1" hidden="1" x14ac:dyDescent="0.3">
      <c r="B2308" s="226" t="s">
        <v>2628</v>
      </c>
      <c r="C2308" s="338" t="s">
        <v>9794</v>
      </c>
      <c r="D2308" s="249"/>
      <c r="E2308" s="249"/>
      <c r="F2308" s="183"/>
      <c r="G2308" s="184">
        <f t="shared" si="288"/>
        <v>77.057299999999998</v>
      </c>
      <c r="H2308" s="184">
        <f t="shared" si="289"/>
        <v>14.21992</v>
      </c>
      <c r="I2308" s="184">
        <f t="shared" si="283"/>
        <v>62.837379999999996</v>
      </c>
      <c r="K2308" s="184">
        <v>0</v>
      </c>
      <c r="L2308" s="184">
        <v>0</v>
      </c>
      <c r="M2308" s="184">
        <f t="shared" si="284"/>
        <v>0</v>
      </c>
      <c r="O2308" s="188">
        <v>77.057299999999998</v>
      </c>
      <c r="P2308" s="188">
        <v>14.21992</v>
      </c>
      <c r="Q2308" s="188">
        <f t="shared" si="285"/>
        <v>62.837379999999996</v>
      </c>
      <c r="S2308" s="184">
        <v>0</v>
      </c>
      <c r="T2308" s="184">
        <v>0</v>
      </c>
      <c r="U2308" s="184">
        <f t="shared" si="286"/>
        <v>0</v>
      </c>
      <c r="W2308" s="185">
        <v>0</v>
      </c>
      <c r="X2308" s="185">
        <v>0</v>
      </c>
      <c r="Y2308" s="185">
        <f t="shared" si="287"/>
        <v>0</v>
      </c>
    </row>
    <row r="2309" spans="2:25" s="187" customFormat="1" hidden="1" x14ac:dyDescent="0.3">
      <c r="B2309" s="226" t="s">
        <v>2629</v>
      </c>
      <c r="C2309" s="338" t="s">
        <v>9795</v>
      </c>
      <c r="D2309" s="249"/>
      <c r="E2309" s="249"/>
      <c r="F2309" s="183"/>
      <c r="G2309" s="184">
        <f t="shared" si="288"/>
        <v>12.657299999999999</v>
      </c>
      <c r="H2309" s="184">
        <f t="shared" si="289"/>
        <v>0</v>
      </c>
      <c r="I2309" s="184">
        <f t="shared" si="283"/>
        <v>12.657299999999999</v>
      </c>
      <c r="K2309" s="184">
        <v>0</v>
      </c>
      <c r="L2309" s="184">
        <v>0</v>
      </c>
      <c r="M2309" s="184">
        <f t="shared" si="284"/>
        <v>0</v>
      </c>
      <c r="O2309" s="188">
        <v>12.657299999999999</v>
      </c>
      <c r="P2309" s="188">
        <v>0</v>
      </c>
      <c r="Q2309" s="188">
        <f t="shared" si="285"/>
        <v>12.657299999999999</v>
      </c>
      <c r="S2309" s="184">
        <v>0</v>
      </c>
      <c r="T2309" s="184">
        <v>0</v>
      </c>
      <c r="U2309" s="184">
        <f t="shared" si="286"/>
        <v>0</v>
      </c>
      <c r="W2309" s="185">
        <v>0</v>
      </c>
      <c r="X2309" s="185">
        <v>0</v>
      </c>
      <c r="Y2309" s="185">
        <f t="shared" si="287"/>
        <v>0</v>
      </c>
    </row>
    <row r="2310" spans="2:25" s="187" customFormat="1" hidden="1" x14ac:dyDescent="0.3">
      <c r="B2310" s="226" t="s">
        <v>2630</v>
      </c>
      <c r="C2310" s="338" t="s">
        <v>9796</v>
      </c>
      <c r="D2310" s="249"/>
      <c r="E2310" s="249"/>
      <c r="F2310" s="183"/>
      <c r="G2310" s="184">
        <f t="shared" si="288"/>
        <v>1728.6694</v>
      </c>
      <c r="H2310" s="184">
        <f t="shared" si="289"/>
        <v>1518.3351785799998</v>
      </c>
      <c r="I2310" s="184">
        <f t="shared" si="283"/>
        <v>210.33422142000018</v>
      </c>
      <c r="K2310" s="184">
        <v>0</v>
      </c>
      <c r="L2310" s="184">
        <v>0</v>
      </c>
      <c r="M2310" s="184">
        <f t="shared" si="284"/>
        <v>0</v>
      </c>
      <c r="O2310" s="188">
        <v>1728.6694</v>
      </c>
      <c r="P2310" s="188">
        <v>1518.3351785799998</v>
      </c>
      <c r="Q2310" s="188">
        <f t="shared" si="285"/>
        <v>210.33422142000018</v>
      </c>
      <c r="S2310" s="184">
        <v>0</v>
      </c>
      <c r="T2310" s="184">
        <v>0</v>
      </c>
      <c r="U2310" s="184">
        <f t="shared" si="286"/>
        <v>0</v>
      </c>
      <c r="W2310" s="185">
        <v>0</v>
      </c>
      <c r="X2310" s="185">
        <v>0</v>
      </c>
      <c r="Y2310" s="185">
        <f t="shared" si="287"/>
        <v>0</v>
      </c>
    </row>
    <row r="2311" spans="2:25" s="187" customFormat="1" hidden="1" x14ac:dyDescent="0.3">
      <c r="B2311" s="226" t="s">
        <v>2631</v>
      </c>
      <c r="C2311" s="338" t="s">
        <v>9797</v>
      </c>
      <c r="D2311" s="249"/>
      <c r="E2311" s="249"/>
      <c r="F2311" s="183"/>
      <c r="G2311" s="184">
        <f t="shared" si="288"/>
        <v>1502.2050999999999</v>
      </c>
      <c r="H2311" s="184">
        <f t="shared" si="289"/>
        <v>1453.2286136999999</v>
      </c>
      <c r="I2311" s="184">
        <f t="shared" si="283"/>
        <v>48.976486300000033</v>
      </c>
      <c r="K2311" s="184">
        <v>0</v>
      </c>
      <c r="L2311" s="184">
        <v>0</v>
      </c>
      <c r="M2311" s="184">
        <f t="shared" si="284"/>
        <v>0</v>
      </c>
      <c r="O2311" s="188">
        <v>1502.2050999999999</v>
      </c>
      <c r="P2311" s="188">
        <v>1453.2286136999999</v>
      </c>
      <c r="Q2311" s="188">
        <f t="shared" si="285"/>
        <v>48.976486300000033</v>
      </c>
      <c r="S2311" s="184">
        <v>0</v>
      </c>
      <c r="T2311" s="184">
        <v>0</v>
      </c>
      <c r="U2311" s="184">
        <f t="shared" si="286"/>
        <v>0</v>
      </c>
      <c r="W2311" s="185">
        <v>0</v>
      </c>
      <c r="X2311" s="185">
        <v>0</v>
      </c>
      <c r="Y2311" s="185">
        <f t="shared" si="287"/>
        <v>0</v>
      </c>
    </row>
    <row r="2312" spans="2:25" s="187" customFormat="1" hidden="1" x14ac:dyDescent="0.3">
      <c r="B2312" s="226" t="s">
        <v>2632</v>
      </c>
      <c r="C2312" s="338" t="s">
        <v>9798</v>
      </c>
      <c r="D2312" s="249"/>
      <c r="E2312" s="249"/>
      <c r="F2312" s="183"/>
      <c r="G2312" s="184">
        <f t="shared" si="288"/>
        <v>312.20699999999999</v>
      </c>
      <c r="H2312" s="184">
        <f t="shared" si="289"/>
        <v>284.99206855</v>
      </c>
      <c r="I2312" s="184">
        <f t="shared" si="283"/>
        <v>27.214931449999995</v>
      </c>
      <c r="K2312" s="184">
        <v>0</v>
      </c>
      <c r="L2312" s="184">
        <v>0</v>
      </c>
      <c r="M2312" s="184">
        <f t="shared" si="284"/>
        <v>0</v>
      </c>
      <c r="O2312" s="188">
        <v>312.20699999999999</v>
      </c>
      <c r="P2312" s="188">
        <v>284.99206855</v>
      </c>
      <c r="Q2312" s="188">
        <f t="shared" si="285"/>
        <v>27.214931449999995</v>
      </c>
      <c r="S2312" s="184">
        <v>0</v>
      </c>
      <c r="T2312" s="184">
        <v>0</v>
      </c>
      <c r="U2312" s="184">
        <f t="shared" si="286"/>
        <v>0</v>
      </c>
      <c r="W2312" s="185">
        <v>0</v>
      </c>
      <c r="X2312" s="185">
        <v>0</v>
      </c>
      <c r="Y2312" s="185">
        <f t="shared" si="287"/>
        <v>0</v>
      </c>
    </row>
    <row r="2313" spans="2:25" s="187" customFormat="1" hidden="1" x14ac:dyDescent="0.3">
      <c r="B2313" s="226" t="s">
        <v>2633</v>
      </c>
      <c r="C2313" s="338" t="s">
        <v>9799</v>
      </c>
      <c r="D2313" s="249"/>
      <c r="E2313" s="249"/>
      <c r="F2313" s="183"/>
      <c r="G2313" s="184">
        <f t="shared" si="288"/>
        <v>62.814900000000002</v>
      </c>
      <c r="H2313" s="184">
        <f t="shared" si="289"/>
        <v>58.441480549999994</v>
      </c>
      <c r="I2313" s="184">
        <f t="shared" ref="I2313:I2376" si="290">+ABS(G2313-H2313)</f>
        <v>4.3734194500000072</v>
      </c>
      <c r="K2313" s="184">
        <v>0</v>
      </c>
      <c r="L2313" s="184">
        <v>0</v>
      </c>
      <c r="M2313" s="184">
        <f t="shared" ref="M2313:M2376" si="291">+ABS(K2313-L2313)</f>
        <v>0</v>
      </c>
      <c r="O2313" s="188">
        <v>62.814900000000002</v>
      </c>
      <c r="P2313" s="188">
        <v>58.441480549999994</v>
      </c>
      <c r="Q2313" s="188">
        <f t="shared" ref="Q2313:Q2376" si="292">+ABS(O2313-P2313)</f>
        <v>4.3734194500000072</v>
      </c>
      <c r="S2313" s="184">
        <v>0</v>
      </c>
      <c r="T2313" s="184">
        <v>0</v>
      </c>
      <c r="U2313" s="184">
        <f t="shared" ref="U2313:U2376" si="293">+ABS(S2313-T2313)</f>
        <v>0</v>
      </c>
      <c r="W2313" s="185">
        <v>0</v>
      </c>
      <c r="X2313" s="185">
        <v>0</v>
      </c>
      <c r="Y2313" s="185">
        <f t="shared" ref="Y2313:Y2376" si="294">+ABS(W2313-X2313)</f>
        <v>0</v>
      </c>
    </row>
    <row r="2314" spans="2:25" s="187" customFormat="1" hidden="1" x14ac:dyDescent="0.3">
      <c r="B2314" s="226" t="s">
        <v>2634</v>
      </c>
      <c r="C2314" s="338" t="s">
        <v>9800</v>
      </c>
      <c r="D2314" s="249"/>
      <c r="E2314" s="249"/>
      <c r="F2314" s="183"/>
      <c r="G2314" s="184">
        <f t="shared" si="288"/>
        <v>646.37570000000005</v>
      </c>
      <c r="H2314" s="184">
        <f t="shared" si="289"/>
        <v>612.61406896000005</v>
      </c>
      <c r="I2314" s="184">
        <f t="shared" si="290"/>
        <v>33.761631039999997</v>
      </c>
      <c r="K2314" s="184">
        <v>0</v>
      </c>
      <c r="L2314" s="184">
        <v>0</v>
      </c>
      <c r="M2314" s="184">
        <f t="shared" si="291"/>
        <v>0</v>
      </c>
      <c r="O2314" s="188">
        <v>646.37570000000005</v>
      </c>
      <c r="P2314" s="188">
        <v>612.61406896000005</v>
      </c>
      <c r="Q2314" s="188">
        <f t="shared" si="292"/>
        <v>33.761631039999997</v>
      </c>
      <c r="S2314" s="184">
        <v>0</v>
      </c>
      <c r="T2314" s="184">
        <v>0</v>
      </c>
      <c r="U2314" s="184">
        <f t="shared" si="293"/>
        <v>0</v>
      </c>
      <c r="W2314" s="185">
        <v>0</v>
      </c>
      <c r="X2314" s="185">
        <v>0</v>
      </c>
      <c r="Y2314" s="185">
        <f t="shared" si="294"/>
        <v>0</v>
      </c>
    </row>
    <row r="2315" spans="2:25" s="187" customFormat="1" hidden="1" x14ac:dyDescent="0.3">
      <c r="B2315" s="226" t="s">
        <v>2635</v>
      </c>
      <c r="C2315" s="338" t="s">
        <v>9801</v>
      </c>
      <c r="D2315" s="249"/>
      <c r="E2315" s="249"/>
      <c r="F2315" s="183"/>
      <c r="G2315" s="184">
        <f t="shared" si="288"/>
        <v>390.6465</v>
      </c>
      <c r="H2315" s="184">
        <f t="shared" si="289"/>
        <v>307.65799534999996</v>
      </c>
      <c r="I2315" s="184">
        <f t="shared" si="290"/>
        <v>82.988504650000039</v>
      </c>
      <c r="K2315" s="184">
        <v>0</v>
      </c>
      <c r="L2315" s="184">
        <v>0</v>
      </c>
      <c r="M2315" s="184">
        <f t="shared" si="291"/>
        <v>0</v>
      </c>
      <c r="O2315" s="188">
        <v>390.6465</v>
      </c>
      <c r="P2315" s="188">
        <v>307.65799534999996</v>
      </c>
      <c r="Q2315" s="188">
        <f t="shared" si="292"/>
        <v>82.988504650000039</v>
      </c>
      <c r="S2315" s="184">
        <v>0</v>
      </c>
      <c r="T2315" s="184">
        <v>0</v>
      </c>
      <c r="U2315" s="184">
        <f t="shared" si="293"/>
        <v>0</v>
      </c>
      <c r="W2315" s="185">
        <v>0</v>
      </c>
      <c r="X2315" s="185">
        <v>0</v>
      </c>
      <c r="Y2315" s="185">
        <f t="shared" si="294"/>
        <v>0</v>
      </c>
    </row>
    <row r="2316" spans="2:25" s="187" customFormat="1" hidden="1" x14ac:dyDescent="0.3">
      <c r="B2316" s="226" t="s">
        <v>2636</v>
      </c>
      <c r="C2316" s="338" t="s">
        <v>9802</v>
      </c>
      <c r="D2316" s="249"/>
      <c r="E2316" s="249"/>
      <c r="F2316" s="183"/>
      <c r="G2316" s="184">
        <f t="shared" si="288"/>
        <v>468.95679999999999</v>
      </c>
      <c r="H2316" s="184">
        <f t="shared" si="289"/>
        <v>366.60551857999997</v>
      </c>
      <c r="I2316" s="184">
        <f t="shared" si="290"/>
        <v>102.35128142000002</v>
      </c>
      <c r="K2316" s="184">
        <v>0</v>
      </c>
      <c r="L2316" s="184">
        <v>0</v>
      </c>
      <c r="M2316" s="184">
        <f t="shared" si="291"/>
        <v>0</v>
      </c>
      <c r="O2316" s="188">
        <v>468.95679999999999</v>
      </c>
      <c r="P2316" s="188">
        <v>366.60551857999997</v>
      </c>
      <c r="Q2316" s="188">
        <f t="shared" si="292"/>
        <v>102.35128142000002</v>
      </c>
      <c r="S2316" s="184">
        <v>0</v>
      </c>
      <c r="T2316" s="184">
        <v>0</v>
      </c>
      <c r="U2316" s="184">
        <f t="shared" si="293"/>
        <v>0</v>
      </c>
      <c r="W2316" s="185">
        <v>0</v>
      </c>
      <c r="X2316" s="185">
        <v>0</v>
      </c>
      <c r="Y2316" s="185">
        <f t="shared" si="294"/>
        <v>0</v>
      </c>
    </row>
    <row r="2317" spans="2:25" s="187" customFormat="1" hidden="1" x14ac:dyDescent="0.3">
      <c r="B2317" s="226" t="s">
        <v>2637</v>
      </c>
      <c r="C2317" s="338" t="s">
        <v>9803</v>
      </c>
      <c r="D2317" s="249"/>
      <c r="E2317" s="249"/>
      <c r="F2317" s="183"/>
      <c r="G2317" s="184">
        <f t="shared" si="288"/>
        <v>323.00400000000002</v>
      </c>
      <c r="H2317" s="184">
        <f t="shared" si="289"/>
        <v>255.58605378999999</v>
      </c>
      <c r="I2317" s="184">
        <f t="shared" si="290"/>
        <v>67.417946210000025</v>
      </c>
      <c r="K2317" s="184">
        <v>0</v>
      </c>
      <c r="L2317" s="184">
        <v>0</v>
      </c>
      <c r="M2317" s="184">
        <f t="shared" si="291"/>
        <v>0</v>
      </c>
      <c r="O2317" s="188">
        <v>323.00400000000002</v>
      </c>
      <c r="P2317" s="188">
        <v>255.58605378999999</v>
      </c>
      <c r="Q2317" s="188">
        <f t="shared" si="292"/>
        <v>67.417946210000025</v>
      </c>
      <c r="S2317" s="184">
        <v>0</v>
      </c>
      <c r="T2317" s="184">
        <v>0</v>
      </c>
      <c r="U2317" s="184">
        <f t="shared" si="293"/>
        <v>0</v>
      </c>
      <c r="W2317" s="185">
        <v>0</v>
      </c>
      <c r="X2317" s="185">
        <v>0</v>
      </c>
      <c r="Y2317" s="185">
        <f t="shared" si="294"/>
        <v>0</v>
      </c>
    </row>
    <row r="2318" spans="2:25" s="187" customFormat="1" hidden="1" x14ac:dyDescent="0.3">
      <c r="B2318" s="226" t="s">
        <v>2638</v>
      </c>
      <c r="C2318" s="338" t="s">
        <v>9804</v>
      </c>
      <c r="D2318" s="249"/>
      <c r="E2318" s="249"/>
      <c r="F2318" s="183"/>
      <c r="G2318" s="184">
        <f t="shared" si="288"/>
        <v>407.47950000000003</v>
      </c>
      <c r="H2318" s="184">
        <f t="shared" si="289"/>
        <v>329.40898127000003</v>
      </c>
      <c r="I2318" s="184">
        <f t="shared" si="290"/>
        <v>78.070518730000003</v>
      </c>
      <c r="K2318" s="184">
        <v>0</v>
      </c>
      <c r="L2318" s="184">
        <v>0</v>
      </c>
      <c r="M2318" s="184">
        <f t="shared" si="291"/>
        <v>0</v>
      </c>
      <c r="O2318" s="188">
        <v>407.47950000000003</v>
      </c>
      <c r="P2318" s="188">
        <v>329.40898127000003</v>
      </c>
      <c r="Q2318" s="188">
        <f t="shared" si="292"/>
        <v>78.070518730000003</v>
      </c>
      <c r="S2318" s="184">
        <v>0</v>
      </c>
      <c r="T2318" s="184">
        <v>0</v>
      </c>
      <c r="U2318" s="184">
        <f t="shared" si="293"/>
        <v>0</v>
      </c>
      <c r="W2318" s="185">
        <v>0</v>
      </c>
      <c r="X2318" s="185">
        <v>0</v>
      </c>
      <c r="Y2318" s="185">
        <f t="shared" si="294"/>
        <v>0</v>
      </c>
    </row>
    <row r="2319" spans="2:25" s="187" customFormat="1" hidden="1" x14ac:dyDescent="0.3">
      <c r="B2319" s="226" t="s">
        <v>2639</v>
      </c>
      <c r="C2319" s="338" t="s">
        <v>9805</v>
      </c>
      <c r="D2319" s="249"/>
      <c r="E2319" s="249"/>
      <c r="F2319" s="183"/>
      <c r="G2319" s="184">
        <f t="shared" si="288"/>
        <v>182.31950000000001</v>
      </c>
      <c r="H2319" s="184">
        <f t="shared" si="289"/>
        <v>110.30531842000001</v>
      </c>
      <c r="I2319" s="184">
        <f t="shared" si="290"/>
        <v>72.014181579999999</v>
      </c>
      <c r="K2319" s="184">
        <v>0</v>
      </c>
      <c r="L2319" s="184">
        <v>0</v>
      </c>
      <c r="M2319" s="184">
        <f t="shared" si="291"/>
        <v>0</v>
      </c>
      <c r="O2319" s="188">
        <v>182.31950000000001</v>
      </c>
      <c r="P2319" s="188">
        <v>110.30531842000001</v>
      </c>
      <c r="Q2319" s="188">
        <f t="shared" si="292"/>
        <v>72.014181579999999</v>
      </c>
      <c r="S2319" s="184">
        <v>0</v>
      </c>
      <c r="T2319" s="184">
        <v>0</v>
      </c>
      <c r="U2319" s="184">
        <f t="shared" si="293"/>
        <v>0</v>
      </c>
      <c r="W2319" s="185">
        <v>0</v>
      </c>
      <c r="X2319" s="185">
        <v>0</v>
      </c>
      <c r="Y2319" s="185">
        <f t="shared" si="294"/>
        <v>0</v>
      </c>
    </row>
    <row r="2320" spans="2:25" s="187" customFormat="1" hidden="1" x14ac:dyDescent="0.3">
      <c r="B2320" s="226" t="s">
        <v>2640</v>
      </c>
      <c r="C2320" s="338" t="s">
        <v>9806</v>
      </c>
      <c r="D2320" s="249"/>
      <c r="E2320" s="249"/>
      <c r="F2320" s="183"/>
      <c r="G2320" s="184">
        <f t="shared" si="288"/>
        <v>304.11779999999999</v>
      </c>
      <c r="H2320" s="184">
        <f t="shared" si="289"/>
        <v>263.61244596</v>
      </c>
      <c r="I2320" s="184">
        <f t="shared" si="290"/>
        <v>40.505354039999986</v>
      </c>
      <c r="K2320" s="184">
        <v>0</v>
      </c>
      <c r="L2320" s="184">
        <v>0</v>
      </c>
      <c r="M2320" s="184">
        <f t="shared" si="291"/>
        <v>0</v>
      </c>
      <c r="O2320" s="188">
        <v>304.11779999999999</v>
      </c>
      <c r="P2320" s="188">
        <v>263.61244596</v>
      </c>
      <c r="Q2320" s="188">
        <f t="shared" si="292"/>
        <v>40.505354039999986</v>
      </c>
      <c r="S2320" s="184">
        <v>0</v>
      </c>
      <c r="T2320" s="184">
        <v>0</v>
      </c>
      <c r="U2320" s="184">
        <f t="shared" si="293"/>
        <v>0</v>
      </c>
      <c r="W2320" s="185">
        <v>0</v>
      </c>
      <c r="X2320" s="185">
        <v>0</v>
      </c>
      <c r="Y2320" s="185">
        <f t="shared" si="294"/>
        <v>0</v>
      </c>
    </row>
    <row r="2321" spans="2:25" s="187" customFormat="1" hidden="1" x14ac:dyDescent="0.3">
      <c r="B2321" s="226" t="s">
        <v>2641</v>
      </c>
      <c r="C2321" s="338" t="s">
        <v>9807</v>
      </c>
      <c r="D2321" s="249"/>
      <c r="E2321" s="249"/>
      <c r="F2321" s="183"/>
      <c r="G2321" s="184">
        <f t="shared" si="288"/>
        <v>0</v>
      </c>
      <c r="H2321" s="184">
        <f t="shared" si="289"/>
        <v>0</v>
      </c>
      <c r="I2321" s="184">
        <f t="shared" si="290"/>
        <v>0</v>
      </c>
      <c r="K2321" s="184">
        <v>0</v>
      </c>
      <c r="L2321" s="184">
        <v>0</v>
      </c>
      <c r="M2321" s="184">
        <f t="shared" si="291"/>
        <v>0</v>
      </c>
      <c r="O2321" s="188">
        <v>0</v>
      </c>
      <c r="P2321" s="188">
        <v>0</v>
      </c>
      <c r="Q2321" s="188">
        <f t="shared" si="292"/>
        <v>0</v>
      </c>
      <c r="S2321" s="184">
        <v>0</v>
      </c>
      <c r="T2321" s="184">
        <v>0</v>
      </c>
      <c r="U2321" s="184">
        <f t="shared" si="293"/>
        <v>0</v>
      </c>
      <c r="W2321" s="185">
        <v>0</v>
      </c>
      <c r="X2321" s="185">
        <v>0</v>
      </c>
      <c r="Y2321" s="185">
        <f t="shared" si="294"/>
        <v>0</v>
      </c>
    </row>
    <row r="2322" spans="2:25" s="187" customFormat="1" hidden="1" x14ac:dyDescent="0.3">
      <c r="B2322" s="226" t="s">
        <v>2642</v>
      </c>
      <c r="C2322" s="338" t="s">
        <v>9808</v>
      </c>
      <c r="D2322" s="249"/>
      <c r="E2322" s="249"/>
      <c r="F2322" s="183"/>
      <c r="G2322" s="184">
        <f t="shared" si="288"/>
        <v>249.78030000000001</v>
      </c>
      <c r="H2322" s="184">
        <f t="shared" si="289"/>
        <v>249.78030000000001</v>
      </c>
      <c r="I2322" s="184">
        <f t="shared" si="290"/>
        <v>0</v>
      </c>
      <c r="K2322" s="184">
        <v>0</v>
      </c>
      <c r="L2322" s="184">
        <v>0</v>
      </c>
      <c r="M2322" s="184">
        <f t="shared" si="291"/>
        <v>0</v>
      </c>
      <c r="O2322" s="188">
        <v>249.78030000000001</v>
      </c>
      <c r="P2322" s="188">
        <v>249.78030000000001</v>
      </c>
      <c r="Q2322" s="188">
        <f t="shared" si="292"/>
        <v>0</v>
      </c>
      <c r="S2322" s="184">
        <v>0</v>
      </c>
      <c r="T2322" s="184">
        <v>0</v>
      </c>
      <c r="U2322" s="184">
        <f t="shared" si="293"/>
        <v>0</v>
      </c>
      <c r="W2322" s="185">
        <v>0</v>
      </c>
      <c r="X2322" s="185">
        <v>0</v>
      </c>
      <c r="Y2322" s="185">
        <f t="shared" si="294"/>
        <v>0</v>
      </c>
    </row>
    <row r="2323" spans="2:25" s="187" customFormat="1" hidden="1" x14ac:dyDescent="0.3">
      <c r="B2323" s="226" t="s">
        <v>2643</v>
      </c>
      <c r="C2323" s="338" t="s">
        <v>9809</v>
      </c>
      <c r="D2323" s="249"/>
      <c r="E2323" s="249"/>
      <c r="F2323" s="183"/>
      <c r="G2323" s="184">
        <f t="shared" si="288"/>
        <v>132.3732</v>
      </c>
      <c r="H2323" s="184">
        <f t="shared" si="289"/>
        <v>124.00202370999999</v>
      </c>
      <c r="I2323" s="184">
        <f t="shared" si="290"/>
        <v>8.3711762900000082</v>
      </c>
      <c r="K2323" s="184">
        <v>0</v>
      </c>
      <c r="L2323" s="184">
        <v>0</v>
      </c>
      <c r="M2323" s="184">
        <f t="shared" si="291"/>
        <v>0</v>
      </c>
      <c r="O2323" s="188">
        <v>132.3732</v>
      </c>
      <c r="P2323" s="188">
        <v>124.00202370999999</v>
      </c>
      <c r="Q2323" s="188">
        <f t="shared" si="292"/>
        <v>8.3711762900000082</v>
      </c>
      <c r="S2323" s="184">
        <v>0</v>
      </c>
      <c r="T2323" s="184">
        <v>0</v>
      </c>
      <c r="U2323" s="184">
        <f t="shared" si="293"/>
        <v>0</v>
      </c>
      <c r="W2323" s="185">
        <v>0</v>
      </c>
      <c r="X2323" s="185">
        <v>0</v>
      </c>
      <c r="Y2323" s="185">
        <f t="shared" si="294"/>
        <v>0</v>
      </c>
    </row>
    <row r="2324" spans="2:25" s="187" customFormat="1" hidden="1" x14ac:dyDescent="0.3">
      <c r="B2324" s="226" t="s">
        <v>2644</v>
      </c>
      <c r="C2324" s="338" t="s">
        <v>9810</v>
      </c>
      <c r="D2324" s="249"/>
      <c r="E2324" s="249"/>
      <c r="F2324" s="183"/>
      <c r="G2324" s="184">
        <f t="shared" si="288"/>
        <v>68.543099999999995</v>
      </c>
      <c r="H2324" s="184">
        <f t="shared" si="289"/>
        <v>45.558580999999997</v>
      </c>
      <c r="I2324" s="184">
        <f t="shared" si="290"/>
        <v>22.984518999999999</v>
      </c>
      <c r="K2324" s="184">
        <v>0</v>
      </c>
      <c r="L2324" s="184">
        <v>0</v>
      </c>
      <c r="M2324" s="184">
        <f t="shared" si="291"/>
        <v>0</v>
      </c>
      <c r="O2324" s="188">
        <v>68.543099999999995</v>
      </c>
      <c r="P2324" s="188">
        <v>45.558580999999997</v>
      </c>
      <c r="Q2324" s="188">
        <f t="shared" si="292"/>
        <v>22.984518999999999</v>
      </c>
      <c r="S2324" s="184">
        <v>0</v>
      </c>
      <c r="T2324" s="184">
        <v>0</v>
      </c>
      <c r="U2324" s="184">
        <f t="shared" si="293"/>
        <v>0</v>
      </c>
      <c r="W2324" s="185">
        <v>0</v>
      </c>
      <c r="X2324" s="185">
        <v>0</v>
      </c>
      <c r="Y2324" s="185">
        <f t="shared" si="294"/>
        <v>0</v>
      </c>
    </row>
    <row r="2325" spans="2:25" s="187" customFormat="1" hidden="1" x14ac:dyDescent="0.3">
      <c r="B2325" s="226" t="s">
        <v>2645</v>
      </c>
      <c r="C2325" s="338" t="s">
        <v>9811</v>
      </c>
      <c r="D2325" s="249"/>
      <c r="E2325" s="249"/>
      <c r="F2325" s="183"/>
      <c r="G2325" s="184">
        <f t="shared" si="288"/>
        <v>113.1508</v>
      </c>
      <c r="H2325" s="184">
        <f t="shared" si="289"/>
        <v>101.18924064000001</v>
      </c>
      <c r="I2325" s="184">
        <f t="shared" si="290"/>
        <v>11.961559359999995</v>
      </c>
      <c r="K2325" s="184">
        <v>0</v>
      </c>
      <c r="L2325" s="184">
        <v>0</v>
      </c>
      <c r="M2325" s="184">
        <f t="shared" si="291"/>
        <v>0</v>
      </c>
      <c r="O2325" s="188">
        <v>113.1508</v>
      </c>
      <c r="P2325" s="188">
        <v>101.18924064000001</v>
      </c>
      <c r="Q2325" s="188">
        <f t="shared" si="292"/>
        <v>11.961559359999995</v>
      </c>
      <c r="S2325" s="184">
        <v>0</v>
      </c>
      <c r="T2325" s="184">
        <v>0</v>
      </c>
      <c r="U2325" s="184">
        <f t="shared" si="293"/>
        <v>0</v>
      </c>
      <c r="W2325" s="185">
        <v>0</v>
      </c>
      <c r="X2325" s="185">
        <v>0</v>
      </c>
      <c r="Y2325" s="185">
        <f t="shared" si="294"/>
        <v>0</v>
      </c>
    </row>
    <row r="2326" spans="2:25" s="187" customFormat="1" hidden="1" x14ac:dyDescent="0.3">
      <c r="B2326" s="226" t="s">
        <v>2646</v>
      </c>
      <c r="C2326" s="338" t="s">
        <v>9812</v>
      </c>
      <c r="D2326" s="249"/>
      <c r="E2326" s="249"/>
      <c r="F2326" s="183"/>
      <c r="G2326" s="184">
        <f t="shared" si="288"/>
        <v>660.6878999999999</v>
      </c>
      <c r="H2326" s="184">
        <f t="shared" si="289"/>
        <v>581.89774525000018</v>
      </c>
      <c r="I2326" s="184">
        <f t="shared" si="290"/>
        <v>78.790154749999715</v>
      </c>
      <c r="K2326" s="184">
        <v>0</v>
      </c>
      <c r="L2326" s="184">
        <v>0</v>
      </c>
      <c r="M2326" s="184">
        <f t="shared" si="291"/>
        <v>0</v>
      </c>
      <c r="O2326" s="188">
        <v>660.6878999999999</v>
      </c>
      <c r="P2326" s="188">
        <v>581.89774525000018</v>
      </c>
      <c r="Q2326" s="188">
        <f t="shared" si="292"/>
        <v>78.790154749999715</v>
      </c>
      <c r="S2326" s="184">
        <v>0</v>
      </c>
      <c r="T2326" s="184">
        <v>0</v>
      </c>
      <c r="U2326" s="184">
        <f t="shared" si="293"/>
        <v>0</v>
      </c>
      <c r="W2326" s="185">
        <v>0</v>
      </c>
      <c r="X2326" s="185">
        <v>0</v>
      </c>
      <c r="Y2326" s="185">
        <f t="shared" si="294"/>
        <v>0</v>
      </c>
    </row>
    <row r="2327" spans="2:25" s="187" customFormat="1" hidden="1" x14ac:dyDescent="0.3">
      <c r="B2327" s="226" t="s">
        <v>2647</v>
      </c>
      <c r="C2327" s="338" t="s">
        <v>9813</v>
      </c>
      <c r="D2327" s="249"/>
      <c r="E2327" s="249"/>
      <c r="F2327" s="183"/>
      <c r="G2327" s="184">
        <f t="shared" si="288"/>
        <v>33.448</v>
      </c>
      <c r="H2327" s="184">
        <f t="shared" si="289"/>
        <v>30.748523000000002</v>
      </c>
      <c r="I2327" s="184">
        <f t="shared" si="290"/>
        <v>2.6994769999999981</v>
      </c>
      <c r="K2327" s="184">
        <v>0</v>
      </c>
      <c r="L2327" s="184">
        <v>0</v>
      </c>
      <c r="M2327" s="184">
        <f t="shared" si="291"/>
        <v>0</v>
      </c>
      <c r="O2327" s="188">
        <v>33.448</v>
      </c>
      <c r="P2327" s="188">
        <v>30.748523000000002</v>
      </c>
      <c r="Q2327" s="188">
        <f t="shared" si="292"/>
        <v>2.6994769999999981</v>
      </c>
      <c r="S2327" s="184">
        <v>0</v>
      </c>
      <c r="T2327" s="184">
        <v>0</v>
      </c>
      <c r="U2327" s="184">
        <f t="shared" si="293"/>
        <v>0</v>
      </c>
      <c r="W2327" s="185">
        <v>0</v>
      </c>
      <c r="X2327" s="185">
        <v>0</v>
      </c>
      <c r="Y2327" s="185">
        <f t="shared" si="294"/>
        <v>0</v>
      </c>
    </row>
    <row r="2328" spans="2:25" s="187" customFormat="1" hidden="1" x14ac:dyDescent="0.3">
      <c r="B2328" s="226" t="s">
        <v>2648</v>
      </c>
      <c r="C2328" s="338" t="s">
        <v>9814</v>
      </c>
      <c r="D2328" s="249"/>
      <c r="E2328" s="249"/>
      <c r="F2328" s="183"/>
      <c r="G2328" s="184">
        <f t="shared" si="288"/>
        <v>367.20179999999999</v>
      </c>
      <c r="H2328" s="184">
        <f t="shared" si="289"/>
        <v>406.26489100000003</v>
      </c>
      <c r="I2328" s="184">
        <f t="shared" si="290"/>
        <v>39.063091000000043</v>
      </c>
      <c r="K2328" s="184">
        <v>0</v>
      </c>
      <c r="L2328" s="184">
        <v>0</v>
      </c>
      <c r="M2328" s="184">
        <f t="shared" si="291"/>
        <v>0</v>
      </c>
      <c r="O2328" s="188">
        <v>367.20179999999999</v>
      </c>
      <c r="P2328" s="188">
        <v>406.26489100000003</v>
      </c>
      <c r="Q2328" s="188">
        <f t="shared" si="292"/>
        <v>39.063091000000043</v>
      </c>
      <c r="S2328" s="184">
        <v>0</v>
      </c>
      <c r="T2328" s="184">
        <v>0</v>
      </c>
      <c r="U2328" s="184">
        <f t="shared" si="293"/>
        <v>0</v>
      </c>
      <c r="W2328" s="185">
        <v>0</v>
      </c>
      <c r="X2328" s="185">
        <v>0</v>
      </c>
      <c r="Y2328" s="185">
        <f t="shared" si="294"/>
        <v>0</v>
      </c>
    </row>
    <row r="2329" spans="2:25" s="187" customFormat="1" hidden="1" x14ac:dyDescent="0.3">
      <c r="B2329" s="226" t="s">
        <v>2649</v>
      </c>
      <c r="C2329" s="338" t="s">
        <v>9815</v>
      </c>
      <c r="D2329" s="249"/>
      <c r="E2329" s="249"/>
      <c r="F2329" s="183"/>
      <c r="G2329" s="184">
        <f t="shared" si="288"/>
        <v>391.87709999999998</v>
      </c>
      <c r="H2329" s="184">
        <f t="shared" si="289"/>
        <v>388.87777199999999</v>
      </c>
      <c r="I2329" s="184">
        <f t="shared" si="290"/>
        <v>2.9993279999999913</v>
      </c>
      <c r="K2329" s="184">
        <v>0</v>
      </c>
      <c r="L2329" s="184">
        <v>0</v>
      </c>
      <c r="M2329" s="184">
        <f t="shared" si="291"/>
        <v>0</v>
      </c>
      <c r="O2329" s="188">
        <v>391.87709999999998</v>
      </c>
      <c r="P2329" s="188">
        <v>388.87777199999999</v>
      </c>
      <c r="Q2329" s="188">
        <f t="shared" si="292"/>
        <v>2.9993279999999913</v>
      </c>
      <c r="S2329" s="184">
        <v>0</v>
      </c>
      <c r="T2329" s="184">
        <v>0</v>
      </c>
      <c r="U2329" s="184">
        <f t="shared" si="293"/>
        <v>0</v>
      </c>
      <c r="W2329" s="185">
        <v>0</v>
      </c>
      <c r="X2329" s="185">
        <v>0</v>
      </c>
      <c r="Y2329" s="185">
        <f t="shared" si="294"/>
        <v>0</v>
      </c>
    </row>
    <row r="2330" spans="2:25" s="187" customFormat="1" hidden="1" x14ac:dyDescent="0.3">
      <c r="B2330" s="226" t="s">
        <v>2650</v>
      </c>
      <c r="C2330" s="338" t="s">
        <v>9816</v>
      </c>
      <c r="D2330" s="249"/>
      <c r="E2330" s="249"/>
      <c r="F2330" s="183"/>
      <c r="G2330" s="184">
        <f t="shared" si="288"/>
        <v>513.02160000000003</v>
      </c>
      <c r="H2330" s="184">
        <f t="shared" si="289"/>
        <v>451.22697470000003</v>
      </c>
      <c r="I2330" s="184">
        <f t="shared" si="290"/>
        <v>61.794625300000007</v>
      </c>
      <c r="K2330" s="184">
        <v>0</v>
      </c>
      <c r="L2330" s="184">
        <v>0</v>
      </c>
      <c r="M2330" s="184">
        <f t="shared" si="291"/>
        <v>0</v>
      </c>
      <c r="O2330" s="188">
        <v>513.02160000000003</v>
      </c>
      <c r="P2330" s="188">
        <v>451.22697470000003</v>
      </c>
      <c r="Q2330" s="188">
        <f t="shared" si="292"/>
        <v>61.794625300000007</v>
      </c>
      <c r="S2330" s="184">
        <v>0</v>
      </c>
      <c r="T2330" s="184">
        <v>0</v>
      </c>
      <c r="U2330" s="184">
        <f t="shared" si="293"/>
        <v>0</v>
      </c>
      <c r="W2330" s="185">
        <v>0</v>
      </c>
      <c r="X2330" s="185">
        <v>0</v>
      </c>
      <c r="Y2330" s="185">
        <f t="shared" si="294"/>
        <v>0</v>
      </c>
    </row>
    <row r="2331" spans="2:25" s="187" customFormat="1" hidden="1" x14ac:dyDescent="0.3">
      <c r="B2331" s="226" t="s">
        <v>2651</v>
      </c>
      <c r="C2331" s="338" t="s">
        <v>9817</v>
      </c>
      <c r="D2331" s="249"/>
      <c r="E2331" s="249"/>
      <c r="F2331" s="183"/>
      <c r="G2331" s="184">
        <f t="shared" si="288"/>
        <v>256.35320000000002</v>
      </c>
      <c r="H2331" s="184">
        <f t="shared" si="289"/>
        <v>194.62055881999999</v>
      </c>
      <c r="I2331" s="184">
        <f t="shared" si="290"/>
        <v>61.73264118000003</v>
      </c>
      <c r="K2331" s="184">
        <v>0</v>
      </c>
      <c r="L2331" s="184">
        <v>0</v>
      </c>
      <c r="M2331" s="184">
        <f t="shared" si="291"/>
        <v>0</v>
      </c>
      <c r="O2331" s="188">
        <v>256.35320000000002</v>
      </c>
      <c r="P2331" s="188">
        <v>194.62055881999999</v>
      </c>
      <c r="Q2331" s="188">
        <f t="shared" si="292"/>
        <v>61.73264118000003</v>
      </c>
      <c r="S2331" s="184">
        <v>0</v>
      </c>
      <c r="T2331" s="184">
        <v>0</v>
      </c>
      <c r="U2331" s="184">
        <f t="shared" si="293"/>
        <v>0</v>
      </c>
      <c r="W2331" s="185">
        <v>0</v>
      </c>
      <c r="X2331" s="185">
        <v>0</v>
      </c>
      <c r="Y2331" s="185">
        <f t="shared" si="294"/>
        <v>0</v>
      </c>
    </row>
    <row r="2332" spans="2:25" s="187" customFormat="1" hidden="1" x14ac:dyDescent="0.3">
      <c r="B2332" s="226" t="s">
        <v>2652</v>
      </c>
      <c r="C2332" s="338" t="s">
        <v>9818</v>
      </c>
      <c r="D2332" s="249"/>
      <c r="E2332" s="249"/>
      <c r="F2332" s="183"/>
      <c r="G2332" s="184">
        <f t="shared" si="288"/>
        <v>271.80700000000002</v>
      </c>
      <c r="H2332" s="184">
        <f t="shared" si="289"/>
        <v>252.74835400000001</v>
      </c>
      <c r="I2332" s="184">
        <f t="shared" si="290"/>
        <v>19.05864600000001</v>
      </c>
      <c r="J2332" s="179"/>
      <c r="K2332" s="184">
        <v>0</v>
      </c>
      <c r="L2332" s="184">
        <v>0</v>
      </c>
      <c r="M2332" s="184">
        <f t="shared" si="291"/>
        <v>0</v>
      </c>
      <c r="N2332" s="179"/>
      <c r="O2332" s="184">
        <v>271.80700000000002</v>
      </c>
      <c r="P2332" s="184">
        <v>252.74835400000001</v>
      </c>
      <c r="Q2332" s="184">
        <f t="shared" si="292"/>
        <v>19.05864600000001</v>
      </c>
      <c r="R2332" s="179"/>
      <c r="S2332" s="184">
        <v>0</v>
      </c>
      <c r="T2332" s="184">
        <v>0</v>
      </c>
      <c r="U2332" s="184">
        <f t="shared" si="293"/>
        <v>0</v>
      </c>
      <c r="V2332" s="179"/>
      <c r="W2332" s="184">
        <v>0</v>
      </c>
      <c r="X2332" s="184">
        <v>0</v>
      </c>
      <c r="Y2332" s="184">
        <f t="shared" si="294"/>
        <v>0</v>
      </c>
    </row>
    <row r="2333" spans="2:25" s="187" customFormat="1" hidden="1" x14ac:dyDescent="0.3">
      <c r="B2333" s="226" t="s">
        <v>2653</v>
      </c>
      <c r="C2333" s="338" t="s">
        <v>9819</v>
      </c>
      <c r="D2333" s="249"/>
      <c r="E2333" s="249"/>
      <c r="F2333" s="183"/>
      <c r="G2333" s="184">
        <f t="shared" si="288"/>
        <v>61.045400000000001</v>
      </c>
      <c r="H2333" s="184">
        <f t="shared" si="289"/>
        <v>61.779343420000004</v>
      </c>
      <c r="I2333" s="184">
        <f t="shared" si="290"/>
        <v>0.73394342000000279</v>
      </c>
      <c r="K2333" s="184">
        <v>0</v>
      </c>
      <c r="L2333" s="184">
        <v>0</v>
      </c>
      <c r="M2333" s="184">
        <f t="shared" si="291"/>
        <v>0</v>
      </c>
      <c r="O2333" s="188">
        <v>61.045400000000001</v>
      </c>
      <c r="P2333" s="188">
        <v>61.779343420000004</v>
      </c>
      <c r="Q2333" s="188">
        <f t="shared" si="292"/>
        <v>0.73394342000000279</v>
      </c>
      <c r="S2333" s="184">
        <v>0</v>
      </c>
      <c r="T2333" s="184">
        <v>0</v>
      </c>
      <c r="U2333" s="184">
        <f t="shared" si="293"/>
        <v>0</v>
      </c>
      <c r="W2333" s="185">
        <v>0</v>
      </c>
      <c r="X2333" s="185">
        <v>0</v>
      </c>
      <c r="Y2333" s="185">
        <f t="shared" si="294"/>
        <v>0</v>
      </c>
    </row>
    <row r="2334" spans="2:25" s="187" customFormat="1" hidden="1" x14ac:dyDescent="0.3">
      <c r="B2334" s="226" t="s">
        <v>2654</v>
      </c>
      <c r="C2334" s="338" t="s">
        <v>9820</v>
      </c>
      <c r="D2334" s="249"/>
      <c r="E2334" s="249"/>
      <c r="F2334" s="183"/>
      <c r="G2334" s="184">
        <f t="shared" si="288"/>
        <v>38.296900000000001</v>
      </c>
      <c r="H2334" s="184">
        <f t="shared" si="289"/>
        <v>28.495999999999999</v>
      </c>
      <c r="I2334" s="184">
        <f t="shared" si="290"/>
        <v>9.8009000000000022</v>
      </c>
      <c r="K2334" s="184">
        <v>0</v>
      </c>
      <c r="L2334" s="184">
        <v>0</v>
      </c>
      <c r="M2334" s="184">
        <f t="shared" si="291"/>
        <v>0</v>
      </c>
      <c r="O2334" s="188">
        <v>38.296900000000001</v>
      </c>
      <c r="P2334" s="188">
        <v>28.495999999999999</v>
      </c>
      <c r="Q2334" s="188">
        <f t="shared" si="292"/>
        <v>9.8009000000000022</v>
      </c>
      <c r="S2334" s="184">
        <v>0</v>
      </c>
      <c r="T2334" s="184">
        <v>0</v>
      </c>
      <c r="U2334" s="184">
        <f t="shared" si="293"/>
        <v>0</v>
      </c>
      <c r="W2334" s="185">
        <v>0</v>
      </c>
      <c r="X2334" s="185">
        <v>0</v>
      </c>
      <c r="Y2334" s="185">
        <f t="shared" si="294"/>
        <v>0</v>
      </c>
    </row>
    <row r="2335" spans="2:25" s="187" customFormat="1" hidden="1" x14ac:dyDescent="0.3">
      <c r="B2335" s="226" t="s">
        <v>2655</v>
      </c>
      <c r="C2335" s="338" t="s">
        <v>9821</v>
      </c>
      <c r="D2335" s="249"/>
      <c r="E2335" s="249"/>
      <c r="F2335" s="183"/>
      <c r="G2335" s="184">
        <f t="shared" si="288"/>
        <v>47.890700000000002</v>
      </c>
      <c r="H2335" s="184">
        <f t="shared" si="289"/>
        <v>44.824151959999995</v>
      </c>
      <c r="I2335" s="184">
        <f t="shared" si="290"/>
        <v>3.0665480400000078</v>
      </c>
      <c r="K2335" s="184">
        <v>0</v>
      </c>
      <c r="L2335" s="184">
        <v>0</v>
      </c>
      <c r="M2335" s="184">
        <f t="shared" si="291"/>
        <v>0</v>
      </c>
      <c r="O2335" s="188">
        <v>47.890700000000002</v>
      </c>
      <c r="P2335" s="188">
        <v>44.824151959999995</v>
      </c>
      <c r="Q2335" s="188">
        <f t="shared" si="292"/>
        <v>3.0665480400000078</v>
      </c>
      <c r="S2335" s="184">
        <v>0</v>
      </c>
      <c r="T2335" s="184">
        <v>0</v>
      </c>
      <c r="U2335" s="184">
        <f t="shared" si="293"/>
        <v>0</v>
      </c>
      <c r="W2335" s="185">
        <v>0</v>
      </c>
      <c r="X2335" s="185">
        <v>0</v>
      </c>
      <c r="Y2335" s="185">
        <f t="shared" si="294"/>
        <v>0</v>
      </c>
    </row>
    <row r="2336" spans="2:25" s="187" customFormat="1" hidden="1" x14ac:dyDescent="0.3">
      <c r="B2336" s="226" t="s">
        <v>2656</v>
      </c>
      <c r="C2336" s="338" t="s">
        <v>9822</v>
      </c>
      <c r="D2336" s="249"/>
      <c r="E2336" s="249"/>
      <c r="F2336" s="183"/>
      <c r="G2336" s="184">
        <f t="shared" si="288"/>
        <v>260.54759999999999</v>
      </c>
      <c r="H2336" s="184">
        <f t="shared" si="289"/>
        <v>231.23737641000002</v>
      </c>
      <c r="I2336" s="184">
        <f t="shared" si="290"/>
        <v>29.310223589999964</v>
      </c>
      <c r="K2336" s="184">
        <v>0</v>
      </c>
      <c r="L2336" s="184">
        <v>0</v>
      </c>
      <c r="M2336" s="184">
        <f t="shared" si="291"/>
        <v>0</v>
      </c>
      <c r="O2336" s="188">
        <v>260.54759999999999</v>
      </c>
      <c r="P2336" s="188">
        <v>231.23737641000002</v>
      </c>
      <c r="Q2336" s="188">
        <f t="shared" si="292"/>
        <v>29.310223589999964</v>
      </c>
      <c r="S2336" s="184">
        <v>0</v>
      </c>
      <c r="T2336" s="184">
        <v>0</v>
      </c>
      <c r="U2336" s="184">
        <f t="shared" si="293"/>
        <v>0</v>
      </c>
      <c r="W2336" s="185">
        <v>0</v>
      </c>
      <c r="X2336" s="185">
        <v>0</v>
      </c>
      <c r="Y2336" s="185">
        <f t="shared" si="294"/>
        <v>0</v>
      </c>
    </row>
    <row r="2337" spans="2:25" s="187" customFormat="1" hidden="1" x14ac:dyDescent="0.3">
      <c r="B2337" s="226" t="s">
        <v>2657</v>
      </c>
      <c r="C2337" s="338" t="s">
        <v>9823</v>
      </c>
      <c r="D2337" s="249"/>
      <c r="E2337" s="249"/>
      <c r="F2337" s="183"/>
      <c r="G2337" s="184">
        <f t="shared" si="288"/>
        <v>108</v>
      </c>
      <c r="H2337" s="184">
        <f t="shared" si="289"/>
        <v>81.3</v>
      </c>
      <c r="I2337" s="184">
        <f t="shared" si="290"/>
        <v>26.700000000000003</v>
      </c>
      <c r="K2337" s="184">
        <v>0</v>
      </c>
      <c r="L2337" s="184">
        <v>0</v>
      </c>
      <c r="M2337" s="184">
        <f t="shared" si="291"/>
        <v>0</v>
      </c>
      <c r="O2337" s="188">
        <v>108</v>
      </c>
      <c r="P2337" s="188">
        <v>81.3</v>
      </c>
      <c r="Q2337" s="188">
        <f t="shared" si="292"/>
        <v>26.700000000000003</v>
      </c>
      <c r="S2337" s="184">
        <v>0</v>
      </c>
      <c r="T2337" s="184">
        <v>0</v>
      </c>
      <c r="U2337" s="184">
        <f t="shared" si="293"/>
        <v>0</v>
      </c>
      <c r="W2337" s="185">
        <v>0</v>
      </c>
      <c r="X2337" s="185">
        <v>0</v>
      </c>
      <c r="Y2337" s="185">
        <f t="shared" si="294"/>
        <v>0</v>
      </c>
    </row>
    <row r="2338" spans="2:25" s="187" customFormat="1" hidden="1" x14ac:dyDescent="0.3">
      <c r="B2338" s="226" t="s">
        <v>2658</v>
      </c>
      <c r="C2338" s="338" t="s">
        <v>9824</v>
      </c>
      <c r="D2338" s="249"/>
      <c r="E2338" s="249"/>
      <c r="F2338" s="183"/>
      <c r="G2338" s="184">
        <f t="shared" si="288"/>
        <v>100</v>
      </c>
      <c r="H2338" s="184">
        <f t="shared" si="289"/>
        <v>1.4330000000000001</v>
      </c>
      <c r="I2338" s="184">
        <f t="shared" si="290"/>
        <v>98.566999999999993</v>
      </c>
      <c r="K2338" s="184">
        <v>0</v>
      </c>
      <c r="L2338" s="184">
        <v>0</v>
      </c>
      <c r="M2338" s="184">
        <f t="shared" si="291"/>
        <v>0</v>
      </c>
      <c r="O2338" s="188">
        <v>100</v>
      </c>
      <c r="P2338" s="188">
        <v>1.4330000000000001</v>
      </c>
      <c r="Q2338" s="188">
        <f t="shared" si="292"/>
        <v>98.566999999999993</v>
      </c>
      <c r="S2338" s="184">
        <v>0</v>
      </c>
      <c r="T2338" s="184">
        <v>0</v>
      </c>
      <c r="U2338" s="184">
        <f t="shared" si="293"/>
        <v>0</v>
      </c>
      <c r="W2338" s="185">
        <v>0</v>
      </c>
      <c r="X2338" s="185">
        <v>0</v>
      </c>
      <c r="Y2338" s="185">
        <f t="shared" si="294"/>
        <v>0</v>
      </c>
    </row>
    <row r="2339" spans="2:25" s="187" customFormat="1" hidden="1" x14ac:dyDescent="0.3">
      <c r="B2339" s="226" t="s">
        <v>2659</v>
      </c>
      <c r="C2339" s="338" t="s">
        <v>9825</v>
      </c>
      <c r="D2339" s="249"/>
      <c r="E2339" s="249"/>
      <c r="F2339" s="183"/>
      <c r="G2339" s="184">
        <f t="shared" si="288"/>
        <v>909.74040000000002</v>
      </c>
      <c r="H2339" s="184">
        <f t="shared" si="289"/>
        <v>878.52882700000009</v>
      </c>
      <c r="I2339" s="184">
        <f t="shared" si="290"/>
        <v>31.21157299999993</v>
      </c>
      <c r="K2339" s="184">
        <v>0</v>
      </c>
      <c r="L2339" s="184">
        <v>0</v>
      </c>
      <c r="M2339" s="184">
        <f t="shared" si="291"/>
        <v>0</v>
      </c>
      <c r="O2339" s="188">
        <v>909.74040000000002</v>
      </c>
      <c r="P2339" s="188">
        <v>878.52882700000009</v>
      </c>
      <c r="Q2339" s="188">
        <f t="shared" si="292"/>
        <v>31.21157299999993</v>
      </c>
      <c r="S2339" s="184">
        <v>0</v>
      </c>
      <c r="T2339" s="184">
        <v>0</v>
      </c>
      <c r="U2339" s="184">
        <f t="shared" si="293"/>
        <v>0</v>
      </c>
      <c r="W2339" s="185">
        <v>0</v>
      </c>
      <c r="X2339" s="185">
        <v>0</v>
      </c>
      <c r="Y2339" s="185">
        <f t="shared" si="294"/>
        <v>0</v>
      </c>
    </row>
    <row r="2340" spans="2:25" s="187" customFormat="1" hidden="1" x14ac:dyDescent="0.3">
      <c r="B2340" s="226" t="s">
        <v>2660</v>
      </c>
      <c r="C2340" s="338" t="s">
        <v>9826</v>
      </c>
      <c r="D2340" s="249"/>
      <c r="E2340" s="249"/>
      <c r="F2340" s="183"/>
      <c r="G2340" s="184">
        <f t="shared" si="288"/>
        <v>297.0548</v>
      </c>
      <c r="H2340" s="184">
        <f t="shared" si="289"/>
        <v>238.779042</v>
      </c>
      <c r="I2340" s="184">
        <f t="shared" si="290"/>
        <v>58.275757999999996</v>
      </c>
      <c r="K2340" s="184">
        <v>0</v>
      </c>
      <c r="L2340" s="184">
        <v>0</v>
      </c>
      <c r="M2340" s="184">
        <f t="shared" si="291"/>
        <v>0</v>
      </c>
      <c r="O2340" s="188">
        <v>297.0548</v>
      </c>
      <c r="P2340" s="188">
        <v>238.779042</v>
      </c>
      <c r="Q2340" s="188">
        <f t="shared" si="292"/>
        <v>58.275757999999996</v>
      </c>
      <c r="S2340" s="184">
        <v>0</v>
      </c>
      <c r="T2340" s="184">
        <v>0</v>
      </c>
      <c r="U2340" s="184">
        <f t="shared" si="293"/>
        <v>0</v>
      </c>
      <c r="W2340" s="185">
        <v>0</v>
      </c>
      <c r="X2340" s="185">
        <v>0</v>
      </c>
      <c r="Y2340" s="185">
        <f t="shared" si="294"/>
        <v>0</v>
      </c>
    </row>
    <row r="2341" spans="2:25" s="187" customFormat="1" hidden="1" x14ac:dyDescent="0.3">
      <c r="B2341" s="226" t="s">
        <v>2661</v>
      </c>
      <c r="C2341" s="338" t="s">
        <v>9827</v>
      </c>
      <c r="D2341" s="249"/>
      <c r="E2341" s="249"/>
      <c r="F2341" s="183"/>
      <c r="G2341" s="184">
        <f t="shared" si="288"/>
        <v>381.69369999999998</v>
      </c>
      <c r="H2341" s="184">
        <f t="shared" si="289"/>
        <v>370.68465300000003</v>
      </c>
      <c r="I2341" s="184">
        <f t="shared" si="290"/>
        <v>11.009046999999953</v>
      </c>
      <c r="K2341" s="184">
        <v>0</v>
      </c>
      <c r="L2341" s="184">
        <v>0</v>
      </c>
      <c r="M2341" s="184">
        <f t="shared" si="291"/>
        <v>0</v>
      </c>
      <c r="O2341" s="188">
        <v>381.69369999999998</v>
      </c>
      <c r="P2341" s="188">
        <v>370.68465300000003</v>
      </c>
      <c r="Q2341" s="188">
        <f t="shared" si="292"/>
        <v>11.009046999999953</v>
      </c>
      <c r="S2341" s="184">
        <v>0</v>
      </c>
      <c r="T2341" s="184">
        <v>0</v>
      </c>
      <c r="U2341" s="184">
        <f t="shared" si="293"/>
        <v>0</v>
      </c>
      <c r="W2341" s="185">
        <v>0</v>
      </c>
      <c r="X2341" s="185">
        <v>0</v>
      </c>
      <c r="Y2341" s="185">
        <f t="shared" si="294"/>
        <v>0</v>
      </c>
    </row>
    <row r="2342" spans="2:25" s="187" customFormat="1" hidden="1" x14ac:dyDescent="0.3">
      <c r="B2342" s="226" t="s">
        <v>2662</v>
      </c>
      <c r="C2342" s="338" t="s">
        <v>9828</v>
      </c>
      <c r="D2342" s="249"/>
      <c r="E2342" s="249"/>
      <c r="F2342" s="183"/>
      <c r="G2342" s="184">
        <f t="shared" si="288"/>
        <v>65.997199999999992</v>
      </c>
      <c r="H2342" s="184">
        <f t="shared" si="289"/>
        <v>62.648251999999999</v>
      </c>
      <c r="I2342" s="184">
        <f t="shared" si="290"/>
        <v>3.3489479999999929</v>
      </c>
      <c r="K2342" s="184">
        <v>0</v>
      </c>
      <c r="L2342" s="184">
        <v>0</v>
      </c>
      <c r="M2342" s="184">
        <f t="shared" si="291"/>
        <v>0</v>
      </c>
      <c r="O2342" s="188">
        <v>65.997199999999992</v>
      </c>
      <c r="P2342" s="188">
        <v>62.648251999999999</v>
      </c>
      <c r="Q2342" s="188">
        <f t="shared" si="292"/>
        <v>3.3489479999999929</v>
      </c>
      <c r="S2342" s="184">
        <v>0</v>
      </c>
      <c r="T2342" s="184">
        <v>0</v>
      </c>
      <c r="U2342" s="184">
        <f t="shared" si="293"/>
        <v>0</v>
      </c>
      <c r="W2342" s="185">
        <v>0</v>
      </c>
      <c r="X2342" s="185">
        <v>0</v>
      </c>
      <c r="Y2342" s="185">
        <f t="shared" si="294"/>
        <v>0</v>
      </c>
    </row>
    <row r="2343" spans="2:25" s="187" customFormat="1" hidden="1" x14ac:dyDescent="0.3">
      <c r="B2343" s="226" t="s">
        <v>2663</v>
      </c>
      <c r="C2343" s="338" t="s">
        <v>9829</v>
      </c>
      <c r="D2343" s="249"/>
      <c r="E2343" s="249"/>
      <c r="F2343" s="183"/>
      <c r="G2343" s="184">
        <f t="shared" si="288"/>
        <v>48.464599999999997</v>
      </c>
      <c r="H2343" s="184">
        <f t="shared" si="289"/>
        <v>17.50985</v>
      </c>
      <c r="I2343" s="184">
        <f t="shared" si="290"/>
        <v>30.954749999999997</v>
      </c>
      <c r="K2343" s="184">
        <v>0</v>
      </c>
      <c r="L2343" s="184">
        <v>0</v>
      </c>
      <c r="M2343" s="184">
        <f t="shared" si="291"/>
        <v>0</v>
      </c>
      <c r="O2343" s="188">
        <v>48.464599999999997</v>
      </c>
      <c r="P2343" s="188">
        <v>17.50985</v>
      </c>
      <c r="Q2343" s="188">
        <f t="shared" si="292"/>
        <v>30.954749999999997</v>
      </c>
      <c r="S2343" s="184">
        <v>0</v>
      </c>
      <c r="T2343" s="184">
        <v>0</v>
      </c>
      <c r="U2343" s="184">
        <f t="shared" si="293"/>
        <v>0</v>
      </c>
      <c r="W2343" s="185">
        <v>0</v>
      </c>
      <c r="X2343" s="185">
        <v>0</v>
      </c>
      <c r="Y2343" s="185">
        <f t="shared" si="294"/>
        <v>0</v>
      </c>
    </row>
    <row r="2344" spans="2:25" s="187" customFormat="1" hidden="1" x14ac:dyDescent="0.3">
      <c r="B2344" s="226" t="s">
        <v>2664</v>
      </c>
      <c r="C2344" s="338" t="s">
        <v>9830</v>
      </c>
      <c r="D2344" s="249"/>
      <c r="E2344" s="249"/>
      <c r="F2344" s="183"/>
      <c r="G2344" s="184">
        <f t="shared" si="288"/>
        <v>60.823999999999998</v>
      </c>
      <c r="H2344" s="184">
        <f t="shared" si="289"/>
        <v>56.396325000000004</v>
      </c>
      <c r="I2344" s="184">
        <f t="shared" si="290"/>
        <v>4.4276749999999936</v>
      </c>
      <c r="K2344" s="184">
        <v>0</v>
      </c>
      <c r="L2344" s="184">
        <v>0</v>
      </c>
      <c r="M2344" s="184">
        <f t="shared" si="291"/>
        <v>0</v>
      </c>
      <c r="O2344" s="188">
        <v>60.823999999999998</v>
      </c>
      <c r="P2344" s="188">
        <v>56.396325000000004</v>
      </c>
      <c r="Q2344" s="188">
        <f t="shared" si="292"/>
        <v>4.4276749999999936</v>
      </c>
      <c r="S2344" s="184">
        <v>0</v>
      </c>
      <c r="T2344" s="184">
        <v>0</v>
      </c>
      <c r="U2344" s="184">
        <f t="shared" si="293"/>
        <v>0</v>
      </c>
      <c r="W2344" s="185">
        <v>0</v>
      </c>
      <c r="X2344" s="185">
        <v>0</v>
      </c>
      <c r="Y2344" s="185">
        <f t="shared" si="294"/>
        <v>0</v>
      </c>
    </row>
    <row r="2345" spans="2:25" s="187" customFormat="1" hidden="1" x14ac:dyDescent="0.3">
      <c r="B2345" s="226" t="s">
        <v>2665</v>
      </c>
      <c r="C2345" s="338" t="s">
        <v>9831</v>
      </c>
      <c r="D2345" s="249"/>
      <c r="E2345" s="249"/>
      <c r="F2345" s="183"/>
      <c r="G2345" s="184">
        <f t="shared" si="288"/>
        <v>312.21089999999998</v>
      </c>
      <c r="H2345" s="184">
        <f t="shared" si="289"/>
        <v>308.44308799999993</v>
      </c>
      <c r="I2345" s="184">
        <f t="shared" si="290"/>
        <v>3.767812000000049</v>
      </c>
      <c r="K2345" s="184">
        <v>0</v>
      </c>
      <c r="L2345" s="184">
        <v>0</v>
      </c>
      <c r="M2345" s="184">
        <f t="shared" si="291"/>
        <v>0</v>
      </c>
      <c r="O2345" s="188">
        <v>312.21089999999998</v>
      </c>
      <c r="P2345" s="188">
        <v>308.44308799999993</v>
      </c>
      <c r="Q2345" s="188">
        <f t="shared" si="292"/>
        <v>3.767812000000049</v>
      </c>
      <c r="S2345" s="184">
        <v>0</v>
      </c>
      <c r="T2345" s="184">
        <v>0</v>
      </c>
      <c r="U2345" s="184">
        <f t="shared" si="293"/>
        <v>0</v>
      </c>
      <c r="W2345" s="185">
        <v>0</v>
      </c>
      <c r="X2345" s="185">
        <v>0</v>
      </c>
      <c r="Y2345" s="185">
        <f t="shared" si="294"/>
        <v>0</v>
      </c>
    </row>
    <row r="2346" spans="2:25" s="187" customFormat="1" hidden="1" x14ac:dyDescent="0.3">
      <c r="B2346" s="226" t="s">
        <v>2666</v>
      </c>
      <c r="C2346" s="338" t="s">
        <v>9832</v>
      </c>
      <c r="D2346" s="249"/>
      <c r="E2346" s="249"/>
      <c r="F2346" s="183"/>
      <c r="G2346" s="184">
        <f t="shared" si="288"/>
        <v>106</v>
      </c>
      <c r="H2346" s="184">
        <f t="shared" si="289"/>
        <v>0.30199999999999999</v>
      </c>
      <c r="I2346" s="184">
        <f t="shared" si="290"/>
        <v>105.69799999999999</v>
      </c>
      <c r="K2346" s="184">
        <v>0</v>
      </c>
      <c r="L2346" s="184">
        <v>0</v>
      </c>
      <c r="M2346" s="184">
        <f t="shared" si="291"/>
        <v>0</v>
      </c>
      <c r="O2346" s="188">
        <v>106</v>
      </c>
      <c r="P2346" s="188">
        <v>0.30199999999999999</v>
      </c>
      <c r="Q2346" s="188">
        <f t="shared" si="292"/>
        <v>105.69799999999999</v>
      </c>
      <c r="S2346" s="184">
        <v>0</v>
      </c>
      <c r="T2346" s="184">
        <v>0</v>
      </c>
      <c r="U2346" s="184">
        <f t="shared" si="293"/>
        <v>0</v>
      </c>
      <c r="W2346" s="185">
        <v>0</v>
      </c>
      <c r="X2346" s="185">
        <v>0</v>
      </c>
      <c r="Y2346" s="185">
        <f t="shared" si="294"/>
        <v>0</v>
      </c>
    </row>
    <row r="2347" spans="2:25" s="187" customFormat="1" hidden="1" x14ac:dyDescent="0.3">
      <c r="B2347" s="226" t="s">
        <v>2667</v>
      </c>
      <c r="C2347" s="338" t="s">
        <v>9833</v>
      </c>
      <c r="D2347" s="249"/>
      <c r="E2347" s="249"/>
      <c r="F2347" s="183"/>
      <c r="G2347" s="184">
        <f t="shared" si="288"/>
        <v>14</v>
      </c>
      <c r="H2347" s="184">
        <f t="shared" si="289"/>
        <v>5</v>
      </c>
      <c r="I2347" s="184">
        <f t="shared" si="290"/>
        <v>9</v>
      </c>
      <c r="K2347" s="184">
        <v>0</v>
      </c>
      <c r="L2347" s="184">
        <v>0</v>
      </c>
      <c r="M2347" s="184">
        <f t="shared" si="291"/>
        <v>0</v>
      </c>
      <c r="O2347" s="188">
        <v>14</v>
      </c>
      <c r="P2347" s="188">
        <v>5</v>
      </c>
      <c r="Q2347" s="188">
        <f t="shared" si="292"/>
        <v>9</v>
      </c>
      <c r="S2347" s="184">
        <v>0</v>
      </c>
      <c r="T2347" s="184">
        <v>0</v>
      </c>
      <c r="U2347" s="184">
        <f t="shared" si="293"/>
        <v>0</v>
      </c>
      <c r="W2347" s="185">
        <v>0</v>
      </c>
      <c r="X2347" s="185">
        <v>0</v>
      </c>
      <c r="Y2347" s="185">
        <f t="shared" si="294"/>
        <v>0</v>
      </c>
    </row>
    <row r="2348" spans="2:25" s="187" customFormat="1" hidden="1" x14ac:dyDescent="0.3">
      <c r="B2348" s="226" t="s">
        <v>2668</v>
      </c>
      <c r="C2348" s="338" t="s">
        <v>9834</v>
      </c>
      <c r="D2348" s="249"/>
      <c r="E2348" s="249"/>
      <c r="F2348" s="183"/>
      <c r="G2348" s="184">
        <f t="shared" si="288"/>
        <v>987.45089999999993</v>
      </c>
      <c r="H2348" s="184">
        <f t="shared" si="289"/>
        <v>898.65271516000007</v>
      </c>
      <c r="I2348" s="184">
        <f t="shared" si="290"/>
        <v>88.798184839999863</v>
      </c>
      <c r="K2348" s="184">
        <v>0</v>
      </c>
      <c r="L2348" s="184">
        <v>0</v>
      </c>
      <c r="M2348" s="184">
        <f t="shared" si="291"/>
        <v>0</v>
      </c>
      <c r="O2348" s="188">
        <v>987.45089999999993</v>
      </c>
      <c r="P2348" s="188">
        <v>898.65271516000007</v>
      </c>
      <c r="Q2348" s="188">
        <f t="shared" si="292"/>
        <v>88.798184839999863</v>
      </c>
      <c r="S2348" s="184">
        <v>0</v>
      </c>
      <c r="T2348" s="184">
        <v>0</v>
      </c>
      <c r="U2348" s="184">
        <f t="shared" si="293"/>
        <v>0</v>
      </c>
      <c r="W2348" s="185">
        <v>0</v>
      </c>
      <c r="X2348" s="185">
        <v>0</v>
      </c>
      <c r="Y2348" s="185">
        <f t="shared" si="294"/>
        <v>0</v>
      </c>
    </row>
    <row r="2349" spans="2:25" s="187" customFormat="1" hidden="1" x14ac:dyDescent="0.3">
      <c r="B2349" s="226" t="s">
        <v>2669</v>
      </c>
      <c r="C2349" s="338" t="s">
        <v>9835</v>
      </c>
      <c r="D2349" s="249"/>
      <c r="E2349" s="249"/>
      <c r="F2349" s="183"/>
      <c r="G2349" s="184">
        <f t="shared" si="288"/>
        <v>401.48990000000003</v>
      </c>
      <c r="H2349" s="184">
        <f t="shared" si="289"/>
        <v>311.51882767000001</v>
      </c>
      <c r="I2349" s="184">
        <f t="shared" si="290"/>
        <v>89.971072330000027</v>
      </c>
      <c r="K2349" s="184">
        <v>0</v>
      </c>
      <c r="L2349" s="184">
        <v>0</v>
      </c>
      <c r="M2349" s="184">
        <f t="shared" si="291"/>
        <v>0</v>
      </c>
      <c r="O2349" s="188">
        <v>401.48990000000003</v>
      </c>
      <c r="P2349" s="188">
        <v>311.51882767000001</v>
      </c>
      <c r="Q2349" s="188">
        <f t="shared" si="292"/>
        <v>89.971072330000027</v>
      </c>
      <c r="S2349" s="184">
        <v>0</v>
      </c>
      <c r="T2349" s="184">
        <v>0</v>
      </c>
      <c r="U2349" s="184">
        <f t="shared" si="293"/>
        <v>0</v>
      </c>
      <c r="W2349" s="185">
        <v>0</v>
      </c>
      <c r="X2349" s="185">
        <v>0</v>
      </c>
      <c r="Y2349" s="185">
        <f t="shared" si="294"/>
        <v>0</v>
      </c>
    </row>
    <row r="2350" spans="2:25" s="187" customFormat="1" hidden="1" x14ac:dyDescent="0.3">
      <c r="B2350" s="226" t="s">
        <v>2670</v>
      </c>
      <c r="C2350" s="338" t="s">
        <v>9836</v>
      </c>
      <c r="D2350" s="249"/>
      <c r="E2350" s="249"/>
      <c r="F2350" s="183"/>
      <c r="G2350" s="184">
        <f t="shared" si="288"/>
        <v>370.04500000000002</v>
      </c>
      <c r="H2350" s="184">
        <f t="shared" si="289"/>
        <v>349.23151100000007</v>
      </c>
      <c r="I2350" s="184">
        <f t="shared" si="290"/>
        <v>20.813488999999947</v>
      </c>
      <c r="K2350" s="184">
        <v>0</v>
      </c>
      <c r="L2350" s="184">
        <v>0</v>
      </c>
      <c r="M2350" s="184">
        <f t="shared" si="291"/>
        <v>0</v>
      </c>
      <c r="O2350" s="188">
        <v>370.04500000000002</v>
      </c>
      <c r="P2350" s="188">
        <v>349.23151100000007</v>
      </c>
      <c r="Q2350" s="188">
        <f t="shared" si="292"/>
        <v>20.813488999999947</v>
      </c>
      <c r="S2350" s="184">
        <v>0</v>
      </c>
      <c r="T2350" s="184">
        <v>0</v>
      </c>
      <c r="U2350" s="184">
        <f t="shared" si="293"/>
        <v>0</v>
      </c>
      <c r="W2350" s="185">
        <v>0</v>
      </c>
      <c r="X2350" s="185">
        <v>0</v>
      </c>
      <c r="Y2350" s="185">
        <f t="shared" si="294"/>
        <v>0</v>
      </c>
    </row>
    <row r="2351" spans="2:25" s="187" customFormat="1" hidden="1" x14ac:dyDescent="0.3">
      <c r="B2351" s="226" t="s">
        <v>2671</v>
      </c>
      <c r="C2351" s="338" t="s">
        <v>9837</v>
      </c>
      <c r="D2351" s="249"/>
      <c r="E2351" s="249"/>
      <c r="F2351" s="183"/>
      <c r="G2351" s="184">
        <f t="shared" si="288"/>
        <v>60.619800000000005</v>
      </c>
      <c r="H2351" s="184">
        <f t="shared" si="289"/>
        <v>58.950657999999997</v>
      </c>
      <c r="I2351" s="184">
        <f t="shared" si="290"/>
        <v>1.6691420000000079</v>
      </c>
      <c r="K2351" s="184">
        <v>0</v>
      </c>
      <c r="L2351" s="184">
        <v>0</v>
      </c>
      <c r="M2351" s="184">
        <f t="shared" si="291"/>
        <v>0</v>
      </c>
      <c r="O2351" s="188">
        <v>60.619800000000005</v>
      </c>
      <c r="P2351" s="188">
        <v>58.950657999999997</v>
      </c>
      <c r="Q2351" s="188">
        <f t="shared" si="292"/>
        <v>1.6691420000000079</v>
      </c>
      <c r="S2351" s="184">
        <v>0</v>
      </c>
      <c r="T2351" s="184">
        <v>0</v>
      </c>
      <c r="U2351" s="184">
        <f t="shared" si="293"/>
        <v>0</v>
      </c>
      <c r="W2351" s="185">
        <v>0</v>
      </c>
      <c r="X2351" s="185">
        <v>0</v>
      </c>
      <c r="Y2351" s="185">
        <f t="shared" si="294"/>
        <v>0</v>
      </c>
    </row>
    <row r="2352" spans="2:25" s="187" customFormat="1" hidden="1" x14ac:dyDescent="0.3">
      <c r="B2352" s="226" t="s">
        <v>2672</v>
      </c>
      <c r="C2352" s="338" t="s">
        <v>9838</v>
      </c>
      <c r="D2352" s="249"/>
      <c r="E2352" s="249"/>
      <c r="F2352" s="183"/>
      <c r="G2352" s="184">
        <f t="shared" ref="G2352:G2356" si="295">+K2352+O2352+S2352+W2352</f>
        <v>74.806799999999996</v>
      </c>
      <c r="H2352" s="184">
        <f t="shared" ref="H2352:H2356" si="296">+L2352+P2352+T2352+X2352</f>
        <v>78.165692700000008</v>
      </c>
      <c r="I2352" s="184">
        <f t="shared" si="290"/>
        <v>3.3588927000000126</v>
      </c>
      <c r="K2352" s="184">
        <v>0</v>
      </c>
      <c r="L2352" s="184">
        <v>0</v>
      </c>
      <c r="M2352" s="184">
        <f t="shared" si="291"/>
        <v>0</v>
      </c>
      <c r="O2352" s="188">
        <v>74.806799999999996</v>
      </c>
      <c r="P2352" s="188">
        <v>78.165692700000008</v>
      </c>
      <c r="Q2352" s="188">
        <f t="shared" si="292"/>
        <v>3.3588927000000126</v>
      </c>
      <c r="S2352" s="184">
        <v>0</v>
      </c>
      <c r="T2352" s="184">
        <v>0</v>
      </c>
      <c r="U2352" s="184">
        <f t="shared" si="293"/>
        <v>0</v>
      </c>
      <c r="W2352" s="185">
        <v>0</v>
      </c>
      <c r="X2352" s="185">
        <v>0</v>
      </c>
      <c r="Y2352" s="185">
        <f t="shared" si="294"/>
        <v>0</v>
      </c>
    </row>
    <row r="2353" spans="2:25" s="187" customFormat="1" hidden="1" x14ac:dyDescent="0.3">
      <c r="B2353" s="226" t="s">
        <v>2673</v>
      </c>
      <c r="C2353" s="338" t="s">
        <v>9839</v>
      </c>
      <c r="D2353" s="249"/>
      <c r="E2353" s="249"/>
      <c r="F2353" s="183"/>
      <c r="G2353" s="184">
        <f t="shared" si="295"/>
        <v>27.768799999999999</v>
      </c>
      <c r="H2353" s="184">
        <f t="shared" si="296"/>
        <v>22.741101109999999</v>
      </c>
      <c r="I2353" s="184">
        <f t="shared" si="290"/>
        <v>5.0276988899999999</v>
      </c>
      <c r="K2353" s="184">
        <v>0</v>
      </c>
      <c r="L2353" s="184">
        <v>0</v>
      </c>
      <c r="M2353" s="184">
        <f t="shared" si="291"/>
        <v>0</v>
      </c>
      <c r="O2353" s="188">
        <v>27.768799999999999</v>
      </c>
      <c r="P2353" s="188">
        <v>22.741101109999999</v>
      </c>
      <c r="Q2353" s="188">
        <f t="shared" si="292"/>
        <v>5.0276988899999999</v>
      </c>
      <c r="S2353" s="184">
        <v>0</v>
      </c>
      <c r="T2353" s="184">
        <v>0</v>
      </c>
      <c r="U2353" s="184">
        <f t="shared" si="293"/>
        <v>0</v>
      </c>
      <c r="W2353" s="185">
        <v>0</v>
      </c>
      <c r="X2353" s="185">
        <v>0</v>
      </c>
      <c r="Y2353" s="185">
        <f t="shared" si="294"/>
        <v>0</v>
      </c>
    </row>
    <row r="2354" spans="2:25" s="187" customFormat="1" hidden="1" x14ac:dyDescent="0.3">
      <c r="B2354" s="226" t="s">
        <v>2674</v>
      </c>
      <c r="C2354" s="338" t="s">
        <v>9840</v>
      </c>
      <c r="D2354" s="249"/>
      <c r="E2354" s="249"/>
      <c r="F2354" s="183"/>
      <c r="G2354" s="184">
        <f t="shared" si="295"/>
        <v>231.26589999999999</v>
      </c>
      <c r="H2354" s="184">
        <f t="shared" si="296"/>
        <v>225.00818841999995</v>
      </c>
      <c r="I2354" s="184">
        <f t="shared" si="290"/>
        <v>6.2577115800000342</v>
      </c>
      <c r="K2354" s="184">
        <v>0</v>
      </c>
      <c r="L2354" s="184">
        <v>0</v>
      </c>
      <c r="M2354" s="184">
        <f t="shared" si="291"/>
        <v>0</v>
      </c>
      <c r="O2354" s="188">
        <v>231.26589999999999</v>
      </c>
      <c r="P2354" s="188">
        <v>225.00818841999995</v>
      </c>
      <c r="Q2354" s="188">
        <f t="shared" si="292"/>
        <v>6.2577115800000342</v>
      </c>
      <c r="S2354" s="184">
        <v>0</v>
      </c>
      <c r="T2354" s="184">
        <v>0</v>
      </c>
      <c r="U2354" s="184">
        <f t="shared" si="293"/>
        <v>0</v>
      </c>
      <c r="W2354" s="185">
        <v>0</v>
      </c>
      <c r="X2354" s="185">
        <v>0</v>
      </c>
      <c r="Y2354" s="185">
        <f t="shared" si="294"/>
        <v>0</v>
      </c>
    </row>
    <row r="2355" spans="2:25" s="187" customFormat="1" hidden="1" x14ac:dyDescent="0.3">
      <c r="B2355" s="226" t="s">
        <v>2675</v>
      </c>
      <c r="C2355" s="338" t="s">
        <v>9841</v>
      </c>
      <c r="D2355" s="249"/>
      <c r="E2355" s="249"/>
      <c r="F2355" s="183"/>
      <c r="G2355" s="184">
        <f t="shared" si="295"/>
        <v>20</v>
      </c>
      <c r="H2355" s="184">
        <f t="shared" si="296"/>
        <v>3.7238000000000002</v>
      </c>
      <c r="I2355" s="184">
        <f t="shared" si="290"/>
        <v>16.276199999999999</v>
      </c>
      <c r="K2355" s="184">
        <v>0</v>
      </c>
      <c r="L2355" s="184">
        <v>0</v>
      </c>
      <c r="M2355" s="184">
        <f t="shared" si="291"/>
        <v>0</v>
      </c>
      <c r="O2355" s="188">
        <v>20</v>
      </c>
      <c r="P2355" s="188">
        <v>3.7238000000000002</v>
      </c>
      <c r="Q2355" s="188">
        <f t="shared" si="292"/>
        <v>16.276199999999999</v>
      </c>
      <c r="S2355" s="184">
        <v>0</v>
      </c>
      <c r="T2355" s="184">
        <v>0</v>
      </c>
      <c r="U2355" s="184">
        <f t="shared" si="293"/>
        <v>0</v>
      </c>
      <c r="W2355" s="185">
        <v>0</v>
      </c>
      <c r="X2355" s="185">
        <v>0</v>
      </c>
      <c r="Y2355" s="185">
        <f t="shared" si="294"/>
        <v>0</v>
      </c>
    </row>
    <row r="2356" spans="2:25" s="187" customFormat="1" hidden="1" x14ac:dyDescent="0.3">
      <c r="B2356" s="226" t="s">
        <v>2676</v>
      </c>
      <c r="C2356" s="338" t="s">
        <v>9842</v>
      </c>
      <c r="D2356" s="249"/>
      <c r="E2356" s="249"/>
      <c r="F2356" s="183"/>
      <c r="G2356" s="184">
        <f t="shared" si="295"/>
        <v>12</v>
      </c>
      <c r="H2356" s="184">
        <f t="shared" si="296"/>
        <v>0.1605</v>
      </c>
      <c r="I2356" s="184">
        <f t="shared" si="290"/>
        <v>11.839499999999999</v>
      </c>
      <c r="K2356" s="184">
        <v>0</v>
      </c>
      <c r="L2356" s="184">
        <v>0</v>
      </c>
      <c r="M2356" s="184">
        <f t="shared" si="291"/>
        <v>0</v>
      </c>
      <c r="O2356" s="188">
        <v>12</v>
      </c>
      <c r="P2356" s="188">
        <v>0.1605</v>
      </c>
      <c r="Q2356" s="188">
        <f t="shared" si="292"/>
        <v>11.839499999999999</v>
      </c>
      <c r="S2356" s="184">
        <v>0</v>
      </c>
      <c r="T2356" s="184">
        <v>0</v>
      </c>
      <c r="U2356" s="184">
        <f t="shared" si="293"/>
        <v>0</v>
      </c>
      <c r="W2356" s="185">
        <v>0</v>
      </c>
      <c r="X2356" s="185">
        <v>0</v>
      </c>
      <c r="Y2356" s="185">
        <f t="shared" si="294"/>
        <v>0</v>
      </c>
    </row>
    <row r="2357" spans="2:25" s="187" customFormat="1" x14ac:dyDescent="0.3">
      <c r="B2357" s="262" t="s">
        <v>308</v>
      </c>
      <c r="C2357" s="339" t="s">
        <v>13727</v>
      </c>
      <c r="D2357" s="249">
        <v>4185.6805999999997</v>
      </c>
      <c r="E2357" s="249">
        <v>3881.3625672899971</v>
      </c>
      <c r="F2357" s="176"/>
      <c r="G2357" s="176">
        <f>+K2357+O2357+S2357+W2357-D2357</f>
        <v>58185.497099999993</v>
      </c>
      <c r="H2357" s="176">
        <f>+L2357+P2357+T2357+X2357-E2357</f>
        <v>43022.340705010058</v>
      </c>
      <c r="I2357" s="176">
        <f t="shared" si="290"/>
        <v>15163.156394989936</v>
      </c>
      <c r="J2357" s="250"/>
      <c r="K2357" s="245">
        <v>0</v>
      </c>
      <c r="L2357" s="245">
        <v>0</v>
      </c>
      <c r="M2357" s="245">
        <f t="shared" si="291"/>
        <v>0</v>
      </c>
      <c r="N2357" s="250"/>
      <c r="O2357" s="243">
        <v>62371.177699999993</v>
      </c>
      <c r="P2357" s="243">
        <v>46903.703272300052</v>
      </c>
      <c r="Q2357" s="243">
        <f t="shared" si="292"/>
        <v>15467.474427699941</v>
      </c>
      <c r="R2357" s="244"/>
      <c r="S2357" s="243">
        <v>0</v>
      </c>
      <c r="T2357" s="243">
        <v>0</v>
      </c>
      <c r="U2357" s="243">
        <f t="shared" si="293"/>
        <v>0</v>
      </c>
      <c r="V2357" s="244"/>
      <c r="W2357" s="243">
        <v>0</v>
      </c>
      <c r="X2357" s="243">
        <v>0</v>
      </c>
      <c r="Y2357" s="243">
        <f t="shared" si="294"/>
        <v>0</v>
      </c>
    </row>
    <row r="2358" spans="2:25" s="187" customFormat="1" hidden="1" x14ac:dyDescent="0.3">
      <c r="B2358" s="226" t="s">
        <v>2677</v>
      </c>
      <c r="C2358" s="338" t="s">
        <v>9843</v>
      </c>
      <c r="D2358" s="249"/>
      <c r="E2358" s="249"/>
      <c r="F2358" s="183"/>
      <c r="G2358" s="184">
        <f t="shared" ref="G2358:G2421" si="297">+K2358+O2358+S2358+W2358</f>
        <v>498.82590000000005</v>
      </c>
      <c r="H2358" s="184">
        <f t="shared" ref="H2358:H2421" si="298">+L2358+P2358+T2358+X2358</f>
        <v>482.70802341000007</v>
      </c>
      <c r="I2358" s="184">
        <f t="shared" si="290"/>
        <v>16.11787658999998</v>
      </c>
      <c r="K2358" s="184">
        <v>0</v>
      </c>
      <c r="L2358" s="184">
        <v>0</v>
      </c>
      <c r="M2358" s="184">
        <f t="shared" si="291"/>
        <v>0</v>
      </c>
      <c r="O2358" s="188">
        <v>498.82590000000005</v>
      </c>
      <c r="P2358" s="188">
        <v>482.70802341000007</v>
      </c>
      <c r="Q2358" s="188">
        <f t="shared" si="292"/>
        <v>16.11787658999998</v>
      </c>
      <c r="S2358" s="184">
        <v>0</v>
      </c>
      <c r="T2358" s="184">
        <v>0</v>
      </c>
      <c r="U2358" s="184">
        <f t="shared" si="293"/>
        <v>0</v>
      </c>
      <c r="W2358" s="185">
        <v>0</v>
      </c>
      <c r="X2358" s="185">
        <v>0</v>
      </c>
      <c r="Y2358" s="185">
        <f t="shared" si="294"/>
        <v>0</v>
      </c>
    </row>
    <row r="2359" spans="2:25" s="187" customFormat="1" hidden="1" x14ac:dyDescent="0.3">
      <c r="B2359" s="226" t="s">
        <v>2678</v>
      </c>
      <c r="C2359" s="338" t="s">
        <v>9844</v>
      </c>
      <c r="D2359" s="249"/>
      <c r="E2359" s="249"/>
      <c r="F2359" s="183"/>
      <c r="G2359" s="184">
        <f t="shared" si="297"/>
        <v>33.404499999999999</v>
      </c>
      <c r="H2359" s="184">
        <f t="shared" si="298"/>
        <v>26.547414</v>
      </c>
      <c r="I2359" s="184">
        <f t="shared" si="290"/>
        <v>6.8570859999999989</v>
      </c>
      <c r="K2359" s="184">
        <v>0</v>
      </c>
      <c r="L2359" s="184">
        <v>0</v>
      </c>
      <c r="M2359" s="184">
        <f t="shared" si="291"/>
        <v>0</v>
      </c>
      <c r="O2359" s="188">
        <v>33.404499999999999</v>
      </c>
      <c r="P2359" s="188">
        <v>26.547414</v>
      </c>
      <c r="Q2359" s="188">
        <f t="shared" si="292"/>
        <v>6.8570859999999989</v>
      </c>
      <c r="S2359" s="184">
        <v>0</v>
      </c>
      <c r="T2359" s="184">
        <v>0</v>
      </c>
      <c r="U2359" s="184">
        <f t="shared" si="293"/>
        <v>0</v>
      </c>
      <c r="W2359" s="185">
        <v>0</v>
      </c>
      <c r="X2359" s="185">
        <v>0</v>
      </c>
      <c r="Y2359" s="185">
        <f t="shared" si="294"/>
        <v>0</v>
      </c>
    </row>
    <row r="2360" spans="2:25" s="187" customFormat="1" hidden="1" x14ac:dyDescent="0.3">
      <c r="B2360" s="226" t="s">
        <v>2679</v>
      </c>
      <c r="C2360" s="338" t="s">
        <v>9845</v>
      </c>
      <c r="D2360" s="249"/>
      <c r="E2360" s="249"/>
      <c r="F2360" s="183"/>
      <c r="G2360" s="184">
        <f t="shared" si="297"/>
        <v>82.153999999999996</v>
      </c>
      <c r="H2360" s="184">
        <f t="shared" si="298"/>
        <v>67.028227999999999</v>
      </c>
      <c r="I2360" s="184">
        <f t="shared" si="290"/>
        <v>15.125771999999998</v>
      </c>
      <c r="K2360" s="184">
        <v>0</v>
      </c>
      <c r="L2360" s="184">
        <v>0</v>
      </c>
      <c r="M2360" s="184">
        <f t="shared" si="291"/>
        <v>0</v>
      </c>
      <c r="O2360" s="188">
        <v>82.153999999999996</v>
      </c>
      <c r="P2360" s="188">
        <v>67.028227999999999</v>
      </c>
      <c r="Q2360" s="188">
        <f t="shared" si="292"/>
        <v>15.125771999999998</v>
      </c>
      <c r="S2360" s="184">
        <v>0</v>
      </c>
      <c r="T2360" s="184">
        <v>0</v>
      </c>
      <c r="U2360" s="184">
        <f t="shared" si="293"/>
        <v>0</v>
      </c>
      <c r="W2360" s="185">
        <v>0</v>
      </c>
      <c r="X2360" s="185">
        <v>0</v>
      </c>
      <c r="Y2360" s="185">
        <f t="shared" si="294"/>
        <v>0</v>
      </c>
    </row>
    <row r="2361" spans="2:25" s="187" customFormat="1" hidden="1" x14ac:dyDescent="0.3">
      <c r="B2361" s="226" t="s">
        <v>2680</v>
      </c>
      <c r="C2361" s="338" t="s">
        <v>9846</v>
      </c>
      <c r="D2361" s="249"/>
      <c r="E2361" s="249"/>
      <c r="F2361" s="183"/>
      <c r="G2361" s="184">
        <f t="shared" si="297"/>
        <v>520.83570000000009</v>
      </c>
      <c r="H2361" s="184">
        <f t="shared" si="298"/>
        <v>461.37297699999999</v>
      </c>
      <c r="I2361" s="184">
        <f t="shared" si="290"/>
        <v>59.462723000000096</v>
      </c>
      <c r="K2361" s="184">
        <v>0</v>
      </c>
      <c r="L2361" s="184">
        <v>0</v>
      </c>
      <c r="M2361" s="184">
        <f t="shared" si="291"/>
        <v>0</v>
      </c>
      <c r="O2361" s="188">
        <v>520.83570000000009</v>
      </c>
      <c r="P2361" s="188">
        <v>461.37297699999999</v>
      </c>
      <c r="Q2361" s="188">
        <f t="shared" si="292"/>
        <v>59.462723000000096</v>
      </c>
      <c r="S2361" s="184">
        <v>0</v>
      </c>
      <c r="T2361" s="184">
        <v>0</v>
      </c>
      <c r="U2361" s="184">
        <f t="shared" si="293"/>
        <v>0</v>
      </c>
      <c r="W2361" s="185">
        <v>0</v>
      </c>
      <c r="X2361" s="185">
        <v>0</v>
      </c>
      <c r="Y2361" s="185">
        <f t="shared" si="294"/>
        <v>0</v>
      </c>
    </row>
    <row r="2362" spans="2:25" s="187" customFormat="1" hidden="1" x14ac:dyDescent="0.3">
      <c r="B2362" s="226" t="s">
        <v>2681</v>
      </c>
      <c r="C2362" s="338" t="s">
        <v>9847</v>
      </c>
      <c r="D2362" s="249"/>
      <c r="E2362" s="249"/>
      <c r="F2362" s="183"/>
      <c r="G2362" s="184">
        <f t="shared" si="297"/>
        <v>395.74750000000006</v>
      </c>
      <c r="H2362" s="184">
        <f t="shared" si="298"/>
        <v>364.81964260000007</v>
      </c>
      <c r="I2362" s="184">
        <f t="shared" si="290"/>
        <v>30.927857399999994</v>
      </c>
      <c r="K2362" s="184">
        <v>0</v>
      </c>
      <c r="L2362" s="184">
        <v>0</v>
      </c>
      <c r="M2362" s="184">
        <f t="shared" si="291"/>
        <v>0</v>
      </c>
      <c r="O2362" s="188">
        <v>395.74750000000006</v>
      </c>
      <c r="P2362" s="188">
        <v>364.81964260000007</v>
      </c>
      <c r="Q2362" s="188">
        <f t="shared" si="292"/>
        <v>30.927857399999994</v>
      </c>
      <c r="S2362" s="184">
        <v>0</v>
      </c>
      <c r="T2362" s="184">
        <v>0</v>
      </c>
      <c r="U2362" s="184">
        <f t="shared" si="293"/>
        <v>0</v>
      </c>
      <c r="W2362" s="185">
        <v>0</v>
      </c>
      <c r="X2362" s="185">
        <v>0</v>
      </c>
      <c r="Y2362" s="185">
        <f t="shared" si="294"/>
        <v>0</v>
      </c>
    </row>
    <row r="2363" spans="2:25" s="187" customFormat="1" hidden="1" x14ac:dyDescent="0.3">
      <c r="B2363" s="226" t="s">
        <v>2682</v>
      </c>
      <c r="C2363" s="338" t="s">
        <v>9848</v>
      </c>
      <c r="D2363" s="249"/>
      <c r="E2363" s="249"/>
      <c r="F2363" s="183"/>
      <c r="G2363" s="184">
        <f t="shared" si="297"/>
        <v>264.87860000000001</v>
      </c>
      <c r="H2363" s="184">
        <f t="shared" si="298"/>
        <v>245.41694601</v>
      </c>
      <c r="I2363" s="184">
        <f t="shared" si="290"/>
        <v>19.461653990000002</v>
      </c>
      <c r="K2363" s="184">
        <v>0</v>
      </c>
      <c r="L2363" s="184">
        <v>0</v>
      </c>
      <c r="M2363" s="184">
        <f t="shared" si="291"/>
        <v>0</v>
      </c>
      <c r="O2363" s="188">
        <v>264.87860000000001</v>
      </c>
      <c r="P2363" s="188">
        <v>245.41694601</v>
      </c>
      <c r="Q2363" s="188">
        <f t="shared" si="292"/>
        <v>19.461653990000002</v>
      </c>
      <c r="S2363" s="184">
        <v>0</v>
      </c>
      <c r="T2363" s="184">
        <v>0</v>
      </c>
      <c r="U2363" s="184">
        <f t="shared" si="293"/>
        <v>0</v>
      </c>
      <c r="W2363" s="185">
        <v>0</v>
      </c>
      <c r="X2363" s="185">
        <v>0</v>
      </c>
      <c r="Y2363" s="185">
        <f t="shared" si="294"/>
        <v>0</v>
      </c>
    </row>
    <row r="2364" spans="2:25" s="187" customFormat="1" hidden="1" x14ac:dyDescent="0.3">
      <c r="B2364" s="226" t="s">
        <v>2683</v>
      </c>
      <c r="C2364" s="338" t="s">
        <v>9849</v>
      </c>
      <c r="D2364" s="249"/>
      <c r="E2364" s="249"/>
      <c r="F2364" s="183"/>
      <c r="G2364" s="184">
        <f t="shared" si="297"/>
        <v>247.7132</v>
      </c>
      <c r="H2364" s="184">
        <f t="shared" si="298"/>
        <v>200.13419300000001</v>
      </c>
      <c r="I2364" s="184">
        <f t="shared" si="290"/>
        <v>47.57900699999999</v>
      </c>
      <c r="K2364" s="184">
        <v>0</v>
      </c>
      <c r="L2364" s="184">
        <v>0</v>
      </c>
      <c r="M2364" s="184">
        <f t="shared" si="291"/>
        <v>0</v>
      </c>
      <c r="O2364" s="188">
        <v>247.7132</v>
      </c>
      <c r="P2364" s="188">
        <v>200.13419300000001</v>
      </c>
      <c r="Q2364" s="188">
        <f t="shared" si="292"/>
        <v>47.57900699999999</v>
      </c>
      <c r="S2364" s="184">
        <v>0</v>
      </c>
      <c r="T2364" s="184">
        <v>0</v>
      </c>
      <c r="U2364" s="184">
        <f t="shared" si="293"/>
        <v>0</v>
      </c>
      <c r="W2364" s="185">
        <v>0</v>
      </c>
      <c r="X2364" s="185">
        <v>0</v>
      </c>
      <c r="Y2364" s="185">
        <f t="shared" si="294"/>
        <v>0</v>
      </c>
    </row>
    <row r="2365" spans="2:25" s="187" customFormat="1" hidden="1" x14ac:dyDescent="0.3">
      <c r="B2365" s="226" t="s">
        <v>2684</v>
      </c>
      <c r="C2365" s="338" t="s">
        <v>9850</v>
      </c>
      <c r="D2365" s="249"/>
      <c r="E2365" s="249"/>
      <c r="F2365" s="183"/>
      <c r="G2365" s="184">
        <f t="shared" si="297"/>
        <v>239.26760000000002</v>
      </c>
      <c r="H2365" s="184">
        <f t="shared" si="298"/>
        <v>210.07226900000001</v>
      </c>
      <c r="I2365" s="184">
        <f t="shared" si="290"/>
        <v>29.19533100000001</v>
      </c>
      <c r="K2365" s="184">
        <v>0</v>
      </c>
      <c r="L2365" s="184">
        <v>0</v>
      </c>
      <c r="M2365" s="184">
        <f t="shared" si="291"/>
        <v>0</v>
      </c>
      <c r="O2365" s="188">
        <v>239.26760000000002</v>
      </c>
      <c r="P2365" s="188">
        <v>210.07226900000001</v>
      </c>
      <c r="Q2365" s="188">
        <f t="shared" si="292"/>
        <v>29.19533100000001</v>
      </c>
      <c r="S2365" s="184">
        <v>0</v>
      </c>
      <c r="T2365" s="184">
        <v>0</v>
      </c>
      <c r="U2365" s="184">
        <f t="shared" si="293"/>
        <v>0</v>
      </c>
      <c r="W2365" s="185">
        <v>0</v>
      </c>
      <c r="X2365" s="185">
        <v>0</v>
      </c>
      <c r="Y2365" s="185">
        <f t="shared" si="294"/>
        <v>0</v>
      </c>
    </row>
    <row r="2366" spans="2:25" s="187" customFormat="1" hidden="1" x14ac:dyDescent="0.3">
      <c r="B2366" s="226" t="s">
        <v>2685</v>
      </c>
      <c r="C2366" s="338" t="s">
        <v>9851</v>
      </c>
      <c r="D2366" s="249"/>
      <c r="E2366" s="249"/>
      <c r="F2366" s="183"/>
      <c r="G2366" s="184">
        <f t="shared" si="297"/>
        <v>924.58199999999999</v>
      </c>
      <c r="H2366" s="184">
        <f t="shared" si="298"/>
        <v>883.42211656999996</v>
      </c>
      <c r="I2366" s="184">
        <f t="shared" si="290"/>
        <v>41.159883430000036</v>
      </c>
      <c r="K2366" s="184">
        <v>0</v>
      </c>
      <c r="L2366" s="184">
        <v>0</v>
      </c>
      <c r="M2366" s="184">
        <f t="shared" si="291"/>
        <v>0</v>
      </c>
      <c r="O2366" s="188">
        <v>924.58199999999999</v>
      </c>
      <c r="P2366" s="188">
        <v>883.42211656999996</v>
      </c>
      <c r="Q2366" s="188">
        <f t="shared" si="292"/>
        <v>41.159883430000036</v>
      </c>
      <c r="S2366" s="184">
        <v>0</v>
      </c>
      <c r="T2366" s="184">
        <v>0</v>
      </c>
      <c r="U2366" s="184">
        <f t="shared" si="293"/>
        <v>0</v>
      </c>
      <c r="W2366" s="185">
        <v>0</v>
      </c>
      <c r="X2366" s="185">
        <v>0</v>
      </c>
      <c r="Y2366" s="185">
        <f t="shared" si="294"/>
        <v>0</v>
      </c>
    </row>
    <row r="2367" spans="2:25" s="187" customFormat="1" hidden="1" x14ac:dyDescent="0.3">
      <c r="B2367" s="226" t="s">
        <v>2686</v>
      </c>
      <c r="C2367" s="338" t="s">
        <v>9852</v>
      </c>
      <c r="D2367" s="249"/>
      <c r="E2367" s="249"/>
      <c r="F2367" s="183"/>
      <c r="G2367" s="184">
        <f t="shared" si="297"/>
        <v>535.35900000000004</v>
      </c>
      <c r="H2367" s="184">
        <f t="shared" si="298"/>
        <v>510.95889899999997</v>
      </c>
      <c r="I2367" s="184">
        <f t="shared" si="290"/>
        <v>24.400101000000063</v>
      </c>
      <c r="K2367" s="184">
        <v>0</v>
      </c>
      <c r="L2367" s="184">
        <v>0</v>
      </c>
      <c r="M2367" s="184">
        <f t="shared" si="291"/>
        <v>0</v>
      </c>
      <c r="O2367" s="188">
        <v>535.35900000000004</v>
      </c>
      <c r="P2367" s="188">
        <v>510.95889899999997</v>
      </c>
      <c r="Q2367" s="188">
        <f t="shared" si="292"/>
        <v>24.400101000000063</v>
      </c>
      <c r="S2367" s="184">
        <v>0</v>
      </c>
      <c r="T2367" s="184">
        <v>0</v>
      </c>
      <c r="U2367" s="184">
        <f t="shared" si="293"/>
        <v>0</v>
      </c>
      <c r="W2367" s="185">
        <v>0</v>
      </c>
      <c r="X2367" s="185">
        <v>0</v>
      </c>
      <c r="Y2367" s="185">
        <f t="shared" si="294"/>
        <v>0</v>
      </c>
    </row>
    <row r="2368" spans="2:25" s="187" customFormat="1" hidden="1" x14ac:dyDescent="0.3">
      <c r="B2368" s="226" t="s">
        <v>2687</v>
      </c>
      <c r="C2368" s="338" t="s">
        <v>9853</v>
      </c>
      <c r="D2368" s="249"/>
      <c r="E2368" s="249"/>
      <c r="F2368" s="183"/>
      <c r="G2368" s="184">
        <f t="shared" si="297"/>
        <v>890.98159999999984</v>
      </c>
      <c r="H2368" s="184">
        <f t="shared" si="298"/>
        <v>668.40534639999998</v>
      </c>
      <c r="I2368" s="184">
        <f t="shared" si="290"/>
        <v>222.57625359999986</v>
      </c>
      <c r="K2368" s="184">
        <v>0</v>
      </c>
      <c r="L2368" s="184">
        <v>0</v>
      </c>
      <c r="M2368" s="184">
        <f t="shared" si="291"/>
        <v>0</v>
      </c>
      <c r="O2368" s="188">
        <v>890.98159999999984</v>
      </c>
      <c r="P2368" s="188">
        <v>668.40534639999998</v>
      </c>
      <c r="Q2368" s="188">
        <f t="shared" si="292"/>
        <v>222.57625359999986</v>
      </c>
      <c r="S2368" s="184">
        <v>0</v>
      </c>
      <c r="T2368" s="184">
        <v>0</v>
      </c>
      <c r="U2368" s="184">
        <f t="shared" si="293"/>
        <v>0</v>
      </c>
      <c r="W2368" s="185">
        <v>0</v>
      </c>
      <c r="X2368" s="185">
        <v>0</v>
      </c>
      <c r="Y2368" s="185">
        <f t="shared" si="294"/>
        <v>0</v>
      </c>
    </row>
    <row r="2369" spans="2:25" s="187" customFormat="1" hidden="1" x14ac:dyDescent="0.3">
      <c r="B2369" s="226" t="s">
        <v>2688</v>
      </c>
      <c r="C2369" s="338" t="s">
        <v>9854</v>
      </c>
      <c r="D2369" s="249"/>
      <c r="E2369" s="249"/>
      <c r="F2369" s="183"/>
      <c r="G2369" s="184">
        <f t="shared" si="297"/>
        <v>2621.5971</v>
      </c>
      <c r="H2369" s="184">
        <f t="shared" si="298"/>
        <v>1720.9453875899999</v>
      </c>
      <c r="I2369" s="184">
        <f t="shared" si="290"/>
        <v>900.65171241000007</v>
      </c>
      <c r="K2369" s="184">
        <v>0</v>
      </c>
      <c r="L2369" s="184">
        <v>0</v>
      </c>
      <c r="M2369" s="184">
        <f t="shared" si="291"/>
        <v>0</v>
      </c>
      <c r="O2369" s="188">
        <v>2621.5971</v>
      </c>
      <c r="P2369" s="188">
        <v>1720.9453875899999</v>
      </c>
      <c r="Q2369" s="188">
        <f t="shared" si="292"/>
        <v>900.65171241000007</v>
      </c>
      <c r="S2369" s="184">
        <v>0</v>
      </c>
      <c r="T2369" s="184">
        <v>0</v>
      </c>
      <c r="U2369" s="184">
        <f t="shared" si="293"/>
        <v>0</v>
      </c>
      <c r="W2369" s="185">
        <v>0</v>
      </c>
      <c r="X2369" s="185">
        <v>0</v>
      </c>
      <c r="Y2369" s="185">
        <f t="shared" si="294"/>
        <v>0</v>
      </c>
    </row>
    <row r="2370" spans="2:25" s="187" customFormat="1" hidden="1" x14ac:dyDescent="0.3">
      <c r="B2370" s="226" t="s">
        <v>2689</v>
      </c>
      <c r="C2370" s="338" t="s">
        <v>9855</v>
      </c>
      <c r="D2370" s="249"/>
      <c r="E2370" s="249"/>
      <c r="F2370" s="183"/>
      <c r="G2370" s="184">
        <f t="shared" si="297"/>
        <v>95.396299999999997</v>
      </c>
      <c r="H2370" s="184">
        <f t="shared" si="298"/>
        <v>89.136354999999995</v>
      </c>
      <c r="I2370" s="184">
        <f t="shared" si="290"/>
        <v>6.2599450000000019</v>
      </c>
      <c r="K2370" s="184">
        <v>0</v>
      </c>
      <c r="L2370" s="184">
        <v>0</v>
      </c>
      <c r="M2370" s="184">
        <f t="shared" si="291"/>
        <v>0</v>
      </c>
      <c r="O2370" s="188">
        <v>95.396299999999997</v>
      </c>
      <c r="P2370" s="188">
        <v>89.136354999999995</v>
      </c>
      <c r="Q2370" s="188">
        <f t="shared" si="292"/>
        <v>6.2599450000000019</v>
      </c>
      <c r="S2370" s="184">
        <v>0</v>
      </c>
      <c r="T2370" s="184">
        <v>0</v>
      </c>
      <c r="U2370" s="184">
        <f t="shared" si="293"/>
        <v>0</v>
      </c>
      <c r="W2370" s="185">
        <v>0</v>
      </c>
      <c r="X2370" s="185">
        <v>0</v>
      </c>
      <c r="Y2370" s="185">
        <f t="shared" si="294"/>
        <v>0</v>
      </c>
    </row>
    <row r="2371" spans="2:25" s="187" customFormat="1" hidden="1" x14ac:dyDescent="0.3">
      <c r="B2371" s="226" t="s">
        <v>2690</v>
      </c>
      <c r="C2371" s="338" t="s">
        <v>9856</v>
      </c>
      <c r="D2371" s="249"/>
      <c r="E2371" s="249"/>
      <c r="F2371" s="183"/>
      <c r="G2371" s="184">
        <f t="shared" si="297"/>
        <v>192.77619999999999</v>
      </c>
      <c r="H2371" s="184">
        <f t="shared" si="298"/>
        <v>181.69241467000001</v>
      </c>
      <c r="I2371" s="184">
        <f t="shared" si="290"/>
        <v>11.083785329999984</v>
      </c>
      <c r="K2371" s="184">
        <v>0</v>
      </c>
      <c r="L2371" s="184">
        <v>0</v>
      </c>
      <c r="M2371" s="184">
        <f t="shared" si="291"/>
        <v>0</v>
      </c>
      <c r="O2371" s="188">
        <v>192.77619999999999</v>
      </c>
      <c r="P2371" s="188">
        <v>181.69241467000001</v>
      </c>
      <c r="Q2371" s="188">
        <f t="shared" si="292"/>
        <v>11.083785329999984</v>
      </c>
      <c r="S2371" s="184">
        <v>0</v>
      </c>
      <c r="T2371" s="184">
        <v>0</v>
      </c>
      <c r="U2371" s="184">
        <f t="shared" si="293"/>
        <v>0</v>
      </c>
      <c r="W2371" s="185">
        <v>0</v>
      </c>
      <c r="X2371" s="185">
        <v>0</v>
      </c>
      <c r="Y2371" s="185">
        <f t="shared" si="294"/>
        <v>0</v>
      </c>
    </row>
    <row r="2372" spans="2:25" s="187" customFormat="1" hidden="1" x14ac:dyDescent="0.3">
      <c r="B2372" s="226" t="s">
        <v>2691</v>
      </c>
      <c r="C2372" s="338" t="s">
        <v>9857</v>
      </c>
      <c r="D2372" s="249"/>
      <c r="E2372" s="249"/>
      <c r="F2372" s="183"/>
      <c r="G2372" s="184">
        <f t="shared" si="297"/>
        <v>157.99779999999998</v>
      </c>
      <c r="H2372" s="184">
        <f t="shared" si="298"/>
        <v>152.09664900000001</v>
      </c>
      <c r="I2372" s="184">
        <f t="shared" si="290"/>
        <v>5.9011509999999703</v>
      </c>
      <c r="K2372" s="184">
        <v>0</v>
      </c>
      <c r="L2372" s="184">
        <v>0</v>
      </c>
      <c r="M2372" s="184">
        <f t="shared" si="291"/>
        <v>0</v>
      </c>
      <c r="O2372" s="188">
        <v>157.99779999999998</v>
      </c>
      <c r="P2372" s="188">
        <v>152.09664900000001</v>
      </c>
      <c r="Q2372" s="188">
        <f t="shared" si="292"/>
        <v>5.9011509999999703</v>
      </c>
      <c r="S2372" s="184">
        <v>0</v>
      </c>
      <c r="T2372" s="184">
        <v>0</v>
      </c>
      <c r="U2372" s="184">
        <f t="shared" si="293"/>
        <v>0</v>
      </c>
      <c r="W2372" s="185">
        <v>0</v>
      </c>
      <c r="X2372" s="185">
        <v>0</v>
      </c>
      <c r="Y2372" s="185">
        <f t="shared" si="294"/>
        <v>0</v>
      </c>
    </row>
    <row r="2373" spans="2:25" s="187" customFormat="1" hidden="1" x14ac:dyDescent="0.3">
      <c r="B2373" s="226" t="s">
        <v>2692</v>
      </c>
      <c r="C2373" s="338" t="s">
        <v>9858</v>
      </c>
      <c r="D2373" s="249"/>
      <c r="E2373" s="249"/>
      <c r="F2373" s="183"/>
      <c r="G2373" s="184">
        <f t="shared" si="297"/>
        <v>56.499899999999997</v>
      </c>
      <c r="H2373" s="184">
        <f t="shared" si="298"/>
        <v>55.218456539999998</v>
      </c>
      <c r="I2373" s="184">
        <f t="shared" si="290"/>
        <v>1.2814434599999984</v>
      </c>
      <c r="K2373" s="184">
        <v>0</v>
      </c>
      <c r="L2373" s="184">
        <v>0</v>
      </c>
      <c r="M2373" s="184">
        <f t="shared" si="291"/>
        <v>0</v>
      </c>
      <c r="O2373" s="188">
        <v>56.499899999999997</v>
      </c>
      <c r="P2373" s="188">
        <v>55.218456539999998</v>
      </c>
      <c r="Q2373" s="188">
        <f t="shared" si="292"/>
        <v>1.2814434599999984</v>
      </c>
      <c r="S2373" s="184">
        <v>0</v>
      </c>
      <c r="T2373" s="184">
        <v>0</v>
      </c>
      <c r="U2373" s="184">
        <f t="shared" si="293"/>
        <v>0</v>
      </c>
      <c r="W2373" s="185">
        <v>0</v>
      </c>
      <c r="X2373" s="185">
        <v>0</v>
      </c>
      <c r="Y2373" s="185">
        <f t="shared" si="294"/>
        <v>0</v>
      </c>
    </row>
    <row r="2374" spans="2:25" s="187" customFormat="1" hidden="1" x14ac:dyDescent="0.3">
      <c r="B2374" s="226" t="s">
        <v>2693</v>
      </c>
      <c r="C2374" s="338" t="s">
        <v>9859</v>
      </c>
      <c r="D2374" s="249"/>
      <c r="E2374" s="249"/>
      <c r="F2374" s="183"/>
      <c r="G2374" s="184">
        <f t="shared" si="297"/>
        <v>103.4254</v>
      </c>
      <c r="H2374" s="184">
        <f t="shared" si="298"/>
        <v>92.738233999999991</v>
      </c>
      <c r="I2374" s="184">
        <f t="shared" si="290"/>
        <v>10.687166000000005</v>
      </c>
      <c r="K2374" s="184">
        <v>0</v>
      </c>
      <c r="L2374" s="184">
        <v>0</v>
      </c>
      <c r="M2374" s="184">
        <f t="shared" si="291"/>
        <v>0</v>
      </c>
      <c r="O2374" s="188">
        <v>103.4254</v>
      </c>
      <c r="P2374" s="188">
        <v>92.738233999999991</v>
      </c>
      <c r="Q2374" s="188">
        <f t="shared" si="292"/>
        <v>10.687166000000005</v>
      </c>
      <c r="S2374" s="184">
        <v>0</v>
      </c>
      <c r="T2374" s="184">
        <v>0</v>
      </c>
      <c r="U2374" s="184">
        <f t="shared" si="293"/>
        <v>0</v>
      </c>
      <c r="W2374" s="185">
        <v>0</v>
      </c>
      <c r="X2374" s="185">
        <v>0</v>
      </c>
      <c r="Y2374" s="185">
        <f t="shared" si="294"/>
        <v>0</v>
      </c>
    </row>
    <row r="2375" spans="2:25" s="187" customFormat="1" hidden="1" x14ac:dyDescent="0.3">
      <c r="B2375" s="226" t="s">
        <v>2694</v>
      </c>
      <c r="C2375" s="338" t="s">
        <v>9860</v>
      </c>
      <c r="D2375" s="249"/>
      <c r="E2375" s="249"/>
      <c r="F2375" s="183"/>
      <c r="G2375" s="184">
        <f t="shared" si="297"/>
        <v>602.29999999999995</v>
      </c>
      <c r="H2375" s="184">
        <f t="shared" si="298"/>
        <v>456.85362099999998</v>
      </c>
      <c r="I2375" s="184">
        <f t="shared" si="290"/>
        <v>145.44637899999998</v>
      </c>
      <c r="K2375" s="184">
        <v>0</v>
      </c>
      <c r="L2375" s="184">
        <v>0</v>
      </c>
      <c r="M2375" s="184">
        <f t="shared" si="291"/>
        <v>0</v>
      </c>
      <c r="O2375" s="188">
        <v>602.29999999999995</v>
      </c>
      <c r="P2375" s="188">
        <v>456.85362099999998</v>
      </c>
      <c r="Q2375" s="188">
        <f t="shared" si="292"/>
        <v>145.44637899999998</v>
      </c>
      <c r="S2375" s="184">
        <v>0</v>
      </c>
      <c r="T2375" s="184">
        <v>0</v>
      </c>
      <c r="U2375" s="184">
        <f t="shared" si="293"/>
        <v>0</v>
      </c>
      <c r="W2375" s="185">
        <v>0</v>
      </c>
      <c r="X2375" s="185">
        <v>0</v>
      </c>
      <c r="Y2375" s="185">
        <f t="shared" si="294"/>
        <v>0</v>
      </c>
    </row>
    <row r="2376" spans="2:25" s="187" customFormat="1" hidden="1" x14ac:dyDescent="0.3">
      <c r="B2376" s="226" t="s">
        <v>2695</v>
      </c>
      <c r="C2376" s="338" t="s">
        <v>9861</v>
      </c>
      <c r="D2376" s="249"/>
      <c r="E2376" s="249"/>
      <c r="F2376" s="183"/>
      <c r="G2376" s="184">
        <f t="shared" si="297"/>
        <v>350</v>
      </c>
      <c r="H2376" s="184">
        <f t="shared" si="298"/>
        <v>0</v>
      </c>
      <c r="I2376" s="184">
        <f t="shared" si="290"/>
        <v>350</v>
      </c>
      <c r="K2376" s="184">
        <v>0</v>
      </c>
      <c r="L2376" s="184">
        <v>0</v>
      </c>
      <c r="M2376" s="184">
        <f t="shared" si="291"/>
        <v>0</v>
      </c>
      <c r="O2376" s="188">
        <v>350</v>
      </c>
      <c r="P2376" s="188">
        <v>0</v>
      </c>
      <c r="Q2376" s="188">
        <f t="shared" si="292"/>
        <v>350</v>
      </c>
      <c r="S2376" s="184">
        <v>0</v>
      </c>
      <c r="T2376" s="184">
        <v>0</v>
      </c>
      <c r="U2376" s="184">
        <f t="shared" si="293"/>
        <v>0</v>
      </c>
      <c r="W2376" s="185">
        <v>0</v>
      </c>
      <c r="X2376" s="185">
        <v>0</v>
      </c>
      <c r="Y2376" s="185">
        <f t="shared" si="294"/>
        <v>0</v>
      </c>
    </row>
    <row r="2377" spans="2:25" s="187" customFormat="1" hidden="1" x14ac:dyDescent="0.3">
      <c r="B2377" s="226" t="s">
        <v>2696</v>
      </c>
      <c r="C2377" s="338" t="s">
        <v>9862</v>
      </c>
      <c r="D2377" s="249"/>
      <c r="E2377" s="249"/>
      <c r="F2377" s="183"/>
      <c r="G2377" s="184">
        <f t="shared" si="297"/>
        <v>232</v>
      </c>
      <c r="H2377" s="184">
        <f t="shared" si="298"/>
        <v>49.5</v>
      </c>
      <c r="I2377" s="184">
        <f t="shared" ref="I2377:I2440" si="299">+ABS(G2377-H2377)</f>
        <v>182.5</v>
      </c>
      <c r="K2377" s="184">
        <v>0</v>
      </c>
      <c r="L2377" s="184">
        <v>0</v>
      </c>
      <c r="M2377" s="184">
        <f t="shared" ref="M2377:M2440" si="300">+ABS(K2377-L2377)</f>
        <v>0</v>
      </c>
      <c r="O2377" s="188">
        <v>232</v>
      </c>
      <c r="P2377" s="188">
        <v>49.5</v>
      </c>
      <c r="Q2377" s="188">
        <f t="shared" ref="Q2377:Q2440" si="301">+ABS(O2377-P2377)</f>
        <v>182.5</v>
      </c>
      <c r="S2377" s="184">
        <v>0</v>
      </c>
      <c r="T2377" s="184">
        <v>0</v>
      </c>
      <c r="U2377" s="184">
        <f t="shared" ref="U2377:U2440" si="302">+ABS(S2377-T2377)</f>
        <v>0</v>
      </c>
      <c r="W2377" s="185">
        <v>0</v>
      </c>
      <c r="X2377" s="185">
        <v>0</v>
      </c>
      <c r="Y2377" s="185">
        <f t="shared" ref="Y2377:Y2440" si="303">+ABS(W2377-X2377)</f>
        <v>0</v>
      </c>
    </row>
    <row r="2378" spans="2:25" s="187" customFormat="1" hidden="1" x14ac:dyDescent="0.3">
      <c r="B2378" s="226" t="s">
        <v>2697</v>
      </c>
      <c r="C2378" s="338" t="s">
        <v>9863</v>
      </c>
      <c r="D2378" s="249"/>
      <c r="E2378" s="249"/>
      <c r="F2378" s="183"/>
      <c r="G2378" s="184">
        <f t="shared" si="297"/>
        <v>42.6</v>
      </c>
      <c r="H2378" s="184">
        <f t="shared" si="298"/>
        <v>40</v>
      </c>
      <c r="I2378" s="184">
        <f t="shared" si="299"/>
        <v>2.6000000000000014</v>
      </c>
      <c r="K2378" s="184">
        <v>0</v>
      </c>
      <c r="L2378" s="184">
        <v>0</v>
      </c>
      <c r="M2378" s="184">
        <f t="shared" si="300"/>
        <v>0</v>
      </c>
      <c r="O2378" s="188">
        <v>42.6</v>
      </c>
      <c r="P2378" s="188">
        <v>40</v>
      </c>
      <c r="Q2378" s="188">
        <f t="shared" si="301"/>
        <v>2.6000000000000014</v>
      </c>
      <c r="S2378" s="184">
        <v>0</v>
      </c>
      <c r="T2378" s="184">
        <v>0</v>
      </c>
      <c r="U2378" s="184">
        <f t="shared" si="302"/>
        <v>0</v>
      </c>
      <c r="W2378" s="185">
        <v>0</v>
      </c>
      <c r="X2378" s="185">
        <v>0</v>
      </c>
      <c r="Y2378" s="185">
        <f t="shared" si="303"/>
        <v>0</v>
      </c>
    </row>
    <row r="2379" spans="2:25" s="187" customFormat="1" hidden="1" x14ac:dyDescent="0.3">
      <c r="B2379" s="226" t="s">
        <v>2698</v>
      </c>
      <c r="C2379" s="338" t="s">
        <v>9864</v>
      </c>
      <c r="D2379" s="249"/>
      <c r="E2379" s="249"/>
      <c r="F2379" s="183"/>
      <c r="G2379" s="184">
        <f t="shared" si="297"/>
        <v>6782.5051999999996</v>
      </c>
      <c r="H2379" s="184">
        <f t="shared" si="298"/>
        <v>1693.776263</v>
      </c>
      <c r="I2379" s="184">
        <f t="shared" si="299"/>
        <v>5088.7289369999999</v>
      </c>
      <c r="K2379" s="184">
        <v>0</v>
      </c>
      <c r="L2379" s="184">
        <v>0</v>
      </c>
      <c r="M2379" s="184">
        <f t="shared" si="300"/>
        <v>0</v>
      </c>
      <c r="O2379" s="188">
        <v>6782.5051999999996</v>
      </c>
      <c r="P2379" s="188">
        <v>1693.776263</v>
      </c>
      <c r="Q2379" s="188">
        <f t="shared" si="301"/>
        <v>5088.7289369999999</v>
      </c>
      <c r="S2379" s="184">
        <v>0</v>
      </c>
      <c r="T2379" s="184">
        <v>0</v>
      </c>
      <c r="U2379" s="184">
        <f t="shared" si="302"/>
        <v>0</v>
      </c>
      <c r="W2379" s="185">
        <v>0</v>
      </c>
      <c r="X2379" s="185">
        <v>0</v>
      </c>
      <c r="Y2379" s="185">
        <f t="shared" si="303"/>
        <v>0</v>
      </c>
    </row>
    <row r="2380" spans="2:25" s="187" customFormat="1" hidden="1" x14ac:dyDescent="0.3">
      <c r="B2380" s="226" t="s">
        <v>2699</v>
      </c>
      <c r="C2380" s="338" t="s">
        <v>9865</v>
      </c>
      <c r="D2380" s="249"/>
      <c r="E2380" s="249"/>
      <c r="F2380" s="183"/>
      <c r="G2380" s="184">
        <f t="shared" si="297"/>
        <v>95</v>
      </c>
      <c r="H2380" s="184">
        <f t="shared" si="298"/>
        <v>48.300000000000004</v>
      </c>
      <c r="I2380" s="184">
        <f t="shared" si="299"/>
        <v>46.699999999999996</v>
      </c>
      <c r="K2380" s="184">
        <v>0</v>
      </c>
      <c r="L2380" s="184">
        <v>0</v>
      </c>
      <c r="M2380" s="184">
        <f t="shared" si="300"/>
        <v>0</v>
      </c>
      <c r="O2380" s="188">
        <v>95</v>
      </c>
      <c r="P2380" s="188">
        <v>48.300000000000004</v>
      </c>
      <c r="Q2380" s="188">
        <f t="shared" si="301"/>
        <v>46.699999999999996</v>
      </c>
      <c r="S2380" s="184">
        <v>0</v>
      </c>
      <c r="T2380" s="184">
        <v>0</v>
      </c>
      <c r="U2380" s="184">
        <f t="shared" si="302"/>
        <v>0</v>
      </c>
      <c r="W2380" s="185">
        <v>0</v>
      </c>
      <c r="X2380" s="185">
        <v>0</v>
      </c>
      <c r="Y2380" s="185">
        <f t="shared" si="303"/>
        <v>0</v>
      </c>
    </row>
    <row r="2381" spans="2:25" s="187" customFormat="1" hidden="1" x14ac:dyDescent="0.3">
      <c r="B2381" s="226" t="s">
        <v>2700</v>
      </c>
      <c r="C2381" s="338" t="s">
        <v>9866</v>
      </c>
      <c r="D2381" s="249"/>
      <c r="E2381" s="249"/>
      <c r="F2381" s="183"/>
      <c r="G2381" s="184">
        <f t="shared" si="297"/>
        <v>3346.1611000000003</v>
      </c>
      <c r="H2381" s="184">
        <f t="shared" si="298"/>
        <v>2016.7142335300002</v>
      </c>
      <c r="I2381" s="184">
        <f t="shared" si="299"/>
        <v>1329.44686647</v>
      </c>
      <c r="K2381" s="184">
        <v>0</v>
      </c>
      <c r="L2381" s="184">
        <v>0</v>
      </c>
      <c r="M2381" s="184">
        <f t="shared" si="300"/>
        <v>0</v>
      </c>
      <c r="O2381" s="188">
        <v>3346.1611000000003</v>
      </c>
      <c r="P2381" s="188">
        <v>2016.7142335300002</v>
      </c>
      <c r="Q2381" s="188">
        <f t="shared" si="301"/>
        <v>1329.44686647</v>
      </c>
      <c r="S2381" s="184">
        <v>0</v>
      </c>
      <c r="T2381" s="184">
        <v>0</v>
      </c>
      <c r="U2381" s="184">
        <f t="shared" si="302"/>
        <v>0</v>
      </c>
      <c r="W2381" s="185">
        <v>0</v>
      </c>
      <c r="X2381" s="185">
        <v>0</v>
      </c>
      <c r="Y2381" s="185">
        <f t="shared" si="303"/>
        <v>0</v>
      </c>
    </row>
    <row r="2382" spans="2:25" s="187" customFormat="1" hidden="1" x14ac:dyDescent="0.3">
      <c r="B2382" s="226" t="s">
        <v>2701</v>
      </c>
      <c r="C2382" s="338" t="s">
        <v>9867</v>
      </c>
      <c r="D2382" s="249"/>
      <c r="E2382" s="249"/>
      <c r="F2382" s="183"/>
      <c r="G2382" s="184">
        <f t="shared" si="297"/>
        <v>1032.7699</v>
      </c>
      <c r="H2382" s="184">
        <f t="shared" si="298"/>
        <v>955.69593204</v>
      </c>
      <c r="I2382" s="184">
        <f t="shared" si="299"/>
        <v>77.073967960000004</v>
      </c>
      <c r="K2382" s="184">
        <v>0</v>
      </c>
      <c r="L2382" s="184">
        <v>0</v>
      </c>
      <c r="M2382" s="184">
        <f t="shared" si="300"/>
        <v>0</v>
      </c>
      <c r="O2382" s="188">
        <v>1032.7699</v>
      </c>
      <c r="P2382" s="188">
        <v>955.69593204</v>
      </c>
      <c r="Q2382" s="188">
        <f t="shared" si="301"/>
        <v>77.073967960000004</v>
      </c>
      <c r="S2382" s="184">
        <v>0</v>
      </c>
      <c r="T2382" s="184">
        <v>0</v>
      </c>
      <c r="U2382" s="184">
        <f t="shared" si="302"/>
        <v>0</v>
      </c>
      <c r="W2382" s="185">
        <v>0</v>
      </c>
      <c r="X2382" s="185">
        <v>0</v>
      </c>
      <c r="Y2382" s="185">
        <f t="shared" si="303"/>
        <v>0</v>
      </c>
    </row>
    <row r="2383" spans="2:25" s="187" customFormat="1" hidden="1" x14ac:dyDescent="0.3">
      <c r="B2383" s="226" t="s">
        <v>2702</v>
      </c>
      <c r="C2383" s="338" t="s">
        <v>9868</v>
      </c>
      <c r="D2383" s="249"/>
      <c r="E2383" s="249"/>
      <c r="F2383" s="183"/>
      <c r="G2383" s="184">
        <f t="shared" si="297"/>
        <v>1126.4757</v>
      </c>
      <c r="H2383" s="184">
        <f t="shared" si="298"/>
        <v>1071.1162408799999</v>
      </c>
      <c r="I2383" s="184">
        <f t="shared" si="299"/>
        <v>55.35945912000011</v>
      </c>
      <c r="K2383" s="184">
        <v>0</v>
      </c>
      <c r="L2383" s="184">
        <v>0</v>
      </c>
      <c r="M2383" s="184">
        <f t="shared" si="300"/>
        <v>0</v>
      </c>
      <c r="O2383" s="188">
        <v>1126.4757</v>
      </c>
      <c r="P2383" s="188">
        <v>1071.1162408799999</v>
      </c>
      <c r="Q2383" s="188">
        <f t="shared" si="301"/>
        <v>55.35945912000011</v>
      </c>
      <c r="S2383" s="184">
        <v>0</v>
      </c>
      <c r="T2383" s="184">
        <v>0</v>
      </c>
      <c r="U2383" s="184">
        <f t="shared" si="302"/>
        <v>0</v>
      </c>
      <c r="W2383" s="185">
        <v>0</v>
      </c>
      <c r="X2383" s="185">
        <v>0</v>
      </c>
      <c r="Y2383" s="185">
        <f t="shared" si="303"/>
        <v>0</v>
      </c>
    </row>
    <row r="2384" spans="2:25" s="187" customFormat="1" hidden="1" x14ac:dyDescent="0.3">
      <c r="B2384" s="226" t="s">
        <v>2703</v>
      </c>
      <c r="C2384" s="338" t="s">
        <v>9869</v>
      </c>
      <c r="D2384" s="249"/>
      <c r="E2384" s="249"/>
      <c r="F2384" s="183"/>
      <c r="G2384" s="184">
        <f t="shared" si="297"/>
        <v>750.84960000000001</v>
      </c>
      <c r="H2384" s="184">
        <f t="shared" si="298"/>
        <v>695.59172635000004</v>
      </c>
      <c r="I2384" s="184">
        <f t="shared" si="299"/>
        <v>55.257873649999965</v>
      </c>
      <c r="K2384" s="184">
        <v>0</v>
      </c>
      <c r="L2384" s="184">
        <v>0</v>
      </c>
      <c r="M2384" s="184">
        <f t="shared" si="300"/>
        <v>0</v>
      </c>
      <c r="O2384" s="188">
        <v>750.84960000000001</v>
      </c>
      <c r="P2384" s="188">
        <v>695.59172635000004</v>
      </c>
      <c r="Q2384" s="188">
        <f t="shared" si="301"/>
        <v>55.257873649999965</v>
      </c>
      <c r="S2384" s="184">
        <v>0</v>
      </c>
      <c r="T2384" s="184">
        <v>0</v>
      </c>
      <c r="U2384" s="184">
        <f t="shared" si="302"/>
        <v>0</v>
      </c>
      <c r="W2384" s="185">
        <v>0</v>
      </c>
      <c r="X2384" s="185">
        <v>0</v>
      </c>
      <c r="Y2384" s="185">
        <f t="shared" si="303"/>
        <v>0</v>
      </c>
    </row>
    <row r="2385" spans="2:25" s="187" customFormat="1" hidden="1" x14ac:dyDescent="0.3">
      <c r="B2385" s="226" t="s">
        <v>2704</v>
      </c>
      <c r="C2385" s="338" t="s">
        <v>9870</v>
      </c>
      <c r="D2385" s="249"/>
      <c r="E2385" s="249"/>
      <c r="F2385" s="183"/>
      <c r="G2385" s="184">
        <f t="shared" si="297"/>
        <v>1120.6405999999999</v>
      </c>
      <c r="H2385" s="184">
        <f t="shared" si="298"/>
        <v>1084.0308482299999</v>
      </c>
      <c r="I2385" s="184">
        <f t="shared" si="299"/>
        <v>36.609751770000003</v>
      </c>
      <c r="K2385" s="184">
        <v>0</v>
      </c>
      <c r="L2385" s="184">
        <v>0</v>
      </c>
      <c r="M2385" s="184">
        <f t="shared" si="300"/>
        <v>0</v>
      </c>
      <c r="O2385" s="188">
        <v>1120.6405999999999</v>
      </c>
      <c r="P2385" s="188">
        <v>1084.0308482299999</v>
      </c>
      <c r="Q2385" s="188">
        <f t="shared" si="301"/>
        <v>36.609751770000003</v>
      </c>
      <c r="S2385" s="184">
        <v>0</v>
      </c>
      <c r="T2385" s="184">
        <v>0</v>
      </c>
      <c r="U2385" s="184">
        <f t="shared" si="302"/>
        <v>0</v>
      </c>
      <c r="W2385" s="185">
        <v>0</v>
      </c>
      <c r="X2385" s="185">
        <v>0</v>
      </c>
      <c r="Y2385" s="185">
        <f t="shared" si="303"/>
        <v>0</v>
      </c>
    </row>
    <row r="2386" spans="2:25" s="187" customFormat="1" hidden="1" x14ac:dyDescent="0.3">
      <c r="B2386" s="226" t="s">
        <v>2705</v>
      </c>
      <c r="C2386" s="338" t="s">
        <v>9871</v>
      </c>
      <c r="D2386" s="249"/>
      <c r="E2386" s="249"/>
      <c r="F2386" s="183"/>
      <c r="G2386" s="184">
        <f t="shared" si="297"/>
        <v>1121.5166999999999</v>
      </c>
      <c r="H2386" s="184">
        <f t="shared" si="298"/>
        <v>544.83001710999997</v>
      </c>
      <c r="I2386" s="184">
        <f t="shared" si="299"/>
        <v>576.68668288999993</v>
      </c>
      <c r="K2386" s="184">
        <v>0</v>
      </c>
      <c r="L2386" s="184">
        <v>0</v>
      </c>
      <c r="M2386" s="184">
        <f t="shared" si="300"/>
        <v>0</v>
      </c>
      <c r="O2386" s="188">
        <v>1121.5166999999999</v>
      </c>
      <c r="P2386" s="188">
        <v>544.83001710999997</v>
      </c>
      <c r="Q2386" s="188">
        <f t="shared" si="301"/>
        <v>576.68668288999993</v>
      </c>
      <c r="S2386" s="184">
        <v>0</v>
      </c>
      <c r="T2386" s="184">
        <v>0</v>
      </c>
      <c r="U2386" s="184">
        <f t="shared" si="302"/>
        <v>0</v>
      </c>
      <c r="W2386" s="185">
        <v>0</v>
      </c>
      <c r="X2386" s="185">
        <v>0</v>
      </c>
      <c r="Y2386" s="185">
        <f t="shared" si="303"/>
        <v>0</v>
      </c>
    </row>
    <row r="2387" spans="2:25" s="187" customFormat="1" hidden="1" x14ac:dyDescent="0.3">
      <c r="B2387" s="226" t="s">
        <v>2706</v>
      </c>
      <c r="C2387" s="338" t="s">
        <v>9872</v>
      </c>
      <c r="D2387" s="249"/>
      <c r="E2387" s="249"/>
      <c r="F2387" s="183"/>
      <c r="G2387" s="184">
        <f t="shared" si="297"/>
        <v>265.19909999999999</v>
      </c>
      <c r="H2387" s="184">
        <f t="shared" si="298"/>
        <v>247.91337780999999</v>
      </c>
      <c r="I2387" s="184">
        <f t="shared" si="299"/>
        <v>17.285722190000001</v>
      </c>
      <c r="K2387" s="184">
        <v>0</v>
      </c>
      <c r="L2387" s="184">
        <v>0</v>
      </c>
      <c r="M2387" s="184">
        <f t="shared" si="300"/>
        <v>0</v>
      </c>
      <c r="O2387" s="188">
        <v>265.19909999999999</v>
      </c>
      <c r="P2387" s="188">
        <v>247.91337780999999</v>
      </c>
      <c r="Q2387" s="188">
        <f t="shared" si="301"/>
        <v>17.285722190000001</v>
      </c>
      <c r="S2387" s="184">
        <v>0</v>
      </c>
      <c r="T2387" s="184">
        <v>0</v>
      </c>
      <c r="U2387" s="184">
        <f t="shared" si="302"/>
        <v>0</v>
      </c>
      <c r="W2387" s="185">
        <v>0</v>
      </c>
      <c r="X2387" s="185">
        <v>0</v>
      </c>
      <c r="Y2387" s="185">
        <f t="shared" si="303"/>
        <v>0</v>
      </c>
    </row>
    <row r="2388" spans="2:25" s="187" customFormat="1" hidden="1" x14ac:dyDescent="0.3">
      <c r="B2388" s="226" t="s">
        <v>2707</v>
      </c>
      <c r="C2388" s="338" t="s">
        <v>9873</v>
      </c>
      <c r="D2388" s="249"/>
      <c r="E2388" s="249"/>
      <c r="F2388" s="183"/>
      <c r="G2388" s="184">
        <f t="shared" si="297"/>
        <v>316.24079999999998</v>
      </c>
      <c r="H2388" s="184">
        <f t="shared" si="298"/>
        <v>284.91869589999999</v>
      </c>
      <c r="I2388" s="184">
        <f t="shared" si="299"/>
        <v>31.32210409999999</v>
      </c>
      <c r="K2388" s="184">
        <v>0</v>
      </c>
      <c r="L2388" s="184">
        <v>0</v>
      </c>
      <c r="M2388" s="184">
        <f t="shared" si="300"/>
        <v>0</v>
      </c>
      <c r="O2388" s="188">
        <v>316.24079999999998</v>
      </c>
      <c r="P2388" s="188">
        <v>284.91869589999999</v>
      </c>
      <c r="Q2388" s="188">
        <f t="shared" si="301"/>
        <v>31.32210409999999</v>
      </c>
      <c r="S2388" s="184">
        <v>0</v>
      </c>
      <c r="T2388" s="184">
        <v>0</v>
      </c>
      <c r="U2388" s="184">
        <f t="shared" si="302"/>
        <v>0</v>
      </c>
      <c r="W2388" s="185">
        <v>0</v>
      </c>
      <c r="X2388" s="185">
        <v>0</v>
      </c>
      <c r="Y2388" s="185">
        <f t="shared" si="303"/>
        <v>0</v>
      </c>
    </row>
    <row r="2389" spans="2:25" s="187" customFormat="1" hidden="1" x14ac:dyDescent="0.3">
      <c r="B2389" s="226" t="s">
        <v>2708</v>
      </c>
      <c r="C2389" s="338" t="s">
        <v>9874</v>
      </c>
      <c r="D2389" s="249"/>
      <c r="E2389" s="249"/>
      <c r="F2389" s="183"/>
      <c r="G2389" s="184">
        <f t="shared" si="297"/>
        <v>279.25119999999998</v>
      </c>
      <c r="H2389" s="184">
        <f t="shared" si="298"/>
        <v>263.11299122000003</v>
      </c>
      <c r="I2389" s="184">
        <f t="shared" si="299"/>
        <v>16.138208779999957</v>
      </c>
      <c r="K2389" s="184">
        <v>0</v>
      </c>
      <c r="L2389" s="184">
        <v>0</v>
      </c>
      <c r="M2389" s="184">
        <f t="shared" si="300"/>
        <v>0</v>
      </c>
      <c r="O2389" s="188">
        <v>279.25119999999998</v>
      </c>
      <c r="P2389" s="188">
        <v>263.11299122000003</v>
      </c>
      <c r="Q2389" s="188">
        <f t="shared" si="301"/>
        <v>16.138208779999957</v>
      </c>
      <c r="S2389" s="184">
        <v>0</v>
      </c>
      <c r="T2389" s="184">
        <v>0</v>
      </c>
      <c r="U2389" s="184">
        <f t="shared" si="302"/>
        <v>0</v>
      </c>
      <c r="W2389" s="185">
        <v>0</v>
      </c>
      <c r="X2389" s="185">
        <v>0</v>
      </c>
      <c r="Y2389" s="185">
        <f t="shared" si="303"/>
        <v>0</v>
      </c>
    </row>
    <row r="2390" spans="2:25" s="187" customFormat="1" hidden="1" x14ac:dyDescent="0.3">
      <c r="B2390" s="226" t="s">
        <v>2709</v>
      </c>
      <c r="C2390" s="338" t="s">
        <v>9875</v>
      </c>
      <c r="D2390" s="249"/>
      <c r="E2390" s="249"/>
      <c r="F2390" s="183"/>
      <c r="G2390" s="184">
        <f t="shared" si="297"/>
        <v>314.08679999999998</v>
      </c>
      <c r="H2390" s="184">
        <f t="shared" si="298"/>
        <v>287.56735536999997</v>
      </c>
      <c r="I2390" s="184">
        <f t="shared" si="299"/>
        <v>26.51944463000001</v>
      </c>
      <c r="K2390" s="184">
        <v>0</v>
      </c>
      <c r="L2390" s="184">
        <v>0</v>
      </c>
      <c r="M2390" s="184">
        <f t="shared" si="300"/>
        <v>0</v>
      </c>
      <c r="O2390" s="188">
        <v>314.08679999999998</v>
      </c>
      <c r="P2390" s="188">
        <v>287.56735536999997</v>
      </c>
      <c r="Q2390" s="188">
        <f t="shared" si="301"/>
        <v>26.51944463000001</v>
      </c>
      <c r="S2390" s="184">
        <v>0</v>
      </c>
      <c r="T2390" s="184">
        <v>0</v>
      </c>
      <c r="U2390" s="184">
        <f t="shared" si="302"/>
        <v>0</v>
      </c>
      <c r="W2390" s="185">
        <v>0</v>
      </c>
      <c r="X2390" s="185">
        <v>0</v>
      </c>
      <c r="Y2390" s="185">
        <f t="shared" si="303"/>
        <v>0</v>
      </c>
    </row>
    <row r="2391" spans="2:25" s="187" customFormat="1" hidden="1" x14ac:dyDescent="0.3">
      <c r="B2391" s="226" t="s">
        <v>2710</v>
      </c>
      <c r="C2391" s="338" t="s">
        <v>9876</v>
      </c>
      <c r="D2391" s="249"/>
      <c r="E2391" s="249"/>
      <c r="F2391" s="183"/>
      <c r="G2391" s="184">
        <f t="shared" si="297"/>
        <v>275.39920000000001</v>
      </c>
      <c r="H2391" s="184">
        <f t="shared" si="298"/>
        <v>233.86153182999999</v>
      </c>
      <c r="I2391" s="184">
        <f t="shared" si="299"/>
        <v>41.537668170000018</v>
      </c>
      <c r="K2391" s="184">
        <v>0</v>
      </c>
      <c r="L2391" s="184">
        <v>0</v>
      </c>
      <c r="M2391" s="184">
        <f t="shared" si="300"/>
        <v>0</v>
      </c>
      <c r="O2391" s="188">
        <v>275.39920000000001</v>
      </c>
      <c r="P2391" s="188">
        <v>233.86153182999999</v>
      </c>
      <c r="Q2391" s="188">
        <f t="shared" si="301"/>
        <v>41.537668170000018</v>
      </c>
      <c r="S2391" s="184">
        <v>0</v>
      </c>
      <c r="T2391" s="184">
        <v>0</v>
      </c>
      <c r="U2391" s="184">
        <f t="shared" si="302"/>
        <v>0</v>
      </c>
      <c r="W2391" s="185">
        <v>0</v>
      </c>
      <c r="X2391" s="185">
        <v>0</v>
      </c>
      <c r="Y2391" s="185">
        <f t="shared" si="303"/>
        <v>0</v>
      </c>
    </row>
    <row r="2392" spans="2:25" s="187" customFormat="1" hidden="1" x14ac:dyDescent="0.3">
      <c r="B2392" s="226" t="s">
        <v>2711</v>
      </c>
      <c r="C2392" s="338" t="s">
        <v>9877</v>
      </c>
      <c r="D2392" s="249"/>
      <c r="E2392" s="249"/>
      <c r="F2392" s="183"/>
      <c r="G2392" s="184">
        <f t="shared" si="297"/>
        <v>135.51780000000002</v>
      </c>
      <c r="H2392" s="184">
        <f t="shared" si="298"/>
        <v>102.10364027</v>
      </c>
      <c r="I2392" s="184">
        <f t="shared" si="299"/>
        <v>33.414159730000023</v>
      </c>
      <c r="K2392" s="184">
        <v>0</v>
      </c>
      <c r="L2392" s="184">
        <v>0</v>
      </c>
      <c r="M2392" s="184">
        <f t="shared" si="300"/>
        <v>0</v>
      </c>
      <c r="O2392" s="188">
        <v>135.51780000000002</v>
      </c>
      <c r="P2392" s="188">
        <v>102.10364027</v>
      </c>
      <c r="Q2392" s="188">
        <f t="shared" si="301"/>
        <v>33.414159730000023</v>
      </c>
      <c r="S2392" s="184">
        <v>0</v>
      </c>
      <c r="T2392" s="184">
        <v>0</v>
      </c>
      <c r="U2392" s="184">
        <f t="shared" si="302"/>
        <v>0</v>
      </c>
      <c r="W2392" s="185">
        <v>0</v>
      </c>
      <c r="X2392" s="185">
        <v>0</v>
      </c>
      <c r="Y2392" s="185">
        <f t="shared" si="303"/>
        <v>0</v>
      </c>
    </row>
    <row r="2393" spans="2:25" s="187" customFormat="1" hidden="1" x14ac:dyDescent="0.3">
      <c r="B2393" s="226" t="s">
        <v>2712</v>
      </c>
      <c r="C2393" s="338" t="s">
        <v>9878</v>
      </c>
      <c r="D2393" s="249"/>
      <c r="E2393" s="249"/>
      <c r="F2393" s="183"/>
      <c r="G2393" s="184">
        <f t="shared" si="297"/>
        <v>232.80949999999999</v>
      </c>
      <c r="H2393" s="184">
        <f t="shared" si="298"/>
        <v>213.95428369999999</v>
      </c>
      <c r="I2393" s="184">
        <f t="shared" si="299"/>
        <v>18.855216299999995</v>
      </c>
      <c r="K2393" s="184">
        <v>0</v>
      </c>
      <c r="L2393" s="184">
        <v>0</v>
      </c>
      <c r="M2393" s="184">
        <f t="shared" si="300"/>
        <v>0</v>
      </c>
      <c r="O2393" s="188">
        <v>232.80949999999999</v>
      </c>
      <c r="P2393" s="188">
        <v>213.95428369999999</v>
      </c>
      <c r="Q2393" s="188">
        <f t="shared" si="301"/>
        <v>18.855216299999995</v>
      </c>
      <c r="S2393" s="184">
        <v>0</v>
      </c>
      <c r="T2393" s="184">
        <v>0</v>
      </c>
      <c r="U2393" s="184">
        <f t="shared" si="302"/>
        <v>0</v>
      </c>
      <c r="W2393" s="185">
        <v>0</v>
      </c>
      <c r="X2393" s="185">
        <v>0</v>
      </c>
      <c r="Y2393" s="185">
        <f t="shared" si="303"/>
        <v>0</v>
      </c>
    </row>
    <row r="2394" spans="2:25" s="187" customFormat="1" hidden="1" x14ac:dyDescent="0.3">
      <c r="B2394" s="226" t="s">
        <v>2713</v>
      </c>
      <c r="C2394" s="338" t="s">
        <v>9879</v>
      </c>
      <c r="D2394" s="249"/>
      <c r="E2394" s="249"/>
      <c r="F2394" s="183"/>
      <c r="G2394" s="184">
        <f t="shared" si="297"/>
        <v>303.25970000000001</v>
      </c>
      <c r="H2394" s="184">
        <f t="shared" si="298"/>
        <v>271.22556099000002</v>
      </c>
      <c r="I2394" s="184">
        <f t="shared" si="299"/>
        <v>32.03413900999999</v>
      </c>
      <c r="K2394" s="184">
        <v>0</v>
      </c>
      <c r="L2394" s="184">
        <v>0</v>
      </c>
      <c r="M2394" s="184">
        <f t="shared" si="300"/>
        <v>0</v>
      </c>
      <c r="O2394" s="188">
        <v>303.25970000000001</v>
      </c>
      <c r="P2394" s="188">
        <v>271.22556099000002</v>
      </c>
      <c r="Q2394" s="188">
        <f t="shared" si="301"/>
        <v>32.03413900999999</v>
      </c>
      <c r="S2394" s="184">
        <v>0</v>
      </c>
      <c r="T2394" s="184">
        <v>0</v>
      </c>
      <c r="U2394" s="184">
        <f t="shared" si="302"/>
        <v>0</v>
      </c>
      <c r="W2394" s="185">
        <v>0</v>
      </c>
      <c r="X2394" s="185">
        <v>0</v>
      </c>
      <c r="Y2394" s="185">
        <f t="shared" si="303"/>
        <v>0</v>
      </c>
    </row>
    <row r="2395" spans="2:25" s="187" customFormat="1" hidden="1" x14ac:dyDescent="0.3">
      <c r="B2395" s="226" t="s">
        <v>2714</v>
      </c>
      <c r="C2395" s="338" t="s">
        <v>9880</v>
      </c>
      <c r="D2395" s="249"/>
      <c r="E2395" s="249"/>
      <c r="F2395" s="183"/>
      <c r="G2395" s="184">
        <f t="shared" si="297"/>
        <v>269.11239999999998</v>
      </c>
      <c r="H2395" s="184">
        <f t="shared" si="298"/>
        <v>250.63365966000001</v>
      </c>
      <c r="I2395" s="184">
        <f t="shared" si="299"/>
        <v>18.478740339999973</v>
      </c>
      <c r="K2395" s="184">
        <v>0</v>
      </c>
      <c r="L2395" s="184">
        <v>0</v>
      </c>
      <c r="M2395" s="184">
        <f t="shared" si="300"/>
        <v>0</v>
      </c>
      <c r="O2395" s="188">
        <v>269.11239999999998</v>
      </c>
      <c r="P2395" s="188">
        <v>250.63365966000001</v>
      </c>
      <c r="Q2395" s="188">
        <f t="shared" si="301"/>
        <v>18.478740339999973</v>
      </c>
      <c r="S2395" s="184">
        <v>0</v>
      </c>
      <c r="T2395" s="184">
        <v>0</v>
      </c>
      <c r="U2395" s="184">
        <f t="shared" si="302"/>
        <v>0</v>
      </c>
      <c r="W2395" s="185">
        <v>0</v>
      </c>
      <c r="X2395" s="185">
        <v>0</v>
      </c>
      <c r="Y2395" s="185">
        <f t="shared" si="303"/>
        <v>0</v>
      </c>
    </row>
    <row r="2396" spans="2:25" s="187" customFormat="1" hidden="1" x14ac:dyDescent="0.3">
      <c r="B2396" s="226" t="s">
        <v>2715</v>
      </c>
      <c r="C2396" s="338" t="s">
        <v>9881</v>
      </c>
      <c r="D2396" s="249"/>
      <c r="E2396" s="249"/>
      <c r="F2396" s="183"/>
      <c r="G2396" s="184">
        <f t="shared" si="297"/>
        <v>273.34899999999999</v>
      </c>
      <c r="H2396" s="184">
        <f t="shared" si="298"/>
        <v>254.14793190999998</v>
      </c>
      <c r="I2396" s="184">
        <f t="shared" si="299"/>
        <v>19.201068090000007</v>
      </c>
      <c r="K2396" s="184">
        <v>0</v>
      </c>
      <c r="L2396" s="184">
        <v>0</v>
      </c>
      <c r="M2396" s="184">
        <f t="shared" si="300"/>
        <v>0</v>
      </c>
      <c r="O2396" s="188">
        <v>273.34899999999999</v>
      </c>
      <c r="P2396" s="188">
        <v>254.14793190999998</v>
      </c>
      <c r="Q2396" s="188">
        <f t="shared" si="301"/>
        <v>19.201068090000007</v>
      </c>
      <c r="S2396" s="184">
        <v>0</v>
      </c>
      <c r="T2396" s="184">
        <v>0</v>
      </c>
      <c r="U2396" s="184">
        <f t="shared" si="302"/>
        <v>0</v>
      </c>
      <c r="W2396" s="185">
        <v>0</v>
      </c>
      <c r="X2396" s="185">
        <v>0</v>
      </c>
      <c r="Y2396" s="185">
        <f t="shared" si="303"/>
        <v>0</v>
      </c>
    </row>
    <row r="2397" spans="2:25" s="187" customFormat="1" hidden="1" x14ac:dyDescent="0.3">
      <c r="B2397" s="226" t="s">
        <v>2716</v>
      </c>
      <c r="C2397" s="338" t="s">
        <v>9882</v>
      </c>
      <c r="D2397" s="249"/>
      <c r="E2397" s="249"/>
      <c r="F2397" s="183"/>
      <c r="G2397" s="184">
        <f t="shared" si="297"/>
        <v>373.82800000000003</v>
      </c>
      <c r="H2397" s="184">
        <f t="shared" si="298"/>
        <v>373.82800000000003</v>
      </c>
      <c r="I2397" s="184">
        <f t="shared" si="299"/>
        <v>0</v>
      </c>
      <c r="K2397" s="184">
        <v>0</v>
      </c>
      <c r="L2397" s="184">
        <v>0</v>
      </c>
      <c r="M2397" s="184">
        <f t="shared" si="300"/>
        <v>0</v>
      </c>
      <c r="O2397" s="188">
        <v>373.82800000000003</v>
      </c>
      <c r="P2397" s="188">
        <v>373.82800000000003</v>
      </c>
      <c r="Q2397" s="188">
        <f t="shared" si="301"/>
        <v>0</v>
      </c>
      <c r="S2397" s="184">
        <v>0</v>
      </c>
      <c r="T2397" s="184">
        <v>0</v>
      </c>
      <c r="U2397" s="184">
        <f t="shared" si="302"/>
        <v>0</v>
      </c>
      <c r="W2397" s="185">
        <v>0</v>
      </c>
      <c r="X2397" s="185">
        <v>0</v>
      </c>
      <c r="Y2397" s="185">
        <f t="shared" si="303"/>
        <v>0</v>
      </c>
    </row>
    <row r="2398" spans="2:25" s="187" customFormat="1" hidden="1" x14ac:dyDescent="0.3">
      <c r="B2398" s="226" t="s">
        <v>2717</v>
      </c>
      <c r="C2398" s="338" t="s">
        <v>9883</v>
      </c>
      <c r="D2398" s="249"/>
      <c r="E2398" s="249"/>
      <c r="F2398" s="183"/>
      <c r="G2398" s="184">
        <f t="shared" si="297"/>
        <v>348.2817</v>
      </c>
      <c r="H2398" s="184">
        <f t="shared" si="298"/>
        <v>270.85965227999998</v>
      </c>
      <c r="I2398" s="184">
        <f t="shared" si="299"/>
        <v>77.422047720000023</v>
      </c>
      <c r="K2398" s="184">
        <v>0</v>
      </c>
      <c r="L2398" s="184">
        <v>0</v>
      </c>
      <c r="M2398" s="184">
        <f t="shared" si="300"/>
        <v>0</v>
      </c>
      <c r="O2398" s="188">
        <v>348.2817</v>
      </c>
      <c r="P2398" s="188">
        <v>270.85965227999998</v>
      </c>
      <c r="Q2398" s="188">
        <f t="shared" si="301"/>
        <v>77.422047720000023</v>
      </c>
      <c r="S2398" s="184">
        <v>0</v>
      </c>
      <c r="T2398" s="184">
        <v>0</v>
      </c>
      <c r="U2398" s="184">
        <f t="shared" si="302"/>
        <v>0</v>
      </c>
      <c r="W2398" s="185">
        <v>0</v>
      </c>
      <c r="X2398" s="185">
        <v>0</v>
      </c>
      <c r="Y2398" s="185">
        <f t="shared" si="303"/>
        <v>0</v>
      </c>
    </row>
    <row r="2399" spans="2:25" s="187" customFormat="1" hidden="1" x14ac:dyDescent="0.3">
      <c r="B2399" s="226" t="s">
        <v>2718</v>
      </c>
      <c r="C2399" s="338" t="s">
        <v>9884</v>
      </c>
      <c r="D2399" s="249"/>
      <c r="E2399" s="249"/>
      <c r="F2399" s="183"/>
      <c r="G2399" s="184">
        <f t="shared" si="297"/>
        <v>142.09450000000001</v>
      </c>
      <c r="H2399" s="184">
        <f t="shared" si="298"/>
        <v>130.24653386</v>
      </c>
      <c r="I2399" s="184">
        <f t="shared" si="299"/>
        <v>11.847966140000011</v>
      </c>
      <c r="K2399" s="184">
        <v>0</v>
      </c>
      <c r="L2399" s="184">
        <v>0</v>
      </c>
      <c r="M2399" s="184">
        <f t="shared" si="300"/>
        <v>0</v>
      </c>
      <c r="O2399" s="188">
        <v>142.09450000000001</v>
      </c>
      <c r="P2399" s="188">
        <v>130.24653386</v>
      </c>
      <c r="Q2399" s="188">
        <f t="shared" si="301"/>
        <v>11.847966140000011</v>
      </c>
      <c r="S2399" s="184">
        <v>0</v>
      </c>
      <c r="T2399" s="184">
        <v>0</v>
      </c>
      <c r="U2399" s="184">
        <f t="shared" si="302"/>
        <v>0</v>
      </c>
      <c r="W2399" s="185">
        <v>0</v>
      </c>
      <c r="X2399" s="185">
        <v>0</v>
      </c>
      <c r="Y2399" s="185">
        <f t="shared" si="303"/>
        <v>0</v>
      </c>
    </row>
    <row r="2400" spans="2:25" s="187" customFormat="1" hidden="1" x14ac:dyDescent="0.3">
      <c r="B2400" s="226" t="s">
        <v>2719</v>
      </c>
      <c r="C2400" s="338" t="s">
        <v>9885</v>
      </c>
      <c r="D2400" s="249"/>
      <c r="E2400" s="249"/>
      <c r="F2400" s="183"/>
      <c r="G2400" s="184">
        <f t="shared" si="297"/>
        <v>1126.0587</v>
      </c>
      <c r="H2400" s="184">
        <f t="shared" si="298"/>
        <v>874.70352727</v>
      </c>
      <c r="I2400" s="184">
        <f t="shared" si="299"/>
        <v>251.35517273000005</v>
      </c>
      <c r="K2400" s="184">
        <v>0</v>
      </c>
      <c r="L2400" s="184">
        <v>0</v>
      </c>
      <c r="M2400" s="184">
        <f t="shared" si="300"/>
        <v>0</v>
      </c>
      <c r="O2400" s="188">
        <v>1126.0587</v>
      </c>
      <c r="P2400" s="188">
        <v>874.70352727</v>
      </c>
      <c r="Q2400" s="188">
        <f t="shared" si="301"/>
        <v>251.35517273000005</v>
      </c>
      <c r="S2400" s="184">
        <v>0</v>
      </c>
      <c r="T2400" s="184">
        <v>0</v>
      </c>
      <c r="U2400" s="184">
        <f t="shared" si="302"/>
        <v>0</v>
      </c>
      <c r="W2400" s="185">
        <v>0</v>
      </c>
      <c r="X2400" s="185">
        <v>0</v>
      </c>
      <c r="Y2400" s="185">
        <f t="shared" si="303"/>
        <v>0</v>
      </c>
    </row>
    <row r="2401" spans="2:25" s="187" customFormat="1" hidden="1" x14ac:dyDescent="0.3">
      <c r="B2401" s="226" t="s">
        <v>2720</v>
      </c>
      <c r="C2401" s="338" t="s">
        <v>9886</v>
      </c>
      <c r="D2401" s="249"/>
      <c r="E2401" s="249"/>
      <c r="F2401" s="183"/>
      <c r="G2401" s="184">
        <f t="shared" si="297"/>
        <v>404</v>
      </c>
      <c r="H2401" s="184">
        <f t="shared" si="298"/>
        <v>299.47649999999999</v>
      </c>
      <c r="I2401" s="184">
        <f t="shared" si="299"/>
        <v>104.52350000000001</v>
      </c>
      <c r="K2401" s="184">
        <v>0</v>
      </c>
      <c r="L2401" s="184">
        <v>0</v>
      </c>
      <c r="M2401" s="184">
        <f t="shared" si="300"/>
        <v>0</v>
      </c>
      <c r="O2401" s="188">
        <v>404</v>
      </c>
      <c r="P2401" s="188">
        <v>299.47649999999999</v>
      </c>
      <c r="Q2401" s="188">
        <f t="shared" si="301"/>
        <v>104.52350000000001</v>
      </c>
      <c r="S2401" s="184">
        <v>0</v>
      </c>
      <c r="T2401" s="184">
        <v>0</v>
      </c>
      <c r="U2401" s="184">
        <f t="shared" si="302"/>
        <v>0</v>
      </c>
      <c r="W2401" s="185">
        <v>0</v>
      </c>
      <c r="X2401" s="185">
        <v>0</v>
      </c>
      <c r="Y2401" s="185">
        <f t="shared" si="303"/>
        <v>0</v>
      </c>
    </row>
    <row r="2402" spans="2:25" s="187" customFormat="1" hidden="1" x14ac:dyDescent="0.3">
      <c r="B2402" s="226" t="s">
        <v>2721</v>
      </c>
      <c r="C2402" s="338" t="s">
        <v>9887</v>
      </c>
      <c r="D2402" s="249"/>
      <c r="E2402" s="249"/>
      <c r="F2402" s="183"/>
      <c r="G2402" s="184">
        <f t="shared" si="297"/>
        <v>691.54730000000006</v>
      </c>
      <c r="H2402" s="184">
        <f t="shared" si="298"/>
        <v>656.30620700000009</v>
      </c>
      <c r="I2402" s="184">
        <f t="shared" si="299"/>
        <v>35.241092999999978</v>
      </c>
      <c r="K2402" s="184">
        <v>0</v>
      </c>
      <c r="L2402" s="184">
        <v>0</v>
      </c>
      <c r="M2402" s="184">
        <f t="shared" si="300"/>
        <v>0</v>
      </c>
      <c r="O2402" s="188">
        <v>691.54730000000006</v>
      </c>
      <c r="P2402" s="188">
        <v>656.30620700000009</v>
      </c>
      <c r="Q2402" s="188">
        <f t="shared" si="301"/>
        <v>35.241092999999978</v>
      </c>
      <c r="S2402" s="184">
        <v>0</v>
      </c>
      <c r="T2402" s="184">
        <v>0</v>
      </c>
      <c r="U2402" s="184">
        <f t="shared" si="302"/>
        <v>0</v>
      </c>
      <c r="W2402" s="185">
        <v>0</v>
      </c>
      <c r="X2402" s="185">
        <v>0</v>
      </c>
      <c r="Y2402" s="185">
        <f t="shared" si="303"/>
        <v>0</v>
      </c>
    </row>
    <row r="2403" spans="2:25" s="187" customFormat="1" hidden="1" x14ac:dyDescent="0.3">
      <c r="B2403" s="226" t="s">
        <v>2722</v>
      </c>
      <c r="C2403" s="338" t="s">
        <v>9888</v>
      </c>
      <c r="D2403" s="249"/>
      <c r="E2403" s="249"/>
      <c r="F2403" s="183"/>
      <c r="G2403" s="184">
        <f t="shared" si="297"/>
        <v>251.84880000000001</v>
      </c>
      <c r="H2403" s="184">
        <f t="shared" si="298"/>
        <v>178.91879605999998</v>
      </c>
      <c r="I2403" s="184">
        <f t="shared" si="299"/>
        <v>72.930003940000034</v>
      </c>
      <c r="K2403" s="184">
        <v>0</v>
      </c>
      <c r="L2403" s="184">
        <v>0</v>
      </c>
      <c r="M2403" s="184">
        <f t="shared" si="300"/>
        <v>0</v>
      </c>
      <c r="O2403" s="188">
        <v>251.84880000000001</v>
      </c>
      <c r="P2403" s="188">
        <v>178.91879605999998</v>
      </c>
      <c r="Q2403" s="188">
        <f t="shared" si="301"/>
        <v>72.930003940000034</v>
      </c>
      <c r="S2403" s="184">
        <v>0</v>
      </c>
      <c r="T2403" s="184">
        <v>0</v>
      </c>
      <c r="U2403" s="184">
        <f t="shared" si="302"/>
        <v>0</v>
      </c>
      <c r="W2403" s="185">
        <v>0</v>
      </c>
      <c r="X2403" s="185">
        <v>0</v>
      </c>
      <c r="Y2403" s="185">
        <f t="shared" si="303"/>
        <v>0</v>
      </c>
    </row>
    <row r="2404" spans="2:25" s="187" customFormat="1" hidden="1" x14ac:dyDescent="0.3">
      <c r="B2404" s="226" t="s">
        <v>2723</v>
      </c>
      <c r="C2404" s="338" t="s">
        <v>9889</v>
      </c>
      <c r="D2404" s="249"/>
      <c r="E2404" s="249"/>
      <c r="F2404" s="183"/>
      <c r="G2404" s="184">
        <f t="shared" si="297"/>
        <v>331.55110000000002</v>
      </c>
      <c r="H2404" s="184">
        <f t="shared" si="298"/>
        <v>300.39584899999994</v>
      </c>
      <c r="I2404" s="184">
        <f t="shared" si="299"/>
        <v>31.155251000000078</v>
      </c>
      <c r="K2404" s="184">
        <v>0</v>
      </c>
      <c r="L2404" s="184">
        <v>0</v>
      </c>
      <c r="M2404" s="184">
        <f t="shared" si="300"/>
        <v>0</v>
      </c>
      <c r="O2404" s="188">
        <v>331.55110000000002</v>
      </c>
      <c r="P2404" s="188">
        <v>300.39584899999994</v>
      </c>
      <c r="Q2404" s="188">
        <f t="shared" si="301"/>
        <v>31.155251000000078</v>
      </c>
      <c r="S2404" s="184">
        <v>0</v>
      </c>
      <c r="T2404" s="184">
        <v>0</v>
      </c>
      <c r="U2404" s="184">
        <f t="shared" si="302"/>
        <v>0</v>
      </c>
      <c r="W2404" s="185">
        <v>0</v>
      </c>
      <c r="X2404" s="185">
        <v>0</v>
      </c>
      <c r="Y2404" s="185">
        <f t="shared" si="303"/>
        <v>0</v>
      </c>
    </row>
    <row r="2405" spans="2:25" s="187" customFormat="1" hidden="1" x14ac:dyDescent="0.3">
      <c r="B2405" s="226" t="s">
        <v>2724</v>
      </c>
      <c r="C2405" s="338" t="s">
        <v>9890</v>
      </c>
      <c r="D2405" s="249"/>
      <c r="E2405" s="249"/>
      <c r="F2405" s="183"/>
      <c r="G2405" s="184">
        <f t="shared" si="297"/>
        <v>71.432100000000005</v>
      </c>
      <c r="H2405" s="184">
        <f t="shared" si="298"/>
        <v>58.14067</v>
      </c>
      <c r="I2405" s="184">
        <f t="shared" si="299"/>
        <v>13.291430000000005</v>
      </c>
      <c r="K2405" s="184">
        <v>0</v>
      </c>
      <c r="L2405" s="184">
        <v>0</v>
      </c>
      <c r="M2405" s="184">
        <f t="shared" si="300"/>
        <v>0</v>
      </c>
      <c r="O2405" s="188">
        <v>71.432100000000005</v>
      </c>
      <c r="P2405" s="188">
        <v>58.14067</v>
      </c>
      <c r="Q2405" s="188">
        <f t="shared" si="301"/>
        <v>13.291430000000005</v>
      </c>
      <c r="S2405" s="184">
        <v>0</v>
      </c>
      <c r="T2405" s="184">
        <v>0</v>
      </c>
      <c r="U2405" s="184">
        <f t="shared" si="302"/>
        <v>0</v>
      </c>
      <c r="W2405" s="185">
        <v>0</v>
      </c>
      <c r="X2405" s="185">
        <v>0</v>
      </c>
      <c r="Y2405" s="185">
        <f t="shared" si="303"/>
        <v>0</v>
      </c>
    </row>
    <row r="2406" spans="2:25" s="187" customFormat="1" hidden="1" x14ac:dyDescent="0.3">
      <c r="B2406" s="226" t="s">
        <v>2725</v>
      </c>
      <c r="C2406" s="338" t="s">
        <v>9891</v>
      </c>
      <c r="D2406" s="249"/>
      <c r="E2406" s="249"/>
      <c r="F2406" s="183"/>
      <c r="G2406" s="184">
        <f t="shared" si="297"/>
        <v>253.49119999999999</v>
      </c>
      <c r="H2406" s="184">
        <f t="shared" si="298"/>
        <v>62.298499999999997</v>
      </c>
      <c r="I2406" s="184">
        <f t="shared" si="299"/>
        <v>191.1927</v>
      </c>
      <c r="K2406" s="184">
        <v>0</v>
      </c>
      <c r="L2406" s="184">
        <v>0</v>
      </c>
      <c r="M2406" s="184">
        <f t="shared" si="300"/>
        <v>0</v>
      </c>
      <c r="O2406" s="188">
        <v>253.49119999999999</v>
      </c>
      <c r="P2406" s="188">
        <v>62.298499999999997</v>
      </c>
      <c r="Q2406" s="188">
        <f t="shared" si="301"/>
        <v>191.1927</v>
      </c>
      <c r="S2406" s="184">
        <v>0</v>
      </c>
      <c r="T2406" s="184">
        <v>0</v>
      </c>
      <c r="U2406" s="184">
        <f t="shared" si="302"/>
        <v>0</v>
      </c>
      <c r="W2406" s="185">
        <v>0</v>
      </c>
      <c r="X2406" s="185">
        <v>0</v>
      </c>
      <c r="Y2406" s="185">
        <f t="shared" si="303"/>
        <v>0</v>
      </c>
    </row>
    <row r="2407" spans="2:25" s="187" customFormat="1" hidden="1" x14ac:dyDescent="0.3">
      <c r="B2407" s="226" t="s">
        <v>2726</v>
      </c>
      <c r="C2407" s="338" t="s">
        <v>9892</v>
      </c>
      <c r="D2407" s="249"/>
      <c r="E2407" s="249"/>
      <c r="F2407" s="183"/>
      <c r="G2407" s="184">
        <f t="shared" si="297"/>
        <v>52.246400000000001</v>
      </c>
      <c r="H2407" s="184">
        <f t="shared" si="298"/>
        <v>48.442316849999997</v>
      </c>
      <c r="I2407" s="184">
        <f t="shared" si="299"/>
        <v>3.8040831500000039</v>
      </c>
      <c r="K2407" s="184">
        <v>0</v>
      </c>
      <c r="L2407" s="184">
        <v>0</v>
      </c>
      <c r="M2407" s="184">
        <f t="shared" si="300"/>
        <v>0</v>
      </c>
      <c r="O2407" s="188">
        <v>52.246400000000001</v>
      </c>
      <c r="P2407" s="188">
        <v>48.442316849999997</v>
      </c>
      <c r="Q2407" s="188">
        <f t="shared" si="301"/>
        <v>3.8040831500000039</v>
      </c>
      <c r="S2407" s="184">
        <v>0</v>
      </c>
      <c r="T2407" s="184">
        <v>0</v>
      </c>
      <c r="U2407" s="184">
        <f t="shared" si="302"/>
        <v>0</v>
      </c>
      <c r="W2407" s="185">
        <v>0</v>
      </c>
      <c r="X2407" s="185">
        <v>0</v>
      </c>
      <c r="Y2407" s="185">
        <f t="shared" si="303"/>
        <v>0</v>
      </c>
    </row>
    <row r="2408" spans="2:25" s="187" customFormat="1" hidden="1" x14ac:dyDescent="0.3">
      <c r="B2408" s="226" t="s">
        <v>2727</v>
      </c>
      <c r="C2408" s="338" t="s">
        <v>9893</v>
      </c>
      <c r="D2408" s="249"/>
      <c r="E2408" s="249"/>
      <c r="F2408" s="183"/>
      <c r="G2408" s="184">
        <f t="shared" si="297"/>
        <v>264.54060000000004</v>
      </c>
      <c r="H2408" s="184">
        <f t="shared" si="298"/>
        <v>243.60584699999998</v>
      </c>
      <c r="I2408" s="184">
        <f t="shared" si="299"/>
        <v>20.934753000000057</v>
      </c>
      <c r="K2408" s="184">
        <v>0</v>
      </c>
      <c r="L2408" s="184">
        <v>0</v>
      </c>
      <c r="M2408" s="184">
        <f t="shared" si="300"/>
        <v>0</v>
      </c>
      <c r="O2408" s="188">
        <v>264.54060000000004</v>
      </c>
      <c r="P2408" s="188">
        <v>243.60584699999998</v>
      </c>
      <c r="Q2408" s="188">
        <f t="shared" si="301"/>
        <v>20.934753000000057</v>
      </c>
      <c r="S2408" s="184">
        <v>0</v>
      </c>
      <c r="T2408" s="184">
        <v>0</v>
      </c>
      <c r="U2408" s="184">
        <f t="shared" si="302"/>
        <v>0</v>
      </c>
      <c r="W2408" s="185">
        <v>0</v>
      </c>
      <c r="X2408" s="185">
        <v>0</v>
      </c>
      <c r="Y2408" s="185">
        <f t="shared" si="303"/>
        <v>0</v>
      </c>
    </row>
    <row r="2409" spans="2:25" s="187" customFormat="1" hidden="1" x14ac:dyDescent="0.3">
      <c r="B2409" s="226" t="s">
        <v>2728</v>
      </c>
      <c r="C2409" s="338" t="s">
        <v>9894</v>
      </c>
      <c r="D2409" s="249"/>
      <c r="E2409" s="249"/>
      <c r="F2409" s="183"/>
      <c r="G2409" s="184">
        <f t="shared" si="297"/>
        <v>56.604999999999997</v>
      </c>
      <c r="H2409" s="184">
        <f t="shared" si="298"/>
        <v>2.6</v>
      </c>
      <c r="I2409" s="184">
        <f t="shared" si="299"/>
        <v>54.004999999999995</v>
      </c>
      <c r="K2409" s="184">
        <v>0</v>
      </c>
      <c r="L2409" s="184">
        <v>0</v>
      </c>
      <c r="M2409" s="184">
        <f t="shared" si="300"/>
        <v>0</v>
      </c>
      <c r="O2409" s="188">
        <v>56.604999999999997</v>
      </c>
      <c r="P2409" s="188">
        <v>2.6</v>
      </c>
      <c r="Q2409" s="188">
        <f t="shared" si="301"/>
        <v>54.004999999999995</v>
      </c>
      <c r="S2409" s="184">
        <v>0</v>
      </c>
      <c r="T2409" s="184">
        <v>0</v>
      </c>
      <c r="U2409" s="184">
        <f t="shared" si="302"/>
        <v>0</v>
      </c>
      <c r="W2409" s="185">
        <v>0</v>
      </c>
      <c r="X2409" s="185">
        <v>0</v>
      </c>
      <c r="Y2409" s="185">
        <f t="shared" si="303"/>
        <v>0</v>
      </c>
    </row>
    <row r="2410" spans="2:25" s="187" customFormat="1" hidden="1" x14ac:dyDescent="0.3">
      <c r="B2410" s="226" t="s">
        <v>2729</v>
      </c>
      <c r="C2410" s="338" t="s">
        <v>9895</v>
      </c>
      <c r="D2410" s="249"/>
      <c r="E2410" s="249"/>
      <c r="F2410" s="183"/>
      <c r="G2410" s="184">
        <f t="shared" si="297"/>
        <v>643.16290000000004</v>
      </c>
      <c r="H2410" s="184">
        <f t="shared" si="298"/>
        <v>604.27196149999997</v>
      </c>
      <c r="I2410" s="184">
        <f t="shared" si="299"/>
        <v>38.890938500000061</v>
      </c>
      <c r="K2410" s="184">
        <v>0</v>
      </c>
      <c r="L2410" s="184">
        <v>0</v>
      </c>
      <c r="M2410" s="184">
        <f t="shared" si="300"/>
        <v>0</v>
      </c>
      <c r="O2410" s="188">
        <v>643.16290000000004</v>
      </c>
      <c r="P2410" s="188">
        <v>604.27196149999997</v>
      </c>
      <c r="Q2410" s="188">
        <f t="shared" si="301"/>
        <v>38.890938500000061</v>
      </c>
      <c r="S2410" s="184">
        <v>0</v>
      </c>
      <c r="T2410" s="184">
        <v>0</v>
      </c>
      <c r="U2410" s="184">
        <f t="shared" si="302"/>
        <v>0</v>
      </c>
      <c r="W2410" s="185">
        <v>0</v>
      </c>
      <c r="X2410" s="185">
        <v>0</v>
      </c>
      <c r="Y2410" s="185">
        <f t="shared" si="303"/>
        <v>0</v>
      </c>
    </row>
    <row r="2411" spans="2:25" s="187" customFormat="1" hidden="1" x14ac:dyDescent="0.3">
      <c r="B2411" s="226" t="s">
        <v>2730</v>
      </c>
      <c r="C2411" s="338" t="s">
        <v>9896</v>
      </c>
      <c r="D2411" s="249"/>
      <c r="E2411" s="249"/>
      <c r="F2411" s="183"/>
      <c r="G2411" s="184">
        <f t="shared" si="297"/>
        <v>253.26009999999999</v>
      </c>
      <c r="H2411" s="184">
        <f t="shared" si="298"/>
        <v>183.86020311999999</v>
      </c>
      <c r="I2411" s="184">
        <f t="shared" si="299"/>
        <v>69.39989688</v>
      </c>
      <c r="K2411" s="184">
        <v>0</v>
      </c>
      <c r="L2411" s="184">
        <v>0</v>
      </c>
      <c r="M2411" s="184">
        <f t="shared" si="300"/>
        <v>0</v>
      </c>
      <c r="O2411" s="188">
        <v>253.26009999999999</v>
      </c>
      <c r="P2411" s="188">
        <v>183.86020311999999</v>
      </c>
      <c r="Q2411" s="188">
        <f t="shared" si="301"/>
        <v>69.39989688</v>
      </c>
      <c r="S2411" s="184">
        <v>0</v>
      </c>
      <c r="T2411" s="184">
        <v>0</v>
      </c>
      <c r="U2411" s="184">
        <f t="shared" si="302"/>
        <v>0</v>
      </c>
      <c r="W2411" s="185">
        <v>0</v>
      </c>
      <c r="X2411" s="185">
        <v>0</v>
      </c>
      <c r="Y2411" s="185">
        <f t="shared" si="303"/>
        <v>0</v>
      </c>
    </row>
    <row r="2412" spans="2:25" s="187" customFormat="1" hidden="1" x14ac:dyDescent="0.3">
      <c r="B2412" s="226" t="s">
        <v>2731</v>
      </c>
      <c r="C2412" s="338" t="s">
        <v>9897</v>
      </c>
      <c r="D2412" s="249"/>
      <c r="E2412" s="249"/>
      <c r="F2412" s="183"/>
      <c r="G2412" s="184">
        <f t="shared" si="297"/>
        <v>461.86219999999997</v>
      </c>
      <c r="H2412" s="184">
        <f t="shared" si="298"/>
        <v>355.82529799999998</v>
      </c>
      <c r="I2412" s="184">
        <f t="shared" si="299"/>
        <v>106.036902</v>
      </c>
      <c r="K2412" s="184">
        <v>0</v>
      </c>
      <c r="L2412" s="184">
        <v>0</v>
      </c>
      <c r="M2412" s="184">
        <f t="shared" si="300"/>
        <v>0</v>
      </c>
      <c r="O2412" s="188">
        <v>461.86219999999997</v>
      </c>
      <c r="P2412" s="188">
        <v>355.82529799999998</v>
      </c>
      <c r="Q2412" s="188">
        <f t="shared" si="301"/>
        <v>106.036902</v>
      </c>
      <c r="S2412" s="184">
        <v>0</v>
      </c>
      <c r="T2412" s="184">
        <v>0</v>
      </c>
      <c r="U2412" s="184">
        <f t="shared" si="302"/>
        <v>0</v>
      </c>
      <c r="W2412" s="185">
        <v>0</v>
      </c>
      <c r="X2412" s="185">
        <v>0</v>
      </c>
      <c r="Y2412" s="185">
        <f t="shared" si="303"/>
        <v>0</v>
      </c>
    </row>
    <row r="2413" spans="2:25" s="187" customFormat="1" hidden="1" x14ac:dyDescent="0.3">
      <c r="B2413" s="226" t="s">
        <v>2732</v>
      </c>
      <c r="C2413" s="338" t="s">
        <v>9898</v>
      </c>
      <c r="D2413" s="249"/>
      <c r="E2413" s="249"/>
      <c r="F2413" s="183"/>
      <c r="G2413" s="184">
        <f t="shared" si="297"/>
        <v>69.902200000000008</v>
      </c>
      <c r="H2413" s="184">
        <f t="shared" si="298"/>
        <v>56.780216369999998</v>
      </c>
      <c r="I2413" s="184">
        <f t="shared" si="299"/>
        <v>13.12198363000001</v>
      </c>
      <c r="K2413" s="184">
        <v>0</v>
      </c>
      <c r="L2413" s="184">
        <v>0</v>
      </c>
      <c r="M2413" s="184">
        <f t="shared" si="300"/>
        <v>0</v>
      </c>
      <c r="O2413" s="188">
        <v>69.902200000000008</v>
      </c>
      <c r="P2413" s="188">
        <v>56.780216369999998</v>
      </c>
      <c r="Q2413" s="188">
        <f t="shared" si="301"/>
        <v>13.12198363000001</v>
      </c>
      <c r="S2413" s="184">
        <v>0</v>
      </c>
      <c r="T2413" s="184">
        <v>0</v>
      </c>
      <c r="U2413" s="184">
        <f t="shared" si="302"/>
        <v>0</v>
      </c>
      <c r="W2413" s="185">
        <v>0</v>
      </c>
      <c r="X2413" s="185">
        <v>0</v>
      </c>
      <c r="Y2413" s="185">
        <f t="shared" si="303"/>
        <v>0</v>
      </c>
    </row>
    <row r="2414" spans="2:25" s="187" customFormat="1" hidden="1" x14ac:dyDescent="0.3">
      <c r="B2414" s="226" t="s">
        <v>2733</v>
      </c>
      <c r="C2414" s="338" t="s">
        <v>9899</v>
      </c>
      <c r="D2414" s="249"/>
      <c r="E2414" s="249"/>
      <c r="F2414" s="183"/>
      <c r="G2414" s="184">
        <f t="shared" si="297"/>
        <v>115.1262</v>
      </c>
      <c r="H2414" s="184">
        <f t="shared" si="298"/>
        <v>24.795000000000002</v>
      </c>
      <c r="I2414" s="184">
        <f t="shared" si="299"/>
        <v>90.331199999999995</v>
      </c>
      <c r="K2414" s="184">
        <v>0</v>
      </c>
      <c r="L2414" s="184">
        <v>0</v>
      </c>
      <c r="M2414" s="184">
        <f t="shared" si="300"/>
        <v>0</v>
      </c>
      <c r="O2414" s="188">
        <v>115.1262</v>
      </c>
      <c r="P2414" s="188">
        <v>24.795000000000002</v>
      </c>
      <c r="Q2414" s="188">
        <f t="shared" si="301"/>
        <v>90.331199999999995</v>
      </c>
      <c r="S2414" s="184">
        <v>0</v>
      </c>
      <c r="T2414" s="184">
        <v>0</v>
      </c>
      <c r="U2414" s="184">
        <f t="shared" si="302"/>
        <v>0</v>
      </c>
      <c r="W2414" s="185">
        <v>0</v>
      </c>
      <c r="X2414" s="185">
        <v>0</v>
      </c>
      <c r="Y2414" s="185">
        <f t="shared" si="303"/>
        <v>0</v>
      </c>
    </row>
    <row r="2415" spans="2:25" s="187" customFormat="1" hidden="1" x14ac:dyDescent="0.3">
      <c r="B2415" s="226" t="s">
        <v>2734</v>
      </c>
      <c r="C2415" s="338" t="s">
        <v>9900</v>
      </c>
      <c r="D2415" s="249"/>
      <c r="E2415" s="249"/>
      <c r="F2415" s="183"/>
      <c r="G2415" s="184">
        <f t="shared" si="297"/>
        <v>52.0261</v>
      </c>
      <c r="H2415" s="184">
        <f t="shared" si="298"/>
        <v>49.1268131</v>
      </c>
      <c r="I2415" s="184">
        <f t="shared" si="299"/>
        <v>2.8992868999999999</v>
      </c>
      <c r="K2415" s="184">
        <v>0</v>
      </c>
      <c r="L2415" s="184">
        <v>0</v>
      </c>
      <c r="M2415" s="184">
        <f t="shared" si="300"/>
        <v>0</v>
      </c>
      <c r="O2415" s="188">
        <v>52.0261</v>
      </c>
      <c r="P2415" s="188">
        <v>49.1268131</v>
      </c>
      <c r="Q2415" s="188">
        <f t="shared" si="301"/>
        <v>2.8992868999999999</v>
      </c>
      <c r="S2415" s="184">
        <v>0</v>
      </c>
      <c r="T2415" s="184">
        <v>0</v>
      </c>
      <c r="U2415" s="184">
        <f t="shared" si="302"/>
        <v>0</v>
      </c>
      <c r="W2415" s="185">
        <v>0</v>
      </c>
      <c r="X2415" s="185">
        <v>0</v>
      </c>
      <c r="Y2415" s="185">
        <f t="shared" si="303"/>
        <v>0</v>
      </c>
    </row>
    <row r="2416" spans="2:25" s="187" customFormat="1" hidden="1" x14ac:dyDescent="0.3">
      <c r="B2416" s="226" t="s">
        <v>2735</v>
      </c>
      <c r="C2416" s="338" t="s">
        <v>9901</v>
      </c>
      <c r="D2416" s="249"/>
      <c r="E2416" s="249"/>
      <c r="F2416" s="183"/>
      <c r="G2416" s="184">
        <f t="shared" si="297"/>
        <v>217.90199999999999</v>
      </c>
      <c r="H2416" s="184">
        <f t="shared" si="298"/>
        <v>207.67666993999998</v>
      </c>
      <c r="I2416" s="184">
        <f t="shared" si="299"/>
        <v>10.225330060000005</v>
      </c>
      <c r="K2416" s="184">
        <v>0</v>
      </c>
      <c r="L2416" s="184">
        <v>0</v>
      </c>
      <c r="M2416" s="184">
        <f t="shared" si="300"/>
        <v>0</v>
      </c>
      <c r="O2416" s="188">
        <v>217.90199999999999</v>
      </c>
      <c r="P2416" s="188">
        <v>207.67666993999998</v>
      </c>
      <c r="Q2416" s="188">
        <f t="shared" si="301"/>
        <v>10.225330060000005</v>
      </c>
      <c r="S2416" s="184">
        <v>0</v>
      </c>
      <c r="T2416" s="184">
        <v>0</v>
      </c>
      <c r="U2416" s="184">
        <f t="shared" si="302"/>
        <v>0</v>
      </c>
      <c r="W2416" s="185">
        <v>0</v>
      </c>
      <c r="X2416" s="185">
        <v>0</v>
      </c>
      <c r="Y2416" s="185">
        <f t="shared" si="303"/>
        <v>0</v>
      </c>
    </row>
    <row r="2417" spans="2:25" s="187" customFormat="1" hidden="1" x14ac:dyDescent="0.3">
      <c r="B2417" s="226" t="s">
        <v>2736</v>
      </c>
      <c r="C2417" s="338" t="s">
        <v>9902</v>
      </c>
      <c r="D2417" s="249"/>
      <c r="E2417" s="249"/>
      <c r="F2417" s="183"/>
      <c r="G2417" s="184">
        <f t="shared" si="297"/>
        <v>109.05629999999999</v>
      </c>
      <c r="H2417" s="184">
        <f t="shared" si="298"/>
        <v>0.1</v>
      </c>
      <c r="I2417" s="184">
        <f t="shared" si="299"/>
        <v>108.9563</v>
      </c>
      <c r="K2417" s="184">
        <v>0</v>
      </c>
      <c r="L2417" s="184">
        <v>0</v>
      </c>
      <c r="M2417" s="184">
        <f t="shared" si="300"/>
        <v>0</v>
      </c>
      <c r="O2417" s="188">
        <v>109.05629999999999</v>
      </c>
      <c r="P2417" s="188">
        <v>0.1</v>
      </c>
      <c r="Q2417" s="188">
        <f t="shared" si="301"/>
        <v>108.9563</v>
      </c>
      <c r="S2417" s="184">
        <v>0</v>
      </c>
      <c r="T2417" s="184">
        <v>0</v>
      </c>
      <c r="U2417" s="184">
        <f t="shared" si="302"/>
        <v>0</v>
      </c>
      <c r="W2417" s="185">
        <v>0</v>
      </c>
      <c r="X2417" s="185">
        <v>0</v>
      </c>
      <c r="Y2417" s="185">
        <f t="shared" si="303"/>
        <v>0</v>
      </c>
    </row>
    <row r="2418" spans="2:25" s="187" customFormat="1" hidden="1" x14ac:dyDescent="0.3">
      <c r="B2418" s="226" t="s">
        <v>2737</v>
      </c>
      <c r="C2418" s="338" t="s">
        <v>9903</v>
      </c>
      <c r="D2418" s="249"/>
      <c r="E2418" s="249"/>
      <c r="F2418" s="183"/>
      <c r="G2418" s="184">
        <f t="shared" si="297"/>
        <v>555.4366</v>
      </c>
      <c r="H2418" s="184">
        <f t="shared" si="298"/>
        <v>526.83178322000003</v>
      </c>
      <c r="I2418" s="184">
        <f t="shared" si="299"/>
        <v>28.604816779999965</v>
      </c>
      <c r="K2418" s="184">
        <v>0</v>
      </c>
      <c r="L2418" s="184">
        <v>0</v>
      </c>
      <c r="M2418" s="184">
        <f t="shared" si="300"/>
        <v>0</v>
      </c>
      <c r="O2418" s="188">
        <v>555.4366</v>
      </c>
      <c r="P2418" s="188">
        <v>526.83178322000003</v>
      </c>
      <c r="Q2418" s="188">
        <f t="shared" si="301"/>
        <v>28.604816779999965</v>
      </c>
      <c r="S2418" s="184">
        <v>0</v>
      </c>
      <c r="T2418" s="184">
        <v>0</v>
      </c>
      <c r="U2418" s="184">
        <f t="shared" si="302"/>
        <v>0</v>
      </c>
      <c r="W2418" s="185">
        <v>0</v>
      </c>
      <c r="X2418" s="185">
        <v>0</v>
      </c>
      <c r="Y2418" s="185">
        <f t="shared" si="303"/>
        <v>0</v>
      </c>
    </row>
    <row r="2419" spans="2:25" s="187" customFormat="1" hidden="1" x14ac:dyDescent="0.3">
      <c r="B2419" s="226" t="s">
        <v>2738</v>
      </c>
      <c r="C2419" s="338" t="s">
        <v>9904</v>
      </c>
      <c r="D2419" s="249"/>
      <c r="E2419" s="249"/>
      <c r="F2419" s="183"/>
      <c r="G2419" s="184">
        <f t="shared" si="297"/>
        <v>76.783500000000004</v>
      </c>
      <c r="H2419" s="184">
        <f t="shared" si="298"/>
        <v>47.849578000000001</v>
      </c>
      <c r="I2419" s="184">
        <f t="shared" si="299"/>
        <v>28.933922000000003</v>
      </c>
      <c r="K2419" s="184">
        <v>0</v>
      </c>
      <c r="L2419" s="184">
        <v>0</v>
      </c>
      <c r="M2419" s="184">
        <f t="shared" si="300"/>
        <v>0</v>
      </c>
      <c r="O2419" s="188">
        <v>76.783500000000004</v>
      </c>
      <c r="P2419" s="188">
        <v>47.849578000000001</v>
      </c>
      <c r="Q2419" s="188">
        <f t="shared" si="301"/>
        <v>28.933922000000003</v>
      </c>
      <c r="S2419" s="184">
        <v>0</v>
      </c>
      <c r="T2419" s="184">
        <v>0</v>
      </c>
      <c r="U2419" s="184">
        <f t="shared" si="302"/>
        <v>0</v>
      </c>
      <c r="W2419" s="185">
        <v>0</v>
      </c>
      <c r="X2419" s="185">
        <v>0</v>
      </c>
      <c r="Y2419" s="185">
        <f t="shared" si="303"/>
        <v>0</v>
      </c>
    </row>
    <row r="2420" spans="2:25" s="187" customFormat="1" hidden="1" x14ac:dyDescent="0.3">
      <c r="B2420" s="226" t="s">
        <v>2739</v>
      </c>
      <c r="C2420" s="338" t="s">
        <v>9905</v>
      </c>
      <c r="D2420" s="249"/>
      <c r="E2420" s="249"/>
      <c r="F2420" s="183"/>
      <c r="G2420" s="184">
        <f t="shared" si="297"/>
        <v>227.6705</v>
      </c>
      <c r="H2420" s="184">
        <f t="shared" si="298"/>
        <v>177.46430800000002</v>
      </c>
      <c r="I2420" s="184">
        <f t="shared" si="299"/>
        <v>50.206191999999987</v>
      </c>
      <c r="K2420" s="184">
        <v>0</v>
      </c>
      <c r="L2420" s="184">
        <v>0</v>
      </c>
      <c r="M2420" s="184">
        <f t="shared" si="300"/>
        <v>0</v>
      </c>
      <c r="O2420" s="188">
        <v>227.6705</v>
      </c>
      <c r="P2420" s="188">
        <v>177.46430800000002</v>
      </c>
      <c r="Q2420" s="188">
        <f t="shared" si="301"/>
        <v>50.206191999999987</v>
      </c>
      <c r="S2420" s="184">
        <v>0</v>
      </c>
      <c r="T2420" s="184">
        <v>0</v>
      </c>
      <c r="U2420" s="184">
        <f t="shared" si="302"/>
        <v>0</v>
      </c>
      <c r="W2420" s="185">
        <v>0</v>
      </c>
      <c r="X2420" s="185">
        <v>0</v>
      </c>
      <c r="Y2420" s="185">
        <f t="shared" si="303"/>
        <v>0</v>
      </c>
    </row>
    <row r="2421" spans="2:25" s="187" customFormat="1" hidden="1" x14ac:dyDescent="0.3">
      <c r="B2421" s="226" t="s">
        <v>2740</v>
      </c>
      <c r="C2421" s="338" t="s">
        <v>9906</v>
      </c>
      <c r="D2421" s="249"/>
      <c r="E2421" s="249"/>
      <c r="F2421" s="183"/>
      <c r="G2421" s="184">
        <f t="shared" si="297"/>
        <v>332.80709999999993</v>
      </c>
      <c r="H2421" s="184">
        <f t="shared" si="298"/>
        <v>317.204072</v>
      </c>
      <c r="I2421" s="184">
        <f t="shared" si="299"/>
        <v>15.603027999999938</v>
      </c>
      <c r="K2421" s="184">
        <v>0</v>
      </c>
      <c r="L2421" s="184">
        <v>0</v>
      </c>
      <c r="M2421" s="184">
        <f t="shared" si="300"/>
        <v>0</v>
      </c>
      <c r="O2421" s="188">
        <v>332.80709999999993</v>
      </c>
      <c r="P2421" s="188">
        <v>317.204072</v>
      </c>
      <c r="Q2421" s="188">
        <f t="shared" si="301"/>
        <v>15.603027999999938</v>
      </c>
      <c r="S2421" s="184">
        <v>0</v>
      </c>
      <c r="T2421" s="184">
        <v>0</v>
      </c>
      <c r="U2421" s="184">
        <f t="shared" si="302"/>
        <v>0</v>
      </c>
      <c r="W2421" s="185">
        <v>0</v>
      </c>
      <c r="X2421" s="185">
        <v>0</v>
      </c>
      <c r="Y2421" s="185">
        <f t="shared" si="303"/>
        <v>0</v>
      </c>
    </row>
    <row r="2422" spans="2:25" s="187" customFormat="1" hidden="1" x14ac:dyDescent="0.3">
      <c r="B2422" s="226" t="s">
        <v>2741</v>
      </c>
      <c r="C2422" s="338" t="s">
        <v>9907</v>
      </c>
      <c r="D2422" s="249"/>
      <c r="E2422" s="249"/>
      <c r="F2422" s="183"/>
      <c r="G2422" s="184">
        <f t="shared" ref="G2422:G2485" si="304">+K2422+O2422+S2422+W2422</f>
        <v>69.255800000000008</v>
      </c>
      <c r="H2422" s="184">
        <f t="shared" ref="H2422:H2485" si="305">+L2422+P2422+T2422+X2422</f>
        <v>59.384674999999994</v>
      </c>
      <c r="I2422" s="184">
        <f t="shared" si="299"/>
        <v>9.8711250000000135</v>
      </c>
      <c r="K2422" s="184">
        <v>0</v>
      </c>
      <c r="L2422" s="184">
        <v>0</v>
      </c>
      <c r="M2422" s="184">
        <f t="shared" si="300"/>
        <v>0</v>
      </c>
      <c r="O2422" s="188">
        <v>69.255800000000008</v>
      </c>
      <c r="P2422" s="188">
        <v>59.384674999999994</v>
      </c>
      <c r="Q2422" s="188">
        <f t="shared" si="301"/>
        <v>9.8711250000000135</v>
      </c>
      <c r="S2422" s="184">
        <v>0</v>
      </c>
      <c r="T2422" s="184">
        <v>0</v>
      </c>
      <c r="U2422" s="184">
        <f t="shared" si="302"/>
        <v>0</v>
      </c>
      <c r="W2422" s="185">
        <v>0</v>
      </c>
      <c r="X2422" s="185">
        <v>0</v>
      </c>
      <c r="Y2422" s="185">
        <f t="shared" si="303"/>
        <v>0</v>
      </c>
    </row>
    <row r="2423" spans="2:25" s="187" customFormat="1" hidden="1" x14ac:dyDescent="0.3">
      <c r="B2423" s="226" t="s">
        <v>2742</v>
      </c>
      <c r="C2423" s="338" t="s">
        <v>9908</v>
      </c>
      <c r="D2423" s="249"/>
      <c r="E2423" s="249"/>
      <c r="F2423" s="183"/>
      <c r="G2423" s="184">
        <f t="shared" si="304"/>
        <v>159.0455</v>
      </c>
      <c r="H2423" s="184">
        <f t="shared" si="305"/>
        <v>53.106400000000001</v>
      </c>
      <c r="I2423" s="184">
        <f t="shared" si="299"/>
        <v>105.9391</v>
      </c>
      <c r="K2423" s="184">
        <v>0</v>
      </c>
      <c r="L2423" s="184">
        <v>0</v>
      </c>
      <c r="M2423" s="184">
        <f t="shared" si="300"/>
        <v>0</v>
      </c>
      <c r="O2423" s="188">
        <v>159.0455</v>
      </c>
      <c r="P2423" s="188">
        <v>53.106400000000001</v>
      </c>
      <c r="Q2423" s="188">
        <f t="shared" si="301"/>
        <v>105.9391</v>
      </c>
      <c r="S2423" s="184">
        <v>0</v>
      </c>
      <c r="T2423" s="184">
        <v>0</v>
      </c>
      <c r="U2423" s="184">
        <f t="shared" si="302"/>
        <v>0</v>
      </c>
      <c r="W2423" s="185">
        <v>0</v>
      </c>
      <c r="X2423" s="185">
        <v>0</v>
      </c>
      <c r="Y2423" s="185">
        <f t="shared" si="303"/>
        <v>0</v>
      </c>
    </row>
    <row r="2424" spans="2:25" s="187" customFormat="1" hidden="1" x14ac:dyDescent="0.3">
      <c r="B2424" s="226" t="s">
        <v>2743</v>
      </c>
      <c r="C2424" s="338" t="s">
        <v>9909</v>
      </c>
      <c r="D2424" s="249"/>
      <c r="E2424" s="249"/>
      <c r="F2424" s="183"/>
      <c r="G2424" s="184">
        <f t="shared" si="304"/>
        <v>49.218699999999998</v>
      </c>
      <c r="H2424" s="184">
        <f t="shared" si="305"/>
        <v>43.266660999999999</v>
      </c>
      <c r="I2424" s="184">
        <f t="shared" si="299"/>
        <v>5.9520389999999992</v>
      </c>
      <c r="K2424" s="184">
        <v>0</v>
      </c>
      <c r="L2424" s="184">
        <v>0</v>
      </c>
      <c r="M2424" s="184">
        <f t="shared" si="300"/>
        <v>0</v>
      </c>
      <c r="O2424" s="188">
        <v>49.218699999999998</v>
      </c>
      <c r="P2424" s="188">
        <v>43.266660999999999</v>
      </c>
      <c r="Q2424" s="188">
        <f t="shared" si="301"/>
        <v>5.9520389999999992</v>
      </c>
      <c r="S2424" s="184">
        <v>0</v>
      </c>
      <c r="T2424" s="184">
        <v>0</v>
      </c>
      <c r="U2424" s="184">
        <f t="shared" si="302"/>
        <v>0</v>
      </c>
      <c r="W2424" s="185">
        <v>0</v>
      </c>
      <c r="X2424" s="185">
        <v>0</v>
      </c>
      <c r="Y2424" s="185">
        <f t="shared" si="303"/>
        <v>0</v>
      </c>
    </row>
    <row r="2425" spans="2:25" s="187" customFormat="1" hidden="1" x14ac:dyDescent="0.3">
      <c r="B2425" s="226" t="s">
        <v>2744</v>
      </c>
      <c r="C2425" s="338" t="s">
        <v>9910</v>
      </c>
      <c r="D2425" s="249"/>
      <c r="E2425" s="249"/>
      <c r="F2425" s="183"/>
      <c r="G2425" s="184">
        <f t="shared" si="304"/>
        <v>232.65300000000002</v>
      </c>
      <c r="H2425" s="184">
        <f t="shared" si="305"/>
        <v>213.36271884999999</v>
      </c>
      <c r="I2425" s="184">
        <f t="shared" si="299"/>
        <v>19.290281150000027</v>
      </c>
      <c r="K2425" s="184">
        <v>0</v>
      </c>
      <c r="L2425" s="184">
        <v>0</v>
      </c>
      <c r="M2425" s="184">
        <f t="shared" si="300"/>
        <v>0</v>
      </c>
      <c r="O2425" s="188">
        <v>232.65300000000002</v>
      </c>
      <c r="P2425" s="188">
        <v>213.36271884999999</v>
      </c>
      <c r="Q2425" s="188">
        <f t="shared" si="301"/>
        <v>19.290281150000027</v>
      </c>
      <c r="S2425" s="184">
        <v>0</v>
      </c>
      <c r="T2425" s="184">
        <v>0</v>
      </c>
      <c r="U2425" s="184">
        <f t="shared" si="302"/>
        <v>0</v>
      </c>
      <c r="W2425" s="185">
        <v>0</v>
      </c>
      <c r="X2425" s="185">
        <v>0</v>
      </c>
      <c r="Y2425" s="185">
        <f t="shared" si="303"/>
        <v>0</v>
      </c>
    </row>
    <row r="2426" spans="2:25" s="187" customFormat="1" hidden="1" x14ac:dyDescent="0.3">
      <c r="B2426" s="226" t="s">
        <v>2745</v>
      </c>
      <c r="C2426" s="338" t="s">
        <v>9911</v>
      </c>
      <c r="D2426" s="249"/>
      <c r="E2426" s="249"/>
      <c r="F2426" s="183"/>
      <c r="G2426" s="184">
        <f t="shared" si="304"/>
        <v>60</v>
      </c>
      <c r="H2426" s="184">
        <f t="shared" si="305"/>
        <v>0.42952000000000001</v>
      </c>
      <c r="I2426" s="184">
        <f t="shared" si="299"/>
        <v>59.570480000000003</v>
      </c>
      <c r="J2426" s="179"/>
      <c r="K2426" s="184">
        <v>0</v>
      </c>
      <c r="L2426" s="184">
        <v>0</v>
      </c>
      <c r="M2426" s="184">
        <f t="shared" si="300"/>
        <v>0</v>
      </c>
      <c r="N2426" s="179"/>
      <c r="O2426" s="184">
        <v>60</v>
      </c>
      <c r="P2426" s="184">
        <v>0.42952000000000001</v>
      </c>
      <c r="Q2426" s="184">
        <f t="shared" si="301"/>
        <v>59.570480000000003</v>
      </c>
      <c r="R2426" s="179"/>
      <c r="S2426" s="184">
        <v>0</v>
      </c>
      <c r="T2426" s="184">
        <v>0</v>
      </c>
      <c r="U2426" s="184">
        <f t="shared" si="302"/>
        <v>0</v>
      </c>
      <c r="V2426" s="179"/>
      <c r="W2426" s="184">
        <v>0</v>
      </c>
      <c r="X2426" s="184">
        <v>0</v>
      </c>
      <c r="Y2426" s="184">
        <f t="shared" si="303"/>
        <v>0</v>
      </c>
    </row>
    <row r="2427" spans="2:25" s="187" customFormat="1" hidden="1" x14ac:dyDescent="0.3">
      <c r="B2427" s="226" t="s">
        <v>2746</v>
      </c>
      <c r="C2427" s="338" t="s">
        <v>9912</v>
      </c>
      <c r="D2427" s="249"/>
      <c r="E2427" s="249"/>
      <c r="F2427" s="183"/>
      <c r="G2427" s="184">
        <f t="shared" si="304"/>
        <v>688.46670000000006</v>
      </c>
      <c r="H2427" s="184">
        <f t="shared" si="305"/>
        <v>642.81641401999991</v>
      </c>
      <c r="I2427" s="184">
        <f t="shared" si="299"/>
        <v>45.650285980000149</v>
      </c>
      <c r="K2427" s="184">
        <v>0</v>
      </c>
      <c r="L2427" s="184">
        <v>0</v>
      </c>
      <c r="M2427" s="184">
        <f t="shared" si="300"/>
        <v>0</v>
      </c>
      <c r="O2427" s="188">
        <v>688.46670000000006</v>
      </c>
      <c r="P2427" s="188">
        <v>642.81641401999991</v>
      </c>
      <c r="Q2427" s="188">
        <f t="shared" si="301"/>
        <v>45.650285980000149</v>
      </c>
      <c r="S2427" s="184">
        <v>0</v>
      </c>
      <c r="T2427" s="184">
        <v>0</v>
      </c>
      <c r="U2427" s="184">
        <f t="shared" si="302"/>
        <v>0</v>
      </c>
      <c r="W2427" s="185">
        <v>0</v>
      </c>
      <c r="X2427" s="185">
        <v>0</v>
      </c>
      <c r="Y2427" s="185">
        <f t="shared" si="303"/>
        <v>0</v>
      </c>
    </row>
    <row r="2428" spans="2:25" s="187" customFormat="1" hidden="1" x14ac:dyDescent="0.3">
      <c r="B2428" s="226" t="s">
        <v>2747</v>
      </c>
      <c r="C2428" s="338" t="s">
        <v>9913</v>
      </c>
      <c r="D2428" s="249"/>
      <c r="E2428" s="249"/>
      <c r="F2428" s="183"/>
      <c r="G2428" s="184">
        <f t="shared" si="304"/>
        <v>200.70159999999998</v>
      </c>
      <c r="H2428" s="184">
        <f t="shared" si="305"/>
        <v>176.37949635000001</v>
      </c>
      <c r="I2428" s="184">
        <f t="shared" si="299"/>
        <v>24.322103649999974</v>
      </c>
      <c r="K2428" s="184">
        <v>0</v>
      </c>
      <c r="L2428" s="184">
        <v>0</v>
      </c>
      <c r="M2428" s="184">
        <f t="shared" si="300"/>
        <v>0</v>
      </c>
      <c r="O2428" s="188">
        <v>200.70159999999998</v>
      </c>
      <c r="P2428" s="188">
        <v>176.37949635000001</v>
      </c>
      <c r="Q2428" s="188">
        <f t="shared" si="301"/>
        <v>24.322103649999974</v>
      </c>
      <c r="S2428" s="184">
        <v>0</v>
      </c>
      <c r="T2428" s="184">
        <v>0</v>
      </c>
      <c r="U2428" s="184">
        <f t="shared" si="302"/>
        <v>0</v>
      </c>
      <c r="W2428" s="185">
        <v>0</v>
      </c>
      <c r="X2428" s="185">
        <v>0</v>
      </c>
      <c r="Y2428" s="185">
        <f t="shared" si="303"/>
        <v>0</v>
      </c>
    </row>
    <row r="2429" spans="2:25" s="187" customFormat="1" hidden="1" x14ac:dyDescent="0.3">
      <c r="B2429" s="226" t="s">
        <v>2748</v>
      </c>
      <c r="C2429" s="338" t="s">
        <v>9914</v>
      </c>
      <c r="D2429" s="249"/>
      <c r="E2429" s="249"/>
      <c r="F2429" s="183"/>
      <c r="G2429" s="184">
        <f t="shared" si="304"/>
        <v>290.17869999999999</v>
      </c>
      <c r="H2429" s="184">
        <f t="shared" si="305"/>
        <v>256.76746365999998</v>
      </c>
      <c r="I2429" s="184">
        <f t="shared" si="299"/>
        <v>33.411236340000016</v>
      </c>
      <c r="K2429" s="184">
        <v>0</v>
      </c>
      <c r="L2429" s="184">
        <v>0</v>
      </c>
      <c r="M2429" s="184">
        <f t="shared" si="300"/>
        <v>0</v>
      </c>
      <c r="O2429" s="188">
        <v>290.17869999999999</v>
      </c>
      <c r="P2429" s="188">
        <v>256.76746365999998</v>
      </c>
      <c r="Q2429" s="188">
        <f t="shared" si="301"/>
        <v>33.411236340000016</v>
      </c>
      <c r="S2429" s="184">
        <v>0</v>
      </c>
      <c r="T2429" s="184">
        <v>0</v>
      </c>
      <c r="U2429" s="184">
        <f t="shared" si="302"/>
        <v>0</v>
      </c>
      <c r="W2429" s="185">
        <v>0</v>
      </c>
      <c r="X2429" s="185">
        <v>0</v>
      </c>
      <c r="Y2429" s="185">
        <f t="shared" si="303"/>
        <v>0</v>
      </c>
    </row>
    <row r="2430" spans="2:25" s="187" customFormat="1" hidden="1" x14ac:dyDescent="0.3">
      <c r="B2430" s="226" t="s">
        <v>2749</v>
      </c>
      <c r="C2430" s="338" t="s">
        <v>9915</v>
      </c>
      <c r="D2430" s="249"/>
      <c r="E2430" s="249"/>
      <c r="F2430" s="183"/>
      <c r="G2430" s="184">
        <f t="shared" si="304"/>
        <v>70.487400000000008</v>
      </c>
      <c r="H2430" s="184">
        <f t="shared" si="305"/>
        <v>65.498903830000003</v>
      </c>
      <c r="I2430" s="184">
        <f t="shared" si="299"/>
        <v>4.9884961700000048</v>
      </c>
      <c r="K2430" s="184">
        <v>0</v>
      </c>
      <c r="L2430" s="184">
        <v>0</v>
      </c>
      <c r="M2430" s="184">
        <f t="shared" si="300"/>
        <v>0</v>
      </c>
      <c r="O2430" s="188">
        <v>70.487400000000008</v>
      </c>
      <c r="P2430" s="188">
        <v>65.498903830000003</v>
      </c>
      <c r="Q2430" s="188">
        <f t="shared" si="301"/>
        <v>4.9884961700000048</v>
      </c>
      <c r="S2430" s="184">
        <v>0</v>
      </c>
      <c r="T2430" s="184">
        <v>0</v>
      </c>
      <c r="U2430" s="184">
        <f t="shared" si="302"/>
        <v>0</v>
      </c>
      <c r="W2430" s="185">
        <v>0</v>
      </c>
      <c r="X2430" s="185">
        <v>0</v>
      </c>
      <c r="Y2430" s="185">
        <f t="shared" si="303"/>
        <v>0</v>
      </c>
    </row>
    <row r="2431" spans="2:25" s="187" customFormat="1" hidden="1" x14ac:dyDescent="0.3">
      <c r="B2431" s="226" t="s">
        <v>2750</v>
      </c>
      <c r="C2431" s="338" t="s">
        <v>9916</v>
      </c>
      <c r="D2431" s="249"/>
      <c r="E2431" s="249"/>
      <c r="F2431" s="183"/>
      <c r="G2431" s="184">
        <f t="shared" si="304"/>
        <v>76.398399999999995</v>
      </c>
      <c r="H2431" s="184">
        <f t="shared" si="305"/>
        <v>54.946750000000002</v>
      </c>
      <c r="I2431" s="184">
        <f t="shared" si="299"/>
        <v>21.451649999999994</v>
      </c>
      <c r="K2431" s="184">
        <v>0</v>
      </c>
      <c r="L2431" s="184">
        <v>0</v>
      </c>
      <c r="M2431" s="184">
        <f t="shared" si="300"/>
        <v>0</v>
      </c>
      <c r="O2431" s="188">
        <v>76.398399999999995</v>
      </c>
      <c r="P2431" s="188">
        <v>54.946750000000002</v>
      </c>
      <c r="Q2431" s="188">
        <f t="shared" si="301"/>
        <v>21.451649999999994</v>
      </c>
      <c r="S2431" s="184">
        <v>0</v>
      </c>
      <c r="T2431" s="184">
        <v>0</v>
      </c>
      <c r="U2431" s="184">
        <f t="shared" si="302"/>
        <v>0</v>
      </c>
      <c r="W2431" s="185">
        <v>0</v>
      </c>
      <c r="X2431" s="185">
        <v>0</v>
      </c>
      <c r="Y2431" s="185">
        <f t="shared" si="303"/>
        <v>0</v>
      </c>
    </row>
    <row r="2432" spans="2:25" s="187" customFormat="1" hidden="1" x14ac:dyDescent="0.3">
      <c r="B2432" s="226" t="s">
        <v>2751</v>
      </c>
      <c r="C2432" s="338" t="s">
        <v>9917</v>
      </c>
      <c r="D2432" s="249"/>
      <c r="E2432" s="249"/>
      <c r="F2432" s="183"/>
      <c r="G2432" s="184">
        <f t="shared" si="304"/>
        <v>49.455599999999997</v>
      </c>
      <c r="H2432" s="184">
        <f t="shared" si="305"/>
        <v>42.982690000000005</v>
      </c>
      <c r="I2432" s="184">
        <f t="shared" si="299"/>
        <v>6.4729099999999917</v>
      </c>
      <c r="K2432" s="184">
        <v>0</v>
      </c>
      <c r="L2432" s="184">
        <v>0</v>
      </c>
      <c r="M2432" s="184">
        <f t="shared" si="300"/>
        <v>0</v>
      </c>
      <c r="O2432" s="188">
        <v>49.455599999999997</v>
      </c>
      <c r="P2432" s="188">
        <v>42.982690000000005</v>
      </c>
      <c r="Q2432" s="188">
        <f t="shared" si="301"/>
        <v>6.4729099999999917</v>
      </c>
      <c r="S2432" s="184">
        <v>0</v>
      </c>
      <c r="T2432" s="184">
        <v>0</v>
      </c>
      <c r="U2432" s="184">
        <f t="shared" si="302"/>
        <v>0</v>
      </c>
      <c r="W2432" s="185">
        <v>0</v>
      </c>
      <c r="X2432" s="185">
        <v>0</v>
      </c>
      <c r="Y2432" s="185">
        <f t="shared" si="303"/>
        <v>0</v>
      </c>
    </row>
    <row r="2433" spans="2:25" s="187" customFormat="1" hidden="1" x14ac:dyDescent="0.3">
      <c r="B2433" s="226" t="s">
        <v>2752</v>
      </c>
      <c r="C2433" s="338" t="s">
        <v>9918</v>
      </c>
      <c r="D2433" s="249"/>
      <c r="E2433" s="249"/>
      <c r="F2433" s="183"/>
      <c r="G2433" s="184">
        <f t="shared" si="304"/>
        <v>225.2251</v>
      </c>
      <c r="H2433" s="184">
        <f t="shared" si="305"/>
        <v>202.71349576</v>
      </c>
      <c r="I2433" s="184">
        <f t="shared" si="299"/>
        <v>22.511604239999997</v>
      </c>
      <c r="K2433" s="184">
        <v>0</v>
      </c>
      <c r="L2433" s="184">
        <v>0</v>
      </c>
      <c r="M2433" s="184">
        <f t="shared" si="300"/>
        <v>0</v>
      </c>
      <c r="O2433" s="188">
        <v>225.2251</v>
      </c>
      <c r="P2433" s="188">
        <v>202.71349576</v>
      </c>
      <c r="Q2433" s="188">
        <f t="shared" si="301"/>
        <v>22.511604239999997</v>
      </c>
      <c r="S2433" s="184">
        <v>0</v>
      </c>
      <c r="T2433" s="184">
        <v>0</v>
      </c>
      <c r="U2433" s="184">
        <f t="shared" si="302"/>
        <v>0</v>
      </c>
      <c r="W2433" s="185">
        <v>0</v>
      </c>
      <c r="X2433" s="185">
        <v>0</v>
      </c>
      <c r="Y2433" s="185">
        <f t="shared" si="303"/>
        <v>0</v>
      </c>
    </row>
    <row r="2434" spans="2:25" s="187" customFormat="1" hidden="1" x14ac:dyDescent="0.3">
      <c r="B2434" s="226" t="s">
        <v>2753</v>
      </c>
      <c r="C2434" s="338" t="s">
        <v>9919</v>
      </c>
      <c r="D2434" s="249"/>
      <c r="E2434" s="249"/>
      <c r="F2434" s="183"/>
      <c r="G2434" s="184">
        <f t="shared" si="304"/>
        <v>104.1931</v>
      </c>
      <c r="H2434" s="184">
        <f t="shared" si="305"/>
        <v>0</v>
      </c>
      <c r="I2434" s="184">
        <f t="shared" si="299"/>
        <v>104.1931</v>
      </c>
      <c r="K2434" s="184">
        <v>0</v>
      </c>
      <c r="L2434" s="184">
        <v>0</v>
      </c>
      <c r="M2434" s="184">
        <f t="shared" si="300"/>
        <v>0</v>
      </c>
      <c r="O2434" s="188">
        <v>104.1931</v>
      </c>
      <c r="P2434" s="188">
        <v>0</v>
      </c>
      <c r="Q2434" s="188">
        <f t="shared" si="301"/>
        <v>104.1931</v>
      </c>
      <c r="S2434" s="184">
        <v>0</v>
      </c>
      <c r="T2434" s="184">
        <v>0</v>
      </c>
      <c r="U2434" s="184">
        <f t="shared" si="302"/>
        <v>0</v>
      </c>
      <c r="W2434" s="185">
        <v>0</v>
      </c>
      <c r="X2434" s="185">
        <v>0</v>
      </c>
      <c r="Y2434" s="185">
        <f t="shared" si="303"/>
        <v>0</v>
      </c>
    </row>
    <row r="2435" spans="2:25" s="187" customFormat="1" hidden="1" x14ac:dyDescent="0.3">
      <c r="B2435" s="226" t="s">
        <v>2754</v>
      </c>
      <c r="C2435" s="338" t="s">
        <v>9920</v>
      </c>
      <c r="D2435" s="249"/>
      <c r="E2435" s="249"/>
      <c r="F2435" s="183"/>
      <c r="G2435" s="184">
        <f t="shared" si="304"/>
        <v>732.25</v>
      </c>
      <c r="H2435" s="184">
        <f t="shared" si="305"/>
        <v>696.52790748000007</v>
      </c>
      <c r="I2435" s="184">
        <f t="shared" si="299"/>
        <v>35.722092519999933</v>
      </c>
      <c r="K2435" s="184">
        <v>0</v>
      </c>
      <c r="L2435" s="184">
        <v>0</v>
      </c>
      <c r="M2435" s="184">
        <f t="shared" si="300"/>
        <v>0</v>
      </c>
      <c r="O2435" s="188">
        <v>732.25</v>
      </c>
      <c r="P2435" s="188">
        <v>696.52790748000007</v>
      </c>
      <c r="Q2435" s="188">
        <f t="shared" si="301"/>
        <v>35.722092519999933</v>
      </c>
      <c r="S2435" s="184">
        <v>0</v>
      </c>
      <c r="T2435" s="184">
        <v>0</v>
      </c>
      <c r="U2435" s="184">
        <f t="shared" si="302"/>
        <v>0</v>
      </c>
      <c r="W2435" s="185">
        <v>0</v>
      </c>
      <c r="X2435" s="185">
        <v>0</v>
      </c>
      <c r="Y2435" s="185">
        <f t="shared" si="303"/>
        <v>0</v>
      </c>
    </row>
    <row r="2436" spans="2:25" s="187" customFormat="1" hidden="1" x14ac:dyDescent="0.3">
      <c r="B2436" s="226" t="s">
        <v>2755</v>
      </c>
      <c r="C2436" s="338" t="s">
        <v>9921</v>
      </c>
      <c r="D2436" s="249"/>
      <c r="E2436" s="249"/>
      <c r="F2436" s="183"/>
      <c r="G2436" s="184">
        <f t="shared" si="304"/>
        <v>227.47829999999999</v>
      </c>
      <c r="H2436" s="184">
        <f t="shared" si="305"/>
        <v>208.90739284</v>
      </c>
      <c r="I2436" s="184">
        <f t="shared" si="299"/>
        <v>18.57090715999999</v>
      </c>
      <c r="K2436" s="184">
        <v>0</v>
      </c>
      <c r="L2436" s="184">
        <v>0</v>
      </c>
      <c r="M2436" s="184">
        <f t="shared" si="300"/>
        <v>0</v>
      </c>
      <c r="O2436" s="188">
        <v>227.47829999999999</v>
      </c>
      <c r="P2436" s="188">
        <v>208.90739284</v>
      </c>
      <c r="Q2436" s="188">
        <f t="shared" si="301"/>
        <v>18.57090715999999</v>
      </c>
      <c r="S2436" s="184">
        <v>0</v>
      </c>
      <c r="T2436" s="184">
        <v>0</v>
      </c>
      <c r="U2436" s="184">
        <f t="shared" si="302"/>
        <v>0</v>
      </c>
      <c r="W2436" s="185">
        <v>0</v>
      </c>
      <c r="X2436" s="185">
        <v>0</v>
      </c>
      <c r="Y2436" s="185">
        <f t="shared" si="303"/>
        <v>0</v>
      </c>
    </row>
    <row r="2437" spans="2:25" s="187" customFormat="1" hidden="1" x14ac:dyDescent="0.3">
      <c r="B2437" s="226" t="s">
        <v>2756</v>
      </c>
      <c r="C2437" s="338" t="s">
        <v>9922</v>
      </c>
      <c r="D2437" s="249"/>
      <c r="E2437" s="249"/>
      <c r="F2437" s="183"/>
      <c r="G2437" s="184">
        <f t="shared" si="304"/>
        <v>328.56169999999997</v>
      </c>
      <c r="H2437" s="184">
        <f t="shared" si="305"/>
        <v>313.35652897</v>
      </c>
      <c r="I2437" s="184">
        <f t="shared" si="299"/>
        <v>15.205171029999974</v>
      </c>
      <c r="K2437" s="184">
        <v>0</v>
      </c>
      <c r="L2437" s="184">
        <v>0</v>
      </c>
      <c r="M2437" s="184">
        <f t="shared" si="300"/>
        <v>0</v>
      </c>
      <c r="O2437" s="188">
        <v>328.56169999999997</v>
      </c>
      <c r="P2437" s="188">
        <v>313.35652897</v>
      </c>
      <c r="Q2437" s="188">
        <f t="shared" si="301"/>
        <v>15.205171029999974</v>
      </c>
      <c r="S2437" s="184">
        <v>0</v>
      </c>
      <c r="T2437" s="184">
        <v>0</v>
      </c>
      <c r="U2437" s="184">
        <f t="shared" si="302"/>
        <v>0</v>
      </c>
      <c r="W2437" s="185">
        <v>0</v>
      </c>
      <c r="X2437" s="185">
        <v>0</v>
      </c>
      <c r="Y2437" s="185">
        <f t="shared" si="303"/>
        <v>0</v>
      </c>
    </row>
    <row r="2438" spans="2:25" s="187" customFormat="1" hidden="1" x14ac:dyDescent="0.3">
      <c r="B2438" s="226" t="s">
        <v>2757</v>
      </c>
      <c r="C2438" s="338" t="s">
        <v>9923</v>
      </c>
      <c r="D2438" s="249"/>
      <c r="E2438" s="249"/>
      <c r="F2438" s="183"/>
      <c r="G2438" s="184">
        <f t="shared" si="304"/>
        <v>84.956699999999998</v>
      </c>
      <c r="H2438" s="184">
        <f t="shared" si="305"/>
        <v>71.955070169999999</v>
      </c>
      <c r="I2438" s="184">
        <f t="shared" si="299"/>
        <v>13.001629829999999</v>
      </c>
      <c r="K2438" s="184">
        <v>0</v>
      </c>
      <c r="L2438" s="184">
        <v>0</v>
      </c>
      <c r="M2438" s="184">
        <f t="shared" si="300"/>
        <v>0</v>
      </c>
      <c r="O2438" s="188">
        <v>84.956699999999998</v>
      </c>
      <c r="P2438" s="188">
        <v>71.955070169999999</v>
      </c>
      <c r="Q2438" s="188">
        <f t="shared" si="301"/>
        <v>13.001629829999999</v>
      </c>
      <c r="S2438" s="184">
        <v>0</v>
      </c>
      <c r="T2438" s="184">
        <v>0</v>
      </c>
      <c r="U2438" s="184">
        <f t="shared" si="302"/>
        <v>0</v>
      </c>
      <c r="W2438" s="185">
        <v>0</v>
      </c>
      <c r="X2438" s="185">
        <v>0</v>
      </c>
      <c r="Y2438" s="185">
        <f t="shared" si="303"/>
        <v>0</v>
      </c>
    </row>
    <row r="2439" spans="2:25" s="187" customFormat="1" hidden="1" x14ac:dyDescent="0.3">
      <c r="B2439" s="226" t="s">
        <v>2758</v>
      </c>
      <c r="C2439" s="338" t="s">
        <v>9924</v>
      </c>
      <c r="D2439" s="249"/>
      <c r="E2439" s="249"/>
      <c r="F2439" s="183"/>
      <c r="G2439" s="184">
        <f t="shared" si="304"/>
        <v>45.436399999999999</v>
      </c>
      <c r="H2439" s="184">
        <f t="shared" si="305"/>
        <v>53.523000000000003</v>
      </c>
      <c r="I2439" s="184">
        <f t="shared" si="299"/>
        <v>8.0866000000000042</v>
      </c>
      <c r="K2439" s="184">
        <v>0</v>
      </c>
      <c r="L2439" s="184">
        <v>0</v>
      </c>
      <c r="M2439" s="184">
        <f t="shared" si="300"/>
        <v>0</v>
      </c>
      <c r="O2439" s="188">
        <v>45.436399999999999</v>
      </c>
      <c r="P2439" s="188">
        <v>53.523000000000003</v>
      </c>
      <c r="Q2439" s="188">
        <f t="shared" si="301"/>
        <v>8.0866000000000042</v>
      </c>
      <c r="S2439" s="184">
        <v>0</v>
      </c>
      <c r="T2439" s="184">
        <v>0</v>
      </c>
      <c r="U2439" s="184">
        <f t="shared" si="302"/>
        <v>0</v>
      </c>
      <c r="W2439" s="185">
        <v>0</v>
      </c>
      <c r="X2439" s="185">
        <v>0</v>
      </c>
      <c r="Y2439" s="185">
        <f t="shared" si="303"/>
        <v>0</v>
      </c>
    </row>
    <row r="2440" spans="2:25" s="187" customFormat="1" hidden="1" x14ac:dyDescent="0.3">
      <c r="B2440" s="226" t="s">
        <v>2759</v>
      </c>
      <c r="C2440" s="338" t="s">
        <v>9925</v>
      </c>
      <c r="D2440" s="249"/>
      <c r="E2440" s="249"/>
      <c r="F2440" s="183"/>
      <c r="G2440" s="184">
        <f t="shared" si="304"/>
        <v>52.185500000000005</v>
      </c>
      <c r="H2440" s="184">
        <f t="shared" si="305"/>
        <v>47.153529180000007</v>
      </c>
      <c r="I2440" s="184">
        <f t="shared" si="299"/>
        <v>5.031970819999998</v>
      </c>
      <c r="K2440" s="184">
        <v>0</v>
      </c>
      <c r="L2440" s="184">
        <v>0</v>
      </c>
      <c r="M2440" s="184">
        <f t="shared" si="300"/>
        <v>0</v>
      </c>
      <c r="O2440" s="188">
        <v>52.185500000000005</v>
      </c>
      <c r="P2440" s="188">
        <v>47.153529180000007</v>
      </c>
      <c r="Q2440" s="188">
        <f t="shared" si="301"/>
        <v>5.031970819999998</v>
      </c>
      <c r="S2440" s="184">
        <v>0</v>
      </c>
      <c r="T2440" s="184">
        <v>0</v>
      </c>
      <c r="U2440" s="184">
        <f t="shared" si="302"/>
        <v>0</v>
      </c>
      <c r="W2440" s="185">
        <v>0</v>
      </c>
      <c r="X2440" s="185">
        <v>0</v>
      </c>
      <c r="Y2440" s="185">
        <f t="shared" si="303"/>
        <v>0</v>
      </c>
    </row>
    <row r="2441" spans="2:25" s="187" customFormat="1" hidden="1" x14ac:dyDescent="0.3">
      <c r="B2441" s="226" t="s">
        <v>2760</v>
      </c>
      <c r="C2441" s="338" t="s">
        <v>9926</v>
      </c>
      <c r="D2441" s="249"/>
      <c r="E2441" s="249"/>
      <c r="F2441" s="183"/>
      <c r="G2441" s="184">
        <f t="shared" si="304"/>
        <v>229.3475</v>
      </c>
      <c r="H2441" s="184">
        <f t="shared" si="305"/>
        <v>218.15320940000001</v>
      </c>
      <c r="I2441" s="184">
        <f t="shared" ref="I2441:I2504" si="306">+ABS(G2441-H2441)</f>
        <v>11.194290599999988</v>
      </c>
      <c r="K2441" s="184">
        <v>0</v>
      </c>
      <c r="L2441" s="184">
        <v>0</v>
      </c>
      <c r="M2441" s="184">
        <f t="shared" ref="M2441:M2504" si="307">+ABS(K2441-L2441)</f>
        <v>0</v>
      </c>
      <c r="O2441" s="188">
        <v>229.3475</v>
      </c>
      <c r="P2441" s="188">
        <v>218.15320940000001</v>
      </c>
      <c r="Q2441" s="188">
        <f t="shared" ref="Q2441:Q2504" si="308">+ABS(O2441-P2441)</f>
        <v>11.194290599999988</v>
      </c>
      <c r="S2441" s="184">
        <v>0</v>
      </c>
      <c r="T2441" s="184">
        <v>0</v>
      </c>
      <c r="U2441" s="184">
        <f t="shared" ref="U2441:U2504" si="309">+ABS(S2441-T2441)</f>
        <v>0</v>
      </c>
      <c r="W2441" s="185">
        <v>0</v>
      </c>
      <c r="X2441" s="185">
        <v>0</v>
      </c>
      <c r="Y2441" s="185">
        <f t="shared" ref="Y2441:Y2504" si="310">+ABS(W2441-X2441)</f>
        <v>0</v>
      </c>
    </row>
    <row r="2442" spans="2:25" s="187" customFormat="1" hidden="1" x14ac:dyDescent="0.3">
      <c r="B2442" s="226" t="s">
        <v>2761</v>
      </c>
      <c r="C2442" s="338" t="s">
        <v>9927</v>
      </c>
      <c r="D2442" s="249"/>
      <c r="E2442" s="249"/>
      <c r="F2442" s="183"/>
      <c r="G2442" s="184">
        <f t="shared" si="304"/>
        <v>54.222499999999997</v>
      </c>
      <c r="H2442" s="184">
        <f t="shared" si="305"/>
        <v>0</v>
      </c>
      <c r="I2442" s="184">
        <f t="shared" si="306"/>
        <v>54.222499999999997</v>
      </c>
      <c r="K2442" s="184">
        <v>0</v>
      </c>
      <c r="L2442" s="184">
        <v>0</v>
      </c>
      <c r="M2442" s="184">
        <f t="shared" si="307"/>
        <v>0</v>
      </c>
      <c r="O2442" s="188">
        <v>54.222499999999997</v>
      </c>
      <c r="P2442" s="188">
        <v>0</v>
      </c>
      <c r="Q2442" s="188">
        <f t="shared" si="308"/>
        <v>54.222499999999997</v>
      </c>
      <c r="S2442" s="184">
        <v>0</v>
      </c>
      <c r="T2442" s="184">
        <v>0</v>
      </c>
      <c r="U2442" s="184">
        <f t="shared" si="309"/>
        <v>0</v>
      </c>
      <c r="W2442" s="185">
        <v>0</v>
      </c>
      <c r="X2442" s="185">
        <v>0</v>
      </c>
      <c r="Y2442" s="185">
        <f t="shared" si="310"/>
        <v>0</v>
      </c>
    </row>
    <row r="2443" spans="2:25" s="187" customFormat="1" hidden="1" x14ac:dyDescent="0.3">
      <c r="B2443" s="226" t="s">
        <v>2762</v>
      </c>
      <c r="C2443" s="338" t="s">
        <v>9928</v>
      </c>
      <c r="D2443" s="249"/>
      <c r="E2443" s="249"/>
      <c r="F2443" s="183"/>
      <c r="G2443" s="184">
        <f t="shared" si="304"/>
        <v>446.16389999999996</v>
      </c>
      <c r="H2443" s="184">
        <f t="shared" si="305"/>
        <v>421.01284699999997</v>
      </c>
      <c r="I2443" s="184">
        <f t="shared" si="306"/>
        <v>25.15105299999999</v>
      </c>
      <c r="K2443" s="184">
        <v>0</v>
      </c>
      <c r="L2443" s="184">
        <v>0</v>
      </c>
      <c r="M2443" s="184">
        <f t="shared" si="307"/>
        <v>0</v>
      </c>
      <c r="O2443" s="188">
        <v>446.16389999999996</v>
      </c>
      <c r="P2443" s="188">
        <v>421.01284699999997</v>
      </c>
      <c r="Q2443" s="188">
        <f t="shared" si="308"/>
        <v>25.15105299999999</v>
      </c>
      <c r="S2443" s="184">
        <v>0</v>
      </c>
      <c r="T2443" s="184">
        <v>0</v>
      </c>
      <c r="U2443" s="184">
        <f t="shared" si="309"/>
        <v>0</v>
      </c>
      <c r="W2443" s="185">
        <v>0</v>
      </c>
      <c r="X2443" s="185">
        <v>0</v>
      </c>
      <c r="Y2443" s="185">
        <f t="shared" si="310"/>
        <v>0</v>
      </c>
    </row>
    <row r="2444" spans="2:25" s="187" customFormat="1" hidden="1" x14ac:dyDescent="0.3">
      <c r="B2444" s="226" t="s">
        <v>2763</v>
      </c>
      <c r="C2444" s="338" t="s">
        <v>9929</v>
      </c>
      <c r="D2444" s="249"/>
      <c r="E2444" s="249"/>
      <c r="F2444" s="183"/>
      <c r="G2444" s="184">
        <f t="shared" si="304"/>
        <v>165.1112</v>
      </c>
      <c r="H2444" s="184">
        <f t="shared" si="305"/>
        <v>138.22464600000001</v>
      </c>
      <c r="I2444" s="184">
        <f t="shared" si="306"/>
        <v>26.88655399999999</v>
      </c>
      <c r="K2444" s="184">
        <v>0</v>
      </c>
      <c r="L2444" s="184">
        <v>0</v>
      </c>
      <c r="M2444" s="184">
        <f t="shared" si="307"/>
        <v>0</v>
      </c>
      <c r="O2444" s="188">
        <v>165.1112</v>
      </c>
      <c r="P2444" s="188">
        <v>138.22464600000001</v>
      </c>
      <c r="Q2444" s="188">
        <f t="shared" si="308"/>
        <v>26.88655399999999</v>
      </c>
      <c r="S2444" s="184">
        <v>0</v>
      </c>
      <c r="T2444" s="184">
        <v>0</v>
      </c>
      <c r="U2444" s="184">
        <f t="shared" si="309"/>
        <v>0</v>
      </c>
      <c r="W2444" s="185">
        <v>0</v>
      </c>
      <c r="X2444" s="185">
        <v>0</v>
      </c>
      <c r="Y2444" s="185">
        <f t="shared" si="310"/>
        <v>0</v>
      </c>
    </row>
    <row r="2445" spans="2:25" s="187" customFormat="1" hidden="1" x14ac:dyDescent="0.3">
      <c r="B2445" s="226" t="s">
        <v>2764</v>
      </c>
      <c r="C2445" s="338" t="s">
        <v>9930</v>
      </c>
      <c r="D2445" s="249"/>
      <c r="E2445" s="249"/>
      <c r="F2445" s="183"/>
      <c r="G2445" s="184">
        <f t="shared" si="304"/>
        <v>289.26379999999995</v>
      </c>
      <c r="H2445" s="184">
        <f t="shared" si="305"/>
        <v>255.37944100000001</v>
      </c>
      <c r="I2445" s="184">
        <f t="shared" si="306"/>
        <v>33.884358999999932</v>
      </c>
      <c r="K2445" s="184">
        <v>0</v>
      </c>
      <c r="L2445" s="184">
        <v>0</v>
      </c>
      <c r="M2445" s="184">
        <f t="shared" si="307"/>
        <v>0</v>
      </c>
      <c r="O2445" s="188">
        <v>289.26379999999995</v>
      </c>
      <c r="P2445" s="188">
        <v>255.37944100000001</v>
      </c>
      <c r="Q2445" s="188">
        <f t="shared" si="308"/>
        <v>33.884358999999932</v>
      </c>
      <c r="S2445" s="184">
        <v>0</v>
      </c>
      <c r="T2445" s="184">
        <v>0</v>
      </c>
      <c r="U2445" s="184">
        <f t="shared" si="309"/>
        <v>0</v>
      </c>
      <c r="W2445" s="185">
        <v>0</v>
      </c>
      <c r="X2445" s="185">
        <v>0</v>
      </c>
      <c r="Y2445" s="185">
        <f t="shared" si="310"/>
        <v>0</v>
      </c>
    </row>
    <row r="2446" spans="2:25" s="187" customFormat="1" hidden="1" x14ac:dyDescent="0.3">
      <c r="B2446" s="226" t="s">
        <v>2765</v>
      </c>
      <c r="C2446" s="338" t="s">
        <v>9931</v>
      </c>
      <c r="D2446" s="249"/>
      <c r="E2446" s="249"/>
      <c r="F2446" s="183"/>
      <c r="G2446" s="184">
        <f t="shared" si="304"/>
        <v>96.738900000000001</v>
      </c>
      <c r="H2446" s="184">
        <f t="shared" si="305"/>
        <v>87.671518760000012</v>
      </c>
      <c r="I2446" s="184">
        <f t="shared" si="306"/>
        <v>9.0673812399999889</v>
      </c>
      <c r="K2446" s="184">
        <v>0</v>
      </c>
      <c r="L2446" s="184">
        <v>0</v>
      </c>
      <c r="M2446" s="184">
        <f t="shared" si="307"/>
        <v>0</v>
      </c>
      <c r="O2446" s="188">
        <v>96.738900000000001</v>
      </c>
      <c r="P2446" s="188">
        <v>87.671518760000012</v>
      </c>
      <c r="Q2446" s="188">
        <f t="shared" si="308"/>
        <v>9.0673812399999889</v>
      </c>
      <c r="S2446" s="184">
        <v>0</v>
      </c>
      <c r="T2446" s="184">
        <v>0</v>
      </c>
      <c r="U2446" s="184">
        <f t="shared" si="309"/>
        <v>0</v>
      </c>
      <c r="W2446" s="185">
        <v>0</v>
      </c>
      <c r="X2446" s="185">
        <v>0</v>
      </c>
      <c r="Y2446" s="185">
        <f t="shared" si="310"/>
        <v>0</v>
      </c>
    </row>
    <row r="2447" spans="2:25" s="187" customFormat="1" hidden="1" x14ac:dyDescent="0.3">
      <c r="B2447" s="226" t="s">
        <v>2766</v>
      </c>
      <c r="C2447" s="338" t="s">
        <v>9932</v>
      </c>
      <c r="D2447" s="249"/>
      <c r="E2447" s="249"/>
      <c r="F2447" s="183"/>
      <c r="G2447" s="184">
        <f t="shared" si="304"/>
        <v>70.9161</v>
      </c>
      <c r="H2447" s="184">
        <f t="shared" si="305"/>
        <v>13.4358</v>
      </c>
      <c r="I2447" s="184">
        <f t="shared" si="306"/>
        <v>57.4803</v>
      </c>
      <c r="K2447" s="184">
        <v>0</v>
      </c>
      <c r="L2447" s="184">
        <v>0</v>
      </c>
      <c r="M2447" s="184">
        <f t="shared" si="307"/>
        <v>0</v>
      </c>
      <c r="O2447" s="188">
        <v>70.9161</v>
      </c>
      <c r="P2447" s="188">
        <v>13.4358</v>
      </c>
      <c r="Q2447" s="188">
        <f t="shared" si="308"/>
        <v>57.4803</v>
      </c>
      <c r="S2447" s="184">
        <v>0</v>
      </c>
      <c r="T2447" s="184">
        <v>0</v>
      </c>
      <c r="U2447" s="184">
        <f t="shared" si="309"/>
        <v>0</v>
      </c>
      <c r="W2447" s="185">
        <v>0</v>
      </c>
      <c r="X2447" s="185">
        <v>0</v>
      </c>
      <c r="Y2447" s="185">
        <f t="shared" si="310"/>
        <v>0</v>
      </c>
    </row>
    <row r="2448" spans="2:25" s="187" customFormat="1" hidden="1" x14ac:dyDescent="0.3">
      <c r="B2448" s="226" t="s">
        <v>2767</v>
      </c>
      <c r="C2448" s="338" t="s">
        <v>9933</v>
      </c>
      <c r="D2448" s="249"/>
      <c r="E2448" s="249"/>
      <c r="F2448" s="183"/>
      <c r="G2448" s="184">
        <f t="shared" si="304"/>
        <v>42.895900000000005</v>
      </c>
      <c r="H2448" s="184">
        <f t="shared" si="305"/>
        <v>39.026796999999995</v>
      </c>
      <c r="I2448" s="184">
        <f t="shared" si="306"/>
        <v>3.8691030000000097</v>
      </c>
      <c r="K2448" s="184">
        <v>0</v>
      </c>
      <c r="L2448" s="184">
        <v>0</v>
      </c>
      <c r="M2448" s="184">
        <f t="shared" si="307"/>
        <v>0</v>
      </c>
      <c r="O2448" s="188">
        <v>42.895900000000005</v>
      </c>
      <c r="P2448" s="188">
        <v>39.026796999999995</v>
      </c>
      <c r="Q2448" s="188">
        <f t="shared" si="308"/>
        <v>3.8691030000000097</v>
      </c>
      <c r="S2448" s="184">
        <v>0</v>
      </c>
      <c r="T2448" s="184">
        <v>0</v>
      </c>
      <c r="U2448" s="184">
        <f t="shared" si="309"/>
        <v>0</v>
      </c>
      <c r="W2448" s="185">
        <v>0</v>
      </c>
      <c r="X2448" s="185">
        <v>0</v>
      </c>
      <c r="Y2448" s="185">
        <f t="shared" si="310"/>
        <v>0</v>
      </c>
    </row>
    <row r="2449" spans="2:27" s="187" customFormat="1" hidden="1" x14ac:dyDescent="0.3">
      <c r="B2449" s="226" t="s">
        <v>2768</v>
      </c>
      <c r="C2449" s="338" t="s">
        <v>9934</v>
      </c>
      <c r="D2449" s="249"/>
      <c r="E2449" s="249"/>
      <c r="F2449" s="183"/>
      <c r="G2449" s="184">
        <f t="shared" si="304"/>
        <v>228.43270000000001</v>
      </c>
      <c r="H2449" s="184">
        <f t="shared" si="305"/>
        <v>208.19590499999998</v>
      </c>
      <c r="I2449" s="184">
        <f t="shared" si="306"/>
        <v>20.236795000000029</v>
      </c>
      <c r="K2449" s="184">
        <v>0</v>
      </c>
      <c r="L2449" s="184">
        <v>0</v>
      </c>
      <c r="M2449" s="184">
        <f t="shared" si="307"/>
        <v>0</v>
      </c>
      <c r="O2449" s="188">
        <v>228.43270000000001</v>
      </c>
      <c r="P2449" s="188">
        <v>208.19590499999998</v>
      </c>
      <c r="Q2449" s="188">
        <f t="shared" si="308"/>
        <v>20.236795000000029</v>
      </c>
      <c r="S2449" s="184">
        <v>0</v>
      </c>
      <c r="T2449" s="184">
        <v>0</v>
      </c>
      <c r="U2449" s="184">
        <f t="shared" si="309"/>
        <v>0</v>
      </c>
      <c r="W2449" s="185">
        <v>0</v>
      </c>
      <c r="X2449" s="185">
        <v>0</v>
      </c>
      <c r="Y2449" s="185">
        <f t="shared" si="310"/>
        <v>0</v>
      </c>
    </row>
    <row r="2450" spans="2:27" s="187" customFormat="1" hidden="1" x14ac:dyDescent="0.3">
      <c r="B2450" s="226" t="s">
        <v>2769</v>
      </c>
      <c r="C2450" s="338" t="s">
        <v>9935</v>
      </c>
      <c r="D2450" s="249"/>
      <c r="E2450" s="249"/>
      <c r="F2450" s="183"/>
      <c r="G2450" s="184">
        <f t="shared" si="304"/>
        <v>91.9</v>
      </c>
      <c r="H2450" s="184">
        <f t="shared" si="305"/>
        <v>0</v>
      </c>
      <c r="I2450" s="184">
        <f t="shared" si="306"/>
        <v>91.9</v>
      </c>
      <c r="K2450" s="184">
        <v>0</v>
      </c>
      <c r="L2450" s="184">
        <v>0</v>
      </c>
      <c r="M2450" s="184">
        <f t="shared" si="307"/>
        <v>0</v>
      </c>
      <c r="O2450" s="188">
        <v>91.9</v>
      </c>
      <c r="P2450" s="188">
        <v>0</v>
      </c>
      <c r="Q2450" s="188">
        <f t="shared" si="308"/>
        <v>91.9</v>
      </c>
      <c r="S2450" s="184">
        <v>0</v>
      </c>
      <c r="T2450" s="184">
        <v>0</v>
      </c>
      <c r="U2450" s="184">
        <f t="shared" si="309"/>
        <v>0</v>
      </c>
      <c r="W2450" s="185">
        <v>0</v>
      </c>
      <c r="X2450" s="185">
        <v>0</v>
      </c>
      <c r="Y2450" s="185">
        <f t="shared" si="310"/>
        <v>0</v>
      </c>
    </row>
    <row r="2451" spans="2:27" s="187" customFormat="1" hidden="1" x14ac:dyDescent="0.3">
      <c r="B2451" s="226" t="s">
        <v>2770</v>
      </c>
      <c r="C2451" s="338" t="s">
        <v>9936</v>
      </c>
      <c r="D2451" s="249"/>
      <c r="E2451" s="249"/>
      <c r="F2451" s="183"/>
      <c r="G2451" s="184">
        <f t="shared" si="304"/>
        <v>424.07429999999999</v>
      </c>
      <c r="H2451" s="184">
        <f t="shared" si="305"/>
        <v>407.35344040999996</v>
      </c>
      <c r="I2451" s="184">
        <f t="shared" si="306"/>
        <v>16.720859590000032</v>
      </c>
      <c r="J2451" s="186"/>
      <c r="K2451" s="184">
        <v>0</v>
      </c>
      <c r="L2451" s="184">
        <v>0</v>
      </c>
      <c r="M2451" s="184">
        <f t="shared" si="307"/>
        <v>0</v>
      </c>
      <c r="N2451" s="186"/>
      <c r="O2451" s="185">
        <v>424.07429999999999</v>
      </c>
      <c r="P2451" s="185">
        <v>407.35344040999996</v>
      </c>
      <c r="Q2451" s="185">
        <f t="shared" si="308"/>
        <v>16.720859590000032</v>
      </c>
      <c r="R2451" s="186"/>
      <c r="S2451" s="184">
        <v>0</v>
      </c>
      <c r="T2451" s="184">
        <v>0</v>
      </c>
      <c r="U2451" s="184">
        <f t="shared" si="309"/>
        <v>0</v>
      </c>
      <c r="V2451" s="186"/>
      <c r="W2451" s="185">
        <v>0</v>
      </c>
      <c r="X2451" s="185">
        <v>0</v>
      </c>
      <c r="Y2451" s="185">
        <f t="shared" si="310"/>
        <v>0</v>
      </c>
      <c r="Z2451" s="189"/>
      <c r="AA2451" s="189"/>
    </row>
    <row r="2452" spans="2:27" s="187" customFormat="1" hidden="1" x14ac:dyDescent="0.3">
      <c r="B2452" s="226" t="s">
        <v>2771</v>
      </c>
      <c r="C2452" s="338" t="s">
        <v>9937</v>
      </c>
      <c r="D2452" s="249"/>
      <c r="E2452" s="249"/>
      <c r="F2452" s="183"/>
      <c r="G2452" s="184">
        <f t="shared" si="304"/>
        <v>135.31229999999999</v>
      </c>
      <c r="H2452" s="184">
        <f t="shared" si="305"/>
        <v>124.76717477</v>
      </c>
      <c r="I2452" s="184">
        <f t="shared" si="306"/>
        <v>10.545125229999996</v>
      </c>
      <c r="K2452" s="184">
        <v>0</v>
      </c>
      <c r="L2452" s="184">
        <v>0</v>
      </c>
      <c r="M2452" s="184">
        <f t="shared" si="307"/>
        <v>0</v>
      </c>
      <c r="O2452" s="188">
        <v>135.31229999999999</v>
      </c>
      <c r="P2452" s="188">
        <v>124.76717477</v>
      </c>
      <c r="Q2452" s="188">
        <f t="shared" si="308"/>
        <v>10.545125229999996</v>
      </c>
      <c r="S2452" s="184">
        <v>0</v>
      </c>
      <c r="T2452" s="184">
        <v>0</v>
      </c>
      <c r="U2452" s="184">
        <f t="shared" si="309"/>
        <v>0</v>
      </c>
      <c r="W2452" s="185">
        <v>0</v>
      </c>
      <c r="X2452" s="185">
        <v>0</v>
      </c>
      <c r="Y2452" s="185">
        <f t="shared" si="310"/>
        <v>0</v>
      </c>
    </row>
    <row r="2453" spans="2:27" s="187" customFormat="1" hidden="1" x14ac:dyDescent="0.3">
      <c r="B2453" s="226" t="s">
        <v>2772</v>
      </c>
      <c r="C2453" s="338" t="s">
        <v>9938</v>
      </c>
      <c r="D2453" s="249"/>
      <c r="E2453" s="249"/>
      <c r="F2453" s="183"/>
      <c r="G2453" s="184">
        <f t="shared" si="304"/>
        <v>273.33459999999997</v>
      </c>
      <c r="H2453" s="184">
        <f t="shared" si="305"/>
        <v>252.31399606999997</v>
      </c>
      <c r="I2453" s="184">
        <f t="shared" si="306"/>
        <v>21.020603929999993</v>
      </c>
      <c r="K2453" s="184">
        <v>0</v>
      </c>
      <c r="L2453" s="184">
        <v>0</v>
      </c>
      <c r="M2453" s="184">
        <f t="shared" si="307"/>
        <v>0</v>
      </c>
      <c r="O2453" s="188">
        <v>273.33459999999997</v>
      </c>
      <c r="P2453" s="188">
        <v>252.31399606999997</v>
      </c>
      <c r="Q2453" s="188">
        <f t="shared" si="308"/>
        <v>21.020603929999993</v>
      </c>
      <c r="S2453" s="184">
        <v>0</v>
      </c>
      <c r="T2453" s="184">
        <v>0</v>
      </c>
      <c r="U2453" s="184">
        <f t="shared" si="309"/>
        <v>0</v>
      </c>
      <c r="W2453" s="185">
        <v>0</v>
      </c>
      <c r="X2453" s="185">
        <v>0</v>
      </c>
      <c r="Y2453" s="185">
        <f t="shared" si="310"/>
        <v>0</v>
      </c>
    </row>
    <row r="2454" spans="2:27" s="187" customFormat="1" hidden="1" x14ac:dyDescent="0.3">
      <c r="B2454" s="226" t="s">
        <v>2773</v>
      </c>
      <c r="C2454" s="338" t="s">
        <v>9939</v>
      </c>
      <c r="D2454" s="249"/>
      <c r="E2454" s="249"/>
      <c r="F2454" s="183"/>
      <c r="G2454" s="184">
        <f t="shared" si="304"/>
        <v>107.8283</v>
      </c>
      <c r="H2454" s="184">
        <f t="shared" si="305"/>
        <v>106.249295</v>
      </c>
      <c r="I2454" s="184">
        <f t="shared" si="306"/>
        <v>1.5790049999999951</v>
      </c>
      <c r="K2454" s="184">
        <v>0</v>
      </c>
      <c r="L2454" s="184">
        <v>0</v>
      </c>
      <c r="M2454" s="184">
        <f t="shared" si="307"/>
        <v>0</v>
      </c>
      <c r="O2454" s="188">
        <v>107.8283</v>
      </c>
      <c r="P2454" s="188">
        <v>106.249295</v>
      </c>
      <c r="Q2454" s="188">
        <f t="shared" si="308"/>
        <v>1.5790049999999951</v>
      </c>
      <c r="S2454" s="184">
        <v>0</v>
      </c>
      <c r="T2454" s="184">
        <v>0</v>
      </c>
      <c r="U2454" s="184">
        <f t="shared" si="309"/>
        <v>0</v>
      </c>
      <c r="W2454" s="185">
        <v>0</v>
      </c>
      <c r="X2454" s="185">
        <v>0</v>
      </c>
      <c r="Y2454" s="185">
        <f t="shared" si="310"/>
        <v>0</v>
      </c>
    </row>
    <row r="2455" spans="2:27" s="187" customFormat="1" hidden="1" x14ac:dyDescent="0.3">
      <c r="B2455" s="226" t="s">
        <v>2774</v>
      </c>
      <c r="C2455" s="338" t="s">
        <v>9940</v>
      </c>
      <c r="D2455" s="249"/>
      <c r="E2455" s="249"/>
      <c r="F2455" s="183"/>
      <c r="G2455" s="184">
        <f t="shared" si="304"/>
        <v>73.379499999999993</v>
      </c>
      <c r="H2455" s="184">
        <f t="shared" si="305"/>
        <v>49.55753</v>
      </c>
      <c r="I2455" s="184">
        <f t="shared" si="306"/>
        <v>23.821969999999993</v>
      </c>
      <c r="K2455" s="184">
        <v>0</v>
      </c>
      <c r="L2455" s="184">
        <v>0</v>
      </c>
      <c r="M2455" s="184">
        <f t="shared" si="307"/>
        <v>0</v>
      </c>
      <c r="O2455" s="188">
        <v>73.379499999999993</v>
      </c>
      <c r="P2455" s="188">
        <v>49.55753</v>
      </c>
      <c r="Q2455" s="188">
        <f t="shared" si="308"/>
        <v>23.821969999999993</v>
      </c>
      <c r="S2455" s="184">
        <v>0</v>
      </c>
      <c r="T2455" s="184">
        <v>0</v>
      </c>
      <c r="U2455" s="184">
        <f t="shared" si="309"/>
        <v>0</v>
      </c>
      <c r="W2455" s="185">
        <v>0</v>
      </c>
      <c r="X2455" s="185">
        <v>0</v>
      </c>
      <c r="Y2455" s="185">
        <f t="shared" si="310"/>
        <v>0</v>
      </c>
    </row>
    <row r="2456" spans="2:27" s="187" customFormat="1" hidden="1" x14ac:dyDescent="0.3">
      <c r="B2456" s="226" t="s">
        <v>2775</v>
      </c>
      <c r="C2456" s="338" t="s">
        <v>9941</v>
      </c>
      <c r="D2456" s="249"/>
      <c r="E2456" s="249"/>
      <c r="F2456" s="183"/>
      <c r="G2456" s="184">
        <f t="shared" si="304"/>
        <v>43.7361</v>
      </c>
      <c r="H2456" s="184">
        <f t="shared" si="305"/>
        <v>36.565169140000002</v>
      </c>
      <c r="I2456" s="184">
        <f t="shared" si="306"/>
        <v>7.1709308599999986</v>
      </c>
      <c r="K2456" s="184">
        <v>0</v>
      </c>
      <c r="L2456" s="184">
        <v>0</v>
      </c>
      <c r="M2456" s="184">
        <f t="shared" si="307"/>
        <v>0</v>
      </c>
      <c r="O2456" s="188">
        <v>43.7361</v>
      </c>
      <c r="P2456" s="188">
        <v>36.565169140000002</v>
      </c>
      <c r="Q2456" s="188">
        <f t="shared" si="308"/>
        <v>7.1709308599999986</v>
      </c>
      <c r="S2456" s="184">
        <v>0</v>
      </c>
      <c r="T2456" s="184">
        <v>0</v>
      </c>
      <c r="U2456" s="184">
        <f t="shared" si="309"/>
        <v>0</v>
      </c>
      <c r="W2456" s="185">
        <v>0</v>
      </c>
      <c r="X2456" s="185">
        <v>0</v>
      </c>
      <c r="Y2456" s="185">
        <f t="shared" si="310"/>
        <v>0</v>
      </c>
    </row>
    <row r="2457" spans="2:27" s="187" customFormat="1" hidden="1" x14ac:dyDescent="0.3">
      <c r="B2457" s="226" t="s">
        <v>2776</v>
      </c>
      <c r="C2457" s="338" t="s">
        <v>9942</v>
      </c>
      <c r="D2457" s="249"/>
      <c r="E2457" s="249"/>
      <c r="F2457" s="183"/>
      <c r="G2457" s="184">
        <f t="shared" si="304"/>
        <v>234.02770000000001</v>
      </c>
      <c r="H2457" s="184">
        <f t="shared" si="305"/>
        <v>212.88587080000002</v>
      </c>
      <c r="I2457" s="184">
        <f t="shared" si="306"/>
        <v>21.141829199999989</v>
      </c>
      <c r="K2457" s="184">
        <v>0</v>
      </c>
      <c r="L2457" s="184">
        <v>0</v>
      </c>
      <c r="M2457" s="184">
        <f t="shared" si="307"/>
        <v>0</v>
      </c>
      <c r="O2457" s="188">
        <v>234.02770000000001</v>
      </c>
      <c r="P2457" s="188">
        <v>212.88587080000002</v>
      </c>
      <c r="Q2457" s="188">
        <f t="shared" si="308"/>
        <v>21.141829199999989</v>
      </c>
      <c r="S2457" s="184">
        <v>0</v>
      </c>
      <c r="T2457" s="184">
        <v>0</v>
      </c>
      <c r="U2457" s="184">
        <f t="shared" si="309"/>
        <v>0</v>
      </c>
      <c r="W2457" s="185">
        <v>0</v>
      </c>
      <c r="X2457" s="185">
        <v>0</v>
      </c>
      <c r="Y2457" s="185">
        <f t="shared" si="310"/>
        <v>0</v>
      </c>
    </row>
    <row r="2458" spans="2:27" s="187" customFormat="1" hidden="1" x14ac:dyDescent="0.3">
      <c r="B2458" s="226" t="s">
        <v>2777</v>
      </c>
      <c r="C2458" s="338" t="s">
        <v>9943</v>
      </c>
      <c r="D2458" s="249"/>
      <c r="E2458" s="249"/>
      <c r="F2458" s="183"/>
      <c r="G2458" s="184">
        <f t="shared" si="304"/>
        <v>80.050899999999999</v>
      </c>
      <c r="H2458" s="184">
        <f t="shared" si="305"/>
        <v>3</v>
      </c>
      <c r="I2458" s="184">
        <f t="shared" si="306"/>
        <v>77.050899999999999</v>
      </c>
      <c r="K2458" s="184">
        <v>0</v>
      </c>
      <c r="L2458" s="184">
        <v>0</v>
      </c>
      <c r="M2458" s="184">
        <f t="shared" si="307"/>
        <v>0</v>
      </c>
      <c r="O2458" s="188">
        <v>80.050899999999999</v>
      </c>
      <c r="P2458" s="188">
        <v>3</v>
      </c>
      <c r="Q2458" s="188">
        <f t="shared" si="308"/>
        <v>77.050899999999999</v>
      </c>
      <c r="S2458" s="184">
        <v>0</v>
      </c>
      <c r="T2458" s="184">
        <v>0</v>
      </c>
      <c r="U2458" s="184">
        <f t="shared" si="309"/>
        <v>0</v>
      </c>
      <c r="W2458" s="185">
        <v>0</v>
      </c>
      <c r="X2458" s="185">
        <v>0</v>
      </c>
      <c r="Y2458" s="185">
        <f t="shared" si="310"/>
        <v>0</v>
      </c>
    </row>
    <row r="2459" spans="2:27" s="187" customFormat="1" hidden="1" x14ac:dyDescent="0.3">
      <c r="B2459" s="226" t="s">
        <v>2778</v>
      </c>
      <c r="C2459" s="338" t="s">
        <v>9944</v>
      </c>
      <c r="D2459" s="249"/>
      <c r="E2459" s="249"/>
      <c r="F2459" s="183"/>
      <c r="G2459" s="184">
        <f t="shared" si="304"/>
        <v>661.34400000000005</v>
      </c>
      <c r="H2459" s="184">
        <f t="shared" si="305"/>
        <v>575.01885664999998</v>
      </c>
      <c r="I2459" s="184">
        <f t="shared" si="306"/>
        <v>86.325143350000076</v>
      </c>
      <c r="K2459" s="184">
        <v>0</v>
      </c>
      <c r="L2459" s="184">
        <v>0</v>
      </c>
      <c r="M2459" s="184">
        <f t="shared" si="307"/>
        <v>0</v>
      </c>
      <c r="O2459" s="188">
        <v>661.34400000000005</v>
      </c>
      <c r="P2459" s="188">
        <v>575.01885664999998</v>
      </c>
      <c r="Q2459" s="188">
        <f t="shared" si="308"/>
        <v>86.325143350000076</v>
      </c>
      <c r="S2459" s="184">
        <v>0</v>
      </c>
      <c r="T2459" s="184">
        <v>0</v>
      </c>
      <c r="U2459" s="184">
        <f t="shared" si="309"/>
        <v>0</v>
      </c>
      <c r="W2459" s="185">
        <v>0</v>
      </c>
      <c r="X2459" s="185">
        <v>0</v>
      </c>
      <c r="Y2459" s="185">
        <f t="shared" si="310"/>
        <v>0</v>
      </c>
    </row>
    <row r="2460" spans="2:27" s="187" customFormat="1" hidden="1" x14ac:dyDescent="0.3">
      <c r="B2460" s="226" t="s">
        <v>2779</v>
      </c>
      <c r="C2460" s="338" t="s">
        <v>9945</v>
      </c>
      <c r="D2460" s="249"/>
      <c r="E2460" s="249"/>
      <c r="F2460" s="183"/>
      <c r="G2460" s="184">
        <f t="shared" si="304"/>
        <v>77.649300000000011</v>
      </c>
      <c r="H2460" s="184">
        <f t="shared" si="305"/>
        <v>71.286826999999988</v>
      </c>
      <c r="I2460" s="184">
        <f t="shared" si="306"/>
        <v>6.3624730000000227</v>
      </c>
      <c r="K2460" s="184">
        <v>0</v>
      </c>
      <c r="L2460" s="184">
        <v>0</v>
      </c>
      <c r="M2460" s="184">
        <f t="shared" si="307"/>
        <v>0</v>
      </c>
      <c r="O2460" s="188">
        <v>77.649300000000011</v>
      </c>
      <c r="P2460" s="188">
        <v>71.286826999999988</v>
      </c>
      <c r="Q2460" s="188">
        <f t="shared" si="308"/>
        <v>6.3624730000000227</v>
      </c>
      <c r="S2460" s="184">
        <v>0</v>
      </c>
      <c r="T2460" s="184">
        <v>0</v>
      </c>
      <c r="U2460" s="184">
        <f t="shared" si="309"/>
        <v>0</v>
      </c>
      <c r="W2460" s="185">
        <v>0</v>
      </c>
      <c r="X2460" s="185">
        <v>0</v>
      </c>
      <c r="Y2460" s="185">
        <f t="shared" si="310"/>
        <v>0</v>
      </c>
    </row>
    <row r="2461" spans="2:27" s="187" customFormat="1" hidden="1" x14ac:dyDescent="0.3">
      <c r="B2461" s="226" t="s">
        <v>2780</v>
      </c>
      <c r="C2461" s="338" t="s">
        <v>9946</v>
      </c>
      <c r="D2461" s="249"/>
      <c r="E2461" s="249"/>
      <c r="F2461" s="183"/>
      <c r="G2461" s="184">
        <f t="shared" si="304"/>
        <v>220.6301</v>
      </c>
      <c r="H2461" s="184">
        <f t="shared" si="305"/>
        <v>174.31035732000001</v>
      </c>
      <c r="I2461" s="184">
        <f t="shared" si="306"/>
        <v>46.31974267999999</v>
      </c>
      <c r="K2461" s="184">
        <v>0</v>
      </c>
      <c r="L2461" s="184">
        <v>0</v>
      </c>
      <c r="M2461" s="184">
        <f t="shared" si="307"/>
        <v>0</v>
      </c>
      <c r="O2461" s="188">
        <v>220.6301</v>
      </c>
      <c r="P2461" s="188">
        <v>174.31035732000001</v>
      </c>
      <c r="Q2461" s="188">
        <f t="shared" si="308"/>
        <v>46.31974267999999</v>
      </c>
      <c r="S2461" s="184">
        <v>0</v>
      </c>
      <c r="T2461" s="184">
        <v>0</v>
      </c>
      <c r="U2461" s="184">
        <f t="shared" si="309"/>
        <v>0</v>
      </c>
      <c r="W2461" s="185">
        <v>0</v>
      </c>
      <c r="X2461" s="185">
        <v>0</v>
      </c>
      <c r="Y2461" s="185">
        <f t="shared" si="310"/>
        <v>0</v>
      </c>
    </row>
    <row r="2462" spans="2:27" s="187" customFormat="1" hidden="1" x14ac:dyDescent="0.3">
      <c r="B2462" s="226" t="s">
        <v>2781</v>
      </c>
      <c r="C2462" s="338" t="s">
        <v>9947</v>
      </c>
      <c r="D2462" s="249"/>
      <c r="E2462" s="249"/>
      <c r="F2462" s="183"/>
      <c r="G2462" s="184">
        <f t="shared" si="304"/>
        <v>314.44119999999998</v>
      </c>
      <c r="H2462" s="184">
        <f t="shared" si="305"/>
        <v>272.57953708000002</v>
      </c>
      <c r="I2462" s="184">
        <f t="shared" si="306"/>
        <v>41.861662919999958</v>
      </c>
      <c r="K2462" s="184">
        <v>0</v>
      </c>
      <c r="L2462" s="184">
        <v>0</v>
      </c>
      <c r="M2462" s="184">
        <f t="shared" si="307"/>
        <v>0</v>
      </c>
      <c r="O2462" s="188">
        <v>314.44119999999998</v>
      </c>
      <c r="P2462" s="188">
        <v>272.57953708000002</v>
      </c>
      <c r="Q2462" s="188">
        <f t="shared" si="308"/>
        <v>41.861662919999958</v>
      </c>
      <c r="S2462" s="184">
        <v>0</v>
      </c>
      <c r="T2462" s="184">
        <v>0</v>
      </c>
      <c r="U2462" s="184">
        <f t="shared" si="309"/>
        <v>0</v>
      </c>
      <c r="W2462" s="185">
        <v>0</v>
      </c>
      <c r="X2462" s="185">
        <v>0</v>
      </c>
      <c r="Y2462" s="185">
        <f t="shared" si="310"/>
        <v>0</v>
      </c>
    </row>
    <row r="2463" spans="2:27" s="187" customFormat="1" hidden="1" x14ac:dyDescent="0.3">
      <c r="B2463" s="226" t="s">
        <v>2782</v>
      </c>
      <c r="C2463" s="338" t="s">
        <v>9948</v>
      </c>
      <c r="D2463" s="249"/>
      <c r="E2463" s="249"/>
      <c r="F2463" s="183"/>
      <c r="G2463" s="184">
        <f t="shared" si="304"/>
        <v>71.520300000000006</v>
      </c>
      <c r="H2463" s="184">
        <f t="shared" si="305"/>
        <v>52.845589920000002</v>
      </c>
      <c r="I2463" s="184">
        <f t="shared" si="306"/>
        <v>18.674710080000004</v>
      </c>
      <c r="K2463" s="184">
        <v>0</v>
      </c>
      <c r="L2463" s="184">
        <v>0</v>
      </c>
      <c r="M2463" s="184">
        <f t="shared" si="307"/>
        <v>0</v>
      </c>
      <c r="O2463" s="188">
        <v>71.520300000000006</v>
      </c>
      <c r="P2463" s="188">
        <v>52.845589920000002</v>
      </c>
      <c r="Q2463" s="188">
        <f t="shared" si="308"/>
        <v>18.674710080000004</v>
      </c>
      <c r="S2463" s="184">
        <v>0</v>
      </c>
      <c r="T2463" s="184">
        <v>0</v>
      </c>
      <c r="U2463" s="184">
        <f t="shared" si="309"/>
        <v>0</v>
      </c>
      <c r="W2463" s="185">
        <v>0</v>
      </c>
      <c r="X2463" s="185">
        <v>0</v>
      </c>
      <c r="Y2463" s="185">
        <f t="shared" si="310"/>
        <v>0</v>
      </c>
    </row>
    <row r="2464" spans="2:27" s="187" customFormat="1" hidden="1" x14ac:dyDescent="0.3">
      <c r="B2464" s="226" t="s">
        <v>2783</v>
      </c>
      <c r="C2464" s="338" t="s">
        <v>9949</v>
      </c>
      <c r="D2464" s="249"/>
      <c r="E2464" s="249"/>
      <c r="F2464" s="183"/>
      <c r="G2464" s="184">
        <f t="shared" si="304"/>
        <v>101.2159</v>
      </c>
      <c r="H2464" s="184">
        <f t="shared" si="305"/>
        <v>9.6570280000000004</v>
      </c>
      <c r="I2464" s="184">
        <f t="shared" si="306"/>
        <v>91.558872000000008</v>
      </c>
      <c r="K2464" s="184">
        <v>0</v>
      </c>
      <c r="L2464" s="184">
        <v>0</v>
      </c>
      <c r="M2464" s="184">
        <f t="shared" si="307"/>
        <v>0</v>
      </c>
      <c r="O2464" s="188">
        <v>101.2159</v>
      </c>
      <c r="P2464" s="188">
        <v>9.6570280000000004</v>
      </c>
      <c r="Q2464" s="188">
        <f t="shared" si="308"/>
        <v>91.558872000000008</v>
      </c>
      <c r="S2464" s="184">
        <v>0</v>
      </c>
      <c r="T2464" s="184">
        <v>0</v>
      </c>
      <c r="U2464" s="184">
        <f t="shared" si="309"/>
        <v>0</v>
      </c>
      <c r="W2464" s="185">
        <v>0</v>
      </c>
      <c r="X2464" s="185">
        <v>0</v>
      </c>
      <c r="Y2464" s="185">
        <f t="shared" si="310"/>
        <v>0</v>
      </c>
    </row>
    <row r="2465" spans="2:25" s="187" customFormat="1" hidden="1" x14ac:dyDescent="0.3">
      <c r="B2465" s="226" t="s">
        <v>2784</v>
      </c>
      <c r="C2465" s="338" t="s">
        <v>9950</v>
      </c>
      <c r="D2465" s="249"/>
      <c r="E2465" s="249"/>
      <c r="F2465" s="183"/>
      <c r="G2465" s="184">
        <f t="shared" si="304"/>
        <v>45.752500000000005</v>
      </c>
      <c r="H2465" s="184">
        <f t="shared" si="305"/>
        <v>42.197522999999997</v>
      </c>
      <c r="I2465" s="184">
        <f t="shared" si="306"/>
        <v>3.554977000000008</v>
      </c>
      <c r="K2465" s="184">
        <v>0</v>
      </c>
      <c r="L2465" s="184">
        <v>0</v>
      </c>
      <c r="M2465" s="184">
        <f t="shared" si="307"/>
        <v>0</v>
      </c>
      <c r="O2465" s="188">
        <v>45.752500000000005</v>
      </c>
      <c r="P2465" s="188">
        <v>42.197522999999997</v>
      </c>
      <c r="Q2465" s="188">
        <f t="shared" si="308"/>
        <v>3.554977000000008</v>
      </c>
      <c r="S2465" s="184">
        <v>0</v>
      </c>
      <c r="T2465" s="184">
        <v>0</v>
      </c>
      <c r="U2465" s="184">
        <f t="shared" si="309"/>
        <v>0</v>
      </c>
      <c r="W2465" s="185">
        <v>0</v>
      </c>
      <c r="X2465" s="185">
        <v>0</v>
      </c>
      <c r="Y2465" s="185">
        <f t="shared" si="310"/>
        <v>0</v>
      </c>
    </row>
    <row r="2466" spans="2:25" s="187" customFormat="1" hidden="1" x14ac:dyDescent="0.3">
      <c r="B2466" s="226" t="s">
        <v>2785</v>
      </c>
      <c r="C2466" s="338" t="s">
        <v>9951</v>
      </c>
      <c r="D2466" s="249"/>
      <c r="E2466" s="249"/>
      <c r="F2466" s="183"/>
      <c r="G2466" s="184">
        <f t="shared" si="304"/>
        <v>273.4187</v>
      </c>
      <c r="H2466" s="184">
        <f t="shared" si="305"/>
        <v>229.960498</v>
      </c>
      <c r="I2466" s="184">
        <f t="shared" si="306"/>
        <v>43.458202</v>
      </c>
      <c r="K2466" s="184">
        <v>0</v>
      </c>
      <c r="L2466" s="184">
        <v>0</v>
      </c>
      <c r="M2466" s="184">
        <f t="shared" si="307"/>
        <v>0</v>
      </c>
      <c r="O2466" s="188">
        <v>273.4187</v>
      </c>
      <c r="P2466" s="188">
        <v>229.960498</v>
      </c>
      <c r="Q2466" s="188">
        <f t="shared" si="308"/>
        <v>43.458202</v>
      </c>
      <c r="S2466" s="184">
        <v>0</v>
      </c>
      <c r="T2466" s="184">
        <v>0</v>
      </c>
      <c r="U2466" s="184">
        <f t="shared" si="309"/>
        <v>0</v>
      </c>
      <c r="W2466" s="185">
        <v>0</v>
      </c>
      <c r="X2466" s="185">
        <v>0</v>
      </c>
      <c r="Y2466" s="185">
        <f t="shared" si="310"/>
        <v>0</v>
      </c>
    </row>
    <row r="2467" spans="2:25" s="187" customFormat="1" hidden="1" x14ac:dyDescent="0.3">
      <c r="B2467" s="226" t="s">
        <v>2786</v>
      </c>
      <c r="C2467" s="338" t="s">
        <v>9952</v>
      </c>
      <c r="D2467" s="249"/>
      <c r="E2467" s="249"/>
      <c r="F2467" s="183"/>
      <c r="G2467" s="184">
        <f t="shared" si="304"/>
        <v>117.7984</v>
      </c>
      <c r="H2467" s="184">
        <f t="shared" si="305"/>
        <v>0</v>
      </c>
      <c r="I2467" s="184">
        <f t="shared" si="306"/>
        <v>117.7984</v>
      </c>
      <c r="K2467" s="184">
        <v>0</v>
      </c>
      <c r="L2467" s="184">
        <v>0</v>
      </c>
      <c r="M2467" s="184">
        <f t="shared" si="307"/>
        <v>0</v>
      </c>
      <c r="O2467" s="188">
        <v>117.7984</v>
      </c>
      <c r="P2467" s="188">
        <v>0</v>
      </c>
      <c r="Q2467" s="188">
        <f t="shared" si="308"/>
        <v>117.7984</v>
      </c>
      <c r="S2467" s="184">
        <v>0</v>
      </c>
      <c r="T2467" s="184">
        <v>0</v>
      </c>
      <c r="U2467" s="184">
        <f t="shared" si="309"/>
        <v>0</v>
      </c>
      <c r="W2467" s="185">
        <v>0</v>
      </c>
      <c r="X2467" s="185">
        <v>0</v>
      </c>
      <c r="Y2467" s="185">
        <f t="shared" si="310"/>
        <v>0</v>
      </c>
    </row>
    <row r="2468" spans="2:25" s="187" customFormat="1" hidden="1" x14ac:dyDescent="0.3">
      <c r="B2468" s="226" t="s">
        <v>2787</v>
      </c>
      <c r="C2468" s="338" t="s">
        <v>9953</v>
      </c>
      <c r="D2468" s="249"/>
      <c r="E2468" s="249"/>
      <c r="F2468" s="183"/>
      <c r="G2468" s="184">
        <f t="shared" si="304"/>
        <v>637.02679999999998</v>
      </c>
      <c r="H2468" s="184">
        <f t="shared" si="305"/>
        <v>596.41605086000004</v>
      </c>
      <c r="I2468" s="184">
        <f t="shared" si="306"/>
        <v>40.610749139999939</v>
      </c>
      <c r="K2468" s="184">
        <v>0</v>
      </c>
      <c r="L2468" s="184">
        <v>0</v>
      </c>
      <c r="M2468" s="184">
        <f t="shared" si="307"/>
        <v>0</v>
      </c>
      <c r="O2468" s="188">
        <v>637.02679999999998</v>
      </c>
      <c r="P2468" s="188">
        <v>596.41605086000004</v>
      </c>
      <c r="Q2468" s="188">
        <f t="shared" si="308"/>
        <v>40.610749139999939</v>
      </c>
      <c r="S2468" s="184">
        <v>0</v>
      </c>
      <c r="T2468" s="184">
        <v>0</v>
      </c>
      <c r="U2468" s="184">
        <f t="shared" si="309"/>
        <v>0</v>
      </c>
      <c r="W2468" s="185">
        <v>0</v>
      </c>
      <c r="X2468" s="185">
        <v>0</v>
      </c>
      <c r="Y2468" s="185">
        <f t="shared" si="310"/>
        <v>0</v>
      </c>
    </row>
    <row r="2469" spans="2:25" s="187" customFormat="1" hidden="1" x14ac:dyDescent="0.3">
      <c r="B2469" s="226" t="s">
        <v>2788</v>
      </c>
      <c r="C2469" s="338" t="s">
        <v>9954</v>
      </c>
      <c r="D2469" s="249"/>
      <c r="E2469" s="249"/>
      <c r="F2469" s="183"/>
      <c r="G2469" s="184">
        <f t="shared" si="304"/>
        <v>178.17070000000001</v>
      </c>
      <c r="H2469" s="184">
        <f t="shared" si="305"/>
        <v>156.35410298000002</v>
      </c>
      <c r="I2469" s="184">
        <f t="shared" si="306"/>
        <v>21.816597019999989</v>
      </c>
      <c r="K2469" s="184">
        <v>0</v>
      </c>
      <c r="L2469" s="184">
        <v>0</v>
      </c>
      <c r="M2469" s="184">
        <f t="shared" si="307"/>
        <v>0</v>
      </c>
      <c r="O2469" s="188">
        <v>178.17070000000001</v>
      </c>
      <c r="P2469" s="188">
        <v>156.35410298000002</v>
      </c>
      <c r="Q2469" s="188">
        <f t="shared" si="308"/>
        <v>21.816597019999989</v>
      </c>
      <c r="S2469" s="184">
        <v>0</v>
      </c>
      <c r="T2469" s="184">
        <v>0</v>
      </c>
      <c r="U2469" s="184">
        <f t="shared" si="309"/>
        <v>0</v>
      </c>
      <c r="W2469" s="185">
        <v>0</v>
      </c>
      <c r="X2469" s="185">
        <v>0</v>
      </c>
      <c r="Y2469" s="185">
        <f t="shared" si="310"/>
        <v>0</v>
      </c>
    </row>
    <row r="2470" spans="2:25" s="187" customFormat="1" hidden="1" x14ac:dyDescent="0.3">
      <c r="B2470" s="226" t="s">
        <v>2789</v>
      </c>
      <c r="C2470" s="338" t="s">
        <v>9955</v>
      </c>
      <c r="D2470" s="249"/>
      <c r="E2470" s="249"/>
      <c r="F2470" s="183"/>
      <c r="G2470" s="184">
        <f t="shared" si="304"/>
        <v>491.79180000000002</v>
      </c>
      <c r="H2470" s="184">
        <f t="shared" si="305"/>
        <v>358.53122300000001</v>
      </c>
      <c r="I2470" s="184">
        <f t="shared" si="306"/>
        <v>133.26057700000001</v>
      </c>
      <c r="K2470" s="184">
        <v>0</v>
      </c>
      <c r="L2470" s="184">
        <v>0</v>
      </c>
      <c r="M2470" s="184">
        <f t="shared" si="307"/>
        <v>0</v>
      </c>
      <c r="O2470" s="188">
        <v>491.79180000000002</v>
      </c>
      <c r="P2470" s="188">
        <v>358.53122300000001</v>
      </c>
      <c r="Q2470" s="188">
        <f t="shared" si="308"/>
        <v>133.26057700000001</v>
      </c>
      <c r="S2470" s="184">
        <v>0</v>
      </c>
      <c r="T2470" s="184">
        <v>0</v>
      </c>
      <c r="U2470" s="184">
        <f t="shared" si="309"/>
        <v>0</v>
      </c>
      <c r="W2470" s="185">
        <v>0</v>
      </c>
      <c r="X2470" s="185">
        <v>0</v>
      </c>
      <c r="Y2470" s="185">
        <f t="shared" si="310"/>
        <v>0</v>
      </c>
    </row>
    <row r="2471" spans="2:25" s="187" customFormat="1" hidden="1" x14ac:dyDescent="0.3">
      <c r="B2471" s="226" t="s">
        <v>2790</v>
      </c>
      <c r="C2471" s="338" t="s">
        <v>9956</v>
      </c>
      <c r="D2471" s="249"/>
      <c r="E2471" s="249"/>
      <c r="F2471" s="183"/>
      <c r="G2471" s="184">
        <f t="shared" si="304"/>
        <v>72.609099999999998</v>
      </c>
      <c r="H2471" s="184">
        <f t="shared" si="305"/>
        <v>56.343494200000002</v>
      </c>
      <c r="I2471" s="184">
        <f t="shared" si="306"/>
        <v>16.265605799999996</v>
      </c>
      <c r="K2471" s="184">
        <v>0</v>
      </c>
      <c r="L2471" s="184">
        <v>0</v>
      </c>
      <c r="M2471" s="184">
        <f t="shared" si="307"/>
        <v>0</v>
      </c>
      <c r="O2471" s="188">
        <v>72.609099999999998</v>
      </c>
      <c r="P2471" s="188">
        <v>56.343494200000002</v>
      </c>
      <c r="Q2471" s="188">
        <f t="shared" si="308"/>
        <v>16.265605799999996</v>
      </c>
      <c r="S2471" s="184">
        <v>0</v>
      </c>
      <c r="T2471" s="184">
        <v>0</v>
      </c>
      <c r="U2471" s="184">
        <f t="shared" si="309"/>
        <v>0</v>
      </c>
      <c r="W2471" s="185">
        <v>0</v>
      </c>
      <c r="X2471" s="185">
        <v>0</v>
      </c>
      <c r="Y2471" s="185">
        <f t="shared" si="310"/>
        <v>0</v>
      </c>
    </row>
    <row r="2472" spans="2:25" s="187" customFormat="1" hidden="1" x14ac:dyDescent="0.3">
      <c r="B2472" s="226" t="s">
        <v>2791</v>
      </c>
      <c r="C2472" s="338" t="s">
        <v>9957</v>
      </c>
      <c r="D2472" s="249"/>
      <c r="E2472" s="249"/>
      <c r="F2472" s="183"/>
      <c r="G2472" s="184">
        <f t="shared" si="304"/>
        <v>75.116799999999998</v>
      </c>
      <c r="H2472" s="184">
        <f t="shared" si="305"/>
        <v>80.326829000000004</v>
      </c>
      <c r="I2472" s="184">
        <f t="shared" si="306"/>
        <v>5.2100290000000058</v>
      </c>
      <c r="K2472" s="184">
        <v>0</v>
      </c>
      <c r="L2472" s="184">
        <v>0</v>
      </c>
      <c r="M2472" s="184">
        <f t="shared" si="307"/>
        <v>0</v>
      </c>
      <c r="O2472" s="188">
        <v>75.116799999999998</v>
      </c>
      <c r="P2472" s="188">
        <v>80.326829000000004</v>
      </c>
      <c r="Q2472" s="188">
        <f t="shared" si="308"/>
        <v>5.2100290000000058</v>
      </c>
      <c r="S2472" s="184">
        <v>0</v>
      </c>
      <c r="T2472" s="184">
        <v>0</v>
      </c>
      <c r="U2472" s="184">
        <f t="shared" si="309"/>
        <v>0</v>
      </c>
      <c r="W2472" s="185">
        <v>0</v>
      </c>
      <c r="X2472" s="185">
        <v>0</v>
      </c>
      <c r="Y2472" s="185">
        <f t="shared" si="310"/>
        <v>0</v>
      </c>
    </row>
    <row r="2473" spans="2:25" s="187" customFormat="1" hidden="1" x14ac:dyDescent="0.3">
      <c r="B2473" s="226" t="s">
        <v>2792</v>
      </c>
      <c r="C2473" s="338" t="s">
        <v>9958</v>
      </c>
      <c r="D2473" s="249"/>
      <c r="E2473" s="249"/>
      <c r="F2473" s="183"/>
      <c r="G2473" s="184">
        <f t="shared" si="304"/>
        <v>44.187199999999997</v>
      </c>
      <c r="H2473" s="184">
        <f t="shared" si="305"/>
        <v>36.169752860000003</v>
      </c>
      <c r="I2473" s="184">
        <f t="shared" si="306"/>
        <v>8.0174471399999945</v>
      </c>
      <c r="K2473" s="184">
        <v>0</v>
      </c>
      <c r="L2473" s="184">
        <v>0</v>
      </c>
      <c r="M2473" s="184">
        <f t="shared" si="307"/>
        <v>0</v>
      </c>
      <c r="O2473" s="188">
        <v>44.187199999999997</v>
      </c>
      <c r="P2473" s="188">
        <v>36.169752860000003</v>
      </c>
      <c r="Q2473" s="188">
        <f t="shared" si="308"/>
        <v>8.0174471399999945</v>
      </c>
      <c r="S2473" s="184">
        <v>0</v>
      </c>
      <c r="T2473" s="184">
        <v>0</v>
      </c>
      <c r="U2473" s="184">
        <f t="shared" si="309"/>
        <v>0</v>
      </c>
      <c r="W2473" s="185">
        <v>0</v>
      </c>
      <c r="X2473" s="185">
        <v>0</v>
      </c>
      <c r="Y2473" s="185">
        <f t="shared" si="310"/>
        <v>0</v>
      </c>
    </row>
    <row r="2474" spans="2:25" s="187" customFormat="1" hidden="1" x14ac:dyDescent="0.3">
      <c r="B2474" s="226" t="s">
        <v>2793</v>
      </c>
      <c r="C2474" s="338" t="s">
        <v>9959</v>
      </c>
      <c r="D2474" s="249"/>
      <c r="E2474" s="249"/>
      <c r="F2474" s="183"/>
      <c r="G2474" s="184">
        <f t="shared" si="304"/>
        <v>238.66210000000001</v>
      </c>
      <c r="H2474" s="184">
        <f t="shared" si="305"/>
        <v>224.77431533000001</v>
      </c>
      <c r="I2474" s="184">
        <f t="shared" si="306"/>
        <v>13.887784670000002</v>
      </c>
      <c r="K2474" s="184">
        <v>0</v>
      </c>
      <c r="L2474" s="184">
        <v>0</v>
      </c>
      <c r="M2474" s="184">
        <f t="shared" si="307"/>
        <v>0</v>
      </c>
      <c r="O2474" s="188">
        <v>238.66210000000001</v>
      </c>
      <c r="P2474" s="188">
        <v>224.77431533000001</v>
      </c>
      <c r="Q2474" s="188">
        <f t="shared" si="308"/>
        <v>13.887784670000002</v>
      </c>
      <c r="S2474" s="184">
        <v>0</v>
      </c>
      <c r="T2474" s="184">
        <v>0</v>
      </c>
      <c r="U2474" s="184">
        <f t="shared" si="309"/>
        <v>0</v>
      </c>
      <c r="W2474" s="185">
        <v>0</v>
      </c>
      <c r="X2474" s="185">
        <v>0</v>
      </c>
      <c r="Y2474" s="185">
        <f t="shared" si="310"/>
        <v>0</v>
      </c>
    </row>
    <row r="2475" spans="2:25" s="187" customFormat="1" hidden="1" x14ac:dyDescent="0.3">
      <c r="B2475" s="226" t="s">
        <v>2794</v>
      </c>
      <c r="C2475" s="338" t="s">
        <v>9960</v>
      </c>
      <c r="D2475" s="249"/>
      <c r="E2475" s="249"/>
      <c r="F2475" s="183"/>
      <c r="G2475" s="184">
        <f t="shared" si="304"/>
        <v>153</v>
      </c>
      <c r="H2475" s="184">
        <f t="shared" si="305"/>
        <v>90.024000000000001</v>
      </c>
      <c r="I2475" s="184">
        <f t="shared" si="306"/>
        <v>62.975999999999999</v>
      </c>
      <c r="K2475" s="184">
        <v>0</v>
      </c>
      <c r="L2475" s="184">
        <v>0</v>
      </c>
      <c r="M2475" s="184">
        <f t="shared" si="307"/>
        <v>0</v>
      </c>
      <c r="O2475" s="188">
        <v>153</v>
      </c>
      <c r="P2475" s="188">
        <v>90.024000000000001</v>
      </c>
      <c r="Q2475" s="188">
        <f t="shared" si="308"/>
        <v>62.975999999999999</v>
      </c>
      <c r="S2475" s="184">
        <v>0</v>
      </c>
      <c r="T2475" s="184">
        <v>0</v>
      </c>
      <c r="U2475" s="184">
        <f t="shared" si="309"/>
        <v>0</v>
      </c>
      <c r="W2475" s="185">
        <v>0</v>
      </c>
      <c r="X2475" s="185">
        <v>0</v>
      </c>
      <c r="Y2475" s="185">
        <f t="shared" si="310"/>
        <v>0</v>
      </c>
    </row>
    <row r="2476" spans="2:25" s="187" customFormat="1" hidden="1" x14ac:dyDescent="0.3">
      <c r="B2476" s="226" t="s">
        <v>2795</v>
      </c>
      <c r="C2476" s="338" t="s">
        <v>9961</v>
      </c>
      <c r="D2476" s="249"/>
      <c r="E2476" s="249"/>
      <c r="F2476" s="183"/>
      <c r="G2476" s="184">
        <f t="shared" si="304"/>
        <v>575.10340000000008</v>
      </c>
      <c r="H2476" s="184">
        <f t="shared" si="305"/>
        <v>513.25260346999994</v>
      </c>
      <c r="I2476" s="184">
        <f t="shared" si="306"/>
        <v>61.850796530000139</v>
      </c>
      <c r="K2476" s="184">
        <v>0</v>
      </c>
      <c r="L2476" s="184">
        <v>0</v>
      </c>
      <c r="M2476" s="184">
        <f t="shared" si="307"/>
        <v>0</v>
      </c>
      <c r="O2476" s="188">
        <v>575.10340000000008</v>
      </c>
      <c r="P2476" s="188">
        <v>513.25260346999994</v>
      </c>
      <c r="Q2476" s="188">
        <f t="shared" si="308"/>
        <v>61.850796530000139</v>
      </c>
      <c r="S2476" s="184">
        <v>0</v>
      </c>
      <c r="T2476" s="184">
        <v>0</v>
      </c>
      <c r="U2476" s="184">
        <f t="shared" si="309"/>
        <v>0</v>
      </c>
      <c r="W2476" s="185">
        <v>0</v>
      </c>
      <c r="X2476" s="185">
        <v>0</v>
      </c>
      <c r="Y2476" s="185">
        <f t="shared" si="310"/>
        <v>0</v>
      </c>
    </row>
    <row r="2477" spans="2:25" s="187" customFormat="1" hidden="1" x14ac:dyDescent="0.3">
      <c r="B2477" s="226" t="s">
        <v>2796</v>
      </c>
      <c r="C2477" s="338" t="s">
        <v>9962</v>
      </c>
      <c r="D2477" s="249"/>
      <c r="E2477" s="249"/>
      <c r="F2477" s="183"/>
      <c r="G2477" s="184">
        <f t="shared" si="304"/>
        <v>110.86030000000001</v>
      </c>
      <c r="H2477" s="184">
        <f t="shared" si="305"/>
        <v>96.675841509999998</v>
      </c>
      <c r="I2477" s="184">
        <f t="shared" si="306"/>
        <v>14.184458490000011</v>
      </c>
      <c r="K2477" s="184">
        <v>0</v>
      </c>
      <c r="L2477" s="184">
        <v>0</v>
      </c>
      <c r="M2477" s="184">
        <f t="shared" si="307"/>
        <v>0</v>
      </c>
      <c r="O2477" s="188">
        <v>110.86030000000001</v>
      </c>
      <c r="P2477" s="188">
        <v>96.675841509999998</v>
      </c>
      <c r="Q2477" s="188">
        <f t="shared" si="308"/>
        <v>14.184458490000011</v>
      </c>
      <c r="S2477" s="184">
        <v>0</v>
      </c>
      <c r="T2477" s="184">
        <v>0</v>
      </c>
      <c r="U2477" s="184">
        <f t="shared" si="309"/>
        <v>0</v>
      </c>
      <c r="W2477" s="185">
        <v>0</v>
      </c>
      <c r="X2477" s="185">
        <v>0</v>
      </c>
      <c r="Y2477" s="185">
        <f t="shared" si="310"/>
        <v>0</v>
      </c>
    </row>
    <row r="2478" spans="2:25" s="187" customFormat="1" hidden="1" x14ac:dyDescent="0.3">
      <c r="B2478" s="226" t="s">
        <v>2797</v>
      </c>
      <c r="C2478" s="338" t="s">
        <v>9963</v>
      </c>
      <c r="D2478" s="249"/>
      <c r="E2478" s="249"/>
      <c r="F2478" s="183"/>
      <c r="G2478" s="184">
        <f t="shared" si="304"/>
        <v>185.5745</v>
      </c>
      <c r="H2478" s="184">
        <f t="shared" si="305"/>
        <v>135.35645292999999</v>
      </c>
      <c r="I2478" s="184">
        <f t="shared" si="306"/>
        <v>50.218047070000011</v>
      </c>
      <c r="K2478" s="184">
        <v>0</v>
      </c>
      <c r="L2478" s="184">
        <v>0</v>
      </c>
      <c r="M2478" s="184">
        <f t="shared" si="307"/>
        <v>0</v>
      </c>
      <c r="O2478" s="188">
        <v>185.5745</v>
      </c>
      <c r="P2478" s="188">
        <v>135.35645292999999</v>
      </c>
      <c r="Q2478" s="188">
        <f t="shared" si="308"/>
        <v>50.218047070000011</v>
      </c>
      <c r="S2478" s="184">
        <v>0</v>
      </c>
      <c r="T2478" s="184">
        <v>0</v>
      </c>
      <c r="U2478" s="184">
        <f t="shared" si="309"/>
        <v>0</v>
      </c>
      <c r="W2478" s="185">
        <v>0</v>
      </c>
      <c r="X2478" s="185">
        <v>0</v>
      </c>
      <c r="Y2478" s="185">
        <f t="shared" si="310"/>
        <v>0</v>
      </c>
    </row>
    <row r="2479" spans="2:25" s="187" customFormat="1" hidden="1" x14ac:dyDescent="0.3">
      <c r="B2479" s="226" t="s">
        <v>2798</v>
      </c>
      <c r="C2479" s="338" t="s">
        <v>9964</v>
      </c>
      <c r="D2479" s="249"/>
      <c r="E2479" s="249"/>
      <c r="F2479" s="183"/>
      <c r="G2479" s="184">
        <f t="shared" si="304"/>
        <v>317.91479999999996</v>
      </c>
      <c r="H2479" s="184">
        <f t="shared" si="305"/>
        <v>274.88691351</v>
      </c>
      <c r="I2479" s="184">
        <f t="shared" si="306"/>
        <v>43.027886489999958</v>
      </c>
      <c r="K2479" s="184">
        <v>0</v>
      </c>
      <c r="L2479" s="184">
        <v>0</v>
      </c>
      <c r="M2479" s="184">
        <f t="shared" si="307"/>
        <v>0</v>
      </c>
      <c r="O2479" s="188">
        <v>317.91479999999996</v>
      </c>
      <c r="P2479" s="188">
        <v>274.88691351</v>
      </c>
      <c r="Q2479" s="188">
        <f t="shared" si="308"/>
        <v>43.027886489999958</v>
      </c>
      <c r="S2479" s="184">
        <v>0</v>
      </c>
      <c r="T2479" s="184">
        <v>0</v>
      </c>
      <c r="U2479" s="184">
        <f t="shared" si="309"/>
        <v>0</v>
      </c>
      <c r="W2479" s="185">
        <v>0</v>
      </c>
      <c r="X2479" s="185">
        <v>0</v>
      </c>
      <c r="Y2479" s="185">
        <f t="shared" si="310"/>
        <v>0</v>
      </c>
    </row>
    <row r="2480" spans="2:25" s="187" customFormat="1" hidden="1" x14ac:dyDescent="0.3">
      <c r="B2480" s="226" t="s">
        <v>2799</v>
      </c>
      <c r="C2480" s="338" t="s">
        <v>9965</v>
      </c>
      <c r="D2480" s="249"/>
      <c r="E2480" s="249"/>
      <c r="F2480" s="183"/>
      <c r="G2480" s="184">
        <f t="shared" si="304"/>
        <v>94.795400000000001</v>
      </c>
      <c r="H2480" s="184">
        <f t="shared" si="305"/>
        <v>89.848767699999996</v>
      </c>
      <c r="I2480" s="184">
        <f t="shared" si="306"/>
        <v>4.9466323000000045</v>
      </c>
      <c r="K2480" s="184">
        <v>0</v>
      </c>
      <c r="L2480" s="184">
        <v>0</v>
      </c>
      <c r="M2480" s="184">
        <f t="shared" si="307"/>
        <v>0</v>
      </c>
      <c r="O2480" s="188">
        <v>94.795400000000001</v>
      </c>
      <c r="P2480" s="188">
        <v>89.848767699999996</v>
      </c>
      <c r="Q2480" s="188">
        <f t="shared" si="308"/>
        <v>4.9466323000000045</v>
      </c>
      <c r="S2480" s="184">
        <v>0</v>
      </c>
      <c r="T2480" s="184">
        <v>0</v>
      </c>
      <c r="U2480" s="184">
        <f t="shared" si="309"/>
        <v>0</v>
      </c>
      <c r="W2480" s="185">
        <v>0</v>
      </c>
      <c r="X2480" s="185">
        <v>0</v>
      </c>
      <c r="Y2480" s="185">
        <f t="shared" si="310"/>
        <v>0</v>
      </c>
    </row>
    <row r="2481" spans="2:25" s="187" customFormat="1" hidden="1" x14ac:dyDescent="0.3">
      <c r="B2481" s="226" t="s">
        <v>2800</v>
      </c>
      <c r="C2481" s="338" t="s">
        <v>9966</v>
      </c>
      <c r="D2481" s="249"/>
      <c r="E2481" s="249"/>
      <c r="F2481" s="183"/>
      <c r="G2481" s="184">
        <f t="shared" si="304"/>
        <v>121.09229999999999</v>
      </c>
      <c r="H2481" s="184">
        <f t="shared" si="305"/>
        <v>68.394869999999997</v>
      </c>
      <c r="I2481" s="184">
        <f t="shared" si="306"/>
        <v>52.697429999999997</v>
      </c>
      <c r="K2481" s="184">
        <v>0</v>
      </c>
      <c r="L2481" s="184">
        <v>0</v>
      </c>
      <c r="M2481" s="184">
        <f t="shared" si="307"/>
        <v>0</v>
      </c>
      <c r="O2481" s="188">
        <v>121.09229999999999</v>
      </c>
      <c r="P2481" s="188">
        <v>68.394869999999997</v>
      </c>
      <c r="Q2481" s="188">
        <f t="shared" si="308"/>
        <v>52.697429999999997</v>
      </c>
      <c r="S2481" s="184">
        <v>0</v>
      </c>
      <c r="T2481" s="184">
        <v>0</v>
      </c>
      <c r="U2481" s="184">
        <f t="shared" si="309"/>
        <v>0</v>
      </c>
      <c r="W2481" s="185">
        <v>0</v>
      </c>
      <c r="X2481" s="185">
        <v>0</v>
      </c>
      <c r="Y2481" s="185">
        <f t="shared" si="310"/>
        <v>0</v>
      </c>
    </row>
    <row r="2482" spans="2:25" s="187" customFormat="1" hidden="1" x14ac:dyDescent="0.3">
      <c r="B2482" s="226" t="s">
        <v>2801</v>
      </c>
      <c r="C2482" s="338" t="s">
        <v>9967</v>
      </c>
      <c r="D2482" s="249"/>
      <c r="E2482" s="249"/>
      <c r="F2482" s="183"/>
      <c r="G2482" s="184">
        <f t="shared" si="304"/>
        <v>41.5045</v>
      </c>
      <c r="H2482" s="184">
        <f t="shared" si="305"/>
        <v>37.173136649999996</v>
      </c>
      <c r="I2482" s="184">
        <f t="shared" si="306"/>
        <v>4.3313633500000037</v>
      </c>
      <c r="K2482" s="184">
        <v>0</v>
      </c>
      <c r="L2482" s="184">
        <v>0</v>
      </c>
      <c r="M2482" s="184">
        <f t="shared" si="307"/>
        <v>0</v>
      </c>
      <c r="O2482" s="188">
        <v>41.5045</v>
      </c>
      <c r="P2482" s="188">
        <v>37.173136649999996</v>
      </c>
      <c r="Q2482" s="188">
        <f t="shared" si="308"/>
        <v>4.3313633500000037</v>
      </c>
      <c r="S2482" s="184">
        <v>0</v>
      </c>
      <c r="T2482" s="184">
        <v>0</v>
      </c>
      <c r="U2482" s="184">
        <f t="shared" si="309"/>
        <v>0</v>
      </c>
      <c r="W2482" s="185">
        <v>0</v>
      </c>
      <c r="X2482" s="185">
        <v>0</v>
      </c>
      <c r="Y2482" s="185">
        <f t="shared" si="310"/>
        <v>0</v>
      </c>
    </row>
    <row r="2483" spans="2:25" s="187" customFormat="1" hidden="1" x14ac:dyDescent="0.3">
      <c r="B2483" s="226" t="s">
        <v>2802</v>
      </c>
      <c r="C2483" s="338" t="s">
        <v>9968</v>
      </c>
      <c r="D2483" s="249"/>
      <c r="E2483" s="249"/>
      <c r="F2483" s="183"/>
      <c r="G2483" s="184">
        <f t="shared" si="304"/>
        <v>257.10179999999997</v>
      </c>
      <c r="H2483" s="184">
        <f t="shared" si="305"/>
        <v>233.88487311</v>
      </c>
      <c r="I2483" s="184">
        <f t="shared" si="306"/>
        <v>23.216926889999968</v>
      </c>
      <c r="K2483" s="184">
        <v>0</v>
      </c>
      <c r="L2483" s="184">
        <v>0</v>
      </c>
      <c r="M2483" s="184">
        <f t="shared" si="307"/>
        <v>0</v>
      </c>
      <c r="O2483" s="188">
        <v>257.10179999999997</v>
      </c>
      <c r="P2483" s="188">
        <v>233.88487311</v>
      </c>
      <c r="Q2483" s="188">
        <f t="shared" si="308"/>
        <v>23.216926889999968</v>
      </c>
      <c r="S2483" s="184">
        <v>0</v>
      </c>
      <c r="T2483" s="184">
        <v>0</v>
      </c>
      <c r="U2483" s="184">
        <f t="shared" si="309"/>
        <v>0</v>
      </c>
      <c r="W2483" s="185">
        <v>0</v>
      </c>
      <c r="X2483" s="185">
        <v>0</v>
      </c>
      <c r="Y2483" s="185">
        <f t="shared" si="310"/>
        <v>0</v>
      </c>
    </row>
    <row r="2484" spans="2:25" s="187" customFormat="1" hidden="1" x14ac:dyDescent="0.3">
      <c r="B2484" s="226" t="s">
        <v>2803</v>
      </c>
      <c r="C2484" s="338" t="s">
        <v>9969</v>
      </c>
      <c r="D2484" s="249"/>
      <c r="E2484" s="249"/>
      <c r="F2484" s="183"/>
      <c r="G2484" s="184">
        <f t="shared" si="304"/>
        <v>80.5</v>
      </c>
      <c r="H2484" s="184">
        <f t="shared" si="305"/>
        <v>20</v>
      </c>
      <c r="I2484" s="184">
        <f t="shared" si="306"/>
        <v>60.5</v>
      </c>
      <c r="K2484" s="184">
        <v>0</v>
      </c>
      <c r="L2484" s="184">
        <v>0</v>
      </c>
      <c r="M2484" s="184">
        <f t="shared" si="307"/>
        <v>0</v>
      </c>
      <c r="O2484" s="188">
        <v>80.5</v>
      </c>
      <c r="P2484" s="188">
        <v>20</v>
      </c>
      <c r="Q2484" s="188">
        <f t="shared" si="308"/>
        <v>60.5</v>
      </c>
      <c r="S2484" s="184">
        <v>0</v>
      </c>
      <c r="T2484" s="184">
        <v>0</v>
      </c>
      <c r="U2484" s="184">
        <f t="shared" si="309"/>
        <v>0</v>
      </c>
      <c r="W2484" s="185">
        <v>0</v>
      </c>
      <c r="X2484" s="185">
        <v>0</v>
      </c>
      <c r="Y2484" s="185">
        <f t="shared" si="310"/>
        <v>0</v>
      </c>
    </row>
    <row r="2485" spans="2:25" s="187" customFormat="1" hidden="1" x14ac:dyDescent="0.3">
      <c r="B2485" s="226" t="s">
        <v>2804</v>
      </c>
      <c r="C2485" s="338" t="s">
        <v>9970</v>
      </c>
      <c r="D2485" s="249"/>
      <c r="E2485" s="249"/>
      <c r="F2485" s="183"/>
      <c r="G2485" s="184">
        <f t="shared" si="304"/>
        <v>636.2885</v>
      </c>
      <c r="H2485" s="184">
        <f t="shared" si="305"/>
        <v>590.33785577000003</v>
      </c>
      <c r="I2485" s="184">
        <f t="shared" si="306"/>
        <v>45.950644229999966</v>
      </c>
      <c r="K2485" s="184">
        <v>0</v>
      </c>
      <c r="L2485" s="184">
        <v>0</v>
      </c>
      <c r="M2485" s="184">
        <f t="shared" si="307"/>
        <v>0</v>
      </c>
      <c r="O2485" s="188">
        <v>636.2885</v>
      </c>
      <c r="P2485" s="188">
        <v>590.33785577000003</v>
      </c>
      <c r="Q2485" s="188">
        <f t="shared" si="308"/>
        <v>45.950644229999966</v>
      </c>
      <c r="S2485" s="184">
        <v>0</v>
      </c>
      <c r="T2485" s="184">
        <v>0</v>
      </c>
      <c r="U2485" s="184">
        <f t="shared" si="309"/>
        <v>0</v>
      </c>
      <c r="W2485" s="185">
        <v>0</v>
      </c>
      <c r="X2485" s="185">
        <v>0</v>
      </c>
      <c r="Y2485" s="185">
        <f t="shared" si="310"/>
        <v>0</v>
      </c>
    </row>
    <row r="2486" spans="2:25" s="187" customFormat="1" hidden="1" x14ac:dyDescent="0.3">
      <c r="B2486" s="226" t="s">
        <v>2805</v>
      </c>
      <c r="C2486" s="338" t="s">
        <v>9971</v>
      </c>
      <c r="D2486" s="249"/>
      <c r="E2486" s="249"/>
      <c r="F2486" s="183"/>
      <c r="G2486" s="184">
        <f t="shared" ref="G2486:G2549" si="311">+K2486+O2486+S2486+W2486</f>
        <v>196.5438</v>
      </c>
      <c r="H2486" s="184">
        <f t="shared" ref="H2486:H2549" si="312">+L2486+P2486+T2486+X2486</f>
        <v>170.81396762999998</v>
      </c>
      <c r="I2486" s="184">
        <f t="shared" si="306"/>
        <v>25.729832370000025</v>
      </c>
      <c r="K2486" s="184">
        <v>0</v>
      </c>
      <c r="L2486" s="184">
        <v>0</v>
      </c>
      <c r="M2486" s="184">
        <f t="shared" si="307"/>
        <v>0</v>
      </c>
      <c r="O2486" s="188">
        <v>196.5438</v>
      </c>
      <c r="P2486" s="188">
        <v>170.81396762999998</v>
      </c>
      <c r="Q2486" s="188">
        <f t="shared" si="308"/>
        <v>25.729832370000025</v>
      </c>
      <c r="S2486" s="184">
        <v>0</v>
      </c>
      <c r="T2486" s="184">
        <v>0</v>
      </c>
      <c r="U2486" s="184">
        <f t="shared" si="309"/>
        <v>0</v>
      </c>
      <c r="W2486" s="185">
        <v>0</v>
      </c>
      <c r="X2486" s="185">
        <v>0</v>
      </c>
      <c r="Y2486" s="185">
        <f t="shared" si="310"/>
        <v>0</v>
      </c>
    </row>
    <row r="2487" spans="2:25" s="187" customFormat="1" hidden="1" x14ac:dyDescent="0.3">
      <c r="B2487" s="226" t="s">
        <v>2806</v>
      </c>
      <c r="C2487" s="338" t="s">
        <v>9972</v>
      </c>
      <c r="D2487" s="249"/>
      <c r="E2487" s="249"/>
      <c r="F2487" s="183"/>
      <c r="G2487" s="184">
        <f t="shared" si="311"/>
        <v>334.58980000000003</v>
      </c>
      <c r="H2487" s="184">
        <f t="shared" si="312"/>
        <v>309.98286074999999</v>
      </c>
      <c r="I2487" s="184">
        <f t="shared" si="306"/>
        <v>24.606939250000039</v>
      </c>
      <c r="K2487" s="184">
        <v>0</v>
      </c>
      <c r="L2487" s="184">
        <v>0</v>
      </c>
      <c r="M2487" s="184">
        <f t="shared" si="307"/>
        <v>0</v>
      </c>
      <c r="O2487" s="188">
        <v>334.58980000000003</v>
      </c>
      <c r="P2487" s="188">
        <v>309.98286074999999</v>
      </c>
      <c r="Q2487" s="188">
        <f t="shared" si="308"/>
        <v>24.606939250000039</v>
      </c>
      <c r="S2487" s="184">
        <v>0</v>
      </c>
      <c r="T2487" s="184">
        <v>0</v>
      </c>
      <c r="U2487" s="184">
        <f t="shared" si="309"/>
        <v>0</v>
      </c>
      <c r="W2487" s="185">
        <v>0</v>
      </c>
      <c r="X2487" s="185">
        <v>0</v>
      </c>
      <c r="Y2487" s="185">
        <f t="shared" si="310"/>
        <v>0</v>
      </c>
    </row>
    <row r="2488" spans="2:25" s="187" customFormat="1" hidden="1" x14ac:dyDescent="0.3">
      <c r="B2488" s="226" t="s">
        <v>2807</v>
      </c>
      <c r="C2488" s="338" t="s">
        <v>9973</v>
      </c>
      <c r="D2488" s="249"/>
      <c r="E2488" s="249"/>
      <c r="F2488" s="183"/>
      <c r="G2488" s="184">
        <f t="shared" si="311"/>
        <v>53.916200000000003</v>
      </c>
      <c r="H2488" s="184">
        <f t="shared" si="312"/>
        <v>51.568834689999996</v>
      </c>
      <c r="I2488" s="184">
        <f t="shared" si="306"/>
        <v>2.3473653100000078</v>
      </c>
      <c r="K2488" s="184">
        <v>0</v>
      </c>
      <c r="L2488" s="184">
        <v>0</v>
      </c>
      <c r="M2488" s="184">
        <f t="shared" si="307"/>
        <v>0</v>
      </c>
      <c r="O2488" s="188">
        <v>53.916200000000003</v>
      </c>
      <c r="P2488" s="188">
        <v>51.568834689999996</v>
      </c>
      <c r="Q2488" s="188">
        <f t="shared" si="308"/>
        <v>2.3473653100000078</v>
      </c>
      <c r="S2488" s="184">
        <v>0</v>
      </c>
      <c r="T2488" s="184">
        <v>0</v>
      </c>
      <c r="U2488" s="184">
        <f t="shared" si="309"/>
        <v>0</v>
      </c>
      <c r="W2488" s="185">
        <v>0</v>
      </c>
      <c r="X2488" s="185">
        <v>0</v>
      </c>
      <c r="Y2488" s="185">
        <f t="shared" si="310"/>
        <v>0</v>
      </c>
    </row>
    <row r="2489" spans="2:25" s="187" customFormat="1" hidden="1" x14ac:dyDescent="0.3">
      <c r="B2489" s="226" t="s">
        <v>2808</v>
      </c>
      <c r="C2489" s="338" t="s">
        <v>9974</v>
      </c>
      <c r="D2489" s="249"/>
      <c r="E2489" s="249"/>
      <c r="F2489" s="183"/>
      <c r="G2489" s="184">
        <f t="shared" si="311"/>
        <v>86.776399999999995</v>
      </c>
      <c r="H2489" s="184">
        <f t="shared" si="312"/>
        <v>70.777299999999997</v>
      </c>
      <c r="I2489" s="184">
        <f t="shared" si="306"/>
        <v>15.999099999999999</v>
      </c>
      <c r="K2489" s="184">
        <v>0</v>
      </c>
      <c r="L2489" s="184">
        <v>0</v>
      </c>
      <c r="M2489" s="184">
        <f t="shared" si="307"/>
        <v>0</v>
      </c>
      <c r="O2489" s="188">
        <v>86.776399999999995</v>
      </c>
      <c r="P2489" s="188">
        <v>70.777299999999997</v>
      </c>
      <c r="Q2489" s="188">
        <f t="shared" si="308"/>
        <v>15.999099999999999</v>
      </c>
      <c r="S2489" s="184">
        <v>0</v>
      </c>
      <c r="T2489" s="184">
        <v>0</v>
      </c>
      <c r="U2489" s="184">
        <f t="shared" si="309"/>
        <v>0</v>
      </c>
      <c r="W2489" s="185">
        <v>0</v>
      </c>
      <c r="X2489" s="185">
        <v>0</v>
      </c>
      <c r="Y2489" s="185">
        <f t="shared" si="310"/>
        <v>0</v>
      </c>
    </row>
    <row r="2490" spans="2:25" s="187" customFormat="1" hidden="1" x14ac:dyDescent="0.3">
      <c r="B2490" s="226" t="s">
        <v>2809</v>
      </c>
      <c r="C2490" s="338" t="s">
        <v>9975</v>
      </c>
      <c r="D2490" s="249"/>
      <c r="E2490" s="249"/>
      <c r="F2490" s="183"/>
      <c r="G2490" s="184">
        <f t="shared" si="311"/>
        <v>40.417899999999996</v>
      </c>
      <c r="H2490" s="184">
        <f t="shared" si="312"/>
        <v>39.196266659999999</v>
      </c>
      <c r="I2490" s="184">
        <f t="shared" si="306"/>
        <v>1.2216333399999968</v>
      </c>
      <c r="K2490" s="184">
        <v>0</v>
      </c>
      <c r="L2490" s="184">
        <v>0</v>
      </c>
      <c r="M2490" s="184">
        <f t="shared" si="307"/>
        <v>0</v>
      </c>
      <c r="O2490" s="188">
        <v>40.417899999999996</v>
      </c>
      <c r="P2490" s="188">
        <v>39.196266659999999</v>
      </c>
      <c r="Q2490" s="188">
        <f t="shared" si="308"/>
        <v>1.2216333399999968</v>
      </c>
      <c r="S2490" s="184">
        <v>0</v>
      </c>
      <c r="T2490" s="184">
        <v>0</v>
      </c>
      <c r="U2490" s="184">
        <f t="shared" si="309"/>
        <v>0</v>
      </c>
      <c r="W2490" s="185">
        <v>0</v>
      </c>
      <c r="X2490" s="185">
        <v>0</v>
      </c>
      <c r="Y2490" s="185">
        <f t="shared" si="310"/>
        <v>0</v>
      </c>
    </row>
    <row r="2491" spans="2:25" s="187" customFormat="1" hidden="1" x14ac:dyDescent="0.3">
      <c r="B2491" s="226" t="s">
        <v>2810</v>
      </c>
      <c r="C2491" s="338" t="s">
        <v>9976</v>
      </c>
      <c r="D2491" s="249"/>
      <c r="E2491" s="249"/>
      <c r="F2491" s="183"/>
      <c r="G2491" s="184">
        <f t="shared" si="311"/>
        <v>249.00920000000002</v>
      </c>
      <c r="H2491" s="184">
        <f t="shared" si="312"/>
        <v>243.28964597000001</v>
      </c>
      <c r="I2491" s="184">
        <f t="shared" si="306"/>
        <v>5.7195540300000118</v>
      </c>
      <c r="K2491" s="184">
        <v>0</v>
      </c>
      <c r="L2491" s="184">
        <v>0</v>
      </c>
      <c r="M2491" s="184">
        <f t="shared" si="307"/>
        <v>0</v>
      </c>
      <c r="O2491" s="188">
        <v>249.00920000000002</v>
      </c>
      <c r="P2491" s="188">
        <v>243.28964597000001</v>
      </c>
      <c r="Q2491" s="188">
        <f t="shared" si="308"/>
        <v>5.7195540300000118</v>
      </c>
      <c r="S2491" s="184">
        <v>0</v>
      </c>
      <c r="T2491" s="184">
        <v>0</v>
      </c>
      <c r="U2491" s="184">
        <f t="shared" si="309"/>
        <v>0</v>
      </c>
      <c r="W2491" s="185">
        <v>0</v>
      </c>
      <c r="X2491" s="185">
        <v>0</v>
      </c>
      <c r="Y2491" s="185">
        <f t="shared" si="310"/>
        <v>0</v>
      </c>
    </row>
    <row r="2492" spans="2:25" s="187" customFormat="1" hidden="1" x14ac:dyDescent="0.3">
      <c r="B2492" s="226" t="s">
        <v>2811</v>
      </c>
      <c r="C2492" s="338" t="s">
        <v>9977</v>
      </c>
      <c r="D2492" s="249"/>
      <c r="E2492" s="249"/>
      <c r="F2492" s="183"/>
      <c r="G2492" s="184">
        <f t="shared" si="311"/>
        <v>56.6</v>
      </c>
      <c r="H2492" s="184">
        <f t="shared" si="312"/>
        <v>55</v>
      </c>
      <c r="I2492" s="184">
        <f t="shared" si="306"/>
        <v>1.6000000000000014</v>
      </c>
      <c r="K2492" s="184">
        <v>0</v>
      </c>
      <c r="L2492" s="184">
        <v>0</v>
      </c>
      <c r="M2492" s="184">
        <f t="shared" si="307"/>
        <v>0</v>
      </c>
      <c r="O2492" s="188">
        <v>56.6</v>
      </c>
      <c r="P2492" s="188">
        <v>55</v>
      </c>
      <c r="Q2492" s="188">
        <f t="shared" si="308"/>
        <v>1.6000000000000014</v>
      </c>
      <c r="S2492" s="184">
        <v>0</v>
      </c>
      <c r="T2492" s="184">
        <v>0</v>
      </c>
      <c r="U2492" s="184">
        <f t="shared" si="309"/>
        <v>0</v>
      </c>
      <c r="W2492" s="185">
        <v>0</v>
      </c>
      <c r="X2492" s="185">
        <v>0</v>
      </c>
      <c r="Y2492" s="185">
        <f t="shared" si="310"/>
        <v>0</v>
      </c>
    </row>
    <row r="2493" spans="2:25" s="187" customFormat="1" hidden="1" x14ac:dyDescent="0.3">
      <c r="B2493" s="226" t="s">
        <v>2812</v>
      </c>
      <c r="C2493" s="338" t="s">
        <v>9978</v>
      </c>
      <c r="D2493" s="249"/>
      <c r="E2493" s="249"/>
      <c r="F2493" s="183"/>
      <c r="G2493" s="184">
        <f t="shared" si="311"/>
        <v>674.36670000000004</v>
      </c>
      <c r="H2493" s="184">
        <f t="shared" si="312"/>
        <v>636.38759899999991</v>
      </c>
      <c r="I2493" s="184">
        <f t="shared" si="306"/>
        <v>37.979101000000128</v>
      </c>
      <c r="K2493" s="184">
        <v>0</v>
      </c>
      <c r="L2493" s="184">
        <v>0</v>
      </c>
      <c r="M2493" s="184">
        <f t="shared" si="307"/>
        <v>0</v>
      </c>
      <c r="O2493" s="188">
        <v>674.36670000000004</v>
      </c>
      <c r="P2493" s="188">
        <v>636.38759899999991</v>
      </c>
      <c r="Q2493" s="188">
        <f t="shared" si="308"/>
        <v>37.979101000000128</v>
      </c>
      <c r="S2493" s="184">
        <v>0</v>
      </c>
      <c r="T2493" s="184">
        <v>0</v>
      </c>
      <c r="U2493" s="184">
        <f t="shared" si="309"/>
        <v>0</v>
      </c>
      <c r="W2493" s="185">
        <v>0</v>
      </c>
      <c r="X2493" s="185">
        <v>0</v>
      </c>
      <c r="Y2493" s="185">
        <f t="shared" si="310"/>
        <v>0</v>
      </c>
    </row>
    <row r="2494" spans="2:25" s="187" customFormat="1" hidden="1" x14ac:dyDescent="0.3">
      <c r="B2494" s="226" t="s">
        <v>2813</v>
      </c>
      <c r="C2494" s="338" t="s">
        <v>9979</v>
      </c>
      <c r="D2494" s="249"/>
      <c r="E2494" s="249"/>
      <c r="F2494" s="183"/>
      <c r="G2494" s="184">
        <f t="shared" si="311"/>
        <v>215.28540000000001</v>
      </c>
      <c r="H2494" s="184">
        <f t="shared" si="312"/>
        <v>179.799226</v>
      </c>
      <c r="I2494" s="184">
        <f t="shared" si="306"/>
        <v>35.486174000000005</v>
      </c>
      <c r="K2494" s="184">
        <v>0</v>
      </c>
      <c r="L2494" s="184">
        <v>0</v>
      </c>
      <c r="M2494" s="184">
        <f t="shared" si="307"/>
        <v>0</v>
      </c>
      <c r="O2494" s="188">
        <v>215.28540000000001</v>
      </c>
      <c r="P2494" s="188">
        <v>179.799226</v>
      </c>
      <c r="Q2494" s="188">
        <f t="shared" si="308"/>
        <v>35.486174000000005</v>
      </c>
      <c r="S2494" s="184">
        <v>0</v>
      </c>
      <c r="T2494" s="184">
        <v>0</v>
      </c>
      <c r="U2494" s="184">
        <f t="shared" si="309"/>
        <v>0</v>
      </c>
      <c r="W2494" s="185">
        <v>0</v>
      </c>
      <c r="X2494" s="185">
        <v>0</v>
      </c>
      <c r="Y2494" s="185">
        <f t="shared" si="310"/>
        <v>0</v>
      </c>
    </row>
    <row r="2495" spans="2:25" s="187" customFormat="1" hidden="1" x14ac:dyDescent="0.3">
      <c r="B2495" s="226" t="s">
        <v>2814</v>
      </c>
      <c r="C2495" s="338" t="s">
        <v>9980</v>
      </c>
      <c r="D2495" s="249"/>
      <c r="E2495" s="249"/>
      <c r="F2495" s="183"/>
      <c r="G2495" s="184">
        <f t="shared" si="311"/>
        <v>339.50100000000003</v>
      </c>
      <c r="H2495" s="184">
        <f t="shared" si="312"/>
        <v>269.61489700000004</v>
      </c>
      <c r="I2495" s="184">
        <f t="shared" si="306"/>
        <v>69.886102999999991</v>
      </c>
      <c r="K2495" s="184">
        <v>0</v>
      </c>
      <c r="L2495" s="184">
        <v>0</v>
      </c>
      <c r="M2495" s="184">
        <f t="shared" si="307"/>
        <v>0</v>
      </c>
      <c r="O2495" s="188">
        <v>339.50100000000003</v>
      </c>
      <c r="P2495" s="188">
        <v>269.61489700000004</v>
      </c>
      <c r="Q2495" s="188">
        <f t="shared" si="308"/>
        <v>69.886102999999991</v>
      </c>
      <c r="S2495" s="184">
        <v>0</v>
      </c>
      <c r="T2495" s="184">
        <v>0</v>
      </c>
      <c r="U2495" s="184">
        <f t="shared" si="309"/>
        <v>0</v>
      </c>
      <c r="W2495" s="185">
        <v>0</v>
      </c>
      <c r="X2495" s="185">
        <v>0</v>
      </c>
      <c r="Y2495" s="185">
        <f t="shared" si="310"/>
        <v>0</v>
      </c>
    </row>
    <row r="2496" spans="2:25" s="187" customFormat="1" hidden="1" x14ac:dyDescent="0.3">
      <c r="B2496" s="226" t="s">
        <v>2815</v>
      </c>
      <c r="C2496" s="338" t="s">
        <v>9981</v>
      </c>
      <c r="D2496" s="249"/>
      <c r="E2496" s="249"/>
      <c r="F2496" s="183"/>
      <c r="G2496" s="184">
        <f t="shared" si="311"/>
        <v>65.695099999999996</v>
      </c>
      <c r="H2496" s="184">
        <f t="shared" si="312"/>
        <v>54.567323999999999</v>
      </c>
      <c r="I2496" s="184">
        <f t="shared" si="306"/>
        <v>11.127775999999997</v>
      </c>
      <c r="K2496" s="184">
        <v>0</v>
      </c>
      <c r="L2496" s="184">
        <v>0</v>
      </c>
      <c r="M2496" s="184">
        <f t="shared" si="307"/>
        <v>0</v>
      </c>
      <c r="O2496" s="188">
        <v>65.695099999999996</v>
      </c>
      <c r="P2496" s="188">
        <v>54.567323999999999</v>
      </c>
      <c r="Q2496" s="188">
        <f t="shared" si="308"/>
        <v>11.127775999999997</v>
      </c>
      <c r="S2496" s="184">
        <v>0</v>
      </c>
      <c r="T2496" s="184">
        <v>0</v>
      </c>
      <c r="U2496" s="184">
        <f t="shared" si="309"/>
        <v>0</v>
      </c>
      <c r="W2496" s="185">
        <v>0</v>
      </c>
      <c r="X2496" s="185">
        <v>0</v>
      </c>
      <c r="Y2496" s="185">
        <f t="shared" si="310"/>
        <v>0</v>
      </c>
    </row>
    <row r="2497" spans="2:25" s="187" customFormat="1" hidden="1" x14ac:dyDescent="0.3">
      <c r="B2497" s="226" t="s">
        <v>2816</v>
      </c>
      <c r="C2497" s="338" t="s">
        <v>9982</v>
      </c>
      <c r="D2497" s="249"/>
      <c r="E2497" s="249"/>
      <c r="F2497" s="183"/>
      <c r="G2497" s="184">
        <f t="shared" si="311"/>
        <v>103.0467</v>
      </c>
      <c r="H2497" s="184">
        <f t="shared" si="312"/>
        <v>99.375</v>
      </c>
      <c r="I2497" s="184">
        <f t="shared" si="306"/>
        <v>3.6717000000000013</v>
      </c>
      <c r="K2497" s="184">
        <v>0</v>
      </c>
      <c r="L2497" s="184">
        <v>0</v>
      </c>
      <c r="M2497" s="184">
        <f t="shared" si="307"/>
        <v>0</v>
      </c>
      <c r="O2497" s="188">
        <v>103.0467</v>
      </c>
      <c r="P2497" s="188">
        <v>99.375</v>
      </c>
      <c r="Q2497" s="188">
        <f t="shared" si="308"/>
        <v>3.6717000000000013</v>
      </c>
      <c r="S2497" s="184">
        <v>0</v>
      </c>
      <c r="T2497" s="184">
        <v>0</v>
      </c>
      <c r="U2497" s="184">
        <f t="shared" si="309"/>
        <v>0</v>
      </c>
      <c r="W2497" s="185">
        <v>0</v>
      </c>
      <c r="X2497" s="185">
        <v>0</v>
      </c>
      <c r="Y2497" s="185">
        <f t="shared" si="310"/>
        <v>0</v>
      </c>
    </row>
    <row r="2498" spans="2:25" s="187" customFormat="1" hidden="1" x14ac:dyDescent="0.3">
      <c r="B2498" s="226" t="s">
        <v>2817</v>
      </c>
      <c r="C2498" s="338" t="s">
        <v>9983</v>
      </c>
      <c r="D2498" s="249"/>
      <c r="E2498" s="249"/>
      <c r="F2498" s="183"/>
      <c r="G2498" s="184">
        <f t="shared" si="311"/>
        <v>52.488599999999998</v>
      </c>
      <c r="H2498" s="184">
        <f t="shared" si="312"/>
        <v>49.277864999999998</v>
      </c>
      <c r="I2498" s="184">
        <f t="shared" si="306"/>
        <v>3.2107349999999997</v>
      </c>
      <c r="K2498" s="184">
        <v>0</v>
      </c>
      <c r="L2498" s="184">
        <v>0</v>
      </c>
      <c r="M2498" s="184">
        <f t="shared" si="307"/>
        <v>0</v>
      </c>
      <c r="O2498" s="188">
        <v>52.488599999999998</v>
      </c>
      <c r="P2498" s="188">
        <v>49.277864999999998</v>
      </c>
      <c r="Q2498" s="188">
        <f t="shared" si="308"/>
        <v>3.2107349999999997</v>
      </c>
      <c r="S2498" s="184">
        <v>0</v>
      </c>
      <c r="T2498" s="184">
        <v>0</v>
      </c>
      <c r="U2498" s="184">
        <f t="shared" si="309"/>
        <v>0</v>
      </c>
      <c r="W2498" s="185">
        <v>0</v>
      </c>
      <c r="X2498" s="185">
        <v>0</v>
      </c>
      <c r="Y2498" s="185">
        <f t="shared" si="310"/>
        <v>0</v>
      </c>
    </row>
    <row r="2499" spans="2:25" s="187" customFormat="1" hidden="1" x14ac:dyDescent="0.3">
      <c r="B2499" s="226" t="s">
        <v>2818</v>
      </c>
      <c r="C2499" s="338" t="s">
        <v>9984</v>
      </c>
      <c r="D2499" s="249"/>
      <c r="E2499" s="249"/>
      <c r="F2499" s="183"/>
      <c r="G2499" s="184">
        <f t="shared" si="311"/>
        <v>242.31169999999997</v>
      </c>
      <c r="H2499" s="184">
        <f t="shared" si="312"/>
        <v>230.93363099999999</v>
      </c>
      <c r="I2499" s="184">
        <f t="shared" si="306"/>
        <v>11.378068999999982</v>
      </c>
      <c r="K2499" s="184">
        <v>0</v>
      </c>
      <c r="L2499" s="184">
        <v>0</v>
      </c>
      <c r="M2499" s="184">
        <f t="shared" si="307"/>
        <v>0</v>
      </c>
      <c r="O2499" s="188">
        <v>242.31169999999997</v>
      </c>
      <c r="P2499" s="188">
        <v>230.93363099999999</v>
      </c>
      <c r="Q2499" s="188">
        <f t="shared" si="308"/>
        <v>11.378068999999982</v>
      </c>
      <c r="S2499" s="184">
        <v>0</v>
      </c>
      <c r="T2499" s="184">
        <v>0</v>
      </c>
      <c r="U2499" s="184">
        <f t="shared" si="309"/>
        <v>0</v>
      </c>
      <c r="W2499" s="185">
        <v>0</v>
      </c>
      <c r="X2499" s="185">
        <v>0</v>
      </c>
      <c r="Y2499" s="185">
        <f t="shared" si="310"/>
        <v>0</v>
      </c>
    </row>
    <row r="2500" spans="2:25" s="187" customFormat="1" hidden="1" x14ac:dyDescent="0.3">
      <c r="B2500" s="226" t="s">
        <v>2819</v>
      </c>
      <c r="C2500" s="338" t="s">
        <v>9985</v>
      </c>
      <c r="D2500" s="249"/>
      <c r="E2500" s="249"/>
      <c r="F2500" s="183"/>
      <c r="G2500" s="184">
        <f t="shared" si="311"/>
        <v>80</v>
      </c>
      <c r="H2500" s="184">
        <f t="shared" si="312"/>
        <v>95.5</v>
      </c>
      <c r="I2500" s="184">
        <f t="shared" si="306"/>
        <v>15.5</v>
      </c>
      <c r="K2500" s="184">
        <v>0</v>
      </c>
      <c r="L2500" s="184">
        <v>0</v>
      </c>
      <c r="M2500" s="184">
        <f t="shared" si="307"/>
        <v>0</v>
      </c>
      <c r="O2500" s="188">
        <v>80</v>
      </c>
      <c r="P2500" s="188">
        <v>95.5</v>
      </c>
      <c r="Q2500" s="188">
        <f t="shared" si="308"/>
        <v>15.5</v>
      </c>
      <c r="S2500" s="184">
        <v>0</v>
      </c>
      <c r="T2500" s="184">
        <v>0</v>
      </c>
      <c r="U2500" s="184">
        <f t="shared" si="309"/>
        <v>0</v>
      </c>
      <c r="W2500" s="185">
        <v>0</v>
      </c>
      <c r="X2500" s="185">
        <v>0</v>
      </c>
      <c r="Y2500" s="185">
        <f t="shared" si="310"/>
        <v>0</v>
      </c>
    </row>
    <row r="2501" spans="2:25" s="187" customFormat="1" hidden="1" x14ac:dyDescent="0.3">
      <c r="B2501" s="226" t="s">
        <v>2820</v>
      </c>
      <c r="C2501" s="338" t="s">
        <v>9986</v>
      </c>
      <c r="D2501" s="249"/>
      <c r="E2501" s="249"/>
      <c r="F2501" s="183"/>
      <c r="G2501" s="184">
        <f t="shared" si="311"/>
        <v>581.61329999999998</v>
      </c>
      <c r="H2501" s="184">
        <f t="shared" si="312"/>
        <v>541.31804092999994</v>
      </c>
      <c r="I2501" s="184">
        <f t="shared" si="306"/>
        <v>40.295259070000043</v>
      </c>
      <c r="K2501" s="184">
        <v>0</v>
      </c>
      <c r="L2501" s="184">
        <v>0</v>
      </c>
      <c r="M2501" s="184">
        <f t="shared" si="307"/>
        <v>0</v>
      </c>
      <c r="O2501" s="188">
        <v>581.61329999999998</v>
      </c>
      <c r="P2501" s="188">
        <v>541.31804092999994</v>
      </c>
      <c r="Q2501" s="188">
        <f t="shared" si="308"/>
        <v>40.295259070000043</v>
      </c>
      <c r="S2501" s="184">
        <v>0</v>
      </c>
      <c r="T2501" s="184">
        <v>0</v>
      </c>
      <c r="U2501" s="184">
        <f t="shared" si="309"/>
        <v>0</v>
      </c>
      <c r="W2501" s="185">
        <v>0</v>
      </c>
      <c r="X2501" s="185">
        <v>0</v>
      </c>
      <c r="Y2501" s="185">
        <f t="shared" si="310"/>
        <v>0</v>
      </c>
    </row>
    <row r="2502" spans="2:25" s="187" customFormat="1" hidden="1" x14ac:dyDescent="0.3">
      <c r="B2502" s="226" t="s">
        <v>2821</v>
      </c>
      <c r="C2502" s="338" t="s">
        <v>9987</v>
      </c>
      <c r="D2502" s="249"/>
      <c r="E2502" s="249"/>
      <c r="F2502" s="183"/>
      <c r="G2502" s="184">
        <f t="shared" si="311"/>
        <v>167.2055</v>
      </c>
      <c r="H2502" s="184">
        <f t="shared" si="312"/>
        <v>139.49406483999999</v>
      </c>
      <c r="I2502" s="184">
        <f t="shared" si="306"/>
        <v>27.711435160000008</v>
      </c>
      <c r="K2502" s="184">
        <v>0</v>
      </c>
      <c r="L2502" s="184">
        <v>0</v>
      </c>
      <c r="M2502" s="184">
        <f t="shared" si="307"/>
        <v>0</v>
      </c>
      <c r="O2502" s="188">
        <v>167.2055</v>
      </c>
      <c r="P2502" s="188">
        <v>139.49406483999999</v>
      </c>
      <c r="Q2502" s="188">
        <f t="shared" si="308"/>
        <v>27.711435160000008</v>
      </c>
      <c r="S2502" s="184">
        <v>0</v>
      </c>
      <c r="T2502" s="184">
        <v>0</v>
      </c>
      <c r="U2502" s="184">
        <f t="shared" si="309"/>
        <v>0</v>
      </c>
      <c r="W2502" s="185">
        <v>0</v>
      </c>
      <c r="X2502" s="185">
        <v>0</v>
      </c>
      <c r="Y2502" s="185">
        <f t="shared" si="310"/>
        <v>0</v>
      </c>
    </row>
    <row r="2503" spans="2:25" s="187" customFormat="1" hidden="1" x14ac:dyDescent="0.3">
      <c r="B2503" s="226" t="s">
        <v>2822</v>
      </c>
      <c r="C2503" s="338" t="s">
        <v>9988</v>
      </c>
      <c r="D2503" s="249"/>
      <c r="E2503" s="249"/>
      <c r="F2503" s="183"/>
      <c r="G2503" s="184">
        <f t="shared" si="311"/>
        <v>343.601</v>
      </c>
      <c r="H2503" s="184">
        <f t="shared" si="312"/>
        <v>310.26200400000005</v>
      </c>
      <c r="I2503" s="184">
        <f t="shared" si="306"/>
        <v>33.338995999999952</v>
      </c>
      <c r="K2503" s="184">
        <v>0</v>
      </c>
      <c r="L2503" s="184">
        <v>0</v>
      </c>
      <c r="M2503" s="184">
        <f t="shared" si="307"/>
        <v>0</v>
      </c>
      <c r="O2503" s="188">
        <v>343.601</v>
      </c>
      <c r="P2503" s="188">
        <v>310.26200400000005</v>
      </c>
      <c r="Q2503" s="188">
        <f t="shared" si="308"/>
        <v>33.338995999999952</v>
      </c>
      <c r="S2503" s="184">
        <v>0</v>
      </c>
      <c r="T2503" s="184">
        <v>0</v>
      </c>
      <c r="U2503" s="184">
        <f t="shared" si="309"/>
        <v>0</v>
      </c>
      <c r="W2503" s="185">
        <v>0</v>
      </c>
      <c r="X2503" s="185">
        <v>0</v>
      </c>
      <c r="Y2503" s="185">
        <f t="shared" si="310"/>
        <v>0</v>
      </c>
    </row>
    <row r="2504" spans="2:25" s="187" customFormat="1" hidden="1" x14ac:dyDescent="0.3">
      <c r="B2504" s="226" t="s">
        <v>2823</v>
      </c>
      <c r="C2504" s="338" t="s">
        <v>9989</v>
      </c>
      <c r="D2504" s="249"/>
      <c r="E2504" s="249"/>
      <c r="F2504" s="183"/>
      <c r="G2504" s="184">
        <f t="shared" si="311"/>
        <v>69.041799999999995</v>
      </c>
      <c r="H2504" s="184">
        <f t="shared" si="312"/>
        <v>62.676490000000001</v>
      </c>
      <c r="I2504" s="184">
        <f t="shared" si="306"/>
        <v>6.3653099999999938</v>
      </c>
      <c r="K2504" s="184">
        <v>0</v>
      </c>
      <c r="L2504" s="184">
        <v>0</v>
      </c>
      <c r="M2504" s="184">
        <f t="shared" si="307"/>
        <v>0</v>
      </c>
      <c r="O2504" s="188">
        <v>69.041799999999995</v>
      </c>
      <c r="P2504" s="188">
        <v>62.676490000000001</v>
      </c>
      <c r="Q2504" s="188">
        <f t="shared" si="308"/>
        <v>6.3653099999999938</v>
      </c>
      <c r="S2504" s="184">
        <v>0</v>
      </c>
      <c r="T2504" s="184">
        <v>0</v>
      </c>
      <c r="U2504" s="184">
        <f t="shared" si="309"/>
        <v>0</v>
      </c>
      <c r="W2504" s="185">
        <v>0</v>
      </c>
      <c r="X2504" s="185">
        <v>0</v>
      </c>
      <c r="Y2504" s="185">
        <f t="shared" si="310"/>
        <v>0</v>
      </c>
    </row>
    <row r="2505" spans="2:25" s="187" customFormat="1" hidden="1" x14ac:dyDescent="0.3">
      <c r="B2505" s="226" t="s">
        <v>2824</v>
      </c>
      <c r="C2505" s="338" t="s">
        <v>9990</v>
      </c>
      <c r="D2505" s="249"/>
      <c r="E2505" s="249"/>
      <c r="F2505" s="183"/>
      <c r="G2505" s="184">
        <f t="shared" si="311"/>
        <v>937.76800000000003</v>
      </c>
      <c r="H2505" s="184">
        <f t="shared" si="312"/>
        <v>522.95302400000003</v>
      </c>
      <c r="I2505" s="184">
        <f t="shared" ref="I2505:I2568" si="313">+ABS(G2505-H2505)</f>
        <v>414.814976</v>
      </c>
      <c r="K2505" s="184">
        <v>0</v>
      </c>
      <c r="L2505" s="184">
        <v>0</v>
      </c>
      <c r="M2505" s="184">
        <f t="shared" ref="M2505:M2568" si="314">+ABS(K2505-L2505)</f>
        <v>0</v>
      </c>
      <c r="O2505" s="188">
        <v>937.76800000000003</v>
      </c>
      <c r="P2505" s="188">
        <v>522.95302400000003</v>
      </c>
      <c r="Q2505" s="188">
        <f t="shared" ref="Q2505:Q2568" si="315">+ABS(O2505-P2505)</f>
        <v>414.814976</v>
      </c>
      <c r="S2505" s="184">
        <v>0</v>
      </c>
      <c r="T2505" s="184">
        <v>0</v>
      </c>
      <c r="U2505" s="184">
        <f t="shared" ref="U2505:U2568" si="316">+ABS(S2505-T2505)</f>
        <v>0</v>
      </c>
      <c r="W2505" s="185">
        <v>0</v>
      </c>
      <c r="X2505" s="185">
        <v>0</v>
      </c>
      <c r="Y2505" s="185">
        <f t="shared" ref="Y2505:Y2568" si="317">+ABS(W2505-X2505)</f>
        <v>0</v>
      </c>
    </row>
    <row r="2506" spans="2:25" s="187" customFormat="1" hidden="1" x14ac:dyDescent="0.3">
      <c r="B2506" s="226" t="s">
        <v>2825</v>
      </c>
      <c r="C2506" s="338" t="s">
        <v>9991</v>
      </c>
      <c r="D2506" s="249"/>
      <c r="E2506" s="249"/>
      <c r="F2506" s="183"/>
      <c r="G2506" s="184">
        <f t="shared" si="311"/>
        <v>54.089599999999997</v>
      </c>
      <c r="H2506" s="184">
        <f t="shared" si="312"/>
        <v>50.743914109999999</v>
      </c>
      <c r="I2506" s="184">
        <f t="shared" si="313"/>
        <v>3.3456858899999986</v>
      </c>
      <c r="K2506" s="184">
        <v>0</v>
      </c>
      <c r="L2506" s="184">
        <v>0</v>
      </c>
      <c r="M2506" s="184">
        <f t="shared" si="314"/>
        <v>0</v>
      </c>
      <c r="O2506" s="188">
        <v>54.089599999999997</v>
      </c>
      <c r="P2506" s="188">
        <v>50.743914109999999</v>
      </c>
      <c r="Q2506" s="188">
        <f t="shared" si="315"/>
        <v>3.3456858899999986</v>
      </c>
      <c r="S2506" s="184">
        <v>0</v>
      </c>
      <c r="T2506" s="184">
        <v>0</v>
      </c>
      <c r="U2506" s="184">
        <f t="shared" si="316"/>
        <v>0</v>
      </c>
      <c r="W2506" s="185">
        <v>0</v>
      </c>
      <c r="X2506" s="185">
        <v>0</v>
      </c>
      <c r="Y2506" s="185">
        <f t="shared" si="317"/>
        <v>0</v>
      </c>
    </row>
    <row r="2507" spans="2:25" s="187" customFormat="1" hidden="1" x14ac:dyDescent="0.3">
      <c r="B2507" s="226" t="s">
        <v>2826</v>
      </c>
      <c r="C2507" s="338" t="s">
        <v>9992</v>
      </c>
      <c r="D2507" s="249"/>
      <c r="E2507" s="249"/>
      <c r="F2507" s="183"/>
      <c r="G2507" s="184">
        <f t="shared" si="311"/>
        <v>274.59739999999999</v>
      </c>
      <c r="H2507" s="184">
        <f t="shared" si="312"/>
        <v>248.25704527000002</v>
      </c>
      <c r="I2507" s="184">
        <f t="shared" si="313"/>
        <v>26.340354729999973</v>
      </c>
      <c r="K2507" s="184">
        <v>0</v>
      </c>
      <c r="L2507" s="184">
        <v>0</v>
      </c>
      <c r="M2507" s="184">
        <f t="shared" si="314"/>
        <v>0</v>
      </c>
      <c r="O2507" s="188">
        <v>274.59739999999999</v>
      </c>
      <c r="P2507" s="188">
        <v>248.25704527000002</v>
      </c>
      <c r="Q2507" s="188">
        <f t="shared" si="315"/>
        <v>26.340354729999973</v>
      </c>
      <c r="S2507" s="184">
        <v>0</v>
      </c>
      <c r="T2507" s="184">
        <v>0</v>
      </c>
      <c r="U2507" s="184">
        <f t="shared" si="316"/>
        <v>0</v>
      </c>
      <c r="W2507" s="185">
        <v>0</v>
      </c>
      <c r="X2507" s="185">
        <v>0</v>
      </c>
      <c r="Y2507" s="185">
        <f t="shared" si="317"/>
        <v>0</v>
      </c>
    </row>
    <row r="2508" spans="2:25" s="187" customFormat="1" hidden="1" x14ac:dyDescent="0.3">
      <c r="B2508" s="226" t="s">
        <v>2827</v>
      </c>
      <c r="C2508" s="338" t="s">
        <v>9993</v>
      </c>
      <c r="D2508" s="249"/>
      <c r="E2508" s="249"/>
      <c r="F2508" s="183"/>
      <c r="G2508" s="184">
        <f t="shared" si="311"/>
        <v>170.994</v>
      </c>
      <c r="H2508" s="184">
        <f t="shared" si="312"/>
        <v>0.61550000000000005</v>
      </c>
      <c r="I2508" s="184">
        <f t="shared" si="313"/>
        <v>170.3785</v>
      </c>
      <c r="K2508" s="184">
        <v>0</v>
      </c>
      <c r="L2508" s="184">
        <v>0</v>
      </c>
      <c r="M2508" s="184">
        <f t="shared" si="314"/>
        <v>0</v>
      </c>
      <c r="O2508" s="188">
        <v>170.994</v>
      </c>
      <c r="P2508" s="188">
        <v>0.61550000000000005</v>
      </c>
      <c r="Q2508" s="188">
        <f t="shared" si="315"/>
        <v>170.3785</v>
      </c>
      <c r="S2508" s="184">
        <v>0</v>
      </c>
      <c r="T2508" s="184">
        <v>0</v>
      </c>
      <c r="U2508" s="184">
        <f t="shared" si="316"/>
        <v>0</v>
      </c>
      <c r="W2508" s="185">
        <v>0</v>
      </c>
      <c r="X2508" s="185">
        <v>0</v>
      </c>
      <c r="Y2508" s="185">
        <f t="shared" si="317"/>
        <v>0</v>
      </c>
    </row>
    <row r="2509" spans="2:25" s="187" customFormat="1" hidden="1" x14ac:dyDescent="0.3">
      <c r="B2509" s="226" t="s">
        <v>2828</v>
      </c>
      <c r="C2509" s="338" t="s">
        <v>9994</v>
      </c>
      <c r="D2509" s="249"/>
      <c r="E2509" s="249"/>
      <c r="F2509" s="183"/>
      <c r="G2509" s="184">
        <f t="shared" si="311"/>
        <v>644.49090000000001</v>
      </c>
      <c r="H2509" s="184">
        <f t="shared" si="312"/>
        <v>611.31373733000009</v>
      </c>
      <c r="I2509" s="184">
        <f t="shared" si="313"/>
        <v>33.177162669999916</v>
      </c>
      <c r="K2509" s="184">
        <v>0</v>
      </c>
      <c r="L2509" s="184">
        <v>0</v>
      </c>
      <c r="M2509" s="184">
        <f t="shared" si="314"/>
        <v>0</v>
      </c>
      <c r="O2509" s="188">
        <v>644.49090000000001</v>
      </c>
      <c r="P2509" s="188">
        <v>611.31373733000009</v>
      </c>
      <c r="Q2509" s="188">
        <f t="shared" si="315"/>
        <v>33.177162669999916</v>
      </c>
      <c r="S2509" s="184">
        <v>0</v>
      </c>
      <c r="T2509" s="184">
        <v>0</v>
      </c>
      <c r="U2509" s="184">
        <f t="shared" si="316"/>
        <v>0</v>
      </c>
      <c r="W2509" s="185">
        <v>0</v>
      </c>
      <c r="X2509" s="185">
        <v>0</v>
      </c>
      <c r="Y2509" s="185">
        <f t="shared" si="317"/>
        <v>0</v>
      </c>
    </row>
    <row r="2510" spans="2:25" s="187" customFormat="1" hidden="1" x14ac:dyDescent="0.3">
      <c r="B2510" s="226" t="s">
        <v>2829</v>
      </c>
      <c r="C2510" s="338" t="s">
        <v>9995</v>
      </c>
      <c r="D2510" s="249"/>
      <c r="E2510" s="249"/>
      <c r="F2510" s="183"/>
      <c r="G2510" s="184">
        <f t="shared" si="311"/>
        <v>181.94799999999998</v>
      </c>
      <c r="H2510" s="184">
        <f t="shared" si="312"/>
        <v>155.73883321</v>
      </c>
      <c r="I2510" s="184">
        <f t="shared" si="313"/>
        <v>26.209166789999983</v>
      </c>
      <c r="K2510" s="184">
        <v>0</v>
      </c>
      <c r="L2510" s="184">
        <v>0</v>
      </c>
      <c r="M2510" s="184">
        <f t="shared" si="314"/>
        <v>0</v>
      </c>
      <c r="O2510" s="188">
        <v>181.94799999999998</v>
      </c>
      <c r="P2510" s="188">
        <v>155.73883321</v>
      </c>
      <c r="Q2510" s="188">
        <f t="shared" si="315"/>
        <v>26.209166789999983</v>
      </c>
      <c r="S2510" s="184">
        <v>0</v>
      </c>
      <c r="T2510" s="184">
        <v>0</v>
      </c>
      <c r="U2510" s="184">
        <f t="shared" si="316"/>
        <v>0</v>
      </c>
      <c r="W2510" s="185">
        <v>0</v>
      </c>
      <c r="X2510" s="185">
        <v>0</v>
      </c>
      <c r="Y2510" s="185">
        <f t="shared" si="317"/>
        <v>0</v>
      </c>
    </row>
    <row r="2511" spans="2:25" s="187" customFormat="1" hidden="1" x14ac:dyDescent="0.3">
      <c r="B2511" s="226" t="s">
        <v>2830</v>
      </c>
      <c r="C2511" s="338" t="s">
        <v>9996</v>
      </c>
      <c r="D2511" s="249"/>
      <c r="E2511" s="249"/>
      <c r="F2511" s="183"/>
      <c r="G2511" s="184">
        <f t="shared" si="311"/>
        <v>320.4794</v>
      </c>
      <c r="H2511" s="184">
        <f t="shared" si="312"/>
        <v>298.28886772999999</v>
      </c>
      <c r="I2511" s="184">
        <f t="shared" si="313"/>
        <v>22.190532270000006</v>
      </c>
      <c r="K2511" s="184">
        <v>0</v>
      </c>
      <c r="L2511" s="184">
        <v>0</v>
      </c>
      <c r="M2511" s="184">
        <f t="shared" si="314"/>
        <v>0</v>
      </c>
      <c r="O2511" s="188">
        <v>320.4794</v>
      </c>
      <c r="P2511" s="188">
        <v>298.28886772999999</v>
      </c>
      <c r="Q2511" s="188">
        <f t="shared" si="315"/>
        <v>22.190532270000006</v>
      </c>
      <c r="S2511" s="184">
        <v>0</v>
      </c>
      <c r="T2511" s="184">
        <v>0</v>
      </c>
      <c r="U2511" s="184">
        <f t="shared" si="316"/>
        <v>0</v>
      </c>
      <c r="W2511" s="185">
        <v>0</v>
      </c>
      <c r="X2511" s="185">
        <v>0</v>
      </c>
      <c r="Y2511" s="185">
        <f t="shared" si="317"/>
        <v>0</v>
      </c>
    </row>
    <row r="2512" spans="2:25" s="187" customFormat="1" hidden="1" x14ac:dyDescent="0.3">
      <c r="B2512" s="226" t="s">
        <v>2831</v>
      </c>
      <c r="C2512" s="338" t="s">
        <v>9997</v>
      </c>
      <c r="D2512" s="249"/>
      <c r="E2512" s="249"/>
      <c r="F2512" s="183"/>
      <c r="G2512" s="184">
        <f t="shared" si="311"/>
        <v>95.399199999999993</v>
      </c>
      <c r="H2512" s="184">
        <f t="shared" si="312"/>
        <v>88.262470550000003</v>
      </c>
      <c r="I2512" s="184">
        <f t="shared" si="313"/>
        <v>7.13672944999999</v>
      </c>
      <c r="K2512" s="184">
        <v>0</v>
      </c>
      <c r="L2512" s="184">
        <v>0</v>
      </c>
      <c r="M2512" s="184">
        <f t="shared" si="314"/>
        <v>0</v>
      </c>
      <c r="O2512" s="188">
        <v>95.399199999999993</v>
      </c>
      <c r="P2512" s="188">
        <v>88.262470550000003</v>
      </c>
      <c r="Q2512" s="188">
        <f t="shared" si="315"/>
        <v>7.13672944999999</v>
      </c>
      <c r="S2512" s="184">
        <v>0</v>
      </c>
      <c r="T2512" s="184">
        <v>0</v>
      </c>
      <c r="U2512" s="184">
        <f t="shared" si="316"/>
        <v>0</v>
      </c>
      <c r="W2512" s="185">
        <v>0</v>
      </c>
      <c r="X2512" s="185">
        <v>0</v>
      </c>
      <c r="Y2512" s="185">
        <f t="shared" si="317"/>
        <v>0</v>
      </c>
    </row>
    <row r="2513" spans="2:25" s="187" customFormat="1" hidden="1" x14ac:dyDescent="0.3">
      <c r="B2513" s="226" t="s">
        <v>2832</v>
      </c>
      <c r="C2513" s="338" t="s">
        <v>9998</v>
      </c>
      <c r="D2513" s="249"/>
      <c r="E2513" s="249"/>
      <c r="F2513" s="183"/>
      <c r="G2513" s="184">
        <f t="shared" si="311"/>
        <v>73.021100000000004</v>
      </c>
      <c r="H2513" s="184">
        <f t="shared" si="312"/>
        <v>46.65</v>
      </c>
      <c r="I2513" s="184">
        <f t="shared" si="313"/>
        <v>26.371100000000006</v>
      </c>
      <c r="K2513" s="184">
        <v>0</v>
      </c>
      <c r="L2513" s="184">
        <v>0</v>
      </c>
      <c r="M2513" s="184">
        <f t="shared" si="314"/>
        <v>0</v>
      </c>
      <c r="O2513" s="188">
        <v>73.021100000000004</v>
      </c>
      <c r="P2513" s="188">
        <v>46.65</v>
      </c>
      <c r="Q2513" s="188">
        <f t="shared" si="315"/>
        <v>26.371100000000006</v>
      </c>
      <c r="S2513" s="184">
        <v>0</v>
      </c>
      <c r="T2513" s="184">
        <v>0</v>
      </c>
      <c r="U2513" s="184">
        <f t="shared" si="316"/>
        <v>0</v>
      </c>
      <c r="W2513" s="185">
        <v>0</v>
      </c>
      <c r="X2513" s="185">
        <v>0</v>
      </c>
      <c r="Y2513" s="185">
        <f t="shared" si="317"/>
        <v>0</v>
      </c>
    </row>
    <row r="2514" spans="2:25" s="187" customFormat="1" hidden="1" x14ac:dyDescent="0.3">
      <c r="B2514" s="226" t="s">
        <v>2833</v>
      </c>
      <c r="C2514" s="338" t="s">
        <v>9999</v>
      </c>
      <c r="D2514" s="249"/>
      <c r="E2514" s="249"/>
      <c r="F2514" s="183"/>
      <c r="G2514" s="184">
        <f t="shared" si="311"/>
        <v>46.325400000000002</v>
      </c>
      <c r="H2514" s="184">
        <f t="shared" si="312"/>
        <v>43.599406090000002</v>
      </c>
      <c r="I2514" s="184">
        <f t="shared" si="313"/>
        <v>2.7259939099999997</v>
      </c>
      <c r="K2514" s="184">
        <v>0</v>
      </c>
      <c r="L2514" s="184">
        <v>0</v>
      </c>
      <c r="M2514" s="184">
        <f t="shared" si="314"/>
        <v>0</v>
      </c>
      <c r="O2514" s="188">
        <v>46.325400000000002</v>
      </c>
      <c r="P2514" s="188">
        <v>43.599406090000002</v>
      </c>
      <c r="Q2514" s="188">
        <f t="shared" si="315"/>
        <v>2.7259939099999997</v>
      </c>
      <c r="S2514" s="184">
        <v>0</v>
      </c>
      <c r="T2514" s="184">
        <v>0</v>
      </c>
      <c r="U2514" s="184">
        <f t="shared" si="316"/>
        <v>0</v>
      </c>
      <c r="W2514" s="185">
        <v>0</v>
      </c>
      <c r="X2514" s="185">
        <v>0</v>
      </c>
      <c r="Y2514" s="185">
        <f t="shared" si="317"/>
        <v>0</v>
      </c>
    </row>
    <row r="2515" spans="2:25" s="187" customFormat="1" hidden="1" x14ac:dyDescent="0.3">
      <c r="B2515" s="226" t="s">
        <v>2834</v>
      </c>
      <c r="C2515" s="338" t="s">
        <v>10000</v>
      </c>
      <c r="D2515" s="249"/>
      <c r="E2515" s="249"/>
      <c r="F2515" s="183"/>
      <c r="G2515" s="184">
        <f t="shared" si="311"/>
        <v>231.58449999999999</v>
      </c>
      <c r="H2515" s="184">
        <f t="shared" si="312"/>
        <v>218.32679897000003</v>
      </c>
      <c r="I2515" s="184">
        <f t="shared" si="313"/>
        <v>13.257701029999964</v>
      </c>
      <c r="K2515" s="184">
        <v>0</v>
      </c>
      <c r="L2515" s="184">
        <v>0</v>
      </c>
      <c r="M2515" s="184">
        <f t="shared" si="314"/>
        <v>0</v>
      </c>
      <c r="O2515" s="188">
        <v>231.58449999999999</v>
      </c>
      <c r="P2515" s="188">
        <v>218.32679897000003</v>
      </c>
      <c r="Q2515" s="188">
        <f t="shared" si="315"/>
        <v>13.257701029999964</v>
      </c>
      <c r="S2515" s="184">
        <v>0</v>
      </c>
      <c r="T2515" s="184">
        <v>0</v>
      </c>
      <c r="U2515" s="184">
        <f t="shared" si="316"/>
        <v>0</v>
      </c>
      <c r="W2515" s="185">
        <v>0</v>
      </c>
      <c r="X2515" s="185">
        <v>0</v>
      </c>
      <c r="Y2515" s="185">
        <f t="shared" si="317"/>
        <v>0</v>
      </c>
    </row>
    <row r="2516" spans="2:25" s="187" customFormat="1" hidden="1" x14ac:dyDescent="0.3">
      <c r="B2516" s="226" t="s">
        <v>2835</v>
      </c>
      <c r="C2516" s="338" t="s">
        <v>10001</v>
      </c>
      <c r="D2516" s="249"/>
      <c r="E2516" s="249"/>
      <c r="F2516" s="183"/>
      <c r="G2516" s="184">
        <f t="shared" si="311"/>
        <v>142.10000000000002</v>
      </c>
      <c r="H2516" s="184">
        <f t="shared" si="312"/>
        <v>0</v>
      </c>
      <c r="I2516" s="184">
        <f t="shared" si="313"/>
        <v>142.10000000000002</v>
      </c>
      <c r="K2516" s="184">
        <v>0</v>
      </c>
      <c r="L2516" s="184">
        <v>0</v>
      </c>
      <c r="M2516" s="184">
        <f t="shared" si="314"/>
        <v>0</v>
      </c>
      <c r="O2516" s="188">
        <v>142.10000000000002</v>
      </c>
      <c r="P2516" s="188">
        <v>0</v>
      </c>
      <c r="Q2516" s="188">
        <f t="shared" si="315"/>
        <v>142.10000000000002</v>
      </c>
      <c r="S2516" s="184">
        <v>0</v>
      </c>
      <c r="T2516" s="184">
        <v>0</v>
      </c>
      <c r="U2516" s="184">
        <f t="shared" si="316"/>
        <v>0</v>
      </c>
      <c r="W2516" s="185">
        <v>0</v>
      </c>
      <c r="X2516" s="185">
        <v>0</v>
      </c>
      <c r="Y2516" s="185">
        <f t="shared" si="317"/>
        <v>0</v>
      </c>
    </row>
    <row r="2517" spans="2:25" s="187" customFormat="1" hidden="1" x14ac:dyDescent="0.3">
      <c r="B2517" s="226" t="s">
        <v>2836</v>
      </c>
      <c r="C2517" s="338" t="s">
        <v>10002</v>
      </c>
      <c r="D2517" s="249"/>
      <c r="E2517" s="249"/>
      <c r="F2517" s="183"/>
      <c r="G2517" s="184">
        <f t="shared" si="311"/>
        <v>506.05340000000001</v>
      </c>
      <c r="H2517" s="184">
        <f t="shared" si="312"/>
        <v>478.88219400000003</v>
      </c>
      <c r="I2517" s="184">
        <f t="shared" si="313"/>
        <v>27.171205999999984</v>
      </c>
      <c r="K2517" s="184">
        <v>0</v>
      </c>
      <c r="L2517" s="184">
        <v>0</v>
      </c>
      <c r="M2517" s="184">
        <f t="shared" si="314"/>
        <v>0</v>
      </c>
      <c r="O2517" s="188">
        <v>506.05340000000001</v>
      </c>
      <c r="P2517" s="188">
        <v>478.88219400000003</v>
      </c>
      <c r="Q2517" s="188">
        <f t="shared" si="315"/>
        <v>27.171205999999984</v>
      </c>
      <c r="S2517" s="184">
        <v>0</v>
      </c>
      <c r="T2517" s="184">
        <v>0</v>
      </c>
      <c r="U2517" s="184">
        <f t="shared" si="316"/>
        <v>0</v>
      </c>
      <c r="W2517" s="185">
        <v>0</v>
      </c>
      <c r="X2517" s="185">
        <v>0</v>
      </c>
      <c r="Y2517" s="185">
        <f t="shared" si="317"/>
        <v>0</v>
      </c>
    </row>
    <row r="2518" spans="2:25" s="187" customFormat="1" hidden="1" x14ac:dyDescent="0.3">
      <c r="B2518" s="226" t="s">
        <v>2837</v>
      </c>
      <c r="C2518" s="338" t="s">
        <v>10003</v>
      </c>
      <c r="D2518" s="249"/>
      <c r="E2518" s="249"/>
      <c r="F2518" s="183"/>
      <c r="G2518" s="184">
        <f t="shared" si="311"/>
        <v>139.0419</v>
      </c>
      <c r="H2518" s="184">
        <f t="shared" si="312"/>
        <v>114.59916799999999</v>
      </c>
      <c r="I2518" s="184">
        <f t="shared" si="313"/>
        <v>24.442732000000007</v>
      </c>
      <c r="K2518" s="184">
        <v>0</v>
      </c>
      <c r="L2518" s="184">
        <v>0</v>
      </c>
      <c r="M2518" s="184">
        <f t="shared" si="314"/>
        <v>0</v>
      </c>
      <c r="O2518" s="188">
        <v>139.0419</v>
      </c>
      <c r="P2518" s="188">
        <v>114.59916799999999</v>
      </c>
      <c r="Q2518" s="188">
        <f t="shared" si="315"/>
        <v>24.442732000000007</v>
      </c>
      <c r="S2518" s="184">
        <v>0</v>
      </c>
      <c r="T2518" s="184">
        <v>0</v>
      </c>
      <c r="U2518" s="184">
        <f t="shared" si="316"/>
        <v>0</v>
      </c>
      <c r="W2518" s="185">
        <v>0</v>
      </c>
      <c r="X2518" s="185">
        <v>0</v>
      </c>
      <c r="Y2518" s="185">
        <f t="shared" si="317"/>
        <v>0</v>
      </c>
    </row>
    <row r="2519" spans="2:25" s="187" customFormat="1" hidden="1" x14ac:dyDescent="0.3">
      <c r="B2519" s="226" t="s">
        <v>2838</v>
      </c>
      <c r="C2519" s="338" t="s">
        <v>10004</v>
      </c>
      <c r="D2519" s="249"/>
      <c r="E2519" s="249"/>
      <c r="F2519" s="183"/>
      <c r="G2519" s="184">
        <f t="shared" si="311"/>
        <v>303.51940000000002</v>
      </c>
      <c r="H2519" s="184">
        <f t="shared" si="312"/>
        <v>264.44375700000001</v>
      </c>
      <c r="I2519" s="184">
        <f t="shared" si="313"/>
        <v>39.075643000000014</v>
      </c>
      <c r="K2519" s="184">
        <v>0</v>
      </c>
      <c r="L2519" s="184">
        <v>0</v>
      </c>
      <c r="M2519" s="184">
        <f t="shared" si="314"/>
        <v>0</v>
      </c>
      <c r="O2519" s="188">
        <v>303.51940000000002</v>
      </c>
      <c r="P2519" s="188">
        <v>264.44375700000001</v>
      </c>
      <c r="Q2519" s="188">
        <f t="shared" si="315"/>
        <v>39.075643000000014</v>
      </c>
      <c r="S2519" s="184">
        <v>0</v>
      </c>
      <c r="T2519" s="184">
        <v>0</v>
      </c>
      <c r="U2519" s="184">
        <f t="shared" si="316"/>
        <v>0</v>
      </c>
      <c r="W2519" s="185">
        <v>0</v>
      </c>
      <c r="X2519" s="185">
        <v>0</v>
      </c>
      <c r="Y2519" s="185">
        <f t="shared" si="317"/>
        <v>0</v>
      </c>
    </row>
    <row r="2520" spans="2:25" s="187" customFormat="1" hidden="1" x14ac:dyDescent="0.3">
      <c r="B2520" s="226" t="s">
        <v>2839</v>
      </c>
      <c r="C2520" s="338" t="s">
        <v>10005</v>
      </c>
      <c r="D2520" s="249"/>
      <c r="E2520" s="249"/>
      <c r="F2520" s="183"/>
      <c r="G2520" s="184">
        <f t="shared" si="311"/>
        <v>79.505200000000002</v>
      </c>
      <c r="H2520" s="184">
        <f t="shared" si="312"/>
        <v>51.438237700000002</v>
      </c>
      <c r="I2520" s="184">
        <f t="shared" si="313"/>
        <v>28.0669623</v>
      </c>
      <c r="K2520" s="184">
        <v>0</v>
      </c>
      <c r="L2520" s="184">
        <v>0</v>
      </c>
      <c r="M2520" s="184">
        <f t="shared" si="314"/>
        <v>0</v>
      </c>
      <c r="O2520" s="188">
        <v>79.505200000000002</v>
      </c>
      <c r="P2520" s="188">
        <v>51.438237700000002</v>
      </c>
      <c r="Q2520" s="188">
        <f t="shared" si="315"/>
        <v>28.0669623</v>
      </c>
      <c r="S2520" s="184">
        <v>0</v>
      </c>
      <c r="T2520" s="184">
        <v>0</v>
      </c>
      <c r="U2520" s="184">
        <f t="shared" si="316"/>
        <v>0</v>
      </c>
      <c r="W2520" s="185">
        <v>0</v>
      </c>
      <c r="X2520" s="185">
        <v>0</v>
      </c>
      <c r="Y2520" s="185">
        <f t="shared" si="317"/>
        <v>0</v>
      </c>
    </row>
    <row r="2521" spans="2:25" s="187" customFormat="1" hidden="1" x14ac:dyDescent="0.3">
      <c r="B2521" s="226" t="s">
        <v>2840</v>
      </c>
      <c r="C2521" s="338" t="s">
        <v>10006</v>
      </c>
      <c r="D2521" s="249"/>
      <c r="E2521" s="249"/>
      <c r="F2521" s="183"/>
      <c r="G2521" s="184">
        <f t="shared" si="311"/>
        <v>61.787799999999997</v>
      </c>
      <c r="H2521" s="184">
        <f t="shared" si="312"/>
        <v>66.425882999999999</v>
      </c>
      <c r="I2521" s="184">
        <f t="shared" si="313"/>
        <v>4.6380830000000017</v>
      </c>
      <c r="K2521" s="184">
        <v>0</v>
      </c>
      <c r="L2521" s="184">
        <v>0</v>
      </c>
      <c r="M2521" s="184">
        <f t="shared" si="314"/>
        <v>0</v>
      </c>
      <c r="O2521" s="188">
        <v>61.787799999999997</v>
      </c>
      <c r="P2521" s="188">
        <v>66.425882999999999</v>
      </c>
      <c r="Q2521" s="188">
        <f t="shared" si="315"/>
        <v>4.6380830000000017</v>
      </c>
      <c r="S2521" s="184">
        <v>0</v>
      </c>
      <c r="T2521" s="184">
        <v>0</v>
      </c>
      <c r="U2521" s="184">
        <f t="shared" si="316"/>
        <v>0</v>
      </c>
      <c r="W2521" s="185">
        <v>0</v>
      </c>
      <c r="X2521" s="185">
        <v>0</v>
      </c>
      <c r="Y2521" s="185">
        <f t="shared" si="317"/>
        <v>0</v>
      </c>
    </row>
    <row r="2522" spans="2:25" s="187" customFormat="1" hidden="1" x14ac:dyDescent="0.3">
      <c r="B2522" s="226" t="s">
        <v>2841</v>
      </c>
      <c r="C2522" s="338" t="s">
        <v>10007</v>
      </c>
      <c r="D2522" s="249"/>
      <c r="E2522" s="249"/>
      <c r="F2522" s="183"/>
      <c r="G2522" s="184">
        <f t="shared" si="311"/>
        <v>49.500500000000002</v>
      </c>
      <c r="H2522" s="184">
        <f t="shared" si="312"/>
        <v>44.267370759999999</v>
      </c>
      <c r="I2522" s="184">
        <f t="shared" si="313"/>
        <v>5.2331292400000038</v>
      </c>
      <c r="K2522" s="184">
        <v>0</v>
      </c>
      <c r="L2522" s="184">
        <v>0</v>
      </c>
      <c r="M2522" s="184">
        <f t="shared" si="314"/>
        <v>0</v>
      </c>
      <c r="O2522" s="188">
        <v>49.500500000000002</v>
      </c>
      <c r="P2522" s="188">
        <v>44.267370759999999</v>
      </c>
      <c r="Q2522" s="188">
        <f t="shared" si="315"/>
        <v>5.2331292400000038</v>
      </c>
      <c r="S2522" s="184">
        <v>0</v>
      </c>
      <c r="T2522" s="184">
        <v>0</v>
      </c>
      <c r="U2522" s="184">
        <f t="shared" si="316"/>
        <v>0</v>
      </c>
      <c r="W2522" s="185">
        <v>0</v>
      </c>
      <c r="X2522" s="185">
        <v>0</v>
      </c>
      <c r="Y2522" s="185">
        <f t="shared" si="317"/>
        <v>0</v>
      </c>
    </row>
    <row r="2523" spans="2:25" s="187" customFormat="1" hidden="1" x14ac:dyDescent="0.3">
      <c r="B2523" s="226" t="s">
        <v>2842</v>
      </c>
      <c r="C2523" s="338" t="s">
        <v>10008</v>
      </c>
      <c r="D2523" s="249"/>
      <c r="E2523" s="249"/>
      <c r="F2523" s="183"/>
      <c r="G2523" s="184">
        <f t="shared" si="311"/>
        <v>269.99969999999996</v>
      </c>
      <c r="H2523" s="184">
        <f t="shared" si="312"/>
        <v>246.23813841999998</v>
      </c>
      <c r="I2523" s="184">
        <f t="shared" si="313"/>
        <v>23.761561579999977</v>
      </c>
      <c r="K2523" s="184">
        <v>0</v>
      </c>
      <c r="L2523" s="184">
        <v>0</v>
      </c>
      <c r="M2523" s="184">
        <f t="shared" si="314"/>
        <v>0</v>
      </c>
      <c r="O2523" s="188">
        <v>269.99969999999996</v>
      </c>
      <c r="P2523" s="188">
        <v>246.23813841999998</v>
      </c>
      <c r="Q2523" s="188">
        <f t="shared" si="315"/>
        <v>23.761561579999977</v>
      </c>
      <c r="S2523" s="184">
        <v>0</v>
      </c>
      <c r="T2523" s="184">
        <v>0</v>
      </c>
      <c r="U2523" s="184">
        <f t="shared" si="316"/>
        <v>0</v>
      </c>
      <c r="W2523" s="185">
        <v>0</v>
      </c>
      <c r="X2523" s="185">
        <v>0</v>
      </c>
      <c r="Y2523" s="185">
        <f t="shared" si="317"/>
        <v>0</v>
      </c>
    </row>
    <row r="2524" spans="2:25" s="187" customFormat="1" hidden="1" x14ac:dyDescent="0.3">
      <c r="B2524" s="226" t="s">
        <v>2843</v>
      </c>
      <c r="C2524" s="338" t="s">
        <v>10009</v>
      </c>
      <c r="D2524" s="249"/>
      <c r="E2524" s="249"/>
      <c r="F2524" s="183"/>
      <c r="G2524" s="184">
        <f t="shared" si="311"/>
        <v>83</v>
      </c>
      <c r="H2524" s="184">
        <f t="shared" si="312"/>
        <v>80.3</v>
      </c>
      <c r="I2524" s="184">
        <f t="shared" si="313"/>
        <v>2.7000000000000028</v>
      </c>
      <c r="K2524" s="184">
        <v>0</v>
      </c>
      <c r="L2524" s="184">
        <v>0</v>
      </c>
      <c r="M2524" s="184">
        <f t="shared" si="314"/>
        <v>0</v>
      </c>
      <c r="O2524" s="188">
        <v>83</v>
      </c>
      <c r="P2524" s="188">
        <v>80.3</v>
      </c>
      <c r="Q2524" s="188">
        <f t="shared" si="315"/>
        <v>2.7000000000000028</v>
      </c>
      <c r="S2524" s="184">
        <v>0</v>
      </c>
      <c r="T2524" s="184">
        <v>0</v>
      </c>
      <c r="U2524" s="184">
        <f t="shared" si="316"/>
        <v>0</v>
      </c>
      <c r="W2524" s="185">
        <v>0</v>
      </c>
      <c r="X2524" s="185">
        <v>0</v>
      </c>
      <c r="Y2524" s="185">
        <f t="shared" si="317"/>
        <v>0</v>
      </c>
    </row>
    <row r="2525" spans="2:25" s="187" customFormat="1" hidden="1" x14ac:dyDescent="0.3">
      <c r="B2525" s="226" t="s">
        <v>2844</v>
      </c>
      <c r="C2525" s="338" t="s">
        <v>10010</v>
      </c>
      <c r="D2525" s="249"/>
      <c r="E2525" s="249"/>
      <c r="F2525" s="183"/>
      <c r="G2525" s="184">
        <f t="shared" si="311"/>
        <v>708.79949999999997</v>
      </c>
      <c r="H2525" s="184">
        <f t="shared" si="312"/>
        <v>685.32694267000011</v>
      </c>
      <c r="I2525" s="184">
        <f t="shared" si="313"/>
        <v>23.472557329999859</v>
      </c>
      <c r="K2525" s="184">
        <v>0</v>
      </c>
      <c r="L2525" s="184">
        <v>0</v>
      </c>
      <c r="M2525" s="184">
        <f t="shared" si="314"/>
        <v>0</v>
      </c>
      <c r="O2525" s="188">
        <v>708.79949999999997</v>
      </c>
      <c r="P2525" s="188">
        <v>685.32694267000011</v>
      </c>
      <c r="Q2525" s="188">
        <f t="shared" si="315"/>
        <v>23.472557329999859</v>
      </c>
      <c r="S2525" s="184">
        <v>0</v>
      </c>
      <c r="T2525" s="184">
        <v>0</v>
      </c>
      <c r="U2525" s="184">
        <f t="shared" si="316"/>
        <v>0</v>
      </c>
      <c r="W2525" s="185">
        <v>0</v>
      </c>
      <c r="X2525" s="185">
        <v>0</v>
      </c>
      <c r="Y2525" s="185">
        <f t="shared" si="317"/>
        <v>0</v>
      </c>
    </row>
    <row r="2526" spans="2:25" s="187" customFormat="1" hidden="1" x14ac:dyDescent="0.3">
      <c r="B2526" s="226" t="s">
        <v>2845</v>
      </c>
      <c r="C2526" s="338" t="s">
        <v>10011</v>
      </c>
      <c r="D2526" s="249"/>
      <c r="E2526" s="249"/>
      <c r="F2526" s="183"/>
      <c r="G2526" s="184">
        <f t="shared" si="311"/>
        <v>214.10579999999999</v>
      </c>
      <c r="H2526" s="184">
        <f t="shared" si="312"/>
        <v>184.28286707000001</v>
      </c>
      <c r="I2526" s="184">
        <f t="shared" si="313"/>
        <v>29.822932929999979</v>
      </c>
      <c r="J2526" s="179"/>
      <c r="K2526" s="184">
        <v>0</v>
      </c>
      <c r="L2526" s="184">
        <v>0</v>
      </c>
      <c r="M2526" s="184">
        <f t="shared" si="314"/>
        <v>0</v>
      </c>
      <c r="N2526" s="179"/>
      <c r="O2526" s="184">
        <v>214.10579999999999</v>
      </c>
      <c r="P2526" s="184">
        <v>184.28286707000001</v>
      </c>
      <c r="Q2526" s="184">
        <f t="shared" si="315"/>
        <v>29.822932929999979</v>
      </c>
      <c r="R2526" s="179"/>
      <c r="S2526" s="184">
        <v>0</v>
      </c>
      <c r="T2526" s="184">
        <v>0</v>
      </c>
      <c r="U2526" s="184">
        <f t="shared" si="316"/>
        <v>0</v>
      </c>
      <c r="V2526" s="179"/>
      <c r="W2526" s="184">
        <v>0</v>
      </c>
      <c r="X2526" s="184">
        <v>0</v>
      </c>
      <c r="Y2526" s="184">
        <f t="shared" si="317"/>
        <v>0</v>
      </c>
    </row>
    <row r="2527" spans="2:25" s="187" customFormat="1" hidden="1" x14ac:dyDescent="0.3">
      <c r="B2527" s="226" t="s">
        <v>2846</v>
      </c>
      <c r="C2527" s="338" t="s">
        <v>10012</v>
      </c>
      <c r="D2527" s="249"/>
      <c r="E2527" s="249"/>
      <c r="F2527" s="183"/>
      <c r="G2527" s="184">
        <f t="shared" si="311"/>
        <v>328.97910000000002</v>
      </c>
      <c r="H2527" s="184">
        <f t="shared" si="312"/>
        <v>299.94260238999993</v>
      </c>
      <c r="I2527" s="184">
        <f t="shared" si="313"/>
        <v>29.036497610000083</v>
      </c>
      <c r="K2527" s="184">
        <v>0</v>
      </c>
      <c r="L2527" s="184">
        <v>0</v>
      </c>
      <c r="M2527" s="184">
        <f t="shared" si="314"/>
        <v>0</v>
      </c>
      <c r="O2527" s="188">
        <v>328.97910000000002</v>
      </c>
      <c r="P2527" s="188">
        <v>299.94260238999993</v>
      </c>
      <c r="Q2527" s="188">
        <f t="shared" si="315"/>
        <v>29.036497610000083</v>
      </c>
      <c r="S2527" s="184">
        <v>0</v>
      </c>
      <c r="T2527" s="184">
        <v>0</v>
      </c>
      <c r="U2527" s="184">
        <f t="shared" si="316"/>
        <v>0</v>
      </c>
      <c r="W2527" s="185">
        <v>0</v>
      </c>
      <c r="X2527" s="185">
        <v>0</v>
      </c>
      <c r="Y2527" s="185">
        <f t="shared" si="317"/>
        <v>0</v>
      </c>
    </row>
    <row r="2528" spans="2:25" s="187" customFormat="1" hidden="1" x14ac:dyDescent="0.3">
      <c r="B2528" s="226" t="s">
        <v>2847</v>
      </c>
      <c r="C2528" s="338" t="s">
        <v>10013</v>
      </c>
      <c r="D2528" s="249"/>
      <c r="E2528" s="249"/>
      <c r="F2528" s="183"/>
      <c r="G2528" s="184">
        <f t="shared" si="311"/>
        <v>90.099100000000007</v>
      </c>
      <c r="H2528" s="184">
        <f t="shared" si="312"/>
        <v>86.442502480000002</v>
      </c>
      <c r="I2528" s="184">
        <f t="shared" si="313"/>
        <v>3.6565975200000054</v>
      </c>
      <c r="K2528" s="184">
        <v>0</v>
      </c>
      <c r="L2528" s="184">
        <v>0</v>
      </c>
      <c r="M2528" s="184">
        <f t="shared" si="314"/>
        <v>0</v>
      </c>
      <c r="O2528" s="188">
        <v>90.099100000000007</v>
      </c>
      <c r="P2528" s="188">
        <v>86.442502480000002</v>
      </c>
      <c r="Q2528" s="188">
        <f t="shared" si="315"/>
        <v>3.6565975200000054</v>
      </c>
      <c r="S2528" s="184">
        <v>0</v>
      </c>
      <c r="T2528" s="184">
        <v>0</v>
      </c>
      <c r="U2528" s="184">
        <f t="shared" si="316"/>
        <v>0</v>
      </c>
      <c r="W2528" s="185">
        <v>0</v>
      </c>
      <c r="X2528" s="185">
        <v>0</v>
      </c>
      <c r="Y2528" s="185">
        <f t="shared" si="317"/>
        <v>0</v>
      </c>
    </row>
    <row r="2529" spans="2:25" s="187" customFormat="1" hidden="1" x14ac:dyDescent="0.3">
      <c r="B2529" s="226" t="s">
        <v>2848</v>
      </c>
      <c r="C2529" s="338" t="s">
        <v>10014</v>
      </c>
      <c r="D2529" s="249"/>
      <c r="E2529" s="249"/>
      <c r="F2529" s="183"/>
      <c r="G2529" s="184">
        <f t="shared" si="311"/>
        <v>178.04220000000001</v>
      </c>
      <c r="H2529" s="184">
        <f t="shared" si="312"/>
        <v>77.138295500000012</v>
      </c>
      <c r="I2529" s="184">
        <f t="shared" si="313"/>
        <v>100.9039045</v>
      </c>
      <c r="K2529" s="184">
        <v>0</v>
      </c>
      <c r="L2529" s="184">
        <v>0</v>
      </c>
      <c r="M2529" s="184">
        <f t="shared" si="314"/>
        <v>0</v>
      </c>
      <c r="O2529" s="188">
        <v>178.04220000000001</v>
      </c>
      <c r="P2529" s="188">
        <v>77.138295500000012</v>
      </c>
      <c r="Q2529" s="188">
        <f t="shared" si="315"/>
        <v>100.9039045</v>
      </c>
      <c r="S2529" s="184">
        <v>0</v>
      </c>
      <c r="T2529" s="184">
        <v>0</v>
      </c>
      <c r="U2529" s="184">
        <f t="shared" si="316"/>
        <v>0</v>
      </c>
      <c r="W2529" s="185">
        <v>0</v>
      </c>
      <c r="X2529" s="185">
        <v>0</v>
      </c>
      <c r="Y2529" s="185">
        <f t="shared" si="317"/>
        <v>0</v>
      </c>
    </row>
    <row r="2530" spans="2:25" s="187" customFormat="1" hidden="1" x14ac:dyDescent="0.3">
      <c r="B2530" s="226" t="s">
        <v>2849</v>
      </c>
      <c r="C2530" s="338" t="s">
        <v>10015</v>
      </c>
      <c r="D2530" s="249"/>
      <c r="E2530" s="249"/>
      <c r="F2530" s="183"/>
      <c r="G2530" s="184">
        <f t="shared" si="311"/>
        <v>39.104399999999998</v>
      </c>
      <c r="H2530" s="184">
        <f t="shared" si="312"/>
        <v>36.384889649999998</v>
      </c>
      <c r="I2530" s="184">
        <f t="shared" si="313"/>
        <v>2.7195103500000002</v>
      </c>
      <c r="K2530" s="184">
        <v>0</v>
      </c>
      <c r="L2530" s="184">
        <v>0</v>
      </c>
      <c r="M2530" s="184">
        <f t="shared" si="314"/>
        <v>0</v>
      </c>
      <c r="O2530" s="188">
        <v>39.104399999999998</v>
      </c>
      <c r="P2530" s="188">
        <v>36.384889649999998</v>
      </c>
      <c r="Q2530" s="188">
        <f t="shared" si="315"/>
        <v>2.7195103500000002</v>
      </c>
      <c r="S2530" s="184">
        <v>0</v>
      </c>
      <c r="T2530" s="184">
        <v>0</v>
      </c>
      <c r="U2530" s="184">
        <f t="shared" si="316"/>
        <v>0</v>
      </c>
      <c r="W2530" s="185">
        <v>0</v>
      </c>
      <c r="X2530" s="185">
        <v>0</v>
      </c>
      <c r="Y2530" s="185">
        <f t="shared" si="317"/>
        <v>0</v>
      </c>
    </row>
    <row r="2531" spans="2:25" s="187" customFormat="1" hidden="1" x14ac:dyDescent="0.3">
      <c r="B2531" s="226" t="s">
        <v>2850</v>
      </c>
      <c r="C2531" s="338" t="s">
        <v>10016</v>
      </c>
      <c r="D2531" s="249"/>
      <c r="E2531" s="249"/>
      <c r="F2531" s="183"/>
      <c r="G2531" s="184">
        <f t="shared" si="311"/>
        <v>264.15520000000004</v>
      </c>
      <c r="H2531" s="184">
        <f t="shared" si="312"/>
        <v>257.06509933000001</v>
      </c>
      <c r="I2531" s="184">
        <f t="shared" si="313"/>
        <v>7.0901006700000266</v>
      </c>
      <c r="K2531" s="184">
        <v>0</v>
      </c>
      <c r="L2531" s="184">
        <v>0</v>
      </c>
      <c r="M2531" s="184">
        <f t="shared" si="314"/>
        <v>0</v>
      </c>
      <c r="O2531" s="188">
        <v>264.15520000000004</v>
      </c>
      <c r="P2531" s="188">
        <v>257.06509933000001</v>
      </c>
      <c r="Q2531" s="188">
        <f t="shared" si="315"/>
        <v>7.0901006700000266</v>
      </c>
      <c r="S2531" s="184">
        <v>0</v>
      </c>
      <c r="T2531" s="184">
        <v>0</v>
      </c>
      <c r="U2531" s="184">
        <f t="shared" si="316"/>
        <v>0</v>
      </c>
      <c r="W2531" s="185">
        <v>0</v>
      </c>
      <c r="X2531" s="185">
        <v>0</v>
      </c>
      <c r="Y2531" s="185">
        <f t="shared" si="317"/>
        <v>0</v>
      </c>
    </row>
    <row r="2532" spans="2:25" s="187" customFormat="1" hidden="1" x14ac:dyDescent="0.3">
      <c r="B2532" s="226" t="s">
        <v>2851</v>
      </c>
      <c r="C2532" s="338" t="s">
        <v>10017</v>
      </c>
      <c r="D2532" s="249"/>
      <c r="E2532" s="249"/>
      <c r="F2532" s="183"/>
      <c r="G2532" s="184">
        <f t="shared" si="311"/>
        <v>68.100000000000009</v>
      </c>
      <c r="H2532" s="184">
        <f t="shared" si="312"/>
        <v>0</v>
      </c>
      <c r="I2532" s="184">
        <f t="shared" si="313"/>
        <v>68.100000000000009</v>
      </c>
      <c r="K2532" s="184">
        <v>0</v>
      </c>
      <c r="L2532" s="184">
        <v>0</v>
      </c>
      <c r="M2532" s="184">
        <f t="shared" si="314"/>
        <v>0</v>
      </c>
      <c r="O2532" s="188">
        <v>68.100000000000009</v>
      </c>
      <c r="P2532" s="188">
        <v>0</v>
      </c>
      <c r="Q2532" s="188">
        <f t="shared" si="315"/>
        <v>68.100000000000009</v>
      </c>
      <c r="S2532" s="184">
        <v>0</v>
      </c>
      <c r="T2532" s="184">
        <v>0</v>
      </c>
      <c r="U2532" s="184">
        <f t="shared" si="316"/>
        <v>0</v>
      </c>
      <c r="W2532" s="185">
        <v>0</v>
      </c>
      <c r="X2532" s="185">
        <v>0</v>
      </c>
      <c r="Y2532" s="185">
        <f t="shared" si="317"/>
        <v>0</v>
      </c>
    </row>
    <row r="2533" spans="2:25" s="187" customFormat="1" hidden="1" x14ac:dyDescent="0.3">
      <c r="B2533" s="226" t="s">
        <v>2852</v>
      </c>
      <c r="C2533" s="338" t="s">
        <v>10018</v>
      </c>
      <c r="D2533" s="249"/>
      <c r="E2533" s="249"/>
      <c r="F2533" s="183"/>
      <c r="G2533" s="184">
        <f t="shared" si="311"/>
        <v>802.84299999999996</v>
      </c>
      <c r="H2533" s="184">
        <f t="shared" si="312"/>
        <v>745.77351032000001</v>
      </c>
      <c r="I2533" s="184">
        <f t="shared" si="313"/>
        <v>57.069489679999947</v>
      </c>
      <c r="K2533" s="184">
        <v>0</v>
      </c>
      <c r="L2533" s="184">
        <v>0</v>
      </c>
      <c r="M2533" s="184">
        <f t="shared" si="314"/>
        <v>0</v>
      </c>
      <c r="O2533" s="188">
        <v>802.84299999999996</v>
      </c>
      <c r="P2533" s="188">
        <v>745.77351032000001</v>
      </c>
      <c r="Q2533" s="188">
        <f t="shared" si="315"/>
        <v>57.069489679999947</v>
      </c>
      <c r="S2533" s="184">
        <v>0</v>
      </c>
      <c r="T2533" s="184">
        <v>0</v>
      </c>
      <c r="U2533" s="184">
        <f t="shared" si="316"/>
        <v>0</v>
      </c>
      <c r="W2533" s="185">
        <v>0</v>
      </c>
      <c r="X2533" s="185">
        <v>0</v>
      </c>
      <c r="Y2533" s="185">
        <f t="shared" si="317"/>
        <v>0</v>
      </c>
    </row>
    <row r="2534" spans="2:25" s="187" customFormat="1" hidden="1" x14ac:dyDescent="0.3">
      <c r="B2534" s="226" t="s">
        <v>2853</v>
      </c>
      <c r="C2534" s="338" t="s">
        <v>10019</v>
      </c>
      <c r="D2534" s="249"/>
      <c r="E2534" s="249"/>
      <c r="F2534" s="183"/>
      <c r="G2534" s="184">
        <f t="shared" si="311"/>
        <v>313.18340000000001</v>
      </c>
      <c r="H2534" s="184">
        <f t="shared" si="312"/>
        <v>171.77459585999998</v>
      </c>
      <c r="I2534" s="184">
        <f t="shared" si="313"/>
        <v>141.40880414000003</v>
      </c>
      <c r="K2534" s="184">
        <v>0</v>
      </c>
      <c r="L2534" s="184">
        <v>0</v>
      </c>
      <c r="M2534" s="184">
        <f t="shared" si="314"/>
        <v>0</v>
      </c>
      <c r="O2534" s="188">
        <v>313.18340000000001</v>
      </c>
      <c r="P2534" s="188">
        <v>171.77459585999998</v>
      </c>
      <c r="Q2534" s="188">
        <f t="shared" si="315"/>
        <v>141.40880414000003</v>
      </c>
      <c r="S2534" s="184">
        <v>0</v>
      </c>
      <c r="T2534" s="184">
        <v>0</v>
      </c>
      <c r="U2534" s="184">
        <f t="shared" si="316"/>
        <v>0</v>
      </c>
      <c r="W2534" s="185">
        <v>0</v>
      </c>
      <c r="X2534" s="185">
        <v>0</v>
      </c>
      <c r="Y2534" s="185">
        <f t="shared" si="317"/>
        <v>0</v>
      </c>
    </row>
    <row r="2535" spans="2:25" s="187" customFormat="1" hidden="1" x14ac:dyDescent="0.3">
      <c r="B2535" s="226" t="s">
        <v>2854</v>
      </c>
      <c r="C2535" s="338" t="s">
        <v>10020</v>
      </c>
      <c r="D2535" s="249"/>
      <c r="E2535" s="249"/>
      <c r="F2535" s="183"/>
      <c r="G2535" s="184">
        <f t="shared" si="311"/>
        <v>494.7842</v>
      </c>
      <c r="H2535" s="184">
        <f t="shared" si="312"/>
        <v>414.97473653000003</v>
      </c>
      <c r="I2535" s="184">
        <f t="shared" si="313"/>
        <v>79.809463469999969</v>
      </c>
      <c r="K2535" s="184">
        <v>0</v>
      </c>
      <c r="L2535" s="184">
        <v>0</v>
      </c>
      <c r="M2535" s="184">
        <f t="shared" si="314"/>
        <v>0</v>
      </c>
      <c r="O2535" s="188">
        <v>494.7842</v>
      </c>
      <c r="P2535" s="188">
        <v>414.97473653000003</v>
      </c>
      <c r="Q2535" s="188">
        <f t="shared" si="315"/>
        <v>79.809463469999969</v>
      </c>
      <c r="S2535" s="184">
        <v>0</v>
      </c>
      <c r="T2535" s="184">
        <v>0</v>
      </c>
      <c r="U2535" s="184">
        <f t="shared" si="316"/>
        <v>0</v>
      </c>
      <c r="W2535" s="185">
        <v>0</v>
      </c>
      <c r="X2535" s="185">
        <v>0</v>
      </c>
      <c r="Y2535" s="185">
        <f t="shared" si="317"/>
        <v>0</v>
      </c>
    </row>
    <row r="2536" spans="2:25" s="187" customFormat="1" hidden="1" x14ac:dyDescent="0.3">
      <c r="B2536" s="226" t="s">
        <v>2855</v>
      </c>
      <c r="C2536" s="338" t="s">
        <v>10021</v>
      </c>
      <c r="D2536" s="249"/>
      <c r="E2536" s="249"/>
      <c r="F2536" s="183"/>
      <c r="G2536" s="184">
        <f t="shared" si="311"/>
        <v>70.132199999999997</v>
      </c>
      <c r="H2536" s="184">
        <f t="shared" si="312"/>
        <v>64.601152999999996</v>
      </c>
      <c r="I2536" s="184">
        <f t="shared" si="313"/>
        <v>5.5310470000000009</v>
      </c>
      <c r="K2536" s="184">
        <v>0</v>
      </c>
      <c r="L2536" s="184">
        <v>0</v>
      </c>
      <c r="M2536" s="184">
        <f t="shared" si="314"/>
        <v>0</v>
      </c>
      <c r="O2536" s="188">
        <v>70.132199999999997</v>
      </c>
      <c r="P2536" s="188">
        <v>64.601152999999996</v>
      </c>
      <c r="Q2536" s="188">
        <f t="shared" si="315"/>
        <v>5.5310470000000009</v>
      </c>
      <c r="S2536" s="184">
        <v>0</v>
      </c>
      <c r="T2536" s="184">
        <v>0</v>
      </c>
      <c r="U2536" s="184">
        <f t="shared" si="316"/>
        <v>0</v>
      </c>
      <c r="W2536" s="185">
        <v>0</v>
      </c>
      <c r="X2536" s="185">
        <v>0</v>
      </c>
      <c r="Y2536" s="185">
        <f t="shared" si="317"/>
        <v>0</v>
      </c>
    </row>
    <row r="2537" spans="2:25" s="187" customFormat="1" hidden="1" x14ac:dyDescent="0.3">
      <c r="B2537" s="226" t="s">
        <v>2856</v>
      </c>
      <c r="C2537" s="338" t="s">
        <v>10022</v>
      </c>
      <c r="D2537" s="249"/>
      <c r="E2537" s="249"/>
      <c r="F2537" s="183"/>
      <c r="G2537" s="184">
        <f t="shared" si="311"/>
        <v>158.41380000000001</v>
      </c>
      <c r="H2537" s="184">
        <f t="shared" si="312"/>
        <v>88.908000000000001</v>
      </c>
      <c r="I2537" s="184">
        <f t="shared" si="313"/>
        <v>69.505800000000008</v>
      </c>
      <c r="K2537" s="184">
        <v>0</v>
      </c>
      <c r="L2537" s="184">
        <v>0</v>
      </c>
      <c r="M2537" s="184">
        <f t="shared" si="314"/>
        <v>0</v>
      </c>
      <c r="O2537" s="188">
        <v>158.41380000000001</v>
      </c>
      <c r="P2537" s="188">
        <v>88.908000000000001</v>
      </c>
      <c r="Q2537" s="188">
        <f t="shared" si="315"/>
        <v>69.505800000000008</v>
      </c>
      <c r="S2537" s="184">
        <v>0</v>
      </c>
      <c r="T2537" s="184">
        <v>0</v>
      </c>
      <c r="U2537" s="184">
        <f t="shared" si="316"/>
        <v>0</v>
      </c>
      <c r="W2537" s="185">
        <v>0</v>
      </c>
      <c r="X2537" s="185">
        <v>0</v>
      </c>
      <c r="Y2537" s="185">
        <f t="shared" si="317"/>
        <v>0</v>
      </c>
    </row>
    <row r="2538" spans="2:25" s="187" customFormat="1" hidden="1" x14ac:dyDescent="0.3">
      <c r="B2538" s="226" t="s">
        <v>2857</v>
      </c>
      <c r="C2538" s="338" t="s">
        <v>10023</v>
      </c>
      <c r="D2538" s="249"/>
      <c r="E2538" s="249"/>
      <c r="F2538" s="183"/>
      <c r="G2538" s="184">
        <f t="shared" si="311"/>
        <v>51.0291</v>
      </c>
      <c r="H2538" s="184">
        <f t="shared" si="312"/>
        <v>48.773653490000001</v>
      </c>
      <c r="I2538" s="184">
        <f t="shared" si="313"/>
        <v>2.2554465099999987</v>
      </c>
      <c r="K2538" s="184">
        <v>0</v>
      </c>
      <c r="L2538" s="184">
        <v>0</v>
      </c>
      <c r="M2538" s="184">
        <f t="shared" si="314"/>
        <v>0</v>
      </c>
      <c r="O2538" s="188">
        <v>51.0291</v>
      </c>
      <c r="P2538" s="188">
        <v>48.773653490000001</v>
      </c>
      <c r="Q2538" s="188">
        <f t="shared" si="315"/>
        <v>2.2554465099999987</v>
      </c>
      <c r="S2538" s="184">
        <v>0</v>
      </c>
      <c r="T2538" s="184">
        <v>0</v>
      </c>
      <c r="U2538" s="184">
        <f t="shared" si="316"/>
        <v>0</v>
      </c>
      <c r="W2538" s="185">
        <v>0</v>
      </c>
      <c r="X2538" s="185">
        <v>0</v>
      </c>
      <c r="Y2538" s="185">
        <f t="shared" si="317"/>
        <v>0</v>
      </c>
    </row>
    <row r="2539" spans="2:25" s="187" customFormat="1" hidden="1" x14ac:dyDescent="0.3">
      <c r="B2539" s="226" t="s">
        <v>2858</v>
      </c>
      <c r="C2539" s="338" t="s">
        <v>10024</v>
      </c>
      <c r="D2539" s="249"/>
      <c r="E2539" s="249"/>
      <c r="F2539" s="183"/>
      <c r="G2539" s="184">
        <f t="shared" si="311"/>
        <v>240.8717</v>
      </c>
      <c r="H2539" s="184">
        <f t="shared" si="312"/>
        <v>228.80903504</v>
      </c>
      <c r="I2539" s="184">
        <f t="shared" si="313"/>
        <v>12.062664960000006</v>
      </c>
      <c r="K2539" s="184">
        <v>0</v>
      </c>
      <c r="L2539" s="184">
        <v>0</v>
      </c>
      <c r="M2539" s="184">
        <f t="shared" si="314"/>
        <v>0</v>
      </c>
      <c r="O2539" s="188">
        <v>240.8717</v>
      </c>
      <c r="P2539" s="188">
        <v>228.80903504</v>
      </c>
      <c r="Q2539" s="188">
        <f t="shared" si="315"/>
        <v>12.062664960000006</v>
      </c>
      <c r="S2539" s="184">
        <v>0</v>
      </c>
      <c r="T2539" s="184">
        <v>0</v>
      </c>
      <c r="U2539" s="184">
        <f t="shared" si="316"/>
        <v>0</v>
      </c>
      <c r="W2539" s="185">
        <v>0</v>
      </c>
      <c r="X2539" s="185">
        <v>0</v>
      </c>
      <c r="Y2539" s="185">
        <f t="shared" si="317"/>
        <v>0</v>
      </c>
    </row>
    <row r="2540" spans="2:25" s="187" customFormat="1" hidden="1" x14ac:dyDescent="0.3">
      <c r="B2540" s="226" t="s">
        <v>2859</v>
      </c>
      <c r="C2540" s="338" t="s">
        <v>10025</v>
      </c>
      <c r="D2540" s="249"/>
      <c r="E2540" s="249"/>
      <c r="F2540" s="183"/>
      <c r="G2540" s="184">
        <f t="shared" si="311"/>
        <v>70</v>
      </c>
      <c r="H2540" s="184">
        <f t="shared" si="312"/>
        <v>69.516377000000006</v>
      </c>
      <c r="I2540" s="184">
        <f t="shared" si="313"/>
        <v>0.48362299999999436</v>
      </c>
      <c r="K2540" s="184">
        <v>0</v>
      </c>
      <c r="L2540" s="184">
        <v>0</v>
      </c>
      <c r="M2540" s="184">
        <f t="shared" si="314"/>
        <v>0</v>
      </c>
      <c r="O2540" s="188">
        <v>70</v>
      </c>
      <c r="P2540" s="188">
        <v>69.516377000000006</v>
      </c>
      <c r="Q2540" s="188">
        <f t="shared" si="315"/>
        <v>0.48362299999999436</v>
      </c>
      <c r="S2540" s="184">
        <v>0</v>
      </c>
      <c r="T2540" s="184">
        <v>0</v>
      </c>
      <c r="U2540" s="184">
        <f t="shared" si="316"/>
        <v>0</v>
      </c>
      <c r="W2540" s="185">
        <v>0</v>
      </c>
      <c r="X2540" s="185">
        <v>0</v>
      </c>
      <c r="Y2540" s="185">
        <f t="shared" si="317"/>
        <v>0</v>
      </c>
    </row>
    <row r="2541" spans="2:25" s="187" customFormat="1" hidden="1" x14ac:dyDescent="0.3">
      <c r="B2541" s="226" t="s">
        <v>2860</v>
      </c>
      <c r="C2541" s="338" t="s">
        <v>10026</v>
      </c>
      <c r="D2541" s="249"/>
      <c r="E2541" s="249"/>
      <c r="F2541" s="183"/>
      <c r="G2541" s="184">
        <f t="shared" si="311"/>
        <v>438.92429999999996</v>
      </c>
      <c r="H2541" s="184">
        <f t="shared" si="312"/>
        <v>417.09599544000002</v>
      </c>
      <c r="I2541" s="184">
        <f t="shared" si="313"/>
        <v>21.828304559999935</v>
      </c>
      <c r="K2541" s="184">
        <v>0</v>
      </c>
      <c r="L2541" s="184">
        <v>0</v>
      </c>
      <c r="M2541" s="184">
        <f t="shared" si="314"/>
        <v>0</v>
      </c>
      <c r="O2541" s="188">
        <v>438.92429999999996</v>
      </c>
      <c r="P2541" s="188">
        <v>417.09599544000002</v>
      </c>
      <c r="Q2541" s="188">
        <f t="shared" si="315"/>
        <v>21.828304559999935</v>
      </c>
      <c r="S2541" s="184">
        <v>0</v>
      </c>
      <c r="T2541" s="184">
        <v>0</v>
      </c>
      <c r="U2541" s="184">
        <f t="shared" si="316"/>
        <v>0</v>
      </c>
      <c r="W2541" s="185">
        <v>0</v>
      </c>
      <c r="X2541" s="185">
        <v>0</v>
      </c>
      <c r="Y2541" s="185">
        <f t="shared" si="317"/>
        <v>0</v>
      </c>
    </row>
    <row r="2542" spans="2:25" s="187" customFormat="1" hidden="1" x14ac:dyDescent="0.3">
      <c r="B2542" s="226" t="s">
        <v>2861</v>
      </c>
      <c r="C2542" s="338" t="s">
        <v>10027</v>
      </c>
      <c r="D2542" s="249"/>
      <c r="E2542" s="249"/>
      <c r="F2542" s="183"/>
      <c r="G2542" s="184">
        <f t="shared" si="311"/>
        <v>117.8768</v>
      </c>
      <c r="H2542" s="184">
        <f t="shared" si="312"/>
        <v>107.26076244000001</v>
      </c>
      <c r="I2542" s="184">
        <f t="shared" si="313"/>
        <v>10.616037559999995</v>
      </c>
      <c r="K2542" s="184">
        <v>0</v>
      </c>
      <c r="L2542" s="184">
        <v>0</v>
      </c>
      <c r="M2542" s="184">
        <f t="shared" si="314"/>
        <v>0</v>
      </c>
      <c r="O2542" s="188">
        <v>117.8768</v>
      </c>
      <c r="P2542" s="188">
        <v>107.26076244000001</v>
      </c>
      <c r="Q2542" s="188">
        <f t="shared" si="315"/>
        <v>10.616037559999995</v>
      </c>
      <c r="S2542" s="184">
        <v>0</v>
      </c>
      <c r="T2542" s="184">
        <v>0</v>
      </c>
      <c r="U2542" s="184">
        <f t="shared" si="316"/>
        <v>0</v>
      </c>
      <c r="W2542" s="185">
        <v>0</v>
      </c>
      <c r="X2542" s="185">
        <v>0</v>
      </c>
      <c r="Y2542" s="185">
        <f t="shared" si="317"/>
        <v>0</v>
      </c>
    </row>
    <row r="2543" spans="2:25" s="187" customFormat="1" hidden="1" x14ac:dyDescent="0.3">
      <c r="B2543" s="226" t="s">
        <v>2862</v>
      </c>
      <c r="C2543" s="338" t="s">
        <v>10028</v>
      </c>
      <c r="D2543" s="249"/>
      <c r="E2543" s="249"/>
      <c r="F2543" s="183"/>
      <c r="G2543" s="184">
        <f t="shared" si="311"/>
        <v>231.53139999999999</v>
      </c>
      <c r="H2543" s="184">
        <f t="shared" si="312"/>
        <v>210.52764094</v>
      </c>
      <c r="I2543" s="184">
        <f t="shared" si="313"/>
        <v>21.003759059999993</v>
      </c>
      <c r="K2543" s="184">
        <v>0</v>
      </c>
      <c r="L2543" s="184">
        <v>0</v>
      </c>
      <c r="M2543" s="184">
        <f t="shared" si="314"/>
        <v>0</v>
      </c>
      <c r="O2543" s="188">
        <v>231.53139999999999</v>
      </c>
      <c r="P2543" s="188">
        <v>210.52764094</v>
      </c>
      <c r="Q2543" s="188">
        <f t="shared" si="315"/>
        <v>21.003759059999993</v>
      </c>
      <c r="S2543" s="184">
        <v>0</v>
      </c>
      <c r="T2543" s="184">
        <v>0</v>
      </c>
      <c r="U2543" s="184">
        <f t="shared" si="316"/>
        <v>0</v>
      </c>
      <c r="W2543" s="185">
        <v>0</v>
      </c>
      <c r="X2543" s="185">
        <v>0</v>
      </c>
      <c r="Y2543" s="185">
        <f t="shared" si="317"/>
        <v>0</v>
      </c>
    </row>
    <row r="2544" spans="2:25" s="187" customFormat="1" hidden="1" x14ac:dyDescent="0.3">
      <c r="B2544" s="226" t="s">
        <v>2863</v>
      </c>
      <c r="C2544" s="338" t="s">
        <v>10029</v>
      </c>
      <c r="D2544" s="249"/>
      <c r="E2544" s="249"/>
      <c r="F2544" s="183"/>
      <c r="G2544" s="184">
        <f t="shared" si="311"/>
        <v>60.333100000000002</v>
      </c>
      <c r="H2544" s="184">
        <f t="shared" si="312"/>
        <v>52.966686750000001</v>
      </c>
      <c r="I2544" s="184">
        <f t="shared" si="313"/>
        <v>7.3664132500000008</v>
      </c>
      <c r="K2544" s="184">
        <v>0</v>
      </c>
      <c r="L2544" s="184">
        <v>0</v>
      </c>
      <c r="M2544" s="184">
        <f t="shared" si="314"/>
        <v>0</v>
      </c>
      <c r="O2544" s="188">
        <v>60.333100000000002</v>
      </c>
      <c r="P2544" s="188">
        <v>52.966686750000001</v>
      </c>
      <c r="Q2544" s="188">
        <f t="shared" si="315"/>
        <v>7.3664132500000008</v>
      </c>
      <c r="S2544" s="184">
        <v>0</v>
      </c>
      <c r="T2544" s="184">
        <v>0</v>
      </c>
      <c r="U2544" s="184">
        <f t="shared" si="316"/>
        <v>0</v>
      </c>
      <c r="W2544" s="185">
        <v>0</v>
      </c>
      <c r="X2544" s="185">
        <v>0</v>
      </c>
      <c r="Y2544" s="185">
        <f t="shared" si="317"/>
        <v>0</v>
      </c>
    </row>
    <row r="2545" spans="2:25" s="187" customFormat="1" hidden="1" x14ac:dyDescent="0.3">
      <c r="B2545" s="226" t="s">
        <v>2864</v>
      </c>
      <c r="C2545" s="338" t="s">
        <v>10030</v>
      </c>
      <c r="D2545" s="249"/>
      <c r="E2545" s="249"/>
      <c r="F2545" s="183"/>
      <c r="G2545" s="184">
        <f t="shared" si="311"/>
        <v>90.112399999999994</v>
      </c>
      <c r="H2545" s="184">
        <f t="shared" si="312"/>
        <v>82.008819239999994</v>
      </c>
      <c r="I2545" s="184">
        <f t="shared" si="313"/>
        <v>8.1035807599999998</v>
      </c>
      <c r="K2545" s="184">
        <v>0</v>
      </c>
      <c r="L2545" s="184">
        <v>0</v>
      </c>
      <c r="M2545" s="184">
        <f t="shared" si="314"/>
        <v>0</v>
      </c>
      <c r="O2545" s="188">
        <v>90.112399999999994</v>
      </c>
      <c r="P2545" s="188">
        <v>82.008819239999994</v>
      </c>
      <c r="Q2545" s="188">
        <f t="shared" si="315"/>
        <v>8.1035807599999998</v>
      </c>
      <c r="S2545" s="184">
        <v>0</v>
      </c>
      <c r="T2545" s="184">
        <v>0</v>
      </c>
      <c r="U2545" s="184">
        <f t="shared" si="316"/>
        <v>0</v>
      </c>
      <c r="W2545" s="185">
        <v>0</v>
      </c>
      <c r="X2545" s="185">
        <v>0</v>
      </c>
      <c r="Y2545" s="185">
        <f t="shared" si="317"/>
        <v>0</v>
      </c>
    </row>
    <row r="2546" spans="2:25" s="187" customFormat="1" hidden="1" x14ac:dyDescent="0.3">
      <c r="B2546" s="226" t="s">
        <v>2865</v>
      </c>
      <c r="C2546" s="338" t="s">
        <v>10031</v>
      </c>
      <c r="D2546" s="249"/>
      <c r="E2546" s="249"/>
      <c r="F2546" s="183"/>
      <c r="G2546" s="184">
        <f t="shared" si="311"/>
        <v>465.11700000000002</v>
      </c>
      <c r="H2546" s="184">
        <f t="shared" si="312"/>
        <v>408.56082644999998</v>
      </c>
      <c r="I2546" s="184">
        <f t="shared" si="313"/>
        <v>56.55617355000004</v>
      </c>
      <c r="K2546" s="184">
        <v>0</v>
      </c>
      <c r="L2546" s="184">
        <v>0</v>
      </c>
      <c r="M2546" s="184">
        <f t="shared" si="314"/>
        <v>0</v>
      </c>
      <c r="O2546" s="188">
        <v>465.11700000000002</v>
      </c>
      <c r="P2546" s="188">
        <v>408.56082644999998</v>
      </c>
      <c r="Q2546" s="188">
        <f t="shared" si="315"/>
        <v>56.55617355000004</v>
      </c>
      <c r="S2546" s="184">
        <v>0</v>
      </c>
      <c r="T2546" s="184">
        <v>0</v>
      </c>
      <c r="U2546" s="184">
        <f t="shared" si="316"/>
        <v>0</v>
      </c>
      <c r="W2546" s="185">
        <v>0</v>
      </c>
      <c r="X2546" s="185">
        <v>0</v>
      </c>
      <c r="Y2546" s="185">
        <f t="shared" si="317"/>
        <v>0</v>
      </c>
    </row>
    <row r="2547" spans="2:25" s="187" customFormat="1" hidden="1" x14ac:dyDescent="0.3">
      <c r="B2547" s="226" t="s">
        <v>2866</v>
      </c>
      <c r="C2547" s="338" t="s">
        <v>10032</v>
      </c>
      <c r="D2547" s="249"/>
      <c r="E2547" s="249"/>
      <c r="F2547" s="183"/>
      <c r="G2547" s="184">
        <f t="shared" si="311"/>
        <v>170.68109999999999</v>
      </c>
      <c r="H2547" s="184">
        <f t="shared" si="312"/>
        <v>148.82741451000001</v>
      </c>
      <c r="I2547" s="184">
        <f t="shared" si="313"/>
        <v>21.853685489999975</v>
      </c>
      <c r="K2547" s="184">
        <v>0</v>
      </c>
      <c r="L2547" s="184">
        <v>0</v>
      </c>
      <c r="M2547" s="184">
        <f t="shared" si="314"/>
        <v>0</v>
      </c>
      <c r="O2547" s="188">
        <v>170.68109999999999</v>
      </c>
      <c r="P2547" s="188">
        <v>148.82741451000001</v>
      </c>
      <c r="Q2547" s="188">
        <f t="shared" si="315"/>
        <v>21.853685489999975</v>
      </c>
      <c r="S2547" s="184">
        <v>0</v>
      </c>
      <c r="T2547" s="184">
        <v>0</v>
      </c>
      <c r="U2547" s="184">
        <f t="shared" si="316"/>
        <v>0</v>
      </c>
      <c r="W2547" s="185">
        <v>0</v>
      </c>
      <c r="X2547" s="185">
        <v>0</v>
      </c>
      <c r="Y2547" s="185">
        <f t="shared" si="317"/>
        <v>0</v>
      </c>
    </row>
    <row r="2548" spans="2:25" s="187" customFormat="1" hidden="1" x14ac:dyDescent="0.3">
      <c r="B2548" s="226" t="s">
        <v>2867</v>
      </c>
      <c r="C2548" s="338" t="s">
        <v>10033</v>
      </c>
      <c r="D2548" s="249"/>
      <c r="E2548" s="249"/>
      <c r="F2548" s="183"/>
      <c r="G2548" s="184">
        <f t="shared" si="311"/>
        <v>242.13679999999999</v>
      </c>
      <c r="H2548" s="184">
        <f t="shared" si="312"/>
        <v>223.23589000000001</v>
      </c>
      <c r="I2548" s="184">
        <f t="shared" si="313"/>
        <v>18.900909999999982</v>
      </c>
      <c r="K2548" s="184">
        <v>0</v>
      </c>
      <c r="L2548" s="184">
        <v>0</v>
      </c>
      <c r="M2548" s="184">
        <f t="shared" si="314"/>
        <v>0</v>
      </c>
      <c r="O2548" s="188">
        <v>242.13679999999999</v>
      </c>
      <c r="P2548" s="188">
        <v>223.23589000000001</v>
      </c>
      <c r="Q2548" s="188">
        <f t="shared" si="315"/>
        <v>18.900909999999982</v>
      </c>
      <c r="S2548" s="184">
        <v>0</v>
      </c>
      <c r="T2548" s="184">
        <v>0</v>
      </c>
      <c r="U2548" s="184">
        <f t="shared" si="316"/>
        <v>0</v>
      </c>
      <c r="W2548" s="185">
        <v>0</v>
      </c>
      <c r="X2548" s="185">
        <v>0</v>
      </c>
      <c r="Y2548" s="185">
        <f t="shared" si="317"/>
        <v>0</v>
      </c>
    </row>
    <row r="2549" spans="2:25" s="187" customFormat="1" hidden="1" x14ac:dyDescent="0.3">
      <c r="B2549" s="226" t="s">
        <v>2868</v>
      </c>
      <c r="C2549" s="338" t="s">
        <v>10034</v>
      </c>
      <c r="D2549" s="249"/>
      <c r="E2549" s="249"/>
      <c r="F2549" s="183"/>
      <c r="G2549" s="184">
        <f t="shared" si="311"/>
        <v>16.6435</v>
      </c>
      <c r="H2549" s="184">
        <f t="shared" si="312"/>
        <v>15.775886</v>
      </c>
      <c r="I2549" s="184">
        <f t="shared" si="313"/>
        <v>0.86761399999999966</v>
      </c>
      <c r="K2549" s="184">
        <v>0</v>
      </c>
      <c r="L2549" s="184">
        <v>0</v>
      </c>
      <c r="M2549" s="184">
        <f t="shared" si="314"/>
        <v>0</v>
      </c>
      <c r="O2549" s="188">
        <v>16.6435</v>
      </c>
      <c r="P2549" s="188">
        <v>15.775886</v>
      </c>
      <c r="Q2549" s="188">
        <f t="shared" si="315"/>
        <v>0.86761399999999966</v>
      </c>
      <c r="S2549" s="184">
        <v>0</v>
      </c>
      <c r="T2549" s="184">
        <v>0</v>
      </c>
      <c r="U2549" s="184">
        <f t="shared" si="316"/>
        <v>0</v>
      </c>
      <c r="W2549" s="185">
        <v>0</v>
      </c>
      <c r="X2549" s="185">
        <v>0</v>
      </c>
      <c r="Y2549" s="185">
        <f t="shared" si="317"/>
        <v>0</v>
      </c>
    </row>
    <row r="2550" spans="2:25" s="187" customFormat="1" hidden="1" x14ac:dyDescent="0.3">
      <c r="B2550" s="226" t="s">
        <v>2869</v>
      </c>
      <c r="C2550" s="338" t="s">
        <v>10035</v>
      </c>
      <c r="D2550" s="249"/>
      <c r="E2550" s="249"/>
      <c r="F2550" s="183"/>
      <c r="G2550" s="184">
        <f t="shared" ref="G2550:H2550" si="318">+K2550+O2550+S2550+W2550</f>
        <v>90.749600000000001</v>
      </c>
      <c r="H2550" s="184">
        <f t="shared" si="318"/>
        <v>72.717685259999996</v>
      </c>
      <c r="I2550" s="184">
        <f t="shared" si="313"/>
        <v>18.031914740000005</v>
      </c>
      <c r="K2550" s="184">
        <v>0</v>
      </c>
      <c r="L2550" s="184">
        <v>0</v>
      </c>
      <c r="M2550" s="184">
        <f t="shared" si="314"/>
        <v>0</v>
      </c>
      <c r="O2550" s="188">
        <v>90.749600000000001</v>
      </c>
      <c r="P2550" s="188">
        <v>72.717685259999996</v>
      </c>
      <c r="Q2550" s="188">
        <f t="shared" si="315"/>
        <v>18.031914740000005</v>
      </c>
      <c r="S2550" s="184">
        <v>0</v>
      </c>
      <c r="T2550" s="184">
        <v>0</v>
      </c>
      <c r="U2550" s="184">
        <f t="shared" si="316"/>
        <v>0</v>
      </c>
      <c r="W2550" s="185">
        <v>0</v>
      </c>
      <c r="X2550" s="185">
        <v>0</v>
      </c>
      <c r="Y2550" s="185">
        <f t="shared" si="317"/>
        <v>0</v>
      </c>
    </row>
    <row r="2551" spans="2:25" s="187" customFormat="1" x14ac:dyDescent="0.3">
      <c r="B2551" s="262" t="s">
        <v>309</v>
      </c>
      <c r="C2551" s="339" t="s">
        <v>13728</v>
      </c>
      <c r="D2551" s="249">
        <v>5557.5803299999989</v>
      </c>
      <c r="E2551" s="249">
        <v>3391.1524867099988</v>
      </c>
      <c r="F2551" s="176"/>
      <c r="G2551" s="176">
        <f>+K2551+O2551+S2551+W2551-D2551</f>
        <v>67419.255369999912</v>
      </c>
      <c r="H2551" s="176">
        <f>+L2551+P2551+T2551+X2551-E2551</f>
        <v>51904.595377089987</v>
      </c>
      <c r="I2551" s="176">
        <f t="shared" si="313"/>
        <v>15514.659992909925</v>
      </c>
      <c r="J2551" s="250"/>
      <c r="K2551" s="245">
        <v>0</v>
      </c>
      <c r="L2551" s="245">
        <v>0</v>
      </c>
      <c r="M2551" s="245">
        <f t="shared" si="314"/>
        <v>0</v>
      </c>
      <c r="N2551" s="250"/>
      <c r="O2551" s="243">
        <v>72976.835699999909</v>
      </c>
      <c r="P2551" s="243">
        <v>55295.747863799988</v>
      </c>
      <c r="Q2551" s="243">
        <f t="shared" si="315"/>
        <v>17681.08783619992</v>
      </c>
      <c r="R2551" s="244"/>
      <c r="S2551" s="243">
        <v>0</v>
      </c>
      <c r="T2551" s="243">
        <v>0</v>
      </c>
      <c r="U2551" s="243">
        <f t="shared" si="316"/>
        <v>0</v>
      </c>
      <c r="V2551" s="244"/>
      <c r="W2551" s="243">
        <v>0</v>
      </c>
      <c r="X2551" s="243">
        <v>0</v>
      </c>
      <c r="Y2551" s="243">
        <f t="shared" si="317"/>
        <v>0</v>
      </c>
    </row>
    <row r="2552" spans="2:25" s="187" customFormat="1" hidden="1" x14ac:dyDescent="0.3">
      <c r="B2552" s="226" t="s">
        <v>2870</v>
      </c>
      <c r="C2552" s="338" t="s">
        <v>10036</v>
      </c>
      <c r="D2552" s="249"/>
      <c r="E2552" s="249"/>
      <c r="F2552" s="183"/>
      <c r="G2552" s="184">
        <f t="shared" ref="G2552:G2615" si="319">+K2552+O2552+S2552+W2552</f>
        <v>629.17160000000001</v>
      </c>
      <c r="H2552" s="184">
        <f t="shared" ref="H2552:H2615" si="320">+L2552+P2552+T2552+X2552</f>
        <v>276.98947697</v>
      </c>
      <c r="I2552" s="184">
        <f t="shared" si="313"/>
        <v>352.18212303000001</v>
      </c>
      <c r="K2552" s="184">
        <v>0</v>
      </c>
      <c r="L2552" s="184">
        <v>0</v>
      </c>
      <c r="M2552" s="184">
        <f t="shared" si="314"/>
        <v>0</v>
      </c>
      <c r="O2552" s="188">
        <v>629.17160000000001</v>
      </c>
      <c r="P2552" s="188">
        <v>276.98947697</v>
      </c>
      <c r="Q2552" s="188">
        <f t="shared" si="315"/>
        <v>352.18212303000001</v>
      </c>
      <c r="S2552" s="184">
        <v>0</v>
      </c>
      <c r="T2552" s="184">
        <v>0</v>
      </c>
      <c r="U2552" s="184">
        <f t="shared" si="316"/>
        <v>0</v>
      </c>
      <c r="W2552" s="185">
        <v>0</v>
      </c>
      <c r="X2552" s="185">
        <v>0</v>
      </c>
      <c r="Y2552" s="185">
        <f t="shared" si="317"/>
        <v>0</v>
      </c>
    </row>
    <row r="2553" spans="2:25" s="187" customFormat="1" hidden="1" x14ac:dyDescent="0.3">
      <c r="B2553" s="226" t="s">
        <v>2871</v>
      </c>
      <c r="C2553" s="338" t="s">
        <v>10037</v>
      </c>
      <c r="D2553" s="249"/>
      <c r="E2553" s="249"/>
      <c r="F2553" s="183"/>
      <c r="G2553" s="184">
        <f t="shared" si="319"/>
        <v>54.881799999999998</v>
      </c>
      <c r="H2553" s="184">
        <f t="shared" si="320"/>
        <v>43.123896999999999</v>
      </c>
      <c r="I2553" s="184">
        <f t="shared" si="313"/>
        <v>11.757902999999999</v>
      </c>
      <c r="K2553" s="184">
        <v>0</v>
      </c>
      <c r="L2553" s="184">
        <v>0</v>
      </c>
      <c r="M2553" s="184">
        <f t="shared" si="314"/>
        <v>0</v>
      </c>
      <c r="O2553" s="188">
        <v>54.881799999999998</v>
      </c>
      <c r="P2553" s="188">
        <v>43.123896999999999</v>
      </c>
      <c r="Q2553" s="188">
        <f t="shared" si="315"/>
        <v>11.757902999999999</v>
      </c>
      <c r="S2553" s="184">
        <v>0</v>
      </c>
      <c r="T2553" s="184">
        <v>0</v>
      </c>
      <c r="U2553" s="184">
        <f t="shared" si="316"/>
        <v>0</v>
      </c>
      <c r="W2553" s="185">
        <v>0</v>
      </c>
      <c r="X2553" s="185">
        <v>0</v>
      </c>
      <c r="Y2553" s="185">
        <f t="shared" si="317"/>
        <v>0</v>
      </c>
    </row>
    <row r="2554" spans="2:25" s="187" customFormat="1" hidden="1" x14ac:dyDescent="0.3">
      <c r="B2554" s="226" t="s">
        <v>2872</v>
      </c>
      <c r="C2554" s="338" t="s">
        <v>10038</v>
      </c>
      <c r="D2554" s="249"/>
      <c r="E2554" s="249"/>
      <c r="F2554" s="183"/>
      <c r="G2554" s="184">
        <f t="shared" si="319"/>
        <v>271.76850000000002</v>
      </c>
      <c r="H2554" s="184">
        <f t="shared" si="320"/>
        <v>226.96090586999998</v>
      </c>
      <c r="I2554" s="184">
        <f t="shared" si="313"/>
        <v>44.807594130000041</v>
      </c>
      <c r="K2554" s="184">
        <v>0</v>
      </c>
      <c r="L2554" s="184">
        <v>0</v>
      </c>
      <c r="M2554" s="184">
        <f t="shared" si="314"/>
        <v>0</v>
      </c>
      <c r="O2554" s="188">
        <v>271.76850000000002</v>
      </c>
      <c r="P2554" s="188">
        <v>226.96090586999998</v>
      </c>
      <c r="Q2554" s="188">
        <f t="shared" si="315"/>
        <v>44.807594130000041</v>
      </c>
      <c r="S2554" s="184">
        <v>0</v>
      </c>
      <c r="T2554" s="184">
        <v>0</v>
      </c>
      <c r="U2554" s="184">
        <f t="shared" si="316"/>
        <v>0</v>
      </c>
      <c r="W2554" s="185">
        <v>0</v>
      </c>
      <c r="X2554" s="185">
        <v>0</v>
      </c>
      <c r="Y2554" s="185">
        <f t="shared" si="317"/>
        <v>0</v>
      </c>
    </row>
    <row r="2555" spans="2:25" s="187" customFormat="1" hidden="1" x14ac:dyDescent="0.3">
      <c r="B2555" s="226" t="s">
        <v>2873</v>
      </c>
      <c r="C2555" s="338" t="s">
        <v>10039</v>
      </c>
      <c r="D2555" s="249"/>
      <c r="E2555" s="249"/>
      <c r="F2555" s="183"/>
      <c r="G2555" s="184">
        <f t="shared" si="319"/>
        <v>341.57169999999996</v>
      </c>
      <c r="H2555" s="184">
        <f t="shared" si="320"/>
        <v>324.30749699999996</v>
      </c>
      <c r="I2555" s="184">
        <f t="shared" si="313"/>
        <v>17.264203000000009</v>
      </c>
      <c r="K2555" s="184">
        <v>0</v>
      </c>
      <c r="L2555" s="184">
        <v>0</v>
      </c>
      <c r="M2555" s="184">
        <f t="shared" si="314"/>
        <v>0</v>
      </c>
      <c r="O2555" s="188">
        <v>341.57169999999996</v>
      </c>
      <c r="P2555" s="188">
        <v>324.30749699999996</v>
      </c>
      <c r="Q2555" s="188">
        <f t="shared" si="315"/>
        <v>17.264203000000009</v>
      </c>
      <c r="S2555" s="184">
        <v>0</v>
      </c>
      <c r="T2555" s="184">
        <v>0</v>
      </c>
      <c r="U2555" s="184">
        <f t="shared" si="316"/>
        <v>0</v>
      </c>
      <c r="W2555" s="185">
        <v>0</v>
      </c>
      <c r="X2555" s="185">
        <v>0</v>
      </c>
      <c r="Y2555" s="185">
        <f t="shared" si="317"/>
        <v>0</v>
      </c>
    </row>
    <row r="2556" spans="2:25" s="187" customFormat="1" hidden="1" x14ac:dyDescent="0.3">
      <c r="B2556" s="226" t="s">
        <v>2874</v>
      </c>
      <c r="C2556" s="338" t="s">
        <v>10040</v>
      </c>
      <c r="D2556" s="249"/>
      <c r="E2556" s="249"/>
      <c r="F2556" s="183"/>
      <c r="G2556" s="184">
        <f t="shared" si="319"/>
        <v>158.108</v>
      </c>
      <c r="H2556" s="184">
        <f t="shared" si="320"/>
        <v>158.108</v>
      </c>
      <c r="I2556" s="184">
        <f t="shared" si="313"/>
        <v>0</v>
      </c>
      <c r="K2556" s="184">
        <v>0</v>
      </c>
      <c r="L2556" s="184">
        <v>0</v>
      </c>
      <c r="M2556" s="184">
        <f t="shared" si="314"/>
        <v>0</v>
      </c>
      <c r="O2556" s="188">
        <v>158.108</v>
      </c>
      <c r="P2556" s="188">
        <v>158.108</v>
      </c>
      <c r="Q2556" s="188">
        <f t="shared" si="315"/>
        <v>0</v>
      </c>
      <c r="S2556" s="184">
        <v>0</v>
      </c>
      <c r="T2556" s="184">
        <v>0</v>
      </c>
      <c r="U2556" s="184">
        <f t="shared" si="316"/>
        <v>0</v>
      </c>
      <c r="W2556" s="185">
        <v>0</v>
      </c>
      <c r="X2556" s="185">
        <v>0</v>
      </c>
      <c r="Y2556" s="185">
        <f t="shared" si="317"/>
        <v>0</v>
      </c>
    </row>
    <row r="2557" spans="2:25" s="187" customFormat="1" hidden="1" x14ac:dyDescent="0.3">
      <c r="B2557" s="226" t="s">
        <v>2875</v>
      </c>
      <c r="C2557" s="338" t="s">
        <v>10041</v>
      </c>
      <c r="D2557" s="249"/>
      <c r="E2557" s="249"/>
      <c r="F2557" s="183"/>
      <c r="G2557" s="184">
        <f t="shared" si="319"/>
        <v>204.9838</v>
      </c>
      <c r="H2557" s="184">
        <f t="shared" si="320"/>
        <v>172.29179100000002</v>
      </c>
      <c r="I2557" s="184">
        <f t="shared" si="313"/>
        <v>32.692008999999985</v>
      </c>
      <c r="K2557" s="184">
        <v>0</v>
      </c>
      <c r="L2557" s="184">
        <v>0</v>
      </c>
      <c r="M2557" s="184">
        <f t="shared" si="314"/>
        <v>0</v>
      </c>
      <c r="O2557" s="188">
        <v>204.9838</v>
      </c>
      <c r="P2557" s="188">
        <v>172.29179100000002</v>
      </c>
      <c r="Q2557" s="188">
        <f t="shared" si="315"/>
        <v>32.692008999999985</v>
      </c>
      <c r="S2557" s="184">
        <v>0</v>
      </c>
      <c r="T2557" s="184">
        <v>0</v>
      </c>
      <c r="U2557" s="184">
        <f t="shared" si="316"/>
        <v>0</v>
      </c>
      <c r="W2557" s="185">
        <v>0</v>
      </c>
      <c r="X2557" s="185">
        <v>0</v>
      </c>
      <c r="Y2557" s="185">
        <f t="shared" si="317"/>
        <v>0</v>
      </c>
    </row>
    <row r="2558" spans="2:25" s="187" customFormat="1" hidden="1" x14ac:dyDescent="0.3">
      <c r="B2558" s="226" t="s">
        <v>2876</v>
      </c>
      <c r="C2558" s="338" t="s">
        <v>10042</v>
      </c>
      <c r="D2558" s="249"/>
      <c r="E2558" s="249"/>
      <c r="F2558" s="183"/>
      <c r="G2558" s="184">
        <f t="shared" si="319"/>
        <v>197.26859999999999</v>
      </c>
      <c r="H2558" s="184">
        <f t="shared" si="320"/>
        <v>177.47403674000003</v>
      </c>
      <c r="I2558" s="184">
        <f t="shared" si="313"/>
        <v>19.794563259999961</v>
      </c>
      <c r="K2558" s="184">
        <v>0</v>
      </c>
      <c r="L2558" s="184">
        <v>0</v>
      </c>
      <c r="M2558" s="184">
        <f t="shared" si="314"/>
        <v>0</v>
      </c>
      <c r="O2558" s="188">
        <v>197.26859999999999</v>
      </c>
      <c r="P2558" s="188">
        <v>177.47403674000003</v>
      </c>
      <c r="Q2558" s="188">
        <f t="shared" si="315"/>
        <v>19.794563259999961</v>
      </c>
      <c r="S2558" s="184">
        <v>0</v>
      </c>
      <c r="T2558" s="184">
        <v>0</v>
      </c>
      <c r="U2558" s="184">
        <f t="shared" si="316"/>
        <v>0</v>
      </c>
      <c r="W2558" s="185">
        <v>0</v>
      </c>
      <c r="X2558" s="185">
        <v>0</v>
      </c>
      <c r="Y2558" s="185">
        <f t="shared" si="317"/>
        <v>0</v>
      </c>
    </row>
    <row r="2559" spans="2:25" s="187" customFormat="1" hidden="1" x14ac:dyDescent="0.3">
      <c r="B2559" s="226" t="s">
        <v>2877</v>
      </c>
      <c r="C2559" s="338" t="s">
        <v>10043</v>
      </c>
      <c r="D2559" s="249"/>
      <c r="E2559" s="249"/>
      <c r="F2559" s="183"/>
      <c r="G2559" s="184">
        <f t="shared" si="319"/>
        <v>693.40100000000007</v>
      </c>
      <c r="H2559" s="184">
        <f t="shared" si="320"/>
        <v>591.90764729999989</v>
      </c>
      <c r="I2559" s="184">
        <f t="shared" si="313"/>
        <v>101.49335270000017</v>
      </c>
      <c r="K2559" s="184">
        <v>0</v>
      </c>
      <c r="L2559" s="184">
        <v>0</v>
      </c>
      <c r="M2559" s="184">
        <f t="shared" si="314"/>
        <v>0</v>
      </c>
      <c r="O2559" s="188">
        <v>693.40100000000007</v>
      </c>
      <c r="P2559" s="188">
        <v>591.90764729999989</v>
      </c>
      <c r="Q2559" s="188">
        <f t="shared" si="315"/>
        <v>101.49335270000017</v>
      </c>
      <c r="S2559" s="184">
        <v>0</v>
      </c>
      <c r="T2559" s="184">
        <v>0</v>
      </c>
      <c r="U2559" s="184">
        <f t="shared" si="316"/>
        <v>0</v>
      </c>
      <c r="W2559" s="185">
        <v>0</v>
      </c>
      <c r="X2559" s="185">
        <v>0</v>
      </c>
      <c r="Y2559" s="185">
        <f t="shared" si="317"/>
        <v>0</v>
      </c>
    </row>
    <row r="2560" spans="2:25" s="187" customFormat="1" hidden="1" x14ac:dyDescent="0.3">
      <c r="B2560" s="226" t="s">
        <v>2878</v>
      </c>
      <c r="C2560" s="338" t="s">
        <v>10044</v>
      </c>
      <c r="D2560" s="249"/>
      <c r="E2560" s="249"/>
      <c r="F2560" s="183"/>
      <c r="G2560" s="184">
        <f t="shared" si="319"/>
        <v>1121.0756000000001</v>
      </c>
      <c r="H2560" s="184">
        <f t="shared" si="320"/>
        <v>752.65169318999995</v>
      </c>
      <c r="I2560" s="184">
        <f t="shared" si="313"/>
        <v>368.42390681000018</v>
      </c>
      <c r="K2560" s="184">
        <v>0</v>
      </c>
      <c r="L2560" s="184">
        <v>0</v>
      </c>
      <c r="M2560" s="184">
        <f t="shared" si="314"/>
        <v>0</v>
      </c>
      <c r="O2560" s="188">
        <v>1121.0756000000001</v>
      </c>
      <c r="P2560" s="188">
        <v>752.65169318999995</v>
      </c>
      <c r="Q2560" s="188">
        <f t="shared" si="315"/>
        <v>368.42390681000018</v>
      </c>
      <c r="S2560" s="184">
        <v>0</v>
      </c>
      <c r="T2560" s="184">
        <v>0</v>
      </c>
      <c r="U2560" s="184">
        <f t="shared" si="316"/>
        <v>0</v>
      </c>
      <c r="W2560" s="185">
        <v>0</v>
      </c>
      <c r="X2560" s="185">
        <v>0</v>
      </c>
      <c r="Y2560" s="185">
        <f t="shared" si="317"/>
        <v>0</v>
      </c>
    </row>
    <row r="2561" spans="2:25" s="187" customFormat="1" hidden="1" x14ac:dyDescent="0.3">
      <c r="B2561" s="226" t="s">
        <v>2879</v>
      </c>
      <c r="C2561" s="338" t="s">
        <v>10045</v>
      </c>
      <c r="D2561" s="249"/>
      <c r="E2561" s="249"/>
      <c r="F2561" s="183"/>
      <c r="G2561" s="184">
        <f t="shared" si="319"/>
        <v>8789.3188999999984</v>
      </c>
      <c r="H2561" s="184">
        <f t="shared" si="320"/>
        <v>5862.3007930000003</v>
      </c>
      <c r="I2561" s="184">
        <f t="shared" si="313"/>
        <v>2927.0181069999981</v>
      </c>
      <c r="K2561" s="184">
        <v>0</v>
      </c>
      <c r="L2561" s="184">
        <v>0</v>
      </c>
      <c r="M2561" s="184">
        <f t="shared" si="314"/>
        <v>0</v>
      </c>
      <c r="O2561" s="188">
        <v>8789.3188999999984</v>
      </c>
      <c r="P2561" s="188">
        <v>5862.3007930000003</v>
      </c>
      <c r="Q2561" s="188">
        <f t="shared" si="315"/>
        <v>2927.0181069999981</v>
      </c>
      <c r="S2561" s="184">
        <v>0</v>
      </c>
      <c r="T2561" s="184">
        <v>0</v>
      </c>
      <c r="U2561" s="184">
        <f t="shared" si="316"/>
        <v>0</v>
      </c>
      <c r="W2561" s="185">
        <v>0</v>
      </c>
      <c r="X2561" s="185">
        <v>0</v>
      </c>
      <c r="Y2561" s="185">
        <f t="shared" si="317"/>
        <v>0</v>
      </c>
    </row>
    <row r="2562" spans="2:25" s="187" customFormat="1" hidden="1" x14ac:dyDescent="0.3">
      <c r="B2562" s="226" t="s">
        <v>2880</v>
      </c>
      <c r="C2562" s="338" t="s">
        <v>10046</v>
      </c>
      <c r="D2562" s="249"/>
      <c r="E2562" s="249"/>
      <c r="F2562" s="183"/>
      <c r="G2562" s="184">
        <f t="shared" si="319"/>
        <v>1583.1561000000002</v>
      </c>
      <c r="H2562" s="184">
        <f t="shared" si="320"/>
        <v>1322.2599617999999</v>
      </c>
      <c r="I2562" s="184">
        <f t="shared" si="313"/>
        <v>260.89613820000022</v>
      </c>
      <c r="K2562" s="184">
        <v>0</v>
      </c>
      <c r="L2562" s="184">
        <v>0</v>
      </c>
      <c r="M2562" s="184">
        <f t="shared" si="314"/>
        <v>0</v>
      </c>
      <c r="O2562" s="188">
        <v>1583.1561000000002</v>
      </c>
      <c r="P2562" s="188">
        <v>1322.2599617999999</v>
      </c>
      <c r="Q2562" s="188">
        <f t="shared" si="315"/>
        <v>260.89613820000022</v>
      </c>
      <c r="S2562" s="184">
        <v>0</v>
      </c>
      <c r="T2562" s="184">
        <v>0</v>
      </c>
      <c r="U2562" s="184">
        <f t="shared" si="316"/>
        <v>0</v>
      </c>
      <c r="W2562" s="185">
        <v>0</v>
      </c>
      <c r="X2562" s="185">
        <v>0</v>
      </c>
      <c r="Y2562" s="185">
        <f t="shared" si="317"/>
        <v>0</v>
      </c>
    </row>
    <row r="2563" spans="2:25" s="187" customFormat="1" hidden="1" x14ac:dyDescent="0.3">
      <c r="B2563" s="226" t="s">
        <v>2881</v>
      </c>
      <c r="C2563" s="338" t="s">
        <v>10047</v>
      </c>
      <c r="D2563" s="249"/>
      <c r="E2563" s="249"/>
      <c r="F2563" s="183"/>
      <c r="G2563" s="184">
        <f t="shared" si="319"/>
        <v>142.04659999999998</v>
      </c>
      <c r="H2563" s="184">
        <f t="shared" si="320"/>
        <v>119.74943715000001</v>
      </c>
      <c r="I2563" s="184">
        <f t="shared" si="313"/>
        <v>22.297162849999978</v>
      </c>
      <c r="K2563" s="184">
        <v>0</v>
      </c>
      <c r="L2563" s="184">
        <v>0</v>
      </c>
      <c r="M2563" s="184">
        <f t="shared" si="314"/>
        <v>0</v>
      </c>
      <c r="O2563" s="188">
        <v>142.04659999999998</v>
      </c>
      <c r="P2563" s="188">
        <v>119.74943715000001</v>
      </c>
      <c r="Q2563" s="188">
        <f t="shared" si="315"/>
        <v>22.297162849999978</v>
      </c>
      <c r="S2563" s="184">
        <v>0</v>
      </c>
      <c r="T2563" s="184">
        <v>0</v>
      </c>
      <c r="U2563" s="184">
        <f t="shared" si="316"/>
        <v>0</v>
      </c>
      <c r="W2563" s="185">
        <v>0</v>
      </c>
      <c r="X2563" s="185">
        <v>0</v>
      </c>
      <c r="Y2563" s="185">
        <f t="shared" si="317"/>
        <v>0</v>
      </c>
    </row>
    <row r="2564" spans="2:25" s="187" customFormat="1" hidden="1" x14ac:dyDescent="0.3">
      <c r="B2564" s="226" t="s">
        <v>2882</v>
      </c>
      <c r="C2564" s="338" t="s">
        <v>10048</v>
      </c>
      <c r="D2564" s="249"/>
      <c r="E2564" s="249"/>
      <c r="F2564" s="183"/>
      <c r="G2564" s="184">
        <f t="shared" si="319"/>
        <v>132.4803</v>
      </c>
      <c r="H2564" s="184">
        <f t="shared" si="320"/>
        <v>119.63223259999999</v>
      </c>
      <c r="I2564" s="184">
        <f t="shared" si="313"/>
        <v>12.848067400000005</v>
      </c>
      <c r="K2564" s="184">
        <v>0</v>
      </c>
      <c r="L2564" s="184">
        <v>0</v>
      </c>
      <c r="M2564" s="184">
        <f t="shared" si="314"/>
        <v>0</v>
      </c>
      <c r="O2564" s="188">
        <v>132.4803</v>
      </c>
      <c r="P2564" s="188">
        <v>119.63223259999999</v>
      </c>
      <c r="Q2564" s="188">
        <f t="shared" si="315"/>
        <v>12.848067400000005</v>
      </c>
      <c r="S2564" s="184">
        <v>0</v>
      </c>
      <c r="T2564" s="184">
        <v>0</v>
      </c>
      <c r="U2564" s="184">
        <f t="shared" si="316"/>
        <v>0</v>
      </c>
      <c r="W2564" s="185">
        <v>0</v>
      </c>
      <c r="X2564" s="185">
        <v>0</v>
      </c>
      <c r="Y2564" s="185">
        <f t="shared" si="317"/>
        <v>0</v>
      </c>
    </row>
    <row r="2565" spans="2:25" s="187" customFormat="1" hidden="1" x14ac:dyDescent="0.3">
      <c r="B2565" s="226" t="s">
        <v>2883</v>
      </c>
      <c r="C2565" s="338" t="s">
        <v>10049</v>
      </c>
      <c r="D2565" s="249"/>
      <c r="E2565" s="249"/>
      <c r="F2565" s="183"/>
      <c r="G2565" s="184">
        <f t="shared" si="319"/>
        <v>451.46870000000001</v>
      </c>
      <c r="H2565" s="184">
        <f t="shared" si="320"/>
        <v>443.01076075000003</v>
      </c>
      <c r="I2565" s="184">
        <f t="shared" si="313"/>
        <v>8.4579392499999813</v>
      </c>
      <c r="K2565" s="184">
        <v>0</v>
      </c>
      <c r="L2565" s="184">
        <v>0</v>
      </c>
      <c r="M2565" s="184">
        <f t="shared" si="314"/>
        <v>0</v>
      </c>
      <c r="O2565" s="188">
        <v>451.46870000000001</v>
      </c>
      <c r="P2565" s="188">
        <v>443.01076075000003</v>
      </c>
      <c r="Q2565" s="188">
        <f t="shared" si="315"/>
        <v>8.4579392499999813</v>
      </c>
      <c r="S2565" s="184">
        <v>0</v>
      </c>
      <c r="T2565" s="184">
        <v>0</v>
      </c>
      <c r="U2565" s="184">
        <f t="shared" si="316"/>
        <v>0</v>
      </c>
      <c r="W2565" s="185">
        <v>0</v>
      </c>
      <c r="X2565" s="185">
        <v>0</v>
      </c>
      <c r="Y2565" s="185">
        <f t="shared" si="317"/>
        <v>0</v>
      </c>
    </row>
    <row r="2566" spans="2:25" s="187" customFormat="1" hidden="1" x14ac:dyDescent="0.3">
      <c r="B2566" s="226" t="s">
        <v>2884</v>
      </c>
      <c r="C2566" s="338" t="s">
        <v>10050</v>
      </c>
      <c r="D2566" s="249"/>
      <c r="E2566" s="249"/>
      <c r="F2566" s="183"/>
      <c r="G2566" s="184">
        <f t="shared" si="319"/>
        <v>1634.2057</v>
      </c>
      <c r="H2566" s="184">
        <f t="shared" si="320"/>
        <v>0</v>
      </c>
      <c r="I2566" s="184">
        <f t="shared" si="313"/>
        <v>1634.2057</v>
      </c>
      <c r="K2566" s="184">
        <v>0</v>
      </c>
      <c r="L2566" s="184">
        <v>0</v>
      </c>
      <c r="M2566" s="184">
        <f t="shared" si="314"/>
        <v>0</v>
      </c>
      <c r="O2566" s="188">
        <v>1634.2057</v>
      </c>
      <c r="P2566" s="188">
        <v>0</v>
      </c>
      <c r="Q2566" s="188">
        <f t="shared" si="315"/>
        <v>1634.2057</v>
      </c>
      <c r="S2566" s="184">
        <v>0</v>
      </c>
      <c r="T2566" s="184">
        <v>0</v>
      </c>
      <c r="U2566" s="184">
        <f t="shared" si="316"/>
        <v>0</v>
      </c>
      <c r="W2566" s="185">
        <v>0</v>
      </c>
      <c r="X2566" s="185">
        <v>0</v>
      </c>
      <c r="Y2566" s="185">
        <f t="shared" si="317"/>
        <v>0</v>
      </c>
    </row>
    <row r="2567" spans="2:25" s="187" customFormat="1" hidden="1" x14ac:dyDescent="0.3">
      <c r="B2567" s="226" t="s">
        <v>2885</v>
      </c>
      <c r="C2567" s="338" t="s">
        <v>10051</v>
      </c>
      <c r="D2567" s="249"/>
      <c r="E2567" s="249"/>
      <c r="F2567" s="183"/>
      <c r="G2567" s="184">
        <f t="shared" si="319"/>
        <v>6543.3595999999998</v>
      </c>
      <c r="H2567" s="184">
        <f t="shared" si="320"/>
        <v>6703.7534820000001</v>
      </c>
      <c r="I2567" s="184">
        <f t="shared" si="313"/>
        <v>160.3938820000003</v>
      </c>
      <c r="K2567" s="184">
        <v>0</v>
      </c>
      <c r="L2567" s="184">
        <v>0</v>
      </c>
      <c r="M2567" s="184">
        <f t="shared" si="314"/>
        <v>0</v>
      </c>
      <c r="O2567" s="188">
        <v>6543.3595999999998</v>
      </c>
      <c r="P2567" s="188">
        <v>6703.7534820000001</v>
      </c>
      <c r="Q2567" s="188">
        <f t="shared" si="315"/>
        <v>160.3938820000003</v>
      </c>
      <c r="S2567" s="184">
        <v>0</v>
      </c>
      <c r="T2567" s="184">
        <v>0</v>
      </c>
      <c r="U2567" s="184">
        <f t="shared" si="316"/>
        <v>0</v>
      </c>
      <c r="W2567" s="185">
        <v>0</v>
      </c>
      <c r="X2567" s="185">
        <v>0</v>
      </c>
      <c r="Y2567" s="185">
        <f t="shared" si="317"/>
        <v>0</v>
      </c>
    </row>
    <row r="2568" spans="2:25" s="187" customFormat="1" hidden="1" x14ac:dyDescent="0.3">
      <c r="B2568" s="226" t="s">
        <v>2886</v>
      </c>
      <c r="C2568" s="338" t="s">
        <v>10052</v>
      </c>
      <c r="D2568" s="249"/>
      <c r="E2568" s="249"/>
      <c r="F2568" s="183"/>
      <c r="G2568" s="184">
        <f t="shared" si="319"/>
        <v>90.299700000000001</v>
      </c>
      <c r="H2568" s="184">
        <f t="shared" si="320"/>
        <v>46.8</v>
      </c>
      <c r="I2568" s="184">
        <f t="shared" si="313"/>
        <v>43.499700000000004</v>
      </c>
      <c r="K2568" s="184">
        <v>0</v>
      </c>
      <c r="L2568" s="184">
        <v>0</v>
      </c>
      <c r="M2568" s="184">
        <f t="shared" si="314"/>
        <v>0</v>
      </c>
      <c r="O2568" s="188">
        <v>90.299700000000001</v>
      </c>
      <c r="P2568" s="188">
        <v>46.8</v>
      </c>
      <c r="Q2568" s="188">
        <f t="shared" si="315"/>
        <v>43.499700000000004</v>
      </c>
      <c r="S2568" s="184">
        <v>0</v>
      </c>
      <c r="T2568" s="184">
        <v>0</v>
      </c>
      <c r="U2568" s="184">
        <f t="shared" si="316"/>
        <v>0</v>
      </c>
      <c r="W2568" s="185">
        <v>0</v>
      </c>
      <c r="X2568" s="185">
        <v>0</v>
      </c>
      <c r="Y2568" s="185">
        <f t="shared" si="317"/>
        <v>0</v>
      </c>
    </row>
    <row r="2569" spans="2:25" s="187" customFormat="1" hidden="1" x14ac:dyDescent="0.3">
      <c r="B2569" s="226" t="s">
        <v>2887</v>
      </c>
      <c r="C2569" s="338" t="s">
        <v>10053</v>
      </c>
      <c r="D2569" s="249"/>
      <c r="E2569" s="249"/>
      <c r="F2569" s="183"/>
      <c r="G2569" s="184">
        <f t="shared" si="319"/>
        <v>763.44669999999996</v>
      </c>
      <c r="H2569" s="184">
        <f t="shared" si="320"/>
        <v>690.29661048000003</v>
      </c>
      <c r="I2569" s="184">
        <f t="shared" ref="I2569:I2632" si="321">+ABS(G2569-H2569)</f>
        <v>73.150089519999938</v>
      </c>
      <c r="K2569" s="184">
        <v>0</v>
      </c>
      <c r="L2569" s="184">
        <v>0</v>
      </c>
      <c r="M2569" s="184">
        <f t="shared" ref="M2569:M2632" si="322">+ABS(K2569-L2569)</f>
        <v>0</v>
      </c>
      <c r="O2569" s="188">
        <v>763.44669999999996</v>
      </c>
      <c r="P2569" s="188">
        <v>690.29661048000003</v>
      </c>
      <c r="Q2569" s="188">
        <f t="shared" ref="Q2569:Q2632" si="323">+ABS(O2569-P2569)</f>
        <v>73.150089519999938</v>
      </c>
      <c r="S2569" s="184">
        <v>0</v>
      </c>
      <c r="T2569" s="184">
        <v>0</v>
      </c>
      <c r="U2569" s="184">
        <f t="shared" ref="U2569:U2632" si="324">+ABS(S2569-T2569)</f>
        <v>0</v>
      </c>
      <c r="W2569" s="185">
        <v>0</v>
      </c>
      <c r="X2569" s="185">
        <v>0</v>
      </c>
      <c r="Y2569" s="185">
        <f t="shared" ref="Y2569:Y2632" si="325">+ABS(W2569-X2569)</f>
        <v>0</v>
      </c>
    </row>
    <row r="2570" spans="2:25" s="187" customFormat="1" hidden="1" x14ac:dyDescent="0.3">
      <c r="B2570" s="226" t="s">
        <v>2888</v>
      </c>
      <c r="C2570" s="338" t="s">
        <v>10054</v>
      </c>
      <c r="D2570" s="249"/>
      <c r="E2570" s="249"/>
      <c r="F2570" s="183"/>
      <c r="G2570" s="184">
        <f t="shared" si="319"/>
        <v>317.94619999999998</v>
      </c>
      <c r="H2570" s="184">
        <f t="shared" si="320"/>
        <v>227.057175</v>
      </c>
      <c r="I2570" s="184">
        <f t="shared" si="321"/>
        <v>90.889024999999975</v>
      </c>
      <c r="K2570" s="184">
        <v>0</v>
      </c>
      <c r="L2570" s="184">
        <v>0</v>
      </c>
      <c r="M2570" s="184">
        <f t="shared" si="322"/>
        <v>0</v>
      </c>
      <c r="O2570" s="188">
        <v>317.94619999999998</v>
      </c>
      <c r="P2570" s="188">
        <v>227.057175</v>
      </c>
      <c r="Q2570" s="188">
        <f t="shared" si="323"/>
        <v>90.889024999999975</v>
      </c>
      <c r="S2570" s="184">
        <v>0</v>
      </c>
      <c r="T2570" s="184">
        <v>0</v>
      </c>
      <c r="U2570" s="184">
        <f t="shared" si="324"/>
        <v>0</v>
      </c>
      <c r="W2570" s="185">
        <v>0</v>
      </c>
      <c r="X2570" s="185">
        <v>0</v>
      </c>
      <c r="Y2570" s="185">
        <f t="shared" si="325"/>
        <v>0</v>
      </c>
    </row>
    <row r="2571" spans="2:25" s="187" customFormat="1" hidden="1" x14ac:dyDescent="0.3">
      <c r="B2571" s="226" t="s">
        <v>2889</v>
      </c>
      <c r="C2571" s="338" t="s">
        <v>10055</v>
      </c>
      <c r="D2571" s="249"/>
      <c r="E2571" s="249"/>
      <c r="F2571" s="183"/>
      <c r="G2571" s="184">
        <f t="shared" si="319"/>
        <v>352.40690000000001</v>
      </c>
      <c r="H2571" s="184">
        <f t="shared" si="320"/>
        <v>328.73851249000001</v>
      </c>
      <c r="I2571" s="184">
        <f t="shared" si="321"/>
        <v>23.668387510000002</v>
      </c>
      <c r="K2571" s="184">
        <v>0</v>
      </c>
      <c r="L2571" s="184">
        <v>0</v>
      </c>
      <c r="M2571" s="184">
        <f t="shared" si="322"/>
        <v>0</v>
      </c>
      <c r="O2571" s="188">
        <v>352.40690000000001</v>
      </c>
      <c r="P2571" s="188">
        <v>328.73851249000001</v>
      </c>
      <c r="Q2571" s="188">
        <f t="shared" si="323"/>
        <v>23.668387510000002</v>
      </c>
      <c r="S2571" s="184">
        <v>0</v>
      </c>
      <c r="T2571" s="184">
        <v>0</v>
      </c>
      <c r="U2571" s="184">
        <f t="shared" si="324"/>
        <v>0</v>
      </c>
      <c r="W2571" s="185">
        <v>0</v>
      </c>
      <c r="X2571" s="185">
        <v>0</v>
      </c>
      <c r="Y2571" s="185">
        <f t="shared" si="325"/>
        <v>0</v>
      </c>
    </row>
    <row r="2572" spans="2:25" s="187" customFormat="1" hidden="1" x14ac:dyDescent="0.3">
      <c r="B2572" s="226" t="s">
        <v>2890</v>
      </c>
      <c r="C2572" s="338" t="s">
        <v>10056</v>
      </c>
      <c r="D2572" s="249"/>
      <c r="E2572" s="249"/>
      <c r="F2572" s="183"/>
      <c r="G2572" s="184">
        <f t="shared" si="319"/>
        <v>134.24529999999999</v>
      </c>
      <c r="H2572" s="184">
        <f t="shared" si="320"/>
        <v>106.641255</v>
      </c>
      <c r="I2572" s="184">
        <f t="shared" si="321"/>
        <v>27.604044999999985</v>
      </c>
      <c r="K2572" s="184">
        <v>0</v>
      </c>
      <c r="L2572" s="184">
        <v>0</v>
      </c>
      <c r="M2572" s="184">
        <f t="shared" si="322"/>
        <v>0</v>
      </c>
      <c r="O2572" s="188">
        <v>134.24529999999999</v>
      </c>
      <c r="P2572" s="188">
        <v>106.641255</v>
      </c>
      <c r="Q2572" s="188">
        <f t="shared" si="323"/>
        <v>27.604044999999985</v>
      </c>
      <c r="S2572" s="184">
        <v>0</v>
      </c>
      <c r="T2572" s="184">
        <v>0</v>
      </c>
      <c r="U2572" s="184">
        <f t="shared" si="324"/>
        <v>0</v>
      </c>
      <c r="W2572" s="185">
        <v>0</v>
      </c>
      <c r="X2572" s="185">
        <v>0</v>
      </c>
      <c r="Y2572" s="185">
        <f t="shared" si="325"/>
        <v>0</v>
      </c>
    </row>
    <row r="2573" spans="2:25" s="187" customFormat="1" hidden="1" x14ac:dyDescent="0.3">
      <c r="B2573" s="226" t="s">
        <v>2891</v>
      </c>
      <c r="C2573" s="338" t="s">
        <v>10057</v>
      </c>
      <c r="D2573" s="249"/>
      <c r="E2573" s="249"/>
      <c r="F2573" s="183"/>
      <c r="G2573" s="184">
        <f t="shared" si="319"/>
        <v>619.6463</v>
      </c>
      <c r="H2573" s="184">
        <f t="shared" si="320"/>
        <v>201.367332</v>
      </c>
      <c r="I2573" s="184">
        <f t="shared" si="321"/>
        <v>418.27896799999996</v>
      </c>
      <c r="K2573" s="184">
        <v>0</v>
      </c>
      <c r="L2573" s="184">
        <v>0</v>
      </c>
      <c r="M2573" s="184">
        <f t="shared" si="322"/>
        <v>0</v>
      </c>
      <c r="O2573" s="188">
        <v>619.6463</v>
      </c>
      <c r="P2573" s="188">
        <v>201.367332</v>
      </c>
      <c r="Q2573" s="188">
        <f t="shared" si="323"/>
        <v>418.27896799999996</v>
      </c>
      <c r="S2573" s="184">
        <v>0</v>
      </c>
      <c r="T2573" s="184">
        <v>0</v>
      </c>
      <c r="U2573" s="184">
        <f t="shared" si="324"/>
        <v>0</v>
      </c>
      <c r="W2573" s="185">
        <v>0</v>
      </c>
      <c r="X2573" s="185">
        <v>0</v>
      </c>
      <c r="Y2573" s="185">
        <f t="shared" si="325"/>
        <v>0</v>
      </c>
    </row>
    <row r="2574" spans="2:25" s="187" customFormat="1" hidden="1" x14ac:dyDescent="0.3">
      <c r="B2574" s="226" t="s">
        <v>2892</v>
      </c>
      <c r="C2574" s="338" t="s">
        <v>10058</v>
      </c>
      <c r="D2574" s="249"/>
      <c r="E2574" s="249"/>
      <c r="F2574" s="183"/>
      <c r="G2574" s="184">
        <f t="shared" si="319"/>
        <v>48.543099999999995</v>
      </c>
      <c r="H2574" s="184">
        <f t="shared" si="320"/>
        <v>36.616443000000004</v>
      </c>
      <c r="I2574" s="184">
        <f t="shared" si="321"/>
        <v>11.926656999999992</v>
      </c>
      <c r="K2574" s="184">
        <v>0</v>
      </c>
      <c r="L2574" s="184">
        <v>0</v>
      </c>
      <c r="M2574" s="184">
        <f t="shared" si="322"/>
        <v>0</v>
      </c>
      <c r="O2574" s="188">
        <v>48.543099999999995</v>
      </c>
      <c r="P2574" s="188">
        <v>36.616443000000004</v>
      </c>
      <c r="Q2574" s="188">
        <f t="shared" si="323"/>
        <v>11.926656999999992</v>
      </c>
      <c r="S2574" s="184">
        <v>0</v>
      </c>
      <c r="T2574" s="184">
        <v>0</v>
      </c>
      <c r="U2574" s="184">
        <f t="shared" si="324"/>
        <v>0</v>
      </c>
      <c r="W2574" s="185">
        <v>0</v>
      </c>
      <c r="X2574" s="185">
        <v>0</v>
      </c>
      <c r="Y2574" s="185">
        <f t="shared" si="325"/>
        <v>0</v>
      </c>
    </row>
    <row r="2575" spans="2:25" s="187" customFormat="1" hidden="1" x14ac:dyDescent="0.3">
      <c r="B2575" s="226" t="s">
        <v>2893</v>
      </c>
      <c r="C2575" s="338" t="s">
        <v>10059</v>
      </c>
      <c r="D2575" s="249"/>
      <c r="E2575" s="249"/>
      <c r="F2575" s="183"/>
      <c r="G2575" s="184">
        <f t="shared" si="319"/>
        <v>282.16250000000002</v>
      </c>
      <c r="H2575" s="184">
        <f t="shared" si="320"/>
        <v>250.91537399999999</v>
      </c>
      <c r="I2575" s="184">
        <f t="shared" si="321"/>
        <v>31.247126000000037</v>
      </c>
      <c r="K2575" s="184">
        <v>0</v>
      </c>
      <c r="L2575" s="184">
        <v>0</v>
      </c>
      <c r="M2575" s="184">
        <f t="shared" si="322"/>
        <v>0</v>
      </c>
      <c r="O2575" s="188">
        <v>282.16250000000002</v>
      </c>
      <c r="P2575" s="188">
        <v>250.91537399999999</v>
      </c>
      <c r="Q2575" s="188">
        <f t="shared" si="323"/>
        <v>31.247126000000037</v>
      </c>
      <c r="S2575" s="184">
        <v>0</v>
      </c>
      <c r="T2575" s="184">
        <v>0</v>
      </c>
      <c r="U2575" s="184">
        <f t="shared" si="324"/>
        <v>0</v>
      </c>
      <c r="W2575" s="185">
        <v>0</v>
      </c>
      <c r="X2575" s="185">
        <v>0</v>
      </c>
      <c r="Y2575" s="185">
        <f t="shared" si="325"/>
        <v>0</v>
      </c>
    </row>
    <row r="2576" spans="2:25" s="187" customFormat="1" hidden="1" x14ac:dyDescent="0.3">
      <c r="B2576" s="226" t="s">
        <v>2894</v>
      </c>
      <c r="C2576" s="338" t="s">
        <v>10060</v>
      </c>
      <c r="D2576" s="249"/>
      <c r="E2576" s="249"/>
      <c r="F2576" s="183"/>
      <c r="G2576" s="184">
        <f t="shared" si="319"/>
        <v>108</v>
      </c>
      <c r="H2576" s="184">
        <f t="shared" si="320"/>
        <v>6.6650000000000001E-2</v>
      </c>
      <c r="I2576" s="184">
        <f t="shared" si="321"/>
        <v>107.93335</v>
      </c>
      <c r="K2576" s="184">
        <v>0</v>
      </c>
      <c r="L2576" s="184">
        <v>0</v>
      </c>
      <c r="M2576" s="184">
        <f t="shared" si="322"/>
        <v>0</v>
      </c>
      <c r="O2576" s="188">
        <v>108</v>
      </c>
      <c r="P2576" s="188">
        <v>6.6650000000000001E-2</v>
      </c>
      <c r="Q2576" s="188">
        <f t="shared" si="323"/>
        <v>107.93335</v>
      </c>
      <c r="S2576" s="184">
        <v>0</v>
      </c>
      <c r="T2576" s="184">
        <v>0</v>
      </c>
      <c r="U2576" s="184">
        <f t="shared" si="324"/>
        <v>0</v>
      </c>
      <c r="W2576" s="185">
        <v>0</v>
      </c>
      <c r="X2576" s="185">
        <v>0</v>
      </c>
      <c r="Y2576" s="185">
        <f t="shared" si="325"/>
        <v>0</v>
      </c>
    </row>
    <row r="2577" spans="2:25" s="187" customFormat="1" hidden="1" x14ac:dyDescent="0.3">
      <c r="B2577" s="226" t="s">
        <v>2895</v>
      </c>
      <c r="C2577" s="338" t="s">
        <v>10061</v>
      </c>
      <c r="D2577" s="249"/>
      <c r="E2577" s="249"/>
      <c r="F2577" s="183"/>
      <c r="G2577" s="184">
        <f t="shared" si="319"/>
        <v>47.1</v>
      </c>
      <c r="H2577" s="184">
        <f t="shared" si="320"/>
        <v>0</v>
      </c>
      <c r="I2577" s="184">
        <f t="shared" si="321"/>
        <v>47.1</v>
      </c>
      <c r="K2577" s="184">
        <v>0</v>
      </c>
      <c r="L2577" s="184">
        <v>0</v>
      </c>
      <c r="M2577" s="184">
        <f t="shared" si="322"/>
        <v>0</v>
      </c>
      <c r="O2577" s="188">
        <v>47.1</v>
      </c>
      <c r="P2577" s="188">
        <v>0</v>
      </c>
      <c r="Q2577" s="188">
        <f t="shared" si="323"/>
        <v>47.1</v>
      </c>
      <c r="S2577" s="184">
        <v>0</v>
      </c>
      <c r="T2577" s="184">
        <v>0</v>
      </c>
      <c r="U2577" s="184">
        <f t="shared" si="324"/>
        <v>0</v>
      </c>
      <c r="W2577" s="185">
        <v>0</v>
      </c>
      <c r="X2577" s="185">
        <v>0</v>
      </c>
      <c r="Y2577" s="185">
        <f t="shared" si="325"/>
        <v>0</v>
      </c>
    </row>
    <row r="2578" spans="2:25" s="187" customFormat="1" hidden="1" x14ac:dyDescent="0.3">
      <c r="B2578" s="226" t="s">
        <v>2896</v>
      </c>
      <c r="C2578" s="338" t="s">
        <v>10062</v>
      </c>
      <c r="D2578" s="249"/>
      <c r="E2578" s="249"/>
      <c r="F2578" s="183"/>
      <c r="G2578" s="184">
        <f t="shared" si="319"/>
        <v>384.98019999999997</v>
      </c>
      <c r="H2578" s="184">
        <f t="shared" si="320"/>
        <v>314.90544900000003</v>
      </c>
      <c r="I2578" s="184">
        <f t="shared" si="321"/>
        <v>70.074750999999935</v>
      </c>
      <c r="K2578" s="184">
        <v>0</v>
      </c>
      <c r="L2578" s="184">
        <v>0</v>
      </c>
      <c r="M2578" s="184">
        <f t="shared" si="322"/>
        <v>0</v>
      </c>
      <c r="O2578" s="188">
        <v>384.98019999999997</v>
      </c>
      <c r="P2578" s="188">
        <v>314.90544900000003</v>
      </c>
      <c r="Q2578" s="188">
        <f t="shared" si="323"/>
        <v>70.074750999999935</v>
      </c>
      <c r="S2578" s="184">
        <v>0</v>
      </c>
      <c r="T2578" s="184">
        <v>0</v>
      </c>
      <c r="U2578" s="184">
        <f t="shared" si="324"/>
        <v>0</v>
      </c>
      <c r="W2578" s="185">
        <v>0</v>
      </c>
      <c r="X2578" s="185">
        <v>0</v>
      </c>
      <c r="Y2578" s="185">
        <f t="shared" si="325"/>
        <v>0</v>
      </c>
    </row>
    <row r="2579" spans="2:25" s="187" customFormat="1" hidden="1" x14ac:dyDescent="0.3">
      <c r="B2579" s="226" t="s">
        <v>2897</v>
      </c>
      <c r="C2579" s="338" t="s">
        <v>10063</v>
      </c>
      <c r="D2579" s="249"/>
      <c r="E2579" s="249"/>
      <c r="F2579" s="183"/>
      <c r="G2579" s="184">
        <f t="shared" si="319"/>
        <v>165.60599999999999</v>
      </c>
      <c r="H2579" s="184">
        <f t="shared" si="320"/>
        <v>128.64480900000001</v>
      </c>
      <c r="I2579" s="184">
        <f t="shared" si="321"/>
        <v>36.961190999999985</v>
      </c>
      <c r="K2579" s="184">
        <v>0</v>
      </c>
      <c r="L2579" s="184">
        <v>0</v>
      </c>
      <c r="M2579" s="184">
        <f t="shared" si="322"/>
        <v>0</v>
      </c>
      <c r="O2579" s="188">
        <v>165.60599999999999</v>
      </c>
      <c r="P2579" s="188">
        <v>128.64480900000001</v>
      </c>
      <c r="Q2579" s="188">
        <f t="shared" si="323"/>
        <v>36.961190999999985</v>
      </c>
      <c r="S2579" s="184">
        <v>0</v>
      </c>
      <c r="T2579" s="184">
        <v>0</v>
      </c>
      <c r="U2579" s="184">
        <f t="shared" si="324"/>
        <v>0</v>
      </c>
      <c r="W2579" s="185">
        <v>0</v>
      </c>
      <c r="X2579" s="185">
        <v>0</v>
      </c>
      <c r="Y2579" s="185">
        <f t="shared" si="325"/>
        <v>0</v>
      </c>
    </row>
    <row r="2580" spans="2:25" s="187" customFormat="1" hidden="1" x14ac:dyDescent="0.3">
      <c r="B2580" s="226" t="s">
        <v>2898</v>
      </c>
      <c r="C2580" s="338" t="s">
        <v>10064</v>
      </c>
      <c r="D2580" s="249"/>
      <c r="E2580" s="249"/>
      <c r="F2580" s="183"/>
      <c r="G2580" s="184">
        <f t="shared" si="319"/>
        <v>262.81869999999998</v>
      </c>
      <c r="H2580" s="184">
        <f t="shared" si="320"/>
        <v>237.84847793</v>
      </c>
      <c r="I2580" s="184">
        <f t="shared" si="321"/>
        <v>24.970222069999977</v>
      </c>
      <c r="K2580" s="184">
        <v>0</v>
      </c>
      <c r="L2580" s="184">
        <v>0</v>
      </c>
      <c r="M2580" s="184">
        <f t="shared" si="322"/>
        <v>0</v>
      </c>
      <c r="O2580" s="188">
        <v>262.81869999999998</v>
      </c>
      <c r="P2580" s="188">
        <v>237.84847793</v>
      </c>
      <c r="Q2580" s="188">
        <f t="shared" si="323"/>
        <v>24.970222069999977</v>
      </c>
      <c r="S2580" s="184">
        <v>0</v>
      </c>
      <c r="T2580" s="184">
        <v>0</v>
      </c>
      <c r="U2580" s="184">
        <f t="shared" si="324"/>
        <v>0</v>
      </c>
      <c r="W2580" s="185">
        <v>0</v>
      </c>
      <c r="X2580" s="185">
        <v>0</v>
      </c>
      <c r="Y2580" s="185">
        <f t="shared" si="325"/>
        <v>0</v>
      </c>
    </row>
    <row r="2581" spans="2:25" s="187" customFormat="1" hidden="1" x14ac:dyDescent="0.3">
      <c r="B2581" s="226" t="s">
        <v>2899</v>
      </c>
      <c r="C2581" s="338" t="s">
        <v>10065</v>
      </c>
      <c r="D2581" s="249"/>
      <c r="E2581" s="249"/>
      <c r="F2581" s="183"/>
      <c r="G2581" s="184">
        <f t="shared" si="319"/>
        <v>90.589200000000005</v>
      </c>
      <c r="H2581" s="184">
        <f t="shared" si="320"/>
        <v>74.080973999999998</v>
      </c>
      <c r="I2581" s="184">
        <f t="shared" si="321"/>
        <v>16.508226000000008</v>
      </c>
      <c r="K2581" s="184">
        <v>0</v>
      </c>
      <c r="L2581" s="184">
        <v>0</v>
      </c>
      <c r="M2581" s="184">
        <f t="shared" si="322"/>
        <v>0</v>
      </c>
      <c r="O2581" s="188">
        <v>90.589200000000005</v>
      </c>
      <c r="P2581" s="188">
        <v>74.080973999999998</v>
      </c>
      <c r="Q2581" s="188">
        <f t="shared" si="323"/>
        <v>16.508226000000008</v>
      </c>
      <c r="S2581" s="184">
        <v>0</v>
      </c>
      <c r="T2581" s="184">
        <v>0</v>
      </c>
      <c r="U2581" s="184">
        <f t="shared" si="324"/>
        <v>0</v>
      </c>
      <c r="W2581" s="185">
        <v>0</v>
      </c>
      <c r="X2581" s="185">
        <v>0</v>
      </c>
      <c r="Y2581" s="185">
        <f t="shared" si="325"/>
        <v>0</v>
      </c>
    </row>
    <row r="2582" spans="2:25" s="187" customFormat="1" hidden="1" x14ac:dyDescent="0.3">
      <c r="B2582" s="226" t="s">
        <v>2900</v>
      </c>
      <c r="C2582" s="338" t="s">
        <v>10066</v>
      </c>
      <c r="D2582" s="249"/>
      <c r="E2582" s="249"/>
      <c r="F2582" s="183"/>
      <c r="G2582" s="184">
        <f t="shared" si="319"/>
        <v>235.16919999999999</v>
      </c>
      <c r="H2582" s="184">
        <f t="shared" si="320"/>
        <v>210.33925063999999</v>
      </c>
      <c r="I2582" s="184">
        <f t="shared" si="321"/>
        <v>24.829949360000001</v>
      </c>
      <c r="K2582" s="184">
        <v>0</v>
      </c>
      <c r="L2582" s="184">
        <v>0</v>
      </c>
      <c r="M2582" s="184">
        <f t="shared" si="322"/>
        <v>0</v>
      </c>
      <c r="O2582" s="188">
        <v>235.16919999999999</v>
      </c>
      <c r="P2582" s="188">
        <v>210.33925063999999</v>
      </c>
      <c r="Q2582" s="188">
        <f t="shared" si="323"/>
        <v>24.829949360000001</v>
      </c>
      <c r="S2582" s="184">
        <v>0</v>
      </c>
      <c r="T2582" s="184">
        <v>0</v>
      </c>
      <c r="U2582" s="184">
        <f t="shared" si="324"/>
        <v>0</v>
      </c>
      <c r="W2582" s="185">
        <v>0</v>
      </c>
      <c r="X2582" s="185">
        <v>0</v>
      </c>
      <c r="Y2582" s="185">
        <f t="shared" si="325"/>
        <v>0</v>
      </c>
    </row>
    <row r="2583" spans="2:25" s="187" customFormat="1" hidden="1" x14ac:dyDescent="0.3">
      <c r="B2583" s="226" t="s">
        <v>2901</v>
      </c>
      <c r="C2583" s="338" t="s">
        <v>10067</v>
      </c>
      <c r="D2583" s="249"/>
      <c r="E2583" s="249"/>
      <c r="F2583" s="183"/>
      <c r="G2583" s="184">
        <f t="shared" si="319"/>
        <v>40.760599999999997</v>
      </c>
      <c r="H2583" s="184">
        <f t="shared" si="320"/>
        <v>33.393636000000001</v>
      </c>
      <c r="I2583" s="184">
        <f t="shared" si="321"/>
        <v>7.3669639999999958</v>
      </c>
      <c r="K2583" s="184">
        <v>0</v>
      </c>
      <c r="L2583" s="184">
        <v>0</v>
      </c>
      <c r="M2583" s="184">
        <f t="shared" si="322"/>
        <v>0</v>
      </c>
      <c r="O2583" s="188">
        <v>40.760599999999997</v>
      </c>
      <c r="P2583" s="188">
        <v>33.393636000000001</v>
      </c>
      <c r="Q2583" s="188">
        <f t="shared" si="323"/>
        <v>7.3669639999999958</v>
      </c>
      <c r="S2583" s="184">
        <v>0</v>
      </c>
      <c r="T2583" s="184">
        <v>0</v>
      </c>
      <c r="U2583" s="184">
        <f t="shared" si="324"/>
        <v>0</v>
      </c>
      <c r="W2583" s="185">
        <v>0</v>
      </c>
      <c r="X2583" s="185">
        <v>0</v>
      </c>
      <c r="Y2583" s="185">
        <f t="shared" si="325"/>
        <v>0</v>
      </c>
    </row>
    <row r="2584" spans="2:25" s="187" customFormat="1" hidden="1" x14ac:dyDescent="0.3">
      <c r="B2584" s="226" t="s">
        <v>2902</v>
      </c>
      <c r="C2584" s="338" t="s">
        <v>10068</v>
      </c>
      <c r="D2584" s="249"/>
      <c r="E2584" s="249"/>
      <c r="F2584" s="183"/>
      <c r="G2584" s="184">
        <f t="shared" si="319"/>
        <v>241.11430000000001</v>
      </c>
      <c r="H2584" s="184">
        <f t="shared" si="320"/>
        <v>217.81417303999996</v>
      </c>
      <c r="I2584" s="184">
        <f t="shared" si="321"/>
        <v>23.300126960000057</v>
      </c>
      <c r="K2584" s="184">
        <v>0</v>
      </c>
      <c r="L2584" s="184">
        <v>0</v>
      </c>
      <c r="M2584" s="184">
        <f t="shared" si="322"/>
        <v>0</v>
      </c>
      <c r="O2584" s="188">
        <v>241.11430000000001</v>
      </c>
      <c r="P2584" s="188">
        <v>217.81417303999996</v>
      </c>
      <c r="Q2584" s="188">
        <f t="shared" si="323"/>
        <v>23.300126960000057</v>
      </c>
      <c r="S2584" s="184">
        <v>0</v>
      </c>
      <c r="T2584" s="184">
        <v>0</v>
      </c>
      <c r="U2584" s="184">
        <f t="shared" si="324"/>
        <v>0</v>
      </c>
      <c r="W2584" s="185">
        <v>0</v>
      </c>
      <c r="X2584" s="185">
        <v>0</v>
      </c>
      <c r="Y2584" s="185">
        <f t="shared" si="325"/>
        <v>0</v>
      </c>
    </row>
    <row r="2585" spans="2:25" s="187" customFormat="1" hidden="1" x14ac:dyDescent="0.3">
      <c r="B2585" s="226" t="s">
        <v>2903</v>
      </c>
      <c r="C2585" s="338" t="s">
        <v>10069</v>
      </c>
      <c r="D2585" s="249"/>
      <c r="E2585" s="249"/>
      <c r="F2585" s="183"/>
      <c r="G2585" s="184">
        <f t="shared" si="319"/>
        <v>63.930300000000003</v>
      </c>
      <c r="H2585" s="184">
        <f t="shared" si="320"/>
        <v>0</v>
      </c>
      <c r="I2585" s="184">
        <f t="shared" si="321"/>
        <v>63.930300000000003</v>
      </c>
      <c r="K2585" s="184">
        <v>0</v>
      </c>
      <c r="L2585" s="184">
        <v>0</v>
      </c>
      <c r="M2585" s="184">
        <f t="shared" si="322"/>
        <v>0</v>
      </c>
      <c r="O2585" s="188">
        <v>63.930300000000003</v>
      </c>
      <c r="P2585" s="188">
        <v>0</v>
      </c>
      <c r="Q2585" s="188">
        <f t="shared" si="323"/>
        <v>63.930300000000003</v>
      </c>
      <c r="S2585" s="184">
        <v>0</v>
      </c>
      <c r="T2585" s="184">
        <v>0</v>
      </c>
      <c r="U2585" s="184">
        <f t="shared" si="324"/>
        <v>0</v>
      </c>
      <c r="W2585" s="185">
        <v>0</v>
      </c>
      <c r="X2585" s="185">
        <v>0</v>
      </c>
      <c r="Y2585" s="185">
        <f t="shared" si="325"/>
        <v>0</v>
      </c>
    </row>
    <row r="2586" spans="2:25" s="187" customFormat="1" hidden="1" x14ac:dyDescent="0.3">
      <c r="B2586" s="226" t="s">
        <v>2904</v>
      </c>
      <c r="C2586" s="338" t="s">
        <v>10070</v>
      </c>
      <c r="D2586" s="249"/>
      <c r="E2586" s="249"/>
      <c r="F2586" s="183"/>
      <c r="G2586" s="184">
        <f t="shared" si="319"/>
        <v>12.7522</v>
      </c>
      <c r="H2586" s="184">
        <f t="shared" si="320"/>
        <v>2</v>
      </c>
      <c r="I2586" s="184">
        <f t="shared" si="321"/>
        <v>10.7522</v>
      </c>
      <c r="K2586" s="184">
        <v>0</v>
      </c>
      <c r="L2586" s="184">
        <v>0</v>
      </c>
      <c r="M2586" s="184">
        <f t="shared" si="322"/>
        <v>0</v>
      </c>
      <c r="O2586" s="188">
        <v>12.7522</v>
      </c>
      <c r="P2586" s="188">
        <v>2</v>
      </c>
      <c r="Q2586" s="188">
        <f t="shared" si="323"/>
        <v>10.7522</v>
      </c>
      <c r="S2586" s="184">
        <v>0</v>
      </c>
      <c r="T2586" s="184">
        <v>0</v>
      </c>
      <c r="U2586" s="184">
        <f t="shared" si="324"/>
        <v>0</v>
      </c>
      <c r="W2586" s="185">
        <v>0</v>
      </c>
      <c r="X2586" s="185">
        <v>0</v>
      </c>
      <c r="Y2586" s="185">
        <f t="shared" si="325"/>
        <v>0</v>
      </c>
    </row>
    <row r="2587" spans="2:25" s="187" customFormat="1" hidden="1" x14ac:dyDescent="0.3">
      <c r="B2587" s="226" t="s">
        <v>2905</v>
      </c>
      <c r="C2587" s="338" t="s">
        <v>10071</v>
      </c>
      <c r="D2587" s="249"/>
      <c r="E2587" s="249"/>
      <c r="F2587" s="183"/>
      <c r="G2587" s="184">
        <f t="shared" si="319"/>
        <v>559.4588</v>
      </c>
      <c r="H2587" s="184">
        <f t="shared" si="320"/>
        <v>454.67308574999998</v>
      </c>
      <c r="I2587" s="184">
        <f t="shared" si="321"/>
        <v>104.78571425000001</v>
      </c>
      <c r="K2587" s="184">
        <v>0</v>
      </c>
      <c r="L2587" s="184">
        <v>0</v>
      </c>
      <c r="M2587" s="184">
        <f t="shared" si="322"/>
        <v>0</v>
      </c>
      <c r="O2587" s="188">
        <v>559.4588</v>
      </c>
      <c r="P2587" s="188">
        <v>454.67308574999998</v>
      </c>
      <c r="Q2587" s="188">
        <f t="shared" si="323"/>
        <v>104.78571425000001</v>
      </c>
      <c r="S2587" s="184">
        <v>0</v>
      </c>
      <c r="T2587" s="184">
        <v>0</v>
      </c>
      <c r="U2587" s="184">
        <f t="shared" si="324"/>
        <v>0</v>
      </c>
      <c r="W2587" s="185">
        <v>0</v>
      </c>
      <c r="X2587" s="185">
        <v>0</v>
      </c>
      <c r="Y2587" s="185">
        <f t="shared" si="325"/>
        <v>0</v>
      </c>
    </row>
    <row r="2588" spans="2:25" s="187" customFormat="1" hidden="1" x14ac:dyDescent="0.3">
      <c r="B2588" s="226" t="s">
        <v>2906</v>
      </c>
      <c r="C2588" s="338" t="s">
        <v>10072</v>
      </c>
      <c r="D2588" s="249"/>
      <c r="E2588" s="249"/>
      <c r="F2588" s="183"/>
      <c r="G2588" s="184">
        <f t="shared" si="319"/>
        <v>376.66370000000001</v>
      </c>
      <c r="H2588" s="184">
        <f t="shared" si="320"/>
        <v>295.50849300000004</v>
      </c>
      <c r="I2588" s="184">
        <f t="shared" si="321"/>
        <v>81.155206999999962</v>
      </c>
      <c r="K2588" s="184">
        <v>0</v>
      </c>
      <c r="L2588" s="184">
        <v>0</v>
      </c>
      <c r="M2588" s="184">
        <f t="shared" si="322"/>
        <v>0</v>
      </c>
      <c r="O2588" s="188">
        <v>376.66370000000001</v>
      </c>
      <c r="P2588" s="188">
        <v>295.50849300000004</v>
      </c>
      <c r="Q2588" s="188">
        <f t="shared" si="323"/>
        <v>81.155206999999962</v>
      </c>
      <c r="S2588" s="184">
        <v>0</v>
      </c>
      <c r="T2588" s="184">
        <v>0</v>
      </c>
      <c r="U2588" s="184">
        <f t="shared" si="324"/>
        <v>0</v>
      </c>
      <c r="W2588" s="185">
        <v>0</v>
      </c>
      <c r="X2588" s="185">
        <v>0</v>
      </c>
      <c r="Y2588" s="185">
        <f t="shared" si="325"/>
        <v>0</v>
      </c>
    </row>
    <row r="2589" spans="2:25" s="187" customFormat="1" hidden="1" x14ac:dyDescent="0.3">
      <c r="B2589" s="226" t="s">
        <v>2907</v>
      </c>
      <c r="C2589" s="338" t="s">
        <v>10073</v>
      </c>
      <c r="D2589" s="249"/>
      <c r="E2589" s="249"/>
      <c r="F2589" s="183"/>
      <c r="G2589" s="184">
        <f t="shared" si="319"/>
        <v>323.61249999999995</v>
      </c>
      <c r="H2589" s="184">
        <f t="shared" si="320"/>
        <v>297.80757544000005</v>
      </c>
      <c r="I2589" s="184">
        <f t="shared" si="321"/>
        <v>25.804924559999904</v>
      </c>
      <c r="K2589" s="184">
        <v>0</v>
      </c>
      <c r="L2589" s="184">
        <v>0</v>
      </c>
      <c r="M2589" s="184">
        <f t="shared" si="322"/>
        <v>0</v>
      </c>
      <c r="O2589" s="188">
        <v>323.61249999999995</v>
      </c>
      <c r="P2589" s="188">
        <v>297.80757544000005</v>
      </c>
      <c r="Q2589" s="188">
        <f t="shared" si="323"/>
        <v>25.804924559999904</v>
      </c>
      <c r="S2589" s="184">
        <v>0</v>
      </c>
      <c r="T2589" s="184">
        <v>0</v>
      </c>
      <c r="U2589" s="184">
        <f t="shared" si="324"/>
        <v>0</v>
      </c>
      <c r="W2589" s="185">
        <v>0</v>
      </c>
      <c r="X2589" s="185">
        <v>0</v>
      </c>
      <c r="Y2589" s="185">
        <f t="shared" si="325"/>
        <v>0</v>
      </c>
    </row>
    <row r="2590" spans="2:25" s="187" customFormat="1" hidden="1" x14ac:dyDescent="0.3">
      <c r="B2590" s="226" t="s">
        <v>2908</v>
      </c>
      <c r="C2590" s="338" t="s">
        <v>10074</v>
      </c>
      <c r="D2590" s="249"/>
      <c r="E2590" s="249"/>
      <c r="F2590" s="183"/>
      <c r="G2590" s="184">
        <f t="shared" si="319"/>
        <v>88.652500000000003</v>
      </c>
      <c r="H2590" s="184">
        <f t="shared" si="320"/>
        <v>80.810090000000002</v>
      </c>
      <c r="I2590" s="184">
        <f t="shared" si="321"/>
        <v>7.842410000000001</v>
      </c>
      <c r="K2590" s="184">
        <v>0</v>
      </c>
      <c r="L2590" s="184">
        <v>0</v>
      </c>
      <c r="M2590" s="184">
        <f t="shared" si="322"/>
        <v>0</v>
      </c>
      <c r="O2590" s="188">
        <v>88.652500000000003</v>
      </c>
      <c r="P2590" s="188">
        <v>80.810090000000002</v>
      </c>
      <c r="Q2590" s="188">
        <f t="shared" si="323"/>
        <v>7.842410000000001</v>
      </c>
      <c r="S2590" s="184">
        <v>0</v>
      </c>
      <c r="T2590" s="184">
        <v>0</v>
      </c>
      <c r="U2590" s="184">
        <f t="shared" si="324"/>
        <v>0</v>
      </c>
      <c r="W2590" s="185">
        <v>0</v>
      </c>
      <c r="X2590" s="185">
        <v>0</v>
      </c>
      <c r="Y2590" s="185">
        <f t="shared" si="325"/>
        <v>0</v>
      </c>
    </row>
    <row r="2591" spans="2:25" s="187" customFormat="1" hidden="1" x14ac:dyDescent="0.3">
      <c r="B2591" s="226" t="s">
        <v>2909</v>
      </c>
      <c r="C2591" s="338" t="s">
        <v>10075</v>
      </c>
      <c r="D2591" s="249"/>
      <c r="E2591" s="249"/>
      <c r="F2591" s="183"/>
      <c r="G2591" s="184">
        <f t="shared" si="319"/>
        <v>932.30070000000001</v>
      </c>
      <c r="H2591" s="184">
        <f t="shared" si="320"/>
        <v>527.17922999999996</v>
      </c>
      <c r="I2591" s="184">
        <f t="shared" si="321"/>
        <v>405.12147000000004</v>
      </c>
      <c r="K2591" s="184">
        <v>0</v>
      </c>
      <c r="L2591" s="184">
        <v>0</v>
      </c>
      <c r="M2591" s="184">
        <f t="shared" si="322"/>
        <v>0</v>
      </c>
      <c r="O2591" s="188">
        <v>932.30070000000001</v>
      </c>
      <c r="P2591" s="188">
        <v>527.17922999999996</v>
      </c>
      <c r="Q2591" s="188">
        <f t="shared" si="323"/>
        <v>405.12147000000004</v>
      </c>
      <c r="S2591" s="184">
        <v>0</v>
      </c>
      <c r="T2591" s="184">
        <v>0</v>
      </c>
      <c r="U2591" s="184">
        <f t="shared" si="324"/>
        <v>0</v>
      </c>
      <c r="W2591" s="185">
        <v>0</v>
      </c>
      <c r="X2591" s="185">
        <v>0</v>
      </c>
      <c r="Y2591" s="185">
        <f t="shared" si="325"/>
        <v>0</v>
      </c>
    </row>
    <row r="2592" spans="2:25" s="187" customFormat="1" hidden="1" x14ac:dyDescent="0.3">
      <c r="B2592" s="226" t="s">
        <v>2910</v>
      </c>
      <c r="C2592" s="338" t="s">
        <v>10076</v>
      </c>
      <c r="D2592" s="249"/>
      <c r="E2592" s="249"/>
      <c r="F2592" s="183"/>
      <c r="G2592" s="184">
        <f t="shared" si="319"/>
        <v>53.201999999999998</v>
      </c>
      <c r="H2592" s="184">
        <f t="shared" si="320"/>
        <v>45.771730699999999</v>
      </c>
      <c r="I2592" s="184">
        <f t="shared" si="321"/>
        <v>7.4302692999999991</v>
      </c>
      <c r="K2592" s="184">
        <v>0</v>
      </c>
      <c r="L2592" s="184">
        <v>0</v>
      </c>
      <c r="M2592" s="184">
        <f t="shared" si="322"/>
        <v>0</v>
      </c>
      <c r="O2592" s="188">
        <v>53.201999999999998</v>
      </c>
      <c r="P2592" s="188">
        <v>45.771730699999999</v>
      </c>
      <c r="Q2592" s="188">
        <f t="shared" si="323"/>
        <v>7.4302692999999991</v>
      </c>
      <c r="S2592" s="184">
        <v>0</v>
      </c>
      <c r="T2592" s="184">
        <v>0</v>
      </c>
      <c r="U2592" s="184">
        <f t="shared" si="324"/>
        <v>0</v>
      </c>
      <c r="W2592" s="185">
        <v>0</v>
      </c>
      <c r="X2592" s="185">
        <v>0</v>
      </c>
      <c r="Y2592" s="185">
        <f t="shared" si="325"/>
        <v>0</v>
      </c>
    </row>
    <row r="2593" spans="2:25" s="187" customFormat="1" hidden="1" x14ac:dyDescent="0.3">
      <c r="B2593" s="226" t="s">
        <v>2911</v>
      </c>
      <c r="C2593" s="338" t="s">
        <v>10077</v>
      </c>
      <c r="D2593" s="249"/>
      <c r="E2593" s="249"/>
      <c r="F2593" s="183"/>
      <c r="G2593" s="184">
        <f t="shared" si="319"/>
        <v>294.29319999999996</v>
      </c>
      <c r="H2593" s="184">
        <f t="shared" si="320"/>
        <v>262.01469300000002</v>
      </c>
      <c r="I2593" s="184">
        <f t="shared" si="321"/>
        <v>32.278506999999934</v>
      </c>
      <c r="K2593" s="184">
        <v>0</v>
      </c>
      <c r="L2593" s="184">
        <v>0</v>
      </c>
      <c r="M2593" s="184">
        <f t="shared" si="322"/>
        <v>0</v>
      </c>
      <c r="O2593" s="188">
        <v>294.29319999999996</v>
      </c>
      <c r="P2593" s="188">
        <v>262.01469300000002</v>
      </c>
      <c r="Q2593" s="188">
        <f t="shared" si="323"/>
        <v>32.278506999999934</v>
      </c>
      <c r="S2593" s="184">
        <v>0</v>
      </c>
      <c r="T2593" s="184">
        <v>0</v>
      </c>
      <c r="U2593" s="184">
        <f t="shared" si="324"/>
        <v>0</v>
      </c>
      <c r="W2593" s="185">
        <v>0</v>
      </c>
      <c r="X2593" s="185">
        <v>0</v>
      </c>
      <c r="Y2593" s="185">
        <f t="shared" si="325"/>
        <v>0</v>
      </c>
    </row>
    <row r="2594" spans="2:25" s="187" customFormat="1" hidden="1" x14ac:dyDescent="0.3">
      <c r="B2594" s="226" t="s">
        <v>2912</v>
      </c>
      <c r="C2594" s="338" t="s">
        <v>10078</v>
      </c>
      <c r="D2594" s="249"/>
      <c r="E2594" s="249"/>
      <c r="F2594" s="183"/>
      <c r="G2594" s="184">
        <f t="shared" si="319"/>
        <v>133.75360000000001</v>
      </c>
      <c r="H2594" s="184">
        <f t="shared" si="320"/>
        <v>0.12456974000000001</v>
      </c>
      <c r="I2594" s="184">
        <f t="shared" si="321"/>
        <v>133.62903026000001</v>
      </c>
      <c r="K2594" s="184">
        <v>0</v>
      </c>
      <c r="L2594" s="184">
        <v>0</v>
      </c>
      <c r="M2594" s="184">
        <f t="shared" si="322"/>
        <v>0</v>
      </c>
      <c r="O2594" s="188">
        <v>133.75360000000001</v>
      </c>
      <c r="P2594" s="188">
        <v>0.12456974000000001</v>
      </c>
      <c r="Q2594" s="188">
        <f t="shared" si="323"/>
        <v>133.62903026000001</v>
      </c>
      <c r="S2594" s="184">
        <v>0</v>
      </c>
      <c r="T2594" s="184">
        <v>0</v>
      </c>
      <c r="U2594" s="184">
        <f t="shared" si="324"/>
        <v>0</v>
      </c>
      <c r="W2594" s="185">
        <v>0</v>
      </c>
      <c r="X2594" s="185">
        <v>0</v>
      </c>
      <c r="Y2594" s="185">
        <f t="shared" si="325"/>
        <v>0</v>
      </c>
    </row>
    <row r="2595" spans="2:25" s="187" customFormat="1" hidden="1" x14ac:dyDescent="0.3">
      <c r="B2595" s="226" t="s">
        <v>2913</v>
      </c>
      <c r="C2595" s="338" t="s">
        <v>10079</v>
      </c>
      <c r="D2595" s="249"/>
      <c r="E2595" s="249"/>
      <c r="F2595" s="183"/>
      <c r="G2595" s="184">
        <f t="shared" si="319"/>
        <v>60.455599999999997</v>
      </c>
      <c r="H2595" s="184">
        <f t="shared" si="320"/>
        <v>19.05</v>
      </c>
      <c r="I2595" s="184">
        <f t="shared" si="321"/>
        <v>41.405599999999993</v>
      </c>
      <c r="K2595" s="184">
        <v>0</v>
      </c>
      <c r="L2595" s="184">
        <v>0</v>
      </c>
      <c r="M2595" s="184">
        <f t="shared" si="322"/>
        <v>0</v>
      </c>
      <c r="O2595" s="188">
        <v>60.455599999999997</v>
      </c>
      <c r="P2595" s="188">
        <v>19.05</v>
      </c>
      <c r="Q2595" s="188">
        <f t="shared" si="323"/>
        <v>41.405599999999993</v>
      </c>
      <c r="S2595" s="184">
        <v>0</v>
      </c>
      <c r="T2595" s="184">
        <v>0</v>
      </c>
      <c r="U2595" s="184">
        <f t="shared" si="324"/>
        <v>0</v>
      </c>
      <c r="W2595" s="185">
        <v>0</v>
      </c>
      <c r="X2595" s="185">
        <v>0</v>
      </c>
      <c r="Y2595" s="185">
        <f t="shared" si="325"/>
        <v>0</v>
      </c>
    </row>
    <row r="2596" spans="2:25" s="187" customFormat="1" hidden="1" x14ac:dyDescent="0.3">
      <c r="B2596" s="226" t="s">
        <v>2914</v>
      </c>
      <c r="C2596" s="338" t="s">
        <v>10080</v>
      </c>
      <c r="D2596" s="249"/>
      <c r="E2596" s="249"/>
      <c r="F2596" s="183"/>
      <c r="G2596" s="184">
        <f t="shared" si="319"/>
        <v>428.66919999999993</v>
      </c>
      <c r="H2596" s="184">
        <f t="shared" si="320"/>
        <v>297.76876729999998</v>
      </c>
      <c r="I2596" s="184">
        <f t="shared" si="321"/>
        <v>130.90043269999995</v>
      </c>
      <c r="K2596" s="184">
        <v>0</v>
      </c>
      <c r="L2596" s="184">
        <v>0</v>
      </c>
      <c r="M2596" s="184">
        <f t="shared" si="322"/>
        <v>0</v>
      </c>
      <c r="O2596" s="188">
        <v>428.66919999999993</v>
      </c>
      <c r="P2596" s="188">
        <v>297.76876729999998</v>
      </c>
      <c r="Q2596" s="188">
        <f t="shared" si="323"/>
        <v>130.90043269999995</v>
      </c>
      <c r="S2596" s="184">
        <v>0</v>
      </c>
      <c r="T2596" s="184">
        <v>0</v>
      </c>
      <c r="U2596" s="184">
        <f t="shared" si="324"/>
        <v>0</v>
      </c>
      <c r="W2596" s="185">
        <v>0</v>
      </c>
      <c r="X2596" s="185">
        <v>0</v>
      </c>
      <c r="Y2596" s="185">
        <f t="shared" si="325"/>
        <v>0</v>
      </c>
    </row>
    <row r="2597" spans="2:25" s="187" customFormat="1" hidden="1" x14ac:dyDescent="0.3">
      <c r="B2597" s="226" t="s">
        <v>2915</v>
      </c>
      <c r="C2597" s="338" t="s">
        <v>10081</v>
      </c>
      <c r="D2597" s="249"/>
      <c r="E2597" s="249"/>
      <c r="F2597" s="183"/>
      <c r="G2597" s="184">
        <f t="shared" si="319"/>
        <v>173.3338</v>
      </c>
      <c r="H2597" s="184">
        <f t="shared" si="320"/>
        <v>123.40125861999999</v>
      </c>
      <c r="I2597" s="184">
        <f t="shared" si="321"/>
        <v>49.932541380000004</v>
      </c>
      <c r="K2597" s="184">
        <v>0</v>
      </c>
      <c r="L2597" s="184">
        <v>0</v>
      </c>
      <c r="M2597" s="184">
        <f t="shared" si="322"/>
        <v>0</v>
      </c>
      <c r="O2597" s="188">
        <v>173.3338</v>
      </c>
      <c r="P2597" s="188">
        <v>123.40125861999999</v>
      </c>
      <c r="Q2597" s="188">
        <f t="shared" si="323"/>
        <v>49.932541380000004</v>
      </c>
      <c r="S2597" s="184">
        <v>0</v>
      </c>
      <c r="T2597" s="184">
        <v>0</v>
      </c>
      <c r="U2597" s="184">
        <f t="shared" si="324"/>
        <v>0</v>
      </c>
      <c r="W2597" s="185">
        <v>0</v>
      </c>
      <c r="X2597" s="185">
        <v>0</v>
      </c>
      <c r="Y2597" s="185">
        <f t="shared" si="325"/>
        <v>0</v>
      </c>
    </row>
    <row r="2598" spans="2:25" s="187" customFormat="1" hidden="1" x14ac:dyDescent="0.3">
      <c r="B2598" s="226" t="s">
        <v>2916</v>
      </c>
      <c r="C2598" s="338" t="s">
        <v>10082</v>
      </c>
      <c r="D2598" s="249"/>
      <c r="E2598" s="249"/>
      <c r="F2598" s="183"/>
      <c r="G2598" s="184">
        <f t="shared" si="319"/>
        <v>265.75150000000002</v>
      </c>
      <c r="H2598" s="184">
        <f t="shared" si="320"/>
        <v>241.84428600000001</v>
      </c>
      <c r="I2598" s="184">
        <f t="shared" si="321"/>
        <v>23.90721400000001</v>
      </c>
      <c r="K2598" s="184">
        <v>0</v>
      </c>
      <c r="L2598" s="184">
        <v>0</v>
      </c>
      <c r="M2598" s="184">
        <f t="shared" si="322"/>
        <v>0</v>
      </c>
      <c r="O2598" s="188">
        <v>265.75150000000002</v>
      </c>
      <c r="P2598" s="188">
        <v>241.84428600000001</v>
      </c>
      <c r="Q2598" s="188">
        <f t="shared" si="323"/>
        <v>23.90721400000001</v>
      </c>
      <c r="S2598" s="184">
        <v>0</v>
      </c>
      <c r="T2598" s="184">
        <v>0</v>
      </c>
      <c r="U2598" s="184">
        <f t="shared" si="324"/>
        <v>0</v>
      </c>
      <c r="W2598" s="185">
        <v>0</v>
      </c>
      <c r="X2598" s="185">
        <v>0</v>
      </c>
      <c r="Y2598" s="185">
        <f t="shared" si="325"/>
        <v>0</v>
      </c>
    </row>
    <row r="2599" spans="2:25" s="187" customFormat="1" hidden="1" x14ac:dyDescent="0.3">
      <c r="B2599" s="226" t="s">
        <v>2917</v>
      </c>
      <c r="C2599" s="338" t="s">
        <v>10083</v>
      </c>
      <c r="D2599" s="249"/>
      <c r="E2599" s="249"/>
      <c r="F2599" s="183"/>
      <c r="G2599" s="184">
        <f t="shared" si="319"/>
        <v>102.083</v>
      </c>
      <c r="H2599" s="184">
        <f t="shared" si="320"/>
        <v>79.893838389999999</v>
      </c>
      <c r="I2599" s="184">
        <f t="shared" si="321"/>
        <v>22.189161609999999</v>
      </c>
      <c r="K2599" s="184">
        <v>0</v>
      </c>
      <c r="L2599" s="184">
        <v>0</v>
      </c>
      <c r="M2599" s="184">
        <f t="shared" si="322"/>
        <v>0</v>
      </c>
      <c r="O2599" s="188">
        <v>102.083</v>
      </c>
      <c r="P2599" s="188">
        <v>79.893838389999999</v>
      </c>
      <c r="Q2599" s="188">
        <f t="shared" si="323"/>
        <v>22.189161609999999</v>
      </c>
      <c r="S2599" s="184">
        <v>0</v>
      </c>
      <c r="T2599" s="184">
        <v>0</v>
      </c>
      <c r="U2599" s="184">
        <f t="shared" si="324"/>
        <v>0</v>
      </c>
      <c r="W2599" s="185">
        <v>0</v>
      </c>
      <c r="X2599" s="185">
        <v>0</v>
      </c>
      <c r="Y2599" s="185">
        <f t="shared" si="325"/>
        <v>0</v>
      </c>
    </row>
    <row r="2600" spans="2:25" s="187" customFormat="1" hidden="1" x14ac:dyDescent="0.3">
      <c r="B2600" s="226" t="s">
        <v>2918</v>
      </c>
      <c r="C2600" s="338" t="s">
        <v>10084</v>
      </c>
      <c r="D2600" s="249"/>
      <c r="E2600" s="249"/>
      <c r="F2600" s="183"/>
      <c r="G2600" s="184">
        <f t="shared" si="319"/>
        <v>341.87299999999999</v>
      </c>
      <c r="H2600" s="184">
        <f t="shared" si="320"/>
        <v>240.24453700000001</v>
      </c>
      <c r="I2600" s="184">
        <f t="shared" si="321"/>
        <v>101.62846299999998</v>
      </c>
      <c r="K2600" s="184">
        <v>0</v>
      </c>
      <c r="L2600" s="184">
        <v>0</v>
      </c>
      <c r="M2600" s="184">
        <f t="shared" si="322"/>
        <v>0</v>
      </c>
      <c r="O2600" s="188">
        <v>341.87299999999999</v>
      </c>
      <c r="P2600" s="188">
        <v>240.24453700000001</v>
      </c>
      <c r="Q2600" s="188">
        <f t="shared" si="323"/>
        <v>101.62846299999998</v>
      </c>
      <c r="S2600" s="184">
        <v>0</v>
      </c>
      <c r="T2600" s="184">
        <v>0</v>
      </c>
      <c r="U2600" s="184">
        <f t="shared" si="324"/>
        <v>0</v>
      </c>
      <c r="W2600" s="185">
        <v>0</v>
      </c>
      <c r="X2600" s="185">
        <v>0</v>
      </c>
      <c r="Y2600" s="185">
        <f t="shared" si="325"/>
        <v>0</v>
      </c>
    </row>
    <row r="2601" spans="2:25" s="187" customFormat="1" hidden="1" x14ac:dyDescent="0.3">
      <c r="B2601" s="226" t="s">
        <v>2919</v>
      </c>
      <c r="C2601" s="338" t="s">
        <v>10085</v>
      </c>
      <c r="D2601" s="249"/>
      <c r="E2601" s="249"/>
      <c r="F2601" s="183"/>
      <c r="G2601" s="184">
        <f t="shared" si="319"/>
        <v>44.123900000000013</v>
      </c>
      <c r="H2601" s="184">
        <f t="shared" si="320"/>
        <v>39.684548999999997</v>
      </c>
      <c r="I2601" s="184">
        <f t="shared" si="321"/>
        <v>4.4393510000000163</v>
      </c>
      <c r="K2601" s="184">
        <v>0</v>
      </c>
      <c r="L2601" s="184">
        <v>0</v>
      </c>
      <c r="M2601" s="184">
        <f t="shared" si="322"/>
        <v>0</v>
      </c>
      <c r="O2601" s="188">
        <v>44.123900000000013</v>
      </c>
      <c r="P2601" s="188">
        <v>39.684548999999997</v>
      </c>
      <c r="Q2601" s="188">
        <f t="shared" si="323"/>
        <v>4.4393510000000163</v>
      </c>
      <c r="S2601" s="184">
        <v>0</v>
      </c>
      <c r="T2601" s="184">
        <v>0</v>
      </c>
      <c r="U2601" s="184">
        <f t="shared" si="324"/>
        <v>0</v>
      </c>
      <c r="W2601" s="185">
        <v>0</v>
      </c>
      <c r="X2601" s="185">
        <v>0</v>
      </c>
      <c r="Y2601" s="185">
        <f t="shared" si="325"/>
        <v>0</v>
      </c>
    </row>
    <row r="2602" spans="2:25" s="187" customFormat="1" hidden="1" x14ac:dyDescent="0.3">
      <c r="B2602" s="226" t="s">
        <v>2920</v>
      </c>
      <c r="C2602" s="338" t="s">
        <v>10086</v>
      </c>
      <c r="D2602" s="249"/>
      <c r="E2602" s="249"/>
      <c r="F2602" s="183"/>
      <c r="G2602" s="184">
        <f t="shared" si="319"/>
        <v>191.80709999999999</v>
      </c>
      <c r="H2602" s="184">
        <f t="shared" si="320"/>
        <v>177.88214399999998</v>
      </c>
      <c r="I2602" s="184">
        <f t="shared" si="321"/>
        <v>13.924956000000009</v>
      </c>
      <c r="K2602" s="184">
        <v>0</v>
      </c>
      <c r="L2602" s="184">
        <v>0</v>
      </c>
      <c r="M2602" s="184">
        <f t="shared" si="322"/>
        <v>0</v>
      </c>
      <c r="O2602" s="188">
        <v>191.80709999999999</v>
      </c>
      <c r="P2602" s="188">
        <v>177.88214399999998</v>
      </c>
      <c r="Q2602" s="188">
        <f t="shared" si="323"/>
        <v>13.924956000000009</v>
      </c>
      <c r="S2602" s="184">
        <v>0</v>
      </c>
      <c r="T2602" s="184">
        <v>0</v>
      </c>
      <c r="U2602" s="184">
        <f t="shared" si="324"/>
        <v>0</v>
      </c>
      <c r="W2602" s="185">
        <v>0</v>
      </c>
      <c r="X2602" s="185">
        <v>0</v>
      </c>
      <c r="Y2602" s="185">
        <f t="shared" si="325"/>
        <v>0</v>
      </c>
    </row>
    <row r="2603" spans="2:25" s="187" customFormat="1" hidden="1" x14ac:dyDescent="0.3">
      <c r="B2603" s="226" t="s">
        <v>2921</v>
      </c>
      <c r="C2603" s="338" t="s">
        <v>10087</v>
      </c>
      <c r="D2603" s="249"/>
      <c r="E2603" s="249"/>
      <c r="F2603" s="183"/>
      <c r="G2603" s="184">
        <f t="shared" si="319"/>
        <v>55</v>
      </c>
      <c r="H2603" s="184">
        <f t="shared" si="320"/>
        <v>0</v>
      </c>
      <c r="I2603" s="184">
        <f t="shared" si="321"/>
        <v>55</v>
      </c>
      <c r="K2603" s="184">
        <v>0</v>
      </c>
      <c r="L2603" s="184">
        <v>0</v>
      </c>
      <c r="M2603" s="184">
        <f t="shared" si="322"/>
        <v>0</v>
      </c>
      <c r="O2603" s="188">
        <v>55</v>
      </c>
      <c r="P2603" s="188">
        <v>0</v>
      </c>
      <c r="Q2603" s="188">
        <f t="shared" si="323"/>
        <v>55</v>
      </c>
      <c r="S2603" s="184">
        <v>0</v>
      </c>
      <c r="T2603" s="184">
        <v>0</v>
      </c>
      <c r="U2603" s="184">
        <f t="shared" si="324"/>
        <v>0</v>
      </c>
      <c r="W2603" s="185">
        <v>0</v>
      </c>
      <c r="X2603" s="185">
        <v>0</v>
      </c>
      <c r="Y2603" s="185">
        <f t="shared" si="325"/>
        <v>0</v>
      </c>
    </row>
    <row r="2604" spans="2:25" s="187" customFormat="1" hidden="1" x14ac:dyDescent="0.3">
      <c r="B2604" s="226" t="s">
        <v>2922</v>
      </c>
      <c r="C2604" s="338" t="s">
        <v>10088</v>
      </c>
      <c r="D2604" s="249"/>
      <c r="E2604" s="249"/>
      <c r="F2604" s="183"/>
      <c r="G2604" s="184">
        <f t="shared" si="319"/>
        <v>5.5</v>
      </c>
      <c r="H2604" s="184">
        <f t="shared" si="320"/>
        <v>0</v>
      </c>
      <c r="I2604" s="184">
        <f t="shared" si="321"/>
        <v>5.5</v>
      </c>
      <c r="K2604" s="184">
        <v>0</v>
      </c>
      <c r="L2604" s="184">
        <v>0</v>
      </c>
      <c r="M2604" s="184">
        <f t="shared" si="322"/>
        <v>0</v>
      </c>
      <c r="O2604" s="188">
        <v>5.5</v>
      </c>
      <c r="P2604" s="188">
        <v>0</v>
      </c>
      <c r="Q2604" s="188">
        <f t="shared" si="323"/>
        <v>5.5</v>
      </c>
      <c r="S2604" s="184">
        <v>0</v>
      </c>
      <c r="T2604" s="184">
        <v>0</v>
      </c>
      <c r="U2604" s="184">
        <f t="shared" si="324"/>
        <v>0</v>
      </c>
      <c r="W2604" s="185">
        <v>0</v>
      </c>
      <c r="X2604" s="185">
        <v>0</v>
      </c>
      <c r="Y2604" s="185">
        <f t="shared" si="325"/>
        <v>0</v>
      </c>
    </row>
    <row r="2605" spans="2:25" s="187" customFormat="1" hidden="1" x14ac:dyDescent="0.3">
      <c r="B2605" s="226" t="s">
        <v>2923</v>
      </c>
      <c r="C2605" s="338" t="s">
        <v>10089</v>
      </c>
      <c r="D2605" s="249"/>
      <c r="E2605" s="249"/>
      <c r="F2605" s="183"/>
      <c r="G2605" s="184">
        <f t="shared" si="319"/>
        <v>525.63189999999997</v>
      </c>
      <c r="H2605" s="184">
        <f t="shared" si="320"/>
        <v>473.34984160000005</v>
      </c>
      <c r="I2605" s="184">
        <f t="shared" si="321"/>
        <v>52.282058399999926</v>
      </c>
      <c r="K2605" s="184">
        <v>0</v>
      </c>
      <c r="L2605" s="184">
        <v>0</v>
      </c>
      <c r="M2605" s="184">
        <f t="shared" si="322"/>
        <v>0</v>
      </c>
      <c r="O2605" s="188">
        <v>525.63189999999997</v>
      </c>
      <c r="P2605" s="188">
        <v>473.34984160000005</v>
      </c>
      <c r="Q2605" s="188">
        <f t="shared" si="323"/>
        <v>52.282058399999926</v>
      </c>
      <c r="S2605" s="184">
        <v>0</v>
      </c>
      <c r="T2605" s="184">
        <v>0</v>
      </c>
      <c r="U2605" s="184">
        <f t="shared" si="324"/>
        <v>0</v>
      </c>
      <c r="W2605" s="185">
        <v>0</v>
      </c>
      <c r="X2605" s="185">
        <v>0</v>
      </c>
      <c r="Y2605" s="185">
        <f t="shared" si="325"/>
        <v>0</v>
      </c>
    </row>
    <row r="2606" spans="2:25" s="187" customFormat="1" hidden="1" x14ac:dyDescent="0.3">
      <c r="B2606" s="226" t="s">
        <v>2924</v>
      </c>
      <c r="C2606" s="338" t="s">
        <v>10090</v>
      </c>
      <c r="D2606" s="249"/>
      <c r="E2606" s="249"/>
      <c r="F2606" s="183"/>
      <c r="G2606" s="184">
        <f t="shared" si="319"/>
        <v>237.5093</v>
      </c>
      <c r="H2606" s="184">
        <f t="shared" si="320"/>
        <v>195.79839938999999</v>
      </c>
      <c r="I2606" s="184">
        <f t="shared" si="321"/>
        <v>41.71090061000001</v>
      </c>
      <c r="K2606" s="184">
        <v>0</v>
      </c>
      <c r="L2606" s="184">
        <v>0</v>
      </c>
      <c r="M2606" s="184">
        <f t="shared" si="322"/>
        <v>0</v>
      </c>
      <c r="O2606" s="188">
        <v>237.5093</v>
      </c>
      <c r="P2606" s="188">
        <v>195.79839938999999</v>
      </c>
      <c r="Q2606" s="188">
        <f t="shared" si="323"/>
        <v>41.71090061000001</v>
      </c>
      <c r="S2606" s="184">
        <v>0</v>
      </c>
      <c r="T2606" s="184">
        <v>0</v>
      </c>
      <c r="U2606" s="184">
        <f t="shared" si="324"/>
        <v>0</v>
      </c>
      <c r="W2606" s="185">
        <v>0</v>
      </c>
      <c r="X2606" s="185">
        <v>0</v>
      </c>
      <c r="Y2606" s="185">
        <f t="shared" si="325"/>
        <v>0</v>
      </c>
    </row>
    <row r="2607" spans="2:25" s="187" customFormat="1" hidden="1" x14ac:dyDescent="0.3">
      <c r="B2607" s="226" t="s">
        <v>2925</v>
      </c>
      <c r="C2607" s="338" t="s">
        <v>10091</v>
      </c>
      <c r="D2607" s="249"/>
      <c r="E2607" s="249"/>
      <c r="F2607" s="183"/>
      <c r="G2607" s="184">
        <f t="shared" si="319"/>
        <v>310.95169999999996</v>
      </c>
      <c r="H2607" s="184">
        <f t="shared" si="320"/>
        <v>295.50042855999999</v>
      </c>
      <c r="I2607" s="184">
        <f t="shared" si="321"/>
        <v>15.451271439999971</v>
      </c>
      <c r="K2607" s="184">
        <v>0</v>
      </c>
      <c r="L2607" s="184">
        <v>0</v>
      </c>
      <c r="M2607" s="184">
        <f t="shared" si="322"/>
        <v>0</v>
      </c>
      <c r="O2607" s="188">
        <v>310.95169999999996</v>
      </c>
      <c r="P2607" s="188">
        <v>295.50042855999999</v>
      </c>
      <c r="Q2607" s="188">
        <f t="shared" si="323"/>
        <v>15.451271439999971</v>
      </c>
      <c r="S2607" s="184">
        <v>0</v>
      </c>
      <c r="T2607" s="184">
        <v>0</v>
      </c>
      <c r="U2607" s="184">
        <f t="shared" si="324"/>
        <v>0</v>
      </c>
      <c r="W2607" s="185">
        <v>0</v>
      </c>
      <c r="X2607" s="185">
        <v>0</v>
      </c>
      <c r="Y2607" s="185">
        <f t="shared" si="325"/>
        <v>0</v>
      </c>
    </row>
    <row r="2608" spans="2:25" s="187" customFormat="1" hidden="1" x14ac:dyDescent="0.3">
      <c r="B2608" s="226" t="s">
        <v>2926</v>
      </c>
      <c r="C2608" s="338" t="s">
        <v>10092</v>
      </c>
      <c r="D2608" s="249"/>
      <c r="E2608" s="249"/>
      <c r="F2608" s="183"/>
      <c r="G2608" s="184">
        <f t="shared" si="319"/>
        <v>188.75969999999998</v>
      </c>
      <c r="H2608" s="184">
        <f t="shared" si="320"/>
        <v>171.02444862000002</v>
      </c>
      <c r="I2608" s="184">
        <f t="shared" si="321"/>
        <v>17.735251379999966</v>
      </c>
      <c r="K2608" s="184">
        <v>0</v>
      </c>
      <c r="L2608" s="184">
        <v>0</v>
      </c>
      <c r="M2608" s="184">
        <f t="shared" si="322"/>
        <v>0</v>
      </c>
      <c r="O2608" s="188">
        <v>188.75969999999998</v>
      </c>
      <c r="P2608" s="188">
        <v>171.02444862000002</v>
      </c>
      <c r="Q2608" s="188">
        <f t="shared" si="323"/>
        <v>17.735251379999966</v>
      </c>
      <c r="S2608" s="184">
        <v>0</v>
      </c>
      <c r="T2608" s="184">
        <v>0</v>
      </c>
      <c r="U2608" s="184">
        <f t="shared" si="324"/>
        <v>0</v>
      </c>
      <c r="W2608" s="185">
        <v>0</v>
      </c>
      <c r="X2608" s="185">
        <v>0</v>
      </c>
      <c r="Y2608" s="185">
        <f t="shared" si="325"/>
        <v>0</v>
      </c>
    </row>
    <row r="2609" spans="2:25" s="187" customFormat="1" hidden="1" x14ac:dyDescent="0.3">
      <c r="B2609" s="226" t="s">
        <v>2927</v>
      </c>
      <c r="C2609" s="338" t="s">
        <v>10093</v>
      </c>
      <c r="D2609" s="249"/>
      <c r="E2609" s="249"/>
      <c r="F2609" s="183"/>
      <c r="G2609" s="184">
        <f t="shared" si="319"/>
        <v>350.52420000000001</v>
      </c>
      <c r="H2609" s="184">
        <f t="shared" si="320"/>
        <v>156.54403500000001</v>
      </c>
      <c r="I2609" s="184">
        <f t="shared" si="321"/>
        <v>193.980165</v>
      </c>
      <c r="K2609" s="184">
        <v>0</v>
      </c>
      <c r="L2609" s="184">
        <v>0</v>
      </c>
      <c r="M2609" s="184">
        <f t="shared" si="322"/>
        <v>0</v>
      </c>
      <c r="O2609" s="188">
        <v>350.52420000000001</v>
      </c>
      <c r="P2609" s="188">
        <v>156.54403500000001</v>
      </c>
      <c r="Q2609" s="188">
        <f t="shared" si="323"/>
        <v>193.980165</v>
      </c>
      <c r="S2609" s="184">
        <v>0</v>
      </c>
      <c r="T2609" s="184">
        <v>0</v>
      </c>
      <c r="U2609" s="184">
        <f t="shared" si="324"/>
        <v>0</v>
      </c>
      <c r="W2609" s="185">
        <v>0</v>
      </c>
      <c r="X2609" s="185">
        <v>0</v>
      </c>
      <c r="Y2609" s="185">
        <f t="shared" si="325"/>
        <v>0</v>
      </c>
    </row>
    <row r="2610" spans="2:25" s="187" customFormat="1" hidden="1" x14ac:dyDescent="0.3">
      <c r="B2610" s="226" t="s">
        <v>2928</v>
      </c>
      <c r="C2610" s="338" t="s">
        <v>10094</v>
      </c>
      <c r="D2610" s="249"/>
      <c r="E2610" s="249"/>
      <c r="F2610" s="183"/>
      <c r="G2610" s="184">
        <f t="shared" si="319"/>
        <v>43.189900000000002</v>
      </c>
      <c r="H2610" s="184">
        <f t="shared" si="320"/>
        <v>39.024577200000003</v>
      </c>
      <c r="I2610" s="184">
        <f t="shared" si="321"/>
        <v>4.1653227999999984</v>
      </c>
      <c r="K2610" s="184">
        <v>0</v>
      </c>
      <c r="L2610" s="184">
        <v>0</v>
      </c>
      <c r="M2610" s="184">
        <f t="shared" si="322"/>
        <v>0</v>
      </c>
      <c r="O2610" s="188">
        <v>43.189900000000002</v>
      </c>
      <c r="P2610" s="188">
        <v>39.024577200000003</v>
      </c>
      <c r="Q2610" s="188">
        <f t="shared" si="323"/>
        <v>4.1653227999999984</v>
      </c>
      <c r="S2610" s="184">
        <v>0</v>
      </c>
      <c r="T2610" s="184">
        <v>0</v>
      </c>
      <c r="U2610" s="184">
        <f t="shared" si="324"/>
        <v>0</v>
      </c>
      <c r="W2610" s="185">
        <v>0</v>
      </c>
      <c r="X2610" s="185">
        <v>0</v>
      </c>
      <c r="Y2610" s="185">
        <f t="shared" si="325"/>
        <v>0</v>
      </c>
    </row>
    <row r="2611" spans="2:25" s="187" customFormat="1" hidden="1" x14ac:dyDescent="0.3">
      <c r="B2611" s="226" t="s">
        <v>2929</v>
      </c>
      <c r="C2611" s="338" t="s">
        <v>10095</v>
      </c>
      <c r="D2611" s="249"/>
      <c r="E2611" s="249"/>
      <c r="F2611" s="183"/>
      <c r="G2611" s="184">
        <f t="shared" si="319"/>
        <v>251.69800000000001</v>
      </c>
      <c r="H2611" s="184">
        <f t="shared" si="320"/>
        <v>214.59079705000002</v>
      </c>
      <c r="I2611" s="184">
        <f t="shared" si="321"/>
        <v>37.107202949999987</v>
      </c>
      <c r="K2611" s="184">
        <v>0</v>
      </c>
      <c r="L2611" s="184">
        <v>0</v>
      </c>
      <c r="M2611" s="184">
        <f t="shared" si="322"/>
        <v>0</v>
      </c>
      <c r="O2611" s="188">
        <v>251.69800000000001</v>
      </c>
      <c r="P2611" s="188">
        <v>214.59079705000002</v>
      </c>
      <c r="Q2611" s="188">
        <f t="shared" si="323"/>
        <v>37.107202949999987</v>
      </c>
      <c r="S2611" s="184">
        <v>0</v>
      </c>
      <c r="T2611" s="184">
        <v>0</v>
      </c>
      <c r="U2611" s="184">
        <f t="shared" si="324"/>
        <v>0</v>
      </c>
      <c r="W2611" s="185">
        <v>0</v>
      </c>
      <c r="X2611" s="185">
        <v>0</v>
      </c>
      <c r="Y2611" s="185">
        <f t="shared" si="325"/>
        <v>0</v>
      </c>
    </row>
    <row r="2612" spans="2:25" s="187" customFormat="1" hidden="1" x14ac:dyDescent="0.3">
      <c r="B2612" s="226" t="s">
        <v>2930</v>
      </c>
      <c r="C2612" s="338" t="s">
        <v>10096</v>
      </c>
      <c r="D2612" s="249"/>
      <c r="E2612" s="249"/>
      <c r="F2612" s="183"/>
      <c r="G2612" s="184">
        <f t="shared" si="319"/>
        <v>5</v>
      </c>
      <c r="H2612" s="184">
        <f t="shared" si="320"/>
        <v>0</v>
      </c>
      <c r="I2612" s="184">
        <f t="shared" si="321"/>
        <v>5</v>
      </c>
      <c r="K2612" s="184">
        <v>0</v>
      </c>
      <c r="L2612" s="184">
        <v>0</v>
      </c>
      <c r="M2612" s="184">
        <f t="shared" si="322"/>
        <v>0</v>
      </c>
      <c r="O2612" s="188">
        <v>5</v>
      </c>
      <c r="P2612" s="188">
        <v>0</v>
      </c>
      <c r="Q2612" s="188">
        <f t="shared" si="323"/>
        <v>5</v>
      </c>
      <c r="S2612" s="184">
        <v>0</v>
      </c>
      <c r="T2612" s="184">
        <v>0</v>
      </c>
      <c r="U2612" s="184">
        <f t="shared" si="324"/>
        <v>0</v>
      </c>
      <c r="W2612" s="185">
        <v>0</v>
      </c>
      <c r="X2612" s="185">
        <v>0</v>
      </c>
      <c r="Y2612" s="185">
        <f t="shared" si="325"/>
        <v>0</v>
      </c>
    </row>
    <row r="2613" spans="2:25" s="187" customFormat="1" hidden="1" x14ac:dyDescent="0.3">
      <c r="B2613" s="226" t="s">
        <v>2931</v>
      </c>
      <c r="C2613" s="338" t="s">
        <v>10097</v>
      </c>
      <c r="D2613" s="249"/>
      <c r="E2613" s="249"/>
      <c r="F2613" s="183"/>
      <c r="G2613" s="184">
        <f t="shared" si="319"/>
        <v>363.79150000000004</v>
      </c>
      <c r="H2613" s="184">
        <f t="shared" si="320"/>
        <v>278.57671500999999</v>
      </c>
      <c r="I2613" s="184">
        <f t="shared" si="321"/>
        <v>85.214784990000055</v>
      </c>
      <c r="K2613" s="184">
        <v>0</v>
      </c>
      <c r="L2613" s="184">
        <v>0</v>
      </c>
      <c r="M2613" s="184">
        <f t="shared" si="322"/>
        <v>0</v>
      </c>
      <c r="O2613" s="188">
        <v>363.79150000000004</v>
      </c>
      <c r="P2613" s="188">
        <v>278.57671500999999</v>
      </c>
      <c r="Q2613" s="188">
        <f t="shared" si="323"/>
        <v>85.214784990000055</v>
      </c>
      <c r="S2613" s="184">
        <v>0</v>
      </c>
      <c r="T2613" s="184">
        <v>0</v>
      </c>
      <c r="U2613" s="184">
        <f t="shared" si="324"/>
        <v>0</v>
      </c>
      <c r="W2613" s="185">
        <v>0</v>
      </c>
      <c r="X2613" s="185">
        <v>0</v>
      </c>
      <c r="Y2613" s="185">
        <f t="shared" si="325"/>
        <v>0</v>
      </c>
    </row>
    <row r="2614" spans="2:25" s="187" customFormat="1" hidden="1" x14ac:dyDescent="0.3">
      <c r="B2614" s="226" t="s">
        <v>2932</v>
      </c>
      <c r="C2614" s="338" t="s">
        <v>10098</v>
      </c>
      <c r="D2614" s="249"/>
      <c r="E2614" s="249"/>
      <c r="F2614" s="183"/>
      <c r="G2614" s="184">
        <f t="shared" si="319"/>
        <v>167.35980000000001</v>
      </c>
      <c r="H2614" s="184">
        <f t="shared" si="320"/>
        <v>130.74442187</v>
      </c>
      <c r="I2614" s="184">
        <f t="shared" si="321"/>
        <v>36.615378130000011</v>
      </c>
      <c r="K2614" s="184">
        <v>0</v>
      </c>
      <c r="L2614" s="184">
        <v>0</v>
      </c>
      <c r="M2614" s="184">
        <f t="shared" si="322"/>
        <v>0</v>
      </c>
      <c r="O2614" s="188">
        <v>167.35980000000001</v>
      </c>
      <c r="P2614" s="188">
        <v>130.74442187</v>
      </c>
      <c r="Q2614" s="188">
        <f t="shared" si="323"/>
        <v>36.615378130000011</v>
      </c>
      <c r="S2614" s="184">
        <v>0</v>
      </c>
      <c r="T2614" s="184">
        <v>0</v>
      </c>
      <c r="U2614" s="184">
        <f t="shared" si="324"/>
        <v>0</v>
      </c>
      <c r="W2614" s="185">
        <v>0</v>
      </c>
      <c r="X2614" s="185">
        <v>0</v>
      </c>
      <c r="Y2614" s="185">
        <f t="shared" si="325"/>
        <v>0</v>
      </c>
    </row>
    <row r="2615" spans="2:25" s="187" customFormat="1" hidden="1" x14ac:dyDescent="0.3">
      <c r="B2615" s="226" t="s">
        <v>2933</v>
      </c>
      <c r="C2615" s="338" t="s">
        <v>10099</v>
      </c>
      <c r="D2615" s="249"/>
      <c r="E2615" s="249"/>
      <c r="F2615" s="183"/>
      <c r="G2615" s="184">
        <f t="shared" si="319"/>
        <v>266.25310000000002</v>
      </c>
      <c r="H2615" s="184">
        <f t="shared" si="320"/>
        <v>253.20594195999996</v>
      </c>
      <c r="I2615" s="184">
        <f t="shared" si="321"/>
        <v>13.047158040000056</v>
      </c>
      <c r="K2615" s="184">
        <v>0</v>
      </c>
      <c r="L2615" s="184">
        <v>0</v>
      </c>
      <c r="M2615" s="184">
        <f t="shared" si="322"/>
        <v>0</v>
      </c>
      <c r="O2615" s="188">
        <v>266.25310000000002</v>
      </c>
      <c r="P2615" s="188">
        <v>253.20594195999996</v>
      </c>
      <c r="Q2615" s="188">
        <f t="shared" si="323"/>
        <v>13.047158040000056</v>
      </c>
      <c r="S2615" s="184">
        <v>0</v>
      </c>
      <c r="T2615" s="184">
        <v>0</v>
      </c>
      <c r="U2615" s="184">
        <f t="shared" si="324"/>
        <v>0</v>
      </c>
      <c r="W2615" s="185">
        <v>0</v>
      </c>
      <c r="X2615" s="185">
        <v>0</v>
      </c>
      <c r="Y2615" s="185">
        <f t="shared" si="325"/>
        <v>0</v>
      </c>
    </row>
    <row r="2616" spans="2:25" s="187" customFormat="1" hidden="1" x14ac:dyDescent="0.3">
      <c r="B2616" s="226" t="s">
        <v>2934</v>
      </c>
      <c r="C2616" s="338" t="s">
        <v>10100</v>
      </c>
      <c r="D2616" s="249"/>
      <c r="E2616" s="249"/>
      <c r="F2616" s="183"/>
      <c r="G2616" s="184">
        <f t="shared" ref="G2616:G2679" si="326">+K2616+O2616+S2616+W2616</f>
        <v>65.205700000000007</v>
      </c>
      <c r="H2616" s="184">
        <f t="shared" ref="H2616:H2679" si="327">+L2616+P2616+T2616+X2616</f>
        <v>52.292157580000001</v>
      </c>
      <c r="I2616" s="184">
        <f t="shared" si="321"/>
        <v>12.913542420000006</v>
      </c>
      <c r="K2616" s="184">
        <v>0</v>
      </c>
      <c r="L2616" s="184">
        <v>0</v>
      </c>
      <c r="M2616" s="184">
        <f t="shared" si="322"/>
        <v>0</v>
      </c>
      <c r="O2616" s="188">
        <v>65.205700000000007</v>
      </c>
      <c r="P2616" s="188">
        <v>52.292157580000001</v>
      </c>
      <c r="Q2616" s="188">
        <f t="shared" si="323"/>
        <v>12.913542420000006</v>
      </c>
      <c r="S2616" s="184">
        <v>0</v>
      </c>
      <c r="T2616" s="184">
        <v>0</v>
      </c>
      <c r="U2616" s="184">
        <f t="shared" si="324"/>
        <v>0</v>
      </c>
      <c r="W2616" s="185">
        <v>0</v>
      </c>
      <c r="X2616" s="185">
        <v>0</v>
      </c>
      <c r="Y2616" s="185">
        <f t="shared" si="325"/>
        <v>0</v>
      </c>
    </row>
    <row r="2617" spans="2:25" s="187" customFormat="1" hidden="1" x14ac:dyDescent="0.3">
      <c r="B2617" s="226" t="s">
        <v>2935</v>
      </c>
      <c r="C2617" s="338" t="s">
        <v>10101</v>
      </c>
      <c r="D2617" s="249"/>
      <c r="E2617" s="249"/>
      <c r="F2617" s="183"/>
      <c r="G2617" s="184">
        <f t="shared" si="326"/>
        <v>509.93709999999999</v>
      </c>
      <c r="H2617" s="184">
        <f t="shared" si="327"/>
        <v>101.247517</v>
      </c>
      <c r="I2617" s="184">
        <f t="shared" si="321"/>
        <v>408.68958299999997</v>
      </c>
      <c r="K2617" s="184">
        <v>0</v>
      </c>
      <c r="L2617" s="184">
        <v>0</v>
      </c>
      <c r="M2617" s="184">
        <f t="shared" si="322"/>
        <v>0</v>
      </c>
      <c r="O2617" s="188">
        <v>509.93709999999999</v>
      </c>
      <c r="P2617" s="188">
        <v>101.247517</v>
      </c>
      <c r="Q2617" s="188">
        <f t="shared" si="323"/>
        <v>408.68958299999997</v>
      </c>
      <c r="S2617" s="184">
        <v>0</v>
      </c>
      <c r="T2617" s="184">
        <v>0</v>
      </c>
      <c r="U2617" s="184">
        <f t="shared" si="324"/>
        <v>0</v>
      </c>
      <c r="W2617" s="185">
        <v>0</v>
      </c>
      <c r="X2617" s="185">
        <v>0</v>
      </c>
      <c r="Y2617" s="185">
        <f t="shared" si="325"/>
        <v>0</v>
      </c>
    </row>
    <row r="2618" spans="2:25" s="187" customFormat="1" hidden="1" x14ac:dyDescent="0.3">
      <c r="B2618" s="226" t="s">
        <v>2936</v>
      </c>
      <c r="C2618" s="338" t="s">
        <v>10102</v>
      </c>
      <c r="D2618" s="249"/>
      <c r="E2618" s="249"/>
      <c r="F2618" s="183"/>
      <c r="G2618" s="184">
        <f t="shared" si="326"/>
        <v>49.626300000000001</v>
      </c>
      <c r="H2618" s="184">
        <f t="shared" si="327"/>
        <v>46.54798396999999</v>
      </c>
      <c r="I2618" s="184">
        <f t="shared" si="321"/>
        <v>3.0783160300000105</v>
      </c>
      <c r="K2618" s="184">
        <v>0</v>
      </c>
      <c r="L2618" s="184">
        <v>0</v>
      </c>
      <c r="M2618" s="184">
        <f t="shared" si="322"/>
        <v>0</v>
      </c>
      <c r="O2618" s="188">
        <v>49.626300000000001</v>
      </c>
      <c r="P2618" s="188">
        <v>46.54798396999999</v>
      </c>
      <c r="Q2618" s="188">
        <f t="shared" si="323"/>
        <v>3.0783160300000105</v>
      </c>
      <c r="S2618" s="184">
        <v>0</v>
      </c>
      <c r="T2618" s="184">
        <v>0</v>
      </c>
      <c r="U2618" s="184">
        <f t="shared" si="324"/>
        <v>0</v>
      </c>
      <c r="W2618" s="185">
        <v>0</v>
      </c>
      <c r="X2618" s="185">
        <v>0</v>
      </c>
      <c r="Y2618" s="185">
        <f t="shared" si="325"/>
        <v>0</v>
      </c>
    </row>
    <row r="2619" spans="2:25" s="187" customFormat="1" hidden="1" x14ac:dyDescent="0.3">
      <c r="B2619" s="226" t="s">
        <v>2937</v>
      </c>
      <c r="C2619" s="338" t="s">
        <v>10103</v>
      </c>
      <c r="D2619" s="249"/>
      <c r="E2619" s="249"/>
      <c r="F2619" s="183"/>
      <c r="G2619" s="184">
        <f t="shared" si="326"/>
        <v>233.9118</v>
      </c>
      <c r="H2619" s="184">
        <f t="shared" si="327"/>
        <v>199.65441425999998</v>
      </c>
      <c r="I2619" s="184">
        <f t="shared" si="321"/>
        <v>34.257385740000018</v>
      </c>
      <c r="J2619" s="179"/>
      <c r="K2619" s="184">
        <v>0</v>
      </c>
      <c r="L2619" s="184">
        <v>0</v>
      </c>
      <c r="M2619" s="184">
        <f t="shared" si="322"/>
        <v>0</v>
      </c>
      <c r="N2619" s="179"/>
      <c r="O2619" s="184">
        <v>233.9118</v>
      </c>
      <c r="P2619" s="184">
        <v>199.65441425999998</v>
      </c>
      <c r="Q2619" s="184">
        <f t="shared" si="323"/>
        <v>34.257385740000018</v>
      </c>
      <c r="R2619" s="179"/>
      <c r="S2619" s="184">
        <v>0</v>
      </c>
      <c r="T2619" s="184">
        <v>0</v>
      </c>
      <c r="U2619" s="184">
        <f t="shared" si="324"/>
        <v>0</v>
      </c>
      <c r="V2619" s="179"/>
      <c r="W2619" s="184">
        <v>0</v>
      </c>
      <c r="X2619" s="184">
        <v>0</v>
      </c>
      <c r="Y2619" s="184">
        <f t="shared" si="325"/>
        <v>0</v>
      </c>
    </row>
    <row r="2620" spans="2:25" s="187" customFormat="1" hidden="1" x14ac:dyDescent="0.3">
      <c r="B2620" s="226" t="s">
        <v>2938</v>
      </c>
      <c r="C2620" s="338" t="s">
        <v>10104</v>
      </c>
      <c r="D2620" s="249"/>
      <c r="E2620" s="249"/>
      <c r="F2620" s="183"/>
      <c r="G2620" s="184">
        <f t="shared" si="326"/>
        <v>100</v>
      </c>
      <c r="H2620" s="184">
        <f t="shared" si="327"/>
        <v>97.1</v>
      </c>
      <c r="I2620" s="184">
        <f t="shared" si="321"/>
        <v>2.9000000000000057</v>
      </c>
      <c r="K2620" s="184">
        <v>0</v>
      </c>
      <c r="L2620" s="184">
        <v>0</v>
      </c>
      <c r="M2620" s="184">
        <f t="shared" si="322"/>
        <v>0</v>
      </c>
      <c r="O2620" s="188">
        <v>100</v>
      </c>
      <c r="P2620" s="188">
        <v>97.1</v>
      </c>
      <c r="Q2620" s="188">
        <f t="shared" si="323"/>
        <v>2.9000000000000057</v>
      </c>
      <c r="S2620" s="184">
        <v>0</v>
      </c>
      <c r="T2620" s="184">
        <v>0</v>
      </c>
      <c r="U2620" s="184">
        <f t="shared" si="324"/>
        <v>0</v>
      </c>
      <c r="W2620" s="185">
        <v>0</v>
      </c>
      <c r="X2620" s="185">
        <v>0</v>
      </c>
      <c r="Y2620" s="185">
        <f t="shared" si="325"/>
        <v>0</v>
      </c>
    </row>
    <row r="2621" spans="2:25" s="187" customFormat="1" hidden="1" x14ac:dyDescent="0.3">
      <c r="B2621" s="226" t="s">
        <v>2939</v>
      </c>
      <c r="C2621" s="338" t="s">
        <v>10105</v>
      </c>
      <c r="D2621" s="249"/>
      <c r="E2621" s="249"/>
      <c r="F2621" s="183"/>
      <c r="G2621" s="184">
        <f t="shared" si="326"/>
        <v>10</v>
      </c>
      <c r="H2621" s="184">
        <f t="shared" si="327"/>
        <v>0</v>
      </c>
      <c r="I2621" s="184">
        <f t="shared" si="321"/>
        <v>10</v>
      </c>
      <c r="K2621" s="184">
        <v>0</v>
      </c>
      <c r="L2621" s="184">
        <v>0</v>
      </c>
      <c r="M2621" s="184">
        <f t="shared" si="322"/>
        <v>0</v>
      </c>
      <c r="O2621" s="188">
        <v>10</v>
      </c>
      <c r="P2621" s="188">
        <v>0</v>
      </c>
      <c r="Q2621" s="188">
        <f t="shared" si="323"/>
        <v>10</v>
      </c>
      <c r="S2621" s="184">
        <v>0</v>
      </c>
      <c r="T2621" s="184">
        <v>0</v>
      </c>
      <c r="U2621" s="184">
        <f t="shared" si="324"/>
        <v>0</v>
      </c>
      <c r="W2621" s="185">
        <v>0</v>
      </c>
      <c r="X2621" s="185">
        <v>0</v>
      </c>
      <c r="Y2621" s="185">
        <f t="shared" si="325"/>
        <v>0</v>
      </c>
    </row>
    <row r="2622" spans="2:25" s="187" customFormat="1" hidden="1" x14ac:dyDescent="0.3">
      <c r="B2622" s="226" t="s">
        <v>2940</v>
      </c>
      <c r="C2622" s="338" t="s">
        <v>10106</v>
      </c>
      <c r="D2622" s="249"/>
      <c r="E2622" s="249"/>
      <c r="F2622" s="183"/>
      <c r="G2622" s="184">
        <f t="shared" si="326"/>
        <v>416.35889999999995</v>
      </c>
      <c r="H2622" s="184">
        <f t="shared" si="327"/>
        <v>342.38639791000003</v>
      </c>
      <c r="I2622" s="184">
        <f t="shared" si="321"/>
        <v>73.972502089999921</v>
      </c>
      <c r="K2622" s="184">
        <v>0</v>
      </c>
      <c r="L2622" s="184">
        <v>0</v>
      </c>
      <c r="M2622" s="184">
        <f t="shared" si="322"/>
        <v>0</v>
      </c>
      <c r="O2622" s="188">
        <v>416.35889999999995</v>
      </c>
      <c r="P2622" s="188">
        <v>342.38639791000003</v>
      </c>
      <c r="Q2622" s="188">
        <f t="shared" si="323"/>
        <v>73.972502089999921</v>
      </c>
      <c r="S2622" s="184">
        <v>0</v>
      </c>
      <c r="T2622" s="184">
        <v>0</v>
      </c>
      <c r="U2622" s="184">
        <f t="shared" si="324"/>
        <v>0</v>
      </c>
      <c r="W2622" s="185">
        <v>0</v>
      </c>
      <c r="X2622" s="185">
        <v>0</v>
      </c>
      <c r="Y2622" s="185">
        <f t="shared" si="325"/>
        <v>0</v>
      </c>
    </row>
    <row r="2623" spans="2:25" s="187" customFormat="1" hidden="1" x14ac:dyDescent="0.3">
      <c r="B2623" s="226" t="s">
        <v>2941</v>
      </c>
      <c r="C2623" s="338" t="s">
        <v>10107</v>
      </c>
      <c r="D2623" s="249"/>
      <c r="E2623" s="249"/>
      <c r="F2623" s="183"/>
      <c r="G2623" s="184">
        <f t="shared" si="326"/>
        <v>202.56380000000001</v>
      </c>
      <c r="H2623" s="184">
        <f t="shared" si="327"/>
        <v>163.47402373</v>
      </c>
      <c r="I2623" s="184">
        <f t="shared" si="321"/>
        <v>39.089776270000016</v>
      </c>
      <c r="K2623" s="184">
        <v>0</v>
      </c>
      <c r="L2623" s="184">
        <v>0</v>
      </c>
      <c r="M2623" s="184">
        <f t="shared" si="322"/>
        <v>0</v>
      </c>
      <c r="O2623" s="188">
        <v>202.56380000000001</v>
      </c>
      <c r="P2623" s="188">
        <v>163.47402373</v>
      </c>
      <c r="Q2623" s="188">
        <f t="shared" si="323"/>
        <v>39.089776270000016</v>
      </c>
      <c r="S2623" s="184">
        <v>0</v>
      </c>
      <c r="T2623" s="184">
        <v>0</v>
      </c>
      <c r="U2623" s="184">
        <f t="shared" si="324"/>
        <v>0</v>
      </c>
      <c r="W2623" s="185">
        <v>0</v>
      </c>
      <c r="X2623" s="185">
        <v>0</v>
      </c>
      <c r="Y2623" s="185">
        <f t="shared" si="325"/>
        <v>0</v>
      </c>
    </row>
    <row r="2624" spans="2:25" s="187" customFormat="1" hidden="1" x14ac:dyDescent="0.3">
      <c r="B2624" s="226" t="s">
        <v>2942</v>
      </c>
      <c r="C2624" s="338" t="s">
        <v>10108</v>
      </c>
      <c r="D2624" s="249"/>
      <c r="E2624" s="249"/>
      <c r="F2624" s="183"/>
      <c r="G2624" s="184">
        <f t="shared" si="326"/>
        <v>263.75229999999999</v>
      </c>
      <c r="H2624" s="184">
        <f t="shared" si="327"/>
        <v>240.69279054000003</v>
      </c>
      <c r="I2624" s="184">
        <f t="shared" si="321"/>
        <v>23.059509459999958</v>
      </c>
      <c r="K2624" s="184">
        <v>0</v>
      </c>
      <c r="L2624" s="184">
        <v>0</v>
      </c>
      <c r="M2624" s="184">
        <f t="shared" si="322"/>
        <v>0</v>
      </c>
      <c r="O2624" s="188">
        <v>263.75229999999999</v>
      </c>
      <c r="P2624" s="188">
        <v>240.69279054000003</v>
      </c>
      <c r="Q2624" s="188">
        <f t="shared" si="323"/>
        <v>23.059509459999958</v>
      </c>
      <c r="S2624" s="184">
        <v>0</v>
      </c>
      <c r="T2624" s="184">
        <v>0</v>
      </c>
      <c r="U2624" s="184">
        <f t="shared" si="324"/>
        <v>0</v>
      </c>
      <c r="W2624" s="185">
        <v>0</v>
      </c>
      <c r="X2624" s="185">
        <v>0</v>
      </c>
      <c r="Y2624" s="185">
        <f t="shared" si="325"/>
        <v>0</v>
      </c>
    </row>
    <row r="2625" spans="2:25" s="187" customFormat="1" hidden="1" x14ac:dyDescent="0.3">
      <c r="B2625" s="226" t="s">
        <v>2943</v>
      </c>
      <c r="C2625" s="338" t="s">
        <v>10109</v>
      </c>
      <c r="D2625" s="249"/>
      <c r="E2625" s="249"/>
      <c r="F2625" s="183"/>
      <c r="G2625" s="184">
        <f t="shared" si="326"/>
        <v>130.9341</v>
      </c>
      <c r="H2625" s="184">
        <f t="shared" si="327"/>
        <v>93.47655048</v>
      </c>
      <c r="I2625" s="184">
        <f t="shared" si="321"/>
        <v>37.457549520000001</v>
      </c>
      <c r="K2625" s="184">
        <v>0</v>
      </c>
      <c r="L2625" s="184">
        <v>0</v>
      </c>
      <c r="M2625" s="184">
        <f t="shared" si="322"/>
        <v>0</v>
      </c>
      <c r="O2625" s="188">
        <v>130.9341</v>
      </c>
      <c r="P2625" s="188">
        <v>93.47655048</v>
      </c>
      <c r="Q2625" s="188">
        <f t="shared" si="323"/>
        <v>37.457549520000001</v>
      </c>
      <c r="S2625" s="184">
        <v>0</v>
      </c>
      <c r="T2625" s="184">
        <v>0</v>
      </c>
      <c r="U2625" s="184">
        <f t="shared" si="324"/>
        <v>0</v>
      </c>
      <c r="W2625" s="185">
        <v>0</v>
      </c>
      <c r="X2625" s="185">
        <v>0</v>
      </c>
      <c r="Y2625" s="185">
        <f t="shared" si="325"/>
        <v>0</v>
      </c>
    </row>
    <row r="2626" spans="2:25" s="187" customFormat="1" hidden="1" x14ac:dyDescent="0.3">
      <c r="B2626" s="226" t="s">
        <v>2944</v>
      </c>
      <c r="C2626" s="338" t="s">
        <v>10110</v>
      </c>
      <c r="D2626" s="249"/>
      <c r="E2626" s="249"/>
      <c r="F2626" s="183"/>
      <c r="G2626" s="184">
        <f t="shared" si="326"/>
        <v>399.20350000000002</v>
      </c>
      <c r="H2626" s="184">
        <f t="shared" si="327"/>
        <v>0</v>
      </c>
      <c r="I2626" s="184">
        <f t="shared" si="321"/>
        <v>399.20350000000002</v>
      </c>
      <c r="K2626" s="184">
        <v>0</v>
      </c>
      <c r="L2626" s="184">
        <v>0</v>
      </c>
      <c r="M2626" s="184">
        <f t="shared" si="322"/>
        <v>0</v>
      </c>
      <c r="O2626" s="188">
        <v>399.20350000000002</v>
      </c>
      <c r="P2626" s="188">
        <v>0</v>
      </c>
      <c r="Q2626" s="188">
        <f t="shared" si="323"/>
        <v>399.20350000000002</v>
      </c>
      <c r="S2626" s="184">
        <v>0</v>
      </c>
      <c r="T2626" s="184">
        <v>0</v>
      </c>
      <c r="U2626" s="184">
        <f t="shared" si="324"/>
        <v>0</v>
      </c>
      <c r="W2626" s="185">
        <v>0</v>
      </c>
      <c r="X2626" s="185">
        <v>0</v>
      </c>
      <c r="Y2626" s="185">
        <f t="shared" si="325"/>
        <v>0</v>
      </c>
    </row>
    <row r="2627" spans="2:25" s="187" customFormat="1" hidden="1" x14ac:dyDescent="0.3">
      <c r="B2627" s="226" t="s">
        <v>2945</v>
      </c>
      <c r="C2627" s="338" t="s">
        <v>10111</v>
      </c>
      <c r="D2627" s="249"/>
      <c r="E2627" s="249"/>
      <c r="F2627" s="183"/>
      <c r="G2627" s="184">
        <f t="shared" si="326"/>
        <v>42.760599999999997</v>
      </c>
      <c r="H2627" s="184">
        <f t="shared" si="327"/>
        <v>41.002303999999995</v>
      </c>
      <c r="I2627" s="184">
        <f t="shared" si="321"/>
        <v>1.7582960000000014</v>
      </c>
      <c r="K2627" s="184">
        <v>0</v>
      </c>
      <c r="L2627" s="184">
        <v>0</v>
      </c>
      <c r="M2627" s="184">
        <f t="shared" si="322"/>
        <v>0</v>
      </c>
      <c r="O2627" s="188">
        <v>42.760599999999997</v>
      </c>
      <c r="P2627" s="188">
        <v>41.002303999999995</v>
      </c>
      <c r="Q2627" s="188">
        <f t="shared" si="323"/>
        <v>1.7582960000000014</v>
      </c>
      <c r="S2627" s="184">
        <v>0</v>
      </c>
      <c r="T2627" s="184">
        <v>0</v>
      </c>
      <c r="U2627" s="184">
        <f t="shared" si="324"/>
        <v>0</v>
      </c>
      <c r="W2627" s="185">
        <v>0</v>
      </c>
      <c r="X2627" s="185">
        <v>0</v>
      </c>
      <c r="Y2627" s="185">
        <f t="shared" si="325"/>
        <v>0</v>
      </c>
    </row>
    <row r="2628" spans="2:25" s="187" customFormat="1" hidden="1" x14ac:dyDescent="0.3">
      <c r="B2628" s="226" t="s">
        <v>2946</v>
      </c>
      <c r="C2628" s="338" t="s">
        <v>10112</v>
      </c>
      <c r="D2628" s="249"/>
      <c r="E2628" s="249"/>
      <c r="F2628" s="183"/>
      <c r="G2628" s="184">
        <f t="shared" si="326"/>
        <v>278.86710000000005</v>
      </c>
      <c r="H2628" s="184">
        <f t="shared" si="327"/>
        <v>247.79334168999998</v>
      </c>
      <c r="I2628" s="184">
        <f t="shared" si="321"/>
        <v>31.073758310000073</v>
      </c>
      <c r="K2628" s="184">
        <v>0</v>
      </c>
      <c r="L2628" s="184">
        <v>0</v>
      </c>
      <c r="M2628" s="184">
        <f t="shared" si="322"/>
        <v>0</v>
      </c>
      <c r="O2628" s="188">
        <v>278.86710000000005</v>
      </c>
      <c r="P2628" s="188">
        <v>247.79334168999998</v>
      </c>
      <c r="Q2628" s="188">
        <f t="shared" si="323"/>
        <v>31.073758310000073</v>
      </c>
      <c r="S2628" s="184">
        <v>0</v>
      </c>
      <c r="T2628" s="184">
        <v>0</v>
      </c>
      <c r="U2628" s="184">
        <f t="shared" si="324"/>
        <v>0</v>
      </c>
      <c r="W2628" s="185">
        <v>0</v>
      </c>
      <c r="X2628" s="185">
        <v>0</v>
      </c>
      <c r="Y2628" s="185">
        <f t="shared" si="325"/>
        <v>0</v>
      </c>
    </row>
    <row r="2629" spans="2:25" s="187" customFormat="1" hidden="1" x14ac:dyDescent="0.3">
      <c r="B2629" s="226" t="s">
        <v>2947</v>
      </c>
      <c r="C2629" s="338" t="s">
        <v>10113</v>
      </c>
      <c r="D2629" s="249"/>
      <c r="E2629" s="249"/>
      <c r="F2629" s="183"/>
      <c r="G2629" s="184">
        <f t="shared" si="326"/>
        <v>60.502899999999997</v>
      </c>
      <c r="H2629" s="184">
        <f t="shared" si="327"/>
        <v>0</v>
      </c>
      <c r="I2629" s="184">
        <f t="shared" si="321"/>
        <v>60.502899999999997</v>
      </c>
      <c r="K2629" s="184">
        <v>0</v>
      </c>
      <c r="L2629" s="184">
        <v>0</v>
      </c>
      <c r="M2629" s="184">
        <f t="shared" si="322"/>
        <v>0</v>
      </c>
      <c r="O2629" s="188">
        <v>60.502899999999997</v>
      </c>
      <c r="P2629" s="188">
        <v>0</v>
      </c>
      <c r="Q2629" s="188">
        <f t="shared" si="323"/>
        <v>60.502899999999997</v>
      </c>
      <c r="S2629" s="184">
        <v>0</v>
      </c>
      <c r="T2629" s="184">
        <v>0</v>
      </c>
      <c r="U2629" s="184">
        <f t="shared" si="324"/>
        <v>0</v>
      </c>
      <c r="W2629" s="185">
        <v>0</v>
      </c>
      <c r="X2629" s="185">
        <v>0</v>
      </c>
      <c r="Y2629" s="185">
        <f t="shared" si="325"/>
        <v>0</v>
      </c>
    </row>
    <row r="2630" spans="2:25" s="187" customFormat="1" hidden="1" x14ac:dyDescent="0.3">
      <c r="B2630" s="226" t="s">
        <v>2948</v>
      </c>
      <c r="C2630" s="338" t="s">
        <v>10114</v>
      </c>
      <c r="D2630" s="249"/>
      <c r="E2630" s="249"/>
      <c r="F2630" s="183"/>
      <c r="G2630" s="184">
        <f t="shared" si="326"/>
        <v>13.5158</v>
      </c>
      <c r="H2630" s="184">
        <f t="shared" si="327"/>
        <v>0</v>
      </c>
      <c r="I2630" s="184">
        <f t="shared" si="321"/>
        <v>13.5158</v>
      </c>
      <c r="K2630" s="184">
        <v>0</v>
      </c>
      <c r="L2630" s="184">
        <v>0</v>
      </c>
      <c r="M2630" s="184">
        <f t="shared" si="322"/>
        <v>0</v>
      </c>
      <c r="O2630" s="188">
        <v>13.5158</v>
      </c>
      <c r="P2630" s="188">
        <v>0</v>
      </c>
      <c r="Q2630" s="188">
        <f t="shared" si="323"/>
        <v>13.5158</v>
      </c>
      <c r="S2630" s="184">
        <v>0</v>
      </c>
      <c r="T2630" s="184">
        <v>0</v>
      </c>
      <c r="U2630" s="184">
        <f t="shared" si="324"/>
        <v>0</v>
      </c>
      <c r="W2630" s="185">
        <v>0</v>
      </c>
      <c r="X2630" s="185">
        <v>0</v>
      </c>
      <c r="Y2630" s="185">
        <f t="shared" si="325"/>
        <v>0</v>
      </c>
    </row>
    <row r="2631" spans="2:25" s="187" customFormat="1" hidden="1" x14ac:dyDescent="0.3">
      <c r="B2631" s="226" t="s">
        <v>2949</v>
      </c>
      <c r="C2631" s="338" t="s">
        <v>10115</v>
      </c>
      <c r="D2631" s="249"/>
      <c r="E2631" s="249"/>
      <c r="F2631" s="183"/>
      <c r="G2631" s="184">
        <f t="shared" si="326"/>
        <v>323.70699999999999</v>
      </c>
      <c r="H2631" s="184">
        <f t="shared" si="327"/>
        <v>247.544738</v>
      </c>
      <c r="I2631" s="184">
        <f t="shared" si="321"/>
        <v>76.162261999999998</v>
      </c>
      <c r="K2631" s="184">
        <v>0</v>
      </c>
      <c r="L2631" s="184">
        <v>0</v>
      </c>
      <c r="M2631" s="184">
        <f t="shared" si="322"/>
        <v>0</v>
      </c>
      <c r="O2631" s="188">
        <v>323.70699999999999</v>
      </c>
      <c r="P2631" s="188">
        <v>247.544738</v>
      </c>
      <c r="Q2631" s="188">
        <f t="shared" si="323"/>
        <v>76.162261999999998</v>
      </c>
      <c r="S2631" s="184">
        <v>0</v>
      </c>
      <c r="T2631" s="184">
        <v>0</v>
      </c>
      <c r="U2631" s="184">
        <f t="shared" si="324"/>
        <v>0</v>
      </c>
      <c r="W2631" s="185">
        <v>0</v>
      </c>
      <c r="X2631" s="185">
        <v>0</v>
      </c>
      <c r="Y2631" s="185">
        <f t="shared" si="325"/>
        <v>0</v>
      </c>
    </row>
    <row r="2632" spans="2:25" s="187" customFormat="1" hidden="1" x14ac:dyDescent="0.3">
      <c r="B2632" s="226" t="s">
        <v>2950</v>
      </c>
      <c r="C2632" s="338" t="s">
        <v>10116</v>
      </c>
      <c r="D2632" s="249"/>
      <c r="E2632" s="249"/>
      <c r="F2632" s="183"/>
      <c r="G2632" s="184">
        <f t="shared" si="326"/>
        <v>139.59139999999999</v>
      </c>
      <c r="H2632" s="184">
        <f t="shared" si="327"/>
        <v>115.21202508</v>
      </c>
      <c r="I2632" s="184">
        <f t="shared" si="321"/>
        <v>24.379374919999989</v>
      </c>
      <c r="K2632" s="184">
        <v>0</v>
      </c>
      <c r="L2632" s="184">
        <v>0</v>
      </c>
      <c r="M2632" s="184">
        <f t="shared" si="322"/>
        <v>0</v>
      </c>
      <c r="O2632" s="188">
        <v>139.59139999999999</v>
      </c>
      <c r="P2632" s="188">
        <v>115.21202508</v>
      </c>
      <c r="Q2632" s="188">
        <f t="shared" si="323"/>
        <v>24.379374919999989</v>
      </c>
      <c r="S2632" s="184">
        <v>0</v>
      </c>
      <c r="T2632" s="184">
        <v>0</v>
      </c>
      <c r="U2632" s="184">
        <f t="shared" si="324"/>
        <v>0</v>
      </c>
      <c r="W2632" s="185">
        <v>0</v>
      </c>
      <c r="X2632" s="185">
        <v>0</v>
      </c>
      <c r="Y2632" s="185">
        <f t="shared" si="325"/>
        <v>0</v>
      </c>
    </row>
    <row r="2633" spans="2:25" s="187" customFormat="1" hidden="1" x14ac:dyDescent="0.3">
      <c r="B2633" s="226" t="s">
        <v>2951</v>
      </c>
      <c r="C2633" s="338" t="s">
        <v>10117</v>
      </c>
      <c r="D2633" s="249"/>
      <c r="E2633" s="249"/>
      <c r="F2633" s="183"/>
      <c r="G2633" s="184">
        <f t="shared" si="326"/>
        <v>261.37149999999997</v>
      </c>
      <c r="H2633" s="184">
        <f t="shared" si="327"/>
        <v>249.74267003999998</v>
      </c>
      <c r="I2633" s="184">
        <f t="shared" ref="I2633:I2696" si="328">+ABS(G2633-H2633)</f>
        <v>11.62882995999999</v>
      </c>
      <c r="K2633" s="184">
        <v>0</v>
      </c>
      <c r="L2633" s="184">
        <v>0</v>
      </c>
      <c r="M2633" s="184">
        <f t="shared" ref="M2633:M2696" si="329">+ABS(K2633-L2633)</f>
        <v>0</v>
      </c>
      <c r="O2633" s="188">
        <v>261.37149999999997</v>
      </c>
      <c r="P2633" s="188">
        <v>249.74267003999998</v>
      </c>
      <c r="Q2633" s="188">
        <f t="shared" ref="Q2633:Q2696" si="330">+ABS(O2633-P2633)</f>
        <v>11.62882995999999</v>
      </c>
      <c r="S2633" s="184">
        <v>0</v>
      </c>
      <c r="T2633" s="184">
        <v>0</v>
      </c>
      <c r="U2633" s="184">
        <f t="shared" ref="U2633:U2696" si="331">+ABS(S2633-T2633)</f>
        <v>0</v>
      </c>
      <c r="W2633" s="185">
        <v>0</v>
      </c>
      <c r="X2633" s="185">
        <v>0</v>
      </c>
      <c r="Y2633" s="185">
        <f t="shared" ref="Y2633:Y2696" si="332">+ABS(W2633-X2633)</f>
        <v>0</v>
      </c>
    </row>
    <row r="2634" spans="2:25" s="187" customFormat="1" hidden="1" x14ac:dyDescent="0.3">
      <c r="B2634" s="226" t="s">
        <v>2952</v>
      </c>
      <c r="C2634" s="338" t="s">
        <v>10118</v>
      </c>
      <c r="D2634" s="249"/>
      <c r="E2634" s="249"/>
      <c r="F2634" s="183"/>
      <c r="G2634" s="184">
        <f t="shared" si="326"/>
        <v>52.857999999999997</v>
      </c>
      <c r="H2634" s="184">
        <f t="shared" si="327"/>
        <v>46.507366000000005</v>
      </c>
      <c r="I2634" s="184">
        <f t="shared" si="328"/>
        <v>6.3506339999999923</v>
      </c>
      <c r="K2634" s="184">
        <v>0</v>
      </c>
      <c r="L2634" s="184">
        <v>0</v>
      </c>
      <c r="M2634" s="184">
        <f t="shared" si="329"/>
        <v>0</v>
      </c>
      <c r="O2634" s="188">
        <v>52.857999999999997</v>
      </c>
      <c r="P2634" s="188">
        <v>46.507366000000005</v>
      </c>
      <c r="Q2634" s="188">
        <f t="shared" si="330"/>
        <v>6.3506339999999923</v>
      </c>
      <c r="S2634" s="184">
        <v>0</v>
      </c>
      <c r="T2634" s="184">
        <v>0</v>
      </c>
      <c r="U2634" s="184">
        <f t="shared" si="331"/>
        <v>0</v>
      </c>
      <c r="W2634" s="185">
        <v>0</v>
      </c>
      <c r="X2634" s="185">
        <v>0</v>
      </c>
      <c r="Y2634" s="185">
        <f t="shared" si="332"/>
        <v>0</v>
      </c>
    </row>
    <row r="2635" spans="2:25" s="187" customFormat="1" hidden="1" x14ac:dyDescent="0.3">
      <c r="B2635" s="226" t="s">
        <v>2953</v>
      </c>
      <c r="C2635" s="338" t="s">
        <v>10119</v>
      </c>
      <c r="D2635" s="249"/>
      <c r="E2635" s="249"/>
      <c r="F2635" s="183"/>
      <c r="G2635" s="184">
        <f t="shared" si="326"/>
        <v>503.86680000000001</v>
      </c>
      <c r="H2635" s="184">
        <f t="shared" si="327"/>
        <v>93.265234000000007</v>
      </c>
      <c r="I2635" s="184">
        <f t="shared" si="328"/>
        <v>410.60156599999999</v>
      </c>
      <c r="K2635" s="184">
        <v>0</v>
      </c>
      <c r="L2635" s="184">
        <v>0</v>
      </c>
      <c r="M2635" s="184">
        <f t="shared" si="329"/>
        <v>0</v>
      </c>
      <c r="O2635" s="188">
        <v>503.86680000000001</v>
      </c>
      <c r="P2635" s="188">
        <v>93.265234000000007</v>
      </c>
      <c r="Q2635" s="188">
        <f t="shared" si="330"/>
        <v>410.60156599999999</v>
      </c>
      <c r="S2635" s="184">
        <v>0</v>
      </c>
      <c r="T2635" s="184">
        <v>0</v>
      </c>
      <c r="U2635" s="184">
        <f t="shared" si="331"/>
        <v>0</v>
      </c>
      <c r="W2635" s="185">
        <v>0</v>
      </c>
      <c r="X2635" s="185">
        <v>0</v>
      </c>
      <c r="Y2635" s="185">
        <f t="shared" si="332"/>
        <v>0</v>
      </c>
    </row>
    <row r="2636" spans="2:25" s="187" customFormat="1" hidden="1" x14ac:dyDescent="0.3">
      <c r="B2636" s="226" t="s">
        <v>2954</v>
      </c>
      <c r="C2636" s="338" t="s">
        <v>10120</v>
      </c>
      <c r="D2636" s="249"/>
      <c r="E2636" s="249"/>
      <c r="F2636" s="183"/>
      <c r="G2636" s="184">
        <f t="shared" si="326"/>
        <v>47.669700000000006</v>
      </c>
      <c r="H2636" s="184">
        <f t="shared" si="327"/>
        <v>39.434896000000002</v>
      </c>
      <c r="I2636" s="184">
        <f t="shared" si="328"/>
        <v>8.234804000000004</v>
      </c>
      <c r="K2636" s="184">
        <v>0</v>
      </c>
      <c r="L2636" s="184">
        <v>0</v>
      </c>
      <c r="M2636" s="184">
        <f t="shared" si="329"/>
        <v>0</v>
      </c>
      <c r="O2636" s="188">
        <v>47.669700000000006</v>
      </c>
      <c r="P2636" s="188">
        <v>39.434896000000002</v>
      </c>
      <c r="Q2636" s="188">
        <f t="shared" si="330"/>
        <v>8.234804000000004</v>
      </c>
      <c r="S2636" s="184">
        <v>0</v>
      </c>
      <c r="T2636" s="184">
        <v>0</v>
      </c>
      <c r="U2636" s="184">
        <f t="shared" si="331"/>
        <v>0</v>
      </c>
      <c r="W2636" s="185">
        <v>0</v>
      </c>
      <c r="X2636" s="185">
        <v>0</v>
      </c>
      <c r="Y2636" s="185">
        <f t="shared" si="332"/>
        <v>0</v>
      </c>
    </row>
    <row r="2637" spans="2:25" s="187" customFormat="1" hidden="1" x14ac:dyDescent="0.3">
      <c r="B2637" s="226" t="s">
        <v>2955</v>
      </c>
      <c r="C2637" s="338" t="s">
        <v>10121</v>
      </c>
      <c r="D2637" s="249"/>
      <c r="E2637" s="249"/>
      <c r="F2637" s="183"/>
      <c r="G2637" s="184">
        <f t="shared" si="326"/>
        <v>223.16189999999997</v>
      </c>
      <c r="H2637" s="184">
        <f t="shared" si="327"/>
        <v>201.02527899999998</v>
      </c>
      <c r="I2637" s="184">
        <f t="shared" si="328"/>
        <v>22.136620999999991</v>
      </c>
      <c r="K2637" s="184">
        <v>0</v>
      </c>
      <c r="L2637" s="184">
        <v>0</v>
      </c>
      <c r="M2637" s="184">
        <f t="shared" si="329"/>
        <v>0</v>
      </c>
      <c r="O2637" s="188">
        <v>223.16189999999997</v>
      </c>
      <c r="P2637" s="188">
        <v>201.02527899999998</v>
      </c>
      <c r="Q2637" s="188">
        <f t="shared" si="330"/>
        <v>22.136620999999991</v>
      </c>
      <c r="S2637" s="184">
        <v>0</v>
      </c>
      <c r="T2637" s="184">
        <v>0</v>
      </c>
      <c r="U2637" s="184">
        <f t="shared" si="331"/>
        <v>0</v>
      </c>
      <c r="W2637" s="185">
        <v>0</v>
      </c>
      <c r="X2637" s="185">
        <v>0</v>
      </c>
      <c r="Y2637" s="185">
        <f t="shared" si="332"/>
        <v>0</v>
      </c>
    </row>
    <row r="2638" spans="2:25" s="187" customFormat="1" hidden="1" x14ac:dyDescent="0.3">
      <c r="B2638" s="226" t="s">
        <v>2956</v>
      </c>
      <c r="C2638" s="338" t="s">
        <v>10122</v>
      </c>
      <c r="D2638" s="249"/>
      <c r="E2638" s="249"/>
      <c r="F2638" s="183"/>
      <c r="G2638" s="184">
        <f t="shared" si="326"/>
        <v>24</v>
      </c>
      <c r="H2638" s="184">
        <f t="shared" si="327"/>
        <v>20.100000000000001</v>
      </c>
      <c r="I2638" s="184">
        <f t="shared" si="328"/>
        <v>3.8999999999999986</v>
      </c>
      <c r="K2638" s="184">
        <v>0</v>
      </c>
      <c r="L2638" s="184">
        <v>0</v>
      </c>
      <c r="M2638" s="184">
        <f t="shared" si="329"/>
        <v>0</v>
      </c>
      <c r="O2638" s="188">
        <v>24</v>
      </c>
      <c r="P2638" s="188">
        <v>20.100000000000001</v>
      </c>
      <c r="Q2638" s="188">
        <f t="shared" si="330"/>
        <v>3.8999999999999986</v>
      </c>
      <c r="S2638" s="184">
        <v>0</v>
      </c>
      <c r="T2638" s="184">
        <v>0</v>
      </c>
      <c r="U2638" s="184">
        <f t="shared" si="331"/>
        <v>0</v>
      </c>
      <c r="W2638" s="185">
        <v>0</v>
      </c>
      <c r="X2638" s="185">
        <v>0</v>
      </c>
      <c r="Y2638" s="185">
        <f t="shared" si="332"/>
        <v>0</v>
      </c>
    </row>
    <row r="2639" spans="2:25" s="187" customFormat="1" hidden="1" x14ac:dyDescent="0.3">
      <c r="B2639" s="226" t="s">
        <v>2957</v>
      </c>
      <c r="C2639" s="338" t="s">
        <v>10123</v>
      </c>
      <c r="D2639" s="249"/>
      <c r="E2639" s="249"/>
      <c r="F2639" s="183"/>
      <c r="G2639" s="184">
        <f t="shared" si="326"/>
        <v>27</v>
      </c>
      <c r="H2639" s="184">
        <f t="shared" si="327"/>
        <v>0</v>
      </c>
      <c r="I2639" s="184">
        <f t="shared" si="328"/>
        <v>27</v>
      </c>
      <c r="K2639" s="184">
        <v>0</v>
      </c>
      <c r="L2639" s="184">
        <v>0</v>
      </c>
      <c r="M2639" s="184">
        <f t="shared" si="329"/>
        <v>0</v>
      </c>
      <c r="O2639" s="188">
        <v>27</v>
      </c>
      <c r="P2639" s="188">
        <v>0</v>
      </c>
      <c r="Q2639" s="188">
        <f t="shared" si="330"/>
        <v>27</v>
      </c>
      <c r="S2639" s="184">
        <v>0</v>
      </c>
      <c r="T2639" s="184">
        <v>0</v>
      </c>
      <c r="U2639" s="184">
        <f t="shared" si="331"/>
        <v>0</v>
      </c>
      <c r="W2639" s="185">
        <v>0</v>
      </c>
      <c r="X2639" s="185">
        <v>0</v>
      </c>
      <c r="Y2639" s="185">
        <f t="shared" si="332"/>
        <v>0</v>
      </c>
    </row>
    <row r="2640" spans="2:25" s="187" customFormat="1" hidden="1" x14ac:dyDescent="0.3">
      <c r="B2640" s="226" t="s">
        <v>2958</v>
      </c>
      <c r="C2640" s="338" t="s">
        <v>10124</v>
      </c>
      <c r="D2640" s="249"/>
      <c r="E2640" s="249"/>
      <c r="F2640" s="183"/>
      <c r="G2640" s="184">
        <f t="shared" si="326"/>
        <v>389.22230000000002</v>
      </c>
      <c r="H2640" s="184">
        <f t="shared" si="327"/>
        <v>276.33453499999996</v>
      </c>
      <c r="I2640" s="184">
        <f t="shared" si="328"/>
        <v>112.88776500000006</v>
      </c>
      <c r="K2640" s="184">
        <v>0</v>
      </c>
      <c r="L2640" s="184">
        <v>0</v>
      </c>
      <c r="M2640" s="184">
        <f t="shared" si="329"/>
        <v>0</v>
      </c>
      <c r="O2640" s="188">
        <v>389.22230000000002</v>
      </c>
      <c r="P2640" s="188">
        <v>276.33453499999996</v>
      </c>
      <c r="Q2640" s="188">
        <f t="shared" si="330"/>
        <v>112.88776500000006</v>
      </c>
      <c r="S2640" s="184">
        <v>0</v>
      </c>
      <c r="T2640" s="184">
        <v>0</v>
      </c>
      <c r="U2640" s="184">
        <f t="shared" si="331"/>
        <v>0</v>
      </c>
      <c r="W2640" s="185">
        <v>0</v>
      </c>
      <c r="X2640" s="185">
        <v>0</v>
      </c>
      <c r="Y2640" s="185">
        <f t="shared" si="332"/>
        <v>0</v>
      </c>
    </row>
    <row r="2641" spans="2:27" s="187" customFormat="1" hidden="1" x14ac:dyDescent="0.3">
      <c r="B2641" s="226" t="s">
        <v>2959</v>
      </c>
      <c r="C2641" s="338" t="s">
        <v>10125</v>
      </c>
      <c r="D2641" s="249"/>
      <c r="E2641" s="249"/>
      <c r="F2641" s="183"/>
      <c r="G2641" s="184">
        <f t="shared" si="326"/>
        <v>190.40639999999999</v>
      </c>
      <c r="H2641" s="184">
        <f t="shared" si="327"/>
        <v>135.30979600000001</v>
      </c>
      <c r="I2641" s="184">
        <f t="shared" si="328"/>
        <v>55.096603999999985</v>
      </c>
      <c r="K2641" s="184">
        <v>0</v>
      </c>
      <c r="L2641" s="184">
        <v>0</v>
      </c>
      <c r="M2641" s="184">
        <f t="shared" si="329"/>
        <v>0</v>
      </c>
      <c r="O2641" s="188">
        <v>190.40639999999999</v>
      </c>
      <c r="P2641" s="188">
        <v>135.30979600000001</v>
      </c>
      <c r="Q2641" s="188">
        <f t="shared" si="330"/>
        <v>55.096603999999985</v>
      </c>
      <c r="S2641" s="184">
        <v>0</v>
      </c>
      <c r="T2641" s="184">
        <v>0</v>
      </c>
      <c r="U2641" s="184">
        <f t="shared" si="331"/>
        <v>0</v>
      </c>
      <c r="W2641" s="185">
        <v>0</v>
      </c>
      <c r="X2641" s="185">
        <v>0</v>
      </c>
      <c r="Y2641" s="185">
        <f t="shared" si="332"/>
        <v>0</v>
      </c>
    </row>
    <row r="2642" spans="2:27" s="187" customFormat="1" hidden="1" x14ac:dyDescent="0.3">
      <c r="B2642" s="226" t="s">
        <v>2960</v>
      </c>
      <c r="C2642" s="338" t="s">
        <v>10126</v>
      </c>
      <c r="D2642" s="249"/>
      <c r="E2642" s="249"/>
      <c r="F2642" s="183"/>
      <c r="G2642" s="184">
        <f t="shared" si="326"/>
        <v>256.20979999999997</v>
      </c>
      <c r="H2642" s="184">
        <f t="shared" si="327"/>
        <v>242.72031077999998</v>
      </c>
      <c r="I2642" s="184">
        <f t="shared" si="328"/>
        <v>13.489489219999996</v>
      </c>
      <c r="K2642" s="184">
        <v>0</v>
      </c>
      <c r="L2642" s="184">
        <v>0</v>
      </c>
      <c r="M2642" s="184">
        <f t="shared" si="329"/>
        <v>0</v>
      </c>
      <c r="O2642" s="188">
        <v>256.20979999999997</v>
      </c>
      <c r="P2642" s="188">
        <v>242.72031077999998</v>
      </c>
      <c r="Q2642" s="188">
        <f t="shared" si="330"/>
        <v>13.489489219999996</v>
      </c>
      <c r="S2642" s="184">
        <v>0</v>
      </c>
      <c r="T2642" s="184">
        <v>0</v>
      </c>
      <c r="U2642" s="184">
        <f t="shared" si="331"/>
        <v>0</v>
      </c>
      <c r="W2642" s="185">
        <v>0</v>
      </c>
      <c r="X2642" s="185">
        <v>0</v>
      </c>
      <c r="Y2642" s="185">
        <f t="shared" si="332"/>
        <v>0</v>
      </c>
    </row>
    <row r="2643" spans="2:27" s="187" customFormat="1" hidden="1" x14ac:dyDescent="0.3">
      <c r="B2643" s="226" t="s">
        <v>2961</v>
      </c>
      <c r="C2643" s="338" t="s">
        <v>10127</v>
      </c>
      <c r="D2643" s="249"/>
      <c r="E2643" s="249"/>
      <c r="F2643" s="183"/>
      <c r="G2643" s="184">
        <f t="shared" si="326"/>
        <v>125.46079999999999</v>
      </c>
      <c r="H2643" s="184">
        <f t="shared" si="327"/>
        <v>112.583398</v>
      </c>
      <c r="I2643" s="184">
        <f t="shared" si="328"/>
        <v>12.877401999999989</v>
      </c>
      <c r="K2643" s="184">
        <v>0</v>
      </c>
      <c r="L2643" s="184">
        <v>0</v>
      </c>
      <c r="M2643" s="184">
        <f t="shared" si="329"/>
        <v>0</v>
      </c>
      <c r="O2643" s="188">
        <v>125.46079999999999</v>
      </c>
      <c r="P2643" s="188">
        <v>112.583398</v>
      </c>
      <c r="Q2643" s="188">
        <f t="shared" si="330"/>
        <v>12.877401999999989</v>
      </c>
      <c r="S2643" s="184">
        <v>0</v>
      </c>
      <c r="T2643" s="184">
        <v>0</v>
      </c>
      <c r="U2643" s="184">
        <f t="shared" si="331"/>
        <v>0</v>
      </c>
      <c r="W2643" s="185">
        <v>0</v>
      </c>
      <c r="X2643" s="185">
        <v>0</v>
      </c>
      <c r="Y2643" s="185">
        <f t="shared" si="332"/>
        <v>0</v>
      </c>
    </row>
    <row r="2644" spans="2:27" s="187" customFormat="1" hidden="1" x14ac:dyDescent="0.3">
      <c r="B2644" s="226" t="s">
        <v>2962</v>
      </c>
      <c r="C2644" s="338" t="s">
        <v>10128</v>
      </c>
      <c r="D2644" s="249"/>
      <c r="E2644" s="249"/>
      <c r="F2644" s="183"/>
      <c r="G2644" s="184">
        <f t="shared" si="326"/>
        <v>1058.8603000000001</v>
      </c>
      <c r="H2644" s="184">
        <f t="shared" si="327"/>
        <v>209.83401000000001</v>
      </c>
      <c r="I2644" s="184">
        <f t="shared" si="328"/>
        <v>849.02629000000002</v>
      </c>
      <c r="K2644" s="184">
        <v>0</v>
      </c>
      <c r="L2644" s="184">
        <v>0</v>
      </c>
      <c r="M2644" s="184">
        <f t="shared" si="329"/>
        <v>0</v>
      </c>
      <c r="O2644" s="188">
        <v>1058.8603000000001</v>
      </c>
      <c r="P2644" s="188">
        <v>209.83401000000001</v>
      </c>
      <c r="Q2644" s="188">
        <f t="shared" si="330"/>
        <v>849.02629000000002</v>
      </c>
      <c r="S2644" s="184">
        <v>0</v>
      </c>
      <c r="T2644" s="184">
        <v>0</v>
      </c>
      <c r="U2644" s="184">
        <f t="shared" si="331"/>
        <v>0</v>
      </c>
      <c r="W2644" s="185">
        <v>0</v>
      </c>
      <c r="X2644" s="185">
        <v>0</v>
      </c>
      <c r="Y2644" s="185">
        <f t="shared" si="332"/>
        <v>0</v>
      </c>
    </row>
    <row r="2645" spans="2:27" s="187" customFormat="1" hidden="1" x14ac:dyDescent="0.3">
      <c r="B2645" s="226" t="s">
        <v>2963</v>
      </c>
      <c r="C2645" s="338" t="s">
        <v>10129</v>
      </c>
      <c r="D2645" s="249"/>
      <c r="E2645" s="249"/>
      <c r="F2645" s="183"/>
      <c r="G2645" s="184">
        <f t="shared" si="326"/>
        <v>55.774999999999999</v>
      </c>
      <c r="H2645" s="184">
        <f t="shared" si="327"/>
        <v>46.779591979999999</v>
      </c>
      <c r="I2645" s="184">
        <f t="shared" si="328"/>
        <v>8.9954080199999993</v>
      </c>
      <c r="K2645" s="184">
        <v>0</v>
      </c>
      <c r="L2645" s="184">
        <v>0</v>
      </c>
      <c r="M2645" s="184">
        <f t="shared" si="329"/>
        <v>0</v>
      </c>
      <c r="O2645" s="188">
        <v>55.774999999999999</v>
      </c>
      <c r="P2645" s="188">
        <v>46.779591979999999</v>
      </c>
      <c r="Q2645" s="188">
        <f t="shared" si="330"/>
        <v>8.9954080199999993</v>
      </c>
      <c r="S2645" s="184">
        <v>0</v>
      </c>
      <c r="T2645" s="184">
        <v>0</v>
      </c>
      <c r="U2645" s="184">
        <f t="shared" si="331"/>
        <v>0</v>
      </c>
      <c r="W2645" s="185">
        <v>0</v>
      </c>
      <c r="X2645" s="185">
        <v>0</v>
      </c>
      <c r="Y2645" s="185">
        <f t="shared" si="332"/>
        <v>0</v>
      </c>
    </row>
    <row r="2646" spans="2:27" s="187" customFormat="1" hidden="1" x14ac:dyDescent="0.3">
      <c r="B2646" s="226" t="s">
        <v>2964</v>
      </c>
      <c r="C2646" s="338" t="s">
        <v>10130</v>
      </c>
      <c r="D2646" s="249"/>
      <c r="E2646" s="249"/>
      <c r="F2646" s="183"/>
      <c r="G2646" s="184">
        <f t="shared" si="326"/>
        <v>241.3177</v>
      </c>
      <c r="H2646" s="184">
        <f t="shared" si="327"/>
        <v>191.42189264000001</v>
      </c>
      <c r="I2646" s="184">
        <f t="shared" si="328"/>
        <v>49.895807359999992</v>
      </c>
      <c r="K2646" s="184">
        <v>0</v>
      </c>
      <c r="L2646" s="184">
        <v>0</v>
      </c>
      <c r="M2646" s="184">
        <f t="shared" si="329"/>
        <v>0</v>
      </c>
      <c r="O2646" s="188">
        <v>241.3177</v>
      </c>
      <c r="P2646" s="188">
        <v>191.42189264000001</v>
      </c>
      <c r="Q2646" s="188">
        <f t="shared" si="330"/>
        <v>49.895807359999992</v>
      </c>
      <c r="S2646" s="184">
        <v>0</v>
      </c>
      <c r="T2646" s="184">
        <v>0</v>
      </c>
      <c r="U2646" s="184">
        <f t="shared" si="331"/>
        <v>0</v>
      </c>
      <c r="W2646" s="185">
        <v>0</v>
      </c>
      <c r="X2646" s="185">
        <v>0</v>
      </c>
      <c r="Y2646" s="185">
        <f t="shared" si="332"/>
        <v>0</v>
      </c>
    </row>
    <row r="2647" spans="2:27" s="187" customFormat="1" hidden="1" x14ac:dyDescent="0.3">
      <c r="B2647" s="226" t="s">
        <v>2965</v>
      </c>
      <c r="C2647" s="338" t="s">
        <v>10131</v>
      </c>
      <c r="D2647" s="249"/>
      <c r="E2647" s="249"/>
      <c r="F2647" s="183"/>
      <c r="G2647" s="184">
        <f t="shared" si="326"/>
        <v>90</v>
      </c>
      <c r="H2647" s="184">
        <f t="shared" si="327"/>
        <v>50</v>
      </c>
      <c r="I2647" s="184">
        <f t="shared" si="328"/>
        <v>40</v>
      </c>
      <c r="J2647" s="186"/>
      <c r="K2647" s="184">
        <v>0</v>
      </c>
      <c r="L2647" s="184">
        <v>0</v>
      </c>
      <c r="M2647" s="184">
        <f t="shared" si="329"/>
        <v>0</v>
      </c>
      <c r="N2647" s="186"/>
      <c r="O2647" s="185">
        <v>90</v>
      </c>
      <c r="P2647" s="185">
        <v>50</v>
      </c>
      <c r="Q2647" s="185">
        <f t="shared" si="330"/>
        <v>40</v>
      </c>
      <c r="R2647" s="186"/>
      <c r="S2647" s="184">
        <v>0</v>
      </c>
      <c r="T2647" s="184">
        <v>0</v>
      </c>
      <c r="U2647" s="184">
        <f t="shared" si="331"/>
        <v>0</v>
      </c>
      <c r="V2647" s="186"/>
      <c r="W2647" s="185">
        <v>0</v>
      </c>
      <c r="X2647" s="185">
        <v>0</v>
      </c>
      <c r="Y2647" s="185">
        <f t="shared" si="332"/>
        <v>0</v>
      </c>
      <c r="Z2647" s="189"/>
      <c r="AA2647" s="189"/>
    </row>
    <row r="2648" spans="2:27" s="187" customFormat="1" hidden="1" x14ac:dyDescent="0.3">
      <c r="B2648" s="226" t="s">
        <v>2966</v>
      </c>
      <c r="C2648" s="338" t="s">
        <v>10132</v>
      </c>
      <c r="D2648" s="249"/>
      <c r="E2648" s="249"/>
      <c r="F2648" s="183"/>
      <c r="G2648" s="184">
        <f t="shared" si="326"/>
        <v>7.3310000000000004</v>
      </c>
      <c r="H2648" s="184">
        <f t="shared" si="327"/>
        <v>0</v>
      </c>
      <c r="I2648" s="184">
        <f t="shared" si="328"/>
        <v>7.3310000000000004</v>
      </c>
      <c r="K2648" s="184">
        <v>0</v>
      </c>
      <c r="L2648" s="184">
        <v>0</v>
      </c>
      <c r="M2648" s="184">
        <f t="shared" si="329"/>
        <v>0</v>
      </c>
      <c r="O2648" s="188">
        <v>7.3310000000000004</v>
      </c>
      <c r="P2648" s="188">
        <v>0</v>
      </c>
      <c r="Q2648" s="188">
        <f t="shared" si="330"/>
        <v>7.3310000000000004</v>
      </c>
      <c r="S2648" s="184">
        <v>0</v>
      </c>
      <c r="T2648" s="184">
        <v>0</v>
      </c>
      <c r="U2648" s="184">
        <f t="shared" si="331"/>
        <v>0</v>
      </c>
      <c r="W2648" s="185">
        <v>0</v>
      </c>
      <c r="X2648" s="185">
        <v>0</v>
      </c>
      <c r="Y2648" s="185">
        <f t="shared" si="332"/>
        <v>0</v>
      </c>
    </row>
    <row r="2649" spans="2:27" s="187" customFormat="1" hidden="1" x14ac:dyDescent="0.3">
      <c r="B2649" s="226" t="s">
        <v>2967</v>
      </c>
      <c r="C2649" s="338" t="s">
        <v>10133</v>
      </c>
      <c r="D2649" s="249"/>
      <c r="E2649" s="249"/>
      <c r="F2649" s="183"/>
      <c r="G2649" s="184">
        <f t="shared" si="326"/>
        <v>538.33039999999994</v>
      </c>
      <c r="H2649" s="184">
        <f t="shared" si="327"/>
        <v>468.30941156999995</v>
      </c>
      <c r="I2649" s="184">
        <f t="shared" si="328"/>
        <v>70.020988429999989</v>
      </c>
      <c r="K2649" s="184">
        <v>0</v>
      </c>
      <c r="L2649" s="184">
        <v>0</v>
      </c>
      <c r="M2649" s="184">
        <f t="shared" si="329"/>
        <v>0</v>
      </c>
      <c r="O2649" s="188">
        <v>538.33039999999994</v>
      </c>
      <c r="P2649" s="188">
        <v>468.30941156999995</v>
      </c>
      <c r="Q2649" s="188">
        <f t="shared" si="330"/>
        <v>70.020988429999989</v>
      </c>
      <c r="S2649" s="184">
        <v>0</v>
      </c>
      <c r="T2649" s="184">
        <v>0</v>
      </c>
      <c r="U2649" s="184">
        <f t="shared" si="331"/>
        <v>0</v>
      </c>
      <c r="W2649" s="185">
        <v>0</v>
      </c>
      <c r="X2649" s="185">
        <v>0</v>
      </c>
      <c r="Y2649" s="185">
        <f t="shared" si="332"/>
        <v>0</v>
      </c>
    </row>
    <row r="2650" spans="2:27" s="187" customFormat="1" hidden="1" x14ac:dyDescent="0.3">
      <c r="B2650" s="226" t="s">
        <v>2968</v>
      </c>
      <c r="C2650" s="338" t="s">
        <v>10134</v>
      </c>
      <c r="D2650" s="249"/>
      <c r="E2650" s="249"/>
      <c r="F2650" s="183"/>
      <c r="G2650" s="184">
        <f t="shared" si="326"/>
        <v>255.45350000000002</v>
      </c>
      <c r="H2650" s="184">
        <f t="shared" si="327"/>
        <v>204.95969767999998</v>
      </c>
      <c r="I2650" s="184">
        <f t="shared" si="328"/>
        <v>50.493802320000043</v>
      </c>
      <c r="K2650" s="184">
        <v>0</v>
      </c>
      <c r="L2650" s="184">
        <v>0</v>
      </c>
      <c r="M2650" s="184">
        <f t="shared" si="329"/>
        <v>0</v>
      </c>
      <c r="O2650" s="188">
        <v>255.45350000000002</v>
      </c>
      <c r="P2650" s="188">
        <v>204.95969767999998</v>
      </c>
      <c r="Q2650" s="188">
        <f t="shared" si="330"/>
        <v>50.493802320000043</v>
      </c>
      <c r="S2650" s="184">
        <v>0</v>
      </c>
      <c r="T2650" s="184">
        <v>0</v>
      </c>
      <c r="U2650" s="184">
        <f t="shared" si="331"/>
        <v>0</v>
      </c>
      <c r="W2650" s="185">
        <v>0</v>
      </c>
      <c r="X2650" s="185">
        <v>0</v>
      </c>
      <c r="Y2650" s="185">
        <f t="shared" si="332"/>
        <v>0</v>
      </c>
    </row>
    <row r="2651" spans="2:27" s="187" customFormat="1" hidden="1" x14ac:dyDescent="0.3">
      <c r="B2651" s="226" t="s">
        <v>2969</v>
      </c>
      <c r="C2651" s="338" t="s">
        <v>10135</v>
      </c>
      <c r="D2651" s="249"/>
      <c r="E2651" s="249"/>
      <c r="F2651" s="183"/>
      <c r="G2651" s="184">
        <f t="shared" si="326"/>
        <v>323.19979999999998</v>
      </c>
      <c r="H2651" s="184">
        <f t="shared" si="327"/>
        <v>290.76122040999996</v>
      </c>
      <c r="I2651" s="184">
        <f t="shared" si="328"/>
        <v>32.438579590000018</v>
      </c>
      <c r="K2651" s="184">
        <v>0</v>
      </c>
      <c r="L2651" s="184">
        <v>0</v>
      </c>
      <c r="M2651" s="184">
        <f t="shared" si="329"/>
        <v>0</v>
      </c>
      <c r="O2651" s="188">
        <v>323.19979999999998</v>
      </c>
      <c r="P2651" s="188">
        <v>290.76122040999996</v>
      </c>
      <c r="Q2651" s="188">
        <f t="shared" si="330"/>
        <v>32.438579590000018</v>
      </c>
      <c r="S2651" s="184">
        <v>0</v>
      </c>
      <c r="T2651" s="184">
        <v>0</v>
      </c>
      <c r="U2651" s="184">
        <f t="shared" si="331"/>
        <v>0</v>
      </c>
      <c r="W2651" s="185">
        <v>0</v>
      </c>
      <c r="X2651" s="185">
        <v>0</v>
      </c>
      <c r="Y2651" s="185">
        <f t="shared" si="332"/>
        <v>0</v>
      </c>
    </row>
    <row r="2652" spans="2:27" s="187" customFormat="1" hidden="1" x14ac:dyDescent="0.3">
      <c r="B2652" s="226" t="s">
        <v>2970</v>
      </c>
      <c r="C2652" s="338" t="s">
        <v>10136</v>
      </c>
      <c r="D2652" s="249"/>
      <c r="E2652" s="249"/>
      <c r="F2652" s="183"/>
      <c r="G2652" s="184">
        <f t="shared" si="326"/>
        <v>95.135800000000003</v>
      </c>
      <c r="H2652" s="184">
        <f t="shared" si="327"/>
        <v>59.814948149999999</v>
      </c>
      <c r="I2652" s="184">
        <f t="shared" si="328"/>
        <v>35.320851850000004</v>
      </c>
      <c r="K2652" s="184">
        <v>0</v>
      </c>
      <c r="L2652" s="184">
        <v>0</v>
      </c>
      <c r="M2652" s="184">
        <f t="shared" si="329"/>
        <v>0</v>
      </c>
      <c r="O2652" s="188">
        <v>95.135800000000003</v>
      </c>
      <c r="P2652" s="188">
        <v>59.814948149999999</v>
      </c>
      <c r="Q2652" s="188">
        <f t="shared" si="330"/>
        <v>35.320851850000004</v>
      </c>
      <c r="S2652" s="184">
        <v>0</v>
      </c>
      <c r="T2652" s="184">
        <v>0</v>
      </c>
      <c r="U2652" s="184">
        <f t="shared" si="331"/>
        <v>0</v>
      </c>
      <c r="W2652" s="185">
        <v>0</v>
      </c>
      <c r="X2652" s="185">
        <v>0</v>
      </c>
      <c r="Y2652" s="185">
        <f t="shared" si="332"/>
        <v>0</v>
      </c>
    </row>
    <row r="2653" spans="2:27" s="187" customFormat="1" hidden="1" x14ac:dyDescent="0.3">
      <c r="B2653" s="226" t="s">
        <v>2971</v>
      </c>
      <c r="C2653" s="338" t="s">
        <v>10137</v>
      </c>
      <c r="D2653" s="249"/>
      <c r="E2653" s="249"/>
      <c r="F2653" s="183"/>
      <c r="G2653" s="184">
        <f t="shared" si="326"/>
        <v>893.33609999999999</v>
      </c>
      <c r="H2653" s="184">
        <f t="shared" si="327"/>
        <v>679.95761400000004</v>
      </c>
      <c r="I2653" s="184">
        <f t="shared" si="328"/>
        <v>213.37848599999995</v>
      </c>
      <c r="K2653" s="184">
        <v>0</v>
      </c>
      <c r="L2653" s="184">
        <v>0</v>
      </c>
      <c r="M2653" s="184">
        <f t="shared" si="329"/>
        <v>0</v>
      </c>
      <c r="O2653" s="188">
        <v>893.33609999999999</v>
      </c>
      <c r="P2653" s="188">
        <v>679.95761400000004</v>
      </c>
      <c r="Q2653" s="188">
        <f t="shared" si="330"/>
        <v>213.37848599999995</v>
      </c>
      <c r="S2653" s="184">
        <v>0</v>
      </c>
      <c r="T2653" s="184">
        <v>0</v>
      </c>
      <c r="U2653" s="184">
        <f t="shared" si="331"/>
        <v>0</v>
      </c>
      <c r="W2653" s="185">
        <v>0</v>
      </c>
      <c r="X2653" s="185">
        <v>0</v>
      </c>
      <c r="Y2653" s="185">
        <f t="shared" si="332"/>
        <v>0</v>
      </c>
    </row>
    <row r="2654" spans="2:27" s="187" customFormat="1" hidden="1" x14ac:dyDescent="0.3">
      <c r="B2654" s="226" t="s">
        <v>2972</v>
      </c>
      <c r="C2654" s="338" t="s">
        <v>10138</v>
      </c>
      <c r="D2654" s="249"/>
      <c r="E2654" s="249"/>
      <c r="F2654" s="183"/>
      <c r="G2654" s="184">
        <f t="shared" si="326"/>
        <v>69.663600000000002</v>
      </c>
      <c r="H2654" s="184">
        <f t="shared" si="327"/>
        <v>54.353971000000001</v>
      </c>
      <c r="I2654" s="184">
        <f t="shared" si="328"/>
        <v>15.309629000000001</v>
      </c>
      <c r="K2654" s="184">
        <v>0</v>
      </c>
      <c r="L2654" s="184">
        <v>0</v>
      </c>
      <c r="M2654" s="184">
        <f t="shared" si="329"/>
        <v>0</v>
      </c>
      <c r="O2654" s="188">
        <v>69.663600000000002</v>
      </c>
      <c r="P2654" s="188">
        <v>54.353971000000001</v>
      </c>
      <c r="Q2654" s="188">
        <f t="shared" si="330"/>
        <v>15.309629000000001</v>
      </c>
      <c r="S2654" s="184">
        <v>0</v>
      </c>
      <c r="T2654" s="184">
        <v>0</v>
      </c>
      <c r="U2654" s="184">
        <f t="shared" si="331"/>
        <v>0</v>
      </c>
      <c r="W2654" s="185">
        <v>0</v>
      </c>
      <c r="X2654" s="185">
        <v>0</v>
      </c>
      <c r="Y2654" s="185">
        <f t="shared" si="332"/>
        <v>0</v>
      </c>
    </row>
    <row r="2655" spans="2:27" s="187" customFormat="1" hidden="1" x14ac:dyDescent="0.3">
      <c r="B2655" s="226" t="s">
        <v>2973</v>
      </c>
      <c r="C2655" s="338" t="s">
        <v>10139</v>
      </c>
      <c r="D2655" s="249"/>
      <c r="E2655" s="249"/>
      <c r="F2655" s="183"/>
      <c r="G2655" s="184">
        <f t="shared" si="326"/>
        <v>375.24459999999999</v>
      </c>
      <c r="H2655" s="184">
        <f t="shared" si="327"/>
        <v>272.44483856000005</v>
      </c>
      <c r="I2655" s="184">
        <f t="shared" si="328"/>
        <v>102.79976143999994</v>
      </c>
      <c r="K2655" s="184">
        <v>0</v>
      </c>
      <c r="L2655" s="184">
        <v>0</v>
      </c>
      <c r="M2655" s="184">
        <f t="shared" si="329"/>
        <v>0</v>
      </c>
      <c r="O2655" s="188">
        <v>375.24459999999999</v>
      </c>
      <c r="P2655" s="188">
        <v>272.44483856000005</v>
      </c>
      <c r="Q2655" s="188">
        <f t="shared" si="330"/>
        <v>102.79976143999994</v>
      </c>
      <c r="S2655" s="184">
        <v>0</v>
      </c>
      <c r="T2655" s="184">
        <v>0</v>
      </c>
      <c r="U2655" s="184">
        <f t="shared" si="331"/>
        <v>0</v>
      </c>
      <c r="W2655" s="185">
        <v>0</v>
      </c>
      <c r="X2655" s="185">
        <v>0</v>
      </c>
      <c r="Y2655" s="185">
        <f t="shared" si="332"/>
        <v>0</v>
      </c>
    </row>
    <row r="2656" spans="2:27" s="187" customFormat="1" hidden="1" x14ac:dyDescent="0.3">
      <c r="B2656" s="226" t="s">
        <v>2974</v>
      </c>
      <c r="C2656" s="338" t="s">
        <v>10140</v>
      </c>
      <c r="D2656" s="249"/>
      <c r="E2656" s="249"/>
      <c r="F2656" s="183"/>
      <c r="G2656" s="184">
        <f t="shared" si="326"/>
        <v>80</v>
      </c>
      <c r="H2656" s="184">
        <f t="shared" si="327"/>
        <v>46.34</v>
      </c>
      <c r="I2656" s="184">
        <f t="shared" si="328"/>
        <v>33.659999999999997</v>
      </c>
      <c r="K2656" s="184">
        <v>0</v>
      </c>
      <c r="L2656" s="184">
        <v>0</v>
      </c>
      <c r="M2656" s="184">
        <f t="shared" si="329"/>
        <v>0</v>
      </c>
      <c r="O2656" s="188">
        <v>80</v>
      </c>
      <c r="P2656" s="188">
        <v>46.34</v>
      </c>
      <c r="Q2656" s="188">
        <f t="shared" si="330"/>
        <v>33.659999999999997</v>
      </c>
      <c r="S2656" s="184">
        <v>0</v>
      </c>
      <c r="T2656" s="184">
        <v>0</v>
      </c>
      <c r="U2656" s="184">
        <f t="shared" si="331"/>
        <v>0</v>
      </c>
      <c r="W2656" s="185">
        <v>0</v>
      </c>
      <c r="X2656" s="185">
        <v>0</v>
      </c>
      <c r="Y2656" s="185">
        <f t="shared" si="332"/>
        <v>0</v>
      </c>
    </row>
    <row r="2657" spans="2:25" s="187" customFormat="1" hidden="1" x14ac:dyDescent="0.3">
      <c r="B2657" s="226" t="s">
        <v>2975</v>
      </c>
      <c r="C2657" s="338" t="s">
        <v>10141</v>
      </c>
      <c r="D2657" s="249"/>
      <c r="E2657" s="249"/>
      <c r="F2657" s="183"/>
      <c r="G2657" s="184">
        <f t="shared" si="326"/>
        <v>10</v>
      </c>
      <c r="H2657" s="184">
        <f t="shared" si="327"/>
        <v>0</v>
      </c>
      <c r="I2657" s="184">
        <f t="shared" si="328"/>
        <v>10</v>
      </c>
      <c r="K2657" s="184">
        <v>0</v>
      </c>
      <c r="L2657" s="184">
        <v>0</v>
      </c>
      <c r="M2657" s="184">
        <f t="shared" si="329"/>
        <v>0</v>
      </c>
      <c r="O2657" s="188">
        <v>10</v>
      </c>
      <c r="P2657" s="188">
        <v>0</v>
      </c>
      <c r="Q2657" s="188">
        <f t="shared" si="330"/>
        <v>10</v>
      </c>
      <c r="S2657" s="184">
        <v>0</v>
      </c>
      <c r="T2657" s="184">
        <v>0</v>
      </c>
      <c r="U2657" s="184">
        <f t="shared" si="331"/>
        <v>0</v>
      </c>
      <c r="W2657" s="185">
        <v>0</v>
      </c>
      <c r="X2657" s="185">
        <v>0</v>
      </c>
      <c r="Y2657" s="185">
        <f t="shared" si="332"/>
        <v>0</v>
      </c>
    </row>
    <row r="2658" spans="2:25" s="187" customFormat="1" hidden="1" x14ac:dyDescent="0.3">
      <c r="B2658" s="226" t="s">
        <v>2976</v>
      </c>
      <c r="C2658" s="338" t="s">
        <v>10142</v>
      </c>
      <c r="D2658" s="249"/>
      <c r="E2658" s="249"/>
      <c r="F2658" s="183"/>
      <c r="G2658" s="184">
        <f t="shared" si="326"/>
        <v>411.04949999999997</v>
      </c>
      <c r="H2658" s="184">
        <f t="shared" si="327"/>
        <v>339.07042378</v>
      </c>
      <c r="I2658" s="184">
        <f t="shared" si="328"/>
        <v>71.979076219999968</v>
      </c>
      <c r="K2658" s="184">
        <v>0</v>
      </c>
      <c r="L2658" s="184">
        <v>0</v>
      </c>
      <c r="M2658" s="184">
        <f t="shared" si="329"/>
        <v>0</v>
      </c>
      <c r="O2658" s="188">
        <v>411.04949999999997</v>
      </c>
      <c r="P2658" s="188">
        <v>339.07042378</v>
      </c>
      <c r="Q2658" s="188">
        <f t="shared" si="330"/>
        <v>71.979076219999968</v>
      </c>
      <c r="S2658" s="184">
        <v>0</v>
      </c>
      <c r="T2658" s="184">
        <v>0</v>
      </c>
      <c r="U2658" s="184">
        <f t="shared" si="331"/>
        <v>0</v>
      </c>
      <c r="W2658" s="185">
        <v>0</v>
      </c>
      <c r="X2658" s="185">
        <v>0</v>
      </c>
      <c r="Y2658" s="185">
        <f t="shared" si="332"/>
        <v>0</v>
      </c>
    </row>
    <row r="2659" spans="2:25" s="187" customFormat="1" hidden="1" x14ac:dyDescent="0.3">
      <c r="B2659" s="226" t="s">
        <v>2977</v>
      </c>
      <c r="C2659" s="338" t="s">
        <v>10143</v>
      </c>
      <c r="D2659" s="249"/>
      <c r="E2659" s="249"/>
      <c r="F2659" s="183"/>
      <c r="G2659" s="184">
        <f t="shared" si="326"/>
        <v>176.0377</v>
      </c>
      <c r="H2659" s="184">
        <f t="shared" si="327"/>
        <v>113.51710409</v>
      </c>
      <c r="I2659" s="184">
        <f t="shared" si="328"/>
        <v>62.520595909999997</v>
      </c>
      <c r="K2659" s="184">
        <v>0</v>
      </c>
      <c r="L2659" s="184">
        <v>0</v>
      </c>
      <c r="M2659" s="184">
        <f t="shared" si="329"/>
        <v>0</v>
      </c>
      <c r="O2659" s="188">
        <v>176.0377</v>
      </c>
      <c r="P2659" s="188">
        <v>113.51710409</v>
      </c>
      <c r="Q2659" s="188">
        <f t="shared" si="330"/>
        <v>62.520595909999997</v>
      </c>
      <c r="S2659" s="184">
        <v>0</v>
      </c>
      <c r="T2659" s="184">
        <v>0</v>
      </c>
      <c r="U2659" s="184">
        <f t="shared" si="331"/>
        <v>0</v>
      </c>
      <c r="W2659" s="185">
        <v>0</v>
      </c>
      <c r="X2659" s="185">
        <v>0</v>
      </c>
      <c r="Y2659" s="185">
        <f t="shared" si="332"/>
        <v>0</v>
      </c>
    </row>
    <row r="2660" spans="2:25" s="187" customFormat="1" hidden="1" x14ac:dyDescent="0.3">
      <c r="B2660" s="226" t="s">
        <v>2978</v>
      </c>
      <c r="C2660" s="338" t="s">
        <v>10144</v>
      </c>
      <c r="D2660" s="249"/>
      <c r="E2660" s="249"/>
      <c r="F2660" s="183"/>
      <c r="G2660" s="184">
        <f t="shared" si="326"/>
        <v>246.21120000000002</v>
      </c>
      <c r="H2660" s="184">
        <f t="shared" si="327"/>
        <v>216.49089308999999</v>
      </c>
      <c r="I2660" s="184">
        <f t="shared" si="328"/>
        <v>29.720306910000033</v>
      </c>
      <c r="K2660" s="184">
        <v>0</v>
      </c>
      <c r="L2660" s="184">
        <v>0</v>
      </c>
      <c r="M2660" s="184">
        <f t="shared" si="329"/>
        <v>0</v>
      </c>
      <c r="O2660" s="188">
        <v>246.21120000000002</v>
      </c>
      <c r="P2660" s="188">
        <v>216.49089308999999</v>
      </c>
      <c r="Q2660" s="188">
        <f t="shared" si="330"/>
        <v>29.720306910000033</v>
      </c>
      <c r="S2660" s="184">
        <v>0</v>
      </c>
      <c r="T2660" s="184">
        <v>0</v>
      </c>
      <c r="U2660" s="184">
        <f t="shared" si="331"/>
        <v>0</v>
      </c>
      <c r="W2660" s="185">
        <v>0</v>
      </c>
      <c r="X2660" s="185">
        <v>0</v>
      </c>
      <c r="Y2660" s="185">
        <f t="shared" si="332"/>
        <v>0</v>
      </c>
    </row>
    <row r="2661" spans="2:25" s="187" customFormat="1" hidden="1" x14ac:dyDescent="0.3">
      <c r="B2661" s="226" t="s">
        <v>2979</v>
      </c>
      <c r="C2661" s="338" t="s">
        <v>10145</v>
      </c>
      <c r="D2661" s="249"/>
      <c r="E2661" s="249"/>
      <c r="F2661" s="183"/>
      <c r="G2661" s="184">
        <f t="shared" si="326"/>
        <v>107.43979999999999</v>
      </c>
      <c r="H2661" s="184">
        <f t="shared" si="327"/>
        <v>86.484614219999997</v>
      </c>
      <c r="I2661" s="184">
        <f t="shared" si="328"/>
        <v>20.955185779999994</v>
      </c>
      <c r="K2661" s="184">
        <v>0</v>
      </c>
      <c r="L2661" s="184">
        <v>0</v>
      </c>
      <c r="M2661" s="184">
        <f t="shared" si="329"/>
        <v>0</v>
      </c>
      <c r="O2661" s="188">
        <v>107.43979999999999</v>
      </c>
      <c r="P2661" s="188">
        <v>86.484614219999997</v>
      </c>
      <c r="Q2661" s="188">
        <f t="shared" si="330"/>
        <v>20.955185779999994</v>
      </c>
      <c r="S2661" s="184">
        <v>0</v>
      </c>
      <c r="T2661" s="184">
        <v>0</v>
      </c>
      <c r="U2661" s="184">
        <f t="shared" si="331"/>
        <v>0</v>
      </c>
      <c r="W2661" s="185">
        <v>0</v>
      </c>
      <c r="X2661" s="185">
        <v>0</v>
      </c>
      <c r="Y2661" s="185">
        <f t="shared" si="332"/>
        <v>0</v>
      </c>
    </row>
    <row r="2662" spans="2:25" s="187" customFormat="1" hidden="1" x14ac:dyDescent="0.3">
      <c r="B2662" s="226" t="s">
        <v>2980</v>
      </c>
      <c r="C2662" s="338" t="s">
        <v>10146</v>
      </c>
      <c r="D2662" s="249"/>
      <c r="E2662" s="249"/>
      <c r="F2662" s="183"/>
      <c r="G2662" s="184">
        <f t="shared" si="326"/>
        <v>757.63409999999999</v>
      </c>
      <c r="H2662" s="184">
        <f t="shared" si="327"/>
        <v>194.366512</v>
      </c>
      <c r="I2662" s="184">
        <f t="shared" si="328"/>
        <v>563.26758799999993</v>
      </c>
      <c r="K2662" s="184">
        <v>0</v>
      </c>
      <c r="L2662" s="184">
        <v>0</v>
      </c>
      <c r="M2662" s="184">
        <f t="shared" si="329"/>
        <v>0</v>
      </c>
      <c r="O2662" s="188">
        <v>757.63409999999999</v>
      </c>
      <c r="P2662" s="188">
        <v>194.366512</v>
      </c>
      <c r="Q2662" s="188">
        <f t="shared" si="330"/>
        <v>563.26758799999993</v>
      </c>
      <c r="S2662" s="184">
        <v>0</v>
      </c>
      <c r="T2662" s="184">
        <v>0</v>
      </c>
      <c r="U2662" s="184">
        <f t="shared" si="331"/>
        <v>0</v>
      </c>
      <c r="W2662" s="185">
        <v>0</v>
      </c>
      <c r="X2662" s="185">
        <v>0</v>
      </c>
      <c r="Y2662" s="185">
        <f t="shared" si="332"/>
        <v>0</v>
      </c>
    </row>
    <row r="2663" spans="2:25" s="187" customFormat="1" hidden="1" x14ac:dyDescent="0.3">
      <c r="B2663" s="226" t="s">
        <v>2981</v>
      </c>
      <c r="C2663" s="338" t="s">
        <v>10147</v>
      </c>
      <c r="D2663" s="249"/>
      <c r="E2663" s="249"/>
      <c r="F2663" s="183"/>
      <c r="G2663" s="184">
        <f t="shared" si="326"/>
        <v>38.899799999999999</v>
      </c>
      <c r="H2663" s="184">
        <f t="shared" si="327"/>
        <v>36.621911000000004</v>
      </c>
      <c r="I2663" s="184">
        <f t="shared" si="328"/>
        <v>2.2778889999999947</v>
      </c>
      <c r="K2663" s="184">
        <v>0</v>
      </c>
      <c r="L2663" s="184">
        <v>0</v>
      </c>
      <c r="M2663" s="184">
        <f t="shared" si="329"/>
        <v>0</v>
      </c>
      <c r="O2663" s="188">
        <v>38.899799999999999</v>
      </c>
      <c r="P2663" s="188">
        <v>36.621911000000004</v>
      </c>
      <c r="Q2663" s="188">
        <f t="shared" si="330"/>
        <v>2.2778889999999947</v>
      </c>
      <c r="S2663" s="184">
        <v>0</v>
      </c>
      <c r="T2663" s="184">
        <v>0</v>
      </c>
      <c r="U2663" s="184">
        <f t="shared" si="331"/>
        <v>0</v>
      </c>
      <c r="W2663" s="185">
        <v>0</v>
      </c>
      <c r="X2663" s="185">
        <v>0</v>
      </c>
      <c r="Y2663" s="185">
        <f t="shared" si="332"/>
        <v>0</v>
      </c>
    </row>
    <row r="2664" spans="2:25" s="187" customFormat="1" hidden="1" x14ac:dyDescent="0.3">
      <c r="B2664" s="226" t="s">
        <v>2982</v>
      </c>
      <c r="C2664" s="338" t="s">
        <v>10148</v>
      </c>
      <c r="D2664" s="249"/>
      <c r="E2664" s="249"/>
      <c r="F2664" s="183"/>
      <c r="G2664" s="184">
        <f t="shared" si="326"/>
        <v>249.40780000000001</v>
      </c>
      <c r="H2664" s="184">
        <f t="shared" si="327"/>
        <v>230.36540335000001</v>
      </c>
      <c r="I2664" s="184">
        <f t="shared" si="328"/>
        <v>19.042396650000001</v>
      </c>
      <c r="K2664" s="184">
        <v>0</v>
      </c>
      <c r="L2664" s="184">
        <v>0</v>
      </c>
      <c r="M2664" s="184">
        <f t="shared" si="329"/>
        <v>0</v>
      </c>
      <c r="O2664" s="188">
        <v>249.40780000000001</v>
      </c>
      <c r="P2664" s="188">
        <v>230.36540335000001</v>
      </c>
      <c r="Q2664" s="188">
        <f t="shared" si="330"/>
        <v>19.042396650000001</v>
      </c>
      <c r="S2664" s="184">
        <v>0</v>
      </c>
      <c r="T2664" s="184">
        <v>0</v>
      </c>
      <c r="U2664" s="184">
        <f t="shared" si="331"/>
        <v>0</v>
      </c>
      <c r="W2664" s="185">
        <v>0</v>
      </c>
      <c r="X2664" s="185">
        <v>0</v>
      </c>
      <c r="Y2664" s="185">
        <f t="shared" si="332"/>
        <v>0</v>
      </c>
    </row>
    <row r="2665" spans="2:25" s="187" customFormat="1" hidden="1" x14ac:dyDescent="0.3">
      <c r="B2665" s="226" t="s">
        <v>2983</v>
      </c>
      <c r="C2665" s="338" t="s">
        <v>10149</v>
      </c>
      <c r="D2665" s="249"/>
      <c r="E2665" s="249"/>
      <c r="F2665" s="183"/>
      <c r="G2665" s="184">
        <f t="shared" si="326"/>
        <v>95.577500000000001</v>
      </c>
      <c r="H2665" s="184">
        <f t="shared" si="327"/>
        <v>10.199999999999999</v>
      </c>
      <c r="I2665" s="184">
        <f t="shared" si="328"/>
        <v>85.377499999999998</v>
      </c>
      <c r="K2665" s="184">
        <v>0</v>
      </c>
      <c r="L2665" s="184">
        <v>0</v>
      </c>
      <c r="M2665" s="184">
        <f t="shared" si="329"/>
        <v>0</v>
      </c>
      <c r="O2665" s="188">
        <v>95.577500000000001</v>
      </c>
      <c r="P2665" s="188">
        <v>10.199999999999999</v>
      </c>
      <c r="Q2665" s="188">
        <f t="shared" si="330"/>
        <v>85.377499999999998</v>
      </c>
      <c r="S2665" s="184">
        <v>0</v>
      </c>
      <c r="T2665" s="184">
        <v>0</v>
      </c>
      <c r="U2665" s="184">
        <f t="shared" si="331"/>
        <v>0</v>
      </c>
      <c r="W2665" s="185">
        <v>0</v>
      </c>
      <c r="X2665" s="185">
        <v>0</v>
      </c>
      <c r="Y2665" s="185">
        <f t="shared" si="332"/>
        <v>0</v>
      </c>
    </row>
    <row r="2666" spans="2:25" s="187" customFormat="1" hidden="1" x14ac:dyDescent="0.3">
      <c r="B2666" s="226" t="s">
        <v>2984</v>
      </c>
      <c r="C2666" s="338" t="s">
        <v>10150</v>
      </c>
      <c r="D2666" s="249"/>
      <c r="E2666" s="249"/>
      <c r="F2666" s="183"/>
      <c r="G2666" s="184">
        <f t="shared" si="326"/>
        <v>5.6829999999999998</v>
      </c>
      <c r="H2666" s="184">
        <f t="shared" si="327"/>
        <v>0</v>
      </c>
      <c r="I2666" s="184">
        <f t="shared" si="328"/>
        <v>5.6829999999999998</v>
      </c>
      <c r="K2666" s="184">
        <v>0</v>
      </c>
      <c r="L2666" s="184">
        <v>0</v>
      </c>
      <c r="M2666" s="184">
        <f t="shared" si="329"/>
        <v>0</v>
      </c>
      <c r="O2666" s="188">
        <v>5.6829999999999998</v>
      </c>
      <c r="P2666" s="188">
        <v>0</v>
      </c>
      <c r="Q2666" s="188">
        <f t="shared" si="330"/>
        <v>5.6829999999999998</v>
      </c>
      <c r="S2666" s="184">
        <v>0</v>
      </c>
      <c r="T2666" s="184">
        <v>0</v>
      </c>
      <c r="U2666" s="184">
        <f t="shared" si="331"/>
        <v>0</v>
      </c>
      <c r="W2666" s="185">
        <v>0</v>
      </c>
      <c r="X2666" s="185">
        <v>0</v>
      </c>
      <c r="Y2666" s="185">
        <f t="shared" si="332"/>
        <v>0</v>
      </c>
    </row>
    <row r="2667" spans="2:25" s="187" customFormat="1" hidden="1" x14ac:dyDescent="0.3">
      <c r="B2667" s="226" t="s">
        <v>2985</v>
      </c>
      <c r="C2667" s="338" t="s">
        <v>10151</v>
      </c>
      <c r="D2667" s="249"/>
      <c r="E2667" s="249"/>
      <c r="F2667" s="183"/>
      <c r="G2667" s="184">
        <f t="shared" si="326"/>
        <v>507.5779</v>
      </c>
      <c r="H2667" s="184">
        <f t="shared" si="327"/>
        <v>429.28046599999993</v>
      </c>
      <c r="I2667" s="184">
        <f t="shared" si="328"/>
        <v>78.297434000000067</v>
      </c>
      <c r="K2667" s="184">
        <v>0</v>
      </c>
      <c r="L2667" s="184">
        <v>0</v>
      </c>
      <c r="M2667" s="184">
        <f t="shared" si="329"/>
        <v>0</v>
      </c>
      <c r="O2667" s="188">
        <v>507.5779</v>
      </c>
      <c r="P2667" s="188">
        <v>429.28046599999993</v>
      </c>
      <c r="Q2667" s="188">
        <f t="shared" si="330"/>
        <v>78.297434000000067</v>
      </c>
      <c r="S2667" s="184">
        <v>0</v>
      </c>
      <c r="T2667" s="184">
        <v>0</v>
      </c>
      <c r="U2667" s="184">
        <f t="shared" si="331"/>
        <v>0</v>
      </c>
      <c r="W2667" s="185">
        <v>0</v>
      </c>
      <c r="X2667" s="185">
        <v>0</v>
      </c>
      <c r="Y2667" s="185">
        <f t="shared" si="332"/>
        <v>0</v>
      </c>
    </row>
    <row r="2668" spans="2:25" s="187" customFormat="1" hidden="1" x14ac:dyDescent="0.3">
      <c r="B2668" s="226" t="s">
        <v>2986</v>
      </c>
      <c r="C2668" s="338" t="s">
        <v>10152</v>
      </c>
      <c r="D2668" s="249"/>
      <c r="E2668" s="249"/>
      <c r="F2668" s="183"/>
      <c r="G2668" s="184">
        <f t="shared" si="326"/>
        <v>204.78979999999999</v>
      </c>
      <c r="H2668" s="184">
        <f t="shared" si="327"/>
        <v>152.38874799999999</v>
      </c>
      <c r="I2668" s="184">
        <f t="shared" si="328"/>
        <v>52.401051999999993</v>
      </c>
      <c r="K2668" s="184">
        <v>0</v>
      </c>
      <c r="L2668" s="184">
        <v>0</v>
      </c>
      <c r="M2668" s="184">
        <f t="shared" si="329"/>
        <v>0</v>
      </c>
      <c r="O2668" s="188">
        <v>204.78979999999999</v>
      </c>
      <c r="P2668" s="188">
        <v>152.38874799999999</v>
      </c>
      <c r="Q2668" s="188">
        <f t="shared" si="330"/>
        <v>52.401051999999993</v>
      </c>
      <c r="S2668" s="184">
        <v>0</v>
      </c>
      <c r="T2668" s="184">
        <v>0</v>
      </c>
      <c r="U2668" s="184">
        <f t="shared" si="331"/>
        <v>0</v>
      </c>
      <c r="W2668" s="185">
        <v>0</v>
      </c>
      <c r="X2668" s="185">
        <v>0</v>
      </c>
      <c r="Y2668" s="185">
        <f t="shared" si="332"/>
        <v>0</v>
      </c>
    </row>
    <row r="2669" spans="2:25" s="187" customFormat="1" hidden="1" x14ac:dyDescent="0.3">
      <c r="B2669" s="226" t="s">
        <v>2987</v>
      </c>
      <c r="C2669" s="338" t="s">
        <v>10153</v>
      </c>
      <c r="D2669" s="249"/>
      <c r="E2669" s="249"/>
      <c r="F2669" s="183"/>
      <c r="G2669" s="184">
        <f t="shared" si="326"/>
        <v>309.85690000000005</v>
      </c>
      <c r="H2669" s="184">
        <f t="shared" si="327"/>
        <v>268.47045803999998</v>
      </c>
      <c r="I2669" s="184">
        <f t="shared" si="328"/>
        <v>41.38644196000007</v>
      </c>
      <c r="K2669" s="184">
        <v>0</v>
      </c>
      <c r="L2669" s="184">
        <v>0</v>
      </c>
      <c r="M2669" s="184">
        <f t="shared" si="329"/>
        <v>0</v>
      </c>
      <c r="O2669" s="188">
        <v>309.85690000000005</v>
      </c>
      <c r="P2669" s="188">
        <v>268.47045803999998</v>
      </c>
      <c r="Q2669" s="188">
        <f t="shared" si="330"/>
        <v>41.38644196000007</v>
      </c>
      <c r="S2669" s="184">
        <v>0</v>
      </c>
      <c r="T2669" s="184">
        <v>0</v>
      </c>
      <c r="U2669" s="184">
        <f t="shared" si="331"/>
        <v>0</v>
      </c>
      <c r="W2669" s="185">
        <v>0</v>
      </c>
      <c r="X2669" s="185">
        <v>0</v>
      </c>
      <c r="Y2669" s="185">
        <f t="shared" si="332"/>
        <v>0</v>
      </c>
    </row>
    <row r="2670" spans="2:25" s="187" customFormat="1" hidden="1" x14ac:dyDescent="0.3">
      <c r="B2670" s="226" t="s">
        <v>2988</v>
      </c>
      <c r="C2670" s="338" t="s">
        <v>10154</v>
      </c>
      <c r="D2670" s="249"/>
      <c r="E2670" s="249"/>
      <c r="F2670" s="183"/>
      <c r="G2670" s="184">
        <f t="shared" si="326"/>
        <v>62.550000000000004</v>
      </c>
      <c r="H2670" s="184">
        <f t="shared" si="327"/>
        <v>57.725059000000002</v>
      </c>
      <c r="I2670" s="184">
        <f t="shared" si="328"/>
        <v>4.8249410000000026</v>
      </c>
      <c r="K2670" s="184">
        <v>0</v>
      </c>
      <c r="L2670" s="184">
        <v>0</v>
      </c>
      <c r="M2670" s="184">
        <f t="shared" si="329"/>
        <v>0</v>
      </c>
      <c r="O2670" s="188">
        <v>62.550000000000004</v>
      </c>
      <c r="P2670" s="188">
        <v>57.725059000000002</v>
      </c>
      <c r="Q2670" s="188">
        <f t="shared" si="330"/>
        <v>4.8249410000000026</v>
      </c>
      <c r="S2670" s="184">
        <v>0</v>
      </c>
      <c r="T2670" s="184">
        <v>0</v>
      </c>
      <c r="U2670" s="184">
        <f t="shared" si="331"/>
        <v>0</v>
      </c>
      <c r="W2670" s="185">
        <v>0</v>
      </c>
      <c r="X2670" s="185">
        <v>0</v>
      </c>
      <c r="Y2670" s="185">
        <f t="shared" si="332"/>
        <v>0</v>
      </c>
    </row>
    <row r="2671" spans="2:25" s="187" customFormat="1" hidden="1" x14ac:dyDescent="0.3">
      <c r="B2671" s="226" t="s">
        <v>2989</v>
      </c>
      <c r="C2671" s="338" t="s">
        <v>10155</v>
      </c>
      <c r="D2671" s="249"/>
      <c r="E2671" s="249"/>
      <c r="F2671" s="183"/>
      <c r="G2671" s="184">
        <f t="shared" si="326"/>
        <v>326.95389999999998</v>
      </c>
      <c r="H2671" s="184">
        <f t="shared" si="327"/>
        <v>101.33578</v>
      </c>
      <c r="I2671" s="184">
        <f t="shared" si="328"/>
        <v>225.61811999999998</v>
      </c>
      <c r="K2671" s="184">
        <v>0</v>
      </c>
      <c r="L2671" s="184">
        <v>0</v>
      </c>
      <c r="M2671" s="184">
        <f t="shared" si="329"/>
        <v>0</v>
      </c>
      <c r="O2671" s="188">
        <v>326.95389999999998</v>
      </c>
      <c r="P2671" s="188">
        <v>101.33578</v>
      </c>
      <c r="Q2671" s="188">
        <f t="shared" si="330"/>
        <v>225.61811999999998</v>
      </c>
      <c r="S2671" s="184">
        <v>0</v>
      </c>
      <c r="T2671" s="184">
        <v>0</v>
      </c>
      <c r="U2671" s="184">
        <f t="shared" si="331"/>
        <v>0</v>
      </c>
      <c r="W2671" s="185">
        <v>0</v>
      </c>
      <c r="X2671" s="185">
        <v>0</v>
      </c>
      <c r="Y2671" s="185">
        <f t="shared" si="332"/>
        <v>0</v>
      </c>
    </row>
    <row r="2672" spans="2:25" s="187" customFormat="1" hidden="1" x14ac:dyDescent="0.3">
      <c r="B2672" s="226" t="s">
        <v>2990</v>
      </c>
      <c r="C2672" s="338" t="s">
        <v>10156</v>
      </c>
      <c r="D2672" s="249"/>
      <c r="E2672" s="249"/>
      <c r="F2672" s="183"/>
      <c r="G2672" s="184">
        <f t="shared" si="326"/>
        <v>50.119099999999996</v>
      </c>
      <c r="H2672" s="184">
        <f t="shared" si="327"/>
        <v>44.362610000000004</v>
      </c>
      <c r="I2672" s="184">
        <f t="shared" si="328"/>
        <v>5.7564899999999923</v>
      </c>
      <c r="K2672" s="184">
        <v>0</v>
      </c>
      <c r="L2672" s="184">
        <v>0</v>
      </c>
      <c r="M2672" s="184">
        <f t="shared" si="329"/>
        <v>0</v>
      </c>
      <c r="O2672" s="188">
        <v>50.119099999999996</v>
      </c>
      <c r="P2672" s="188">
        <v>44.362610000000004</v>
      </c>
      <c r="Q2672" s="188">
        <f t="shared" si="330"/>
        <v>5.7564899999999923</v>
      </c>
      <c r="S2672" s="184">
        <v>0</v>
      </c>
      <c r="T2672" s="184">
        <v>0</v>
      </c>
      <c r="U2672" s="184">
        <f t="shared" si="331"/>
        <v>0</v>
      </c>
      <c r="W2672" s="185">
        <v>0</v>
      </c>
      <c r="X2672" s="185">
        <v>0</v>
      </c>
      <c r="Y2672" s="185">
        <f t="shared" si="332"/>
        <v>0</v>
      </c>
    </row>
    <row r="2673" spans="2:25" s="187" customFormat="1" hidden="1" x14ac:dyDescent="0.3">
      <c r="B2673" s="226" t="s">
        <v>2991</v>
      </c>
      <c r="C2673" s="338" t="s">
        <v>10157</v>
      </c>
      <c r="D2673" s="249"/>
      <c r="E2673" s="249"/>
      <c r="F2673" s="183"/>
      <c r="G2673" s="184">
        <f t="shared" si="326"/>
        <v>308.14449999999999</v>
      </c>
      <c r="H2673" s="184">
        <f t="shared" si="327"/>
        <v>299.18751900000001</v>
      </c>
      <c r="I2673" s="184">
        <f t="shared" si="328"/>
        <v>8.9569809999999848</v>
      </c>
      <c r="K2673" s="184">
        <v>0</v>
      </c>
      <c r="L2673" s="184">
        <v>0</v>
      </c>
      <c r="M2673" s="184">
        <f t="shared" si="329"/>
        <v>0</v>
      </c>
      <c r="O2673" s="188">
        <v>308.14449999999999</v>
      </c>
      <c r="P2673" s="188">
        <v>299.18751900000001</v>
      </c>
      <c r="Q2673" s="188">
        <f t="shared" si="330"/>
        <v>8.9569809999999848</v>
      </c>
      <c r="S2673" s="184">
        <v>0</v>
      </c>
      <c r="T2673" s="184">
        <v>0</v>
      </c>
      <c r="U2673" s="184">
        <f t="shared" si="331"/>
        <v>0</v>
      </c>
      <c r="W2673" s="185">
        <v>0</v>
      </c>
      <c r="X2673" s="185">
        <v>0</v>
      </c>
      <c r="Y2673" s="185">
        <f t="shared" si="332"/>
        <v>0</v>
      </c>
    </row>
    <row r="2674" spans="2:25" s="187" customFormat="1" hidden="1" x14ac:dyDescent="0.3">
      <c r="B2674" s="226" t="s">
        <v>2992</v>
      </c>
      <c r="C2674" s="338" t="s">
        <v>10158</v>
      </c>
      <c r="D2674" s="249"/>
      <c r="E2674" s="249"/>
      <c r="F2674" s="183"/>
      <c r="G2674" s="184">
        <f t="shared" si="326"/>
        <v>139.8091</v>
      </c>
      <c r="H2674" s="184">
        <f t="shared" si="327"/>
        <v>125.1</v>
      </c>
      <c r="I2674" s="184">
        <f t="shared" si="328"/>
        <v>14.709100000000007</v>
      </c>
      <c r="K2674" s="184">
        <v>0</v>
      </c>
      <c r="L2674" s="184">
        <v>0</v>
      </c>
      <c r="M2674" s="184">
        <f t="shared" si="329"/>
        <v>0</v>
      </c>
      <c r="O2674" s="188">
        <v>139.8091</v>
      </c>
      <c r="P2674" s="188">
        <v>125.1</v>
      </c>
      <c r="Q2674" s="188">
        <f t="shared" si="330"/>
        <v>14.709100000000007</v>
      </c>
      <c r="S2674" s="184">
        <v>0</v>
      </c>
      <c r="T2674" s="184">
        <v>0</v>
      </c>
      <c r="U2674" s="184">
        <f t="shared" si="331"/>
        <v>0</v>
      </c>
      <c r="W2674" s="185">
        <v>0</v>
      </c>
      <c r="X2674" s="185">
        <v>0</v>
      </c>
      <c r="Y2674" s="185">
        <f t="shared" si="332"/>
        <v>0</v>
      </c>
    </row>
    <row r="2675" spans="2:25" s="187" customFormat="1" hidden="1" x14ac:dyDescent="0.3">
      <c r="B2675" s="226" t="s">
        <v>2993</v>
      </c>
      <c r="C2675" s="338" t="s">
        <v>10159</v>
      </c>
      <c r="D2675" s="249"/>
      <c r="E2675" s="249"/>
      <c r="F2675" s="183"/>
      <c r="G2675" s="184">
        <f t="shared" si="326"/>
        <v>32.465600000000002</v>
      </c>
      <c r="H2675" s="184">
        <f t="shared" si="327"/>
        <v>3.6389999999999998</v>
      </c>
      <c r="I2675" s="184">
        <f t="shared" si="328"/>
        <v>28.826600000000003</v>
      </c>
      <c r="K2675" s="184">
        <v>0</v>
      </c>
      <c r="L2675" s="184">
        <v>0</v>
      </c>
      <c r="M2675" s="184">
        <f t="shared" si="329"/>
        <v>0</v>
      </c>
      <c r="O2675" s="188">
        <v>32.465600000000002</v>
      </c>
      <c r="P2675" s="188">
        <v>3.6389999999999998</v>
      </c>
      <c r="Q2675" s="188">
        <f t="shared" si="330"/>
        <v>28.826600000000003</v>
      </c>
      <c r="S2675" s="184">
        <v>0</v>
      </c>
      <c r="T2675" s="184">
        <v>0</v>
      </c>
      <c r="U2675" s="184">
        <f t="shared" si="331"/>
        <v>0</v>
      </c>
      <c r="W2675" s="185">
        <v>0</v>
      </c>
      <c r="X2675" s="185">
        <v>0</v>
      </c>
      <c r="Y2675" s="185">
        <f t="shared" si="332"/>
        <v>0</v>
      </c>
    </row>
    <row r="2676" spans="2:25" s="187" customFormat="1" hidden="1" x14ac:dyDescent="0.3">
      <c r="B2676" s="226" t="s">
        <v>2994</v>
      </c>
      <c r="C2676" s="338" t="s">
        <v>10160</v>
      </c>
      <c r="D2676" s="249"/>
      <c r="E2676" s="249"/>
      <c r="F2676" s="183"/>
      <c r="G2676" s="184">
        <f t="shared" si="326"/>
        <v>1534.9706000000001</v>
      </c>
      <c r="H2676" s="184">
        <f t="shared" si="327"/>
        <v>1349.23521852</v>
      </c>
      <c r="I2676" s="184">
        <f t="shared" si="328"/>
        <v>185.73538148000011</v>
      </c>
      <c r="K2676" s="184">
        <v>0</v>
      </c>
      <c r="L2676" s="184">
        <v>0</v>
      </c>
      <c r="M2676" s="184">
        <f t="shared" si="329"/>
        <v>0</v>
      </c>
      <c r="O2676" s="188">
        <v>1534.9706000000001</v>
      </c>
      <c r="P2676" s="188">
        <v>1349.23521852</v>
      </c>
      <c r="Q2676" s="188">
        <f t="shared" si="330"/>
        <v>185.73538148000011</v>
      </c>
      <c r="S2676" s="184">
        <v>0</v>
      </c>
      <c r="T2676" s="184">
        <v>0</v>
      </c>
      <c r="U2676" s="184">
        <f t="shared" si="331"/>
        <v>0</v>
      </c>
      <c r="W2676" s="185">
        <v>0</v>
      </c>
      <c r="X2676" s="185">
        <v>0</v>
      </c>
      <c r="Y2676" s="185">
        <f t="shared" si="332"/>
        <v>0</v>
      </c>
    </row>
    <row r="2677" spans="2:25" s="187" customFormat="1" hidden="1" x14ac:dyDescent="0.3">
      <c r="B2677" s="226" t="s">
        <v>2995</v>
      </c>
      <c r="C2677" s="338" t="s">
        <v>10161</v>
      </c>
      <c r="D2677" s="249"/>
      <c r="E2677" s="249"/>
      <c r="F2677" s="183"/>
      <c r="G2677" s="184">
        <f t="shared" si="326"/>
        <v>1539.7257</v>
      </c>
      <c r="H2677" s="184">
        <f t="shared" si="327"/>
        <v>1317.4461836799999</v>
      </c>
      <c r="I2677" s="184">
        <f t="shared" si="328"/>
        <v>222.27951632000008</v>
      </c>
      <c r="K2677" s="184">
        <v>0</v>
      </c>
      <c r="L2677" s="184">
        <v>0</v>
      </c>
      <c r="M2677" s="184">
        <f t="shared" si="329"/>
        <v>0</v>
      </c>
      <c r="O2677" s="188">
        <v>1539.7257</v>
      </c>
      <c r="P2677" s="188">
        <v>1317.4461836799999</v>
      </c>
      <c r="Q2677" s="188">
        <f t="shared" si="330"/>
        <v>222.27951632000008</v>
      </c>
      <c r="S2677" s="184">
        <v>0</v>
      </c>
      <c r="T2677" s="184">
        <v>0</v>
      </c>
      <c r="U2677" s="184">
        <f t="shared" si="331"/>
        <v>0</v>
      </c>
      <c r="W2677" s="185">
        <v>0</v>
      </c>
      <c r="X2677" s="185">
        <v>0</v>
      </c>
      <c r="Y2677" s="185">
        <f t="shared" si="332"/>
        <v>0</v>
      </c>
    </row>
    <row r="2678" spans="2:25" s="187" customFormat="1" hidden="1" x14ac:dyDescent="0.3">
      <c r="B2678" s="226" t="s">
        <v>2996</v>
      </c>
      <c r="C2678" s="338" t="s">
        <v>10162</v>
      </c>
      <c r="D2678" s="249"/>
      <c r="E2678" s="249"/>
      <c r="F2678" s="183"/>
      <c r="G2678" s="184">
        <f t="shared" si="326"/>
        <v>1034.2256</v>
      </c>
      <c r="H2678" s="184">
        <f t="shared" si="327"/>
        <v>916.81880247000004</v>
      </c>
      <c r="I2678" s="184">
        <f t="shared" si="328"/>
        <v>117.40679752999995</v>
      </c>
      <c r="K2678" s="184">
        <v>0</v>
      </c>
      <c r="L2678" s="184">
        <v>0</v>
      </c>
      <c r="M2678" s="184">
        <f t="shared" si="329"/>
        <v>0</v>
      </c>
      <c r="O2678" s="188">
        <v>1034.2256</v>
      </c>
      <c r="P2678" s="188">
        <v>916.81880247000004</v>
      </c>
      <c r="Q2678" s="188">
        <f t="shared" si="330"/>
        <v>117.40679752999995</v>
      </c>
      <c r="S2678" s="184">
        <v>0</v>
      </c>
      <c r="T2678" s="184">
        <v>0</v>
      </c>
      <c r="U2678" s="184">
        <f t="shared" si="331"/>
        <v>0</v>
      </c>
      <c r="W2678" s="185">
        <v>0</v>
      </c>
      <c r="X2678" s="185">
        <v>0</v>
      </c>
      <c r="Y2678" s="185">
        <f t="shared" si="332"/>
        <v>0</v>
      </c>
    </row>
    <row r="2679" spans="2:25" s="187" customFormat="1" hidden="1" x14ac:dyDescent="0.3">
      <c r="B2679" s="226" t="s">
        <v>2997</v>
      </c>
      <c r="C2679" s="338" t="s">
        <v>10163</v>
      </c>
      <c r="D2679" s="249"/>
      <c r="E2679" s="249"/>
      <c r="F2679" s="183"/>
      <c r="G2679" s="184">
        <f t="shared" si="326"/>
        <v>671.75419999999997</v>
      </c>
      <c r="H2679" s="184">
        <f t="shared" si="327"/>
        <v>580.58947816</v>
      </c>
      <c r="I2679" s="184">
        <f t="shared" si="328"/>
        <v>91.16472183999997</v>
      </c>
      <c r="K2679" s="184">
        <v>0</v>
      </c>
      <c r="L2679" s="184">
        <v>0</v>
      </c>
      <c r="M2679" s="184">
        <f t="shared" si="329"/>
        <v>0</v>
      </c>
      <c r="O2679" s="188">
        <v>671.75419999999997</v>
      </c>
      <c r="P2679" s="188">
        <v>580.58947816</v>
      </c>
      <c r="Q2679" s="188">
        <f t="shared" si="330"/>
        <v>91.16472183999997</v>
      </c>
      <c r="S2679" s="184">
        <v>0</v>
      </c>
      <c r="T2679" s="184">
        <v>0</v>
      </c>
      <c r="U2679" s="184">
        <f t="shared" si="331"/>
        <v>0</v>
      </c>
      <c r="W2679" s="185">
        <v>0</v>
      </c>
      <c r="X2679" s="185">
        <v>0</v>
      </c>
      <c r="Y2679" s="185">
        <f t="shared" si="332"/>
        <v>0</v>
      </c>
    </row>
    <row r="2680" spans="2:25" s="187" customFormat="1" hidden="1" x14ac:dyDescent="0.3">
      <c r="B2680" s="226" t="s">
        <v>2998</v>
      </c>
      <c r="C2680" s="338" t="s">
        <v>10164</v>
      </c>
      <c r="D2680" s="249"/>
      <c r="E2680" s="249"/>
      <c r="F2680" s="183"/>
      <c r="G2680" s="184">
        <f t="shared" ref="G2680:G2728" si="333">+K2680+O2680+S2680+W2680</f>
        <v>1140.1628000000001</v>
      </c>
      <c r="H2680" s="184">
        <f t="shared" ref="H2680:H2728" si="334">+L2680+P2680+T2680+X2680</f>
        <v>1056.3190758999999</v>
      </c>
      <c r="I2680" s="184">
        <f t="shared" si="328"/>
        <v>83.843724100000145</v>
      </c>
      <c r="K2680" s="184">
        <v>0</v>
      </c>
      <c r="L2680" s="184">
        <v>0</v>
      </c>
      <c r="M2680" s="184">
        <f t="shared" si="329"/>
        <v>0</v>
      </c>
      <c r="O2680" s="188">
        <v>1140.1628000000001</v>
      </c>
      <c r="P2680" s="188">
        <v>1056.3190758999999</v>
      </c>
      <c r="Q2680" s="188">
        <f t="shared" si="330"/>
        <v>83.843724100000145</v>
      </c>
      <c r="S2680" s="184">
        <v>0</v>
      </c>
      <c r="T2680" s="184">
        <v>0</v>
      </c>
      <c r="U2680" s="184">
        <f t="shared" si="331"/>
        <v>0</v>
      </c>
      <c r="W2680" s="185">
        <v>0</v>
      </c>
      <c r="X2680" s="185">
        <v>0</v>
      </c>
      <c r="Y2680" s="185">
        <f t="shared" si="332"/>
        <v>0</v>
      </c>
    </row>
    <row r="2681" spans="2:25" s="187" customFormat="1" hidden="1" x14ac:dyDescent="0.3">
      <c r="B2681" s="226" t="s">
        <v>2999</v>
      </c>
      <c r="C2681" s="338" t="s">
        <v>10165</v>
      </c>
      <c r="D2681" s="249"/>
      <c r="E2681" s="249"/>
      <c r="F2681" s="183"/>
      <c r="G2681" s="184">
        <f t="shared" si="333"/>
        <v>251.73900000000003</v>
      </c>
      <c r="H2681" s="184">
        <f t="shared" si="334"/>
        <v>182.93799733</v>
      </c>
      <c r="I2681" s="184">
        <f t="shared" si="328"/>
        <v>68.801002670000031</v>
      </c>
      <c r="K2681" s="184">
        <v>0</v>
      </c>
      <c r="L2681" s="184">
        <v>0</v>
      </c>
      <c r="M2681" s="184">
        <f t="shared" si="329"/>
        <v>0</v>
      </c>
      <c r="O2681" s="188">
        <v>251.73900000000003</v>
      </c>
      <c r="P2681" s="188">
        <v>182.93799733</v>
      </c>
      <c r="Q2681" s="188">
        <f t="shared" si="330"/>
        <v>68.801002670000031</v>
      </c>
      <c r="S2681" s="184">
        <v>0</v>
      </c>
      <c r="T2681" s="184">
        <v>0</v>
      </c>
      <c r="U2681" s="184">
        <f t="shared" si="331"/>
        <v>0</v>
      </c>
      <c r="W2681" s="185">
        <v>0</v>
      </c>
      <c r="X2681" s="185">
        <v>0</v>
      </c>
      <c r="Y2681" s="185">
        <f t="shared" si="332"/>
        <v>0</v>
      </c>
    </row>
    <row r="2682" spans="2:25" s="187" customFormat="1" hidden="1" x14ac:dyDescent="0.3">
      <c r="B2682" s="226" t="s">
        <v>3000</v>
      </c>
      <c r="C2682" s="338" t="s">
        <v>10166</v>
      </c>
      <c r="D2682" s="249"/>
      <c r="E2682" s="249"/>
      <c r="F2682" s="183"/>
      <c r="G2682" s="184">
        <f t="shared" si="333"/>
        <v>319.12139999999999</v>
      </c>
      <c r="H2682" s="184">
        <f t="shared" si="334"/>
        <v>274.50249056999996</v>
      </c>
      <c r="I2682" s="184">
        <f t="shared" si="328"/>
        <v>44.618909430000031</v>
      </c>
      <c r="K2682" s="184">
        <v>0</v>
      </c>
      <c r="L2682" s="184">
        <v>0</v>
      </c>
      <c r="M2682" s="184">
        <f t="shared" si="329"/>
        <v>0</v>
      </c>
      <c r="O2682" s="188">
        <v>319.12139999999999</v>
      </c>
      <c r="P2682" s="188">
        <v>274.50249056999996</v>
      </c>
      <c r="Q2682" s="188">
        <f t="shared" si="330"/>
        <v>44.618909430000031</v>
      </c>
      <c r="S2682" s="184">
        <v>0</v>
      </c>
      <c r="T2682" s="184">
        <v>0</v>
      </c>
      <c r="U2682" s="184">
        <f t="shared" si="331"/>
        <v>0</v>
      </c>
      <c r="W2682" s="185">
        <v>0</v>
      </c>
      <c r="X2682" s="185">
        <v>0</v>
      </c>
      <c r="Y2682" s="185">
        <f t="shared" si="332"/>
        <v>0</v>
      </c>
    </row>
    <row r="2683" spans="2:25" s="187" customFormat="1" hidden="1" x14ac:dyDescent="0.3">
      <c r="B2683" s="226" t="s">
        <v>3001</v>
      </c>
      <c r="C2683" s="338" t="s">
        <v>10167</v>
      </c>
      <c r="D2683" s="249"/>
      <c r="E2683" s="249"/>
      <c r="F2683" s="183"/>
      <c r="G2683" s="184">
        <f t="shared" si="333"/>
        <v>319.90260000000001</v>
      </c>
      <c r="H2683" s="184">
        <f t="shared" si="334"/>
        <v>267.54000821</v>
      </c>
      <c r="I2683" s="184">
        <f t="shared" si="328"/>
        <v>52.36259179000001</v>
      </c>
      <c r="K2683" s="184">
        <v>0</v>
      </c>
      <c r="L2683" s="184">
        <v>0</v>
      </c>
      <c r="M2683" s="184">
        <f t="shared" si="329"/>
        <v>0</v>
      </c>
      <c r="O2683" s="188">
        <v>319.90260000000001</v>
      </c>
      <c r="P2683" s="188">
        <v>267.54000821</v>
      </c>
      <c r="Q2683" s="188">
        <f t="shared" si="330"/>
        <v>52.36259179000001</v>
      </c>
      <c r="S2683" s="184">
        <v>0</v>
      </c>
      <c r="T2683" s="184">
        <v>0</v>
      </c>
      <c r="U2683" s="184">
        <f t="shared" si="331"/>
        <v>0</v>
      </c>
      <c r="W2683" s="185">
        <v>0</v>
      </c>
      <c r="X2683" s="185">
        <v>0</v>
      </c>
      <c r="Y2683" s="185">
        <f t="shared" si="332"/>
        <v>0</v>
      </c>
    </row>
    <row r="2684" spans="2:25" s="187" customFormat="1" hidden="1" x14ac:dyDescent="0.3">
      <c r="B2684" s="226" t="s">
        <v>3002</v>
      </c>
      <c r="C2684" s="338" t="s">
        <v>10168</v>
      </c>
      <c r="D2684" s="249"/>
      <c r="E2684" s="249"/>
      <c r="F2684" s="183"/>
      <c r="G2684" s="184">
        <f t="shared" si="333"/>
        <v>331.37009999999998</v>
      </c>
      <c r="H2684" s="184">
        <f t="shared" si="334"/>
        <v>247.10927179000004</v>
      </c>
      <c r="I2684" s="184">
        <f t="shared" si="328"/>
        <v>84.260828209999943</v>
      </c>
      <c r="K2684" s="184">
        <v>0</v>
      </c>
      <c r="L2684" s="184">
        <v>0</v>
      </c>
      <c r="M2684" s="184">
        <f t="shared" si="329"/>
        <v>0</v>
      </c>
      <c r="O2684" s="188">
        <v>331.37009999999998</v>
      </c>
      <c r="P2684" s="188">
        <v>247.10927179000004</v>
      </c>
      <c r="Q2684" s="188">
        <f t="shared" si="330"/>
        <v>84.260828209999943</v>
      </c>
      <c r="S2684" s="184">
        <v>0</v>
      </c>
      <c r="T2684" s="184">
        <v>0</v>
      </c>
      <c r="U2684" s="184">
        <f t="shared" si="331"/>
        <v>0</v>
      </c>
      <c r="W2684" s="185">
        <v>0</v>
      </c>
      <c r="X2684" s="185">
        <v>0</v>
      </c>
      <c r="Y2684" s="185">
        <f t="shared" si="332"/>
        <v>0</v>
      </c>
    </row>
    <row r="2685" spans="2:25" s="187" customFormat="1" hidden="1" x14ac:dyDescent="0.3">
      <c r="B2685" s="226" t="s">
        <v>3003</v>
      </c>
      <c r="C2685" s="338" t="s">
        <v>10169</v>
      </c>
      <c r="D2685" s="249"/>
      <c r="E2685" s="249"/>
      <c r="F2685" s="183"/>
      <c r="G2685" s="184">
        <f t="shared" si="333"/>
        <v>383.33</v>
      </c>
      <c r="H2685" s="184">
        <f t="shared" si="334"/>
        <v>223.44565915999999</v>
      </c>
      <c r="I2685" s="184">
        <f t="shared" si="328"/>
        <v>159.88434083999999</v>
      </c>
      <c r="K2685" s="184">
        <v>0</v>
      </c>
      <c r="L2685" s="184">
        <v>0</v>
      </c>
      <c r="M2685" s="184">
        <f t="shared" si="329"/>
        <v>0</v>
      </c>
      <c r="O2685" s="188">
        <v>383.33</v>
      </c>
      <c r="P2685" s="188">
        <v>223.44565915999999</v>
      </c>
      <c r="Q2685" s="188">
        <f t="shared" si="330"/>
        <v>159.88434083999999</v>
      </c>
      <c r="S2685" s="184">
        <v>0</v>
      </c>
      <c r="T2685" s="184">
        <v>0</v>
      </c>
      <c r="U2685" s="184">
        <f t="shared" si="331"/>
        <v>0</v>
      </c>
      <c r="W2685" s="185">
        <v>0</v>
      </c>
      <c r="X2685" s="185">
        <v>0</v>
      </c>
      <c r="Y2685" s="185">
        <f t="shared" si="332"/>
        <v>0</v>
      </c>
    </row>
    <row r="2686" spans="2:25" s="187" customFormat="1" hidden="1" x14ac:dyDescent="0.3">
      <c r="B2686" s="226" t="s">
        <v>3004</v>
      </c>
      <c r="C2686" s="338" t="s">
        <v>10170</v>
      </c>
      <c r="D2686" s="249"/>
      <c r="E2686" s="249"/>
      <c r="F2686" s="183"/>
      <c r="G2686" s="184">
        <f t="shared" si="333"/>
        <v>323.33770000000004</v>
      </c>
      <c r="H2686" s="184">
        <f t="shared" si="334"/>
        <v>232.73587646999999</v>
      </c>
      <c r="I2686" s="184">
        <f t="shared" si="328"/>
        <v>90.601823530000047</v>
      </c>
      <c r="K2686" s="184">
        <v>0</v>
      </c>
      <c r="L2686" s="184">
        <v>0</v>
      </c>
      <c r="M2686" s="184">
        <f t="shared" si="329"/>
        <v>0</v>
      </c>
      <c r="O2686" s="188">
        <v>323.33770000000004</v>
      </c>
      <c r="P2686" s="188">
        <v>232.73587646999999</v>
      </c>
      <c r="Q2686" s="188">
        <f t="shared" si="330"/>
        <v>90.601823530000047</v>
      </c>
      <c r="S2686" s="184">
        <v>0</v>
      </c>
      <c r="T2686" s="184">
        <v>0</v>
      </c>
      <c r="U2686" s="184">
        <f t="shared" si="331"/>
        <v>0</v>
      </c>
      <c r="W2686" s="185">
        <v>0</v>
      </c>
      <c r="X2686" s="185">
        <v>0</v>
      </c>
      <c r="Y2686" s="185">
        <f t="shared" si="332"/>
        <v>0</v>
      </c>
    </row>
    <row r="2687" spans="2:25" s="187" customFormat="1" hidden="1" x14ac:dyDescent="0.3">
      <c r="B2687" s="226" t="s">
        <v>3005</v>
      </c>
      <c r="C2687" s="338" t="s">
        <v>10171</v>
      </c>
      <c r="D2687" s="249"/>
      <c r="E2687" s="249"/>
      <c r="F2687" s="183"/>
      <c r="G2687" s="184">
        <f t="shared" si="333"/>
        <v>346.51679999999999</v>
      </c>
      <c r="H2687" s="184">
        <f t="shared" si="334"/>
        <v>312.42422004000002</v>
      </c>
      <c r="I2687" s="184">
        <f t="shared" si="328"/>
        <v>34.092579959999966</v>
      </c>
      <c r="K2687" s="184">
        <v>0</v>
      </c>
      <c r="L2687" s="184">
        <v>0</v>
      </c>
      <c r="M2687" s="184">
        <f t="shared" si="329"/>
        <v>0</v>
      </c>
      <c r="O2687" s="188">
        <v>346.51679999999999</v>
      </c>
      <c r="P2687" s="188">
        <v>312.42422004000002</v>
      </c>
      <c r="Q2687" s="188">
        <f t="shared" si="330"/>
        <v>34.092579959999966</v>
      </c>
      <c r="S2687" s="184">
        <v>0</v>
      </c>
      <c r="T2687" s="184">
        <v>0</v>
      </c>
      <c r="U2687" s="184">
        <f t="shared" si="331"/>
        <v>0</v>
      </c>
      <c r="W2687" s="185">
        <v>0</v>
      </c>
      <c r="X2687" s="185">
        <v>0</v>
      </c>
      <c r="Y2687" s="185">
        <f t="shared" si="332"/>
        <v>0</v>
      </c>
    </row>
    <row r="2688" spans="2:25" s="187" customFormat="1" hidden="1" x14ac:dyDescent="0.3">
      <c r="B2688" s="226" t="s">
        <v>3006</v>
      </c>
      <c r="C2688" s="338" t="s">
        <v>10172</v>
      </c>
      <c r="D2688" s="249"/>
      <c r="E2688" s="249"/>
      <c r="F2688" s="183"/>
      <c r="G2688" s="184">
        <f t="shared" si="333"/>
        <v>275.666</v>
      </c>
      <c r="H2688" s="184">
        <f t="shared" si="334"/>
        <v>208.96598953</v>
      </c>
      <c r="I2688" s="184">
        <f t="shared" si="328"/>
        <v>66.700010469999995</v>
      </c>
      <c r="K2688" s="184">
        <v>0</v>
      </c>
      <c r="L2688" s="184">
        <v>0</v>
      </c>
      <c r="M2688" s="184">
        <f t="shared" si="329"/>
        <v>0</v>
      </c>
      <c r="O2688" s="188">
        <v>275.666</v>
      </c>
      <c r="P2688" s="188">
        <v>208.96598953</v>
      </c>
      <c r="Q2688" s="188">
        <f t="shared" si="330"/>
        <v>66.700010469999995</v>
      </c>
      <c r="S2688" s="184">
        <v>0</v>
      </c>
      <c r="T2688" s="184">
        <v>0</v>
      </c>
      <c r="U2688" s="184">
        <f t="shared" si="331"/>
        <v>0</v>
      </c>
      <c r="W2688" s="185">
        <v>0</v>
      </c>
      <c r="X2688" s="185">
        <v>0</v>
      </c>
      <c r="Y2688" s="185">
        <f t="shared" si="332"/>
        <v>0</v>
      </c>
    </row>
    <row r="2689" spans="2:25" s="187" customFormat="1" hidden="1" x14ac:dyDescent="0.3">
      <c r="B2689" s="226" t="s">
        <v>3007</v>
      </c>
      <c r="C2689" s="338" t="s">
        <v>10173</v>
      </c>
      <c r="D2689" s="249"/>
      <c r="E2689" s="249"/>
      <c r="F2689" s="183"/>
      <c r="G2689" s="184">
        <f t="shared" si="333"/>
        <v>364.47710000000001</v>
      </c>
      <c r="H2689" s="184">
        <f t="shared" si="334"/>
        <v>303.40315580999999</v>
      </c>
      <c r="I2689" s="184">
        <f t="shared" si="328"/>
        <v>61.07394419000002</v>
      </c>
      <c r="K2689" s="184">
        <v>0</v>
      </c>
      <c r="L2689" s="184">
        <v>0</v>
      </c>
      <c r="M2689" s="184">
        <f t="shared" si="329"/>
        <v>0</v>
      </c>
      <c r="O2689" s="188">
        <v>364.47710000000001</v>
      </c>
      <c r="P2689" s="188">
        <v>303.40315580999999</v>
      </c>
      <c r="Q2689" s="188">
        <f t="shared" si="330"/>
        <v>61.07394419000002</v>
      </c>
      <c r="S2689" s="184">
        <v>0</v>
      </c>
      <c r="T2689" s="184">
        <v>0</v>
      </c>
      <c r="U2689" s="184">
        <f t="shared" si="331"/>
        <v>0</v>
      </c>
      <c r="W2689" s="185">
        <v>0</v>
      </c>
      <c r="X2689" s="185">
        <v>0</v>
      </c>
      <c r="Y2689" s="185">
        <f t="shared" si="332"/>
        <v>0</v>
      </c>
    </row>
    <row r="2690" spans="2:25" s="187" customFormat="1" hidden="1" x14ac:dyDescent="0.3">
      <c r="B2690" s="226" t="s">
        <v>3008</v>
      </c>
      <c r="C2690" s="338" t="s">
        <v>10174</v>
      </c>
      <c r="D2690" s="249"/>
      <c r="E2690" s="249"/>
      <c r="F2690" s="183"/>
      <c r="G2690" s="184">
        <f t="shared" si="333"/>
        <v>321.97750000000002</v>
      </c>
      <c r="H2690" s="184">
        <f t="shared" si="334"/>
        <v>240.21429739000001</v>
      </c>
      <c r="I2690" s="184">
        <f t="shared" si="328"/>
        <v>81.763202610000008</v>
      </c>
      <c r="K2690" s="184">
        <v>0</v>
      </c>
      <c r="L2690" s="184">
        <v>0</v>
      </c>
      <c r="M2690" s="184">
        <f t="shared" si="329"/>
        <v>0</v>
      </c>
      <c r="O2690" s="188">
        <v>321.97750000000002</v>
      </c>
      <c r="P2690" s="188">
        <v>240.21429739000001</v>
      </c>
      <c r="Q2690" s="188">
        <f t="shared" si="330"/>
        <v>81.763202610000008</v>
      </c>
      <c r="S2690" s="184">
        <v>0</v>
      </c>
      <c r="T2690" s="184">
        <v>0</v>
      </c>
      <c r="U2690" s="184">
        <f t="shared" si="331"/>
        <v>0</v>
      </c>
      <c r="W2690" s="185">
        <v>0</v>
      </c>
      <c r="X2690" s="185">
        <v>0</v>
      </c>
      <c r="Y2690" s="185">
        <f t="shared" si="332"/>
        <v>0</v>
      </c>
    </row>
    <row r="2691" spans="2:25" s="187" customFormat="1" hidden="1" x14ac:dyDescent="0.3">
      <c r="B2691" s="226" t="s">
        <v>3009</v>
      </c>
      <c r="C2691" s="338" t="s">
        <v>10175</v>
      </c>
      <c r="D2691" s="249"/>
      <c r="E2691" s="249"/>
      <c r="F2691" s="183"/>
      <c r="G2691" s="184">
        <f t="shared" si="333"/>
        <v>357.79599999999999</v>
      </c>
      <c r="H2691" s="184">
        <f t="shared" si="334"/>
        <v>302.99647284000002</v>
      </c>
      <c r="I2691" s="184">
        <f t="shared" si="328"/>
        <v>54.799527159999968</v>
      </c>
      <c r="K2691" s="184">
        <v>0</v>
      </c>
      <c r="L2691" s="184">
        <v>0</v>
      </c>
      <c r="M2691" s="184">
        <f t="shared" si="329"/>
        <v>0</v>
      </c>
      <c r="O2691" s="188">
        <v>357.79599999999999</v>
      </c>
      <c r="P2691" s="188">
        <v>302.99647284000002</v>
      </c>
      <c r="Q2691" s="188">
        <f t="shared" si="330"/>
        <v>54.799527159999968</v>
      </c>
      <c r="S2691" s="184">
        <v>0</v>
      </c>
      <c r="T2691" s="184">
        <v>0</v>
      </c>
      <c r="U2691" s="184">
        <f t="shared" si="331"/>
        <v>0</v>
      </c>
      <c r="W2691" s="185">
        <v>0</v>
      </c>
      <c r="X2691" s="185">
        <v>0</v>
      </c>
      <c r="Y2691" s="185">
        <f t="shared" si="332"/>
        <v>0</v>
      </c>
    </row>
    <row r="2692" spans="2:25" s="187" customFormat="1" hidden="1" x14ac:dyDescent="0.3">
      <c r="B2692" s="226" t="s">
        <v>3010</v>
      </c>
      <c r="C2692" s="338" t="s">
        <v>10176</v>
      </c>
      <c r="D2692" s="249"/>
      <c r="E2692" s="249"/>
      <c r="F2692" s="183"/>
      <c r="G2692" s="184">
        <f t="shared" si="333"/>
        <v>355.33280000000002</v>
      </c>
      <c r="H2692" s="184">
        <f t="shared" si="334"/>
        <v>270.701458</v>
      </c>
      <c r="I2692" s="184">
        <f t="shared" si="328"/>
        <v>84.631342000000018</v>
      </c>
      <c r="K2692" s="184">
        <v>0</v>
      </c>
      <c r="L2692" s="184">
        <v>0</v>
      </c>
      <c r="M2692" s="184">
        <f t="shared" si="329"/>
        <v>0</v>
      </c>
      <c r="O2692" s="188">
        <v>355.33280000000002</v>
      </c>
      <c r="P2692" s="188">
        <v>270.701458</v>
      </c>
      <c r="Q2692" s="188">
        <f t="shared" si="330"/>
        <v>84.631342000000018</v>
      </c>
      <c r="S2692" s="184">
        <v>0</v>
      </c>
      <c r="T2692" s="184">
        <v>0</v>
      </c>
      <c r="U2692" s="184">
        <f t="shared" si="331"/>
        <v>0</v>
      </c>
      <c r="W2692" s="185">
        <v>0</v>
      </c>
      <c r="X2692" s="185">
        <v>0</v>
      </c>
      <c r="Y2692" s="185">
        <f t="shared" si="332"/>
        <v>0</v>
      </c>
    </row>
    <row r="2693" spans="2:25" s="187" customFormat="1" hidden="1" x14ac:dyDescent="0.3">
      <c r="B2693" s="226" t="s">
        <v>3011</v>
      </c>
      <c r="C2693" s="338" t="s">
        <v>10177</v>
      </c>
      <c r="D2693" s="249"/>
      <c r="E2693" s="249"/>
      <c r="F2693" s="183"/>
      <c r="G2693" s="184">
        <f t="shared" si="333"/>
        <v>262.93470000000002</v>
      </c>
      <c r="H2693" s="184">
        <f t="shared" si="334"/>
        <v>197.71829299000001</v>
      </c>
      <c r="I2693" s="184">
        <f t="shared" si="328"/>
        <v>65.216407010000012</v>
      </c>
      <c r="K2693" s="184">
        <v>0</v>
      </c>
      <c r="L2693" s="184">
        <v>0</v>
      </c>
      <c r="M2693" s="184">
        <f t="shared" si="329"/>
        <v>0</v>
      </c>
      <c r="O2693" s="188">
        <v>262.93470000000002</v>
      </c>
      <c r="P2693" s="188">
        <v>197.71829299000001</v>
      </c>
      <c r="Q2693" s="188">
        <f t="shared" si="330"/>
        <v>65.216407010000012</v>
      </c>
      <c r="S2693" s="184">
        <v>0</v>
      </c>
      <c r="T2693" s="184">
        <v>0</v>
      </c>
      <c r="U2693" s="184">
        <f t="shared" si="331"/>
        <v>0</v>
      </c>
      <c r="W2693" s="185">
        <v>0</v>
      </c>
      <c r="X2693" s="185">
        <v>0</v>
      </c>
      <c r="Y2693" s="185">
        <f t="shared" si="332"/>
        <v>0</v>
      </c>
    </row>
    <row r="2694" spans="2:25" s="187" customFormat="1" hidden="1" x14ac:dyDescent="0.3">
      <c r="B2694" s="226" t="s">
        <v>3012</v>
      </c>
      <c r="C2694" s="338" t="s">
        <v>10178</v>
      </c>
      <c r="D2694" s="249"/>
      <c r="E2694" s="249"/>
      <c r="F2694" s="183"/>
      <c r="G2694" s="184">
        <f t="shared" si="333"/>
        <v>259.5102</v>
      </c>
      <c r="H2694" s="184">
        <f t="shared" si="334"/>
        <v>194.03178711999999</v>
      </c>
      <c r="I2694" s="184">
        <f t="shared" si="328"/>
        <v>65.478412880000008</v>
      </c>
      <c r="K2694" s="184">
        <v>0</v>
      </c>
      <c r="L2694" s="184">
        <v>0</v>
      </c>
      <c r="M2694" s="184">
        <f t="shared" si="329"/>
        <v>0</v>
      </c>
      <c r="O2694" s="188">
        <v>259.5102</v>
      </c>
      <c r="P2694" s="188">
        <v>194.03178711999999</v>
      </c>
      <c r="Q2694" s="188">
        <f t="shared" si="330"/>
        <v>65.478412880000008</v>
      </c>
      <c r="S2694" s="184">
        <v>0</v>
      </c>
      <c r="T2694" s="184">
        <v>0</v>
      </c>
      <c r="U2694" s="184">
        <f t="shared" si="331"/>
        <v>0</v>
      </c>
      <c r="W2694" s="185">
        <v>0</v>
      </c>
      <c r="X2694" s="185">
        <v>0</v>
      </c>
      <c r="Y2694" s="185">
        <f t="shared" si="332"/>
        <v>0</v>
      </c>
    </row>
    <row r="2695" spans="2:25" s="187" customFormat="1" hidden="1" x14ac:dyDescent="0.3">
      <c r="B2695" s="226" t="s">
        <v>3013</v>
      </c>
      <c r="C2695" s="338" t="s">
        <v>10179</v>
      </c>
      <c r="D2695" s="249"/>
      <c r="E2695" s="249"/>
      <c r="F2695" s="183"/>
      <c r="G2695" s="184">
        <f t="shared" si="333"/>
        <v>439.84719999999999</v>
      </c>
      <c r="H2695" s="184">
        <f t="shared" si="334"/>
        <v>339.70353053999997</v>
      </c>
      <c r="I2695" s="184">
        <f t="shared" si="328"/>
        <v>100.14366946000001</v>
      </c>
      <c r="K2695" s="184">
        <v>0</v>
      </c>
      <c r="L2695" s="184">
        <v>0</v>
      </c>
      <c r="M2695" s="184">
        <f t="shared" si="329"/>
        <v>0</v>
      </c>
      <c r="O2695" s="188">
        <v>439.84719999999999</v>
      </c>
      <c r="P2695" s="188">
        <v>339.70353053999997</v>
      </c>
      <c r="Q2695" s="188">
        <f t="shared" si="330"/>
        <v>100.14366946000001</v>
      </c>
      <c r="S2695" s="184">
        <v>0</v>
      </c>
      <c r="T2695" s="184">
        <v>0</v>
      </c>
      <c r="U2695" s="184">
        <f t="shared" si="331"/>
        <v>0</v>
      </c>
      <c r="W2695" s="185">
        <v>0</v>
      </c>
      <c r="X2695" s="185">
        <v>0</v>
      </c>
      <c r="Y2695" s="185">
        <f t="shared" si="332"/>
        <v>0</v>
      </c>
    </row>
    <row r="2696" spans="2:25" s="187" customFormat="1" hidden="1" x14ac:dyDescent="0.3">
      <c r="B2696" s="226" t="s">
        <v>3014</v>
      </c>
      <c r="C2696" s="338" t="s">
        <v>10180</v>
      </c>
      <c r="D2696" s="249"/>
      <c r="E2696" s="249"/>
      <c r="F2696" s="183"/>
      <c r="G2696" s="184">
        <f t="shared" si="333"/>
        <v>516.16909999999996</v>
      </c>
      <c r="H2696" s="184">
        <f t="shared" si="334"/>
        <v>487.38069999999999</v>
      </c>
      <c r="I2696" s="184">
        <f t="shared" si="328"/>
        <v>28.788399999999967</v>
      </c>
      <c r="K2696" s="184">
        <v>0</v>
      </c>
      <c r="L2696" s="184">
        <v>0</v>
      </c>
      <c r="M2696" s="184">
        <f t="shared" si="329"/>
        <v>0</v>
      </c>
      <c r="O2696" s="188">
        <v>516.16909999999996</v>
      </c>
      <c r="P2696" s="188">
        <v>487.38069999999999</v>
      </c>
      <c r="Q2696" s="188">
        <f t="shared" si="330"/>
        <v>28.788399999999967</v>
      </c>
      <c r="S2696" s="184">
        <v>0</v>
      </c>
      <c r="T2696" s="184">
        <v>0</v>
      </c>
      <c r="U2696" s="184">
        <f t="shared" si="331"/>
        <v>0</v>
      </c>
      <c r="W2696" s="185">
        <v>0</v>
      </c>
      <c r="X2696" s="185">
        <v>0</v>
      </c>
      <c r="Y2696" s="185">
        <f t="shared" si="332"/>
        <v>0</v>
      </c>
    </row>
    <row r="2697" spans="2:25" s="187" customFormat="1" hidden="1" x14ac:dyDescent="0.3">
      <c r="B2697" s="226" t="s">
        <v>3015</v>
      </c>
      <c r="C2697" s="338" t="s">
        <v>10181</v>
      </c>
      <c r="D2697" s="249"/>
      <c r="E2697" s="249"/>
      <c r="F2697" s="183"/>
      <c r="G2697" s="184">
        <f t="shared" si="333"/>
        <v>158.78380000000001</v>
      </c>
      <c r="H2697" s="184">
        <f t="shared" si="334"/>
        <v>148.75679636000001</v>
      </c>
      <c r="I2697" s="184">
        <f t="shared" ref="I2697:I2760" si="335">+ABS(G2697-H2697)</f>
        <v>10.027003640000004</v>
      </c>
      <c r="K2697" s="184">
        <v>0</v>
      </c>
      <c r="L2697" s="184">
        <v>0</v>
      </c>
      <c r="M2697" s="184">
        <f t="shared" ref="M2697:M2760" si="336">+ABS(K2697-L2697)</f>
        <v>0</v>
      </c>
      <c r="O2697" s="188">
        <v>158.78380000000001</v>
      </c>
      <c r="P2697" s="188">
        <v>148.75679636000001</v>
      </c>
      <c r="Q2697" s="188">
        <f t="shared" ref="Q2697:Q2760" si="337">+ABS(O2697-P2697)</f>
        <v>10.027003640000004</v>
      </c>
      <c r="S2697" s="184">
        <v>0</v>
      </c>
      <c r="T2697" s="184">
        <v>0</v>
      </c>
      <c r="U2697" s="184">
        <f t="shared" ref="U2697:U2760" si="338">+ABS(S2697-T2697)</f>
        <v>0</v>
      </c>
      <c r="W2697" s="185">
        <v>0</v>
      </c>
      <c r="X2697" s="185">
        <v>0</v>
      </c>
      <c r="Y2697" s="185">
        <f t="shared" ref="Y2697:Y2760" si="339">+ABS(W2697-X2697)</f>
        <v>0</v>
      </c>
    </row>
    <row r="2698" spans="2:25" s="187" customFormat="1" hidden="1" x14ac:dyDescent="0.3">
      <c r="B2698" s="226" t="s">
        <v>3016</v>
      </c>
      <c r="C2698" s="338" t="s">
        <v>10182</v>
      </c>
      <c r="D2698" s="249"/>
      <c r="E2698" s="249"/>
      <c r="F2698" s="183"/>
      <c r="G2698" s="184">
        <f t="shared" si="333"/>
        <v>818.32320000000004</v>
      </c>
      <c r="H2698" s="184">
        <f t="shared" si="334"/>
        <v>547.42538019000006</v>
      </c>
      <c r="I2698" s="184">
        <f t="shared" si="335"/>
        <v>270.89781980999999</v>
      </c>
      <c r="K2698" s="184">
        <v>0</v>
      </c>
      <c r="L2698" s="184">
        <v>0</v>
      </c>
      <c r="M2698" s="184">
        <f t="shared" si="336"/>
        <v>0</v>
      </c>
      <c r="O2698" s="188">
        <v>818.32320000000004</v>
      </c>
      <c r="P2698" s="188">
        <v>547.42538019000006</v>
      </c>
      <c r="Q2698" s="188">
        <f t="shared" si="337"/>
        <v>270.89781980999999</v>
      </c>
      <c r="S2698" s="184">
        <v>0</v>
      </c>
      <c r="T2698" s="184">
        <v>0</v>
      </c>
      <c r="U2698" s="184">
        <f t="shared" si="338"/>
        <v>0</v>
      </c>
      <c r="W2698" s="185">
        <v>0</v>
      </c>
      <c r="X2698" s="185">
        <v>0</v>
      </c>
      <c r="Y2698" s="185">
        <f t="shared" si="339"/>
        <v>0</v>
      </c>
    </row>
    <row r="2699" spans="2:25" s="187" customFormat="1" hidden="1" x14ac:dyDescent="0.3">
      <c r="B2699" s="226" t="s">
        <v>3017</v>
      </c>
      <c r="C2699" s="338" t="s">
        <v>10183</v>
      </c>
      <c r="D2699" s="249"/>
      <c r="E2699" s="249"/>
      <c r="F2699" s="183"/>
      <c r="G2699" s="184">
        <f t="shared" si="333"/>
        <v>69.556100000000001</v>
      </c>
      <c r="H2699" s="184">
        <f t="shared" si="334"/>
        <v>59.805936000000003</v>
      </c>
      <c r="I2699" s="184">
        <f t="shared" si="335"/>
        <v>9.7501639999999981</v>
      </c>
      <c r="K2699" s="184">
        <v>0</v>
      </c>
      <c r="L2699" s="184">
        <v>0</v>
      </c>
      <c r="M2699" s="184">
        <f t="shared" si="336"/>
        <v>0</v>
      </c>
      <c r="O2699" s="188">
        <v>69.556100000000001</v>
      </c>
      <c r="P2699" s="188">
        <v>59.805936000000003</v>
      </c>
      <c r="Q2699" s="188">
        <f t="shared" si="337"/>
        <v>9.7501639999999981</v>
      </c>
      <c r="S2699" s="184">
        <v>0</v>
      </c>
      <c r="T2699" s="184">
        <v>0</v>
      </c>
      <c r="U2699" s="184">
        <f t="shared" si="338"/>
        <v>0</v>
      </c>
      <c r="W2699" s="185">
        <v>0</v>
      </c>
      <c r="X2699" s="185">
        <v>0</v>
      </c>
      <c r="Y2699" s="185">
        <f t="shared" si="339"/>
        <v>0</v>
      </c>
    </row>
    <row r="2700" spans="2:25" s="187" customFormat="1" hidden="1" x14ac:dyDescent="0.3">
      <c r="B2700" s="226" t="s">
        <v>3018</v>
      </c>
      <c r="C2700" s="338" t="s">
        <v>10184</v>
      </c>
      <c r="D2700" s="249"/>
      <c r="E2700" s="249"/>
      <c r="F2700" s="183"/>
      <c r="G2700" s="184">
        <f t="shared" si="333"/>
        <v>813.4380000000001</v>
      </c>
      <c r="H2700" s="184">
        <f t="shared" si="334"/>
        <v>652.87726000000009</v>
      </c>
      <c r="I2700" s="184">
        <f t="shared" si="335"/>
        <v>160.56074000000001</v>
      </c>
      <c r="K2700" s="184">
        <v>0</v>
      </c>
      <c r="L2700" s="184">
        <v>0</v>
      </c>
      <c r="M2700" s="184">
        <f t="shared" si="336"/>
        <v>0</v>
      </c>
      <c r="O2700" s="188">
        <v>813.4380000000001</v>
      </c>
      <c r="P2700" s="188">
        <v>652.87726000000009</v>
      </c>
      <c r="Q2700" s="188">
        <f t="shared" si="337"/>
        <v>160.56074000000001</v>
      </c>
      <c r="S2700" s="184">
        <v>0</v>
      </c>
      <c r="T2700" s="184">
        <v>0</v>
      </c>
      <c r="U2700" s="184">
        <f t="shared" si="338"/>
        <v>0</v>
      </c>
      <c r="W2700" s="185">
        <v>0</v>
      </c>
      <c r="X2700" s="185">
        <v>0</v>
      </c>
      <c r="Y2700" s="185">
        <f t="shared" si="339"/>
        <v>0</v>
      </c>
    </row>
    <row r="2701" spans="2:25" s="187" customFormat="1" hidden="1" x14ac:dyDescent="0.3">
      <c r="B2701" s="226" t="s">
        <v>3019</v>
      </c>
      <c r="C2701" s="338" t="s">
        <v>10185</v>
      </c>
      <c r="D2701" s="249"/>
      <c r="E2701" s="249"/>
      <c r="F2701" s="183"/>
      <c r="G2701" s="184">
        <f t="shared" si="333"/>
        <v>43.423900000000003</v>
      </c>
      <c r="H2701" s="184">
        <f t="shared" si="334"/>
        <v>32.671528000000002</v>
      </c>
      <c r="I2701" s="184">
        <f t="shared" si="335"/>
        <v>10.752372000000001</v>
      </c>
      <c r="K2701" s="184">
        <v>0</v>
      </c>
      <c r="L2701" s="184">
        <v>0</v>
      </c>
      <c r="M2701" s="184">
        <f t="shared" si="336"/>
        <v>0</v>
      </c>
      <c r="O2701" s="188">
        <v>43.423900000000003</v>
      </c>
      <c r="P2701" s="188">
        <v>32.671528000000002</v>
      </c>
      <c r="Q2701" s="188">
        <f t="shared" si="337"/>
        <v>10.752372000000001</v>
      </c>
      <c r="S2701" s="184">
        <v>0</v>
      </c>
      <c r="T2701" s="184">
        <v>0</v>
      </c>
      <c r="U2701" s="184">
        <f t="shared" si="338"/>
        <v>0</v>
      </c>
      <c r="W2701" s="185">
        <v>0</v>
      </c>
      <c r="X2701" s="185">
        <v>0</v>
      </c>
      <c r="Y2701" s="185">
        <f t="shared" si="339"/>
        <v>0</v>
      </c>
    </row>
    <row r="2702" spans="2:25" s="187" customFormat="1" hidden="1" x14ac:dyDescent="0.3">
      <c r="B2702" s="226" t="s">
        <v>3020</v>
      </c>
      <c r="C2702" s="338" t="s">
        <v>10186</v>
      </c>
      <c r="D2702" s="249"/>
      <c r="E2702" s="249"/>
      <c r="F2702" s="183"/>
      <c r="G2702" s="184">
        <f t="shared" si="333"/>
        <v>133.9034</v>
      </c>
      <c r="H2702" s="184">
        <f t="shared" si="334"/>
        <v>122.42987599999999</v>
      </c>
      <c r="I2702" s="184">
        <f t="shared" si="335"/>
        <v>11.473524000000012</v>
      </c>
      <c r="K2702" s="184">
        <v>0</v>
      </c>
      <c r="L2702" s="184">
        <v>0</v>
      </c>
      <c r="M2702" s="184">
        <f t="shared" si="336"/>
        <v>0</v>
      </c>
      <c r="O2702" s="188">
        <v>133.9034</v>
      </c>
      <c r="P2702" s="188">
        <v>122.42987599999999</v>
      </c>
      <c r="Q2702" s="188">
        <f t="shared" si="337"/>
        <v>11.473524000000012</v>
      </c>
      <c r="S2702" s="184">
        <v>0</v>
      </c>
      <c r="T2702" s="184">
        <v>0</v>
      </c>
      <c r="U2702" s="184">
        <f t="shared" si="338"/>
        <v>0</v>
      </c>
      <c r="W2702" s="185">
        <v>0</v>
      </c>
      <c r="X2702" s="185">
        <v>0</v>
      </c>
      <c r="Y2702" s="185">
        <f t="shared" si="339"/>
        <v>0</v>
      </c>
    </row>
    <row r="2703" spans="2:25" s="187" customFormat="1" hidden="1" x14ac:dyDescent="0.3">
      <c r="B2703" s="226" t="s">
        <v>3021</v>
      </c>
      <c r="C2703" s="338" t="s">
        <v>10187</v>
      </c>
      <c r="D2703" s="249"/>
      <c r="E2703" s="249"/>
      <c r="F2703" s="183"/>
      <c r="G2703" s="184">
        <f t="shared" si="333"/>
        <v>96.711400000000012</v>
      </c>
      <c r="H2703" s="184">
        <f t="shared" si="334"/>
        <v>85.597598000000005</v>
      </c>
      <c r="I2703" s="184">
        <f t="shared" si="335"/>
        <v>11.113802000000007</v>
      </c>
      <c r="K2703" s="184">
        <v>0</v>
      </c>
      <c r="L2703" s="184">
        <v>0</v>
      </c>
      <c r="M2703" s="184">
        <f t="shared" si="336"/>
        <v>0</v>
      </c>
      <c r="O2703" s="188">
        <v>96.711400000000012</v>
      </c>
      <c r="P2703" s="188">
        <v>85.597598000000005</v>
      </c>
      <c r="Q2703" s="188">
        <f t="shared" si="337"/>
        <v>11.113802000000007</v>
      </c>
      <c r="S2703" s="184">
        <v>0</v>
      </c>
      <c r="T2703" s="184">
        <v>0</v>
      </c>
      <c r="U2703" s="184">
        <f t="shared" si="338"/>
        <v>0</v>
      </c>
      <c r="W2703" s="185">
        <v>0</v>
      </c>
      <c r="X2703" s="185">
        <v>0</v>
      </c>
      <c r="Y2703" s="185">
        <f t="shared" si="339"/>
        <v>0</v>
      </c>
    </row>
    <row r="2704" spans="2:25" s="187" customFormat="1" hidden="1" x14ac:dyDescent="0.3">
      <c r="B2704" s="226" t="s">
        <v>3022</v>
      </c>
      <c r="C2704" s="338" t="s">
        <v>10188</v>
      </c>
      <c r="D2704" s="249"/>
      <c r="E2704" s="249"/>
      <c r="F2704" s="183"/>
      <c r="G2704" s="184">
        <f t="shared" si="333"/>
        <v>980.96439999999996</v>
      </c>
      <c r="H2704" s="184">
        <f t="shared" si="334"/>
        <v>751.66861128000005</v>
      </c>
      <c r="I2704" s="184">
        <f t="shared" si="335"/>
        <v>229.2957887199999</v>
      </c>
      <c r="J2704" s="179"/>
      <c r="K2704" s="184">
        <v>0</v>
      </c>
      <c r="L2704" s="184">
        <v>0</v>
      </c>
      <c r="M2704" s="184">
        <f t="shared" si="336"/>
        <v>0</v>
      </c>
      <c r="N2704" s="179"/>
      <c r="O2704" s="184">
        <v>980.96439999999996</v>
      </c>
      <c r="P2704" s="184">
        <v>751.66861128000005</v>
      </c>
      <c r="Q2704" s="184">
        <f t="shared" si="337"/>
        <v>229.2957887199999</v>
      </c>
      <c r="R2704" s="179"/>
      <c r="S2704" s="184">
        <v>0</v>
      </c>
      <c r="T2704" s="184">
        <v>0</v>
      </c>
      <c r="U2704" s="184">
        <f t="shared" si="338"/>
        <v>0</v>
      </c>
      <c r="V2704" s="179"/>
      <c r="W2704" s="184">
        <v>0</v>
      </c>
      <c r="X2704" s="184">
        <v>0</v>
      </c>
      <c r="Y2704" s="184">
        <f t="shared" si="339"/>
        <v>0</v>
      </c>
    </row>
    <row r="2705" spans="2:25" s="187" customFormat="1" hidden="1" x14ac:dyDescent="0.3">
      <c r="B2705" s="226" t="s">
        <v>3023</v>
      </c>
      <c r="C2705" s="338" t="s">
        <v>10189</v>
      </c>
      <c r="D2705" s="249"/>
      <c r="E2705" s="249"/>
      <c r="F2705" s="183"/>
      <c r="G2705" s="184">
        <f t="shared" si="333"/>
        <v>310</v>
      </c>
      <c r="H2705" s="184">
        <f t="shared" si="334"/>
        <v>1.3561110000000001</v>
      </c>
      <c r="I2705" s="184">
        <f t="shared" si="335"/>
        <v>308.643889</v>
      </c>
      <c r="K2705" s="184">
        <v>0</v>
      </c>
      <c r="L2705" s="184">
        <v>0</v>
      </c>
      <c r="M2705" s="184">
        <f t="shared" si="336"/>
        <v>0</v>
      </c>
      <c r="O2705" s="188">
        <v>310</v>
      </c>
      <c r="P2705" s="188">
        <v>1.3561110000000001</v>
      </c>
      <c r="Q2705" s="188">
        <f t="shared" si="337"/>
        <v>308.643889</v>
      </c>
      <c r="S2705" s="184">
        <v>0</v>
      </c>
      <c r="T2705" s="184">
        <v>0</v>
      </c>
      <c r="U2705" s="184">
        <f t="shared" si="338"/>
        <v>0</v>
      </c>
      <c r="W2705" s="185">
        <v>0</v>
      </c>
      <c r="X2705" s="185">
        <v>0</v>
      </c>
      <c r="Y2705" s="185">
        <f t="shared" si="339"/>
        <v>0</v>
      </c>
    </row>
    <row r="2706" spans="2:25" s="187" customFormat="1" hidden="1" x14ac:dyDescent="0.3">
      <c r="B2706" s="226" t="s">
        <v>3024</v>
      </c>
      <c r="C2706" s="338" t="s">
        <v>10190</v>
      </c>
      <c r="D2706" s="249"/>
      <c r="E2706" s="249"/>
      <c r="F2706" s="183"/>
      <c r="G2706" s="184">
        <f t="shared" si="333"/>
        <v>60.524299999999997</v>
      </c>
      <c r="H2706" s="184">
        <f t="shared" si="334"/>
        <v>59.813099999999999</v>
      </c>
      <c r="I2706" s="184">
        <f t="shared" si="335"/>
        <v>0.71119999999999806</v>
      </c>
      <c r="K2706" s="184">
        <v>0</v>
      </c>
      <c r="L2706" s="184">
        <v>0</v>
      </c>
      <c r="M2706" s="184">
        <f t="shared" si="336"/>
        <v>0</v>
      </c>
      <c r="O2706" s="188">
        <v>60.524299999999997</v>
      </c>
      <c r="P2706" s="188">
        <v>59.813099999999999</v>
      </c>
      <c r="Q2706" s="188">
        <f t="shared" si="337"/>
        <v>0.71119999999999806</v>
      </c>
      <c r="S2706" s="184">
        <v>0</v>
      </c>
      <c r="T2706" s="184">
        <v>0</v>
      </c>
      <c r="U2706" s="184">
        <f t="shared" si="338"/>
        <v>0</v>
      </c>
      <c r="W2706" s="185">
        <v>0</v>
      </c>
      <c r="X2706" s="185">
        <v>0</v>
      </c>
      <c r="Y2706" s="185">
        <f t="shared" si="339"/>
        <v>0</v>
      </c>
    </row>
    <row r="2707" spans="2:25" s="187" customFormat="1" hidden="1" x14ac:dyDescent="0.3">
      <c r="B2707" s="226" t="s">
        <v>3025</v>
      </c>
      <c r="C2707" s="338" t="s">
        <v>10191</v>
      </c>
      <c r="D2707" s="249"/>
      <c r="E2707" s="249"/>
      <c r="F2707" s="183"/>
      <c r="G2707" s="184">
        <f t="shared" si="333"/>
        <v>1473.5135</v>
      </c>
      <c r="H2707" s="184">
        <f t="shared" si="334"/>
        <v>1372.6448563000001</v>
      </c>
      <c r="I2707" s="184">
        <f t="shared" si="335"/>
        <v>100.86864369999989</v>
      </c>
      <c r="K2707" s="184">
        <v>0</v>
      </c>
      <c r="L2707" s="184">
        <v>0</v>
      </c>
      <c r="M2707" s="184">
        <f t="shared" si="336"/>
        <v>0</v>
      </c>
      <c r="O2707" s="188">
        <v>1473.5135</v>
      </c>
      <c r="P2707" s="188">
        <v>1372.6448563000001</v>
      </c>
      <c r="Q2707" s="188">
        <f t="shared" si="337"/>
        <v>100.86864369999989</v>
      </c>
      <c r="S2707" s="184">
        <v>0</v>
      </c>
      <c r="T2707" s="184">
        <v>0</v>
      </c>
      <c r="U2707" s="184">
        <f t="shared" si="338"/>
        <v>0</v>
      </c>
      <c r="W2707" s="185">
        <v>0</v>
      </c>
      <c r="X2707" s="185">
        <v>0</v>
      </c>
      <c r="Y2707" s="185">
        <f t="shared" si="339"/>
        <v>0</v>
      </c>
    </row>
    <row r="2708" spans="2:25" s="187" customFormat="1" hidden="1" x14ac:dyDescent="0.3">
      <c r="B2708" s="226" t="s">
        <v>3026</v>
      </c>
      <c r="C2708" s="338" t="s">
        <v>10192</v>
      </c>
      <c r="D2708" s="249"/>
      <c r="E2708" s="249"/>
      <c r="F2708" s="183"/>
      <c r="G2708" s="184">
        <f t="shared" si="333"/>
        <v>1151.1383000000001</v>
      </c>
      <c r="H2708" s="184">
        <f t="shared" si="334"/>
        <v>1070.0874650000001</v>
      </c>
      <c r="I2708" s="184">
        <f t="shared" si="335"/>
        <v>81.050835000000006</v>
      </c>
      <c r="K2708" s="184">
        <v>0</v>
      </c>
      <c r="L2708" s="184">
        <v>0</v>
      </c>
      <c r="M2708" s="184">
        <f t="shared" si="336"/>
        <v>0</v>
      </c>
      <c r="O2708" s="188">
        <v>1151.1383000000001</v>
      </c>
      <c r="P2708" s="188">
        <v>1070.0874650000001</v>
      </c>
      <c r="Q2708" s="188">
        <f t="shared" si="337"/>
        <v>81.050835000000006</v>
      </c>
      <c r="S2708" s="184">
        <v>0</v>
      </c>
      <c r="T2708" s="184">
        <v>0</v>
      </c>
      <c r="U2708" s="184">
        <f t="shared" si="338"/>
        <v>0</v>
      </c>
      <c r="W2708" s="185">
        <v>0</v>
      </c>
      <c r="X2708" s="185">
        <v>0</v>
      </c>
      <c r="Y2708" s="185">
        <f t="shared" si="339"/>
        <v>0</v>
      </c>
    </row>
    <row r="2709" spans="2:25" s="187" customFormat="1" hidden="1" x14ac:dyDescent="0.3">
      <c r="B2709" s="226" t="s">
        <v>3027</v>
      </c>
      <c r="C2709" s="338" t="s">
        <v>10193</v>
      </c>
      <c r="D2709" s="249"/>
      <c r="E2709" s="249"/>
      <c r="F2709" s="183"/>
      <c r="G2709" s="184">
        <f t="shared" si="333"/>
        <v>1164.4907000000001</v>
      </c>
      <c r="H2709" s="184">
        <f t="shared" si="334"/>
        <v>1111.63711848</v>
      </c>
      <c r="I2709" s="184">
        <f t="shared" si="335"/>
        <v>52.853581520000034</v>
      </c>
      <c r="K2709" s="184">
        <v>0</v>
      </c>
      <c r="L2709" s="184">
        <v>0</v>
      </c>
      <c r="M2709" s="184">
        <f t="shared" si="336"/>
        <v>0</v>
      </c>
      <c r="O2709" s="188">
        <v>1164.4907000000001</v>
      </c>
      <c r="P2709" s="188">
        <v>1111.63711848</v>
      </c>
      <c r="Q2709" s="188">
        <f t="shared" si="337"/>
        <v>52.853581520000034</v>
      </c>
      <c r="S2709" s="184">
        <v>0</v>
      </c>
      <c r="T2709" s="184">
        <v>0</v>
      </c>
      <c r="U2709" s="184">
        <f t="shared" si="338"/>
        <v>0</v>
      </c>
      <c r="W2709" s="185">
        <v>0</v>
      </c>
      <c r="X2709" s="185">
        <v>0</v>
      </c>
      <c r="Y2709" s="185">
        <f t="shared" si="339"/>
        <v>0</v>
      </c>
    </row>
    <row r="2710" spans="2:25" s="187" customFormat="1" hidden="1" x14ac:dyDescent="0.3">
      <c r="B2710" s="226" t="s">
        <v>3028</v>
      </c>
      <c r="C2710" s="338" t="s">
        <v>10194</v>
      </c>
      <c r="D2710" s="249"/>
      <c r="E2710" s="249"/>
      <c r="F2710" s="183"/>
      <c r="G2710" s="184">
        <f t="shared" si="333"/>
        <v>360.03829999999994</v>
      </c>
      <c r="H2710" s="184">
        <f t="shared" si="334"/>
        <v>300.94201484999996</v>
      </c>
      <c r="I2710" s="184">
        <f t="shared" si="335"/>
        <v>59.096285149999972</v>
      </c>
      <c r="K2710" s="184">
        <v>0</v>
      </c>
      <c r="L2710" s="184">
        <v>0</v>
      </c>
      <c r="M2710" s="184">
        <f t="shared" si="336"/>
        <v>0</v>
      </c>
      <c r="O2710" s="188">
        <v>360.03829999999994</v>
      </c>
      <c r="P2710" s="188">
        <v>300.94201484999996</v>
      </c>
      <c r="Q2710" s="188">
        <f t="shared" si="337"/>
        <v>59.096285149999972</v>
      </c>
      <c r="S2710" s="184">
        <v>0</v>
      </c>
      <c r="T2710" s="184">
        <v>0</v>
      </c>
      <c r="U2710" s="184">
        <f t="shared" si="338"/>
        <v>0</v>
      </c>
      <c r="W2710" s="185">
        <v>0</v>
      </c>
      <c r="X2710" s="185">
        <v>0</v>
      </c>
      <c r="Y2710" s="185">
        <f t="shared" si="339"/>
        <v>0</v>
      </c>
    </row>
    <row r="2711" spans="2:25" s="187" customFormat="1" hidden="1" x14ac:dyDescent="0.3">
      <c r="B2711" s="226" t="s">
        <v>3029</v>
      </c>
      <c r="C2711" s="338" t="s">
        <v>10195</v>
      </c>
      <c r="D2711" s="249"/>
      <c r="E2711" s="249"/>
      <c r="F2711" s="183"/>
      <c r="G2711" s="184">
        <f t="shared" si="333"/>
        <v>332.31229999999999</v>
      </c>
      <c r="H2711" s="184">
        <f t="shared" si="334"/>
        <v>257.59772075000001</v>
      </c>
      <c r="I2711" s="184">
        <f t="shared" si="335"/>
        <v>74.714579249999986</v>
      </c>
      <c r="K2711" s="184">
        <v>0</v>
      </c>
      <c r="L2711" s="184">
        <v>0</v>
      </c>
      <c r="M2711" s="184">
        <f t="shared" si="336"/>
        <v>0</v>
      </c>
      <c r="O2711" s="188">
        <v>332.31229999999999</v>
      </c>
      <c r="P2711" s="188">
        <v>257.59772075000001</v>
      </c>
      <c r="Q2711" s="188">
        <f t="shared" si="337"/>
        <v>74.714579249999986</v>
      </c>
      <c r="S2711" s="184">
        <v>0</v>
      </c>
      <c r="T2711" s="184">
        <v>0</v>
      </c>
      <c r="U2711" s="184">
        <f t="shared" si="338"/>
        <v>0</v>
      </c>
      <c r="W2711" s="185">
        <v>0</v>
      </c>
      <c r="X2711" s="185">
        <v>0</v>
      </c>
      <c r="Y2711" s="185">
        <f t="shared" si="339"/>
        <v>0</v>
      </c>
    </row>
    <row r="2712" spans="2:25" s="187" customFormat="1" hidden="1" x14ac:dyDescent="0.3">
      <c r="B2712" s="226" t="s">
        <v>3030</v>
      </c>
      <c r="C2712" s="338" t="s">
        <v>10196</v>
      </c>
      <c r="D2712" s="249"/>
      <c r="E2712" s="249"/>
      <c r="F2712" s="183"/>
      <c r="G2712" s="184">
        <f t="shared" si="333"/>
        <v>327.65629999999999</v>
      </c>
      <c r="H2712" s="184">
        <f t="shared" si="334"/>
        <v>286.12398432999998</v>
      </c>
      <c r="I2712" s="184">
        <f t="shared" si="335"/>
        <v>41.532315670000003</v>
      </c>
      <c r="K2712" s="184">
        <v>0</v>
      </c>
      <c r="L2712" s="184">
        <v>0</v>
      </c>
      <c r="M2712" s="184">
        <f t="shared" si="336"/>
        <v>0</v>
      </c>
      <c r="O2712" s="188">
        <v>327.65629999999999</v>
      </c>
      <c r="P2712" s="188">
        <v>286.12398432999998</v>
      </c>
      <c r="Q2712" s="188">
        <f t="shared" si="337"/>
        <v>41.532315670000003</v>
      </c>
      <c r="S2712" s="184">
        <v>0</v>
      </c>
      <c r="T2712" s="184">
        <v>0</v>
      </c>
      <c r="U2712" s="184">
        <f t="shared" si="338"/>
        <v>0</v>
      </c>
      <c r="W2712" s="185">
        <v>0</v>
      </c>
      <c r="X2712" s="185">
        <v>0</v>
      </c>
      <c r="Y2712" s="185">
        <f t="shared" si="339"/>
        <v>0</v>
      </c>
    </row>
    <row r="2713" spans="2:25" s="187" customFormat="1" hidden="1" x14ac:dyDescent="0.3">
      <c r="B2713" s="226" t="s">
        <v>3031</v>
      </c>
      <c r="C2713" s="338" t="s">
        <v>10197</v>
      </c>
      <c r="D2713" s="249"/>
      <c r="E2713" s="249"/>
      <c r="F2713" s="183"/>
      <c r="G2713" s="184">
        <f t="shared" si="333"/>
        <v>384.84219999999999</v>
      </c>
      <c r="H2713" s="184">
        <f t="shared" si="334"/>
        <v>308.34569603</v>
      </c>
      <c r="I2713" s="184">
        <f t="shared" si="335"/>
        <v>76.496503969999992</v>
      </c>
      <c r="K2713" s="184">
        <v>0</v>
      </c>
      <c r="L2713" s="184">
        <v>0</v>
      </c>
      <c r="M2713" s="184">
        <f t="shared" si="336"/>
        <v>0</v>
      </c>
      <c r="O2713" s="188">
        <v>384.84219999999999</v>
      </c>
      <c r="P2713" s="188">
        <v>308.34569603</v>
      </c>
      <c r="Q2713" s="188">
        <f t="shared" si="337"/>
        <v>76.496503969999992</v>
      </c>
      <c r="S2713" s="184">
        <v>0</v>
      </c>
      <c r="T2713" s="184">
        <v>0</v>
      </c>
      <c r="U2713" s="184">
        <f t="shared" si="338"/>
        <v>0</v>
      </c>
      <c r="W2713" s="185">
        <v>0</v>
      </c>
      <c r="X2713" s="185">
        <v>0</v>
      </c>
      <c r="Y2713" s="185">
        <f t="shared" si="339"/>
        <v>0</v>
      </c>
    </row>
    <row r="2714" spans="2:25" s="187" customFormat="1" hidden="1" x14ac:dyDescent="0.3">
      <c r="B2714" s="226" t="s">
        <v>3032</v>
      </c>
      <c r="C2714" s="338" t="s">
        <v>10198</v>
      </c>
      <c r="D2714" s="249"/>
      <c r="E2714" s="249"/>
      <c r="F2714" s="183"/>
      <c r="G2714" s="184">
        <f t="shared" si="333"/>
        <v>432.66550000000007</v>
      </c>
      <c r="H2714" s="184">
        <f t="shared" si="334"/>
        <v>345.52451008000003</v>
      </c>
      <c r="I2714" s="184">
        <f t="shared" si="335"/>
        <v>87.140989920000038</v>
      </c>
      <c r="K2714" s="184">
        <v>0</v>
      </c>
      <c r="L2714" s="184">
        <v>0</v>
      </c>
      <c r="M2714" s="184">
        <f t="shared" si="336"/>
        <v>0</v>
      </c>
      <c r="O2714" s="188">
        <v>432.66550000000007</v>
      </c>
      <c r="P2714" s="188">
        <v>345.52451008000003</v>
      </c>
      <c r="Q2714" s="188">
        <f t="shared" si="337"/>
        <v>87.140989920000038</v>
      </c>
      <c r="S2714" s="184">
        <v>0</v>
      </c>
      <c r="T2714" s="184">
        <v>0</v>
      </c>
      <c r="U2714" s="184">
        <f t="shared" si="338"/>
        <v>0</v>
      </c>
      <c r="W2714" s="185">
        <v>0</v>
      </c>
      <c r="X2714" s="185">
        <v>0</v>
      </c>
      <c r="Y2714" s="185">
        <f t="shared" si="339"/>
        <v>0</v>
      </c>
    </row>
    <row r="2715" spans="2:25" s="187" customFormat="1" hidden="1" x14ac:dyDescent="0.3">
      <c r="B2715" s="226" t="s">
        <v>3033</v>
      </c>
      <c r="C2715" s="338" t="s">
        <v>10199</v>
      </c>
      <c r="D2715" s="249"/>
      <c r="E2715" s="249"/>
      <c r="F2715" s="183"/>
      <c r="G2715" s="184">
        <f t="shared" si="333"/>
        <v>245.5119</v>
      </c>
      <c r="H2715" s="184">
        <f t="shared" si="334"/>
        <v>179.70776692000001</v>
      </c>
      <c r="I2715" s="184">
        <f t="shared" si="335"/>
        <v>65.804133079999986</v>
      </c>
      <c r="K2715" s="184">
        <v>0</v>
      </c>
      <c r="L2715" s="184">
        <v>0</v>
      </c>
      <c r="M2715" s="184">
        <f t="shared" si="336"/>
        <v>0</v>
      </c>
      <c r="O2715" s="188">
        <v>245.5119</v>
      </c>
      <c r="P2715" s="188">
        <v>179.70776692000001</v>
      </c>
      <c r="Q2715" s="188">
        <f t="shared" si="337"/>
        <v>65.804133079999986</v>
      </c>
      <c r="S2715" s="184">
        <v>0</v>
      </c>
      <c r="T2715" s="184">
        <v>0</v>
      </c>
      <c r="U2715" s="184">
        <f t="shared" si="338"/>
        <v>0</v>
      </c>
      <c r="W2715" s="185">
        <v>0</v>
      </c>
      <c r="X2715" s="185">
        <v>0</v>
      </c>
      <c r="Y2715" s="185">
        <f t="shared" si="339"/>
        <v>0</v>
      </c>
    </row>
    <row r="2716" spans="2:25" s="187" customFormat="1" hidden="1" x14ac:dyDescent="0.3">
      <c r="B2716" s="226" t="s">
        <v>3034</v>
      </c>
      <c r="C2716" s="338" t="s">
        <v>10200</v>
      </c>
      <c r="D2716" s="249"/>
      <c r="E2716" s="249"/>
      <c r="F2716" s="183"/>
      <c r="G2716" s="184">
        <f t="shared" si="333"/>
        <v>347.2971</v>
      </c>
      <c r="H2716" s="184">
        <f t="shared" si="334"/>
        <v>230.18836903000002</v>
      </c>
      <c r="I2716" s="184">
        <f t="shared" si="335"/>
        <v>117.10873096999998</v>
      </c>
      <c r="K2716" s="184">
        <v>0</v>
      </c>
      <c r="L2716" s="184">
        <v>0</v>
      </c>
      <c r="M2716" s="184">
        <f t="shared" si="336"/>
        <v>0</v>
      </c>
      <c r="O2716" s="188">
        <v>347.2971</v>
      </c>
      <c r="P2716" s="188">
        <v>230.18836903000002</v>
      </c>
      <c r="Q2716" s="188">
        <f t="shared" si="337"/>
        <v>117.10873096999998</v>
      </c>
      <c r="S2716" s="184">
        <v>0</v>
      </c>
      <c r="T2716" s="184">
        <v>0</v>
      </c>
      <c r="U2716" s="184">
        <f t="shared" si="338"/>
        <v>0</v>
      </c>
      <c r="W2716" s="185">
        <v>0</v>
      </c>
      <c r="X2716" s="185">
        <v>0</v>
      </c>
      <c r="Y2716" s="185">
        <f t="shared" si="339"/>
        <v>0</v>
      </c>
    </row>
    <row r="2717" spans="2:25" s="187" customFormat="1" hidden="1" x14ac:dyDescent="0.3">
      <c r="B2717" s="226" t="s">
        <v>3035</v>
      </c>
      <c r="C2717" s="338" t="s">
        <v>10201</v>
      </c>
      <c r="D2717" s="249"/>
      <c r="E2717" s="249"/>
      <c r="F2717" s="183"/>
      <c r="G2717" s="184">
        <f t="shared" si="333"/>
        <v>82.580100000000002</v>
      </c>
      <c r="H2717" s="184">
        <f t="shared" si="334"/>
        <v>82.580100000000002</v>
      </c>
      <c r="I2717" s="184">
        <f t="shared" si="335"/>
        <v>0</v>
      </c>
      <c r="K2717" s="184">
        <v>0</v>
      </c>
      <c r="L2717" s="184">
        <v>0</v>
      </c>
      <c r="M2717" s="184">
        <f t="shared" si="336"/>
        <v>0</v>
      </c>
      <c r="O2717" s="188">
        <v>82.580100000000002</v>
      </c>
      <c r="P2717" s="188">
        <v>82.580100000000002</v>
      </c>
      <c r="Q2717" s="188">
        <f t="shared" si="337"/>
        <v>0</v>
      </c>
      <c r="S2717" s="184">
        <v>0</v>
      </c>
      <c r="T2717" s="184">
        <v>0</v>
      </c>
      <c r="U2717" s="184">
        <f t="shared" si="338"/>
        <v>0</v>
      </c>
      <c r="W2717" s="185">
        <v>0</v>
      </c>
      <c r="X2717" s="185">
        <v>0</v>
      </c>
      <c r="Y2717" s="185">
        <f t="shared" si="339"/>
        <v>0</v>
      </c>
    </row>
    <row r="2718" spans="2:25" s="187" customFormat="1" hidden="1" x14ac:dyDescent="0.3">
      <c r="B2718" s="226" t="s">
        <v>3036</v>
      </c>
      <c r="C2718" s="338" t="s">
        <v>10202</v>
      </c>
      <c r="D2718" s="249"/>
      <c r="E2718" s="249"/>
      <c r="F2718" s="183"/>
      <c r="G2718" s="184">
        <f t="shared" si="333"/>
        <v>130.56</v>
      </c>
      <c r="H2718" s="184">
        <f t="shared" si="334"/>
        <v>123.66</v>
      </c>
      <c r="I2718" s="184">
        <f t="shared" si="335"/>
        <v>6.9000000000000057</v>
      </c>
      <c r="K2718" s="184">
        <v>0</v>
      </c>
      <c r="L2718" s="184">
        <v>0</v>
      </c>
      <c r="M2718" s="184">
        <f t="shared" si="336"/>
        <v>0</v>
      </c>
      <c r="O2718" s="188">
        <v>130.56</v>
      </c>
      <c r="P2718" s="188">
        <v>123.66</v>
      </c>
      <c r="Q2718" s="188">
        <f t="shared" si="337"/>
        <v>6.9000000000000057</v>
      </c>
      <c r="S2718" s="184">
        <v>0</v>
      </c>
      <c r="T2718" s="184">
        <v>0</v>
      </c>
      <c r="U2718" s="184">
        <f t="shared" si="338"/>
        <v>0</v>
      </c>
      <c r="W2718" s="185">
        <v>0</v>
      </c>
      <c r="X2718" s="185">
        <v>0</v>
      </c>
      <c r="Y2718" s="185">
        <f t="shared" si="339"/>
        <v>0</v>
      </c>
    </row>
    <row r="2719" spans="2:25" s="187" customFormat="1" hidden="1" x14ac:dyDescent="0.3">
      <c r="B2719" s="226" t="s">
        <v>3037</v>
      </c>
      <c r="C2719" s="338" t="s">
        <v>10203</v>
      </c>
      <c r="D2719" s="249"/>
      <c r="E2719" s="249"/>
      <c r="F2719" s="183"/>
      <c r="G2719" s="184">
        <f t="shared" si="333"/>
        <v>372.43329999999997</v>
      </c>
      <c r="H2719" s="184">
        <f t="shared" si="334"/>
        <v>324.28530000000001</v>
      </c>
      <c r="I2719" s="184">
        <f t="shared" si="335"/>
        <v>48.147999999999968</v>
      </c>
      <c r="K2719" s="184">
        <v>0</v>
      </c>
      <c r="L2719" s="184">
        <v>0</v>
      </c>
      <c r="M2719" s="184">
        <f t="shared" si="336"/>
        <v>0</v>
      </c>
      <c r="O2719" s="188">
        <v>372.43329999999997</v>
      </c>
      <c r="P2719" s="188">
        <v>324.28530000000001</v>
      </c>
      <c r="Q2719" s="188">
        <f t="shared" si="337"/>
        <v>48.147999999999968</v>
      </c>
      <c r="S2719" s="184">
        <v>0</v>
      </c>
      <c r="T2719" s="184">
        <v>0</v>
      </c>
      <c r="U2719" s="184">
        <f t="shared" si="338"/>
        <v>0</v>
      </c>
      <c r="W2719" s="185">
        <v>0</v>
      </c>
      <c r="X2719" s="185">
        <v>0</v>
      </c>
      <c r="Y2719" s="185">
        <f t="shared" si="339"/>
        <v>0</v>
      </c>
    </row>
    <row r="2720" spans="2:25" s="187" customFormat="1" hidden="1" x14ac:dyDescent="0.3">
      <c r="B2720" s="226" t="s">
        <v>3038</v>
      </c>
      <c r="C2720" s="338" t="s">
        <v>10204</v>
      </c>
      <c r="D2720" s="249"/>
      <c r="E2720" s="249"/>
      <c r="F2720" s="183"/>
      <c r="G2720" s="184">
        <f t="shared" si="333"/>
        <v>297.8689</v>
      </c>
      <c r="H2720" s="184">
        <f t="shared" si="334"/>
        <v>251.06762128</v>
      </c>
      <c r="I2720" s="184">
        <f t="shared" si="335"/>
        <v>46.801278719999999</v>
      </c>
      <c r="K2720" s="184">
        <v>0</v>
      </c>
      <c r="L2720" s="184">
        <v>0</v>
      </c>
      <c r="M2720" s="184">
        <f t="shared" si="336"/>
        <v>0</v>
      </c>
      <c r="O2720" s="188">
        <v>297.8689</v>
      </c>
      <c r="P2720" s="188">
        <v>251.06762128</v>
      </c>
      <c r="Q2720" s="188">
        <f t="shared" si="337"/>
        <v>46.801278719999999</v>
      </c>
      <c r="S2720" s="184">
        <v>0</v>
      </c>
      <c r="T2720" s="184">
        <v>0</v>
      </c>
      <c r="U2720" s="184">
        <f t="shared" si="338"/>
        <v>0</v>
      </c>
      <c r="W2720" s="185">
        <v>0</v>
      </c>
      <c r="X2720" s="185">
        <v>0</v>
      </c>
      <c r="Y2720" s="185">
        <f t="shared" si="339"/>
        <v>0</v>
      </c>
    </row>
    <row r="2721" spans="2:25" s="187" customFormat="1" hidden="1" x14ac:dyDescent="0.3">
      <c r="B2721" s="226" t="s">
        <v>3039</v>
      </c>
      <c r="C2721" s="338" t="s">
        <v>10205</v>
      </c>
      <c r="D2721" s="249"/>
      <c r="E2721" s="249"/>
      <c r="F2721" s="183"/>
      <c r="G2721" s="184">
        <f t="shared" si="333"/>
        <v>1025.5109</v>
      </c>
      <c r="H2721" s="184">
        <f t="shared" si="334"/>
        <v>770.90230199999996</v>
      </c>
      <c r="I2721" s="184">
        <f t="shared" si="335"/>
        <v>254.60859800000003</v>
      </c>
      <c r="K2721" s="184">
        <v>0</v>
      </c>
      <c r="L2721" s="184">
        <v>0</v>
      </c>
      <c r="M2721" s="184">
        <f t="shared" si="336"/>
        <v>0</v>
      </c>
      <c r="O2721" s="188">
        <v>1025.5109</v>
      </c>
      <c r="P2721" s="188">
        <v>770.90230199999996</v>
      </c>
      <c r="Q2721" s="188">
        <f t="shared" si="337"/>
        <v>254.60859800000003</v>
      </c>
      <c r="S2721" s="184">
        <v>0</v>
      </c>
      <c r="T2721" s="184">
        <v>0</v>
      </c>
      <c r="U2721" s="184">
        <f t="shared" si="338"/>
        <v>0</v>
      </c>
      <c r="W2721" s="185">
        <v>0</v>
      </c>
      <c r="X2721" s="185">
        <v>0</v>
      </c>
      <c r="Y2721" s="185">
        <f t="shared" si="339"/>
        <v>0</v>
      </c>
    </row>
    <row r="2722" spans="2:25" s="187" customFormat="1" hidden="1" x14ac:dyDescent="0.3">
      <c r="B2722" s="226" t="s">
        <v>3040</v>
      </c>
      <c r="C2722" s="338" t="s">
        <v>10206</v>
      </c>
      <c r="D2722" s="249"/>
      <c r="E2722" s="249"/>
      <c r="F2722" s="183"/>
      <c r="G2722" s="184">
        <f t="shared" si="333"/>
        <v>130.262</v>
      </c>
      <c r="H2722" s="184">
        <f t="shared" si="334"/>
        <v>86.659047530000009</v>
      </c>
      <c r="I2722" s="184">
        <f t="shared" si="335"/>
        <v>43.602952469999991</v>
      </c>
      <c r="K2722" s="184">
        <v>0</v>
      </c>
      <c r="L2722" s="184">
        <v>0</v>
      </c>
      <c r="M2722" s="184">
        <f t="shared" si="336"/>
        <v>0</v>
      </c>
      <c r="O2722" s="188">
        <v>130.262</v>
      </c>
      <c r="P2722" s="188">
        <v>86.659047530000009</v>
      </c>
      <c r="Q2722" s="188">
        <f t="shared" si="337"/>
        <v>43.602952469999991</v>
      </c>
      <c r="S2722" s="184">
        <v>0</v>
      </c>
      <c r="T2722" s="184">
        <v>0</v>
      </c>
      <c r="U2722" s="184">
        <f t="shared" si="338"/>
        <v>0</v>
      </c>
      <c r="W2722" s="185">
        <v>0</v>
      </c>
      <c r="X2722" s="185">
        <v>0</v>
      </c>
      <c r="Y2722" s="185">
        <f t="shared" si="339"/>
        <v>0</v>
      </c>
    </row>
    <row r="2723" spans="2:25" s="187" customFormat="1" hidden="1" x14ac:dyDescent="0.3">
      <c r="B2723" s="226" t="s">
        <v>3041</v>
      </c>
      <c r="C2723" s="338" t="s">
        <v>10207</v>
      </c>
      <c r="D2723" s="249"/>
      <c r="E2723" s="249"/>
      <c r="F2723" s="183"/>
      <c r="G2723" s="184">
        <f t="shared" si="333"/>
        <v>772.21090000000004</v>
      </c>
      <c r="H2723" s="184">
        <f t="shared" si="334"/>
        <v>678.40969349</v>
      </c>
      <c r="I2723" s="184">
        <f t="shared" si="335"/>
        <v>93.801206510000043</v>
      </c>
      <c r="K2723" s="184">
        <v>0</v>
      </c>
      <c r="L2723" s="184">
        <v>0</v>
      </c>
      <c r="M2723" s="184">
        <f t="shared" si="336"/>
        <v>0</v>
      </c>
      <c r="O2723" s="188">
        <v>772.21090000000004</v>
      </c>
      <c r="P2723" s="188">
        <v>678.40969349</v>
      </c>
      <c r="Q2723" s="188">
        <f t="shared" si="337"/>
        <v>93.801206510000043</v>
      </c>
      <c r="S2723" s="184">
        <v>0</v>
      </c>
      <c r="T2723" s="184">
        <v>0</v>
      </c>
      <c r="U2723" s="184">
        <f t="shared" si="338"/>
        <v>0</v>
      </c>
      <c r="W2723" s="185">
        <v>0</v>
      </c>
      <c r="X2723" s="185">
        <v>0</v>
      </c>
      <c r="Y2723" s="185">
        <f t="shared" si="339"/>
        <v>0</v>
      </c>
    </row>
    <row r="2724" spans="2:25" s="187" customFormat="1" hidden="1" x14ac:dyDescent="0.3">
      <c r="B2724" s="226" t="s">
        <v>3042</v>
      </c>
      <c r="C2724" s="338" t="s">
        <v>10208</v>
      </c>
      <c r="D2724" s="249"/>
      <c r="E2724" s="249"/>
      <c r="F2724" s="183"/>
      <c r="G2724" s="184">
        <f t="shared" si="333"/>
        <v>71.602400000000003</v>
      </c>
      <c r="H2724" s="184">
        <f t="shared" si="334"/>
        <v>57.458711610000002</v>
      </c>
      <c r="I2724" s="184">
        <f t="shared" si="335"/>
        <v>14.143688390000001</v>
      </c>
      <c r="K2724" s="184">
        <v>0</v>
      </c>
      <c r="L2724" s="184">
        <v>0</v>
      </c>
      <c r="M2724" s="184">
        <f t="shared" si="336"/>
        <v>0</v>
      </c>
      <c r="O2724" s="188">
        <v>71.602400000000003</v>
      </c>
      <c r="P2724" s="188">
        <v>57.458711610000002</v>
      </c>
      <c r="Q2724" s="188">
        <f t="shared" si="337"/>
        <v>14.143688390000001</v>
      </c>
      <c r="S2724" s="184">
        <v>0</v>
      </c>
      <c r="T2724" s="184">
        <v>0</v>
      </c>
      <c r="U2724" s="184">
        <f t="shared" si="338"/>
        <v>0</v>
      </c>
      <c r="W2724" s="185">
        <v>0</v>
      </c>
      <c r="X2724" s="185">
        <v>0</v>
      </c>
      <c r="Y2724" s="185">
        <f t="shared" si="339"/>
        <v>0</v>
      </c>
    </row>
    <row r="2725" spans="2:25" s="187" customFormat="1" hidden="1" x14ac:dyDescent="0.3">
      <c r="B2725" s="226" t="s">
        <v>3043</v>
      </c>
      <c r="C2725" s="338" t="s">
        <v>10209</v>
      </c>
      <c r="D2725" s="249"/>
      <c r="E2725" s="249"/>
      <c r="F2725" s="183"/>
      <c r="G2725" s="184">
        <f t="shared" si="333"/>
        <v>665.66250000000002</v>
      </c>
      <c r="H2725" s="184">
        <f t="shared" si="334"/>
        <v>598.63113199999998</v>
      </c>
      <c r="I2725" s="184">
        <f t="shared" si="335"/>
        <v>67.031368000000043</v>
      </c>
      <c r="K2725" s="184">
        <v>0</v>
      </c>
      <c r="L2725" s="184">
        <v>0</v>
      </c>
      <c r="M2725" s="184">
        <f t="shared" si="336"/>
        <v>0</v>
      </c>
      <c r="O2725" s="188">
        <v>665.66250000000002</v>
      </c>
      <c r="P2725" s="188">
        <v>598.63113199999998</v>
      </c>
      <c r="Q2725" s="188">
        <f t="shared" si="337"/>
        <v>67.031368000000043</v>
      </c>
      <c r="S2725" s="184">
        <v>0</v>
      </c>
      <c r="T2725" s="184">
        <v>0</v>
      </c>
      <c r="U2725" s="184">
        <f t="shared" si="338"/>
        <v>0</v>
      </c>
      <c r="W2725" s="185">
        <v>0</v>
      </c>
      <c r="X2725" s="185">
        <v>0</v>
      </c>
      <c r="Y2725" s="185">
        <f t="shared" si="339"/>
        <v>0</v>
      </c>
    </row>
    <row r="2726" spans="2:25" s="187" customFormat="1" hidden="1" x14ac:dyDescent="0.3">
      <c r="B2726" s="226" t="s">
        <v>3044</v>
      </c>
      <c r="C2726" s="338" t="s">
        <v>10210</v>
      </c>
      <c r="D2726" s="249"/>
      <c r="E2726" s="249"/>
      <c r="F2726" s="183"/>
      <c r="G2726" s="184">
        <f t="shared" si="333"/>
        <v>433.22539999999998</v>
      </c>
      <c r="H2726" s="184">
        <f t="shared" si="334"/>
        <v>407.47467599999999</v>
      </c>
      <c r="I2726" s="184">
        <f t="shared" si="335"/>
        <v>25.750723999999991</v>
      </c>
      <c r="K2726" s="184">
        <v>0</v>
      </c>
      <c r="L2726" s="184">
        <v>0</v>
      </c>
      <c r="M2726" s="184">
        <f t="shared" si="336"/>
        <v>0</v>
      </c>
      <c r="O2726" s="188">
        <v>433.22539999999998</v>
      </c>
      <c r="P2726" s="188">
        <v>407.47467599999999</v>
      </c>
      <c r="Q2726" s="188">
        <f t="shared" si="337"/>
        <v>25.750723999999991</v>
      </c>
      <c r="S2726" s="184">
        <v>0</v>
      </c>
      <c r="T2726" s="184">
        <v>0</v>
      </c>
      <c r="U2726" s="184">
        <f t="shared" si="338"/>
        <v>0</v>
      </c>
      <c r="W2726" s="185">
        <v>0</v>
      </c>
      <c r="X2726" s="185">
        <v>0</v>
      </c>
      <c r="Y2726" s="185">
        <f t="shared" si="339"/>
        <v>0</v>
      </c>
    </row>
    <row r="2727" spans="2:25" s="187" customFormat="1" hidden="1" x14ac:dyDescent="0.3">
      <c r="B2727" s="226" t="s">
        <v>3045</v>
      </c>
      <c r="C2727" s="338" t="s">
        <v>10211</v>
      </c>
      <c r="D2727" s="249"/>
      <c r="E2727" s="249"/>
      <c r="F2727" s="183"/>
      <c r="G2727" s="184">
        <f t="shared" si="333"/>
        <v>122</v>
      </c>
      <c r="H2727" s="184">
        <f t="shared" si="334"/>
        <v>0.1</v>
      </c>
      <c r="I2727" s="184">
        <f t="shared" si="335"/>
        <v>121.9</v>
      </c>
      <c r="K2727" s="184">
        <v>0</v>
      </c>
      <c r="L2727" s="184">
        <v>0</v>
      </c>
      <c r="M2727" s="184">
        <f t="shared" si="336"/>
        <v>0</v>
      </c>
      <c r="O2727" s="188">
        <v>122</v>
      </c>
      <c r="P2727" s="188">
        <v>0.1</v>
      </c>
      <c r="Q2727" s="188">
        <f t="shared" si="337"/>
        <v>121.9</v>
      </c>
      <c r="S2727" s="184">
        <v>0</v>
      </c>
      <c r="T2727" s="184">
        <v>0</v>
      </c>
      <c r="U2727" s="184">
        <f t="shared" si="338"/>
        <v>0</v>
      </c>
      <c r="W2727" s="185">
        <v>0</v>
      </c>
      <c r="X2727" s="185">
        <v>0</v>
      </c>
      <c r="Y2727" s="185">
        <f t="shared" si="339"/>
        <v>0</v>
      </c>
    </row>
    <row r="2728" spans="2:25" s="187" customFormat="1" hidden="1" x14ac:dyDescent="0.3">
      <c r="B2728" s="226" t="s">
        <v>3046</v>
      </c>
      <c r="C2728" s="338" t="s">
        <v>10212</v>
      </c>
      <c r="D2728" s="249"/>
      <c r="E2728" s="249"/>
      <c r="F2728" s="183"/>
      <c r="G2728" s="184">
        <f t="shared" si="333"/>
        <v>1.45</v>
      </c>
      <c r="H2728" s="184">
        <f t="shared" si="334"/>
        <v>0</v>
      </c>
      <c r="I2728" s="184">
        <f t="shared" si="335"/>
        <v>1.45</v>
      </c>
      <c r="K2728" s="184">
        <v>0</v>
      </c>
      <c r="L2728" s="184">
        <v>0</v>
      </c>
      <c r="M2728" s="184">
        <f t="shared" si="336"/>
        <v>0</v>
      </c>
      <c r="O2728" s="188">
        <v>1.45</v>
      </c>
      <c r="P2728" s="188">
        <v>0</v>
      </c>
      <c r="Q2728" s="188">
        <f t="shared" si="337"/>
        <v>1.45</v>
      </c>
      <c r="S2728" s="184">
        <v>0</v>
      </c>
      <c r="T2728" s="184">
        <v>0</v>
      </c>
      <c r="U2728" s="184">
        <f t="shared" si="338"/>
        <v>0</v>
      </c>
      <c r="W2728" s="185">
        <v>0</v>
      </c>
      <c r="X2728" s="185">
        <v>0</v>
      </c>
      <c r="Y2728" s="185">
        <f t="shared" si="339"/>
        <v>0</v>
      </c>
    </row>
    <row r="2729" spans="2:25" s="187" customFormat="1" x14ac:dyDescent="0.3">
      <c r="B2729" s="262" t="s">
        <v>310</v>
      </c>
      <c r="C2729" s="339" t="s">
        <v>13729</v>
      </c>
      <c r="D2729" s="249">
        <v>5212.5076999999992</v>
      </c>
      <c r="E2729" s="249">
        <v>3743.5345669199996</v>
      </c>
      <c r="F2729" s="176"/>
      <c r="G2729" s="176">
        <f>+K2729+O2729+S2729+W2729-D2729</f>
        <v>60748.880900000004</v>
      </c>
      <c r="H2729" s="176">
        <f>+L2729+P2729+T2729+X2729-E2729</f>
        <v>46829.192770300011</v>
      </c>
      <c r="I2729" s="176">
        <f t="shared" si="335"/>
        <v>13919.688129699993</v>
      </c>
      <c r="J2729" s="250"/>
      <c r="K2729" s="245">
        <v>0</v>
      </c>
      <c r="L2729" s="245">
        <v>0</v>
      </c>
      <c r="M2729" s="245">
        <f t="shared" si="336"/>
        <v>0</v>
      </c>
      <c r="N2729" s="250"/>
      <c r="O2729" s="243">
        <v>65961.388600000006</v>
      </c>
      <c r="P2729" s="243">
        <v>50572.727337220014</v>
      </c>
      <c r="Q2729" s="243">
        <f t="shared" si="337"/>
        <v>15388.661262779991</v>
      </c>
      <c r="R2729" s="244"/>
      <c r="S2729" s="243">
        <v>0</v>
      </c>
      <c r="T2729" s="243">
        <v>0</v>
      </c>
      <c r="U2729" s="243">
        <f t="shared" si="338"/>
        <v>0</v>
      </c>
      <c r="V2729" s="244"/>
      <c r="W2729" s="243">
        <v>0</v>
      </c>
      <c r="X2729" s="243">
        <v>0</v>
      </c>
      <c r="Y2729" s="243">
        <f t="shared" si="339"/>
        <v>0</v>
      </c>
    </row>
    <row r="2730" spans="2:25" s="187" customFormat="1" hidden="1" x14ac:dyDescent="0.3">
      <c r="B2730" s="226" t="s">
        <v>3047</v>
      </c>
      <c r="C2730" s="338" t="s">
        <v>10213</v>
      </c>
      <c r="D2730" s="249"/>
      <c r="E2730" s="249"/>
      <c r="F2730" s="183"/>
      <c r="G2730" s="184">
        <f t="shared" ref="G2730:G2793" si="340">+K2730+O2730+S2730+W2730</f>
        <v>1007.3883000000001</v>
      </c>
      <c r="H2730" s="184">
        <f t="shared" ref="H2730:H2793" si="341">+L2730+P2730+T2730+X2730</f>
        <v>871.34928875999992</v>
      </c>
      <c r="I2730" s="184">
        <f t="shared" si="335"/>
        <v>136.03901124000015</v>
      </c>
      <c r="K2730" s="184">
        <v>0</v>
      </c>
      <c r="L2730" s="184">
        <v>0</v>
      </c>
      <c r="M2730" s="184">
        <f t="shared" si="336"/>
        <v>0</v>
      </c>
      <c r="O2730" s="188">
        <v>1007.3883000000001</v>
      </c>
      <c r="P2730" s="188">
        <v>871.34928875999992</v>
      </c>
      <c r="Q2730" s="188">
        <f t="shared" si="337"/>
        <v>136.03901124000015</v>
      </c>
      <c r="S2730" s="184">
        <v>0</v>
      </c>
      <c r="T2730" s="184">
        <v>0</v>
      </c>
      <c r="U2730" s="184">
        <f t="shared" si="338"/>
        <v>0</v>
      </c>
      <c r="W2730" s="185">
        <v>0</v>
      </c>
      <c r="X2730" s="185">
        <v>0</v>
      </c>
      <c r="Y2730" s="185">
        <f t="shared" si="339"/>
        <v>0</v>
      </c>
    </row>
    <row r="2731" spans="2:25" s="187" customFormat="1" hidden="1" x14ac:dyDescent="0.3">
      <c r="B2731" s="226" t="s">
        <v>3048</v>
      </c>
      <c r="C2731" s="338" t="s">
        <v>10214</v>
      </c>
      <c r="D2731" s="249"/>
      <c r="E2731" s="249"/>
      <c r="F2731" s="183"/>
      <c r="G2731" s="184">
        <f t="shared" si="340"/>
        <v>9.5850000000000009</v>
      </c>
      <c r="H2731" s="184">
        <f t="shared" si="341"/>
        <v>7.7341545400000005</v>
      </c>
      <c r="I2731" s="184">
        <f t="shared" si="335"/>
        <v>1.8508454600000004</v>
      </c>
      <c r="K2731" s="184">
        <v>0</v>
      </c>
      <c r="L2731" s="184">
        <v>0</v>
      </c>
      <c r="M2731" s="184">
        <f t="shared" si="336"/>
        <v>0</v>
      </c>
      <c r="O2731" s="188">
        <v>9.5850000000000009</v>
      </c>
      <c r="P2731" s="188">
        <v>7.7341545400000005</v>
      </c>
      <c r="Q2731" s="188">
        <f t="shared" si="337"/>
        <v>1.8508454600000004</v>
      </c>
      <c r="S2731" s="184">
        <v>0</v>
      </c>
      <c r="T2731" s="184">
        <v>0</v>
      </c>
      <c r="U2731" s="184">
        <f t="shared" si="338"/>
        <v>0</v>
      </c>
      <c r="W2731" s="185">
        <v>0</v>
      </c>
      <c r="X2731" s="185">
        <v>0</v>
      </c>
      <c r="Y2731" s="185">
        <f t="shared" si="339"/>
        <v>0</v>
      </c>
    </row>
    <row r="2732" spans="2:25" s="187" customFormat="1" hidden="1" x14ac:dyDescent="0.3">
      <c r="B2732" s="226" t="s">
        <v>3049</v>
      </c>
      <c r="C2732" s="338" t="s">
        <v>10215</v>
      </c>
      <c r="D2732" s="249"/>
      <c r="E2732" s="249"/>
      <c r="F2732" s="183"/>
      <c r="G2732" s="184">
        <f t="shared" si="340"/>
        <v>231.7448</v>
      </c>
      <c r="H2732" s="184">
        <f t="shared" si="341"/>
        <v>217.18917044000003</v>
      </c>
      <c r="I2732" s="184">
        <f t="shared" si="335"/>
        <v>14.555629559999971</v>
      </c>
      <c r="K2732" s="184">
        <v>0</v>
      </c>
      <c r="L2732" s="184">
        <v>0</v>
      </c>
      <c r="M2732" s="184">
        <f t="shared" si="336"/>
        <v>0</v>
      </c>
      <c r="O2732" s="188">
        <v>231.7448</v>
      </c>
      <c r="P2732" s="188">
        <v>217.18917044000003</v>
      </c>
      <c r="Q2732" s="188">
        <f t="shared" si="337"/>
        <v>14.555629559999971</v>
      </c>
      <c r="S2732" s="184">
        <v>0</v>
      </c>
      <c r="T2732" s="184">
        <v>0</v>
      </c>
      <c r="U2732" s="184">
        <f t="shared" si="338"/>
        <v>0</v>
      </c>
      <c r="W2732" s="185">
        <v>0</v>
      </c>
      <c r="X2732" s="185">
        <v>0</v>
      </c>
      <c r="Y2732" s="185">
        <f t="shared" si="339"/>
        <v>0</v>
      </c>
    </row>
    <row r="2733" spans="2:25" s="187" customFormat="1" hidden="1" x14ac:dyDescent="0.3">
      <c r="B2733" s="226" t="s">
        <v>3050</v>
      </c>
      <c r="C2733" s="338" t="s">
        <v>10216</v>
      </c>
      <c r="D2733" s="249"/>
      <c r="E2733" s="249"/>
      <c r="F2733" s="183"/>
      <c r="G2733" s="184">
        <f t="shared" si="340"/>
        <v>361.11939999999998</v>
      </c>
      <c r="H2733" s="184">
        <f t="shared" si="341"/>
        <v>348.58788499999997</v>
      </c>
      <c r="I2733" s="184">
        <f t="shared" si="335"/>
        <v>12.531515000000013</v>
      </c>
      <c r="K2733" s="184">
        <v>0</v>
      </c>
      <c r="L2733" s="184">
        <v>0</v>
      </c>
      <c r="M2733" s="184">
        <f t="shared" si="336"/>
        <v>0</v>
      </c>
      <c r="O2733" s="188">
        <v>361.11939999999998</v>
      </c>
      <c r="P2733" s="188">
        <v>348.58788499999997</v>
      </c>
      <c r="Q2733" s="188">
        <f t="shared" si="337"/>
        <v>12.531515000000013</v>
      </c>
      <c r="S2733" s="184">
        <v>0</v>
      </c>
      <c r="T2733" s="184">
        <v>0</v>
      </c>
      <c r="U2733" s="184">
        <f t="shared" si="338"/>
        <v>0</v>
      </c>
      <c r="W2733" s="185">
        <v>0</v>
      </c>
      <c r="X2733" s="185">
        <v>0</v>
      </c>
      <c r="Y2733" s="185">
        <f t="shared" si="339"/>
        <v>0</v>
      </c>
    </row>
    <row r="2734" spans="2:25" s="187" customFormat="1" hidden="1" x14ac:dyDescent="0.3">
      <c r="B2734" s="226" t="s">
        <v>3051</v>
      </c>
      <c r="C2734" s="338" t="s">
        <v>10217</v>
      </c>
      <c r="D2734" s="249"/>
      <c r="E2734" s="249"/>
      <c r="F2734" s="183"/>
      <c r="G2734" s="184">
        <f t="shared" si="340"/>
        <v>15.989699999999999</v>
      </c>
      <c r="H2734" s="184">
        <f t="shared" si="341"/>
        <v>9.7036880399999994</v>
      </c>
      <c r="I2734" s="184">
        <f t="shared" si="335"/>
        <v>6.2860119599999997</v>
      </c>
      <c r="K2734" s="184">
        <v>0</v>
      </c>
      <c r="L2734" s="184">
        <v>0</v>
      </c>
      <c r="M2734" s="184">
        <f t="shared" si="336"/>
        <v>0</v>
      </c>
      <c r="O2734" s="188">
        <v>15.989699999999999</v>
      </c>
      <c r="P2734" s="188">
        <v>9.7036880399999994</v>
      </c>
      <c r="Q2734" s="188">
        <f t="shared" si="337"/>
        <v>6.2860119599999997</v>
      </c>
      <c r="S2734" s="184">
        <v>0</v>
      </c>
      <c r="T2734" s="184">
        <v>0</v>
      </c>
      <c r="U2734" s="184">
        <f t="shared" si="338"/>
        <v>0</v>
      </c>
      <c r="W2734" s="185">
        <v>0</v>
      </c>
      <c r="X2734" s="185">
        <v>0</v>
      </c>
      <c r="Y2734" s="185">
        <f t="shared" si="339"/>
        <v>0</v>
      </c>
    </row>
    <row r="2735" spans="2:25" s="187" customFormat="1" hidden="1" x14ac:dyDescent="0.3">
      <c r="B2735" s="226" t="s">
        <v>3052</v>
      </c>
      <c r="C2735" s="338" t="s">
        <v>10218</v>
      </c>
      <c r="D2735" s="249"/>
      <c r="E2735" s="249"/>
      <c r="F2735" s="183"/>
      <c r="G2735" s="184">
        <f t="shared" si="340"/>
        <v>199.29989999999998</v>
      </c>
      <c r="H2735" s="184">
        <f t="shared" si="341"/>
        <v>193.55738590999999</v>
      </c>
      <c r="I2735" s="184">
        <f t="shared" si="335"/>
        <v>5.742514089999986</v>
      </c>
      <c r="K2735" s="184">
        <v>0</v>
      </c>
      <c r="L2735" s="184">
        <v>0</v>
      </c>
      <c r="M2735" s="184">
        <f t="shared" si="336"/>
        <v>0</v>
      </c>
      <c r="O2735" s="188">
        <v>199.29989999999998</v>
      </c>
      <c r="P2735" s="188">
        <v>193.55738590999999</v>
      </c>
      <c r="Q2735" s="188">
        <f t="shared" si="337"/>
        <v>5.742514089999986</v>
      </c>
      <c r="S2735" s="184">
        <v>0</v>
      </c>
      <c r="T2735" s="184">
        <v>0</v>
      </c>
      <c r="U2735" s="184">
        <f t="shared" si="338"/>
        <v>0</v>
      </c>
      <c r="W2735" s="185">
        <v>0</v>
      </c>
      <c r="X2735" s="185">
        <v>0</v>
      </c>
      <c r="Y2735" s="185">
        <f t="shared" si="339"/>
        <v>0</v>
      </c>
    </row>
    <row r="2736" spans="2:25" s="187" customFormat="1" hidden="1" x14ac:dyDescent="0.3">
      <c r="B2736" s="226" t="s">
        <v>3053</v>
      </c>
      <c r="C2736" s="338" t="s">
        <v>10219</v>
      </c>
      <c r="D2736" s="249"/>
      <c r="E2736" s="249"/>
      <c r="F2736" s="183"/>
      <c r="G2736" s="184">
        <f t="shared" si="340"/>
        <v>166.6052</v>
      </c>
      <c r="H2736" s="184">
        <f t="shared" si="341"/>
        <v>161.69557272999998</v>
      </c>
      <c r="I2736" s="184">
        <f t="shared" si="335"/>
        <v>4.9096272700000156</v>
      </c>
      <c r="K2736" s="184">
        <v>0</v>
      </c>
      <c r="L2736" s="184">
        <v>0</v>
      </c>
      <c r="M2736" s="184">
        <f t="shared" si="336"/>
        <v>0</v>
      </c>
      <c r="O2736" s="188">
        <v>166.6052</v>
      </c>
      <c r="P2736" s="188">
        <v>161.69557272999998</v>
      </c>
      <c r="Q2736" s="188">
        <f t="shared" si="337"/>
        <v>4.9096272700000156</v>
      </c>
      <c r="S2736" s="184">
        <v>0</v>
      </c>
      <c r="T2736" s="184">
        <v>0</v>
      </c>
      <c r="U2736" s="184">
        <f t="shared" si="338"/>
        <v>0</v>
      </c>
      <c r="W2736" s="185">
        <v>0</v>
      </c>
      <c r="X2736" s="185">
        <v>0</v>
      </c>
      <c r="Y2736" s="185">
        <f t="shared" si="339"/>
        <v>0</v>
      </c>
    </row>
    <row r="2737" spans="2:25" s="187" customFormat="1" hidden="1" x14ac:dyDescent="0.3">
      <c r="B2737" s="226" t="s">
        <v>3054</v>
      </c>
      <c r="C2737" s="338" t="s">
        <v>10220</v>
      </c>
      <c r="D2737" s="249"/>
      <c r="E2737" s="249"/>
      <c r="F2737" s="183"/>
      <c r="G2737" s="184">
        <f t="shared" si="340"/>
        <v>820.16300000000001</v>
      </c>
      <c r="H2737" s="184">
        <f t="shared" si="341"/>
        <v>709.32916846000001</v>
      </c>
      <c r="I2737" s="184">
        <f t="shared" si="335"/>
        <v>110.83383154000001</v>
      </c>
      <c r="K2737" s="184">
        <v>0</v>
      </c>
      <c r="L2737" s="184">
        <v>0</v>
      </c>
      <c r="M2737" s="184">
        <f t="shared" si="336"/>
        <v>0</v>
      </c>
      <c r="O2737" s="188">
        <v>820.16300000000001</v>
      </c>
      <c r="P2737" s="188">
        <v>709.32916846000001</v>
      </c>
      <c r="Q2737" s="188">
        <f t="shared" si="337"/>
        <v>110.83383154000001</v>
      </c>
      <c r="S2737" s="184">
        <v>0</v>
      </c>
      <c r="T2737" s="184">
        <v>0</v>
      </c>
      <c r="U2737" s="184">
        <f t="shared" si="338"/>
        <v>0</v>
      </c>
      <c r="W2737" s="185">
        <v>0</v>
      </c>
      <c r="X2737" s="185">
        <v>0</v>
      </c>
      <c r="Y2737" s="185">
        <f t="shared" si="339"/>
        <v>0</v>
      </c>
    </row>
    <row r="2738" spans="2:25" s="187" customFormat="1" hidden="1" x14ac:dyDescent="0.3">
      <c r="B2738" s="226" t="s">
        <v>3055</v>
      </c>
      <c r="C2738" s="338" t="s">
        <v>10221</v>
      </c>
      <c r="D2738" s="249"/>
      <c r="E2738" s="249"/>
      <c r="F2738" s="183"/>
      <c r="G2738" s="184">
        <f t="shared" si="340"/>
        <v>414.79050000000001</v>
      </c>
      <c r="H2738" s="184">
        <f t="shared" si="341"/>
        <v>327.70678136000004</v>
      </c>
      <c r="I2738" s="184">
        <f t="shared" si="335"/>
        <v>87.083718639999972</v>
      </c>
      <c r="K2738" s="184">
        <v>0</v>
      </c>
      <c r="L2738" s="184">
        <v>0</v>
      </c>
      <c r="M2738" s="184">
        <f t="shared" si="336"/>
        <v>0</v>
      </c>
      <c r="O2738" s="188">
        <v>414.79050000000001</v>
      </c>
      <c r="P2738" s="188">
        <v>327.70678136000004</v>
      </c>
      <c r="Q2738" s="188">
        <f t="shared" si="337"/>
        <v>87.083718639999972</v>
      </c>
      <c r="S2738" s="184">
        <v>0</v>
      </c>
      <c r="T2738" s="184">
        <v>0</v>
      </c>
      <c r="U2738" s="184">
        <f t="shared" si="338"/>
        <v>0</v>
      </c>
      <c r="W2738" s="185">
        <v>0</v>
      </c>
      <c r="X2738" s="185">
        <v>0</v>
      </c>
      <c r="Y2738" s="185">
        <f t="shared" si="339"/>
        <v>0</v>
      </c>
    </row>
    <row r="2739" spans="2:25" s="187" customFormat="1" hidden="1" x14ac:dyDescent="0.3">
      <c r="B2739" s="226" t="s">
        <v>3056</v>
      </c>
      <c r="C2739" s="338" t="s">
        <v>10222</v>
      </c>
      <c r="D2739" s="249"/>
      <c r="E2739" s="249"/>
      <c r="F2739" s="183"/>
      <c r="G2739" s="184">
        <f t="shared" si="340"/>
        <v>1278.9330999999997</v>
      </c>
      <c r="H2739" s="184">
        <f t="shared" si="341"/>
        <v>1130.9144549999999</v>
      </c>
      <c r="I2739" s="184">
        <f t="shared" si="335"/>
        <v>148.01864499999988</v>
      </c>
      <c r="K2739" s="184">
        <v>0</v>
      </c>
      <c r="L2739" s="184">
        <v>0</v>
      </c>
      <c r="M2739" s="184">
        <f t="shared" si="336"/>
        <v>0</v>
      </c>
      <c r="O2739" s="188">
        <v>1278.9330999999997</v>
      </c>
      <c r="P2739" s="188">
        <v>1130.9144549999999</v>
      </c>
      <c r="Q2739" s="188">
        <f t="shared" si="337"/>
        <v>148.01864499999988</v>
      </c>
      <c r="S2739" s="184">
        <v>0</v>
      </c>
      <c r="T2739" s="184">
        <v>0</v>
      </c>
      <c r="U2739" s="184">
        <f t="shared" si="338"/>
        <v>0</v>
      </c>
      <c r="W2739" s="185">
        <v>0</v>
      </c>
      <c r="X2739" s="185">
        <v>0</v>
      </c>
      <c r="Y2739" s="185">
        <f t="shared" si="339"/>
        <v>0</v>
      </c>
    </row>
    <row r="2740" spans="2:25" s="187" customFormat="1" hidden="1" x14ac:dyDescent="0.3">
      <c r="B2740" s="226" t="s">
        <v>3057</v>
      </c>
      <c r="C2740" s="338" t="s">
        <v>10223</v>
      </c>
      <c r="D2740" s="249"/>
      <c r="E2740" s="249"/>
      <c r="F2740" s="183"/>
      <c r="G2740" s="184">
        <f t="shared" si="340"/>
        <v>2464.7195000000002</v>
      </c>
      <c r="H2740" s="184">
        <f t="shared" si="341"/>
        <v>1974.23457678</v>
      </c>
      <c r="I2740" s="184">
        <f t="shared" si="335"/>
        <v>490.48492322000016</v>
      </c>
      <c r="K2740" s="184">
        <v>0</v>
      </c>
      <c r="L2740" s="184">
        <v>0</v>
      </c>
      <c r="M2740" s="184">
        <f t="shared" si="336"/>
        <v>0</v>
      </c>
      <c r="O2740" s="188">
        <v>2464.7195000000002</v>
      </c>
      <c r="P2740" s="188">
        <v>1974.23457678</v>
      </c>
      <c r="Q2740" s="188">
        <f t="shared" si="337"/>
        <v>490.48492322000016</v>
      </c>
      <c r="S2740" s="184">
        <v>0</v>
      </c>
      <c r="T2740" s="184">
        <v>0</v>
      </c>
      <c r="U2740" s="184">
        <f t="shared" si="338"/>
        <v>0</v>
      </c>
      <c r="W2740" s="185">
        <v>0</v>
      </c>
      <c r="X2740" s="185">
        <v>0</v>
      </c>
      <c r="Y2740" s="185">
        <f t="shared" si="339"/>
        <v>0</v>
      </c>
    </row>
    <row r="2741" spans="2:25" s="187" customFormat="1" hidden="1" x14ac:dyDescent="0.3">
      <c r="B2741" s="226" t="s">
        <v>3058</v>
      </c>
      <c r="C2741" s="338" t="s">
        <v>10224</v>
      </c>
      <c r="D2741" s="249"/>
      <c r="E2741" s="249"/>
      <c r="F2741" s="183"/>
      <c r="G2741" s="184">
        <f t="shared" si="340"/>
        <v>164.9007</v>
      </c>
      <c r="H2741" s="184">
        <f t="shared" si="341"/>
        <v>158.78610030999999</v>
      </c>
      <c r="I2741" s="184">
        <f t="shared" si="335"/>
        <v>6.1145996900000057</v>
      </c>
      <c r="K2741" s="184">
        <v>0</v>
      </c>
      <c r="L2741" s="184">
        <v>0</v>
      </c>
      <c r="M2741" s="184">
        <f t="shared" si="336"/>
        <v>0</v>
      </c>
      <c r="O2741" s="188">
        <v>164.9007</v>
      </c>
      <c r="P2741" s="188">
        <v>158.78610030999999</v>
      </c>
      <c r="Q2741" s="188">
        <f t="shared" si="337"/>
        <v>6.1145996900000057</v>
      </c>
      <c r="S2741" s="184">
        <v>0</v>
      </c>
      <c r="T2741" s="184">
        <v>0</v>
      </c>
      <c r="U2741" s="184">
        <f t="shared" si="338"/>
        <v>0</v>
      </c>
      <c r="W2741" s="185">
        <v>0</v>
      </c>
      <c r="X2741" s="185">
        <v>0</v>
      </c>
      <c r="Y2741" s="185">
        <f t="shared" si="339"/>
        <v>0</v>
      </c>
    </row>
    <row r="2742" spans="2:25" s="187" customFormat="1" hidden="1" x14ac:dyDescent="0.3">
      <c r="B2742" s="226" t="s">
        <v>3059</v>
      </c>
      <c r="C2742" s="338" t="s">
        <v>10225</v>
      </c>
      <c r="D2742" s="249"/>
      <c r="E2742" s="249"/>
      <c r="F2742" s="183"/>
      <c r="G2742" s="184">
        <f t="shared" si="340"/>
        <v>158.39850000000001</v>
      </c>
      <c r="H2742" s="184">
        <f t="shared" si="341"/>
        <v>117.11052355000001</v>
      </c>
      <c r="I2742" s="184">
        <f t="shared" si="335"/>
        <v>41.287976450000002</v>
      </c>
      <c r="K2742" s="184">
        <v>0</v>
      </c>
      <c r="L2742" s="184">
        <v>0</v>
      </c>
      <c r="M2742" s="184">
        <f t="shared" si="336"/>
        <v>0</v>
      </c>
      <c r="O2742" s="188">
        <v>158.39850000000001</v>
      </c>
      <c r="P2742" s="188">
        <v>117.11052355000001</v>
      </c>
      <c r="Q2742" s="188">
        <f t="shared" si="337"/>
        <v>41.287976450000002</v>
      </c>
      <c r="S2742" s="184">
        <v>0</v>
      </c>
      <c r="T2742" s="184">
        <v>0</v>
      </c>
      <c r="U2742" s="184">
        <f t="shared" si="338"/>
        <v>0</v>
      </c>
      <c r="W2742" s="185">
        <v>0</v>
      </c>
      <c r="X2742" s="185">
        <v>0</v>
      </c>
      <c r="Y2742" s="185">
        <f t="shared" si="339"/>
        <v>0</v>
      </c>
    </row>
    <row r="2743" spans="2:25" s="187" customFormat="1" hidden="1" x14ac:dyDescent="0.3">
      <c r="B2743" s="226" t="s">
        <v>3060</v>
      </c>
      <c r="C2743" s="338" t="s">
        <v>10226</v>
      </c>
      <c r="D2743" s="249"/>
      <c r="E2743" s="249"/>
      <c r="F2743" s="183"/>
      <c r="G2743" s="184">
        <f t="shared" si="340"/>
        <v>938.09370000000001</v>
      </c>
      <c r="H2743" s="184">
        <f t="shared" si="341"/>
        <v>0</v>
      </c>
      <c r="I2743" s="184">
        <f t="shared" si="335"/>
        <v>938.09370000000001</v>
      </c>
      <c r="K2743" s="184">
        <v>0</v>
      </c>
      <c r="L2743" s="184">
        <v>0</v>
      </c>
      <c r="M2743" s="184">
        <f t="shared" si="336"/>
        <v>0</v>
      </c>
      <c r="O2743" s="188">
        <v>938.09370000000001</v>
      </c>
      <c r="P2743" s="188">
        <v>0</v>
      </c>
      <c r="Q2743" s="188">
        <f t="shared" si="337"/>
        <v>938.09370000000001</v>
      </c>
      <c r="S2743" s="184">
        <v>0</v>
      </c>
      <c r="T2743" s="184">
        <v>0</v>
      </c>
      <c r="U2743" s="184">
        <f t="shared" si="338"/>
        <v>0</v>
      </c>
      <c r="W2743" s="185">
        <v>0</v>
      </c>
      <c r="X2743" s="185">
        <v>0</v>
      </c>
      <c r="Y2743" s="185">
        <f t="shared" si="339"/>
        <v>0</v>
      </c>
    </row>
    <row r="2744" spans="2:25" s="187" customFormat="1" hidden="1" x14ac:dyDescent="0.3">
      <c r="B2744" s="226" t="s">
        <v>3061</v>
      </c>
      <c r="C2744" s="338" t="s">
        <v>10227</v>
      </c>
      <c r="D2744" s="249"/>
      <c r="E2744" s="249"/>
      <c r="F2744" s="183"/>
      <c r="G2744" s="184">
        <f t="shared" si="340"/>
        <v>891.89599999999996</v>
      </c>
      <c r="H2744" s="184">
        <f t="shared" si="341"/>
        <v>142.65534</v>
      </c>
      <c r="I2744" s="184">
        <f t="shared" si="335"/>
        <v>749.24065999999993</v>
      </c>
      <c r="K2744" s="184">
        <v>0</v>
      </c>
      <c r="L2744" s="184">
        <v>0</v>
      </c>
      <c r="M2744" s="184">
        <f t="shared" si="336"/>
        <v>0</v>
      </c>
      <c r="O2744" s="188">
        <v>891.89599999999996</v>
      </c>
      <c r="P2744" s="188">
        <v>142.65534</v>
      </c>
      <c r="Q2744" s="188">
        <f t="shared" si="337"/>
        <v>749.24065999999993</v>
      </c>
      <c r="S2744" s="184">
        <v>0</v>
      </c>
      <c r="T2744" s="184">
        <v>0</v>
      </c>
      <c r="U2744" s="184">
        <f t="shared" si="338"/>
        <v>0</v>
      </c>
      <c r="W2744" s="185">
        <v>0</v>
      </c>
      <c r="X2744" s="185">
        <v>0</v>
      </c>
      <c r="Y2744" s="185">
        <f t="shared" si="339"/>
        <v>0</v>
      </c>
    </row>
    <row r="2745" spans="2:25" s="187" customFormat="1" hidden="1" x14ac:dyDescent="0.3">
      <c r="B2745" s="226" t="s">
        <v>3062</v>
      </c>
      <c r="C2745" s="338" t="s">
        <v>10228</v>
      </c>
      <c r="D2745" s="249"/>
      <c r="E2745" s="249"/>
      <c r="F2745" s="183"/>
      <c r="G2745" s="184">
        <f t="shared" si="340"/>
        <v>985.92939999999999</v>
      </c>
      <c r="H2745" s="184">
        <f t="shared" si="341"/>
        <v>973.92939999999999</v>
      </c>
      <c r="I2745" s="184">
        <f t="shared" si="335"/>
        <v>12</v>
      </c>
      <c r="K2745" s="184">
        <v>0</v>
      </c>
      <c r="L2745" s="184">
        <v>0</v>
      </c>
      <c r="M2745" s="184">
        <f t="shared" si="336"/>
        <v>0</v>
      </c>
      <c r="O2745" s="188">
        <v>985.92939999999999</v>
      </c>
      <c r="P2745" s="188">
        <v>973.92939999999999</v>
      </c>
      <c r="Q2745" s="188">
        <f t="shared" si="337"/>
        <v>12</v>
      </c>
      <c r="S2745" s="184">
        <v>0</v>
      </c>
      <c r="T2745" s="184">
        <v>0</v>
      </c>
      <c r="U2745" s="184">
        <f t="shared" si="338"/>
        <v>0</v>
      </c>
      <c r="W2745" s="185">
        <v>0</v>
      </c>
      <c r="X2745" s="185">
        <v>0</v>
      </c>
      <c r="Y2745" s="185">
        <f t="shared" si="339"/>
        <v>0</v>
      </c>
    </row>
    <row r="2746" spans="2:25" s="187" customFormat="1" hidden="1" x14ac:dyDescent="0.3">
      <c r="B2746" s="226" t="s">
        <v>3063</v>
      </c>
      <c r="C2746" s="338" t="s">
        <v>10229</v>
      </c>
      <c r="D2746" s="249"/>
      <c r="E2746" s="249"/>
      <c r="F2746" s="183"/>
      <c r="G2746" s="184">
        <f t="shared" si="340"/>
        <v>181</v>
      </c>
      <c r="H2746" s="184">
        <f t="shared" si="341"/>
        <v>3.5</v>
      </c>
      <c r="I2746" s="184">
        <f t="shared" si="335"/>
        <v>177.5</v>
      </c>
      <c r="K2746" s="184">
        <v>0</v>
      </c>
      <c r="L2746" s="184">
        <v>0</v>
      </c>
      <c r="M2746" s="184">
        <f t="shared" si="336"/>
        <v>0</v>
      </c>
      <c r="O2746" s="188">
        <v>181</v>
      </c>
      <c r="P2746" s="188">
        <v>3.5</v>
      </c>
      <c r="Q2746" s="188">
        <f t="shared" si="337"/>
        <v>177.5</v>
      </c>
      <c r="S2746" s="184">
        <v>0</v>
      </c>
      <c r="T2746" s="184">
        <v>0</v>
      </c>
      <c r="U2746" s="184">
        <f t="shared" si="338"/>
        <v>0</v>
      </c>
      <c r="W2746" s="185">
        <v>0</v>
      </c>
      <c r="X2746" s="185">
        <v>0</v>
      </c>
      <c r="Y2746" s="185">
        <f t="shared" si="339"/>
        <v>0</v>
      </c>
    </row>
    <row r="2747" spans="2:25" s="187" customFormat="1" hidden="1" x14ac:dyDescent="0.3">
      <c r="B2747" s="226" t="s">
        <v>3064</v>
      </c>
      <c r="C2747" s="338" t="s">
        <v>10230</v>
      </c>
      <c r="D2747" s="249"/>
      <c r="E2747" s="249"/>
      <c r="F2747" s="183"/>
      <c r="G2747" s="184">
        <f t="shared" si="340"/>
        <v>6509.2631000000001</v>
      </c>
      <c r="H2747" s="184">
        <f t="shared" si="341"/>
        <v>3544.0319602600002</v>
      </c>
      <c r="I2747" s="184">
        <f t="shared" si="335"/>
        <v>2965.2311397399999</v>
      </c>
      <c r="K2747" s="184">
        <v>0</v>
      </c>
      <c r="L2747" s="184">
        <v>0</v>
      </c>
      <c r="M2747" s="184">
        <f t="shared" si="336"/>
        <v>0</v>
      </c>
      <c r="O2747" s="188">
        <v>6509.2631000000001</v>
      </c>
      <c r="P2747" s="188">
        <v>3544.0319602600002</v>
      </c>
      <c r="Q2747" s="188">
        <f t="shared" si="337"/>
        <v>2965.2311397399999</v>
      </c>
      <c r="S2747" s="184">
        <v>0</v>
      </c>
      <c r="T2747" s="184">
        <v>0</v>
      </c>
      <c r="U2747" s="184">
        <f t="shared" si="338"/>
        <v>0</v>
      </c>
      <c r="W2747" s="185">
        <v>0</v>
      </c>
      <c r="X2747" s="185">
        <v>0</v>
      </c>
      <c r="Y2747" s="185">
        <f t="shared" si="339"/>
        <v>0</v>
      </c>
    </row>
    <row r="2748" spans="2:25" s="187" customFormat="1" hidden="1" x14ac:dyDescent="0.3">
      <c r="B2748" s="226" t="s">
        <v>3065</v>
      </c>
      <c r="C2748" s="338" t="s">
        <v>10231</v>
      </c>
      <c r="D2748" s="249"/>
      <c r="E2748" s="249"/>
      <c r="F2748" s="183"/>
      <c r="G2748" s="184">
        <f t="shared" si="340"/>
        <v>149.61750000000001</v>
      </c>
      <c r="H2748" s="184">
        <f t="shared" si="341"/>
        <v>91.388000000000005</v>
      </c>
      <c r="I2748" s="184">
        <f t="shared" si="335"/>
        <v>58.229500000000002</v>
      </c>
      <c r="K2748" s="184">
        <v>0</v>
      </c>
      <c r="L2748" s="184">
        <v>0</v>
      </c>
      <c r="M2748" s="184">
        <f t="shared" si="336"/>
        <v>0</v>
      </c>
      <c r="O2748" s="188">
        <v>149.61750000000001</v>
      </c>
      <c r="P2748" s="188">
        <v>91.388000000000005</v>
      </c>
      <c r="Q2748" s="188">
        <f t="shared" si="337"/>
        <v>58.229500000000002</v>
      </c>
      <c r="S2748" s="184">
        <v>0</v>
      </c>
      <c r="T2748" s="184">
        <v>0</v>
      </c>
      <c r="U2748" s="184">
        <f t="shared" si="338"/>
        <v>0</v>
      </c>
      <c r="W2748" s="185">
        <v>0</v>
      </c>
      <c r="X2748" s="185">
        <v>0</v>
      </c>
      <c r="Y2748" s="185">
        <f t="shared" si="339"/>
        <v>0</v>
      </c>
    </row>
    <row r="2749" spans="2:25" s="187" customFormat="1" hidden="1" x14ac:dyDescent="0.3">
      <c r="B2749" s="226" t="s">
        <v>3066</v>
      </c>
      <c r="C2749" s="338" t="s">
        <v>10232</v>
      </c>
      <c r="D2749" s="249"/>
      <c r="E2749" s="249"/>
      <c r="F2749" s="183"/>
      <c r="G2749" s="184">
        <f t="shared" si="340"/>
        <v>715.58720000000005</v>
      </c>
      <c r="H2749" s="184">
        <f t="shared" si="341"/>
        <v>595.63175598999999</v>
      </c>
      <c r="I2749" s="184">
        <f t="shared" si="335"/>
        <v>119.95544401000006</v>
      </c>
      <c r="K2749" s="184">
        <v>0</v>
      </c>
      <c r="L2749" s="184">
        <v>0</v>
      </c>
      <c r="M2749" s="184">
        <f t="shared" si="336"/>
        <v>0</v>
      </c>
      <c r="O2749" s="188">
        <v>715.58720000000005</v>
      </c>
      <c r="P2749" s="188">
        <v>595.63175598999999</v>
      </c>
      <c r="Q2749" s="188">
        <f t="shared" si="337"/>
        <v>119.95544401000006</v>
      </c>
      <c r="S2749" s="184">
        <v>0</v>
      </c>
      <c r="T2749" s="184">
        <v>0</v>
      </c>
      <c r="U2749" s="184">
        <f t="shared" si="338"/>
        <v>0</v>
      </c>
      <c r="W2749" s="185">
        <v>0</v>
      </c>
      <c r="X2749" s="185">
        <v>0</v>
      </c>
      <c r="Y2749" s="185">
        <f t="shared" si="339"/>
        <v>0</v>
      </c>
    </row>
    <row r="2750" spans="2:25" s="187" customFormat="1" hidden="1" x14ac:dyDescent="0.3">
      <c r="B2750" s="226" t="s">
        <v>3067</v>
      </c>
      <c r="C2750" s="338" t="s">
        <v>10233</v>
      </c>
      <c r="D2750" s="249"/>
      <c r="E2750" s="249"/>
      <c r="F2750" s="183"/>
      <c r="G2750" s="184">
        <f t="shared" si="340"/>
        <v>378.51400000000001</v>
      </c>
      <c r="H2750" s="184">
        <f t="shared" si="341"/>
        <v>302.01360020999999</v>
      </c>
      <c r="I2750" s="184">
        <f t="shared" si="335"/>
        <v>76.500399790000017</v>
      </c>
      <c r="K2750" s="184">
        <v>0</v>
      </c>
      <c r="L2750" s="184">
        <v>0</v>
      </c>
      <c r="M2750" s="184">
        <f t="shared" si="336"/>
        <v>0</v>
      </c>
      <c r="O2750" s="188">
        <v>378.51400000000001</v>
      </c>
      <c r="P2750" s="188">
        <v>302.01360020999999</v>
      </c>
      <c r="Q2750" s="188">
        <f t="shared" si="337"/>
        <v>76.500399790000017</v>
      </c>
      <c r="S2750" s="184">
        <v>0</v>
      </c>
      <c r="T2750" s="184">
        <v>0</v>
      </c>
      <c r="U2750" s="184">
        <f t="shared" si="338"/>
        <v>0</v>
      </c>
      <c r="W2750" s="185">
        <v>0</v>
      </c>
      <c r="X2750" s="185">
        <v>0</v>
      </c>
      <c r="Y2750" s="185">
        <f t="shared" si="339"/>
        <v>0</v>
      </c>
    </row>
    <row r="2751" spans="2:25" s="187" customFormat="1" hidden="1" x14ac:dyDescent="0.3">
      <c r="B2751" s="226" t="s">
        <v>3068</v>
      </c>
      <c r="C2751" s="338" t="s">
        <v>10234</v>
      </c>
      <c r="D2751" s="249"/>
      <c r="E2751" s="249"/>
      <c r="F2751" s="183"/>
      <c r="G2751" s="184">
        <f t="shared" si="340"/>
        <v>309.31650000000002</v>
      </c>
      <c r="H2751" s="184">
        <f t="shared" si="341"/>
        <v>286.55386642999997</v>
      </c>
      <c r="I2751" s="184">
        <f t="shared" si="335"/>
        <v>22.762633570000048</v>
      </c>
      <c r="K2751" s="184">
        <v>0</v>
      </c>
      <c r="L2751" s="184">
        <v>0</v>
      </c>
      <c r="M2751" s="184">
        <f t="shared" si="336"/>
        <v>0</v>
      </c>
      <c r="O2751" s="188">
        <v>309.31650000000002</v>
      </c>
      <c r="P2751" s="188">
        <v>286.55386642999997</v>
      </c>
      <c r="Q2751" s="188">
        <f t="shared" si="337"/>
        <v>22.762633570000048</v>
      </c>
      <c r="S2751" s="184">
        <v>0</v>
      </c>
      <c r="T2751" s="184">
        <v>0</v>
      </c>
      <c r="U2751" s="184">
        <f t="shared" si="338"/>
        <v>0</v>
      </c>
      <c r="W2751" s="185">
        <v>0</v>
      </c>
      <c r="X2751" s="185">
        <v>0</v>
      </c>
      <c r="Y2751" s="185">
        <f t="shared" si="339"/>
        <v>0</v>
      </c>
    </row>
    <row r="2752" spans="2:25" s="187" customFormat="1" hidden="1" x14ac:dyDescent="0.3">
      <c r="B2752" s="226" t="s">
        <v>3069</v>
      </c>
      <c r="C2752" s="338" t="s">
        <v>10235</v>
      </c>
      <c r="D2752" s="249"/>
      <c r="E2752" s="249"/>
      <c r="F2752" s="183"/>
      <c r="G2752" s="184">
        <f t="shared" si="340"/>
        <v>57.466900000000003</v>
      </c>
      <c r="H2752" s="184">
        <f t="shared" si="341"/>
        <v>49.657173060000005</v>
      </c>
      <c r="I2752" s="184">
        <f t="shared" si="335"/>
        <v>7.8097269399999973</v>
      </c>
      <c r="K2752" s="184">
        <v>0</v>
      </c>
      <c r="L2752" s="184">
        <v>0</v>
      </c>
      <c r="M2752" s="184">
        <f t="shared" si="336"/>
        <v>0</v>
      </c>
      <c r="O2752" s="188">
        <v>57.466900000000003</v>
      </c>
      <c r="P2752" s="188">
        <v>49.657173060000005</v>
      </c>
      <c r="Q2752" s="188">
        <f t="shared" si="337"/>
        <v>7.8097269399999973</v>
      </c>
      <c r="S2752" s="184">
        <v>0</v>
      </c>
      <c r="T2752" s="184">
        <v>0</v>
      </c>
      <c r="U2752" s="184">
        <f t="shared" si="338"/>
        <v>0</v>
      </c>
      <c r="W2752" s="185">
        <v>0</v>
      </c>
      <c r="X2752" s="185">
        <v>0</v>
      </c>
      <c r="Y2752" s="185">
        <f t="shared" si="339"/>
        <v>0</v>
      </c>
    </row>
    <row r="2753" spans="2:25" s="187" customFormat="1" hidden="1" x14ac:dyDescent="0.3">
      <c r="B2753" s="226" t="s">
        <v>3070</v>
      </c>
      <c r="C2753" s="338" t="s">
        <v>10236</v>
      </c>
      <c r="D2753" s="249"/>
      <c r="E2753" s="249"/>
      <c r="F2753" s="183"/>
      <c r="G2753" s="184">
        <f t="shared" si="340"/>
        <v>56</v>
      </c>
      <c r="H2753" s="184">
        <f t="shared" si="341"/>
        <v>55</v>
      </c>
      <c r="I2753" s="184">
        <f t="shared" si="335"/>
        <v>1</v>
      </c>
      <c r="K2753" s="184">
        <v>0</v>
      </c>
      <c r="L2753" s="184">
        <v>0</v>
      </c>
      <c r="M2753" s="184">
        <f t="shared" si="336"/>
        <v>0</v>
      </c>
      <c r="O2753" s="188">
        <v>56</v>
      </c>
      <c r="P2753" s="188">
        <v>55</v>
      </c>
      <c r="Q2753" s="188">
        <f t="shared" si="337"/>
        <v>1</v>
      </c>
      <c r="S2753" s="184">
        <v>0</v>
      </c>
      <c r="T2753" s="184">
        <v>0</v>
      </c>
      <c r="U2753" s="184">
        <f t="shared" si="338"/>
        <v>0</v>
      </c>
      <c r="W2753" s="185">
        <v>0</v>
      </c>
      <c r="X2753" s="185">
        <v>0</v>
      </c>
      <c r="Y2753" s="185">
        <f t="shared" si="339"/>
        <v>0</v>
      </c>
    </row>
    <row r="2754" spans="2:25" s="187" customFormat="1" hidden="1" x14ac:dyDescent="0.3">
      <c r="B2754" s="226" t="s">
        <v>3071</v>
      </c>
      <c r="C2754" s="338" t="s">
        <v>10237</v>
      </c>
      <c r="D2754" s="249"/>
      <c r="E2754" s="249"/>
      <c r="F2754" s="183"/>
      <c r="G2754" s="184">
        <f t="shared" si="340"/>
        <v>266.22809999999998</v>
      </c>
      <c r="H2754" s="184">
        <f t="shared" si="341"/>
        <v>125.30073</v>
      </c>
      <c r="I2754" s="184">
        <f t="shared" si="335"/>
        <v>140.92737</v>
      </c>
      <c r="K2754" s="184">
        <v>0</v>
      </c>
      <c r="L2754" s="184">
        <v>0</v>
      </c>
      <c r="M2754" s="184">
        <f t="shared" si="336"/>
        <v>0</v>
      </c>
      <c r="O2754" s="188">
        <v>266.22809999999998</v>
      </c>
      <c r="P2754" s="188">
        <v>125.30073</v>
      </c>
      <c r="Q2754" s="188">
        <f t="shared" si="337"/>
        <v>140.92737</v>
      </c>
      <c r="S2754" s="184">
        <v>0</v>
      </c>
      <c r="T2754" s="184">
        <v>0</v>
      </c>
      <c r="U2754" s="184">
        <f t="shared" si="338"/>
        <v>0</v>
      </c>
      <c r="W2754" s="185">
        <v>0</v>
      </c>
      <c r="X2754" s="185">
        <v>0</v>
      </c>
      <c r="Y2754" s="185">
        <f t="shared" si="339"/>
        <v>0</v>
      </c>
    </row>
    <row r="2755" spans="2:25" s="187" customFormat="1" hidden="1" x14ac:dyDescent="0.3">
      <c r="B2755" s="226" t="s">
        <v>3072</v>
      </c>
      <c r="C2755" s="338" t="s">
        <v>10238</v>
      </c>
      <c r="D2755" s="249"/>
      <c r="E2755" s="249"/>
      <c r="F2755" s="183"/>
      <c r="G2755" s="184">
        <f t="shared" si="340"/>
        <v>46.816600000000001</v>
      </c>
      <c r="H2755" s="184">
        <f t="shared" si="341"/>
        <v>37.237380520000002</v>
      </c>
      <c r="I2755" s="184">
        <f t="shared" si="335"/>
        <v>9.579219479999999</v>
      </c>
      <c r="K2755" s="184">
        <v>0</v>
      </c>
      <c r="L2755" s="184">
        <v>0</v>
      </c>
      <c r="M2755" s="184">
        <f t="shared" si="336"/>
        <v>0</v>
      </c>
      <c r="O2755" s="188">
        <v>46.816600000000001</v>
      </c>
      <c r="P2755" s="188">
        <v>37.237380520000002</v>
      </c>
      <c r="Q2755" s="188">
        <f t="shared" si="337"/>
        <v>9.579219479999999</v>
      </c>
      <c r="S2755" s="184">
        <v>0</v>
      </c>
      <c r="T2755" s="184">
        <v>0</v>
      </c>
      <c r="U2755" s="184">
        <f t="shared" si="338"/>
        <v>0</v>
      </c>
      <c r="W2755" s="185">
        <v>0</v>
      </c>
      <c r="X2755" s="185">
        <v>0</v>
      </c>
      <c r="Y2755" s="185">
        <f t="shared" si="339"/>
        <v>0</v>
      </c>
    </row>
    <row r="2756" spans="2:25" s="187" customFormat="1" hidden="1" x14ac:dyDescent="0.3">
      <c r="B2756" s="226" t="s">
        <v>3073</v>
      </c>
      <c r="C2756" s="338" t="s">
        <v>10239</v>
      </c>
      <c r="D2756" s="249"/>
      <c r="E2756" s="249"/>
      <c r="F2756" s="183"/>
      <c r="G2756" s="184">
        <f t="shared" si="340"/>
        <v>370.38060000000002</v>
      </c>
      <c r="H2756" s="184">
        <f t="shared" si="341"/>
        <v>275.32870081999994</v>
      </c>
      <c r="I2756" s="184">
        <f t="shared" si="335"/>
        <v>95.051899180000078</v>
      </c>
      <c r="K2756" s="184">
        <v>0</v>
      </c>
      <c r="L2756" s="184">
        <v>0</v>
      </c>
      <c r="M2756" s="184">
        <f t="shared" si="336"/>
        <v>0</v>
      </c>
      <c r="O2756" s="188">
        <v>370.38060000000002</v>
      </c>
      <c r="P2756" s="188">
        <v>275.32870081999994</v>
      </c>
      <c r="Q2756" s="188">
        <f t="shared" si="337"/>
        <v>95.051899180000078</v>
      </c>
      <c r="S2756" s="184">
        <v>0</v>
      </c>
      <c r="T2756" s="184">
        <v>0</v>
      </c>
      <c r="U2756" s="184">
        <f t="shared" si="338"/>
        <v>0</v>
      </c>
      <c r="W2756" s="185">
        <v>0</v>
      </c>
      <c r="X2756" s="185">
        <v>0</v>
      </c>
      <c r="Y2756" s="185">
        <f t="shared" si="339"/>
        <v>0</v>
      </c>
    </row>
    <row r="2757" spans="2:25" s="187" customFormat="1" hidden="1" x14ac:dyDescent="0.3">
      <c r="B2757" s="226" t="s">
        <v>3074</v>
      </c>
      <c r="C2757" s="338" t="s">
        <v>10240</v>
      </c>
      <c r="D2757" s="249"/>
      <c r="E2757" s="249"/>
      <c r="F2757" s="183"/>
      <c r="G2757" s="184">
        <f t="shared" si="340"/>
        <v>30</v>
      </c>
      <c r="H2757" s="184">
        <f t="shared" si="341"/>
        <v>3.2526999999999999</v>
      </c>
      <c r="I2757" s="184">
        <f t="shared" si="335"/>
        <v>26.747299999999999</v>
      </c>
      <c r="K2757" s="184">
        <v>0</v>
      </c>
      <c r="L2757" s="184">
        <v>0</v>
      </c>
      <c r="M2757" s="184">
        <f t="shared" si="336"/>
        <v>0</v>
      </c>
      <c r="O2757" s="188">
        <v>30</v>
      </c>
      <c r="P2757" s="188">
        <v>3.2526999999999999</v>
      </c>
      <c r="Q2757" s="188">
        <f t="shared" si="337"/>
        <v>26.747299999999999</v>
      </c>
      <c r="S2757" s="184">
        <v>0</v>
      </c>
      <c r="T2757" s="184">
        <v>0</v>
      </c>
      <c r="U2757" s="184">
        <f t="shared" si="338"/>
        <v>0</v>
      </c>
      <c r="W2757" s="185">
        <v>0</v>
      </c>
      <c r="X2757" s="185">
        <v>0</v>
      </c>
      <c r="Y2757" s="185">
        <f t="shared" si="339"/>
        <v>0</v>
      </c>
    </row>
    <row r="2758" spans="2:25" s="187" customFormat="1" hidden="1" x14ac:dyDescent="0.3">
      <c r="B2758" s="226" t="s">
        <v>3075</v>
      </c>
      <c r="C2758" s="338" t="s">
        <v>10241</v>
      </c>
      <c r="D2758" s="249"/>
      <c r="E2758" s="249"/>
      <c r="F2758" s="183"/>
      <c r="G2758" s="184">
        <f t="shared" si="340"/>
        <v>299.54880000000003</v>
      </c>
      <c r="H2758" s="184">
        <f t="shared" si="341"/>
        <v>243.18195816000002</v>
      </c>
      <c r="I2758" s="184">
        <f t="shared" si="335"/>
        <v>56.366841840000006</v>
      </c>
      <c r="K2758" s="184">
        <v>0</v>
      </c>
      <c r="L2758" s="184">
        <v>0</v>
      </c>
      <c r="M2758" s="184">
        <f t="shared" si="336"/>
        <v>0</v>
      </c>
      <c r="O2758" s="188">
        <v>299.54880000000003</v>
      </c>
      <c r="P2758" s="188">
        <v>243.18195816000002</v>
      </c>
      <c r="Q2758" s="188">
        <f t="shared" si="337"/>
        <v>56.366841840000006</v>
      </c>
      <c r="S2758" s="184">
        <v>0</v>
      </c>
      <c r="T2758" s="184">
        <v>0</v>
      </c>
      <c r="U2758" s="184">
        <f t="shared" si="338"/>
        <v>0</v>
      </c>
      <c r="W2758" s="185">
        <v>0</v>
      </c>
      <c r="X2758" s="185">
        <v>0</v>
      </c>
      <c r="Y2758" s="185">
        <f t="shared" si="339"/>
        <v>0</v>
      </c>
    </row>
    <row r="2759" spans="2:25" s="187" customFormat="1" hidden="1" x14ac:dyDescent="0.3">
      <c r="B2759" s="226" t="s">
        <v>3076</v>
      </c>
      <c r="C2759" s="338" t="s">
        <v>10242</v>
      </c>
      <c r="D2759" s="249"/>
      <c r="E2759" s="249"/>
      <c r="F2759" s="183"/>
      <c r="G2759" s="184">
        <f t="shared" si="340"/>
        <v>229.53389999999999</v>
      </c>
      <c r="H2759" s="184">
        <f t="shared" si="341"/>
        <v>199.88327885999999</v>
      </c>
      <c r="I2759" s="184">
        <f t="shared" si="335"/>
        <v>29.650621139999998</v>
      </c>
      <c r="K2759" s="184">
        <v>0</v>
      </c>
      <c r="L2759" s="184">
        <v>0</v>
      </c>
      <c r="M2759" s="184">
        <f t="shared" si="336"/>
        <v>0</v>
      </c>
      <c r="O2759" s="188">
        <v>229.53389999999999</v>
      </c>
      <c r="P2759" s="188">
        <v>199.88327885999999</v>
      </c>
      <c r="Q2759" s="188">
        <f t="shared" si="337"/>
        <v>29.650621139999998</v>
      </c>
      <c r="S2759" s="184">
        <v>0</v>
      </c>
      <c r="T2759" s="184">
        <v>0</v>
      </c>
      <c r="U2759" s="184">
        <f t="shared" si="338"/>
        <v>0</v>
      </c>
      <c r="W2759" s="185">
        <v>0</v>
      </c>
      <c r="X2759" s="185">
        <v>0</v>
      </c>
      <c r="Y2759" s="185">
        <f t="shared" si="339"/>
        <v>0</v>
      </c>
    </row>
    <row r="2760" spans="2:25" s="187" customFormat="1" hidden="1" x14ac:dyDescent="0.3">
      <c r="B2760" s="226" t="s">
        <v>3077</v>
      </c>
      <c r="C2760" s="338" t="s">
        <v>10243</v>
      </c>
      <c r="D2760" s="249"/>
      <c r="E2760" s="249"/>
      <c r="F2760" s="183"/>
      <c r="G2760" s="184">
        <f t="shared" si="340"/>
        <v>313.39170000000001</v>
      </c>
      <c r="H2760" s="184">
        <f t="shared" si="341"/>
        <v>287.1069698</v>
      </c>
      <c r="I2760" s="184">
        <f t="shared" si="335"/>
        <v>26.284730200000013</v>
      </c>
      <c r="K2760" s="184">
        <v>0</v>
      </c>
      <c r="L2760" s="184">
        <v>0</v>
      </c>
      <c r="M2760" s="184">
        <f t="shared" si="336"/>
        <v>0</v>
      </c>
      <c r="O2760" s="188">
        <v>313.39170000000001</v>
      </c>
      <c r="P2760" s="188">
        <v>287.1069698</v>
      </c>
      <c r="Q2760" s="188">
        <f t="shared" si="337"/>
        <v>26.284730200000013</v>
      </c>
      <c r="S2760" s="184">
        <v>0</v>
      </c>
      <c r="T2760" s="184">
        <v>0</v>
      </c>
      <c r="U2760" s="184">
        <f t="shared" si="338"/>
        <v>0</v>
      </c>
      <c r="W2760" s="185">
        <v>0</v>
      </c>
      <c r="X2760" s="185">
        <v>0</v>
      </c>
      <c r="Y2760" s="185">
        <f t="shared" si="339"/>
        <v>0</v>
      </c>
    </row>
    <row r="2761" spans="2:25" s="187" customFormat="1" hidden="1" x14ac:dyDescent="0.3">
      <c r="B2761" s="226" t="s">
        <v>3078</v>
      </c>
      <c r="C2761" s="338" t="s">
        <v>10244</v>
      </c>
      <c r="D2761" s="249"/>
      <c r="E2761" s="249"/>
      <c r="F2761" s="183"/>
      <c r="G2761" s="184">
        <f t="shared" si="340"/>
        <v>76.189499999999995</v>
      </c>
      <c r="H2761" s="184">
        <f t="shared" si="341"/>
        <v>66.155182530000005</v>
      </c>
      <c r="I2761" s="184">
        <f t="shared" ref="I2761:I2824" si="342">+ABS(G2761-H2761)</f>
        <v>10.034317469999991</v>
      </c>
      <c r="K2761" s="184">
        <v>0</v>
      </c>
      <c r="L2761" s="184">
        <v>0</v>
      </c>
      <c r="M2761" s="184">
        <f t="shared" ref="M2761:M2824" si="343">+ABS(K2761-L2761)</f>
        <v>0</v>
      </c>
      <c r="O2761" s="188">
        <v>76.189499999999995</v>
      </c>
      <c r="P2761" s="188">
        <v>66.155182530000005</v>
      </c>
      <c r="Q2761" s="188">
        <f t="shared" ref="Q2761:Q2824" si="344">+ABS(O2761-P2761)</f>
        <v>10.034317469999991</v>
      </c>
      <c r="S2761" s="184">
        <v>0</v>
      </c>
      <c r="T2761" s="184">
        <v>0</v>
      </c>
      <c r="U2761" s="184">
        <f t="shared" ref="U2761:U2824" si="345">+ABS(S2761-T2761)</f>
        <v>0</v>
      </c>
      <c r="W2761" s="185">
        <v>0</v>
      </c>
      <c r="X2761" s="185">
        <v>0</v>
      </c>
      <c r="Y2761" s="185">
        <f t="shared" ref="Y2761:Y2824" si="346">+ABS(W2761-X2761)</f>
        <v>0</v>
      </c>
    </row>
    <row r="2762" spans="2:25" s="187" customFormat="1" hidden="1" x14ac:dyDescent="0.3">
      <c r="B2762" s="226" t="s">
        <v>3079</v>
      </c>
      <c r="C2762" s="338" t="s">
        <v>10245</v>
      </c>
      <c r="D2762" s="249"/>
      <c r="E2762" s="249"/>
      <c r="F2762" s="183"/>
      <c r="G2762" s="184">
        <f t="shared" si="340"/>
        <v>90</v>
      </c>
      <c r="H2762" s="184">
        <f t="shared" si="341"/>
        <v>66.4893</v>
      </c>
      <c r="I2762" s="184">
        <f t="shared" si="342"/>
        <v>23.5107</v>
      </c>
      <c r="K2762" s="184">
        <v>0</v>
      </c>
      <c r="L2762" s="184">
        <v>0</v>
      </c>
      <c r="M2762" s="184">
        <f t="shared" si="343"/>
        <v>0</v>
      </c>
      <c r="O2762" s="188">
        <v>90</v>
      </c>
      <c r="P2762" s="188">
        <v>66.4893</v>
      </c>
      <c r="Q2762" s="188">
        <f t="shared" si="344"/>
        <v>23.5107</v>
      </c>
      <c r="S2762" s="184">
        <v>0</v>
      </c>
      <c r="T2762" s="184">
        <v>0</v>
      </c>
      <c r="U2762" s="184">
        <f t="shared" si="345"/>
        <v>0</v>
      </c>
      <c r="W2762" s="185">
        <v>0</v>
      </c>
      <c r="X2762" s="185">
        <v>0</v>
      </c>
      <c r="Y2762" s="185">
        <f t="shared" si="346"/>
        <v>0</v>
      </c>
    </row>
    <row r="2763" spans="2:25" s="187" customFormat="1" hidden="1" x14ac:dyDescent="0.3">
      <c r="B2763" s="226" t="s">
        <v>3080</v>
      </c>
      <c r="C2763" s="338" t="s">
        <v>10246</v>
      </c>
      <c r="D2763" s="249"/>
      <c r="E2763" s="249"/>
      <c r="F2763" s="183"/>
      <c r="G2763" s="184">
        <f t="shared" si="340"/>
        <v>166.4838</v>
      </c>
      <c r="H2763" s="184">
        <f t="shared" si="341"/>
        <v>111.515325</v>
      </c>
      <c r="I2763" s="184">
        <f t="shared" si="342"/>
        <v>54.968474999999998</v>
      </c>
      <c r="K2763" s="184">
        <v>0</v>
      </c>
      <c r="L2763" s="184">
        <v>0</v>
      </c>
      <c r="M2763" s="184">
        <f t="shared" si="343"/>
        <v>0</v>
      </c>
      <c r="O2763" s="188">
        <v>166.4838</v>
      </c>
      <c r="P2763" s="188">
        <v>111.515325</v>
      </c>
      <c r="Q2763" s="188">
        <f t="shared" si="344"/>
        <v>54.968474999999998</v>
      </c>
      <c r="S2763" s="184">
        <v>0</v>
      </c>
      <c r="T2763" s="184">
        <v>0</v>
      </c>
      <c r="U2763" s="184">
        <f t="shared" si="345"/>
        <v>0</v>
      </c>
      <c r="W2763" s="185">
        <v>0</v>
      </c>
      <c r="X2763" s="185">
        <v>0</v>
      </c>
      <c r="Y2763" s="185">
        <f t="shared" si="346"/>
        <v>0</v>
      </c>
    </row>
    <row r="2764" spans="2:25" s="187" customFormat="1" hidden="1" x14ac:dyDescent="0.3">
      <c r="B2764" s="226" t="s">
        <v>3081</v>
      </c>
      <c r="C2764" s="338" t="s">
        <v>10247</v>
      </c>
      <c r="D2764" s="249"/>
      <c r="E2764" s="249"/>
      <c r="F2764" s="183"/>
      <c r="G2764" s="184">
        <f t="shared" si="340"/>
        <v>57.092700000000008</v>
      </c>
      <c r="H2764" s="184">
        <f t="shared" si="341"/>
        <v>46.070682189999999</v>
      </c>
      <c r="I2764" s="184">
        <f t="shared" si="342"/>
        <v>11.022017810000008</v>
      </c>
      <c r="K2764" s="184">
        <v>0</v>
      </c>
      <c r="L2764" s="184">
        <v>0</v>
      </c>
      <c r="M2764" s="184">
        <f t="shared" si="343"/>
        <v>0</v>
      </c>
      <c r="O2764" s="188">
        <v>57.092700000000008</v>
      </c>
      <c r="P2764" s="188">
        <v>46.070682189999999</v>
      </c>
      <c r="Q2764" s="188">
        <f t="shared" si="344"/>
        <v>11.022017810000008</v>
      </c>
      <c r="S2764" s="184">
        <v>0</v>
      </c>
      <c r="T2764" s="184">
        <v>0</v>
      </c>
      <c r="U2764" s="184">
        <f t="shared" si="345"/>
        <v>0</v>
      </c>
      <c r="W2764" s="185">
        <v>0</v>
      </c>
      <c r="X2764" s="185">
        <v>0</v>
      </c>
      <c r="Y2764" s="185">
        <f t="shared" si="346"/>
        <v>0</v>
      </c>
    </row>
    <row r="2765" spans="2:25" s="187" customFormat="1" hidden="1" x14ac:dyDescent="0.3">
      <c r="B2765" s="226" t="s">
        <v>3082</v>
      </c>
      <c r="C2765" s="338" t="s">
        <v>10248</v>
      </c>
      <c r="D2765" s="249"/>
      <c r="E2765" s="249"/>
      <c r="F2765" s="183"/>
      <c r="G2765" s="184">
        <f t="shared" si="340"/>
        <v>350.07420000000002</v>
      </c>
      <c r="H2765" s="184">
        <f t="shared" si="341"/>
        <v>293.12301449</v>
      </c>
      <c r="I2765" s="184">
        <f t="shared" si="342"/>
        <v>56.951185510000016</v>
      </c>
      <c r="K2765" s="184">
        <v>0</v>
      </c>
      <c r="L2765" s="184">
        <v>0</v>
      </c>
      <c r="M2765" s="184">
        <f t="shared" si="343"/>
        <v>0</v>
      </c>
      <c r="O2765" s="188">
        <v>350.07420000000002</v>
      </c>
      <c r="P2765" s="188">
        <v>293.12301449</v>
      </c>
      <c r="Q2765" s="188">
        <f t="shared" si="344"/>
        <v>56.951185510000016</v>
      </c>
      <c r="S2765" s="184">
        <v>0</v>
      </c>
      <c r="T2765" s="184">
        <v>0</v>
      </c>
      <c r="U2765" s="184">
        <f t="shared" si="345"/>
        <v>0</v>
      </c>
      <c r="W2765" s="185">
        <v>0</v>
      </c>
      <c r="X2765" s="185">
        <v>0</v>
      </c>
      <c r="Y2765" s="185">
        <f t="shared" si="346"/>
        <v>0</v>
      </c>
    </row>
    <row r="2766" spans="2:25" s="187" customFormat="1" hidden="1" x14ac:dyDescent="0.3">
      <c r="B2766" s="226" t="s">
        <v>3083</v>
      </c>
      <c r="C2766" s="338" t="s">
        <v>10249</v>
      </c>
      <c r="D2766" s="249"/>
      <c r="E2766" s="249"/>
      <c r="F2766" s="183"/>
      <c r="G2766" s="184">
        <f t="shared" si="340"/>
        <v>4.8019999999999996</v>
      </c>
      <c r="H2766" s="184">
        <f t="shared" si="341"/>
        <v>0.74490000000000001</v>
      </c>
      <c r="I2766" s="184">
        <f t="shared" si="342"/>
        <v>4.0570999999999993</v>
      </c>
      <c r="K2766" s="184">
        <v>0</v>
      </c>
      <c r="L2766" s="184">
        <v>0</v>
      </c>
      <c r="M2766" s="184">
        <f t="shared" si="343"/>
        <v>0</v>
      </c>
      <c r="O2766" s="188">
        <v>4.8019999999999996</v>
      </c>
      <c r="P2766" s="188">
        <v>0.74490000000000001</v>
      </c>
      <c r="Q2766" s="188">
        <f t="shared" si="344"/>
        <v>4.0570999999999993</v>
      </c>
      <c r="S2766" s="184">
        <v>0</v>
      </c>
      <c r="T2766" s="184">
        <v>0</v>
      </c>
      <c r="U2766" s="184">
        <f t="shared" si="345"/>
        <v>0</v>
      </c>
      <c r="W2766" s="185">
        <v>0</v>
      </c>
      <c r="X2766" s="185">
        <v>0</v>
      </c>
      <c r="Y2766" s="185">
        <f t="shared" si="346"/>
        <v>0</v>
      </c>
    </row>
    <row r="2767" spans="2:25" s="187" customFormat="1" hidden="1" x14ac:dyDescent="0.3">
      <c r="B2767" s="226" t="s">
        <v>3084</v>
      </c>
      <c r="C2767" s="338" t="s">
        <v>10250</v>
      </c>
      <c r="D2767" s="249"/>
      <c r="E2767" s="249"/>
      <c r="F2767" s="183"/>
      <c r="G2767" s="184">
        <f t="shared" si="340"/>
        <v>306.00209999999998</v>
      </c>
      <c r="H2767" s="184">
        <f t="shared" si="341"/>
        <v>266.50686516000002</v>
      </c>
      <c r="I2767" s="184">
        <f t="shared" si="342"/>
        <v>39.495234839999966</v>
      </c>
      <c r="K2767" s="184">
        <v>0</v>
      </c>
      <c r="L2767" s="184">
        <v>0</v>
      </c>
      <c r="M2767" s="184">
        <f t="shared" si="343"/>
        <v>0</v>
      </c>
      <c r="O2767" s="188">
        <v>306.00209999999998</v>
      </c>
      <c r="P2767" s="188">
        <v>266.50686516000002</v>
      </c>
      <c r="Q2767" s="188">
        <f t="shared" si="344"/>
        <v>39.495234839999966</v>
      </c>
      <c r="S2767" s="184">
        <v>0</v>
      </c>
      <c r="T2767" s="184">
        <v>0</v>
      </c>
      <c r="U2767" s="184">
        <f t="shared" si="345"/>
        <v>0</v>
      </c>
      <c r="W2767" s="185">
        <v>0</v>
      </c>
      <c r="X2767" s="185">
        <v>0</v>
      </c>
      <c r="Y2767" s="185">
        <f t="shared" si="346"/>
        <v>0</v>
      </c>
    </row>
    <row r="2768" spans="2:25" s="187" customFormat="1" hidden="1" x14ac:dyDescent="0.3">
      <c r="B2768" s="226" t="s">
        <v>3085</v>
      </c>
      <c r="C2768" s="338" t="s">
        <v>10251</v>
      </c>
      <c r="D2768" s="249"/>
      <c r="E2768" s="249"/>
      <c r="F2768" s="183"/>
      <c r="G2768" s="184">
        <f t="shared" si="340"/>
        <v>180.6395</v>
      </c>
      <c r="H2768" s="184">
        <f t="shared" si="341"/>
        <v>142.03236107000001</v>
      </c>
      <c r="I2768" s="184">
        <f t="shared" si="342"/>
        <v>38.607138929999991</v>
      </c>
      <c r="K2768" s="184">
        <v>0</v>
      </c>
      <c r="L2768" s="184">
        <v>0</v>
      </c>
      <c r="M2768" s="184">
        <f t="shared" si="343"/>
        <v>0</v>
      </c>
      <c r="O2768" s="188">
        <v>180.6395</v>
      </c>
      <c r="P2768" s="188">
        <v>142.03236107000001</v>
      </c>
      <c r="Q2768" s="188">
        <f t="shared" si="344"/>
        <v>38.607138929999991</v>
      </c>
      <c r="S2768" s="184">
        <v>0</v>
      </c>
      <c r="T2768" s="184">
        <v>0</v>
      </c>
      <c r="U2768" s="184">
        <f t="shared" si="345"/>
        <v>0</v>
      </c>
      <c r="W2768" s="185">
        <v>0</v>
      </c>
      <c r="X2768" s="185">
        <v>0</v>
      </c>
      <c r="Y2768" s="185">
        <f t="shared" si="346"/>
        <v>0</v>
      </c>
    </row>
    <row r="2769" spans="2:25" s="187" customFormat="1" hidden="1" x14ac:dyDescent="0.3">
      <c r="B2769" s="226" t="s">
        <v>3086</v>
      </c>
      <c r="C2769" s="338" t="s">
        <v>10252</v>
      </c>
      <c r="D2769" s="249"/>
      <c r="E2769" s="249"/>
      <c r="F2769" s="183"/>
      <c r="G2769" s="184">
        <f t="shared" si="340"/>
        <v>306.61289999999997</v>
      </c>
      <c r="H2769" s="184">
        <f t="shared" si="341"/>
        <v>263.53201150000001</v>
      </c>
      <c r="I2769" s="184">
        <f t="shared" si="342"/>
        <v>43.080888499999958</v>
      </c>
      <c r="K2769" s="184">
        <v>0</v>
      </c>
      <c r="L2769" s="184">
        <v>0</v>
      </c>
      <c r="M2769" s="184">
        <f t="shared" si="343"/>
        <v>0</v>
      </c>
      <c r="O2769" s="188">
        <v>306.61289999999997</v>
      </c>
      <c r="P2769" s="188">
        <v>263.53201150000001</v>
      </c>
      <c r="Q2769" s="188">
        <f t="shared" si="344"/>
        <v>43.080888499999958</v>
      </c>
      <c r="S2769" s="184">
        <v>0</v>
      </c>
      <c r="T2769" s="184">
        <v>0</v>
      </c>
      <c r="U2769" s="184">
        <f t="shared" si="345"/>
        <v>0</v>
      </c>
      <c r="W2769" s="185">
        <v>0</v>
      </c>
      <c r="X2769" s="185">
        <v>0</v>
      </c>
      <c r="Y2769" s="185">
        <f t="shared" si="346"/>
        <v>0</v>
      </c>
    </row>
    <row r="2770" spans="2:25" s="187" customFormat="1" hidden="1" x14ac:dyDescent="0.3">
      <c r="B2770" s="226" t="s">
        <v>3087</v>
      </c>
      <c r="C2770" s="338" t="s">
        <v>10253</v>
      </c>
      <c r="D2770" s="249"/>
      <c r="E2770" s="249"/>
      <c r="F2770" s="183"/>
      <c r="G2770" s="184">
        <f t="shared" si="340"/>
        <v>60.296900000000001</v>
      </c>
      <c r="H2770" s="184">
        <f t="shared" si="341"/>
        <v>48.680730189999998</v>
      </c>
      <c r="I2770" s="184">
        <f t="shared" si="342"/>
        <v>11.616169810000002</v>
      </c>
      <c r="K2770" s="184">
        <v>0</v>
      </c>
      <c r="L2770" s="184">
        <v>0</v>
      </c>
      <c r="M2770" s="184">
        <f t="shared" si="343"/>
        <v>0</v>
      </c>
      <c r="O2770" s="188">
        <v>60.296900000000001</v>
      </c>
      <c r="P2770" s="188">
        <v>48.680730189999998</v>
      </c>
      <c r="Q2770" s="188">
        <f t="shared" si="344"/>
        <v>11.616169810000002</v>
      </c>
      <c r="S2770" s="184">
        <v>0</v>
      </c>
      <c r="T2770" s="184">
        <v>0</v>
      </c>
      <c r="U2770" s="184">
        <f t="shared" si="345"/>
        <v>0</v>
      </c>
      <c r="W2770" s="185">
        <v>0</v>
      </c>
      <c r="X2770" s="185">
        <v>0</v>
      </c>
      <c r="Y2770" s="185">
        <f t="shared" si="346"/>
        <v>0</v>
      </c>
    </row>
    <row r="2771" spans="2:25" s="187" customFormat="1" hidden="1" x14ac:dyDescent="0.3">
      <c r="B2771" s="226" t="s">
        <v>3088</v>
      </c>
      <c r="C2771" s="338" t="s">
        <v>10254</v>
      </c>
      <c r="D2771" s="249"/>
      <c r="E2771" s="249"/>
      <c r="F2771" s="183"/>
      <c r="G2771" s="184">
        <f t="shared" si="340"/>
        <v>100</v>
      </c>
      <c r="H2771" s="184">
        <f t="shared" si="341"/>
        <v>0.2</v>
      </c>
      <c r="I2771" s="184">
        <f t="shared" si="342"/>
        <v>99.8</v>
      </c>
      <c r="K2771" s="184">
        <v>0</v>
      </c>
      <c r="L2771" s="184">
        <v>0</v>
      </c>
      <c r="M2771" s="184">
        <f t="shared" si="343"/>
        <v>0</v>
      </c>
      <c r="O2771" s="188">
        <v>100</v>
      </c>
      <c r="P2771" s="188">
        <v>0.2</v>
      </c>
      <c r="Q2771" s="188">
        <f t="shared" si="344"/>
        <v>99.8</v>
      </c>
      <c r="S2771" s="184">
        <v>0</v>
      </c>
      <c r="T2771" s="184">
        <v>0</v>
      </c>
      <c r="U2771" s="184">
        <f t="shared" si="345"/>
        <v>0</v>
      </c>
      <c r="W2771" s="185">
        <v>0</v>
      </c>
      <c r="X2771" s="185">
        <v>0</v>
      </c>
      <c r="Y2771" s="185">
        <f t="shared" si="346"/>
        <v>0</v>
      </c>
    </row>
    <row r="2772" spans="2:25" s="187" customFormat="1" hidden="1" x14ac:dyDescent="0.3">
      <c r="B2772" s="226" t="s">
        <v>3089</v>
      </c>
      <c r="C2772" s="338" t="s">
        <v>10255</v>
      </c>
      <c r="D2772" s="249"/>
      <c r="E2772" s="249"/>
      <c r="F2772" s="183"/>
      <c r="G2772" s="184">
        <f t="shared" si="340"/>
        <v>112.1353</v>
      </c>
      <c r="H2772" s="184">
        <f t="shared" si="341"/>
        <v>39.26</v>
      </c>
      <c r="I2772" s="184">
        <f t="shared" si="342"/>
        <v>72.87530000000001</v>
      </c>
      <c r="K2772" s="184">
        <v>0</v>
      </c>
      <c r="L2772" s="184">
        <v>0</v>
      </c>
      <c r="M2772" s="184">
        <f t="shared" si="343"/>
        <v>0</v>
      </c>
      <c r="O2772" s="188">
        <v>112.1353</v>
      </c>
      <c r="P2772" s="188">
        <v>39.26</v>
      </c>
      <c r="Q2772" s="188">
        <f t="shared" si="344"/>
        <v>72.87530000000001</v>
      </c>
      <c r="S2772" s="184">
        <v>0</v>
      </c>
      <c r="T2772" s="184">
        <v>0</v>
      </c>
      <c r="U2772" s="184">
        <f t="shared" si="345"/>
        <v>0</v>
      </c>
      <c r="W2772" s="185">
        <v>0</v>
      </c>
      <c r="X2772" s="185">
        <v>0</v>
      </c>
      <c r="Y2772" s="185">
        <f t="shared" si="346"/>
        <v>0</v>
      </c>
    </row>
    <row r="2773" spans="2:25" s="187" customFormat="1" hidden="1" x14ac:dyDescent="0.3">
      <c r="B2773" s="226" t="s">
        <v>3090</v>
      </c>
      <c r="C2773" s="338" t="s">
        <v>10256</v>
      </c>
      <c r="D2773" s="249"/>
      <c r="E2773" s="249"/>
      <c r="F2773" s="183"/>
      <c r="G2773" s="184">
        <f t="shared" si="340"/>
        <v>57.858600000000003</v>
      </c>
      <c r="H2773" s="184">
        <f t="shared" si="341"/>
        <v>49.684310189999998</v>
      </c>
      <c r="I2773" s="184">
        <f t="shared" si="342"/>
        <v>8.1742898100000048</v>
      </c>
      <c r="K2773" s="184">
        <v>0</v>
      </c>
      <c r="L2773" s="184">
        <v>0</v>
      </c>
      <c r="M2773" s="184">
        <f t="shared" si="343"/>
        <v>0</v>
      </c>
      <c r="O2773" s="188">
        <v>57.858600000000003</v>
      </c>
      <c r="P2773" s="188">
        <v>49.684310189999998</v>
      </c>
      <c r="Q2773" s="188">
        <f t="shared" si="344"/>
        <v>8.1742898100000048</v>
      </c>
      <c r="S2773" s="184">
        <v>0</v>
      </c>
      <c r="T2773" s="184">
        <v>0</v>
      </c>
      <c r="U2773" s="184">
        <f t="shared" si="345"/>
        <v>0</v>
      </c>
      <c r="W2773" s="185">
        <v>0</v>
      </c>
      <c r="X2773" s="185">
        <v>0</v>
      </c>
      <c r="Y2773" s="185">
        <f t="shared" si="346"/>
        <v>0</v>
      </c>
    </row>
    <row r="2774" spans="2:25" s="187" customFormat="1" hidden="1" x14ac:dyDescent="0.3">
      <c r="B2774" s="226" t="s">
        <v>3091</v>
      </c>
      <c r="C2774" s="338" t="s">
        <v>10257</v>
      </c>
      <c r="D2774" s="249"/>
      <c r="E2774" s="249"/>
      <c r="F2774" s="183"/>
      <c r="G2774" s="184">
        <f t="shared" si="340"/>
        <v>316.07709999999997</v>
      </c>
      <c r="H2774" s="184">
        <f t="shared" si="341"/>
        <v>242.75734600000001</v>
      </c>
      <c r="I2774" s="184">
        <f t="shared" si="342"/>
        <v>73.319753999999961</v>
      </c>
      <c r="K2774" s="184">
        <v>0</v>
      </c>
      <c r="L2774" s="184">
        <v>0</v>
      </c>
      <c r="M2774" s="184">
        <f t="shared" si="343"/>
        <v>0</v>
      </c>
      <c r="O2774" s="188">
        <v>316.07709999999997</v>
      </c>
      <c r="P2774" s="188">
        <v>242.75734600000001</v>
      </c>
      <c r="Q2774" s="188">
        <f t="shared" si="344"/>
        <v>73.319753999999961</v>
      </c>
      <c r="S2774" s="184">
        <v>0</v>
      </c>
      <c r="T2774" s="184">
        <v>0</v>
      </c>
      <c r="U2774" s="184">
        <f t="shared" si="345"/>
        <v>0</v>
      </c>
      <c r="W2774" s="185">
        <v>0</v>
      </c>
      <c r="X2774" s="185">
        <v>0</v>
      </c>
      <c r="Y2774" s="185">
        <f t="shared" si="346"/>
        <v>0</v>
      </c>
    </row>
    <row r="2775" spans="2:25" s="187" customFormat="1" hidden="1" x14ac:dyDescent="0.3">
      <c r="B2775" s="226" t="s">
        <v>3092</v>
      </c>
      <c r="C2775" s="338" t="s">
        <v>10258</v>
      </c>
      <c r="D2775" s="249"/>
      <c r="E2775" s="249"/>
      <c r="F2775" s="183"/>
      <c r="G2775" s="184">
        <f t="shared" si="340"/>
        <v>1</v>
      </c>
      <c r="H2775" s="184">
        <f t="shared" si="341"/>
        <v>0</v>
      </c>
      <c r="I2775" s="184">
        <f t="shared" si="342"/>
        <v>1</v>
      </c>
      <c r="K2775" s="184">
        <v>0</v>
      </c>
      <c r="L2775" s="184">
        <v>0</v>
      </c>
      <c r="M2775" s="184">
        <f t="shared" si="343"/>
        <v>0</v>
      </c>
      <c r="O2775" s="188">
        <v>1</v>
      </c>
      <c r="P2775" s="188">
        <v>0</v>
      </c>
      <c r="Q2775" s="188">
        <f t="shared" si="344"/>
        <v>1</v>
      </c>
      <c r="S2775" s="184">
        <v>0</v>
      </c>
      <c r="T2775" s="184">
        <v>0</v>
      </c>
      <c r="U2775" s="184">
        <f t="shared" si="345"/>
        <v>0</v>
      </c>
      <c r="W2775" s="185">
        <v>0</v>
      </c>
      <c r="X2775" s="185">
        <v>0</v>
      </c>
      <c r="Y2775" s="185">
        <f t="shared" si="346"/>
        <v>0</v>
      </c>
    </row>
    <row r="2776" spans="2:25" s="187" customFormat="1" hidden="1" x14ac:dyDescent="0.3">
      <c r="B2776" s="226" t="s">
        <v>3093</v>
      </c>
      <c r="C2776" s="338" t="s">
        <v>10259</v>
      </c>
      <c r="D2776" s="249"/>
      <c r="E2776" s="249"/>
      <c r="F2776" s="183"/>
      <c r="G2776" s="184">
        <f t="shared" si="340"/>
        <v>398.55960000000005</v>
      </c>
      <c r="H2776" s="184">
        <f t="shared" si="341"/>
        <v>345.10013600000002</v>
      </c>
      <c r="I2776" s="184">
        <f t="shared" si="342"/>
        <v>53.459464000000025</v>
      </c>
      <c r="K2776" s="184">
        <v>0</v>
      </c>
      <c r="L2776" s="184">
        <v>0</v>
      </c>
      <c r="M2776" s="184">
        <f t="shared" si="343"/>
        <v>0</v>
      </c>
      <c r="O2776" s="188">
        <v>398.55960000000005</v>
      </c>
      <c r="P2776" s="188">
        <v>345.10013600000002</v>
      </c>
      <c r="Q2776" s="188">
        <f t="shared" si="344"/>
        <v>53.459464000000025</v>
      </c>
      <c r="S2776" s="184">
        <v>0</v>
      </c>
      <c r="T2776" s="184">
        <v>0</v>
      </c>
      <c r="U2776" s="184">
        <f t="shared" si="345"/>
        <v>0</v>
      </c>
      <c r="W2776" s="185">
        <v>0</v>
      </c>
      <c r="X2776" s="185">
        <v>0</v>
      </c>
      <c r="Y2776" s="185">
        <f t="shared" si="346"/>
        <v>0</v>
      </c>
    </row>
    <row r="2777" spans="2:25" s="187" customFormat="1" hidden="1" x14ac:dyDescent="0.3">
      <c r="B2777" s="226" t="s">
        <v>3094</v>
      </c>
      <c r="C2777" s="338" t="s">
        <v>10260</v>
      </c>
      <c r="D2777" s="249"/>
      <c r="E2777" s="249"/>
      <c r="F2777" s="183"/>
      <c r="G2777" s="184">
        <f t="shared" si="340"/>
        <v>173.9297</v>
      </c>
      <c r="H2777" s="184">
        <f t="shared" si="341"/>
        <v>143.418509</v>
      </c>
      <c r="I2777" s="184">
        <f t="shared" si="342"/>
        <v>30.511190999999997</v>
      </c>
      <c r="K2777" s="184">
        <v>0</v>
      </c>
      <c r="L2777" s="184">
        <v>0</v>
      </c>
      <c r="M2777" s="184">
        <f t="shared" si="343"/>
        <v>0</v>
      </c>
      <c r="O2777" s="188">
        <v>173.9297</v>
      </c>
      <c r="P2777" s="188">
        <v>143.418509</v>
      </c>
      <c r="Q2777" s="188">
        <f t="shared" si="344"/>
        <v>30.511190999999997</v>
      </c>
      <c r="S2777" s="184">
        <v>0</v>
      </c>
      <c r="T2777" s="184">
        <v>0</v>
      </c>
      <c r="U2777" s="184">
        <f t="shared" si="345"/>
        <v>0</v>
      </c>
      <c r="W2777" s="185">
        <v>0</v>
      </c>
      <c r="X2777" s="185">
        <v>0</v>
      </c>
      <c r="Y2777" s="185">
        <f t="shared" si="346"/>
        <v>0</v>
      </c>
    </row>
    <row r="2778" spans="2:25" s="187" customFormat="1" hidden="1" x14ac:dyDescent="0.3">
      <c r="B2778" s="226" t="s">
        <v>3095</v>
      </c>
      <c r="C2778" s="338" t="s">
        <v>10261</v>
      </c>
      <c r="D2778" s="249"/>
      <c r="E2778" s="249"/>
      <c r="F2778" s="183"/>
      <c r="G2778" s="184">
        <f t="shared" si="340"/>
        <v>263.65930000000003</v>
      </c>
      <c r="H2778" s="184">
        <f t="shared" si="341"/>
        <v>245.7086553</v>
      </c>
      <c r="I2778" s="184">
        <f t="shared" si="342"/>
        <v>17.950644700000026</v>
      </c>
      <c r="K2778" s="184">
        <v>0</v>
      </c>
      <c r="L2778" s="184">
        <v>0</v>
      </c>
      <c r="M2778" s="184">
        <f t="shared" si="343"/>
        <v>0</v>
      </c>
      <c r="O2778" s="188">
        <v>263.65930000000003</v>
      </c>
      <c r="P2778" s="188">
        <v>245.7086553</v>
      </c>
      <c r="Q2778" s="188">
        <f t="shared" si="344"/>
        <v>17.950644700000026</v>
      </c>
      <c r="S2778" s="184">
        <v>0</v>
      </c>
      <c r="T2778" s="184">
        <v>0</v>
      </c>
      <c r="U2778" s="184">
        <f t="shared" si="345"/>
        <v>0</v>
      </c>
      <c r="W2778" s="185">
        <v>0</v>
      </c>
      <c r="X2778" s="185">
        <v>0</v>
      </c>
      <c r="Y2778" s="185">
        <f t="shared" si="346"/>
        <v>0</v>
      </c>
    </row>
    <row r="2779" spans="2:25" s="187" customFormat="1" hidden="1" x14ac:dyDescent="0.3">
      <c r="B2779" s="226" t="s">
        <v>3096</v>
      </c>
      <c r="C2779" s="338" t="s">
        <v>10262</v>
      </c>
      <c r="D2779" s="249"/>
      <c r="E2779" s="249"/>
      <c r="F2779" s="183"/>
      <c r="G2779" s="184">
        <f t="shared" si="340"/>
        <v>58.551099999999998</v>
      </c>
      <c r="H2779" s="184">
        <f t="shared" si="341"/>
        <v>56.003034</v>
      </c>
      <c r="I2779" s="184">
        <f t="shared" si="342"/>
        <v>2.5480659999999986</v>
      </c>
      <c r="K2779" s="184">
        <v>0</v>
      </c>
      <c r="L2779" s="184">
        <v>0</v>
      </c>
      <c r="M2779" s="184">
        <f t="shared" si="343"/>
        <v>0</v>
      </c>
      <c r="O2779" s="188">
        <v>58.551099999999998</v>
      </c>
      <c r="P2779" s="188">
        <v>56.003034</v>
      </c>
      <c r="Q2779" s="188">
        <f t="shared" si="344"/>
        <v>2.5480659999999986</v>
      </c>
      <c r="S2779" s="184">
        <v>0</v>
      </c>
      <c r="T2779" s="184">
        <v>0</v>
      </c>
      <c r="U2779" s="184">
        <f t="shared" si="345"/>
        <v>0</v>
      </c>
      <c r="W2779" s="185">
        <v>0</v>
      </c>
      <c r="X2779" s="185">
        <v>0</v>
      </c>
      <c r="Y2779" s="185">
        <f t="shared" si="346"/>
        <v>0</v>
      </c>
    </row>
    <row r="2780" spans="2:25" s="187" customFormat="1" hidden="1" x14ac:dyDescent="0.3">
      <c r="B2780" s="226" t="s">
        <v>3097</v>
      </c>
      <c r="C2780" s="338" t="s">
        <v>10263</v>
      </c>
      <c r="D2780" s="249"/>
      <c r="E2780" s="249"/>
      <c r="F2780" s="183"/>
      <c r="G2780" s="184">
        <f t="shared" si="340"/>
        <v>60</v>
      </c>
      <c r="H2780" s="184">
        <f t="shared" si="341"/>
        <v>44.5</v>
      </c>
      <c r="I2780" s="184">
        <f t="shared" si="342"/>
        <v>15.5</v>
      </c>
      <c r="K2780" s="184">
        <v>0</v>
      </c>
      <c r="L2780" s="184">
        <v>0</v>
      </c>
      <c r="M2780" s="184">
        <f t="shared" si="343"/>
        <v>0</v>
      </c>
      <c r="O2780" s="188">
        <v>60</v>
      </c>
      <c r="P2780" s="188">
        <v>44.5</v>
      </c>
      <c r="Q2780" s="188">
        <f t="shared" si="344"/>
        <v>15.5</v>
      </c>
      <c r="S2780" s="184">
        <v>0</v>
      </c>
      <c r="T2780" s="184">
        <v>0</v>
      </c>
      <c r="U2780" s="184">
        <f t="shared" si="345"/>
        <v>0</v>
      </c>
      <c r="W2780" s="185">
        <v>0</v>
      </c>
      <c r="X2780" s="185">
        <v>0</v>
      </c>
      <c r="Y2780" s="185">
        <f t="shared" si="346"/>
        <v>0</v>
      </c>
    </row>
    <row r="2781" spans="2:25" s="187" customFormat="1" hidden="1" x14ac:dyDescent="0.3">
      <c r="B2781" s="226" t="s">
        <v>3098</v>
      </c>
      <c r="C2781" s="338" t="s">
        <v>10264</v>
      </c>
      <c r="D2781" s="249"/>
      <c r="E2781" s="249"/>
      <c r="F2781" s="183"/>
      <c r="G2781" s="184">
        <f t="shared" si="340"/>
        <v>179.40969999999999</v>
      </c>
      <c r="H2781" s="184">
        <f t="shared" si="341"/>
        <v>97.5</v>
      </c>
      <c r="I2781" s="184">
        <f t="shared" si="342"/>
        <v>81.909699999999987</v>
      </c>
      <c r="K2781" s="184">
        <v>0</v>
      </c>
      <c r="L2781" s="184">
        <v>0</v>
      </c>
      <c r="M2781" s="184">
        <f t="shared" si="343"/>
        <v>0</v>
      </c>
      <c r="O2781" s="188">
        <v>179.40969999999999</v>
      </c>
      <c r="P2781" s="188">
        <v>97.5</v>
      </c>
      <c r="Q2781" s="188">
        <f t="shared" si="344"/>
        <v>81.909699999999987</v>
      </c>
      <c r="S2781" s="184">
        <v>0</v>
      </c>
      <c r="T2781" s="184">
        <v>0</v>
      </c>
      <c r="U2781" s="184">
        <f t="shared" si="345"/>
        <v>0</v>
      </c>
      <c r="W2781" s="185">
        <v>0</v>
      </c>
      <c r="X2781" s="185">
        <v>0</v>
      </c>
      <c r="Y2781" s="185">
        <f t="shared" si="346"/>
        <v>0</v>
      </c>
    </row>
    <row r="2782" spans="2:25" s="187" customFormat="1" hidden="1" x14ac:dyDescent="0.3">
      <c r="B2782" s="226" t="s">
        <v>3099</v>
      </c>
      <c r="C2782" s="338" t="s">
        <v>10265</v>
      </c>
      <c r="D2782" s="249"/>
      <c r="E2782" s="249"/>
      <c r="F2782" s="183"/>
      <c r="G2782" s="184">
        <f t="shared" si="340"/>
        <v>42.8399</v>
      </c>
      <c r="H2782" s="184">
        <f t="shared" si="341"/>
        <v>37.950719829999997</v>
      </c>
      <c r="I2782" s="184">
        <f t="shared" si="342"/>
        <v>4.889180170000003</v>
      </c>
      <c r="K2782" s="184">
        <v>0</v>
      </c>
      <c r="L2782" s="184">
        <v>0</v>
      </c>
      <c r="M2782" s="184">
        <f t="shared" si="343"/>
        <v>0</v>
      </c>
      <c r="O2782" s="188">
        <v>42.8399</v>
      </c>
      <c r="P2782" s="188">
        <v>37.950719829999997</v>
      </c>
      <c r="Q2782" s="188">
        <f t="shared" si="344"/>
        <v>4.889180170000003</v>
      </c>
      <c r="S2782" s="184">
        <v>0</v>
      </c>
      <c r="T2782" s="184">
        <v>0</v>
      </c>
      <c r="U2782" s="184">
        <f t="shared" si="345"/>
        <v>0</v>
      </c>
      <c r="W2782" s="185">
        <v>0</v>
      </c>
      <c r="X2782" s="185">
        <v>0</v>
      </c>
      <c r="Y2782" s="185">
        <f t="shared" si="346"/>
        <v>0</v>
      </c>
    </row>
    <row r="2783" spans="2:25" s="187" customFormat="1" hidden="1" x14ac:dyDescent="0.3">
      <c r="B2783" s="226" t="s">
        <v>3100</v>
      </c>
      <c r="C2783" s="338" t="s">
        <v>10266</v>
      </c>
      <c r="D2783" s="249"/>
      <c r="E2783" s="249"/>
      <c r="F2783" s="183"/>
      <c r="G2783" s="184">
        <f t="shared" si="340"/>
        <v>406.39269999999999</v>
      </c>
      <c r="H2783" s="184">
        <f t="shared" si="341"/>
        <v>299.30322425000003</v>
      </c>
      <c r="I2783" s="184">
        <f t="shared" si="342"/>
        <v>107.08947574999996</v>
      </c>
      <c r="K2783" s="184">
        <v>0</v>
      </c>
      <c r="L2783" s="184">
        <v>0</v>
      </c>
      <c r="M2783" s="184">
        <f t="shared" si="343"/>
        <v>0</v>
      </c>
      <c r="O2783" s="188">
        <v>406.39269999999999</v>
      </c>
      <c r="P2783" s="188">
        <v>299.30322425000003</v>
      </c>
      <c r="Q2783" s="188">
        <f t="shared" si="344"/>
        <v>107.08947574999996</v>
      </c>
      <c r="S2783" s="184">
        <v>0</v>
      </c>
      <c r="T2783" s="184">
        <v>0</v>
      </c>
      <c r="U2783" s="184">
        <f t="shared" si="345"/>
        <v>0</v>
      </c>
      <c r="W2783" s="185">
        <v>0</v>
      </c>
      <c r="X2783" s="185">
        <v>0</v>
      </c>
      <c r="Y2783" s="185">
        <f t="shared" si="346"/>
        <v>0</v>
      </c>
    </row>
    <row r="2784" spans="2:25" s="187" customFormat="1" hidden="1" x14ac:dyDescent="0.3">
      <c r="B2784" s="226" t="s">
        <v>3101</v>
      </c>
      <c r="C2784" s="338" t="s">
        <v>10267</v>
      </c>
      <c r="D2784" s="249"/>
      <c r="E2784" s="249"/>
      <c r="F2784" s="183"/>
      <c r="G2784" s="184">
        <f t="shared" si="340"/>
        <v>1</v>
      </c>
      <c r="H2784" s="184">
        <f t="shared" si="341"/>
        <v>0</v>
      </c>
      <c r="I2784" s="184">
        <f t="shared" si="342"/>
        <v>1</v>
      </c>
      <c r="K2784" s="184">
        <v>0</v>
      </c>
      <c r="L2784" s="184">
        <v>0</v>
      </c>
      <c r="M2784" s="184">
        <f t="shared" si="343"/>
        <v>0</v>
      </c>
      <c r="O2784" s="188">
        <v>1</v>
      </c>
      <c r="P2784" s="188">
        <v>0</v>
      </c>
      <c r="Q2784" s="188">
        <f t="shared" si="344"/>
        <v>1</v>
      </c>
      <c r="S2784" s="184">
        <v>0</v>
      </c>
      <c r="T2784" s="184">
        <v>0</v>
      </c>
      <c r="U2784" s="184">
        <f t="shared" si="345"/>
        <v>0</v>
      </c>
      <c r="W2784" s="185">
        <v>0</v>
      </c>
      <c r="X2784" s="185">
        <v>0</v>
      </c>
      <c r="Y2784" s="185">
        <f t="shared" si="346"/>
        <v>0</v>
      </c>
    </row>
    <row r="2785" spans="2:25" s="187" customFormat="1" hidden="1" x14ac:dyDescent="0.3">
      <c r="B2785" s="226" t="s">
        <v>3102</v>
      </c>
      <c r="C2785" s="338" t="s">
        <v>10268</v>
      </c>
      <c r="D2785" s="249"/>
      <c r="E2785" s="249"/>
      <c r="F2785" s="183"/>
      <c r="G2785" s="184">
        <f t="shared" si="340"/>
        <v>779.42949999999996</v>
      </c>
      <c r="H2785" s="184">
        <f t="shared" si="341"/>
        <v>628.21433028999991</v>
      </c>
      <c r="I2785" s="184">
        <f t="shared" si="342"/>
        <v>151.21516971000005</v>
      </c>
      <c r="K2785" s="184">
        <v>0</v>
      </c>
      <c r="L2785" s="184">
        <v>0</v>
      </c>
      <c r="M2785" s="184">
        <f t="shared" si="343"/>
        <v>0</v>
      </c>
      <c r="O2785" s="188">
        <v>779.42949999999996</v>
      </c>
      <c r="P2785" s="188">
        <v>628.21433028999991</v>
      </c>
      <c r="Q2785" s="188">
        <f t="shared" si="344"/>
        <v>151.21516971000005</v>
      </c>
      <c r="S2785" s="184">
        <v>0</v>
      </c>
      <c r="T2785" s="184">
        <v>0</v>
      </c>
      <c r="U2785" s="184">
        <f t="shared" si="345"/>
        <v>0</v>
      </c>
      <c r="W2785" s="185">
        <v>0</v>
      </c>
      <c r="X2785" s="185">
        <v>0</v>
      </c>
      <c r="Y2785" s="185">
        <f t="shared" si="346"/>
        <v>0</v>
      </c>
    </row>
    <row r="2786" spans="2:25" s="187" customFormat="1" hidden="1" x14ac:dyDescent="0.3">
      <c r="B2786" s="226" t="s">
        <v>3103</v>
      </c>
      <c r="C2786" s="338" t="s">
        <v>10269</v>
      </c>
      <c r="D2786" s="249"/>
      <c r="E2786" s="249"/>
      <c r="F2786" s="183"/>
      <c r="G2786" s="184">
        <f t="shared" si="340"/>
        <v>351.84339999999997</v>
      </c>
      <c r="H2786" s="184">
        <f t="shared" si="341"/>
        <v>272.81648915</v>
      </c>
      <c r="I2786" s="184">
        <f t="shared" si="342"/>
        <v>79.026910849999979</v>
      </c>
      <c r="K2786" s="184">
        <v>0</v>
      </c>
      <c r="L2786" s="184">
        <v>0</v>
      </c>
      <c r="M2786" s="184">
        <f t="shared" si="343"/>
        <v>0</v>
      </c>
      <c r="O2786" s="188">
        <v>351.84339999999997</v>
      </c>
      <c r="P2786" s="188">
        <v>272.81648915</v>
      </c>
      <c r="Q2786" s="188">
        <f t="shared" si="344"/>
        <v>79.026910849999979</v>
      </c>
      <c r="S2786" s="184">
        <v>0</v>
      </c>
      <c r="T2786" s="184">
        <v>0</v>
      </c>
      <c r="U2786" s="184">
        <f t="shared" si="345"/>
        <v>0</v>
      </c>
      <c r="W2786" s="185">
        <v>0</v>
      </c>
      <c r="X2786" s="185">
        <v>0</v>
      </c>
      <c r="Y2786" s="185">
        <f t="shared" si="346"/>
        <v>0</v>
      </c>
    </row>
    <row r="2787" spans="2:25" s="187" customFormat="1" hidden="1" x14ac:dyDescent="0.3">
      <c r="B2787" s="226" t="s">
        <v>3104</v>
      </c>
      <c r="C2787" s="338" t="s">
        <v>10270</v>
      </c>
      <c r="D2787" s="249"/>
      <c r="E2787" s="249"/>
      <c r="F2787" s="183"/>
      <c r="G2787" s="184">
        <f t="shared" si="340"/>
        <v>490.59539999999998</v>
      </c>
      <c r="H2787" s="184">
        <f t="shared" si="341"/>
        <v>419.87579007000005</v>
      </c>
      <c r="I2787" s="184">
        <f t="shared" si="342"/>
        <v>70.719609929999933</v>
      </c>
      <c r="K2787" s="184">
        <v>0</v>
      </c>
      <c r="L2787" s="184">
        <v>0</v>
      </c>
      <c r="M2787" s="184">
        <f t="shared" si="343"/>
        <v>0</v>
      </c>
      <c r="O2787" s="188">
        <v>490.59539999999998</v>
      </c>
      <c r="P2787" s="188">
        <v>419.87579007000005</v>
      </c>
      <c r="Q2787" s="188">
        <f t="shared" si="344"/>
        <v>70.719609929999933</v>
      </c>
      <c r="S2787" s="184">
        <v>0</v>
      </c>
      <c r="T2787" s="184">
        <v>0</v>
      </c>
      <c r="U2787" s="184">
        <f t="shared" si="345"/>
        <v>0</v>
      </c>
      <c r="W2787" s="185">
        <v>0</v>
      </c>
      <c r="X2787" s="185">
        <v>0</v>
      </c>
      <c r="Y2787" s="185">
        <f t="shared" si="346"/>
        <v>0</v>
      </c>
    </row>
    <row r="2788" spans="2:25" s="187" customFormat="1" hidden="1" x14ac:dyDescent="0.3">
      <c r="B2788" s="226" t="s">
        <v>3105</v>
      </c>
      <c r="C2788" s="338" t="s">
        <v>10271</v>
      </c>
      <c r="D2788" s="249"/>
      <c r="E2788" s="249"/>
      <c r="F2788" s="183"/>
      <c r="G2788" s="184">
        <f t="shared" si="340"/>
        <v>87.410799999999995</v>
      </c>
      <c r="H2788" s="184">
        <f t="shared" si="341"/>
        <v>78.547784590000006</v>
      </c>
      <c r="I2788" s="184">
        <f t="shared" si="342"/>
        <v>8.8630154099999885</v>
      </c>
      <c r="K2788" s="184">
        <v>0</v>
      </c>
      <c r="L2788" s="184">
        <v>0</v>
      </c>
      <c r="M2788" s="184">
        <f t="shared" si="343"/>
        <v>0</v>
      </c>
      <c r="O2788" s="188">
        <v>87.410799999999995</v>
      </c>
      <c r="P2788" s="188">
        <v>78.547784590000006</v>
      </c>
      <c r="Q2788" s="188">
        <f t="shared" si="344"/>
        <v>8.8630154099999885</v>
      </c>
      <c r="S2788" s="184">
        <v>0</v>
      </c>
      <c r="T2788" s="184">
        <v>0</v>
      </c>
      <c r="U2788" s="184">
        <f t="shared" si="345"/>
        <v>0</v>
      </c>
      <c r="W2788" s="185">
        <v>0</v>
      </c>
      <c r="X2788" s="185">
        <v>0</v>
      </c>
      <c r="Y2788" s="185">
        <f t="shared" si="346"/>
        <v>0</v>
      </c>
    </row>
    <row r="2789" spans="2:25" s="187" customFormat="1" hidden="1" x14ac:dyDescent="0.3">
      <c r="B2789" s="226" t="s">
        <v>3106</v>
      </c>
      <c r="C2789" s="338" t="s">
        <v>10272</v>
      </c>
      <c r="D2789" s="249"/>
      <c r="E2789" s="249"/>
      <c r="F2789" s="183"/>
      <c r="G2789" s="184">
        <f t="shared" si="340"/>
        <v>221.58180000000002</v>
      </c>
      <c r="H2789" s="184">
        <f t="shared" si="341"/>
        <v>123.05</v>
      </c>
      <c r="I2789" s="184">
        <f t="shared" si="342"/>
        <v>98.531800000000018</v>
      </c>
      <c r="K2789" s="184">
        <v>0</v>
      </c>
      <c r="L2789" s="184">
        <v>0</v>
      </c>
      <c r="M2789" s="184">
        <f t="shared" si="343"/>
        <v>0</v>
      </c>
      <c r="O2789" s="188">
        <v>221.58180000000002</v>
      </c>
      <c r="P2789" s="188">
        <v>123.05</v>
      </c>
      <c r="Q2789" s="188">
        <f t="shared" si="344"/>
        <v>98.531800000000018</v>
      </c>
      <c r="S2789" s="184">
        <v>0</v>
      </c>
      <c r="T2789" s="184">
        <v>0</v>
      </c>
      <c r="U2789" s="184">
        <f t="shared" si="345"/>
        <v>0</v>
      </c>
      <c r="W2789" s="185">
        <v>0</v>
      </c>
      <c r="X2789" s="185">
        <v>0</v>
      </c>
      <c r="Y2789" s="185">
        <f t="shared" si="346"/>
        <v>0</v>
      </c>
    </row>
    <row r="2790" spans="2:25" s="187" customFormat="1" hidden="1" x14ac:dyDescent="0.3">
      <c r="B2790" s="226" t="s">
        <v>3107</v>
      </c>
      <c r="C2790" s="338" t="s">
        <v>10273</v>
      </c>
      <c r="D2790" s="249"/>
      <c r="E2790" s="249"/>
      <c r="F2790" s="183"/>
      <c r="G2790" s="184">
        <f t="shared" si="340"/>
        <v>1845.7826</v>
      </c>
      <c r="H2790" s="184">
        <f t="shared" si="341"/>
        <v>1515.7919710000001</v>
      </c>
      <c r="I2790" s="184">
        <f t="shared" si="342"/>
        <v>329.9906289999999</v>
      </c>
      <c r="K2790" s="184">
        <v>0</v>
      </c>
      <c r="L2790" s="184">
        <v>0</v>
      </c>
      <c r="M2790" s="184">
        <f t="shared" si="343"/>
        <v>0</v>
      </c>
      <c r="O2790" s="188">
        <v>1845.7826</v>
      </c>
      <c r="P2790" s="188">
        <v>1515.7919710000001</v>
      </c>
      <c r="Q2790" s="188">
        <f t="shared" si="344"/>
        <v>329.9906289999999</v>
      </c>
      <c r="S2790" s="184">
        <v>0</v>
      </c>
      <c r="T2790" s="184">
        <v>0</v>
      </c>
      <c r="U2790" s="184">
        <f t="shared" si="345"/>
        <v>0</v>
      </c>
      <c r="W2790" s="185">
        <v>0</v>
      </c>
      <c r="X2790" s="185">
        <v>0</v>
      </c>
      <c r="Y2790" s="185">
        <f t="shared" si="346"/>
        <v>0</v>
      </c>
    </row>
    <row r="2791" spans="2:25" s="187" customFormat="1" hidden="1" x14ac:dyDescent="0.3">
      <c r="B2791" s="226" t="s">
        <v>3108</v>
      </c>
      <c r="C2791" s="338" t="s">
        <v>10274</v>
      </c>
      <c r="D2791" s="249"/>
      <c r="E2791" s="249"/>
      <c r="F2791" s="183"/>
      <c r="G2791" s="184">
        <f t="shared" si="340"/>
        <v>63.611200000000004</v>
      </c>
      <c r="H2791" s="184">
        <f t="shared" si="341"/>
        <v>53.386513230000013</v>
      </c>
      <c r="I2791" s="184">
        <f t="shared" si="342"/>
        <v>10.224686769999991</v>
      </c>
      <c r="K2791" s="184">
        <v>0</v>
      </c>
      <c r="L2791" s="184">
        <v>0</v>
      </c>
      <c r="M2791" s="184">
        <f t="shared" si="343"/>
        <v>0</v>
      </c>
      <c r="O2791" s="188">
        <v>63.611200000000004</v>
      </c>
      <c r="P2791" s="188">
        <v>53.386513230000013</v>
      </c>
      <c r="Q2791" s="188">
        <f t="shared" si="344"/>
        <v>10.224686769999991</v>
      </c>
      <c r="S2791" s="184">
        <v>0</v>
      </c>
      <c r="T2791" s="184">
        <v>0</v>
      </c>
      <c r="U2791" s="184">
        <f t="shared" si="345"/>
        <v>0</v>
      </c>
      <c r="W2791" s="185">
        <v>0</v>
      </c>
      <c r="X2791" s="185">
        <v>0</v>
      </c>
      <c r="Y2791" s="185">
        <f t="shared" si="346"/>
        <v>0</v>
      </c>
    </row>
    <row r="2792" spans="2:25" s="187" customFormat="1" hidden="1" x14ac:dyDescent="0.3">
      <c r="B2792" s="226" t="s">
        <v>3109</v>
      </c>
      <c r="C2792" s="338" t="s">
        <v>10275</v>
      </c>
      <c r="D2792" s="249"/>
      <c r="E2792" s="249"/>
      <c r="F2792" s="183"/>
      <c r="G2792" s="184">
        <f t="shared" si="340"/>
        <v>685.73400000000004</v>
      </c>
      <c r="H2792" s="184">
        <f t="shared" si="341"/>
        <v>407.68875062000001</v>
      </c>
      <c r="I2792" s="184">
        <f t="shared" si="342"/>
        <v>278.04524938000003</v>
      </c>
      <c r="K2792" s="184">
        <v>0</v>
      </c>
      <c r="L2792" s="184">
        <v>0</v>
      </c>
      <c r="M2792" s="184">
        <f t="shared" si="343"/>
        <v>0</v>
      </c>
      <c r="O2792" s="188">
        <v>685.73400000000004</v>
      </c>
      <c r="P2792" s="188">
        <v>407.68875062000001</v>
      </c>
      <c r="Q2792" s="188">
        <f t="shared" si="344"/>
        <v>278.04524938000003</v>
      </c>
      <c r="S2792" s="184">
        <v>0</v>
      </c>
      <c r="T2792" s="184">
        <v>0</v>
      </c>
      <c r="U2792" s="184">
        <f t="shared" si="345"/>
        <v>0</v>
      </c>
      <c r="W2792" s="185">
        <v>0</v>
      </c>
      <c r="X2792" s="185">
        <v>0</v>
      </c>
      <c r="Y2792" s="185">
        <f t="shared" si="346"/>
        <v>0</v>
      </c>
    </row>
    <row r="2793" spans="2:25" s="187" customFormat="1" hidden="1" x14ac:dyDescent="0.3">
      <c r="B2793" s="226" t="s">
        <v>3110</v>
      </c>
      <c r="C2793" s="338" t="s">
        <v>10276</v>
      </c>
      <c r="D2793" s="249"/>
      <c r="E2793" s="249"/>
      <c r="F2793" s="183"/>
      <c r="G2793" s="184">
        <f t="shared" si="340"/>
        <v>164.12430000000001</v>
      </c>
      <c r="H2793" s="184">
        <f t="shared" si="341"/>
        <v>2.2200829999999998</v>
      </c>
      <c r="I2793" s="184">
        <f t="shared" si="342"/>
        <v>161.90421700000002</v>
      </c>
      <c r="K2793" s="184">
        <v>0</v>
      </c>
      <c r="L2793" s="184">
        <v>0</v>
      </c>
      <c r="M2793" s="184">
        <f t="shared" si="343"/>
        <v>0</v>
      </c>
      <c r="O2793" s="188">
        <v>164.12430000000001</v>
      </c>
      <c r="P2793" s="188">
        <v>2.2200829999999998</v>
      </c>
      <c r="Q2793" s="188">
        <f t="shared" si="344"/>
        <v>161.90421700000002</v>
      </c>
      <c r="S2793" s="184">
        <v>0</v>
      </c>
      <c r="T2793" s="184">
        <v>0</v>
      </c>
      <c r="U2793" s="184">
        <f t="shared" si="345"/>
        <v>0</v>
      </c>
      <c r="W2793" s="185">
        <v>0</v>
      </c>
      <c r="X2793" s="185">
        <v>0</v>
      </c>
      <c r="Y2793" s="185">
        <f t="shared" si="346"/>
        <v>0</v>
      </c>
    </row>
    <row r="2794" spans="2:25" s="187" customFormat="1" hidden="1" x14ac:dyDescent="0.3">
      <c r="B2794" s="226" t="s">
        <v>3111</v>
      </c>
      <c r="C2794" s="338" t="s">
        <v>10277</v>
      </c>
      <c r="D2794" s="249"/>
      <c r="E2794" s="249"/>
      <c r="F2794" s="183"/>
      <c r="G2794" s="184">
        <f t="shared" ref="G2794:G2857" si="347">+K2794+O2794+S2794+W2794</f>
        <v>447.46490000000006</v>
      </c>
      <c r="H2794" s="184">
        <f t="shared" ref="H2794:H2857" si="348">+L2794+P2794+T2794+X2794</f>
        <v>368.63351979999999</v>
      </c>
      <c r="I2794" s="184">
        <f t="shared" si="342"/>
        <v>78.831380200000069</v>
      </c>
      <c r="K2794" s="184">
        <v>0</v>
      </c>
      <c r="L2794" s="184">
        <v>0</v>
      </c>
      <c r="M2794" s="184">
        <f t="shared" si="343"/>
        <v>0</v>
      </c>
      <c r="O2794" s="188">
        <v>447.46490000000006</v>
      </c>
      <c r="P2794" s="188">
        <v>368.63351979999999</v>
      </c>
      <c r="Q2794" s="188">
        <f t="shared" si="344"/>
        <v>78.831380200000069</v>
      </c>
      <c r="S2794" s="184">
        <v>0</v>
      </c>
      <c r="T2794" s="184">
        <v>0</v>
      </c>
      <c r="U2794" s="184">
        <f t="shared" si="345"/>
        <v>0</v>
      </c>
      <c r="W2794" s="185">
        <v>0</v>
      </c>
      <c r="X2794" s="185">
        <v>0</v>
      </c>
      <c r="Y2794" s="185">
        <f t="shared" si="346"/>
        <v>0</v>
      </c>
    </row>
    <row r="2795" spans="2:25" s="187" customFormat="1" hidden="1" x14ac:dyDescent="0.3">
      <c r="B2795" s="226" t="s">
        <v>3112</v>
      </c>
      <c r="C2795" s="338" t="s">
        <v>10278</v>
      </c>
      <c r="D2795" s="249"/>
      <c r="E2795" s="249"/>
      <c r="F2795" s="183"/>
      <c r="G2795" s="184">
        <f t="shared" si="347"/>
        <v>254.04539999999997</v>
      </c>
      <c r="H2795" s="184">
        <f t="shared" si="348"/>
        <v>212.73086488999996</v>
      </c>
      <c r="I2795" s="184">
        <f t="shared" si="342"/>
        <v>41.314535110000008</v>
      </c>
      <c r="K2795" s="184">
        <v>0</v>
      </c>
      <c r="L2795" s="184">
        <v>0</v>
      </c>
      <c r="M2795" s="184">
        <f t="shared" si="343"/>
        <v>0</v>
      </c>
      <c r="O2795" s="188">
        <v>254.04539999999997</v>
      </c>
      <c r="P2795" s="188">
        <v>212.73086488999996</v>
      </c>
      <c r="Q2795" s="188">
        <f t="shared" si="344"/>
        <v>41.314535110000008</v>
      </c>
      <c r="S2795" s="184">
        <v>0</v>
      </c>
      <c r="T2795" s="184">
        <v>0</v>
      </c>
      <c r="U2795" s="184">
        <f t="shared" si="345"/>
        <v>0</v>
      </c>
      <c r="W2795" s="185">
        <v>0</v>
      </c>
      <c r="X2795" s="185">
        <v>0</v>
      </c>
      <c r="Y2795" s="185">
        <f t="shared" si="346"/>
        <v>0</v>
      </c>
    </row>
    <row r="2796" spans="2:25" s="187" customFormat="1" hidden="1" x14ac:dyDescent="0.3">
      <c r="B2796" s="226" t="s">
        <v>3113</v>
      </c>
      <c r="C2796" s="338" t="s">
        <v>10279</v>
      </c>
      <c r="D2796" s="249"/>
      <c r="E2796" s="249"/>
      <c r="F2796" s="183"/>
      <c r="G2796" s="184">
        <f t="shared" si="347"/>
        <v>330.57859999999999</v>
      </c>
      <c r="H2796" s="184">
        <f t="shared" si="348"/>
        <v>285.33130097999998</v>
      </c>
      <c r="I2796" s="184">
        <f t="shared" si="342"/>
        <v>45.247299020000014</v>
      </c>
      <c r="J2796" s="179"/>
      <c r="K2796" s="184">
        <v>0</v>
      </c>
      <c r="L2796" s="184">
        <v>0</v>
      </c>
      <c r="M2796" s="184">
        <f t="shared" si="343"/>
        <v>0</v>
      </c>
      <c r="N2796" s="179"/>
      <c r="O2796" s="184">
        <v>330.57859999999999</v>
      </c>
      <c r="P2796" s="184">
        <v>285.33130097999998</v>
      </c>
      <c r="Q2796" s="184">
        <f t="shared" si="344"/>
        <v>45.247299020000014</v>
      </c>
      <c r="R2796" s="179"/>
      <c r="S2796" s="184">
        <v>0</v>
      </c>
      <c r="T2796" s="184">
        <v>0</v>
      </c>
      <c r="U2796" s="184">
        <f t="shared" si="345"/>
        <v>0</v>
      </c>
      <c r="V2796" s="179"/>
      <c r="W2796" s="184">
        <v>0</v>
      </c>
      <c r="X2796" s="184">
        <v>0</v>
      </c>
      <c r="Y2796" s="184">
        <f t="shared" si="346"/>
        <v>0</v>
      </c>
    </row>
    <row r="2797" spans="2:25" s="187" customFormat="1" hidden="1" x14ac:dyDescent="0.3">
      <c r="B2797" s="226" t="s">
        <v>3114</v>
      </c>
      <c r="C2797" s="338" t="s">
        <v>10280</v>
      </c>
      <c r="D2797" s="249"/>
      <c r="E2797" s="249"/>
      <c r="F2797" s="183"/>
      <c r="G2797" s="184">
        <f t="shared" si="347"/>
        <v>60.790600000000005</v>
      </c>
      <c r="H2797" s="184">
        <f t="shared" si="348"/>
        <v>43.204451280000001</v>
      </c>
      <c r="I2797" s="184">
        <f t="shared" si="342"/>
        <v>17.586148720000004</v>
      </c>
      <c r="K2797" s="184">
        <v>0</v>
      </c>
      <c r="L2797" s="184">
        <v>0</v>
      </c>
      <c r="M2797" s="184">
        <f t="shared" si="343"/>
        <v>0</v>
      </c>
      <c r="O2797" s="188">
        <v>60.790600000000005</v>
      </c>
      <c r="P2797" s="188">
        <v>43.204451280000001</v>
      </c>
      <c r="Q2797" s="188">
        <f t="shared" si="344"/>
        <v>17.586148720000004</v>
      </c>
      <c r="S2797" s="184">
        <v>0</v>
      </c>
      <c r="T2797" s="184">
        <v>0</v>
      </c>
      <c r="U2797" s="184">
        <f t="shared" si="345"/>
        <v>0</v>
      </c>
      <c r="W2797" s="185">
        <v>0</v>
      </c>
      <c r="X2797" s="185">
        <v>0</v>
      </c>
      <c r="Y2797" s="185">
        <f t="shared" si="346"/>
        <v>0</v>
      </c>
    </row>
    <row r="2798" spans="2:25" s="187" customFormat="1" hidden="1" x14ac:dyDescent="0.3">
      <c r="B2798" s="226" t="s">
        <v>3115</v>
      </c>
      <c r="C2798" s="338" t="s">
        <v>10281</v>
      </c>
      <c r="D2798" s="249"/>
      <c r="E2798" s="249"/>
      <c r="F2798" s="183"/>
      <c r="G2798" s="184">
        <f t="shared" si="347"/>
        <v>78</v>
      </c>
      <c r="H2798" s="184">
        <f t="shared" si="348"/>
        <v>49.99</v>
      </c>
      <c r="I2798" s="184">
        <f t="shared" si="342"/>
        <v>28.009999999999998</v>
      </c>
      <c r="K2798" s="184">
        <v>0</v>
      </c>
      <c r="L2798" s="184">
        <v>0</v>
      </c>
      <c r="M2798" s="184">
        <f t="shared" si="343"/>
        <v>0</v>
      </c>
      <c r="O2798" s="188">
        <v>78</v>
      </c>
      <c r="P2798" s="188">
        <v>49.99</v>
      </c>
      <c r="Q2798" s="188">
        <f t="shared" si="344"/>
        <v>28.009999999999998</v>
      </c>
      <c r="S2798" s="184">
        <v>0</v>
      </c>
      <c r="T2798" s="184">
        <v>0</v>
      </c>
      <c r="U2798" s="184">
        <f t="shared" si="345"/>
        <v>0</v>
      </c>
      <c r="W2798" s="185">
        <v>0</v>
      </c>
      <c r="X2798" s="185">
        <v>0</v>
      </c>
      <c r="Y2798" s="185">
        <f t="shared" si="346"/>
        <v>0</v>
      </c>
    </row>
    <row r="2799" spans="2:25" s="187" customFormat="1" hidden="1" x14ac:dyDescent="0.3">
      <c r="B2799" s="226" t="s">
        <v>3116</v>
      </c>
      <c r="C2799" s="338" t="s">
        <v>10282</v>
      </c>
      <c r="D2799" s="249"/>
      <c r="E2799" s="249"/>
      <c r="F2799" s="183"/>
      <c r="G2799" s="184">
        <f t="shared" si="347"/>
        <v>448.74740000000003</v>
      </c>
      <c r="H2799" s="184">
        <f t="shared" si="348"/>
        <v>306.63512100000003</v>
      </c>
      <c r="I2799" s="184">
        <f t="shared" si="342"/>
        <v>142.112279</v>
      </c>
      <c r="K2799" s="184">
        <v>0</v>
      </c>
      <c r="L2799" s="184">
        <v>0</v>
      </c>
      <c r="M2799" s="184">
        <f t="shared" si="343"/>
        <v>0</v>
      </c>
      <c r="O2799" s="188">
        <v>448.74740000000003</v>
      </c>
      <c r="P2799" s="188">
        <v>306.63512100000003</v>
      </c>
      <c r="Q2799" s="188">
        <f t="shared" si="344"/>
        <v>142.112279</v>
      </c>
      <c r="S2799" s="184">
        <v>0</v>
      </c>
      <c r="T2799" s="184">
        <v>0</v>
      </c>
      <c r="U2799" s="184">
        <f t="shared" si="345"/>
        <v>0</v>
      </c>
      <c r="W2799" s="185">
        <v>0</v>
      </c>
      <c r="X2799" s="185">
        <v>0</v>
      </c>
      <c r="Y2799" s="185">
        <f t="shared" si="346"/>
        <v>0</v>
      </c>
    </row>
    <row r="2800" spans="2:25" s="187" customFormat="1" hidden="1" x14ac:dyDescent="0.3">
      <c r="B2800" s="226" t="s">
        <v>3117</v>
      </c>
      <c r="C2800" s="338" t="s">
        <v>10283</v>
      </c>
      <c r="D2800" s="249"/>
      <c r="E2800" s="249"/>
      <c r="F2800" s="183"/>
      <c r="G2800" s="184">
        <f t="shared" si="347"/>
        <v>76.07759999999999</v>
      </c>
      <c r="H2800" s="184">
        <f t="shared" si="348"/>
        <v>49.634271149999996</v>
      </c>
      <c r="I2800" s="184">
        <f t="shared" si="342"/>
        <v>26.443328849999993</v>
      </c>
      <c r="K2800" s="184">
        <v>0</v>
      </c>
      <c r="L2800" s="184">
        <v>0</v>
      </c>
      <c r="M2800" s="184">
        <f t="shared" si="343"/>
        <v>0</v>
      </c>
      <c r="O2800" s="188">
        <v>76.07759999999999</v>
      </c>
      <c r="P2800" s="188">
        <v>49.634271149999996</v>
      </c>
      <c r="Q2800" s="188">
        <f t="shared" si="344"/>
        <v>26.443328849999993</v>
      </c>
      <c r="S2800" s="184">
        <v>0</v>
      </c>
      <c r="T2800" s="184">
        <v>0</v>
      </c>
      <c r="U2800" s="184">
        <f t="shared" si="345"/>
        <v>0</v>
      </c>
      <c r="W2800" s="185">
        <v>0</v>
      </c>
      <c r="X2800" s="185">
        <v>0</v>
      </c>
      <c r="Y2800" s="185">
        <f t="shared" si="346"/>
        <v>0</v>
      </c>
    </row>
    <row r="2801" spans="2:25" s="187" customFormat="1" hidden="1" x14ac:dyDescent="0.3">
      <c r="B2801" s="226" t="s">
        <v>3118</v>
      </c>
      <c r="C2801" s="338" t="s">
        <v>10284</v>
      </c>
      <c r="D2801" s="249"/>
      <c r="E2801" s="249"/>
      <c r="F2801" s="183"/>
      <c r="G2801" s="184">
        <f t="shared" si="347"/>
        <v>407.91</v>
      </c>
      <c r="H2801" s="184">
        <f t="shared" si="348"/>
        <v>320.32428066</v>
      </c>
      <c r="I2801" s="184">
        <f t="shared" si="342"/>
        <v>87.585719340000026</v>
      </c>
      <c r="K2801" s="184">
        <v>0</v>
      </c>
      <c r="L2801" s="184">
        <v>0</v>
      </c>
      <c r="M2801" s="184">
        <f t="shared" si="343"/>
        <v>0</v>
      </c>
      <c r="O2801" s="188">
        <v>407.91</v>
      </c>
      <c r="P2801" s="188">
        <v>320.32428066</v>
      </c>
      <c r="Q2801" s="188">
        <f t="shared" si="344"/>
        <v>87.585719340000026</v>
      </c>
      <c r="S2801" s="184">
        <v>0</v>
      </c>
      <c r="T2801" s="184">
        <v>0</v>
      </c>
      <c r="U2801" s="184">
        <f t="shared" si="345"/>
        <v>0</v>
      </c>
      <c r="W2801" s="185">
        <v>0</v>
      </c>
      <c r="X2801" s="185">
        <v>0</v>
      </c>
      <c r="Y2801" s="185">
        <f t="shared" si="346"/>
        <v>0</v>
      </c>
    </row>
    <row r="2802" spans="2:25" s="187" customFormat="1" hidden="1" x14ac:dyDescent="0.3">
      <c r="B2802" s="226" t="s">
        <v>3119</v>
      </c>
      <c r="C2802" s="338" t="s">
        <v>10285</v>
      </c>
      <c r="D2802" s="249"/>
      <c r="E2802" s="249"/>
      <c r="F2802" s="183"/>
      <c r="G2802" s="184">
        <f t="shared" si="347"/>
        <v>661.33370000000002</v>
      </c>
      <c r="H2802" s="184">
        <f t="shared" si="348"/>
        <v>520.73167552999996</v>
      </c>
      <c r="I2802" s="184">
        <f t="shared" si="342"/>
        <v>140.60202447000006</v>
      </c>
      <c r="K2802" s="184">
        <v>0</v>
      </c>
      <c r="L2802" s="184">
        <v>0</v>
      </c>
      <c r="M2802" s="184">
        <f t="shared" si="343"/>
        <v>0</v>
      </c>
      <c r="O2802" s="188">
        <v>661.33370000000002</v>
      </c>
      <c r="P2802" s="188">
        <v>520.73167552999996</v>
      </c>
      <c r="Q2802" s="188">
        <f t="shared" si="344"/>
        <v>140.60202447000006</v>
      </c>
      <c r="S2802" s="184">
        <v>0</v>
      </c>
      <c r="T2802" s="184">
        <v>0</v>
      </c>
      <c r="U2802" s="184">
        <f t="shared" si="345"/>
        <v>0</v>
      </c>
      <c r="W2802" s="185">
        <v>0</v>
      </c>
      <c r="X2802" s="185">
        <v>0</v>
      </c>
      <c r="Y2802" s="185">
        <f t="shared" si="346"/>
        <v>0</v>
      </c>
    </row>
    <row r="2803" spans="2:25" s="187" customFormat="1" hidden="1" x14ac:dyDescent="0.3">
      <c r="B2803" s="226" t="s">
        <v>3120</v>
      </c>
      <c r="C2803" s="338" t="s">
        <v>10286</v>
      </c>
      <c r="D2803" s="249"/>
      <c r="E2803" s="249"/>
      <c r="F2803" s="183"/>
      <c r="G2803" s="184">
        <f t="shared" si="347"/>
        <v>287.53789999999998</v>
      </c>
      <c r="H2803" s="184">
        <f t="shared" si="348"/>
        <v>227.83240099999998</v>
      </c>
      <c r="I2803" s="184">
        <f t="shared" si="342"/>
        <v>59.705499000000003</v>
      </c>
      <c r="K2803" s="184">
        <v>0</v>
      </c>
      <c r="L2803" s="184">
        <v>0</v>
      </c>
      <c r="M2803" s="184">
        <f t="shared" si="343"/>
        <v>0</v>
      </c>
      <c r="O2803" s="188">
        <v>287.53789999999998</v>
      </c>
      <c r="P2803" s="188">
        <v>227.83240099999998</v>
      </c>
      <c r="Q2803" s="188">
        <f t="shared" si="344"/>
        <v>59.705499000000003</v>
      </c>
      <c r="S2803" s="184">
        <v>0</v>
      </c>
      <c r="T2803" s="184">
        <v>0</v>
      </c>
      <c r="U2803" s="184">
        <f t="shared" si="345"/>
        <v>0</v>
      </c>
      <c r="W2803" s="185">
        <v>0</v>
      </c>
      <c r="X2803" s="185">
        <v>0</v>
      </c>
      <c r="Y2803" s="185">
        <f t="shared" si="346"/>
        <v>0</v>
      </c>
    </row>
    <row r="2804" spans="2:25" s="187" customFormat="1" hidden="1" x14ac:dyDescent="0.3">
      <c r="B2804" s="226" t="s">
        <v>3121</v>
      </c>
      <c r="C2804" s="338" t="s">
        <v>10287</v>
      </c>
      <c r="D2804" s="249"/>
      <c r="E2804" s="249"/>
      <c r="F2804" s="183"/>
      <c r="G2804" s="184">
        <f t="shared" si="347"/>
        <v>352.92230000000001</v>
      </c>
      <c r="H2804" s="184">
        <f t="shared" si="348"/>
        <v>278.67712664999999</v>
      </c>
      <c r="I2804" s="184">
        <f t="shared" si="342"/>
        <v>74.245173350000016</v>
      </c>
      <c r="K2804" s="184">
        <v>0</v>
      </c>
      <c r="L2804" s="184">
        <v>0</v>
      </c>
      <c r="M2804" s="184">
        <f t="shared" si="343"/>
        <v>0</v>
      </c>
      <c r="O2804" s="188">
        <v>352.92230000000001</v>
      </c>
      <c r="P2804" s="188">
        <v>278.67712664999999</v>
      </c>
      <c r="Q2804" s="188">
        <f t="shared" si="344"/>
        <v>74.245173350000016</v>
      </c>
      <c r="S2804" s="184">
        <v>0</v>
      </c>
      <c r="T2804" s="184">
        <v>0</v>
      </c>
      <c r="U2804" s="184">
        <f t="shared" si="345"/>
        <v>0</v>
      </c>
      <c r="W2804" s="185">
        <v>0</v>
      </c>
      <c r="X2804" s="185">
        <v>0</v>
      </c>
      <c r="Y2804" s="185">
        <f t="shared" si="346"/>
        <v>0</v>
      </c>
    </row>
    <row r="2805" spans="2:25" s="187" customFormat="1" hidden="1" x14ac:dyDescent="0.3">
      <c r="B2805" s="226" t="s">
        <v>3122</v>
      </c>
      <c r="C2805" s="338" t="s">
        <v>10288</v>
      </c>
      <c r="D2805" s="249"/>
      <c r="E2805" s="249"/>
      <c r="F2805" s="183"/>
      <c r="G2805" s="184">
        <f t="shared" si="347"/>
        <v>562.18849999999998</v>
      </c>
      <c r="H2805" s="184">
        <f t="shared" si="348"/>
        <v>462.67970100000002</v>
      </c>
      <c r="I2805" s="184">
        <f t="shared" si="342"/>
        <v>99.508798999999954</v>
      </c>
      <c r="K2805" s="184">
        <v>0</v>
      </c>
      <c r="L2805" s="184">
        <v>0</v>
      </c>
      <c r="M2805" s="184">
        <f t="shared" si="343"/>
        <v>0</v>
      </c>
      <c r="O2805" s="188">
        <v>562.18849999999998</v>
      </c>
      <c r="P2805" s="188">
        <v>462.67970100000002</v>
      </c>
      <c r="Q2805" s="188">
        <f t="shared" si="344"/>
        <v>99.508798999999954</v>
      </c>
      <c r="S2805" s="184">
        <v>0</v>
      </c>
      <c r="T2805" s="184">
        <v>0</v>
      </c>
      <c r="U2805" s="184">
        <f t="shared" si="345"/>
        <v>0</v>
      </c>
      <c r="W2805" s="185">
        <v>0</v>
      </c>
      <c r="X2805" s="185">
        <v>0</v>
      </c>
      <c r="Y2805" s="185">
        <f t="shared" si="346"/>
        <v>0</v>
      </c>
    </row>
    <row r="2806" spans="2:25" s="187" customFormat="1" hidden="1" x14ac:dyDescent="0.3">
      <c r="B2806" s="226" t="s">
        <v>3123</v>
      </c>
      <c r="C2806" s="338" t="s">
        <v>10289</v>
      </c>
      <c r="D2806" s="249"/>
      <c r="E2806" s="249"/>
      <c r="F2806" s="183"/>
      <c r="G2806" s="184">
        <f t="shared" si="347"/>
        <v>104.7285</v>
      </c>
      <c r="H2806" s="184">
        <f t="shared" si="348"/>
        <v>90.490070000000003</v>
      </c>
      <c r="I2806" s="184">
        <f t="shared" si="342"/>
        <v>14.238429999999994</v>
      </c>
      <c r="K2806" s="184">
        <v>0</v>
      </c>
      <c r="L2806" s="184">
        <v>0</v>
      </c>
      <c r="M2806" s="184">
        <f t="shared" si="343"/>
        <v>0</v>
      </c>
      <c r="O2806" s="188">
        <v>104.7285</v>
      </c>
      <c r="P2806" s="188">
        <v>90.490070000000003</v>
      </c>
      <c r="Q2806" s="188">
        <f t="shared" si="344"/>
        <v>14.238429999999994</v>
      </c>
      <c r="S2806" s="184">
        <v>0</v>
      </c>
      <c r="T2806" s="184">
        <v>0</v>
      </c>
      <c r="U2806" s="184">
        <f t="shared" si="345"/>
        <v>0</v>
      </c>
      <c r="W2806" s="185">
        <v>0</v>
      </c>
      <c r="X2806" s="185">
        <v>0</v>
      </c>
      <c r="Y2806" s="185">
        <f t="shared" si="346"/>
        <v>0</v>
      </c>
    </row>
    <row r="2807" spans="2:25" s="187" customFormat="1" hidden="1" x14ac:dyDescent="0.3">
      <c r="B2807" s="226" t="s">
        <v>3124</v>
      </c>
      <c r="C2807" s="338" t="s">
        <v>10290</v>
      </c>
      <c r="D2807" s="249"/>
      <c r="E2807" s="249"/>
      <c r="F2807" s="183"/>
      <c r="G2807" s="184">
        <f t="shared" si="347"/>
        <v>65.280299999999997</v>
      </c>
      <c r="H2807" s="184">
        <f t="shared" si="348"/>
        <v>51.326551000000002</v>
      </c>
      <c r="I2807" s="184">
        <f t="shared" si="342"/>
        <v>13.953748999999995</v>
      </c>
      <c r="K2807" s="184">
        <v>0</v>
      </c>
      <c r="L2807" s="184">
        <v>0</v>
      </c>
      <c r="M2807" s="184">
        <f t="shared" si="343"/>
        <v>0</v>
      </c>
      <c r="O2807" s="188">
        <v>65.280299999999997</v>
      </c>
      <c r="P2807" s="188">
        <v>51.326551000000002</v>
      </c>
      <c r="Q2807" s="188">
        <f t="shared" si="344"/>
        <v>13.953748999999995</v>
      </c>
      <c r="S2807" s="184">
        <v>0</v>
      </c>
      <c r="T2807" s="184">
        <v>0</v>
      </c>
      <c r="U2807" s="184">
        <f t="shared" si="345"/>
        <v>0</v>
      </c>
      <c r="W2807" s="185">
        <v>0</v>
      </c>
      <c r="X2807" s="185">
        <v>0</v>
      </c>
      <c r="Y2807" s="185">
        <f t="shared" si="346"/>
        <v>0</v>
      </c>
    </row>
    <row r="2808" spans="2:25" s="187" customFormat="1" hidden="1" x14ac:dyDescent="0.3">
      <c r="B2808" s="226" t="s">
        <v>3125</v>
      </c>
      <c r="C2808" s="338" t="s">
        <v>10291</v>
      </c>
      <c r="D2808" s="249"/>
      <c r="E2808" s="249"/>
      <c r="F2808" s="183"/>
      <c r="G2808" s="184">
        <f t="shared" si="347"/>
        <v>84.986599999999996</v>
      </c>
      <c r="H2808" s="184">
        <f t="shared" si="348"/>
        <v>68.267499999999998</v>
      </c>
      <c r="I2808" s="184">
        <f t="shared" si="342"/>
        <v>16.719099999999997</v>
      </c>
      <c r="K2808" s="184">
        <v>0</v>
      </c>
      <c r="L2808" s="184">
        <v>0</v>
      </c>
      <c r="M2808" s="184">
        <f t="shared" si="343"/>
        <v>0</v>
      </c>
      <c r="O2808" s="188">
        <v>84.986599999999996</v>
      </c>
      <c r="P2808" s="188">
        <v>68.267499999999998</v>
      </c>
      <c r="Q2808" s="188">
        <f t="shared" si="344"/>
        <v>16.719099999999997</v>
      </c>
      <c r="S2808" s="184">
        <v>0</v>
      </c>
      <c r="T2808" s="184">
        <v>0</v>
      </c>
      <c r="U2808" s="184">
        <f t="shared" si="345"/>
        <v>0</v>
      </c>
      <c r="W2808" s="185">
        <v>0</v>
      </c>
      <c r="X2808" s="185">
        <v>0</v>
      </c>
      <c r="Y2808" s="185">
        <f t="shared" si="346"/>
        <v>0</v>
      </c>
    </row>
    <row r="2809" spans="2:25" s="187" customFormat="1" hidden="1" x14ac:dyDescent="0.3">
      <c r="B2809" s="226" t="s">
        <v>3126</v>
      </c>
      <c r="C2809" s="338" t="s">
        <v>10292</v>
      </c>
      <c r="D2809" s="249"/>
      <c r="E2809" s="249"/>
      <c r="F2809" s="183"/>
      <c r="G2809" s="184">
        <f t="shared" si="347"/>
        <v>758.87350000000004</v>
      </c>
      <c r="H2809" s="184">
        <f t="shared" si="348"/>
        <v>514.29450399999996</v>
      </c>
      <c r="I2809" s="184">
        <f t="shared" si="342"/>
        <v>244.57899600000007</v>
      </c>
      <c r="K2809" s="184">
        <v>0</v>
      </c>
      <c r="L2809" s="184">
        <v>0</v>
      </c>
      <c r="M2809" s="184">
        <f t="shared" si="343"/>
        <v>0</v>
      </c>
      <c r="O2809" s="188">
        <v>758.87350000000004</v>
      </c>
      <c r="P2809" s="188">
        <v>514.29450399999996</v>
      </c>
      <c r="Q2809" s="188">
        <f t="shared" si="344"/>
        <v>244.57899600000007</v>
      </c>
      <c r="S2809" s="184">
        <v>0</v>
      </c>
      <c r="T2809" s="184">
        <v>0</v>
      </c>
      <c r="U2809" s="184">
        <f t="shared" si="345"/>
        <v>0</v>
      </c>
      <c r="W2809" s="185">
        <v>0</v>
      </c>
      <c r="X2809" s="185">
        <v>0</v>
      </c>
      <c r="Y2809" s="185">
        <f t="shared" si="346"/>
        <v>0</v>
      </c>
    </row>
    <row r="2810" spans="2:25" s="187" customFormat="1" hidden="1" x14ac:dyDescent="0.3">
      <c r="B2810" s="226" t="s">
        <v>3127</v>
      </c>
      <c r="C2810" s="338" t="s">
        <v>10293</v>
      </c>
      <c r="D2810" s="249"/>
      <c r="E2810" s="249"/>
      <c r="F2810" s="183"/>
      <c r="G2810" s="184">
        <f t="shared" si="347"/>
        <v>58.222000000000001</v>
      </c>
      <c r="H2810" s="184">
        <f t="shared" si="348"/>
        <v>51.039820640000002</v>
      </c>
      <c r="I2810" s="184">
        <f t="shared" si="342"/>
        <v>7.1821793599999992</v>
      </c>
      <c r="K2810" s="184">
        <v>0</v>
      </c>
      <c r="L2810" s="184">
        <v>0</v>
      </c>
      <c r="M2810" s="184">
        <f t="shared" si="343"/>
        <v>0</v>
      </c>
      <c r="O2810" s="188">
        <v>58.222000000000001</v>
      </c>
      <c r="P2810" s="188">
        <v>51.039820640000002</v>
      </c>
      <c r="Q2810" s="188">
        <f t="shared" si="344"/>
        <v>7.1821793599999992</v>
      </c>
      <c r="S2810" s="184">
        <v>0</v>
      </c>
      <c r="T2810" s="184">
        <v>0</v>
      </c>
      <c r="U2810" s="184">
        <f t="shared" si="345"/>
        <v>0</v>
      </c>
      <c r="W2810" s="185">
        <v>0</v>
      </c>
      <c r="X2810" s="185">
        <v>0</v>
      </c>
      <c r="Y2810" s="185">
        <f t="shared" si="346"/>
        <v>0</v>
      </c>
    </row>
    <row r="2811" spans="2:25" s="187" customFormat="1" hidden="1" x14ac:dyDescent="0.3">
      <c r="B2811" s="226" t="s">
        <v>3128</v>
      </c>
      <c r="C2811" s="338" t="s">
        <v>10294</v>
      </c>
      <c r="D2811" s="249"/>
      <c r="E2811" s="249"/>
      <c r="F2811" s="183"/>
      <c r="G2811" s="184">
        <f t="shared" si="347"/>
        <v>405.94349999999997</v>
      </c>
      <c r="H2811" s="184">
        <f t="shared" si="348"/>
        <v>348.21444353999999</v>
      </c>
      <c r="I2811" s="184">
        <f t="shared" si="342"/>
        <v>57.729056459999981</v>
      </c>
      <c r="K2811" s="184">
        <v>0</v>
      </c>
      <c r="L2811" s="184">
        <v>0</v>
      </c>
      <c r="M2811" s="184">
        <f t="shared" si="343"/>
        <v>0</v>
      </c>
      <c r="O2811" s="188">
        <v>405.94349999999997</v>
      </c>
      <c r="P2811" s="188">
        <v>348.21444353999999</v>
      </c>
      <c r="Q2811" s="188">
        <f t="shared" si="344"/>
        <v>57.729056459999981</v>
      </c>
      <c r="S2811" s="184">
        <v>0</v>
      </c>
      <c r="T2811" s="184">
        <v>0</v>
      </c>
      <c r="U2811" s="184">
        <f t="shared" si="345"/>
        <v>0</v>
      </c>
      <c r="W2811" s="185">
        <v>0</v>
      </c>
      <c r="X2811" s="185">
        <v>0</v>
      </c>
      <c r="Y2811" s="185">
        <f t="shared" si="346"/>
        <v>0</v>
      </c>
    </row>
    <row r="2812" spans="2:25" s="187" customFormat="1" hidden="1" x14ac:dyDescent="0.3">
      <c r="B2812" s="226" t="s">
        <v>3129</v>
      </c>
      <c r="C2812" s="338" t="s">
        <v>10295</v>
      </c>
      <c r="D2812" s="249"/>
      <c r="E2812" s="249"/>
      <c r="F2812" s="183"/>
      <c r="G2812" s="184">
        <f t="shared" si="347"/>
        <v>4.6618000000000004</v>
      </c>
      <c r="H2812" s="184">
        <f t="shared" si="348"/>
        <v>0.38179999999999997</v>
      </c>
      <c r="I2812" s="184">
        <f t="shared" si="342"/>
        <v>4.28</v>
      </c>
      <c r="K2812" s="184">
        <v>0</v>
      </c>
      <c r="L2812" s="184">
        <v>0</v>
      </c>
      <c r="M2812" s="184">
        <f t="shared" si="343"/>
        <v>0</v>
      </c>
      <c r="O2812" s="188">
        <v>4.6618000000000004</v>
      </c>
      <c r="P2812" s="188">
        <v>0.38179999999999997</v>
      </c>
      <c r="Q2812" s="188">
        <f t="shared" si="344"/>
        <v>4.28</v>
      </c>
      <c r="S2812" s="184">
        <v>0</v>
      </c>
      <c r="T2812" s="184">
        <v>0</v>
      </c>
      <c r="U2812" s="184">
        <f t="shared" si="345"/>
        <v>0</v>
      </c>
      <c r="W2812" s="185">
        <v>0</v>
      </c>
      <c r="X2812" s="185">
        <v>0</v>
      </c>
      <c r="Y2812" s="185">
        <f t="shared" si="346"/>
        <v>0</v>
      </c>
    </row>
    <row r="2813" spans="2:25" s="187" customFormat="1" hidden="1" x14ac:dyDescent="0.3">
      <c r="B2813" s="226" t="s">
        <v>3130</v>
      </c>
      <c r="C2813" s="338" t="s">
        <v>10296</v>
      </c>
      <c r="D2813" s="249"/>
      <c r="E2813" s="249"/>
      <c r="F2813" s="183"/>
      <c r="G2813" s="184">
        <f t="shared" si="347"/>
        <v>426.25819999999999</v>
      </c>
      <c r="H2813" s="184">
        <f t="shared" si="348"/>
        <v>400.97653077999996</v>
      </c>
      <c r="I2813" s="184">
        <f t="shared" si="342"/>
        <v>25.281669220000026</v>
      </c>
      <c r="K2813" s="184">
        <v>0</v>
      </c>
      <c r="L2813" s="184">
        <v>0</v>
      </c>
      <c r="M2813" s="184">
        <f t="shared" si="343"/>
        <v>0</v>
      </c>
      <c r="O2813" s="188">
        <v>426.25819999999999</v>
      </c>
      <c r="P2813" s="188">
        <v>400.97653077999996</v>
      </c>
      <c r="Q2813" s="188">
        <f t="shared" si="344"/>
        <v>25.281669220000026</v>
      </c>
      <c r="S2813" s="184">
        <v>0</v>
      </c>
      <c r="T2813" s="184">
        <v>0</v>
      </c>
      <c r="U2813" s="184">
        <f t="shared" si="345"/>
        <v>0</v>
      </c>
      <c r="W2813" s="185">
        <v>0</v>
      </c>
      <c r="X2813" s="185">
        <v>0</v>
      </c>
      <c r="Y2813" s="185">
        <f t="shared" si="346"/>
        <v>0</v>
      </c>
    </row>
    <row r="2814" spans="2:25" s="187" customFormat="1" hidden="1" x14ac:dyDescent="0.3">
      <c r="B2814" s="226" t="s">
        <v>3131</v>
      </c>
      <c r="C2814" s="338" t="s">
        <v>10297</v>
      </c>
      <c r="D2814" s="249"/>
      <c r="E2814" s="249"/>
      <c r="F2814" s="183"/>
      <c r="G2814" s="184">
        <f t="shared" si="347"/>
        <v>230.67079999999999</v>
      </c>
      <c r="H2814" s="184">
        <f t="shared" si="348"/>
        <v>190.79642525000003</v>
      </c>
      <c r="I2814" s="184">
        <f t="shared" si="342"/>
        <v>39.874374749999959</v>
      </c>
      <c r="K2814" s="184">
        <v>0</v>
      </c>
      <c r="L2814" s="184">
        <v>0</v>
      </c>
      <c r="M2814" s="184">
        <f t="shared" si="343"/>
        <v>0</v>
      </c>
      <c r="O2814" s="188">
        <v>230.67079999999999</v>
      </c>
      <c r="P2814" s="188">
        <v>190.79642525000003</v>
      </c>
      <c r="Q2814" s="188">
        <f t="shared" si="344"/>
        <v>39.874374749999959</v>
      </c>
      <c r="S2814" s="184">
        <v>0</v>
      </c>
      <c r="T2814" s="184">
        <v>0</v>
      </c>
      <c r="U2814" s="184">
        <f t="shared" si="345"/>
        <v>0</v>
      </c>
      <c r="W2814" s="185">
        <v>0</v>
      </c>
      <c r="X2814" s="185">
        <v>0</v>
      </c>
      <c r="Y2814" s="185">
        <f t="shared" si="346"/>
        <v>0</v>
      </c>
    </row>
    <row r="2815" spans="2:25" s="187" customFormat="1" hidden="1" x14ac:dyDescent="0.3">
      <c r="B2815" s="226" t="s">
        <v>3132</v>
      </c>
      <c r="C2815" s="338" t="s">
        <v>10298</v>
      </c>
      <c r="D2815" s="249"/>
      <c r="E2815" s="249"/>
      <c r="F2815" s="183"/>
      <c r="G2815" s="184">
        <f t="shared" si="347"/>
        <v>272.4203</v>
      </c>
      <c r="H2815" s="184">
        <f t="shared" si="348"/>
        <v>253.11534857999999</v>
      </c>
      <c r="I2815" s="184">
        <f t="shared" si="342"/>
        <v>19.304951420000009</v>
      </c>
      <c r="K2815" s="184">
        <v>0</v>
      </c>
      <c r="L2815" s="184">
        <v>0</v>
      </c>
      <c r="M2815" s="184">
        <f t="shared" si="343"/>
        <v>0</v>
      </c>
      <c r="O2815" s="188">
        <v>272.4203</v>
      </c>
      <c r="P2815" s="188">
        <v>253.11534857999999</v>
      </c>
      <c r="Q2815" s="188">
        <f t="shared" si="344"/>
        <v>19.304951420000009</v>
      </c>
      <c r="S2815" s="184">
        <v>0</v>
      </c>
      <c r="T2815" s="184">
        <v>0</v>
      </c>
      <c r="U2815" s="184">
        <f t="shared" si="345"/>
        <v>0</v>
      </c>
      <c r="W2815" s="185">
        <v>0</v>
      </c>
      <c r="X2815" s="185">
        <v>0</v>
      </c>
      <c r="Y2815" s="185">
        <f t="shared" si="346"/>
        <v>0</v>
      </c>
    </row>
    <row r="2816" spans="2:25" s="187" customFormat="1" hidden="1" x14ac:dyDescent="0.3">
      <c r="B2816" s="226" t="s">
        <v>3133</v>
      </c>
      <c r="C2816" s="338" t="s">
        <v>10299</v>
      </c>
      <c r="D2816" s="249"/>
      <c r="E2816" s="249"/>
      <c r="F2816" s="183"/>
      <c r="G2816" s="184">
        <f t="shared" si="347"/>
        <v>52.043999999999997</v>
      </c>
      <c r="H2816" s="184">
        <f t="shared" si="348"/>
        <v>45.316272420000004</v>
      </c>
      <c r="I2816" s="184">
        <f t="shared" si="342"/>
        <v>6.7277275799999927</v>
      </c>
      <c r="K2816" s="184">
        <v>0</v>
      </c>
      <c r="L2816" s="184">
        <v>0</v>
      </c>
      <c r="M2816" s="184">
        <f t="shared" si="343"/>
        <v>0</v>
      </c>
      <c r="O2816" s="188">
        <v>52.043999999999997</v>
      </c>
      <c r="P2816" s="188">
        <v>45.316272420000004</v>
      </c>
      <c r="Q2816" s="188">
        <f t="shared" si="344"/>
        <v>6.7277275799999927</v>
      </c>
      <c r="S2816" s="184">
        <v>0</v>
      </c>
      <c r="T2816" s="184">
        <v>0</v>
      </c>
      <c r="U2816" s="184">
        <f t="shared" si="345"/>
        <v>0</v>
      </c>
      <c r="W2816" s="185">
        <v>0</v>
      </c>
      <c r="X2816" s="185">
        <v>0</v>
      </c>
      <c r="Y2816" s="185">
        <f t="shared" si="346"/>
        <v>0</v>
      </c>
    </row>
    <row r="2817" spans="2:25" s="187" customFormat="1" hidden="1" x14ac:dyDescent="0.3">
      <c r="B2817" s="226" t="s">
        <v>3134</v>
      </c>
      <c r="C2817" s="338" t="s">
        <v>10300</v>
      </c>
      <c r="D2817" s="249"/>
      <c r="E2817" s="249"/>
      <c r="F2817" s="183"/>
      <c r="G2817" s="184">
        <f t="shared" si="347"/>
        <v>50.55</v>
      </c>
      <c r="H2817" s="184">
        <f t="shared" si="348"/>
        <v>50.2</v>
      </c>
      <c r="I2817" s="184">
        <f t="shared" si="342"/>
        <v>0.34999999999999432</v>
      </c>
      <c r="K2817" s="184">
        <v>0</v>
      </c>
      <c r="L2817" s="184">
        <v>0</v>
      </c>
      <c r="M2817" s="184">
        <f t="shared" si="343"/>
        <v>0</v>
      </c>
      <c r="O2817" s="188">
        <v>50.55</v>
      </c>
      <c r="P2817" s="188">
        <v>50.2</v>
      </c>
      <c r="Q2817" s="188">
        <f t="shared" si="344"/>
        <v>0.34999999999999432</v>
      </c>
      <c r="S2817" s="184">
        <v>0</v>
      </c>
      <c r="T2817" s="184">
        <v>0</v>
      </c>
      <c r="U2817" s="184">
        <f t="shared" si="345"/>
        <v>0</v>
      </c>
      <c r="W2817" s="185">
        <v>0</v>
      </c>
      <c r="X2817" s="185">
        <v>0</v>
      </c>
      <c r="Y2817" s="185">
        <f t="shared" si="346"/>
        <v>0</v>
      </c>
    </row>
    <row r="2818" spans="2:25" s="187" customFormat="1" hidden="1" x14ac:dyDescent="0.3">
      <c r="B2818" s="226" t="s">
        <v>3135</v>
      </c>
      <c r="C2818" s="338" t="s">
        <v>10301</v>
      </c>
      <c r="D2818" s="249"/>
      <c r="E2818" s="249"/>
      <c r="F2818" s="183"/>
      <c r="G2818" s="184">
        <f t="shared" si="347"/>
        <v>84.623099999999994</v>
      </c>
      <c r="H2818" s="184">
        <f t="shared" si="348"/>
        <v>60.570343999999999</v>
      </c>
      <c r="I2818" s="184">
        <f t="shared" si="342"/>
        <v>24.052755999999995</v>
      </c>
      <c r="K2818" s="184">
        <v>0</v>
      </c>
      <c r="L2818" s="184">
        <v>0</v>
      </c>
      <c r="M2818" s="184">
        <f t="shared" si="343"/>
        <v>0</v>
      </c>
      <c r="O2818" s="188">
        <v>84.623099999999994</v>
      </c>
      <c r="P2818" s="188">
        <v>60.570343999999999</v>
      </c>
      <c r="Q2818" s="188">
        <f t="shared" si="344"/>
        <v>24.052755999999995</v>
      </c>
      <c r="S2818" s="184">
        <v>0</v>
      </c>
      <c r="T2818" s="184">
        <v>0</v>
      </c>
      <c r="U2818" s="184">
        <f t="shared" si="345"/>
        <v>0</v>
      </c>
      <c r="W2818" s="185">
        <v>0</v>
      </c>
      <c r="X2818" s="185">
        <v>0</v>
      </c>
      <c r="Y2818" s="185">
        <f t="shared" si="346"/>
        <v>0</v>
      </c>
    </row>
    <row r="2819" spans="2:25" s="187" customFormat="1" hidden="1" x14ac:dyDescent="0.3">
      <c r="B2819" s="226" t="s">
        <v>3136</v>
      </c>
      <c r="C2819" s="338" t="s">
        <v>10302</v>
      </c>
      <c r="D2819" s="249"/>
      <c r="E2819" s="249"/>
      <c r="F2819" s="183"/>
      <c r="G2819" s="184">
        <f t="shared" si="347"/>
        <v>43.452100000000002</v>
      </c>
      <c r="H2819" s="184">
        <f t="shared" si="348"/>
        <v>38.918464620000002</v>
      </c>
      <c r="I2819" s="184">
        <f t="shared" si="342"/>
        <v>4.5336353799999998</v>
      </c>
      <c r="K2819" s="184">
        <v>0</v>
      </c>
      <c r="L2819" s="184">
        <v>0</v>
      </c>
      <c r="M2819" s="184">
        <f t="shared" si="343"/>
        <v>0</v>
      </c>
      <c r="O2819" s="188">
        <v>43.452100000000002</v>
      </c>
      <c r="P2819" s="188">
        <v>38.918464620000002</v>
      </c>
      <c r="Q2819" s="188">
        <f t="shared" si="344"/>
        <v>4.5336353799999998</v>
      </c>
      <c r="S2819" s="184">
        <v>0</v>
      </c>
      <c r="T2819" s="184">
        <v>0</v>
      </c>
      <c r="U2819" s="184">
        <f t="shared" si="345"/>
        <v>0</v>
      </c>
      <c r="W2819" s="185">
        <v>0</v>
      </c>
      <c r="X2819" s="185">
        <v>0</v>
      </c>
      <c r="Y2819" s="185">
        <f t="shared" si="346"/>
        <v>0</v>
      </c>
    </row>
    <row r="2820" spans="2:25" s="187" customFormat="1" hidden="1" x14ac:dyDescent="0.3">
      <c r="B2820" s="226" t="s">
        <v>3137</v>
      </c>
      <c r="C2820" s="338" t="s">
        <v>10303</v>
      </c>
      <c r="D2820" s="249"/>
      <c r="E2820" s="249"/>
      <c r="F2820" s="183"/>
      <c r="G2820" s="184">
        <f t="shared" si="347"/>
        <v>341.36760000000004</v>
      </c>
      <c r="H2820" s="184">
        <f t="shared" si="348"/>
        <v>306.50897784</v>
      </c>
      <c r="I2820" s="184">
        <f t="shared" si="342"/>
        <v>34.858622160000039</v>
      </c>
      <c r="K2820" s="184">
        <v>0</v>
      </c>
      <c r="L2820" s="184">
        <v>0</v>
      </c>
      <c r="M2820" s="184">
        <f t="shared" si="343"/>
        <v>0</v>
      </c>
      <c r="O2820" s="188">
        <v>341.36760000000004</v>
      </c>
      <c r="P2820" s="188">
        <v>306.50897784</v>
      </c>
      <c r="Q2820" s="188">
        <f t="shared" si="344"/>
        <v>34.858622160000039</v>
      </c>
      <c r="S2820" s="184">
        <v>0</v>
      </c>
      <c r="T2820" s="184">
        <v>0</v>
      </c>
      <c r="U2820" s="184">
        <f t="shared" si="345"/>
        <v>0</v>
      </c>
      <c r="W2820" s="185">
        <v>0</v>
      </c>
      <c r="X2820" s="185">
        <v>0</v>
      </c>
      <c r="Y2820" s="185">
        <f t="shared" si="346"/>
        <v>0</v>
      </c>
    </row>
    <row r="2821" spans="2:25" s="187" customFormat="1" hidden="1" x14ac:dyDescent="0.3">
      <c r="B2821" s="226" t="s">
        <v>3138</v>
      </c>
      <c r="C2821" s="338" t="s">
        <v>10304</v>
      </c>
      <c r="D2821" s="249"/>
      <c r="E2821" s="249"/>
      <c r="F2821" s="183"/>
      <c r="G2821" s="184">
        <f t="shared" si="347"/>
        <v>414.05729999999994</v>
      </c>
      <c r="H2821" s="184">
        <f t="shared" si="348"/>
        <v>361.65417533999999</v>
      </c>
      <c r="I2821" s="184">
        <f t="shared" si="342"/>
        <v>52.403124659999946</v>
      </c>
      <c r="K2821" s="184">
        <v>0</v>
      </c>
      <c r="L2821" s="184">
        <v>0</v>
      </c>
      <c r="M2821" s="184">
        <f t="shared" si="343"/>
        <v>0</v>
      </c>
      <c r="O2821" s="188">
        <v>414.05729999999994</v>
      </c>
      <c r="P2821" s="188">
        <v>361.65417533999999</v>
      </c>
      <c r="Q2821" s="188">
        <f t="shared" si="344"/>
        <v>52.403124659999946</v>
      </c>
      <c r="S2821" s="184">
        <v>0</v>
      </c>
      <c r="T2821" s="184">
        <v>0</v>
      </c>
      <c r="U2821" s="184">
        <f t="shared" si="345"/>
        <v>0</v>
      </c>
      <c r="W2821" s="185">
        <v>0</v>
      </c>
      <c r="X2821" s="185">
        <v>0</v>
      </c>
      <c r="Y2821" s="185">
        <f t="shared" si="346"/>
        <v>0</v>
      </c>
    </row>
    <row r="2822" spans="2:25" s="187" customFormat="1" hidden="1" x14ac:dyDescent="0.3">
      <c r="B2822" s="226" t="s">
        <v>3139</v>
      </c>
      <c r="C2822" s="338" t="s">
        <v>10305</v>
      </c>
      <c r="D2822" s="249"/>
      <c r="E2822" s="249"/>
      <c r="F2822" s="183"/>
      <c r="G2822" s="184">
        <f t="shared" si="347"/>
        <v>184.25850000000003</v>
      </c>
      <c r="H2822" s="184">
        <f t="shared" si="348"/>
        <v>157.34716278000002</v>
      </c>
      <c r="I2822" s="184">
        <f t="shared" si="342"/>
        <v>26.911337220000007</v>
      </c>
      <c r="K2822" s="184">
        <v>0</v>
      </c>
      <c r="L2822" s="184">
        <v>0</v>
      </c>
      <c r="M2822" s="184">
        <f t="shared" si="343"/>
        <v>0</v>
      </c>
      <c r="O2822" s="188">
        <v>184.25850000000003</v>
      </c>
      <c r="P2822" s="188">
        <v>157.34716278000002</v>
      </c>
      <c r="Q2822" s="188">
        <f t="shared" si="344"/>
        <v>26.911337220000007</v>
      </c>
      <c r="S2822" s="184">
        <v>0</v>
      </c>
      <c r="T2822" s="184">
        <v>0</v>
      </c>
      <c r="U2822" s="184">
        <f t="shared" si="345"/>
        <v>0</v>
      </c>
      <c r="W2822" s="185">
        <v>0</v>
      </c>
      <c r="X2822" s="185">
        <v>0</v>
      </c>
      <c r="Y2822" s="185">
        <f t="shared" si="346"/>
        <v>0</v>
      </c>
    </row>
    <row r="2823" spans="2:25" s="187" customFormat="1" hidden="1" x14ac:dyDescent="0.3">
      <c r="B2823" s="226" t="s">
        <v>3140</v>
      </c>
      <c r="C2823" s="338" t="s">
        <v>10306</v>
      </c>
      <c r="D2823" s="249"/>
      <c r="E2823" s="249"/>
      <c r="F2823" s="183"/>
      <c r="G2823" s="184">
        <f t="shared" si="347"/>
        <v>267.71859999999998</v>
      </c>
      <c r="H2823" s="184">
        <f t="shared" si="348"/>
        <v>231.73142424</v>
      </c>
      <c r="I2823" s="184">
        <f t="shared" si="342"/>
        <v>35.987175759999985</v>
      </c>
      <c r="K2823" s="184">
        <v>0</v>
      </c>
      <c r="L2823" s="184">
        <v>0</v>
      </c>
      <c r="M2823" s="184">
        <f t="shared" si="343"/>
        <v>0</v>
      </c>
      <c r="O2823" s="188">
        <v>267.71859999999998</v>
      </c>
      <c r="P2823" s="188">
        <v>231.73142424</v>
      </c>
      <c r="Q2823" s="188">
        <f t="shared" si="344"/>
        <v>35.987175759999985</v>
      </c>
      <c r="S2823" s="184">
        <v>0</v>
      </c>
      <c r="T2823" s="184">
        <v>0</v>
      </c>
      <c r="U2823" s="184">
        <f t="shared" si="345"/>
        <v>0</v>
      </c>
      <c r="W2823" s="185">
        <v>0</v>
      </c>
      <c r="X2823" s="185">
        <v>0</v>
      </c>
      <c r="Y2823" s="185">
        <f t="shared" si="346"/>
        <v>0</v>
      </c>
    </row>
    <row r="2824" spans="2:25" s="187" customFormat="1" hidden="1" x14ac:dyDescent="0.3">
      <c r="B2824" s="226" t="s">
        <v>3141</v>
      </c>
      <c r="C2824" s="338" t="s">
        <v>10307</v>
      </c>
      <c r="D2824" s="249"/>
      <c r="E2824" s="249"/>
      <c r="F2824" s="183"/>
      <c r="G2824" s="184">
        <f t="shared" si="347"/>
        <v>71.269199999999998</v>
      </c>
      <c r="H2824" s="184">
        <f t="shared" si="348"/>
        <v>68.740882430000013</v>
      </c>
      <c r="I2824" s="184">
        <f t="shared" si="342"/>
        <v>2.5283175699999845</v>
      </c>
      <c r="K2824" s="184">
        <v>0</v>
      </c>
      <c r="L2824" s="184">
        <v>0</v>
      </c>
      <c r="M2824" s="184">
        <f t="shared" si="343"/>
        <v>0</v>
      </c>
      <c r="O2824" s="188">
        <v>71.269199999999998</v>
      </c>
      <c r="P2824" s="188">
        <v>68.740882430000013</v>
      </c>
      <c r="Q2824" s="188">
        <f t="shared" si="344"/>
        <v>2.5283175699999845</v>
      </c>
      <c r="S2824" s="184">
        <v>0</v>
      </c>
      <c r="T2824" s="184">
        <v>0</v>
      </c>
      <c r="U2824" s="184">
        <f t="shared" si="345"/>
        <v>0</v>
      </c>
      <c r="W2824" s="185">
        <v>0</v>
      </c>
      <c r="X2824" s="185">
        <v>0</v>
      </c>
      <c r="Y2824" s="185">
        <f t="shared" si="346"/>
        <v>0</v>
      </c>
    </row>
    <row r="2825" spans="2:25" s="187" customFormat="1" hidden="1" x14ac:dyDescent="0.3">
      <c r="B2825" s="226" t="s">
        <v>3142</v>
      </c>
      <c r="C2825" s="338" t="s">
        <v>10308</v>
      </c>
      <c r="D2825" s="249"/>
      <c r="E2825" s="249"/>
      <c r="F2825" s="183"/>
      <c r="G2825" s="184">
        <f t="shared" si="347"/>
        <v>158.31659999999999</v>
      </c>
      <c r="H2825" s="184">
        <f t="shared" si="348"/>
        <v>10</v>
      </c>
      <c r="I2825" s="184">
        <f t="shared" ref="I2825:I2888" si="349">+ABS(G2825-H2825)</f>
        <v>148.31659999999999</v>
      </c>
      <c r="K2825" s="184">
        <v>0</v>
      </c>
      <c r="L2825" s="184">
        <v>0</v>
      </c>
      <c r="M2825" s="184">
        <f t="shared" ref="M2825:M2888" si="350">+ABS(K2825-L2825)</f>
        <v>0</v>
      </c>
      <c r="O2825" s="188">
        <v>158.31659999999999</v>
      </c>
      <c r="P2825" s="188">
        <v>10</v>
      </c>
      <c r="Q2825" s="188">
        <f t="shared" ref="Q2825:Q2888" si="351">+ABS(O2825-P2825)</f>
        <v>148.31659999999999</v>
      </c>
      <c r="S2825" s="184">
        <v>0</v>
      </c>
      <c r="T2825" s="184">
        <v>0</v>
      </c>
      <c r="U2825" s="184">
        <f t="shared" ref="U2825:U2888" si="352">+ABS(S2825-T2825)</f>
        <v>0</v>
      </c>
      <c r="W2825" s="185">
        <v>0</v>
      </c>
      <c r="X2825" s="185">
        <v>0</v>
      </c>
      <c r="Y2825" s="185">
        <f t="shared" ref="Y2825:Y2888" si="353">+ABS(W2825-X2825)</f>
        <v>0</v>
      </c>
    </row>
    <row r="2826" spans="2:25" s="187" customFormat="1" hidden="1" x14ac:dyDescent="0.3">
      <c r="B2826" s="226" t="s">
        <v>3143</v>
      </c>
      <c r="C2826" s="338" t="s">
        <v>10309</v>
      </c>
      <c r="D2826" s="249"/>
      <c r="E2826" s="249"/>
      <c r="F2826" s="183"/>
      <c r="G2826" s="184">
        <f t="shared" si="347"/>
        <v>188.51509999999999</v>
      </c>
      <c r="H2826" s="184">
        <f t="shared" si="348"/>
        <v>145.45413300000001</v>
      </c>
      <c r="I2826" s="184">
        <f t="shared" si="349"/>
        <v>43.060966999999977</v>
      </c>
      <c r="K2826" s="184">
        <v>0</v>
      </c>
      <c r="L2826" s="184">
        <v>0</v>
      </c>
      <c r="M2826" s="184">
        <f t="shared" si="350"/>
        <v>0</v>
      </c>
      <c r="O2826" s="188">
        <v>188.51509999999999</v>
      </c>
      <c r="P2826" s="188">
        <v>145.45413300000001</v>
      </c>
      <c r="Q2826" s="188">
        <f t="shared" si="351"/>
        <v>43.060966999999977</v>
      </c>
      <c r="S2826" s="184">
        <v>0</v>
      </c>
      <c r="T2826" s="184">
        <v>0</v>
      </c>
      <c r="U2826" s="184">
        <f t="shared" si="352"/>
        <v>0</v>
      </c>
      <c r="W2826" s="185">
        <v>0</v>
      </c>
      <c r="X2826" s="185">
        <v>0</v>
      </c>
      <c r="Y2826" s="185">
        <f t="shared" si="353"/>
        <v>0</v>
      </c>
    </row>
    <row r="2827" spans="2:25" s="187" customFormat="1" hidden="1" x14ac:dyDescent="0.3">
      <c r="B2827" s="226" t="s">
        <v>3144</v>
      </c>
      <c r="C2827" s="338" t="s">
        <v>10310</v>
      </c>
      <c r="D2827" s="249"/>
      <c r="E2827" s="249"/>
      <c r="F2827" s="183"/>
      <c r="G2827" s="184">
        <f t="shared" si="347"/>
        <v>44.817500000000003</v>
      </c>
      <c r="H2827" s="184">
        <f t="shared" si="348"/>
        <v>41.507863280000002</v>
      </c>
      <c r="I2827" s="184">
        <f t="shared" si="349"/>
        <v>3.3096367200000003</v>
      </c>
      <c r="K2827" s="184">
        <v>0</v>
      </c>
      <c r="L2827" s="184">
        <v>0</v>
      </c>
      <c r="M2827" s="184">
        <f t="shared" si="350"/>
        <v>0</v>
      </c>
      <c r="O2827" s="188">
        <v>44.817500000000003</v>
      </c>
      <c r="P2827" s="188">
        <v>41.507863280000002</v>
      </c>
      <c r="Q2827" s="188">
        <f t="shared" si="351"/>
        <v>3.3096367200000003</v>
      </c>
      <c r="S2827" s="184">
        <v>0</v>
      </c>
      <c r="T2827" s="184">
        <v>0</v>
      </c>
      <c r="U2827" s="184">
        <f t="shared" si="352"/>
        <v>0</v>
      </c>
      <c r="W2827" s="185">
        <v>0</v>
      </c>
      <c r="X2827" s="185">
        <v>0</v>
      </c>
      <c r="Y2827" s="185">
        <f t="shared" si="353"/>
        <v>0</v>
      </c>
    </row>
    <row r="2828" spans="2:25" s="187" customFormat="1" hidden="1" x14ac:dyDescent="0.3">
      <c r="B2828" s="226" t="s">
        <v>3145</v>
      </c>
      <c r="C2828" s="338" t="s">
        <v>10311</v>
      </c>
      <c r="D2828" s="249"/>
      <c r="E2828" s="249"/>
      <c r="F2828" s="183"/>
      <c r="G2828" s="184">
        <f t="shared" si="347"/>
        <v>351.55499999999995</v>
      </c>
      <c r="H2828" s="184">
        <f t="shared" si="348"/>
        <v>264.73001163000004</v>
      </c>
      <c r="I2828" s="184">
        <f t="shared" si="349"/>
        <v>86.824988369999915</v>
      </c>
      <c r="K2828" s="184">
        <v>0</v>
      </c>
      <c r="L2828" s="184">
        <v>0</v>
      </c>
      <c r="M2828" s="184">
        <f t="shared" si="350"/>
        <v>0</v>
      </c>
      <c r="O2828" s="188">
        <v>351.55499999999995</v>
      </c>
      <c r="P2828" s="188">
        <v>264.73001163000004</v>
      </c>
      <c r="Q2828" s="188">
        <f t="shared" si="351"/>
        <v>86.824988369999915</v>
      </c>
      <c r="S2828" s="184">
        <v>0</v>
      </c>
      <c r="T2828" s="184">
        <v>0</v>
      </c>
      <c r="U2828" s="184">
        <f t="shared" si="352"/>
        <v>0</v>
      </c>
      <c r="W2828" s="185">
        <v>0</v>
      </c>
      <c r="X2828" s="185">
        <v>0</v>
      </c>
      <c r="Y2828" s="185">
        <f t="shared" si="353"/>
        <v>0</v>
      </c>
    </row>
    <row r="2829" spans="2:25" s="187" customFormat="1" hidden="1" x14ac:dyDescent="0.3">
      <c r="B2829" s="226" t="s">
        <v>3146</v>
      </c>
      <c r="C2829" s="338" t="s">
        <v>10312</v>
      </c>
      <c r="D2829" s="249"/>
      <c r="E2829" s="249"/>
      <c r="F2829" s="183"/>
      <c r="G2829" s="184">
        <f t="shared" si="347"/>
        <v>0.5</v>
      </c>
      <c r="H2829" s="184">
        <f t="shared" si="348"/>
        <v>0</v>
      </c>
      <c r="I2829" s="184">
        <f t="shared" si="349"/>
        <v>0.5</v>
      </c>
      <c r="K2829" s="184">
        <v>0</v>
      </c>
      <c r="L2829" s="184">
        <v>0</v>
      </c>
      <c r="M2829" s="184">
        <f t="shared" si="350"/>
        <v>0</v>
      </c>
      <c r="O2829" s="188">
        <v>0.5</v>
      </c>
      <c r="P2829" s="188">
        <v>0</v>
      </c>
      <c r="Q2829" s="188">
        <f t="shared" si="351"/>
        <v>0.5</v>
      </c>
      <c r="S2829" s="184">
        <v>0</v>
      </c>
      <c r="T2829" s="184">
        <v>0</v>
      </c>
      <c r="U2829" s="184">
        <f t="shared" si="352"/>
        <v>0</v>
      </c>
      <c r="W2829" s="185">
        <v>0</v>
      </c>
      <c r="X2829" s="185">
        <v>0</v>
      </c>
      <c r="Y2829" s="185">
        <f t="shared" si="353"/>
        <v>0</v>
      </c>
    </row>
    <row r="2830" spans="2:25" s="187" customFormat="1" hidden="1" x14ac:dyDescent="0.3">
      <c r="B2830" s="226" t="s">
        <v>3147</v>
      </c>
      <c r="C2830" s="338" t="s">
        <v>10313</v>
      </c>
      <c r="D2830" s="249"/>
      <c r="E2830" s="249"/>
      <c r="F2830" s="183"/>
      <c r="G2830" s="184">
        <f t="shared" si="347"/>
        <v>777.81799999999998</v>
      </c>
      <c r="H2830" s="184">
        <f t="shared" si="348"/>
        <v>650.74109507999992</v>
      </c>
      <c r="I2830" s="184">
        <f t="shared" si="349"/>
        <v>127.07690492000006</v>
      </c>
      <c r="K2830" s="184">
        <v>0</v>
      </c>
      <c r="L2830" s="184">
        <v>0</v>
      </c>
      <c r="M2830" s="184">
        <f t="shared" si="350"/>
        <v>0</v>
      </c>
      <c r="O2830" s="188">
        <v>777.81799999999998</v>
      </c>
      <c r="P2830" s="188">
        <v>650.74109507999992</v>
      </c>
      <c r="Q2830" s="188">
        <f t="shared" si="351"/>
        <v>127.07690492000006</v>
      </c>
      <c r="S2830" s="184">
        <v>0</v>
      </c>
      <c r="T2830" s="184">
        <v>0</v>
      </c>
      <c r="U2830" s="184">
        <f t="shared" si="352"/>
        <v>0</v>
      </c>
      <c r="W2830" s="185">
        <v>0</v>
      </c>
      <c r="X2830" s="185">
        <v>0</v>
      </c>
      <c r="Y2830" s="185">
        <f t="shared" si="353"/>
        <v>0</v>
      </c>
    </row>
    <row r="2831" spans="2:25" s="187" customFormat="1" hidden="1" x14ac:dyDescent="0.3">
      <c r="B2831" s="226" t="s">
        <v>3148</v>
      </c>
      <c r="C2831" s="338" t="s">
        <v>10314</v>
      </c>
      <c r="D2831" s="249"/>
      <c r="E2831" s="249"/>
      <c r="F2831" s="183"/>
      <c r="G2831" s="184">
        <f t="shared" si="347"/>
        <v>320.76220000000001</v>
      </c>
      <c r="H2831" s="184">
        <f t="shared" si="348"/>
        <v>228.12155683</v>
      </c>
      <c r="I2831" s="184">
        <f t="shared" si="349"/>
        <v>92.640643170000004</v>
      </c>
      <c r="K2831" s="184">
        <v>0</v>
      </c>
      <c r="L2831" s="184">
        <v>0</v>
      </c>
      <c r="M2831" s="184">
        <f t="shared" si="350"/>
        <v>0</v>
      </c>
      <c r="O2831" s="188">
        <v>320.76220000000001</v>
      </c>
      <c r="P2831" s="188">
        <v>228.12155683</v>
      </c>
      <c r="Q2831" s="188">
        <f t="shared" si="351"/>
        <v>92.640643170000004</v>
      </c>
      <c r="S2831" s="184">
        <v>0</v>
      </c>
      <c r="T2831" s="184">
        <v>0</v>
      </c>
      <c r="U2831" s="184">
        <f t="shared" si="352"/>
        <v>0</v>
      </c>
      <c r="W2831" s="185">
        <v>0</v>
      </c>
      <c r="X2831" s="185">
        <v>0</v>
      </c>
      <c r="Y2831" s="185">
        <f t="shared" si="353"/>
        <v>0</v>
      </c>
    </row>
    <row r="2832" spans="2:25" s="187" customFormat="1" hidden="1" x14ac:dyDescent="0.3">
      <c r="B2832" s="226" t="s">
        <v>3149</v>
      </c>
      <c r="C2832" s="338" t="s">
        <v>10315</v>
      </c>
      <c r="D2832" s="249"/>
      <c r="E2832" s="249"/>
      <c r="F2832" s="183"/>
      <c r="G2832" s="184">
        <f t="shared" si="347"/>
        <v>377.95959999999997</v>
      </c>
      <c r="H2832" s="184">
        <f t="shared" si="348"/>
        <v>343.71379701999996</v>
      </c>
      <c r="I2832" s="184">
        <f t="shared" si="349"/>
        <v>34.245802980000008</v>
      </c>
      <c r="K2832" s="184">
        <v>0</v>
      </c>
      <c r="L2832" s="184">
        <v>0</v>
      </c>
      <c r="M2832" s="184">
        <f t="shared" si="350"/>
        <v>0</v>
      </c>
      <c r="O2832" s="188">
        <v>377.95959999999997</v>
      </c>
      <c r="P2832" s="188">
        <v>343.71379701999996</v>
      </c>
      <c r="Q2832" s="188">
        <f t="shared" si="351"/>
        <v>34.245802980000008</v>
      </c>
      <c r="S2832" s="184">
        <v>0</v>
      </c>
      <c r="T2832" s="184">
        <v>0</v>
      </c>
      <c r="U2832" s="184">
        <f t="shared" si="352"/>
        <v>0</v>
      </c>
      <c r="W2832" s="185">
        <v>0</v>
      </c>
      <c r="X2832" s="185">
        <v>0</v>
      </c>
      <c r="Y2832" s="185">
        <f t="shared" si="353"/>
        <v>0</v>
      </c>
    </row>
    <row r="2833" spans="2:27" s="187" customFormat="1" hidden="1" x14ac:dyDescent="0.3">
      <c r="B2833" s="226" t="s">
        <v>3150</v>
      </c>
      <c r="C2833" s="338" t="s">
        <v>10316</v>
      </c>
      <c r="D2833" s="249"/>
      <c r="E2833" s="249"/>
      <c r="F2833" s="183"/>
      <c r="G2833" s="184">
        <f t="shared" si="347"/>
        <v>71.759</v>
      </c>
      <c r="H2833" s="184">
        <f t="shared" si="348"/>
        <v>61.638934219999996</v>
      </c>
      <c r="I2833" s="184">
        <f t="shared" si="349"/>
        <v>10.120065780000004</v>
      </c>
      <c r="K2833" s="184">
        <v>0</v>
      </c>
      <c r="L2833" s="184">
        <v>0</v>
      </c>
      <c r="M2833" s="184">
        <f t="shared" si="350"/>
        <v>0</v>
      </c>
      <c r="O2833" s="188">
        <v>71.759</v>
      </c>
      <c r="P2833" s="188">
        <v>61.638934219999996</v>
      </c>
      <c r="Q2833" s="188">
        <f t="shared" si="351"/>
        <v>10.120065780000004</v>
      </c>
      <c r="S2833" s="184">
        <v>0</v>
      </c>
      <c r="T2833" s="184">
        <v>0</v>
      </c>
      <c r="U2833" s="184">
        <f t="shared" si="352"/>
        <v>0</v>
      </c>
      <c r="W2833" s="185">
        <v>0</v>
      </c>
      <c r="X2833" s="185">
        <v>0</v>
      </c>
      <c r="Y2833" s="185">
        <f t="shared" si="353"/>
        <v>0</v>
      </c>
    </row>
    <row r="2834" spans="2:27" s="187" customFormat="1" hidden="1" x14ac:dyDescent="0.3">
      <c r="B2834" s="226" t="s">
        <v>3151</v>
      </c>
      <c r="C2834" s="338" t="s">
        <v>10317</v>
      </c>
      <c r="D2834" s="249"/>
      <c r="E2834" s="249"/>
      <c r="F2834" s="183"/>
      <c r="G2834" s="184">
        <f t="shared" si="347"/>
        <v>50</v>
      </c>
      <c r="H2834" s="184">
        <f t="shared" si="348"/>
        <v>18</v>
      </c>
      <c r="I2834" s="184">
        <f t="shared" si="349"/>
        <v>32</v>
      </c>
      <c r="K2834" s="184">
        <v>0</v>
      </c>
      <c r="L2834" s="184">
        <v>0</v>
      </c>
      <c r="M2834" s="184">
        <f t="shared" si="350"/>
        <v>0</v>
      </c>
      <c r="O2834" s="188">
        <v>50</v>
      </c>
      <c r="P2834" s="188">
        <v>18</v>
      </c>
      <c r="Q2834" s="188">
        <f t="shared" si="351"/>
        <v>32</v>
      </c>
      <c r="S2834" s="184">
        <v>0</v>
      </c>
      <c r="T2834" s="184">
        <v>0</v>
      </c>
      <c r="U2834" s="184">
        <f t="shared" si="352"/>
        <v>0</v>
      </c>
      <c r="W2834" s="185">
        <v>0</v>
      </c>
      <c r="X2834" s="185">
        <v>0</v>
      </c>
      <c r="Y2834" s="185">
        <f t="shared" si="353"/>
        <v>0</v>
      </c>
    </row>
    <row r="2835" spans="2:27" s="187" customFormat="1" hidden="1" x14ac:dyDescent="0.3">
      <c r="B2835" s="226" t="s">
        <v>3152</v>
      </c>
      <c r="C2835" s="338" t="s">
        <v>10318</v>
      </c>
      <c r="D2835" s="249"/>
      <c r="E2835" s="249"/>
      <c r="F2835" s="183"/>
      <c r="G2835" s="184">
        <f t="shared" si="347"/>
        <v>520.42079999999999</v>
      </c>
      <c r="H2835" s="184">
        <f t="shared" si="348"/>
        <v>148.454567</v>
      </c>
      <c r="I2835" s="184">
        <f t="shared" si="349"/>
        <v>371.96623299999999</v>
      </c>
      <c r="K2835" s="184">
        <v>0</v>
      </c>
      <c r="L2835" s="184">
        <v>0</v>
      </c>
      <c r="M2835" s="184">
        <f t="shared" si="350"/>
        <v>0</v>
      </c>
      <c r="O2835" s="188">
        <v>520.42079999999999</v>
      </c>
      <c r="P2835" s="188">
        <v>148.454567</v>
      </c>
      <c r="Q2835" s="188">
        <f t="shared" si="351"/>
        <v>371.96623299999999</v>
      </c>
      <c r="S2835" s="184">
        <v>0</v>
      </c>
      <c r="T2835" s="184">
        <v>0</v>
      </c>
      <c r="U2835" s="184">
        <f t="shared" si="352"/>
        <v>0</v>
      </c>
      <c r="W2835" s="185">
        <v>0</v>
      </c>
      <c r="X2835" s="185">
        <v>0</v>
      </c>
      <c r="Y2835" s="185">
        <f t="shared" si="353"/>
        <v>0</v>
      </c>
    </row>
    <row r="2836" spans="2:27" s="187" customFormat="1" hidden="1" x14ac:dyDescent="0.3">
      <c r="B2836" s="226" t="s">
        <v>3153</v>
      </c>
      <c r="C2836" s="338" t="s">
        <v>10319</v>
      </c>
      <c r="D2836" s="249"/>
      <c r="E2836" s="249"/>
      <c r="F2836" s="183"/>
      <c r="G2836" s="184">
        <f t="shared" si="347"/>
        <v>55.131700000000002</v>
      </c>
      <c r="H2836" s="184">
        <f t="shared" si="348"/>
        <v>48.10501618</v>
      </c>
      <c r="I2836" s="184">
        <f t="shared" si="349"/>
        <v>7.0266838200000024</v>
      </c>
      <c r="K2836" s="184">
        <v>0</v>
      </c>
      <c r="L2836" s="184">
        <v>0</v>
      </c>
      <c r="M2836" s="184">
        <f t="shared" si="350"/>
        <v>0</v>
      </c>
      <c r="O2836" s="188">
        <v>55.131700000000002</v>
      </c>
      <c r="P2836" s="188">
        <v>48.10501618</v>
      </c>
      <c r="Q2836" s="188">
        <f t="shared" si="351"/>
        <v>7.0266838200000024</v>
      </c>
      <c r="S2836" s="184">
        <v>0</v>
      </c>
      <c r="T2836" s="184">
        <v>0</v>
      </c>
      <c r="U2836" s="184">
        <f t="shared" si="352"/>
        <v>0</v>
      </c>
      <c r="W2836" s="185">
        <v>0</v>
      </c>
      <c r="X2836" s="185">
        <v>0</v>
      </c>
      <c r="Y2836" s="185">
        <f t="shared" si="353"/>
        <v>0</v>
      </c>
    </row>
    <row r="2837" spans="2:27" s="187" customFormat="1" hidden="1" x14ac:dyDescent="0.3">
      <c r="B2837" s="226" t="s">
        <v>3154</v>
      </c>
      <c r="C2837" s="338" t="s">
        <v>10320</v>
      </c>
      <c r="D2837" s="249"/>
      <c r="E2837" s="249"/>
      <c r="F2837" s="183"/>
      <c r="G2837" s="184">
        <f t="shared" si="347"/>
        <v>381.56880000000001</v>
      </c>
      <c r="H2837" s="184">
        <f t="shared" si="348"/>
        <v>256.13099058</v>
      </c>
      <c r="I2837" s="184">
        <f t="shared" si="349"/>
        <v>125.43780942000001</v>
      </c>
      <c r="K2837" s="184">
        <v>0</v>
      </c>
      <c r="L2837" s="184">
        <v>0</v>
      </c>
      <c r="M2837" s="184">
        <f t="shared" si="350"/>
        <v>0</v>
      </c>
      <c r="O2837" s="188">
        <v>381.56880000000001</v>
      </c>
      <c r="P2837" s="188">
        <v>256.13099058</v>
      </c>
      <c r="Q2837" s="188">
        <f t="shared" si="351"/>
        <v>125.43780942000001</v>
      </c>
      <c r="S2837" s="184">
        <v>0</v>
      </c>
      <c r="T2837" s="184">
        <v>0</v>
      </c>
      <c r="U2837" s="184">
        <f t="shared" si="352"/>
        <v>0</v>
      </c>
      <c r="W2837" s="185">
        <v>0</v>
      </c>
      <c r="X2837" s="185">
        <v>0</v>
      </c>
      <c r="Y2837" s="185">
        <f t="shared" si="353"/>
        <v>0</v>
      </c>
    </row>
    <row r="2838" spans="2:27" s="187" customFormat="1" hidden="1" x14ac:dyDescent="0.3">
      <c r="B2838" s="226" t="s">
        <v>3155</v>
      </c>
      <c r="C2838" s="338" t="s">
        <v>10321</v>
      </c>
      <c r="D2838" s="249"/>
      <c r="E2838" s="249"/>
      <c r="F2838" s="183"/>
      <c r="G2838" s="184">
        <f t="shared" si="347"/>
        <v>13.5</v>
      </c>
      <c r="H2838" s="184">
        <f t="shared" si="348"/>
        <v>2.2000000000000002</v>
      </c>
      <c r="I2838" s="184">
        <f t="shared" si="349"/>
        <v>11.3</v>
      </c>
      <c r="K2838" s="184">
        <v>0</v>
      </c>
      <c r="L2838" s="184">
        <v>0</v>
      </c>
      <c r="M2838" s="184">
        <f t="shared" si="350"/>
        <v>0</v>
      </c>
      <c r="O2838" s="188">
        <v>13.5</v>
      </c>
      <c r="P2838" s="188">
        <v>2.2000000000000002</v>
      </c>
      <c r="Q2838" s="188">
        <f t="shared" si="351"/>
        <v>11.3</v>
      </c>
      <c r="S2838" s="184">
        <v>0</v>
      </c>
      <c r="T2838" s="184">
        <v>0</v>
      </c>
      <c r="U2838" s="184">
        <f t="shared" si="352"/>
        <v>0</v>
      </c>
      <c r="W2838" s="185">
        <v>0</v>
      </c>
      <c r="X2838" s="185">
        <v>0</v>
      </c>
      <c r="Y2838" s="185">
        <f t="shared" si="353"/>
        <v>0</v>
      </c>
    </row>
    <row r="2839" spans="2:27" s="187" customFormat="1" hidden="1" x14ac:dyDescent="0.3">
      <c r="B2839" s="226" t="s">
        <v>3156</v>
      </c>
      <c r="C2839" s="338" t="s">
        <v>10322</v>
      </c>
      <c r="D2839" s="249"/>
      <c r="E2839" s="249"/>
      <c r="F2839" s="183"/>
      <c r="G2839" s="184">
        <f t="shared" si="347"/>
        <v>62.462000000000003</v>
      </c>
      <c r="H2839" s="184">
        <f t="shared" si="348"/>
        <v>44.439399899999998</v>
      </c>
      <c r="I2839" s="184">
        <f t="shared" si="349"/>
        <v>18.022600100000005</v>
      </c>
      <c r="K2839" s="184">
        <v>0</v>
      </c>
      <c r="L2839" s="184">
        <v>0</v>
      </c>
      <c r="M2839" s="184">
        <f t="shared" si="350"/>
        <v>0</v>
      </c>
      <c r="O2839" s="188">
        <v>62.462000000000003</v>
      </c>
      <c r="P2839" s="188">
        <v>44.439399899999998</v>
      </c>
      <c r="Q2839" s="188">
        <f t="shared" si="351"/>
        <v>18.022600100000005</v>
      </c>
      <c r="S2839" s="184">
        <v>0</v>
      </c>
      <c r="T2839" s="184">
        <v>0</v>
      </c>
      <c r="U2839" s="184">
        <f t="shared" si="352"/>
        <v>0</v>
      </c>
      <c r="W2839" s="185">
        <v>0</v>
      </c>
      <c r="X2839" s="185">
        <v>0</v>
      </c>
      <c r="Y2839" s="185">
        <f t="shared" si="353"/>
        <v>0</v>
      </c>
    </row>
    <row r="2840" spans="2:27" s="187" customFormat="1" hidden="1" x14ac:dyDescent="0.3">
      <c r="B2840" s="226" t="s">
        <v>3157</v>
      </c>
      <c r="C2840" s="338" t="s">
        <v>10323</v>
      </c>
      <c r="D2840" s="249"/>
      <c r="E2840" s="249"/>
      <c r="F2840" s="183"/>
      <c r="G2840" s="184">
        <f t="shared" si="347"/>
        <v>1072.922</v>
      </c>
      <c r="H2840" s="184">
        <f t="shared" si="348"/>
        <v>909.79875399999992</v>
      </c>
      <c r="I2840" s="184">
        <f t="shared" si="349"/>
        <v>163.12324600000011</v>
      </c>
      <c r="J2840" s="186"/>
      <c r="K2840" s="184">
        <v>0</v>
      </c>
      <c r="L2840" s="184">
        <v>0</v>
      </c>
      <c r="M2840" s="184">
        <f t="shared" si="350"/>
        <v>0</v>
      </c>
      <c r="N2840" s="186"/>
      <c r="O2840" s="185">
        <v>1072.922</v>
      </c>
      <c r="P2840" s="185">
        <v>909.79875399999992</v>
      </c>
      <c r="Q2840" s="185">
        <f t="shared" si="351"/>
        <v>163.12324600000011</v>
      </c>
      <c r="R2840" s="186"/>
      <c r="S2840" s="184">
        <v>0</v>
      </c>
      <c r="T2840" s="184">
        <v>0</v>
      </c>
      <c r="U2840" s="184">
        <f t="shared" si="352"/>
        <v>0</v>
      </c>
      <c r="V2840" s="186"/>
      <c r="W2840" s="185">
        <v>0</v>
      </c>
      <c r="X2840" s="185">
        <v>0</v>
      </c>
      <c r="Y2840" s="185">
        <f t="shared" si="353"/>
        <v>0</v>
      </c>
      <c r="Z2840" s="189"/>
      <c r="AA2840" s="189"/>
    </row>
    <row r="2841" spans="2:27" s="187" customFormat="1" hidden="1" x14ac:dyDescent="0.3">
      <c r="B2841" s="226" t="s">
        <v>3158</v>
      </c>
      <c r="C2841" s="338" t="s">
        <v>10324</v>
      </c>
      <c r="D2841" s="249"/>
      <c r="E2841" s="249"/>
      <c r="F2841" s="183"/>
      <c r="G2841" s="184">
        <f t="shared" si="347"/>
        <v>515.51750000000004</v>
      </c>
      <c r="H2841" s="184">
        <f t="shared" si="348"/>
        <v>386.07104554</v>
      </c>
      <c r="I2841" s="184">
        <f t="shared" si="349"/>
        <v>129.44645446000004</v>
      </c>
      <c r="K2841" s="184">
        <v>0</v>
      </c>
      <c r="L2841" s="184">
        <v>0</v>
      </c>
      <c r="M2841" s="184">
        <f t="shared" si="350"/>
        <v>0</v>
      </c>
      <c r="O2841" s="188">
        <v>515.51750000000004</v>
      </c>
      <c r="P2841" s="188">
        <v>386.07104554</v>
      </c>
      <c r="Q2841" s="188">
        <f t="shared" si="351"/>
        <v>129.44645446000004</v>
      </c>
      <c r="S2841" s="184">
        <v>0</v>
      </c>
      <c r="T2841" s="184">
        <v>0</v>
      </c>
      <c r="U2841" s="184">
        <f t="shared" si="352"/>
        <v>0</v>
      </c>
      <c r="W2841" s="185">
        <v>0</v>
      </c>
      <c r="X2841" s="185">
        <v>0</v>
      </c>
      <c r="Y2841" s="185">
        <f t="shared" si="353"/>
        <v>0</v>
      </c>
    </row>
    <row r="2842" spans="2:27" s="187" customFormat="1" hidden="1" x14ac:dyDescent="0.3">
      <c r="B2842" s="226" t="s">
        <v>3159</v>
      </c>
      <c r="C2842" s="338" t="s">
        <v>10325</v>
      </c>
      <c r="D2842" s="249"/>
      <c r="E2842" s="249"/>
      <c r="F2842" s="183"/>
      <c r="G2842" s="184">
        <f t="shared" si="347"/>
        <v>500.50560000000002</v>
      </c>
      <c r="H2842" s="184">
        <f t="shared" si="348"/>
        <v>446.83711670999998</v>
      </c>
      <c r="I2842" s="184">
        <f t="shared" si="349"/>
        <v>53.66848329000004</v>
      </c>
      <c r="K2842" s="184">
        <v>0</v>
      </c>
      <c r="L2842" s="184">
        <v>0</v>
      </c>
      <c r="M2842" s="184">
        <f t="shared" si="350"/>
        <v>0</v>
      </c>
      <c r="O2842" s="188">
        <v>500.50560000000002</v>
      </c>
      <c r="P2842" s="188">
        <v>446.83711670999998</v>
      </c>
      <c r="Q2842" s="188">
        <f t="shared" si="351"/>
        <v>53.66848329000004</v>
      </c>
      <c r="S2842" s="184">
        <v>0</v>
      </c>
      <c r="T2842" s="184">
        <v>0</v>
      </c>
      <c r="U2842" s="184">
        <f t="shared" si="352"/>
        <v>0</v>
      </c>
      <c r="W2842" s="185">
        <v>0</v>
      </c>
      <c r="X2842" s="185">
        <v>0</v>
      </c>
      <c r="Y2842" s="185">
        <f t="shared" si="353"/>
        <v>0</v>
      </c>
    </row>
    <row r="2843" spans="2:27" s="187" customFormat="1" hidden="1" x14ac:dyDescent="0.3">
      <c r="B2843" s="226" t="s">
        <v>3160</v>
      </c>
      <c r="C2843" s="338" t="s">
        <v>10326</v>
      </c>
      <c r="D2843" s="249"/>
      <c r="E2843" s="249"/>
      <c r="F2843" s="183"/>
      <c r="G2843" s="184">
        <f t="shared" si="347"/>
        <v>69.456500000000005</v>
      </c>
      <c r="H2843" s="184">
        <f t="shared" si="348"/>
        <v>61.118812570000003</v>
      </c>
      <c r="I2843" s="184">
        <f t="shared" si="349"/>
        <v>8.3376874300000026</v>
      </c>
      <c r="K2843" s="184">
        <v>0</v>
      </c>
      <c r="L2843" s="184">
        <v>0</v>
      </c>
      <c r="M2843" s="184">
        <f t="shared" si="350"/>
        <v>0</v>
      </c>
      <c r="O2843" s="188">
        <v>69.456500000000005</v>
      </c>
      <c r="P2843" s="188">
        <v>61.118812570000003</v>
      </c>
      <c r="Q2843" s="188">
        <f t="shared" si="351"/>
        <v>8.3376874300000026</v>
      </c>
      <c r="S2843" s="184">
        <v>0</v>
      </c>
      <c r="T2843" s="184">
        <v>0</v>
      </c>
      <c r="U2843" s="184">
        <f t="shared" si="352"/>
        <v>0</v>
      </c>
      <c r="W2843" s="185">
        <v>0</v>
      </c>
      <c r="X2843" s="185">
        <v>0</v>
      </c>
      <c r="Y2843" s="185">
        <f t="shared" si="353"/>
        <v>0</v>
      </c>
    </row>
    <row r="2844" spans="2:27" s="187" customFormat="1" hidden="1" x14ac:dyDescent="0.3">
      <c r="B2844" s="226" t="s">
        <v>3161</v>
      </c>
      <c r="C2844" s="338" t="s">
        <v>10327</v>
      </c>
      <c r="D2844" s="249"/>
      <c r="E2844" s="249"/>
      <c r="F2844" s="183"/>
      <c r="G2844" s="184">
        <f t="shared" si="347"/>
        <v>138.19970000000001</v>
      </c>
      <c r="H2844" s="184">
        <f t="shared" si="348"/>
        <v>100.1</v>
      </c>
      <c r="I2844" s="184">
        <f t="shared" si="349"/>
        <v>38.099700000000013</v>
      </c>
      <c r="K2844" s="184">
        <v>0</v>
      </c>
      <c r="L2844" s="184">
        <v>0</v>
      </c>
      <c r="M2844" s="184">
        <f t="shared" si="350"/>
        <v>0</v>
      </c>
      <c r="O2844" s="188">
        <v>138.19970000000001</v>
      </c>
      <c r="P2844" s="188">
        <v>100.1</v>
      </c>
      <c r="Q2844" s="188">
        <f t="shared" si="351"/>
        <v>38.099700000000013</v>
      </c>
      <c r="S2844" s="184">
        <v>0</v>
      </c>
      <c r="T2844" s="184">
        <v>0</v>
      </c>
      <c r="U2844" s="184">
        <f t="shared" si="352"/>
        <v>0</v>
      </c>
      <c r="W2844" s="185">
        <v>0</v>
      </c>
      <c r="X2844" s="185">
        <v>0</v>
      </c>
      <c r="Y2844" s="185">
        <f t="shared" si="353"/>
        <v>0</v>
      </c>
    </row>
    <row r="2845" spans="2:27" s="187" customFormat="1" hidden="1" x14ac:dyDescent="0.3">
      <c r="B2845" s="226" t="s">
        <v>3162</v>
      </c>
      <c r="C2845" s="338" t="s">
        <v>10328</v>
      </c>
      <c r="D2845" s="249"/>
      <c r="E2845" s="249"/>
      <c r="F2845" s="183"/>
      <c r="G2845" s="184">
        <f t="shared" si="347"/>
        <v>255.23320000000001</v>
      </c>
      <c r="H2845" s="184">
        <f t="shared" si="348"/>
        <v>88.99</v>
      </c>
      <c r="I2845" s="184">
        <f t="shared" si="349"/>
        <v>166.2432</v>
      </c>
      <c r="K2845" s="184">
        <v>0</v>
      </c>
      <c r="L2845" s="184">
        <v>0</v>
      </c>
      <c r="M2845" s="184">
        <f t="shared" si="350"/>
        <v>0</v>
      </c>
      <c r="O2845" s="188">
        <v>255.23320000000001</v>
      </c>
      <c r="P2845" s="188">
        <v>88.99</v>
      </c>
      <c r="Q2845" s="188">
        <f t="shared" si="351"/>
        <v>166.2432</v>
      </c>
      <c r="S2845" s="184">
        <v>0</v>
      </c>
      <c r="T2845" s="184">
        <v>0</v>
      </c>
      <c r="U2845" s="184">
        <f t="shared" si="352"/>
        <v>0</v>
      </c>
      <c r="W2845" s="185">
        <v>0</v>
      </c>
      <c r="X2845" s="185">
        <v>0</v>
      </c>
      <c r="Y2845" s="185">
        <f t="shared" si="353"/>
        <v>0</v>
      </c>
    </row>
    <row r="2846" spans="2:27" s="187" customFormat="1" hidden="1" x14ac:dyDescent="0.3">
      <c r="B2846" s="226" t="s">
        <v>3163</v>
      </c>
      <c r="C2846" s="338" t="s">
        <v>10329</v>
      </c>
      <c r="D2846" s="249"/>
      <c r="E2846" s="249"/>
      <c r="F2846" s="183"/>
      <c r="G2846" s="184">
        <f t="shared" si="347"/>
        <v>54.443300000000001</v>
      </c>
      <c r="H2846" s="184">
        <f t="shared" si="348"/>
        <v>47.165937200000009</v>
      </c>
      <c r="I2846" s="184">
        <f t="shared" si="349"/>
        <v>7.2773627999999917</v>
      </c>
      <c r="K2846" s="184">
        <v>0</v>
      </c>
      <c r="L2846" s="184">
        <v>0</v>
      </c>
      <c r="M2846" s="184">
        <f t="shared" si="350"/>
        <v>0</v>
      </c>
      <c r="O2846" s="188">
        <v>54.443300000000001</v>
      </c>
      <c r="P2846" s="188">
        <v>47.165937200000009</v>
      </c>
      <c r="Q2846" s="188">
        <f t="shared" si="351"/>
        <v>7.2773627999999917</v>
      </c>
      <c r="S2846" s="184">
        <v>0</v>
      </c>
      <c r="T2846" s="184">
        <v>0</v>
      </c>
      <c r="U2846" s="184">
        <f t="shared" si="352"/>
        <v>0</v>
      </c>
      <c r="W2846" s="185">
        <v>0</v>
      </c>
      <c r="X2846" s="185">
        <v>0</v>
      </c>
      <c r="Y2846" s="185">
        <f t="shared" si="353"/>
        <v>0</v>
      </c>
    </row>
    <row r="2847" spans="2:27" s="187" customFormat="1" hidden="1" x14ac:dyDescent="0.3">
      <c r="B2847" s="226" t="s">
        <v>3164</v>
      </c>
      <c r="C2847" s="338" t="s">
        <v>10330</v>
      </c>
      <c r="D2847" s="249"/>
      <c r="E2847" s="249"/>
      <c r="F2847" s="183"/>
      <c r="G2847" s="184">
        <f t="shared" si="347"/>
        <v>477.16489999999999</v>
      </c>
      <c r="H2847" s="184">
        <f t="shared" si="348"/>
        <v>350.14012640999994</v>
      </c>
      <c r="I2847" s="184">
        <f t="shared" si="349"/>
        <v>127.02477359000005</v>
      </c>
      <c r="K2847" s="184">
        <v>0</v>
      </c>
      <c r="L2847" s="184">
        <v>0</v>
      </c>
      <c r="M2847" s="184">
        <f t="shared" si="350"/>
        <v>0</v>
      </c>
      <c r="O2847" s="188">
        <v>477.16489999999999</v>
      </c>
      <c r="P2847" s="188">
        <v>350.14012640999994</v>
      </c>
      <c r="Q2847" s="188">
        <f t="shared" si="351"/>
        <v>127.02477359000005</v>
      </c>
      <c r="S2847" s="184">
        <v>0</v>
      </c>
      <c r="T2847" s="184">
        <v>0</v>
      </c>
      <c r="U2847" s="184">
        <f t="shared" si="352"/>
        <v>0</v>
      </c>
      <c r="W2847" s="185">
        <v>0</v>
      </c>
      <c r="X2847" s="185">
        <v>0</v>
      </c>
      <c r="Y2847" s="185">
        <f t="shared" si="353"/>
        <v>0</v>
      </c>
    </row>
    <row r="2848" spans="2:27" s="187" customFormat="1" hidden="1" x14ac:dyDescent="0.3">
      <c r="B2848" s="226" t="s">
        <v>3165</v>
      </c>
      <c r="C2848" s="338" t="s">
        <v>10331</v>
      </c>
      <c r="D2848" s="249"/>
      <c r="E2848" s="249"/>
      <c r="F2848" s="183"/>
      <c r="G2848" s="184">
        <f t="shared" si="347"/>
        <v>24.88</v>
      </c>
      <c r="H2848" s="184">
        <f t="shared" si="348"/>
        <v>7.0795000000000003</v>
      </c>
      <c r="I2848" s="184">
        <f t="shared" si="349"/>
        <v>17.8005</v>
      </c>
      <c r="K2848" s="184">
        <v>0</v>
      </c>
      <c r="L2848" s="184">
        <v>0</v>
      </c>
      <c r="M2848" s="184">
        <f t="shared" si="350"/>
        <v>0</v>
      </c>
      <c r="O2848" s="188">
        <v>24.88</v>
      </c>
      <c r="P2848" s="188">
        <v>7.0795000000000003</v>
      </c>
      <c r="Q2848" s="188">
        <f t="shared" si="351"/>
        <v>17.8005</v>
      </c>
      <c r="S2848" s="184">
        <v>0</v>
      </c>
      <c r="T2848" s="184">
        <v>0</v>
      </c>
      <c r="U2848" s="184">
        <f t="shared" si="352"/>
        <v>0</v>
      </c>
      <c r="W2848" s="185">
        <v>0</v>
      </c>
      <c r="X2848" s="185">
        <v>0</v>
      </c>
      <c r="Y2848" s="185">
        <f t="shared" si="353"/>
        <v>0</v>
      </c>
    </row>
    <row r="2849" spans="2:25" s="187" customFormat="1" hidden="1" x14ac:dyDescent="0.3">
      <c r="B2849" s="226" t="s">
        <v>3166</v>
      </c>
      <c r="C2849" s="338" t="s">
        <v>10332</v>
      </c>
      <c r="D2849" s="249"/>
      <c r="E2849" s="249"/>
      <c r="F2849" s="183"/>
      <c r="G2849" s="184">
        <f t="shared" si="347"/>
        <v>542.24860000000001</v>
      </c>
      <c r="H2849" s="184">
        <f t="shared" si="348"/>
        <v>465.36926899999997</v>
      </c>
      <c r="I2849" s="184">
        <f t="shared" si="349"/>
        <v>76.879331000000036</v>
      </c>
      <c r="K2849" s="184">
        <v>0</v>
      </c>
      <c r="L2849" s="184">
        <v>0</v>
      </c>
      <c r="M2849" s="184">
        <f t="shared" si="350"/>
        <v>0</v>
      </c>
      <c r="O2849" s="188">
        <v>542.24860000000001</v>
      </c>
      <c r="P2849" s="188">
        <v>465.36926899999997</v>
      </c>
      <c r="Q2849" s="188">
        <f t="shared" si="351"/>
        <v>76.879331000000036</v>
      </c>
      <c r="S2849" s="184">
        <v>0</v>
      </c>
      <c r="T2849" s="184">
        <v>0</v>
      </c>
      <c r="U2849" s="184">
        <f t="shared" si="352"/>
        <v>0</v>
      </c>
      <c r="W2849" s="185">
        <v>0</v>
      </c>
      <c r="X2849" s="185">
        <v>0</v>
      </c>
      <c r="Y2849" s="185">
        <f t="shared" si="353"/>
        <v>0</v>
      </c>
    </row>
    <row r="2850" spans="2:25" s="187" customFormat="1" hidden="1" x14ac:dyDescent="0.3">
      <c r="B2850" s="226" t="s">
        <v>3167</v>
      </c>
      <c r="C2850" s="338" t="s">
        <v>10333</v>
      </c>
      <c r="D2850" s="249"/>
      <c r="E2850" s="249"/>
      <c r="F2850" s="183"/>
      <c r="G2850" s="184">
        <f t="shared" si="347"/>
        <v>238.9753</v>
      </c>
      <c r="H2850" s="184">
        <f t="shared" si="348"/>
        <v>190.08022399999999</v>
      </c>
      <c r="I2850" s="184">
        <f t="shared" si="349"/>
        <v>48.895076000000017</v>
      </c>
      <c r="K2850" s="184">
        <v>0</v>
      </c>
      <c r="L2850" s="184">
        <v>0</v>
      </c>
      <c r="M2850" s="184">
        <f t="shared" si="350"/>
        <v>0</v>
      </c>
      <c r="O2850" s="188">
        <v>238.9753</v>
      </c>
      <c r="P2850" s="188">
        <v>190.08022399999999</v>
      </c>
      <c r="Q2850" s="188">
        <f t="shared" si="351"/>
        <v>48.895076000000017</v>
      </c>
      <c r="S2850" s="184">
        <v>0</v>
      </c>
      <c r="T2850" s="184">
        <v>0</v>
      </c>
      <c r="U2850" s="184">
        <f t="shared" si="352"/>
        <v>0</v>
      </c>
      <c r="W2850" s="185">
        <v>0</v>
      </c>
      <c r="X2850" s="185">
        <v>0</v>
      </c>
      <c r="Y2850" s="185">
        <f t="shared" si="353"/>
        <v>0</v>
      </c>
    </row>
    <row r="2851" spans="2:25" s="187" customFormat="1" hidden="1" x14ac:dyDescent="0.3">
      <c r="B2851" s="226" t="s">
        <v>3168</v>
      </c>
      <c r="C2851" s="338" t="s">
        <v>10334</v>
      </c>
      <c r="D2851" s="249"/>
      <c r="E2851" s="249"/>
      <c r="F2851" s="183"/>
      <c r="G2851" s="184">
        <f t="shared" si="347"/>
        <v>288.1354</v>
      </c>
      <c r="H2851" s="184">
        <f t="shared" si="348"/>
        <v>263.40354400000001</v>
      </c>
      <c r="I2851" s="184">
        <f t="shared" si="349"/>
        <v>24.731855999999993</v>
      </c>
      <c r="K2851" s="184">
        <v>0</v>
      </c>
      <c r="L2851" s="184">
        <v>0</v>
      </c>
      <c r="M2851" s="184">
        <f t="shared" si="350"/>
        <v>0</v>
      </c>
      <c r="O2851" s="188">
        <v>288.1354</v>
      </c>
      <c r="P2851" s="188">
        <v>263.40354400000001</v>
      </c>
      <c r="Q2851" s="188">
        <f t="shared" si="351"/>
        <v>24.731855999999993</v>
      </c>
      <c r="S2851" s="184">
        <v>0</v>
      </c>
      <c r="T2851" s="184">
        <v>0</v>
      </c>
      <c r="U2851" s="184">
        <f t="shared" si="352"/>
        <v>0</v>
      </c>
      <c r="W2851" s="185">
        <v>0</v>
      </c>
      <c r="X2851" s="185">
        <v>0</v>
      </c>
      <c r="Y2851" s="185">
        <f t="shared" si="353"/>
        <v>0</v>
      </c>
    </row>
    <row r="2852" spans="2:25" s="187" customFormat="1" hidden="1" x14ac:dyDescent="0.3">
      <c r="B2852" s="226" t="s">
        <v>3169</v>
      </c>
      <c r="C2852" s="338" t="s">
        <v>10335</v>
      </c>
      <c r="D2852" s="249"/>
      <c r="E2852" s="249"/>
      <c r="F2852" s="183"/>
      <c r="G2852" s="184">
        <f t="shared" si="347"/>
        <v>78.712599999999995</v>
      </c>
      <c r="H2852" s="184">
        <f t="shared" si="348"/>
        <v>69.005257999999998</v>
      </c>
      <c r="I2852" s="184">
        <f t="shared" si="349"/>
        <v>9.707341999999997</v>
      </c>
      <c r="K2852" s="184">
        <v>0</v>
      </c>
      <c r="L2852" s="184">
        <v>0</v>
      </c>
      <c r="M2852" s="184">
        <f t="shared" si="350"/>
        <v>0</v>
      </c>
      <c r="O2852" s="188">
        <v>78.712599999999995</v>
      </c>
      <c r="P2852" s="188">
        <v>69.005257999999998</v>
      </c>
      <c r="Q2852" s="188">
        <f t="shared" si="351"/>
        <v>9.707341999999997</v>
      </c>
      <c r="S2852" s="184">
        <v>0</v>
      </c>
      <c r="T2852" s="184">
        <v>0</v>
      </c>
      <c r="U2852" s="184">
        <f t="shared" si="352"/>
        <v>0</v>
      </c>
      <c r="W2852" s="185">
        <v>0</v>
      </c>
      <c r="X2852" s="185">
        <v>0</v>
      </c>
      <c r="Y2852" s="185">
        <f t="shared" si="353"/>
        <v>0</v>
      </c>
    </row>
    <row r="2853" spans="2:25" s="187" customFormat="1" hidden="1" x14ac:dyDescent="0.3">
      <c r="B2853" s="226" t="s">
        <v>3170</v>
      </c>
      <c r="C2853" s="338" t="s">
        <v>10336</v>
      </c>
      <c r="D2853" s="249"/>
      <c r="E2853" s="249"/>
      <c r="F2853" s="183"/>
      <c r="G2853" s="184">
        <f t="shared" si="347"/>
        <v>60</v>
      </c>
      <c r="H2853" s="184">
        <f t="shared" si="348"/>
        <v>55.24</v>
      </c>
      <c r="I2853" s="184">
        <f t="shared" si="349"/>
        <v>4.759999999999998</v>
      </c>
      <c r="K2853" s="184">
        <v>0</v>
      </c>
      <c r="L2853" s="184">
        <v>0</v>
      </c>
      <c r="M2853" s="184">
        <f t="shared" si="350"/>
        <v>0</v>
      </c>
      <c r="O2853" s="188">
        <v>60</v>
      </c>
      <c r="P2853" s="188">
        <v>55.24</v>
      </c>
      <c r="Q2853" s="188">
        <f t="shared" si="351"/>
        <v>4.759999999999998</v>
      </c>
      <c r="S2853" s="184">
        <v>0</v>
      </c>
      <c r="T2853" s="184">
        <v>0</v>
      </c>
      <c r="U2853" s="184">
        <f t="shared" si="352"/>
        <v>0</v>
      </c>
      <c r="W2853" s="185">
        <v>0</v>
      </c>
      <c r="X2853" s="185">
        <v>0</v>
      </c>
      <c r="Y2853" s="185">
        <f t="shared" si="353"/>
        <v>0</v>
      </c>
    </row>
    <row r="2854" spans="2:25" s="187" customFormat="1" hidden="1" x14ac:dyDescent="0.3">
      <c r="B2854" s="226" t="s">
        <v>3171</v>
      </c>
      <c r="C2854" s="338" t="s">
        <v>10337</v>
      </c>
      <c r="D2854" s="249"/>
      <c r="E2854" s="249"/>
      <c r="F2854" s="183"/>
      <c r="G2854" s="184">
        <f t="shared" si="347"/>
        <v>213.3349</v>
      </c>
      <c r="H2854" s="184">
        <f t="shared" si="348"/>
        <v>121.22495600000001</v>
      </c>
      <c r="I2854" s="184">
        <f t="shared" si="349"/>
        <v>92.109943999999999</v>
      </c>
      <c r="K2854" s="184">
        <v>0</v>
      </c>
      <c r="L2854" s="184">
        <v>0</v>
      </c>
      <c r="M2854" s="184">
        <f t="shared" si="350"/>
        <v>0</v>
      </c>
      <c r="O2854" s="188">
        <v>213.3349</v>
      </c>
      <c r="P2854" s="188">
        <v>121.22495600000001</v>
      </c>
      <c r="Q2854" s="188">
        <f t="shared" si="351"/>
        <v>92.109943999999999</v>
      </c>
      <c r="S2854" s="184">
        <v>0</v>
      </c>
      <c r="T2854" s="184">
        <v>0</v>
      </c>
      <c r="U2854" s="184">
        <f t="shared" si="352"/>
        <v>0</v>
      </c>
      <c r="W2854" s="185">
        <v>0</v>
      </c>
      <c r="X2854" s="185">
        <v>0</v>
      </c>
      <c r="Y2854" s="185">
        <f t="shared" si="353"/>
        <v>0</v>
      </c>
    </row>
    <row r="2855" spans="2:25" s="187" customFormat="1" hidden="1" x14ac:dyDescent="0.3">
      <c r="B2855" s="226" t="s">
        <v>3172</v>
      </c>
      <c r="C2855" s="338" t="s">
        <v>10338</v>
      </c>
      <c r="D2855" s="249"/>
      <c r="E2855" s="249"/>
      <c r="F2855" s="183"/>
      <c r="G2855" s="184">
        <f t="shared" si="347"/>
        <v>50.116799999999998</v>
      </c>
      <c r="H2855" s="184">
        <f t="shared" si="348"/>
        <v>39.958927000000003</v>
      </c>
      <c r="I2855" s="184">
        <f t="shared" si="349"/>
        <v>10.157872999999995</v>
      </c>
      <c r="K2855" s="184">
        <v>0</v>
      </c>
      <c r="L2855" s="184">
        <v>0</v>
      </c>
      <c r="M2855" s="184">
        <f t="shared" si="350"/>
        <v>0</v>
      </c>
      <c r="O2855" s="188">
        <v>50.116799999999998</v>
      </c>
      <c r="P2855" s="188">
        <v>39.958927000000003</v>
      </c>
      <c r="Q2855" s="188">
        <f t="shared" si="351"/>
        <v>10.157872999999995</v>
      </c>
      <c r="S2855" s="184">
        <v>0</v>
      </c>
      <c r="T2855" s="184">
        <v>0</v>
      </c>
      <c r="U2855" s="184">
        <f t="shared" si="352"/>
        <v>0</v>
      </c>
      <c r="W2855" s="185">
        <v>0</v>
      </c>
      <c r="X2855" s="185">
        <v>0</v>
      </c>
      <c r="Y2855" s="185">
        <f t="shared" si="353"/>
        <v>0</v>
      </c>
    </row>
    <row r="2856" spans="2:25" s="187" customFormat="1" hidden="1" x14ac:dyDescent="0.3">
      <c r="B2856" s="226" t="s">
        <v>3173</v>
      </c>
      <c r="C2856" s="338" t="s">
        <v>10339</v>
      </c>
      <c r="D2856" s="249"/>
      <c r="E2856" s="249"/>
      <c r="F2856" s="183"/>
      <c r="G2856" s="184">
        <f t="shared" si="347"/>
        <v>375.39270000000005</v>
      </c>
      <c r="H2856" s="184">
        <f t="shared" si="348"/>
        <v>289.79803300000003</v>
      </c>
      <c r="I2856" s="184">
        <f t="shared" si="349"/>
        <v>85.594667000000015</v>
      </c>
      <c r="K2856" s="184">
        <v>0</v>
      </c>
      <c r="L2856" s="184">
        <v>0</v>
      </c>
      <c r="M2856" s="184">
        <f t="shared" si="350"/>
        <v>0</v>
      </c>
      <c r="O2856" s="188">
        <v>375.39270000000005</v>
      </c>
      <c r="P2856" s="188">
        <v>289.79803300000003</v>
      </c>
      <c r="Q2856" s="188">
        <f t="shared" si="351"/>
        <v>85.594667000000015</v>
      </c>
      <c r="S2856" s="184">
        <v>0</v>
      </c>
      <c r="T2856" s="184">
        <v>0</v>
      </c>
      <c r="U2856" s="184">
        <f t="shared" si="352"/>
        <v>0</v>
      </c>
      <c r="W2856" s="185">
        <v>0</v>
      </c>
      <c r="X2856" s="185">
        <v>0</v>
      </c>
      <c r="Y2856" s="185">
        <f t="shared" si="353"/>
        <v>0</v>
      </c>
    </row>
    <row r="2857" spans="2:25" s="187" customFormat="1" hidden="1" x14ac:dyDescent="0.3">
      <c r="B2857" s="226" t="s">
        <v>3174</v>
      </c>
      <c r="C2857" s="338" t="s">
        <v>10340</v>
      </c>
      <c r="D2857" s="249"/>
      <c r="E2857" s="249"/>
      <c r="F2857" s="183"/>
      <c r="G2857" s="184">
        <f t="shared" si="347"/>
        <v>3</v>
      </c>
      <c r="H2857" s="184">
        <f t="shared" si="348"/>
        <v>0</v>
      </c>
      <c r="I2857" s="184">
        <f t="shared" si="349"/>
        <v>3</v>
      </c>
      <c r="K2857" s="184">
        <v>0</v>
      </c>
      <c r="L2857" s="184">
        <v>0</v>
      </c>
      <c r="M2857" s="184">
        <f t="shared" si="350"/>
        <v>0</v>
      </c>
      <c r="O2857" s="188">
        <v>3</v>
      </c>
      <c r="P2857" s="188">
        <v>0</v>
      </c>
      <c r="Q2857" s="188">
        <f t="shared" si="351"/>
        <v>3</v>
      </c>
      <c r="S2857" s="184">
        <v>0</v>
      </c>
      <c r="T2857" s="184">
        <v>0</v>
      </c>
      <c r="U2857" s="184">
        <f t="shared" si="352"/>
        <v>0</v>
      </c>
      <c r="W2857" s="185">
        <v>0</v>
      </c>
      <c r="X2857" s="185">
        <v>0</v>
      </c>
      <c r="Y2857" s="185">
        <f t="shared" si="353"/>
        <v>0</v>
      </c>
    </row>
    <row r="2858" spans="2:25" s="187" customFormat="1" hidden="1" x14ac:dyDescent="0.3">
      <c r="B2858" s="226" t="s">
        <v>3175</v>
      </c>
      <c r="C2858" s="338" t="s">
        <v>10341</v>
      </c>
      <c r="D2858" s="249"/>
      <c r="E2858" s="249"/>
      <c r="F2858" s="183"/>
      <c r="G2858" s="184">
        <f t="shared" ref="G2858:G2899" si="354">+K2858+O2858+S2858+W2858</f>
        <v>548.51109999999994</v>
      </c>
      <c r="H2858" s="184">
        <f t="shared" ref="H2858:H2899" si="355">+L2858+P2858+T2858+X2858</f>
        <v>473.43900800000006</v>
      </c>
      <c r="I2858" s="184">
        <f t="shared" si="349"/>
        <v>75.072091999999884</v>
      </c>
      <c r="K2858" s="184">
        <v>0</v>
      </c>
      <c r="L2858" s="184">
        <v>0</v>
      </c>
      <c r="M2858" s="184">
        <f t="shared" si="350"/>
        <v>0</v>
      </c>
      <c r="O2858" s="188">
        <v>548.51109999999994</v>
      </c>
      <c r="P2858" s="188">
        <v>473.43900800000006</v>
      </c>
      <c r="Q2858" s="188">
        <f t="shared" si="351"/>
        <v>75.072091999999884</v>
      </c>
      <c r="S2858" s="184">
        <v>0</v>
      </c>
      <c r="T2858" s="184">
        <v>0</v>
      </c>
      <c r="U2858" s="184">
        <f t="shared" si="352"/>
        <v>0</v>
      </c>
      <c r="W2858" s="185">
        <v>0</v>
      </c>
      <c r="X2858" s="185">
        <v>0</v>
      </c>
      <c r="Y2858" s="185">
        <f t="shared" si="353"/>
        <v>0</v>
      </c>
    </row>
    <row r="2859" spans="2:25" s="187" customFormat="1" hidden="1" x14ac:dyDescent="0.3">
      <c r="B2859" s="226" t="s">
        <v>3176</v>
      </c>
      <c r="C2859" s="338" t="s">
        <v>10342</v>
      </c>
      <c r="D2859" s="249"/>
      <c r="E2859" s="249"/>
      <c r="F2859" s="183"/>
      <c r="G2859" s="184">
        <f t="shared" si="354"/>
        <v>176.5437</v>
      </c>
      <c r="H2859" s="184">
        <f t="shared" si="355"/>
        <v>140.03384755000002</v>
      </c>
      <c r="I2859" s="184">
        <f t="shared" si="349"/>
        <v>36.509852449999983</v>
      </c>
      <c r="K2859" s="184">
        <v>0</v>
      </c>
      <c r="L2859" s="184">
        <v>0</v>
      </c>
      <c r="M2859" s="184">
        <f t="shared" si="350"/>
        <v>0</v>
      </c>
      <c r="O2859" s="188">
        <v>176.5437</v>
      </c>
      <c r="P2859" s="188">
        <v>140.03384755000002</v>
      </c>
      <c r="Q2859" s="188">
        <f t="shared" si="351"/>
        <v>36.509852449999983</v>
      </c>
      <c r="S2859" s="184">
        <v>0</v>
      </c>
      <c r="T2859" s="184">
        <v>0</v>
      </c>
      <c r="U2859" s="184">
        <f t="shared" si="352"/>
        <v>0</v>
      </c>
      <c r="W2859" s="185">
        <v>0</v>
      </c>
      <c r="X2859" s="185">
        <v>0</v>
      </c>
      <c r="Y2859" s="185">
        <f t="shared" si="353"/>
        <v>0</v>
      </c>
    </row>
    <row r="2860" spans="2:25" s="187" customFormat="1" hidden="1" x14ac:dyDescent="0.3">
      <c r="B2860" s="226" t="s">
        <v>3177</v>
      </c>
      <c r="C2860" s="338" t="s">
        <v>10343</v>
      </c>
      <c r="D2860" s="249"/>
      <c r="E2860" s="249"/>
      <c r="F2860" s="183"/>
      <c r="G2860" s="184">
        <f t="shared" si="354"/>
        <v>312.50299999999993</v>
      </c>
      <c r="H2860" s="184">
        <f t="shared" si="355"/>
        <v>296.82157353999997</v>
      </c>
      <c r="I2860" s="184">
        <f t="shared" si="349"/>
        <v>15.681426459999955</v>
      </c>
      <c r="K2860" s="184">
        <v>0</v>
      </c>
      <c r="L2860" s="184">
        <v>0</v>
      </c>
      <c r="M2860" s="184">
        <f t="shared" si="350"/>
        <v>0</v>
      </c>
      <c r="O2860" s="188">
        <v>312.50299999999993</v>
      </c>
      <c r="P2860" s="188">
        <v>296.82157353999997</v>
      </c>
      <c r="Q2860" s="188">
        <f t="shared" si="351"/>
        <v>15.681426459999955</v>
      </c>
      <c r="S2860" s="184">
        <v>0</v>
      </c>
      <c r="T2860" s="184">
        <v>0</v>
      </c>
      <c r="U2860" s="184">
        <f t="shared" si="352"/>
        <v>0</v>
      </c>
      <c r="W2860" s="185">
        <v>0</v>
      </c>
      <c r="X2860" s="185">
        <v>0</v>
      </c>
      <c r="Y2860" s="185">
        <f t="shared" si="353"/>
        <v>0</v>
      </c>
    </row>
    <row r="2861" spans="2:25" s="187" customFormat="1" hidden="1" x14ac:dyDescent="0.3">
      <c r="B2861" s="226" t="s">
        <v>3178</v>
      </c>
      <c r="C2861" s="338" t="s">
        <v>10344</v>
      </c>
      <c r="D2861" s="249"/>
      <c r="E2861" s="249"/>
      <c r="F2861" s="183"/>
      <c r="G2861" s="184">
        <f t="shared" si="354"/>
        <v>62.100099999999998</v>
      </c>
      <c r="H2861" s="184">
        <f t="shared" si="355"/>
        <v>58.875584350000004</v>
      </c>
      <c r="I2861" s="184">
        <f t="shared" si="349"/>
        <v>3.2245156499999936</v>
      </c>
      <c r="K2861" s="184">
        <v>0</v>
      </c>
      <c r="L2861" s="184">
        <v>0</v>
      </c>
      <c r="M2861" s="184">
        <f t="shared" si="350"/>
        <v>0</v>
      </c>
      <c r="O2861" s="188">
        <v>62.100099999999998</v>
      </c>
      <c r="P2861" s="188">
        <v>58.875584350000004</v>
      </c>
      <c r="Q2861" s="188">
        <f t="shared" si="351"/>
        <v>3.2245156499999936</v>
      </c>
      <c r="S2861" s="184">
        <v>0</v>
      </c>
      <c r="T2861" s="184">
        <v>0</v>
      </c>
      <c r="U2861" s="184">
        <f t="shared" si="352"/>
        <v>0</v>
      </c>
      <c r="W2861" s="185">
        <v>0</v>
      </c>
      <c r="X2861" s="185">
        <v>0</v>
      </c>
      <c r="Y2861" s="185">
        <f t="shared" si="353"/>
        <v>0</v>
      </c>
    </row>
    <row r="2862" spans="2:25" s="187" customFormat="1" hidden="1" x14ac:dyDescent="0.3">
      <c r="B2862" s="226" t="s">
        <v>3179</v>
      </c>
      <c r="C2862" s="338" t="s">
        <v>10345</v>
      </c>
      <c r="D2862" s="249"/>
      <c r="E2862" s="249"/>
      <c r="F2862" s="183"/>
      <c r="G2862" s="184">
        <f t="shared" si="354"/>
        <v>43.25</v>
      </c>
      <c r="H2862" s="184">
        <f t="shared" si="355"/>
        <v>0.28649999999999998</v>
      </c>
      <c r="I2862" s="184">
        <f t="shared" si="349"/>
        <v>42.963500000000003</v>
      </c>
      <c r="K2862" s="184">
        <v>0</v>
      </c>
      <c r="L2862" s="184">
        <v>0</v>
      </c>
      <c r="M2862" s="184">
        <f t="shared" si="350"/>
        <v>0</v>
      </c>
      <c r="O2862" s="188">
        <v>43.25</v>
      </c>
      <c r="P2862" s="188">
        <v>0.28649999999999998</v>
      </c>
      <c r="Q2862" s="188">
        <f t="shared" si="351"/>
        <v>42.963500000000003</v>
      </c>
      <c r="S2862" s="184">
        <v>0</v>
      </c>
      <c r="T2862" s="184">
        <v>0</v>
      </c>
      <c r="U2862" s="184">
        <f t="shared" si="352"/>
        <v>0</v>
      </c>
      <c r="W2862" s="185">
        <v>0</v>
      </c>
      <c r="X2862" s="185">
        <v>0</v>
      </c>
      <c r="Y2862" s="185">
        <f t="shared" si="353"/>
        <v>0</v>
      </c>
    </row>
    <row r="2863" spans="2:25" s="187" customFormat="1" hidden="1" x14ac:dyDescent="0.3">
      <c r="B2863" s="226" t="s">
        <v>3180</v>
      </c>
      <c r="C2863" s="338" t="s">
        <v>10346</v>
      </c>
      <c r="D2863" s="249"/>
      <c r="E2863" s="249"/>
      <c r="F2863" s="183"/>
      <c r="G2863" s="184">
        <f t="shared" si="354"/>
        <v>94.360699999999994</v>
      </c>
      <c r="H2863" s="184">
        <f t="shared" si="355"/>
        <v>8.3658999999999999</v>
      </c>
      <c r="I2863" s="184">
        <f t="shared" si="349"/>
        <v>85.994799999999998</v>
      </c>
      <c r="K2863" s="184">
        <v>0</v>
      </c>
      <c r="L2863" s="184">
        <v>0</v>
      </c>
      <c r="M2863" s="184">
        <f t="shared" si="350"/>
        <v>0</v>
      </c>
      <c r="O2863" s="188">
        <v>94.360699999999994</v>
      </c>
      <c r="P2863" s="188">
        <v>8.3658999999999999</v>
      </c>
      <c r="Q2863" s="188">
        <f t="shared" si="351"/>
        <v>85.994799999999998</v>
      </c>
      <c r="S2863" s="184">
        <v>0</v>
      </c>
      <c r="T2863" s="184">
        <v>0</v>
      </c>
      <c r="U2863" s="184">
        <f t="shared" si="352"/>
        <v>0</v>
      </c>
      <c r="W2863" s="185">
        <v>0</v>
      </c>
      <c r="X2863" s="185">
        <v>0</v>
      </c>
      <c r="Y2863" s="185">
        <f t="shared" si="353"/>
        <v>0</v>
      </c>
    </row>
    <row r="2864" spans="2:25" s="187" customFormat="1" hidden="1" x14ac:dyDescent="0.3">
      <c r="B2864" s="226" t="s">
        <v>3181</v>
      </c>
      <c r="C2864" s="338" t="s">
        <v>10347</v>
      </c>
      <c r="D2864" s="249"/>
      <c r="E2864" s="249"/>
      <c r="F2864" s="183"/>
      <c r="G2864" s="184">
        <f t="shared" si="354"/>
        <v>50.913200000000003</v>
      </c>
      <c r="H2864" s="184">
        <f t="shared" si="355"/>
        <v>45.547735959999997</v>
      </c>
      <c r="I2864" s="184">
        <f t="shared" si="349"/>
        <v>5.3654640400000062</v>
      </c>
      <c r="K2864" s="184">
        <v>0</v>
      </c>
      <c r="L2864" s="184">
        <v>0</v>
      </c>
      <c r="M2864" s="184">
        <f t="shared" si="350"/>
        <v>0</v>
      </c>
      <c r="O2864" s="188">
        <v>50.913200000000003</v>
      </c>
      <c r="P2864" s="188">
        <v>45.547735959999997</v>
      </c>
      <c r="Q2864" s="188">
        <f t="shared" si="351"/>
        <v>5.3654640400000062</v>
      </c>
      <c r="S2864" s="184">
        <v>0</v>
      </c>
      <c r="T2864" s="184">
        <v>0</v>
      </c>
      <c r="U2864" s="184">
        <f t="shared" si="352"/>
        <v>0</v>
      </c>
      <c r="W2864" s="185">
        <v>0</v>
      </c>
      <c r="X2864" s="185">
        <v>0</v>
      </c>
      <c r="Y2864" s="185">
        <f t="shared" si="353"/>
        <v>0</v>
      </c>
    </row>
    <row r="2865" spans="2:25" s="187" customFormat="1" hidden="1" x14ac:dyDescent="0.3">
      <c r="B2865" s="226" t="s">
        <v>3182</v>
      </c>
      <c r="C2865" s="338" t="s">
        <v>10348</v>
      </c>
      <c r="D2865" s="249"/>
      <c r="E2865" s="249"/>
      <c r="F2865" s="183"/>
      <c r="G2865" s="184">
        <f t="shared" si="354"/>
        <v>472.37580000000003</v>
      </c>
      <c r="H2865" s="184">
        <f t="shared" si="355"/>
        <v>292.44729991000003</v>
      </c>
      <c r="I2865" s="184">
        <f t="shared" si="349"/>
        <v>179.92850009</v>
      </c>
      <c r="K2865" s="184">
        <v>0</v>
      </c>
      <c r="L2865" s="184">
        <v>0</v>
      </c>
      <c r="M2865" s="184">
        <f t="shared" si="350"/>
        <v>0</v>
      </c>
      <c r="O2865" s="188">
        <v>472.37580000000003</v>
      </c>
      <c r="P2865" s="188">
        <v>292.44729991000003</v>
      </c>
      <c r="Q2865" s="188">
        <f t="shared" si="351"/>
        <v>179.92850009</v>
      </c>
      <c r="S2865" s="184">
        <v>0</v>
      </c>
      <c r="T2865" s="184">
        <v>0</v>
      </c>
      <c r="U2865" s="184">
        <f t="shared" si="352"/>
        <v>0</v>
      </c>
      <c r="W2865" s="185">
        <v>0</v>
      </c>
      <c r="X2865" s="185">
        <v>0</v>
      </c>
      <c r="Y2865" s="185">
        <f t="shared" si="353"/>
        <v>0</v>
      </c>
    </row>
    <row r="2866" spans="2:25" s="187" customFormat="1" hidden="1" x14ac:dyDescent="0.3">
      <c r="B2866" s="226" t="s">
        <v>3183</v>
      </c>
      <c r="C2866" s="338" t="s">
        <v>10349</v>
      </c>
      <c r="D2866" s="249"/>
      <c r="E2866" s="249"/>
      <c r="F2866" s="183"/>
      <c r="G2866" s="184">
        <f t="shared" si="354"/>
        <v>1438.2143000000001</v>
      </c>
      <c r="H2866" s="184">
        <f t="shared" si="355"/>
        <v>1222.649443</v>
      </c>
      <c r="I2866" s="184">
        <f t="shared" si="349"/>
        <v>215.56485700000007</v>
      </c>
      <c r="K2866" s="184">
        <v>0</v>
      </c>
      <c r="L2866" s="184">
        <v>0</v>
      </c>
      <c r="M2866" s="184">
        <f t="shared" si="350"/>
        <v>0</v>
      </c>
      <c r="O2866" s="188">
        <v>1438.2143000000001</v>
      </c>
      <c r="P2866" s="188">
        <v>1222.649443</v>
      </c>
      <c r="Q2866" s="188">
        <f t="shared" si="351"/>
        <v>215.56485700000007</v>
      </c>
      <c r="S2866" s="184">
        <v>0</v>
      </c>
      <c r="T2866" s="184">
        <v>0</v>
      </c>
      <c r="U2866" s="184">
        <f t="shared" si="352"/>
        <v>0</v>
      </c>
      <c r="W2866" s="185">
        <v>0</v>
      </c>
      <c r="X2866" s="185">
        <v>0</v>
      </c>
      <c r="Y2866" s="185">
        <f t="shared" si="353"/>
        <v>0</v>
      </c>
    </row>
    <row r="2867" spans="2:25" s="187" customFormat="1" hidden="1" x14ac:dyDescent="0.3">
      <c r="B2867" s="226" t="s">
        <v>3184</v>
      </c>
      <c r="C2867" s="338" t="s">
        <v>10350</v>
      </c>
      <c r="D2867" s="249"/>
      <c r="E2867" s="249"/>
      <c r="F2867" s="183"/>
      <c r="G2867" s="184">
        <f t="shared" si="354"/>
        <v>510.05450000000008</v>
      </c>
      <c r="H2867" s="184">
        <f t="shared" si="355"/>
        <v>444.04337526000006</v>
      </c>
      <c r="I2867" s="184">
        <f t="shared" si="349"/>
        <v>66.011124740000014</v>
      </c>
      <c r="K2867" s="184">
        <v>0</v>
      </c>
      <c r="L2867" s="184">
        <v>0</v>
      </c>
      <c r="M2867" s="184">
        <f t="shared" si="350"/>
        <v>0</v>
      </c>
      <c r="O2867" s="188">
        <v>510.05450000000008</v>
      </c>
      <c r="P2867" s="188">
        <v>444.04337526000006</v>
      </c>
      <c r="Q2867" s="188">
        <f t="shared" si="351"/>
        <v>66.011124740000014</v>
      </c>
      <c r="S2867" s="184">
        <v>0</v>
      </c>
      <c r="T2867" s="184">
        <v>0</v>
      </c>
      <c r="U2867" s="184">
        <f t="shared" si="352"/>
        <v>0</v>
      </c>
      <c r="W2867" s="185">
        <v>0</v>
      </c>
      <c r="X2867" s="185">
        <v>0</v>
      </c>
      <c r="Y2867" s="185">
        <f t="shared" si="353"/>
        <v>0</v>
      </c>
    </row>
    <row r="2868" spans="2:25" s="187" customFormat="1" hidden="1" x14ac:dyDescent="0.3">
      <c r="B2868" s="226" t="s">
        <v>3185</v>
      </c>
      <c r="C2868" s="338" t="s">
        <v>10351</v>
      </c>
      <c r="D2868" s="249"/>
      <c r="E2868" s="249"/>
      <c r="F2868" s="183"/>
      <c r="G2868" s="184">
        <f t="shared" si="354"/>
        <v>1989.5975000000001</v>
      </c>
      <c r="H2868" s="184">
        <f t="shared" si="355"/>
        <v>1727.3486244400001</v>
      </c>
      <c r="I2868" s="184">
        <f t="shared" si="349"/>
        <v>262.24887555999999</v>
      </c>
      <c r="K2868" s="184">
        <v>0</v>
      </c>
      <c r="L2868" s="184">
        <v>0</v>
      </c>
      <c r="M2868" s="184">
        <f t="shared" si="350"/>
        <v>0</v>
      </c>
      <c r="O2868" s="188">
        <v>1989.5975000000001</v>
      </c>
      <c r="P2868" s="188">
        <v>1727.3486244400001</v>
      </c>
      <c r="Q2868" s="188">
        <f t="shared" si="351"/>
        <v>262.24887555999999</v>
      </c>
      <c r="S2868" s="184">
        <v>0</v>
      </c>
      <c r="T2868" s="184">
        <v>0</v>
      </c>
      <c r="U2868" s="184">
        <f t="shared" si="352"/>
        <v>0</v>
      </c>
      <c r="W2868" s="185">
        <v>0</v>
      </c>
      <c r="X2868" s="185">
        <v>0</v>
      </c>
      <c r="Y2868" s="185">
        <f t="shared" si="353"/>
        <v>0</v>
      </c>
    </row>
    <row r="2869" spans="2:25" s="187" customFormat="1" hidden="1" x14ac:dyDescent="0.3">
      <c r="B2869" s="226" t="s">
        <v>3186</v>
      </c>
      <c r="C2869" s="338" t="s">
        <v>10352</v>
      </c>
      <c r="D2869" s="249"/>
      <c r="E2869" s="249"/>
      <c r="F2869" s="183"/>
      <c r="G2869" s="184">
        <f t="shared" si="354"/>
        <v>1431.2482</v>
      </c>
      <c r="H2869" s="184">
        <f t="shared" si="355"/>
        <v>1289.2747160099998</v>
      </c>
      <c r="I2869" s="184">
        <f t="shared" si="349"/>
        <v>141.9734839900002</v>
      </c>
      <c r="K2869" s="184">
        <v>0</v>
      </c>
      <c r="L2869" s="184">
        <v>0</v>
      </c>
      <c r="M2869" s="184">
        <f t="shared" si="350"/>
        <v>0</v>
      </c>
      <c r="O2869" s="188">
        <v>1431.2482</v>
      </c>
      <c r="P2869" s="188">
        <v>1289.2747160099998</v>
      </c>
      <c r="Q2869" s="188">
        <f t="shared" si="351"/>
        <v>141.9734839900002</v>
      </c>
      <c r="S2869" s="184">
        <v>0</v>
      </c>
      <c r="T2869" s="184">
        <v>0</v>
      </c>
      <c r="U2869" s="184">
        <f t="shared" si="352"/>
        <v>0</v>
      </c>
      <c r="W2869" s="185">
        <v>0</v>
      </c>
      <c r="X2869" s="185">
        <v>0</v>
      </c>
      <c r="Y2869" s="185">
        <f t="shared" si="353"/>
        <v>0</v>
      </c>
    </row>
    <row r="2870" spans="2:25" s="187" customFormat="1" hidden="1" x14ac:dyDescent="0.3">
      <c r="B2870" s="226" t="s">
        <v>3187</v>
      </c>
      <c r="C2870" s="338" t="s">
        <v>10353</v>
      </c>
      <c r="D2870" s="249"/>
      <c r="E2870" s="249"/>
      <c r="F2870" s="183"/>
      <c r="G2870" s="184">
        <f t="shared" si="354"/>
        <v>1323.5457000000001</v>
      </c>
      <c r="H2870" s="184">
        <f t="shared" si="355"/>
        <v>1269.9072473699998</v>
      </c>
      <c r="I2870" s="184">
        <f t="shared" si="349"/>
        <v>53.638452630000302</v>
      </c>
      <c r="K2870" s="184">
        <v>0</v>
      </c>
      <c r="L2870" s="184">
        <v>0</v>
      </c>
      <c r="M2870" s="184">
        <f t="shared" si="350"/>
        <v>0</v>
      </c>
      <c r="O2870" s="188">
        <v>1323.5457000000001</v>
      </c>
      <c r="P2870" s="188">
        <v>1269.9072473699998</v>
      </c>
      <c r="Q2870" s="188">
        <f t="shared" si="351"/>
        <v>53.638452630000302</v>
      </c>
      <c r="S2870" s="184">
        <v>0</v>
      </c>
      <c r="T2870" s="184">
        <v>0</v>
      </c>
      <c r="U2870" s="184">
        <f t="shared" si="352"/>
        <v>0</v>
      </c>
      <c r="W2870" s="185">
        <v>0</v>
      </c>
      <c r="X2870" s="185">
        <v>0</v>
      </c>
      <c r="Y2870" s="185">
        <f t="shared" si="353"/>
        <v>0</v>
      </c>
    </row>
    <row r="2871" spans="2:25" s="187" customFormat="1" hidden="1" x14ac:dyDescent="0.3">
      <c r="B2871" s="226" t="s">
        <v>3188</v>
      </c>
      <c r="C2871" s="338" t="s">
        <v>10354</v>
      </c>
      <c r="D2871" s="249"/>
      <c r="E2871" s="249"/>
      <c r="F2871" s="183"/>
      <c r="G2871" s="184">
        <f t="shared" si="354"/>
        <v>1468.7155000000002</v>
      </c>
      <c r="H2871" s="184">
        <f t="shared" si="355"/>
        <v>1253.06031265</v>
      </c>
      <c r="I2871" s="184">
        <f t="shared" si="349"/>
        <v>215.65518735000023</v>
      </c>
      <c r="K2871" s="184">
        <v>0</v>
      </c>
      <c r="L2871" s="184">
        <v>0</v>
      </c>
      <c r="M2871" s="184">
        <f t="shared" si="350"/>
        <v>0</v>
      </c>
      <c r="O2871" s="188">
        <v>1468.7155000000002</v>
      </c>
      <c r="P2871" s="188">
        <v>1253.06031265</v>
      </c>
      <c r="Q2871" s="188">
        <f t="shared" si="351"/>
        <v>215.65518735000023</v>
      </c>
      <c r="S2871" s="184">
        <v>0</v>
      </c>
      <c r="T2871" s="184">
        <v>0</v>
      </c>
      <c r="U2871" s="184">
        <f t="shared" si="352"/>
        <v>0</v>
      </c>
      <c r="W2871" s="185">
        <v>0</v>
      </c>
      <c r="X2871" s="185">
        <v>0</v>
      </c>
      <c r="Y2871" s="185">
        <f t="shared" si="353"/>
        <v>0</v>
      </c>
    </row>
    <row r="2872" spans="2:25" s="187" customFormat="1" hidden="1" x14ac:dyDescent="0.3">
      <c r="B2872" s="226" t="s">
        <v>3189</v>
      </c>
      <c r="C2872" s="338" t="s">
        <v>10355</v>
      </c>
      <c r="D2872" s="249"/>
      <c r="E2872" s="249"/>
      <c r="F2872" s="183"/>
      <c r="G2872" s="184">
        <f t="shared" si="354"/>
        <v>541.2473</v>
      </c>
      <c r="H2872" s="184">
        <f t="shared" si="355"/>
        <v>502.557097</v>
      </c>
      <c r="I2872" s="184">
        <f t="shared" si="349"/>
        <v>38.690202999999997</v>
      </c>
      <c r="K2872" s="184">
        <v>0</v>
      </c>
      <c r="L2872" s="184">
        <v>0</v>
      </c>
      <c r="M2872" s="184">
        <f t="shared" si="350"/>
        <v>0</v>
      </c>
      <c r="O2872" s="188">
        <v>541.2473</v>
      </c>
      <c r="P2872" s="188">
        <v>502.557097</v>
      </c>
      <c r="Q2872" s="188">
        <f t="shared" si="351"/>
        <v>38.690202999999997</v>
      </c>
      <c r="S2872" s="184">
        <v>0</v>
      </c>
      <c r="T2872" s="184">
        <v>0</v>
      </c>
      <c r="U2872" s="184">
        <f t="shared" si="352"/>
        <v>0</v>
      </c>
      <c r="W2872" s="185">
        <v>0</v>
      </c>
      <c r="X2872" s="185">
        <v>0</v>
      </c>
      <c r="Y2872" s="185">
        <f t="shared" si="353"/>
        <v>0</v>
      </c>
    </row>
    <row r="2873" spans="2:25" s="187" customFormat="1" hidden="1" x14ac:dyDescent="0.3">
      <c r="B2873" s="226" t="s">
        <v>3190</v>
      </c>
      <c r="C2873" s="338" t="s">
        <v>10356</v>
      </c>
      <c r="D2873" s="249"/>
      <c r="E2873" s="249"/>
      <c r="F2873" s="183"/>
      <c r="G2873" s="184">
        <f t="shared" si="354"/>
        <v>1005.6279</v>
      </c>
      <c r="H2873" s="184">
        <f t="shared" si="355"/>
        <v>893.18274665000001</v>
      </c>
      <c r="I2873" s="184">
        <f t="shared" si="349"/>
        <v>112.44515334999994</v>
      </c>
      <c r="K2873" s="184">
        <v>0</v>
      </c>
      <c r="L2873" s="184">
        <v>0</v>
      </c>
      <c r="M2873" s="184">
        <f t="shared" si="350"/>
        <v>0</v>
      </c>
      <c r="O2873" s="188">
        <v>1005.6279</v>
      </c>
      <c r="P2873" s="188">
        <v>893.18274665000001</v>
      </c>
      <c r="Q2873" s="188">
        <f t="shared" si="351"/>
        <v>112.44515334999994</v>
      </c>
      <c r="S2873" s="184">
        <v>0</v>
      </c>
      <c r="T2873" s="184">
        <v>0</v>
      </c>
      <c r="U2873" s="184">
        <f t="shared" si="352"/>
        <v>0</v>
      </c>
      <c r="W2873" s="185">
        <v>0</v>
      </c>
      <c r="X2873" s="185">
        <v>0</v>
      </c>
      <c r="Y2873" s="185">
        <f t="shared" si="353"/>
        <v>0</v>
      </c>
    </row>
    <row r="2874" spans="2:25" s="187" customFormat="1" hidden="1" x14ac:dyDescent="0.3">
      <c r="B2874" s="226" t="s">
        <v>3191</v>
      </c>
      <c r="C2874" s="338" t="s">
        <v>10357</v>
      </c>
      <c r="D2874" s="249"/>
      <c r="E2874" s="249"/>
      <c r="F2874" s="183"/>
      <c r="G2874" s="184">
        <f t="shared" si="354"/>
        <v>120.91909999999999</v>
      </c>
      <c r="H2874" s="184">
        <f t="shared" si="355"/>
        <v>116.591936</v>
      </c>
      <c r="I2874" s="184">
        <f t="shared" si="349"/>
        <v>4.327163999999982</v>
      </c>
      <c r="K2874" s="184">
        <v>0</v>
      </c>
      <c r="L2874" s="184">
        <v>0</v>
      </c>
      <c r="M2874" s="184">
        <f t="shared" si="350"/>
        <v>0</v>
      </c>
      <c r="O2874" s="188">
        <v>120.91909999999999</v>
      </c>
      <c r="P2874" s="188">
        <v>116.591936</v>
      </c>
      <c r="Q2874" s="188">
        <f t="shared" si="351"/>
        <v>4.327163999999982</v>
      </c>
      <c r="S2874" s="184">
        <v>0</v>
      </c>
      <c r="T2874" s="184">
        <v>0</v>
      </c>
      <c r="U2874" s="184">
        <f t="shared" si="352"/>
        <v>0</v>
      </c>
      <c r="W2874" s="185">
        <v>0</v>
      </c>
      <c r="X2874" s="185">
        <v>0</v>
      </c>
      <c r="Y2874" s="185">
        <f t="shared" si="353"/>
        <v>0</v>
      </c>
    </row>
    <row r="2875" spans="2:25" s="187" customFormat="1" hidden="1" x14ac:dyDescent="0.3">
      <c r="B2875" s="226" t="s">
        <v>3192</v>
      </c>
      <c r="C2875" s="338" t="s">
        <v>10358</v>
      </c>
      <c r="D2875" s="249"/>
      <c r="E2875" s="249"/>
      <c r="F2875" s="183"/>
      <c r="G2875" s="184">
        <f t="shared" si="354"/>
        <v>299.27260000000001</v>
      </c>
      <c r="H2875" s="184">
        <f t="shared" si="355"/>
        <v>245.00560561000003</v>
      </c>
      <c r="I2875" s="184">
        <f t="shared" si="349"/>
        <v>54.266994389999979</v>
      </c>
      <c r="K2875" s="184">
        <v>0</v>
      </c>
      <c r="L2875" s="184">
        <v>0</v>
      </c>
      <c r="M2875" s="184">
        <f t="shared" si="350"/>
        <v>0</v>
      </c>
      <c r="O2875" s="188">
        <v>299.27260000000001</v>
      </c>
      <c r="P2875" s="188">
        <v>245.00560561000003</v>
      </c>
      <c r="Q2875" s="188">
        <f t="shared" si="351"/>
        <v>54.266994389999979</v>
      </c>
      <c r="S2875" s="184">
        <v>0</v>
      </c>
      <c r="T2875" s="184">
        <v>0</v>
      </c>
      <c r="U2875" s="184">
        <f t="shared" si="352"/>
        <v>0</v>
      </c>
      <c r="W2875" s="185">
        <v>0</v>
      </c>
      <c r="X2875" s="185">
        <v>0</v>
      </c>
      <c r="Y2875" s="185">
        <f t="shared" si="353"/>
        <v>0</v>
      </c>
    </row>
    <row r="2876" spans="2:25" s="187" customFormat="1" hidden="1" x14ac:dyDescent="0.3">
      <c r="B2876" s="226" t="s">
        <v>3193</v>
      </c>
      <c r="C2876" s="338" t="s">
        <v>10359</v>
      </c>
      <c r="D2876" s="249"/>
      <c r="E2876" s="249"/>
      <c r="F2876" s="183"/>
      <c r="G2876" s="184">
        <f t="shared" si="354"/>
        <v>393.9633</v>
      </c>
      <c r="H2876" s="184">
        <f t="shared" si="355"/>
        <v>362.50760600000001</v>
      </c>
      <c r="I2876" s="184">
        <f t="shared" si="349"/>
        <v>31.455693999999994</v>
      </c>
      <c r="J2876" s="179"/>
      <c r="K2876" s="184">
        <v>0</v>
      </c>
      <c r="L2876" s="184">
        <v>0</v>
      </c>
      <c r="M2876" s="184">
        <f t="shared" si="350"/>
        <v>0</v>
      </c>
      <c r="N2876" s="179"/>
      <c r="O2876" s="184">
        <v>393.9633</v>
      </c>
      <c r="P2876" s="184">
        <v>362.50760600000001</v>
      </c>
      <c r="Q2876" s="184">
        <f t="shared" si="351"/>
        <v>31.455693999999994</v>
      </c>
      <c r="R2876" s="179"/>
      <c r="S2876" s="184">
        <v>0</v>
      </c>
      <c r="T2876" s="184">
        <v>0</v>
      </c>
      <c r="U2876" s="184">
        <f t="shared" si="352"/>
        <v>0</v>
      </c>
      <c r="V2876" s="179"/>
      <c r="W2876" s="184">
        <v>0</v>
      </c>
      <c r="X2876" s="184">
        <v>0</v>
      </c>
      <c r="Y2876" s="184">
        <f t="shared" si="353"/>
        <v>0</v>
      </c>
    </row>
    <row r="2877" spans="2:25" s="187" customFormat="1" hidden="1" x14ac:dyDescent="0.3">
      <c r="B2877" s="226" t="s">
        <v>3194</v>
      </c>
      <c r="C2877" s="338" t="s">
        <v>10360</v>
      </c>
      <c r="D2877" s="249"/>
      <c r="E2877" s="249"/>
      <c r="F2877" s="183"/>
      <c r="G2877" s="184">
        <f t="shared" si="354"/>
        <v>355.87459999999999</v>
      </c>
      <c r="H2877" s="184">
        <f t="shared" si="355"/>
        <v>322.36028598999997</v>
      </c>
      <c r="I2877" s="184">
        <f t="shared" si="349"/>
        <v>33.514314010000021</v>
      </c>
      <c r="K2877" s="184">
        <v>0</v>
      </c>
      <c r="L2877" s="184">
        <v>0</v>
      </c>
      <c r="M2877" s="184">
        <f t="shared" si="350"/>
        <v>0</v>
      </c>
      <c r="O2877" s="188">
        <v>355.87459999999999</v>
      </c>
      <c r="P2877" s="188">
        <v>322.36028598999997</v>
      </c>
      <c r="Q2877" s="188">
        <f t="shared" si="351"/>
        <v>33.514314010000021</v>
      </c>
      <c r="S2877" s="184">
        <v>0</v>
      </c>
      <c r="T2877" s="184">
        <v>0</v>
      </c>
      <c r="U2877" s="184">
        <f t="shared" si="352"/>
        <v>0</v>
      </c>
      <c r="W2877" s="185">
        <v>0</v>
      </c>
      <c r="X2877" s="185">
        <v>0</v>
      </c>
      <c r="Y2877" s="185">
        <f t="shared" si="353"/>
        <v>0</v>
      </c>
    </row>
    <row r="2878" spans="2:25" s="187" customFormat="1" hidden="1" x14ac:dyDescent="0.3">
      <c r="B2878" s="226" t="s">
        <v>3195</v>
      </c>
      <c r="C2878" s="338" t="s">
        <v>10361</v>
      </c>
      <c r="D2878" s="249"/>
      <c r="E2878" s="249"/>
      <c r="F2878" s="183"/>
      <c r="G2878" s="184">
        <f t="shared" si="354"/>
        <v>286.57249999999999</v>
      </c>
      <c r="H2878" s="184">
        <f t="shared" si="355"/>
        <v>226.86632199999997</v>
      </c>
      <c r="I2878" s="184">
        <f t="shared" si="349"/>
        <v>59.706178000000023</v>
      </c>
      <c r="K2878" s="184">
        <v>0</v>
      </c>
      <c r="L2878" s="184">
        <v>0</v>
      </c>
      <c r="M2878" s="184">
        <f t="shared" si="350"/>
        <v>0</v>
      </c>
      <c r="O2878" s="188">
        <v>286.57249999999999</v>
      </c>
      <c r="P2878" s="188">
        <v>226.86632199999997</v>
      </c>
      <c r="Q2878" s="188">
        <f t="shared" si="351"/>
        <v>59.706178000000023</v>
      </c>
      <c r="S2878" s="184">
        <v>0</v>
      </c>
      <c r="T2878" s="184">
        <v>0</v>
      </c>
      <c r="U2878" s="184">
        <f t="shared" si="352"/>
        <v>0</v>
      </c>
      <c r="W2878" s="185">
        <v>0</v>
      </c>
      <c r="X2878" s="185">
        <v>0</v>
      </c>
      <c r="Y2878" s="185">
        <f t="shared" si="353"/>
        <v>0</v>
      </c>
    </row>
    <row r="2879" spans="2:25" s="187" customFormat="1" hidden="1" x14ac:dyDescent="0.3">
      <c r="B2879" s="226" t="s">
        <v>3196</v>
      </c>
      <c r="C2879" s="338" t="s">
        <v>10362</v>
      </c>
      <c r="D2879" s="249"/>
      <c r="E2879" s="249"/>
      <c r="F2879" s="183"/>
      <c r="G2879" s="184">
        <f t="shared" si="354"/>
        <v>461.28579999999999</v>
      </c>
      <c r="H2879" s="184">
        <f t="shared" si="355"/>
        <v>405.89084997999998</v>
      </c>
      <c r="I2879" s="184">
        <f t="shared" si="349"/>
        <v>55.39495002000001</v>
      </c>
      <c r="K2879" s="184">
        <v>0</v>
      </c>
      <c r="L2879" s="184">
        <v>0</v>
      </c>
      <c r="M2879" s="184">
        <f t="shared" si="350"/>
        <v>0</v>
      </c>
      <c r="O2879" s="188">
        <v>461.28579999999999</v>
      </c>
      <c r="P2879" s="188">
        <v>405.89084997999998</v>
      </c>
      <c r="Q2879" s="188">
        <f t="shared" si="351"/>
        <v>55.39495002000001</v>
      </c>
      <c r="S2879" s="184">
        <v>0</v>
      </c>
      <c r="T2879" s="184">
        <v>0</v>
      </c>
      <c r="U2879" s="184">
        <f t="shared" si="352"/>
        <v>0</v>
      </c>
      <c r="W2879" s="185">
        <v>0</v>
      </c>
      <c r="X2879" s="185">
        <v>0</v>
      </c>
      <c r="Y2879" s="185">
        <f t="shared" si="353"/>
        <v>0</v>
      </c>
    </row>
    <row r="2880" spans="2:25" s="187" customFormat="1" hidden="1" x14ac:dyDescent="0.3">
      <c r="B2880" s="226" t="s">
        <v>3197</v>
      </c>
      <c r="C2880" s="338" t="s">
        <v>10363</v>
      </c>
      <c r="D2880" s="249"/>
      <c r="E2880" s="249"/>
      <c r="F2880" s="183"/>
      <c r="G2880" s="184">
        <f t="shared" si="354"/>
        <v>434.63799999999998</v>
      </c>
      <c r="H2880" s="184">
        <f t="shared" si="355"/>
        <v>380.28853999</v>
      </c>
      <c r="I2880" s="184">
        <f t="shared" si="349"/>
        <v>54.349460009999973</v>
      </c>
      <c r="K2880" s="184">
        <v>0</v>
      </c>
      <c r="L2880" s="184">
        <v>0</v>
      </c>
      <c r="M2880" s="184">
        <f t="shared" si="350"/>
        <v>0</v>
      </c>
      <c r="O2880" s="188">
        <v>434.63799999999998</v>
      </c>
      <c r="P2880" s="188">
        <v>380.28853999</v>
      </c>
      <c r="Q2880" s="188">
        <f t="shared" si="351"/>
        <v>54.349460009999973</v>
      </c>
      <c r="S2880" s="184">
        <v>0</v>
      </c>
      <c r="T2880" s="184">
        <v>0</v>
      </c>
      <c r="U2880" s="184">
        <f t="shared" si="352"/>
        <v>0</v>
      </c>
      <c r="W2880" s="185">
        <v>0</v>
      </c>
      <c r="X2880" s="185">
        <v>0</v>
      </c>
      <c r="Y2880" s="185">
        <f t="shared" si="353"/>
        <v>0</v>
      </c>
    </row>
    <row r="2881" spans="2:25" s="187" customFormat="1" hidden="1" x14ac:dyDescent="0.3">
      <c r="B2881" s="226" t="s">
        <v>3198</v>
      </c>
      <c r="C2881" s="338" t="s">
        <v>10364</v>
      </c>
      <c r="D2881" s="249"/>
      <c r="E2881" s="249"/>
      <c r="F2881" s="183"/>
      <c r="G2881" s="184">
        <f t="shared" si="354"/>
        <v>259.9135</v>
      </c>
      <c r="H2881" s="184">
        <f t="shared" si="355"/>
        <v>208.15624650000001</v>
      </c>
      <c r="I2881" s="184">
        <f t="shared" si="349"/>
        <v>51.75725349999999</v>
      </c>
      <c r="K2881" s="184">
        <v>0</v>
      </c>
      <c r="L2881" s="184">
        <v>0</v>
      </c>
      <c r="M2881" s="184">
        <f t="shared" si="350"/>
        <v>0</v>
      </c>
      <c r="O2881" s="188">
        <v>259.9135</v>
      </c>
      <c r="P2881" s="188">
        <v>208.15624650000001</v>
      </c>
      <c r="Q2881" s="188">
        <f t="shared" si="351"/>
        <v>51.75725349999999</v>
      </c>
      <c r="S2881" s="184">
        <v>0</v>
      </c>
      <c r="T2881" s="184">
        <v>0</v>
      </c>
      <c r="U2881" s="184">
        <f t="shared" si="352"/>
        <v>0</v>
      </c>
      <c r="W2881" s="185">
        <v>0</v>
      </c>
      <c r="X2881" s="185">
        <v>0</v>
      </c>
      <c r="Y2881" s="185">
        <f t="shared" si="353"/>
        <v>0</v>
      </c>
    </row>
    <row r="2882" spans="2:25" s="187" customFormat="1" hidden="1" x14ac:dyDescent="0.3">
      <c r="B2882" s="226" t="s">
        <v>3199</v>
      </c>
      <c r="C2882" s="338" t="s">
        <v>10365</v>
      </c>
      <c r="D2882" s="249"/>
      <c r="E2882" s="249"/>
      <c r="F2882" s="183"/>
      <c r="G2882" s="184">
        <f t="shared" si="354"/>
        <v>444.62249999999995</v>
      </c>
      <c r="H2882" s="184">
        <f t="shared" si="355"/>
        <v>381.577629</v>
      </c>
      <c r="I2882" s="184">
        <f t="shared" si="349"/>
        <v>63.044870999999944</v>
      </c>
      <c r="K2882" s="184">
        <v>0</v>
      </c>
      <c r="L2882" s="184">
        <v>0</v>
      </c>
      <c r="M2882" s="184">
        <f t="shared" si="350"/>
        <v>0</v>
      </c>
      <c r="O2882" s="188">
        <v>444.62249999999995</v>
      </c>
      <c r="P2882" s="188">
        <v>381.577629</v>
      </c>
      <c r="Q2882" s="188">
        <f t="shared" si="351"/>
        <v>63.044870999999944</v>
      </c>
      <c r="S2882" s="184">
        <v>0</v>
      </c>
      <c r="T2882" s="184">
        <v>0</v>
      </c>
      <c r="U2882" s="184">
        <f t="shared" si="352"/>
        <v>0</v>
      </c>
      <c r="W2882" s="185">
        <v>0</v>
      </c>
      <c r="X2882" s="185">
        <v>0</v>
      </c>
      <c r="Y2882" s="185">
        <f t="shared" si="353"/>
        <v>0</v>
      </c>
    </row>
    <row r="2883" spans="2:25" s="187" customFormat="1" hidden="1" x14ac:dyDescent="0.3">
      <c r="B2883" s="226" t="s">
        <v>3200</v>
      </c>
      <c r="C2883" s="338" t="s">
        <v>10366</v>
      </c>
      <c r="D2883" s="249"/>
      <c r="E2883" s="249"/>
      <c r="F2883" s="183"/>
      <c r="G2883" s="184">
        <f t="shared" si="354"/>
        <v>453.22370000000001</v>
      </c>
      <c r="H2883" s="184">
        <f t="shared" si="355"/>
        <v>379.73972348999996</v>
      </c>
      <c r="I2883" s="184">
        <f t="shared" si="349"/>
        <v>73.483976510000048</v>
      </c>
      <c r="K2883" s="184">
        <v>0</v>
      </c>
      <c r="L2883" s="184">
        <v>0</v>
      </c>
      <c r="M2883" s="184">
        <f t="shared" si="350"/>
        <v>0</v>
      </c>
      <c r="O2883" s="188">
        <v>453.22370000000001</v>
      </c>
      <c r="P2883" s="188">
        <v>379.73972348999996</v>
      </c>
      <c r="Q2883" s="188">
        <f t="shared" si="351"/>
        <v>73.483976510000048</v>
      </c>
      <c r="S2883" s="184">
        <v>0</v>
      </c>
      <c r="T2883" s="184">
        <v>0</v>
      </c>
      <c r="U2883" s="184">
        <f t="shared" si="352"/>
        <v>0</v>
      </c>
      <c r="W2883" s="185">
        <v>0</v>
      </c>
      <c r="X2883" s="185">
        <v>0</v>
      </c>
      <c r="Y2883" s="185">
        <f t="shared" si="353"/>
        <v>0</v>
      </c>
    </row>
    <row r="2884" spans="2:25" s="187" customFormat="1" hidden="1" x14ac:dyDescent="0.3">
      <c r="B2884" s="226" t="s">
        <v>3201</v>
      </c>
      <c r="C2884" s="338" t="s">
        <v>10367</v>
      </c>
      <c r="D2884" s="249"/>
      <c r="E2884" s="249"/>
      <c r="F2884" s="183"/>
      <c r="G2884" s="184">
        <f t="shared" si="354"/>
        <v>286.16539999999998</v>
      </c>
      <c r="H2884" s="184">
        <f t="shared" si="355"/>
        <v>235.86225156</v>
      </c>
      <c r="I2884" s="184">
        <f t="shared" si="349"/>
        <v>50.303148439999973</v>
      </c>
      <c r="K2884" s="184">
        <v>0</v>
      </c>
      <c r="L2884" s="184">
        <v>0</v>
      </c>
      <c r="M2884" s="184">
        <f t="shared" si="350"/>
        <v>0</v>
      </c>
      <c r="O2884" s="188">
        <v>286.16539999999998</v>
      </c>
      <c r="P2884" s="188">
        <v>235.86225156</v>
      </c>
      <c r="Q2884" s="188">
        <f t="shared" si="351"/>
        <v>50.303148439999973</v>
      </c>
      <c r="S2884" s="184">
        <v>0</v>
      </c>
      <c r="T2884" s="184">
        <v>0</v>
      </c>
      <c r="U2884" s="184">
        <f t="shared" si="352"/>
        <v>0</v>
      </c>
      <c r="W2884" s="185">
        <v>0</v>
      </c>
      <c r="X2884" s="185">
        <v>0</v>
      </c>
      <c r="Y2884" s="185">
        <f t="shared" si="353"/>
        <v>0</v>
      </c>
    </row>
    <row r="2885" spans="2:25" s="187" customFormat="1" hidden="1" x14ac:dyDescent="0.3">
      <c r="B2885" s="226" t="s">
        <v>3202</v>
      </c>
      <c r="C2885" s="338" t="s">
        <v>10368</v>
      </c>
      <c r="D2885" s="249"/>
      <c r="E2885" s="249"/>
      <c r="F2885" s="183"/>
      <c r="G2885" s="184">
        <f t="shared" si="354"/>
        <v>295.9024</v>
      </c>
      <c r="H2885" s="184">
        <f t="shared" si="355"/>
        <v>228.48615568000002</v>
      </c>
      <c r="I2885" s="184">
        <f t="shared" si="349"/>
        <v>67.416244319999976</v>
      </c>
      <c r="K2885" s="184">
        <v>0</v>
      </c>
      <c r="L2885" s="184">
        <v>0</v>
      </c>
      <c r="M2885" s="184">
        <f t="shared" si="350"/>
        <v>0</v>
      </c>
      <c r="O2885" s="188">
        <v>295.9024</v>
      </c>
      <c r="P2885" s="188">
        <v>228.48615568000002</v>
      </c>
      <c r="Q2885" s="188">
        <f t="shared" si="351"/>
        <v>67.416244319999976</v>
      </c>
      <c r="S2885" s="184">
        <v>0</v>
      </c>
      <c r="T2885" s="184">
        <v>0</v>
      </c>
      <c r="U2885" s="184">
        <f t="shared" si="352"/>
        <v>0</v>
      </c>
      <c r="W2885" s="185">
        <v>0</v>
      </c>
      <c r="X2885" s="185">
        <v>0</v>
      </c>
      <c r="Y2885" s="185">
        <f t="shared" si="353"/>
        <v>0</v>
      </c>
    </row>
    <row r="2886" spans="2:25" s="187" customFormat="1" hidden="1" x14ac:dyDescent="0.3">
      <c r="B2886" s="226" t="s">
        <v>3203</v>
      </c>
      <c r="C2886" s="338" t="s">
        <v>10369</v>
      </c>
      <c r="D2886" s="249"/>
      <c r="E2886" s="249"/>
      <c r="F2886" s="183"/>
      <c r="G2886" s="184">
        <f t="shared" si="354"/>
        <v>381.92660000000001</v>
      </c>
      <c r="H2886" s="184">
        <f t="shared" si="355"/>
        <v>321.53203589000003</v>
      </c>
      <c r="I2886" s="184">
        <f t="shared" si="349"/>
        <v>60.394564109999976</v>
      </c>
      <c r="K2886" s="184">
        <v>0</v>
      </c>
      <c r="L2886" s="184">
        <v>0</v>
      </c>
      <c r="M2886" s="184">
        <f t="shared" si="350"/>
        <v>0</v>
      </c>
      <c r="O2886" s="188">
        <v>381.92660000000001</v>
      </c>
      <c r="P2886" s="188">
        <v>321.53203589000003</v>
      </c>
      <c r="Q2886" s="188">
        <f t="shared" si="351"/>
        <v>60.394564109999976</v>
      </c>
      <c r="S2886" s="184">
        <v>0</v>
      </c>
      <c r="T2886" s="184">
        <v>0</v>
      </c>
      <c r="U2886" s="184">
        <f t="shared" si="352"/>
        <v>0</v>
      </c>
      <c r="W2886" s="185">
        <v>0</v>
      </c>
      <c r="X2886" s="185">
        <v>0</v>
      </c>
      <c r="Y2886" s="185">
        <f t="shared" si="353"/>
        <v>0</v>
      </c>
    </row>
    <row r="2887" spans="2:25" s="187" customFormat="1" hidden="1" x14ac:dyDescent="0.3">
      <c r="B2887" s="226" t="s">
        <v>3204</v>
      </c>
      <c r="C2887" s="338" t="s">
        <v>10370</v>
      </c>
      <c r="D2887" s="249"/>
      <c r="E2887" s="249"/>
      <c r="F2887" s="183"/>
      <c r="G2887" s="184">
        <f t="shared" si="354"/>
        <v>263.96249999999998</v>
      </c>
      <c r="H2887" s="184">
        <f t="shared" si="355"/>
        <v>220.97252738999998</v>
      </c>
      <c r="I2887" s="184">
        <f t="shared" si="349"/>
        <v>42.989972609999995</v>
      </c>
      <c r="K2887" s="184">
        <v>0</v>
      </c>
      <c r="L2887" s="184">
        <v>0</v>
      </c>
      <c r="M2887" s="184">
        <f t="shared" si="350"/>
        <v>0</v>
      </c>
      <c r="O2887" s="188">
        <v>263.96249999999998</v>
      </c>
      <c r="P2887" s="188">
        <v>220.97252738999998</v>
      </c>
      <c r="Q2887" s="188">
        <f t="shared" si="351"/>
        <v>42.989972609999995</v>
      </c>
      <c r="S2887" s="184">
        <v>0</v>
      </c>
      <c r="T2887" s="184">
        <v>0</v>
      </c>
      <c r="U2887" s="184">
        <f t="shared" si="352"/>
        <v>0</v>
      </c>
      <c r="W2887" s="185">
        <v>0</v>
      </c>
      <c r="X2887" s="185">
        <v>0</v>
      </c>
      <c r="Y2887" s="185">
        <f t="shared" si="353"/>
        <v>0</v>
      </c>
    </row>
    <row r="2888" spans="2:25" s="187" customFormat="1" hidden="1" x14ac:dyDescent="0.3">
      <c r="B2888" s="226" t="s">
        <v>3205</v>
      </c>
      <c r="C2888" s="338" t="s">
        <v>10371</v>
      </c>
      <c r="D2888" s="249"/>
      <c r="E2888" s="249"/>
      <c r="F2888" s="183"/>
      <c r="G2888" s="184">
        <f t="shared" si="354"/>
        <v>257.2758</v>
      </c>
      <c r="H2888" s="184">
        <f t="shared" si="355"/>
        <v>226.08802987999999</v>
      </c>
      <c r="I2888" s="184">
        <f t="shared" si="349"/>
        <v>31.18777012000001</v>
      </c>
      <c r="K2888" s="184">
        <v>0</v>
      </c>
      <c r="L2888" s="184">
        <v>0</v>
      </c>
      <c r="M2888" s="184">
        <f t="shared" si="350"/>
        <v>0</v>
      </c>
      <c r="O2888" s="188">
        <v>257.2758</v>
      </c>
      <c r="P2888" s="188">
        <v>226.08802987999999</v>
      </c>
      <c r="Q2888" s="188">
        <f t="shared" si="351"/>
        <v>31.18777012000001</v>
      </c>
      <c r="S2888" s="184">
        <v>0</v>
      </c>
      <c r="T2888" s="184">
        <v>0</v>
      </c>
      <c r="U2888" s="184">
        <f t="shared" si="352"/>
        <v>0</v>
      </c>
      <c r="W2888" s="185">
        <v>0</v>
      </c>
      <c r="X2888" s="185">
        <v>0</v>
      </c>
      <c r="Y2888" s="185">
        <f t="shared" si="353"/>
        <v>0</v>
      </c>
    </row>
    <row r="2889" spans="2:25" s="187" customFormat="1" hidden="1" x14ac:dyDescent="0.3">
      <c r="B2889" s="226" t="s">
        <v>3206</v>
      </c>
      <c r="C2889" s="338" t="s">
        <v>10372</v>
      </c>
      <c r="D2889" s="249"/>
      <c r="E2889" s="249"/>
      <c r="F2889" s="183"/>
      <c r="G2889" s="184">
        <f t="shared" si="354"/>
        <v>202.44049999999999</v>
      </c>
      <c r="H2889" s="184">
        <f t="shared" si="355"/>
        <v>158.35428937</v>
      </c>
      <c r="I2889" s="184">
        <f t="shared" ref="I2889:I2952" si="356">+ABS(G2889-H2889)</f>
        <v>44.086210629999982</v>
      </c>
      <c r="K2889" s="184">
        <v>0</v>
      </c>
      <c r="L2889" s="184">
        <v>0</v>
      </c>
      <c r="M2889" s="184">
        <f t="shared" ref="M2889:M2952" si="357">+ABS(K2889-L2889)</f>
        <v>0</v>
      </c>
      <c r="O2889" s="188">
        <v>202.44049999999999</v>
      </c>
      <c r="P2889" s="188">
        <v>158.35428937</v>
      </c>
      <c r="Q2889" s="188">
        <f t="shared" ref="Q2889:Q2952" si="358">+ABS(O2889-P2889)</f>
        <v>44.086210629999982</v>
      </c>
      <c r="S2889" s="184">
        <v>0</v>
      </c>
      <c r="T2889" s="184">
        <v>0</v>
      </c>
      <c r="U2889" s="184">
        <f t="shared" ref="U2889:U2952" si="359">+ABS(S2889-T2889)</f>
        <v>0</v>
      </c>
      <c r="W2889" s="185">
        <v>0</v>
      </c>
      <c r="X2889" s="185">
        <v>0</v>
      </c>
      <c r="Y2889" s="185">
        <f t="shared" ref="Y2889:Y2952" si="360">+ABS(W2889-X2889)</f>
        <v>0</v>
      </c>
    </row>
    <row r="2890" spans="2:25" s="187" customFormat="1" hidden="1" x14ac:dyDescent="0.3">
      <c r="B2890" s="226" t="s">
        <v>3207</v>
      </c>
      <c r="C2890" s="338" t="s">
        <v>10373</v>
      </c>
      <c r="D2890" s="249"/>
      <c r="E2890" s="249"/>
      <c r="F2890" s="183"/>
      <c r="G2890" s="184">
        <f t="shared" si="354"/>
        <v>246.3202</v>
      </c>
      <c r="H2890" s="184">
        <f t="shared" si="355"/>
        <v>230.19206095000001</v>
      </c>
      <c r="I2890" s="184">
        <f t="shared" si="356"/>
        <v>16.128139049999987</v>
      </c>
      <c r="K2890" s="184">
        <v>0</v>
      </c>
      <c r="L2890" s="184">
        <v>0</v>
      </c>
      <c r="M2890" s="184">
        <f t="shared" si="357"/>
        <v>0</v>
      </c>
      <c r="O2890" s="188">
        <v>246.3202</v>
      </c>
      <c r="P2890" s="188">
        <v>230.19206095000001</v>
      </c>
      <c r="Q2890" s="188">
        <f t="shared" si="358"/>
        <v>16.128139049999987</v>
      </c>
      <c r="S2890" s="184">
        <v>0</v>
      </c>
      <c r="T2890" s="184">
        <v>0</v>
      </c>
      <c r="U2890" s="184">
        <f t="shared" si="359"/>
        <v>0</v>
      </c>
      <c r="W2890" s="185">
        <v>0</v>
      </c>
      <c r="X2890" s="185">
        <v>0</v>
      </c>
      <c r="Y2890" s="185">
        <f t="shared" si="360"/>
        <v>0</v>
      </c>
    </row>
    <row r="2891" spans="2:25" s="187" customFormat="1" hidden="1" x14ac:dyDescent="0.3">
      <c r="B2891" s="226" t="s">
        <v>3208</v>
      </c>
      <c r="C2891" s="338" t="s">
        <v>10374</v>
      </c>
      <c r="D2891" s="249"/>
      <c r="E2891" s="249"/>
      <c r="F2891" s="183"/>
      <c r="G2891" s="184">
        <f t="shared" si="354"/>
        <v>224.6857</v>
      </c>
      <c r="H2891" s="184">
        <f t="shared" si="355"/>
        <v>192.20442109999999</v>
      </c>
      <c r="I2891" s="184">
        <f t="shared" si="356"/>
        <v>32.481278900000007</v>
      </c>
      <c r="K2891" s="184">
        <v>0</v>
      </c>
      <c r="L2891" s="184">
        <v>0</v>
      </c>
      <c r="M2891" s="184">
        <f t="shared" si="357"/>
        <v>0</v>
      </c>
      <c r="O2891" s="188">
        <v>224.6857</v>
      </c>
      <c r="P2891" s="188">
        <v>192.20442109999999</v>
      </c>
      <c r="Q2891" s="188">
        <f t="shared" si="358"/>
        <v>32.481278900000007</v>
      </c>
      <c r="S2891" s="184">
        <v>0</v>
      </c>
      <c r="T2891" s="184">
        <v>0</v>
      </c>
      <c r="U2891" s="184">
        <f t="shared" si="359"/>
        <v>0</v>
      </c>
      <c r="W2891" s="185">
        <v>0</v>
      </c>
      <c r="X2891" s="185">
        <v>0</v>
      </c>
      <c r="Y2891" s="185">
        <f t="shared" si="360"/>
        <v>0</v>
      </c>
    </row>
    <row r="2892" spans="2:25" s="187" customFormat="1" hidden="1" x14ac:dyDescent="0.3">
      <c r="B2892" s="226" t="s">
        <v>3209</v>
      </c>
      <c r="C2892" s="338" t="s">
        <v>10375</v>
      </c>
      <c r="D2892" s="249"/>
      <c r="E2892" s="249"/>
      <c r="F2892" s="183"/>
      <c r="G2892" s="184">
        <f t="shared" si="354"/>
        <v>266.82749999999999</v>
      </c>
      <c r="H2892" s="184">
        <f t="shared" si="355"/>
        <v>226.59110000000001</v>
      </c>
      <c r="I2892" s="184">
        <f t="shared" si="356"/>
        <v>40.236399999999975</v>
      </c>
      <c r="K2892" s="184">
        <v>0</v>
      </c>
      <c r="L2892" s="184">
        <v>0</v>
      </c>
      <c r="M2892" s="184">
        <f t="shared" si="357"/>
        <v>0</v>
      </c>
      <c r="O2892" s="188">
        <v>266.82749999999999</v>
      </c>
      <c r="P2892" s="188">
        <v>226.59110000000001</v>
      </c>
      <c r="Q2892" s="188">
        <f t="shared" si="358"/>
        <v>40.236399999999975</v>
      </c>
      <c r="S2892" s="184">
        <v>0</v>
      </c>
      <c r="T2892" s="184">
        <v>0</v>
      </c>
      <c r="U2892" s="184">
        <f t="shared" si="359"/>
        <v>0</v>
      </c>
      <c r="W2892" s="185">
        <v>0</v>
      </c>
      <c r="X2892" s="185">
        <v>0</v>
      </c>
      <c r="Y2892" s="185">
        <f t="shared" si="360"/>
        <v>0</v>
      </c>
    </row>
    <row r="2893" spans="2:25" s="187" customFormat="1" hidden="1" x14ac:dyDescent="0.3">
      <c r="B2893" s="226" t="s">
        <v>3210</v>
      </c>
      <c r="C2893" s="338" t="s">
        <v>10376</v>
      </c>
      <c r="D2893" s="249"/>
      <c r="E2893" s="249"/>
      <c r="F2893" s="183"/>
      <c r="G2893" s="184">
        <f t="shared" si="354"/>
        <v>242.45760000000001</v>
      </c>
      <c r="H2893" s="184">
        <f t="shared" si="355"/>
        <v>238.5214</v>
      </c>
      <c r="I2893" s="184">
        <f t="shared" si="356"/>
        <v>3.9362000000000137</v>
      </c>
      <c r="K2893" s="184">
        <v>0</v>
      </c>
      <c r="L2893" s="184">
        <v>0</v>
      </c>
      <c r="M2893" s="184">
        <f t="shared" si="357"/>
        <v>0</v>
      </c>
      <c r="O2893" s="188">
        <v>242.45760000000001</v>
      </c>
      <c r="P2893" s="188">
        <v>238.5214</v>
      </c>
      <c r="Q2893" s="188">
        <f t="shared" si="358"/>
        <v>3.9362000000000137</v>
      </c>
      <c r="S2893" s="184">
        <v>0</v>
      </c>
      <c r="T2893" s="184">
        <v>0</v>
      </c>
      <c r="U2893" s="184">
        <f t="shared" si="359"/>
        <v>0</v>
      </c>
      <c r="W2893" s="185">
        <v>0</v>
      </c>
      <c r="X2893" s="185">
        <v>0</v>
      </c>
      <c r="Y2893" s="185">
        <f t="shared" si="360"/>
        <v>0</v>
      </c>
    </row>
    <row r="2894" spans="2:25" s="187" customFormat="1" hidden="1" x14ac:dyDescent="0.3">
      <c r="B2894" s="226" t="s">
        <v>3211</v>
      </c>
      <c r="C2894" s="338" t="s">
        <v>10377</v>
      </c>
      <c r="D2894" s="249"/>
      <c r="E2894" s="249"/>
      <c r="F2894" s="183"/>
      <c r="G2894" s="184">
        <f t="shared" si="354"/>
        <v>919.87369999999999</v>
      </c>
      <c r="H2894" s="184">
        <f t="shared" si="355"/>
        <v>822.21771509000007</v>
      </c>
      <c r="I2894" s="184">
        <f t="shared" si="356"/>
        <v>97.655984909999916</v>
      </c>
      <c r="K2894" s="184">
        <v>0</v>
      </c>
      <c r="L2894" s="184">
        <v>0</v>
      </c>
      <c r="M2894" s="184">
        <f t="shared" si="357"/>
        <v>0</v>
      </c>
      <c r="O2894" s="188">
        <v>919.87369999999999</v>
      </c>
      <c r="P2894" s="188">
        <v>822.21771509000007</v>
      </c>
      <c r="Q2894" s="188">
        <f t="shared" si="358"/>
        <v>97.655984909999916</v>
      </c>
      <c r="S2894" s="184">
        <v>0</v>
      </c>
      <c r="T2894" s="184">
        <v>0</v>
      </c>
      <c r="U2894" s="184">
        <f t="shared" si="359"/>
        <v>0</v>
      </c>
      <c r="W2894" s="185">
        <v>0</v>
      </c>
      <c r="X2894" s="185">
        <v>0</v>
      </c>
      <c r="Y2894" s="185">
        <f t="shared" si="360"/>
        <v>0</v>
      </c>
    </row>
    <row r="2895" spans="2:25" s="187" customFormat="1" hidden="1" x14ac:dyDescent="0.3">
      <c r="B2895" s="226" t="s">
        <v>3212</v>
      </c>
      <c r="C2895" s="338" t="s">
        <v>10378</v>
      </c>
      <c r="D2895" s="249"/>
      <c r="E2895" s="249"/>
      <c r="F2895" s="183"/>
      <c r="G2895" s="184">
        <f t="shared" si="354"/>
        <v>250</v>
      </c>
      <c r="H2895" s="184">
        <f t="shared" si="355"/>
        <v>230</v>
      </c>
      <c r="I2895" s="184">
        <f t="shared" si="356"/>
        <v>20</v>
      </c>
      <c r="K2895" s="184">
        <v>0</v>
      </c>
      <c r="L2895" s="184">
        <v>0</v>
      </c>
      <c r="M2895" s="184">
        <f t="shared" si="357"/>
        <v>0</v>
      </c>
      <c r="O2895" s="188">
        <v>250</v>
      </c>
      <c r="P2895" s="188">
        <v>230</v>
      </c>
      <c r="Q2895" s="188">
        <f t="shared" si="358"/>
        <v>20</v>
      </c>
      <c r="S2895" s="184">
        <v>0</v>
      </c>
      <c r="T2895" s="184">
        <v>0</v>
      </c>
      <c r="U2895" s="184">
        <f t="shared" si="359"/>
        <v>0</v>
      </c>
      <c r="W2895" s="185">
        <v>0</v>
      </c>
      <c r="X2895" s="185">
        <v>0</v>
      </c>
      <c r="Y2895" s="185">
        <f t="shared" si="360"/>
        <v>0</v>
      </c>
    </row>
    <row r="2896" spans="2:25" s="187" customFormat="1" hidden="1" x14ac:dyDescent="0.3">
      <c r="B2896" s="226" t="s">
        <v>3213</v>
      </c>
      <c r="C2896" s="338" t="s">
        <v>10379</v>
      </c>
      <c r="D2896" s="249"/>
      <c r="E2896" s="249"/>
      <c r="F2896" s="183"/>
      <c r="G2896" s="184">
        <f t="shared" si="354"/>
        <v>644.41859999999997</v>
      </c>
      <c r="H2896" s="184">
        <f t="shared" si="355"/>
        <v>416.865903</v>
      </c>
      <c r="I2896" s="184">
        <f t="shared" si="356"/>
        <v>227.55269699999997</v>
      </c>
      <c r="K2896" s="184">
        <v>0</v>
      </c>
      <c r="L2896" s="184">
        <v>0</v>
      </c>
      <c r="M2896" s="184">
        <f t="shared" si="357"/>
        <v>0</v>
      </c>
      <c r="O2896" s="188">
        <v>644.41859999999997</v>
      </c>
      <c r="P2896" s="188">
        <v>416.865903</v>
      </c>
      <c r="Q2896" s="188">
        <f t="shared" si="358"/>
        <v>227.55269699999997</v>
      </c>
      <c r="S2896" s="184">
        <v>0</v>
      </c>
      <c r="T2896" s="184">
        <v>0</v>
      </c>
      <c r="U2896" s="184">
        <f t="shared" si="359"/>
        <v>0</v>
      </c>
      <c r="W2896" s="185">
        <v>0</v>
      </c>
      <c r="X2896" s="185">
        <v>0</v>
      </c>
      <c r="Y2896" s="185">
        <f t="shared" si="360"/>
        <v>0</v>
      </c>
    </row>
    <row r="2897" spans="2:25" s="187" customFormat="1" hidden="1" x14ac:dyDescent="0.3">
      <c r="B2897" s="226" t="s">
        <v>3214</v>
      </c>
      <c r="C2897" s="338" t="s">
        <v>10380</v>
      </c>
      <c r="D2897" s="249"/>
      <c r="E2897" s="249"/>
      <c r="F2897" s="183"/>
      <c r="G2897" s="184">
        <f t="shared" si="354"/>
        <v>440.80180000000001</v>
      </c>
      <c r="H2897" s="184">
        <f t="shared" si="355"/>
        <v>303.94427200000001</v>
      </c>
      <c r="I2897" s="184">
        <f t="shared" si="356"/>
        <v>136.857528</v>
      </c>
      <c r="K2897" s="184">
        <v>0</v>
      </c>
      <c r="L2897" s="184">
        <v>0</v>
      </c>
      <c r="M2897" s="184">
        <f t="shared" si="357"/>
        <v>0</v>
      </c>
      <c r="O2897" s="188">
        <v>440.80180000000001</v>
      </c>
      <c r="P2897" s="188">
        <v>303.94427200000001</v>
      </c>
      <c r="Q2897" s="188">
        <f t="shared" si="358"/>
        <v>136.857528</v>
      </c>
      <c r="S2897" s="184">
        <v>0</v>
      </c>
      <c r="T2897" s="184">
        <v>0</v>
      </c>
      <c r="U2897" s="184">
        <f t="shared" si="359"/>
        <v>0</v>
      </c>
      <c r="W2897" s="185">
        <v>0</v>
      </c>
      <c r="X2897" s="185">
        <v>0</v>
      </c>
      <c r="Y2897" s="185">
        <f t="shared" si="360"/>
        <v>0</v>
      </c>
    </row>
    <row r="2898" spans="2:25" s="187" customFormat="1" hidden="1" x14ac:dyDescent="0.3">
      <c r="B2898" s="226" t="s">
        <v>3215</v>
      </c>
      <c r="C2898" s="338" t="s">
        <v>10381</v>
      </c>
      <c r="D2898" s="249"/>
      <c r="E2898" s="249"/>
      <c r="F2898" s="183"/>
      <c r="G2898" s="184">
        <f t="shared" si="354"/>
        <v>149.46030000000002</v>
      </c>
      <c r="H2898" s="184">
        <f t="shared" si="355"/>
        <v>130.37549676000003</v>
      </c>
      <c r="I2898" s="184">
        <f t="shared" si="356"/>
        <v>19.084803239999985</v>
      </c>
      <c r="K2898" s="184">
        <v>0</v>
      </c>
      <c r="L2898" s="184">
        <v>0</v>
      </c>
      <c r="M2898" s="184">
        <f t="shared" si="357"/>
        <v>0</v>
      </c>
      <c r="O2898" s="188">
        <v>149.46030000000002</v>
      </c>
      <c r="P2898" s="188">
        <v>130.37549676000003</v>
      </c>
      <c r="Q2898" s="188">
        <f t="shared" si="358"/>
        <v>19.084803239999985</v>
      </c>
      <c r="S2898" s="184">
        <v>0</v>
      </c>
      <c r="T2898" s="184">
        <v>0</v>
      </c>
      <c r="U2898" s="184">
        <f t="shared" si="359"/>
        <v>0</v>
      </c>
      <c r="W2898" s="185">
        <v>0</v>
      </c>
      <c r="X2898" s="185">
        <v>0</v>
      </c>
      <c r="Y2898" s="185">
        <f t="shared" si="360"/>
        <v>0</v>
      </c>
    </row>
    <row r="2899" spans="2:25" s="187" customFormat="1" hidden="1" x14ac:dyDescent="0.3">
      <c r="B2899" s="226" t="s">
        <v>3216</v>
      </c>
      <c r="C2899" s="338" t="s">
        <v>10382</v>
      </c>
      <c r="D2899" s="249"/>
      <c r="E2899" s="249"/>
      <c r="F2899" s="183"/>
      <c r="G2899" s="184">
        <f t="shared" si="354"/>
        <v>1202.5265999999999</v>
      </c>
      <c r="H2899" s="184">
        <f t="shared" si="355"/>
        <v>1021.4000591099999</v>
      </c>
      <c r="I2899" s="184">
        <f t="shared" si="356"/>
        <v>181.12654089</v>
      </c>
      <c r="K2899" s="184">
        <v>0</v>
      </c>
      <c r="L2899" s="184">
        <v>0</v>
      </c>
      <c r="M2899" s="184">
        <f t="shared" si="357"/>
        <v>0</v>
      </c>
      <c r="O2899" s="188">
        <v>1202.5265999999999</v>
      </c>
      <c r="P2899" s="188">
        <v>1021.4000591099999</v>
      </c>
      <c r="Q2899" s="188">
        <f t="shared" si="358"/>
        <v>181.12654089</v>
      </c>
      <c r="S2899" s="184">
        <v>0</v>
      </c>
      <c r="T2899" s="184">
        <v>0</v>
      </c>
      <c r="U2899" s="184">
        <f t="shared" si="359"/>
        <v>0</v>
      </c>
      <c r="W2899" s="185">
        <v>0</v>
      </c>
      <c r="X2899" s="185">
        <v>0</v>
      </c>
      <c r="Y2899" s="185">
        <f t="shared" si="360"/>
        <v>0</v>
      </c>
    </row>
    <row r="2900" spans="2:25" s="187" customFormat="1" x14ac:dyDescent="0.3">
      <c r="B2900" s="263" t="s">
        <v>311</v>
      </c>
      <c r="C2900" s="339" t="s">
        <v>13730</v>
      </c>
      <c r="D2900" s="249">
        <v>3045.5605000000028</v>
      </c>
      <c r="E2900" s="249">
        <v>2689.6387184100004</v>
      </c>
      <c r="F2900" s="176"/>
      <c r="G2900" s="176">
        <f>+K2900+O2900+S2900+W2900-D2900</f>
        <v>43718.606999999989</v>
      </c>
      <c r="H2900" s="176">
        <f>+L2900+P2900+T2900+X2900-E2900</f>
        <v>32280.336274390022</v>
      </c>
      <c r="I2900" s="177">
        <f t="shared" si="356"/>
        <v>11438.270725609967</v>
      </c>
      <c r="J2900" s="251"/>
      <c r="K2900" s="177">
        <v>0</v>
      </c>
      <c r="L2900" s="177">
        <v>0</v>
      </c>
      <c r="M2900" s="177">
        <f t="shared" si="357"/>
        <v>0</v>
      </c>
      <c r="N2900" s="251"/>
      <c r="O2900" s="252">
        <v>46764.167499999989</v>
      </c>
      <c r="P2900" s="252">
        <v>34969.974992800024</v>
      </c>
      <c r="Q2900" s="252">
        <f t="shared" si="358"/>
        <v>11794.192507199965</v>
      </c>
      <c r="R2900" s="251"/>
      <c r="S2900" s="177">
        <v>0</v>
      </c>
      <c r="T2900" s="177">
        <v>0</v>
      </c>
      <c r="U2900" s="177">
        <f t="shared" si="359"/>
        <v>0</v>
      </c>
      <c r="V2900" s="251"/>
      <c r="W2900" s="253">
        <v>0</v>
      </c>
      <c r="X2900" s="253">
        <v>0</v>
      </c>
      <c r="Y2900" s="253">
        <f t="shared" si="360"/>
        <v>0</v>
      </c>
    </row>
    <row r="2901" spans="2:25" s="187" customFormat="1" hidden="1" x14ac:dyDescent="0.3">
      <c r="B2901" s="183" t="s">
        <v>3217</v>
      </c>
      <c r="C2901" s="338" t="s">
        <v>10383</v>
      </c>
      <c r="D2901" s="285"/>
      <c r="E2901" s="183"/>
      <c r="F2901" s="183"/>
      <c r="G2901" s="183">
        <f>+K2901+O2901+S2901+W2901-D2901</f>
        <v>304.85119999999995</v>
      </c>
      <c r="H2901" s="183">
        <f>+L2901+P2901+T2901+X2901-E2901</f>
        <v>267.34101900000002</v>
      </c>
      <c r="I2901" s="183">
        <f t="shared" si="356"/>
        <v>37.510180999999932</v>
      </c>
      <c r="J2901" s="179"/>
      <c r="K2901" s="260">
        <v>0</v>
      </c>
      <c r="L2901" s="260">
        <v>0</v>
      </c>
      <c r="M2901" s="260">
        <f t="shared" si="357"/>
        <v>0</v>
      </c>
      <c r="N2901" s="179"/>
      <c r="O2901" s="233">
        <v>304.85119999999995</v>
      </c>
      <c r="P2901" s="233">
        <v>267.34101900000002</v>
      </c>
      <c r="Q2901" s="233">
        <f t="shared" si="358"/>
        <v>37.510180999999932</v>
      </c>
      <c r="R2901" s="261"/>
      <c r="S2901" s="233">
        <v>0</v>
      </c>
      <c r="T2901" s="233">
        <v>0</v>
      </c>
      <c r="U2901" s="233">
        <f t="shared" si="359"/>
        <v>0</v>
      </c>
      <c r="V2901" s="261"/>
      <c r="W2901" s="233">
        <v>0</v>
      </c>
      <c r="X2901" s="233">
        <v>0</v>
      </c>
      <c r="Y2901" s="233">
        <f t="shared" si="360"/>
        <v>0</v>
      </c>
    </row>
    <row r="2902" spans="2:25" s="187" customFormat="1" hidden="1" x14ac:dyDescent="0.3">
      <c r="B2902" s="226" t="s">
        <v>3218</v>
      </c>
      <c r="C2902" s="338" t="s">
        <v>10384</v>
      </c>
      <c r="D2902" s="249"/>
      <c r="E2902" s="249"/>
      <c r="F2902" s="183"/>
      <c r="G2902" s="184">
        <f t="shared" ref="G2902:G2965" si="361">+K2902+O2902+S2902+W2902</f>
        <v>5.5</v>
      </c>
      <c r="H2902" s="184">
        <f t="shared" ref="H2902:H2965" si="362">+L2902+P2902+T2902+X2902</f>
        <v>2.75</v>
      </c>
      <c r="I2902" s="184">
        <f t="shared" si="356"/>
        <v>2.75</v>
      </c>
      <c r="K2902" s="184">
        <v>0</v>
      </c>
      <c r="L2902" s="184">
        <v>0</v>
      </c>
      <c r="M2902" s="184">
        <f t="shared" si="357"/>
        <v>0</v>
      </c>
      <c r="O2902" s="188">
        <v>5.5</v>
      </c>
      <c r="P2902" s="188">
        <v>2.75</v>
      </c>
      <c r="Q2902" s="188">
        <f t="shared" si="358"/>
        <v>2.75</v>
      </c>
      <c r="S2902" s="184">
        <v>0</v>
      </c>
      <c r="T2902" s="184">
        <v>0</v>
      </c>
      <c r="U2902" s="184">
        <f t="shared" si="359"/>
        <v>0</v>
      </c>
      <c r="W2902" s="185">
        <v>0</v>
      </c>
      <c r="X2902" s="185">
        <v>0</v>
      </c>
      <c r="Y2902" s="185">
        <f t="shared" si="360"/>
        <v>0</v>
      </c>
    </row>
    <row r="2903" spans="2:25" s="187" customFormat="1" hidden="1" x14ac:dyDescent="0.3">
      <c r="B2903" s="226" t="s">
        <v>3219</v>
      </c>
      <c r="C2903" s="338" t="s">
        <v>10385</v>
      </c>
      <c r="D2903" s="249"/>
      <c r="E2903" s="249"/>
      <c r="F2903" s="183"/>
      <c r="G2903" s="184">
        <f t="shared" si="361"/>
        <v>73.626999999999995</v>
      </c>
      <c r="H2903" s="184">
        <f t="shared" si="362"/>
        <v>0</v>
      </c>
      <c r="I2903" s="184">
        <f t="shared" si="356"/>
        <v>73.626999999999995</v>
      </c>
      <c r="K2903" s="184">
        <v>0</v>
      </c>
      <c r="L2903" s="184">
        <v>0</v>
      </c>
      <c r="M2903" s="184">
        <f t="shared" si="357"/>
        <v>0</v>
      </c>
      <c r="O2903" s="188">
        <v>73.626999999999995</v>
      </c>
      <c r="P2903" s="188">
        <v>0</v>
      </c>
      <c r="Q2903" s="188">
        <f t="shared" si="358"/>
        <v>73.626999999999995</v>
      </c>
      <c r="S2903" s="184">
        <v>0</v>
      </c>
      <c r="T2903" s="184">
        <v>0</v>
      </c>
      <c r="U2903" s="184">
        <f t="shared" si="359"/>
        <v>0</v>
      </c>
      <c r="W2903" s="185">
        <v>0</v>
      </c>
      <c r="X2903" s="185">
        <v>0</v>
      </c>
      <c r="Y2903" s="185">
        <f t="shared" si="360"/>
        <v>0</v>
      </c>
    </row>
    <row r="2904" spans="2:25" s="187" customFormat="1" hidden="1" x14ac:dyDescent="0.3">
      <c r="B2904" s="226" t="s">
        <v>3220</v>
      </c>
      <c r="C2904" s="338" t="s">
        <v>10386</v>
      </c>
      <c r="D2904" s="249"/>
      <c r="E2904" s="249"/>
      <c r="F2904" s="183"/>
      <c r="G2904" s="184">
        <f t="shared" si="361"/>
        <v>345.55560000000003</v>
      </c>
      <c r="H2904" s="184">
        <f t="shared" si="362"/>
        <v>312.46296599999999</v>
      </c>
      <c r="I2904" s="184">
        <f t="shared" si="356"/>
        <v>33.092634000000032</v>
      </c>
      <c r="K2904" s="184">
        <v>0</v>
      </c>
      <c r="L2904" s="184">
        <v>0</v>
      </c>
      <c r="M2904" s="184">
        <f t="shared" si="357"/>
        <v>0</v>
      </c>
      <c r="O2904" s="188">
        <v>345.55560000000003</v>
      </c>
      <c r="P2904" s="188">
        <v>312.46296599999999</v>
      </c>
      <c r="Q2904" s="188">
        <f t="shared" si="358"/>
        <v>33.092634000000032</v>
      </c>
      <c r="S2904" s="184">
        <v>0</v>
      </c>
      <c r="T2904" s="184">
        <v>0</v>
      </c>
      <c r="U2904" s="184">
        <f t="shared" si="359"/>
        <v>0</v>
      </c>
      <c r="W2904" s="185">
        <v>0</v>
      </c>
      <c r="X2904" s="185">
        <v>0</v>
      </c>
      <c r="Y2904" s="185">
        <f t="shared" si="360"/>
        <v>0</v>
      </c>
    </row>
    <row r="2905" spans="2:25" s="187" customFormat="1" hidden="1" x14ac:dyDescent="0.3">
      <c r="B2905" s="226" t="s">
        <v>3221</v>
      </c>
      <c r="C2905" s="338" t="s">
        <v>10387</v>
      </c>
      <c r="D2905" s="249"/>
      <c r="E2905" s="249"/>
      <c r="F2905" s="183"/>
      <c r="G2905" s="184">
        <f t="shared" si="361"/>
        <v>4.5</v>
      </c>
      <c r="H2905" s="184">
        <f t="shared" si="362"/>
        <v>0.9</v>
      </c>
      <c r="I2905" s="184">
        <f t="shared" si="356"/>
        <v>3.6</v>
      </c>
      <c r="K2905" s="184">
        <v>0</v>
      </c>
      <c r="L2905" s="184">
        <v>0</v>
      </c>
      <c r="M2905" s="184">
        <f t="shared" si="357"/>
        <v>0</v>
      </c>
      <c r="O2905" s="188">
        <v>4.5</v>
      </c>
      <c r="P2905" s="188">
        <v>0.9</v>
      </c>
      <c r="Q2905" s="188">
        <f t="shared" si="358"/>
        <v>3.6</v>
      </c>
      <c r="S2905" s="184">
        <v>0</v>
      </c>
      <c r="T2905" s="184">
        <v>0</v>
      </c>
      <c r="U2905" s="184">
        <f t="shared" si="359"/>
        <v>0</v>
      </c>
      <c r="W2905" s="185">
        <v>0</v>
      </c>
      <c r="X2905" s="185">
        <v>0</v>
      </c>
      <c r="Y2905" s="185">
        <f t="shared" si="360"/>
        <v>0</v>
      </c>
    </row>
    <row r="2906" spans="2:25" s="187" customFormat="1" hidden="1" x14ac:dyDescent="0.3">
      <c r="B2906" s="226" t="s">
        <v>3222</v>
      </c>
      <c r="C2906" s="338" t="s">
        <v>10388</v>
      </c>
      <c r="D2906" s="249"/>
      <c r="E2906" s="249"/>
      <c r="F2906" s="183"/>
      <c r="G2906" s="184">
        <f t="shared" si="361"/>
        <v>221.87989999999999</v>
      </c>
      <c r="H2906" s="184">
        <f t="shared" si="362"/>
        <v>221.87989999999999</v>
      </c>
      <c r="I2906" s="184">
        <f t="shared" si="356"/>
        <v>0</v>
      </c>
      <c r="K2906" s="184">
        <v>0</v>
      </c>
      <c r="L2906" s="184">
        <v>0</v>
      </c>
      <c r="M2906" s="184">
        <f t="shared" si="357"/>
        <v>0</v>
      </c>
      <c r="O2906" s="188">
        <v>221.87989999999999</v>
      </c>
      <c r="P2906" s="188">
        <v>221.87989999999999</v>
      </c>
      <c r="Q2906" s="188">
        <f t="shared" si="358"/>
        <v>0</v>
      </c>
      <c r="S2906" s="184">
        <v>0</v>
      </c>
      <c r="T2906" s="184">
        <v>0</v>
      </c>
      <c r="U2906" s="184">
        <f t="shared" si="359"/>
        <v>0</v>
      </c>
      <c r="W2906" s="185">
        <v>0</v>
      </c>
      <c r="X2906" s="185">
        <v>0</v>
      </c>
      <c r="Y2906" s="185">
        <f t="shared" si="360"/>
        <v>0</v>
      </c>
    </row>
    <row r="2907" spans="2:25" s="187" customFormat="1" hidden="1" x14ac:dyDescent="0.3">
      <c r="B2907" s="226" t="s">
        <v>3223</v>
      </c>
      <c r="C2907" s="338" t="s">
        <v>10389</v>
      </c>
      <c r="D2907" s="249"/>
      <c r="E2907" s="249"/>
      <c r="F2907" s="183"/>
      <c r="G2907" s="184">
        <f t="shared" si="361"/>
        <v>319.59879999999998</v>
      </c>
      <c r="H2907" s="184">
        <f t="shared" si="362"/>
        <v>296.26068399999997</v>
      </c>
      <c r="I2907" s="184">
        <f t="shared" si="356"/>
        <v>23.338116000000014</v>
      </c>
      <c r="K2907" s="184">
        <v>0</v>
      </c>
      <c r="L2907" s="184">
        <v>0</v>
      </c>
      <c r="M2907" s="184">
        <f t="shared" si="357"/>
        <v>0</v>
      </c>
      <c r="O2907" s="188">
        <v>319.59879999999998</v>
      </c>
      <c r="P2907" s="188">
        <v>296.26068399999997</v>
      </c>
      <c r="Q2907" s="188">
        <f t="shared" si="358"/>
        <v>23.338116000000014</v>
      </c>
      <c r="S2907" s="184">
        <v>0</v>
      </c>
      <c r="T2907" s="184">
        <v>0</v>
      </c>
      <c r="U2907" s="184">
        <f t="shared" si="359"/>
        <v>0</v>
      </c>
      <c r="W2907" s="185">
        <v>0</v>
      </c>
      <c r="X2907" s="185">
        <v>0</v>
      </c>
      <c r="Y2907" s="185">
        <f t="shared" si="360"/>
        <v>0</v>
      </c>
    </row>
    <row r="2908" spans="2:25" s="187" customFormat="1" hidden="1" x14ac:dyDescent="0.3">
      <c r="B2908" s="226" t="s">
        <v>3224</v>
      </c>
      <c r="C2908" s="338" t="s">
        <v>10390</v>
      </c>
      <c r="D2908" s="249"/>
      <c r="E2908" s="249"/>
      <c r="F2908" s="183"/>
      <c r="G2908" s="184">
        <f t="shared" si="361"/>
        <v>2</v>
      </c>
      <c r="H2908" s="184">
        <f t="shared" si="362"/>
        <v>1</v>
      </c>
      <c r="I2908" s="184">
        <f t="shared" si="356"/>
        <v>1</v>
      </c>
      <c r="K2908" s="184">
        <v>0</v>
      </c>
      <c r="L2908" s="184">
        <v>0</v>
      </c>
      <c r="M2908" s="184">
        <f t="shared" si="357"/>
        <v>0</v>
      </c>
      <c r="O2908" s="188">
        <v>2</v>
      </c>
      <c r="P2908" s="188">
        <v>1</v>
      </c>
      <c r="Q2908" s="188">
        <f t="shared" si="358"/>
        <v>1</v>
      </c>
      <c r="S2908" s="184">
        <v>0</v>
      </c>
      <c r="T2908" s="184">
        <v>0</v>
      </c>
      <c r="U2908" s="184">
        <f t="shared" si="359"/>
        <v>0</v>
      </c>
      <c r="W2908" s="185">
        <v>0</v>
      </c>
      <c r="X2908" s="185">
        <v>0</v>
      </c>
      <c r="Y2908" s="185">
        <f t="shared" si="360"/>
        <v>0</v>
      </c>
    </row>
    <row r="2909" spans="2:25" s="187" customFormat="1" hidden="1" x14ac:dyDescent="0.3">
      <c r="B2909" s="226" t="s">
        <v>3225</v>
      </c>
      <c r="C2909" s="338" t="s">
        <v>10391</v>
      </c>
      <c r="D2909" s="249"/>
      <c r="E2909" s="249"/>
      <c r="F2909" s="183"/>
      <c r="G2909" s="184">
        <f t="shared" si="361"/>
        <v>118.4533</v>
      </c>
      <c r="H2909" s="184">
        <f t="shared" si="362"/>
        <v>110.62831906999999</v>
      </c>
      <c r="I2909" s="184">
        <f t="shared" si="356"/>
        <v>7.8249809300000095</v>
      </c>
      <c r="K2909" s="184">
        <v>0</v>
      </c>
      <c r="L2909" s="184">
        <v>0</v>
      </c>
      <c r="M2909" s="184">
        <f t="shared" si="357"/>
        <v>0</v>
      </c>
      <c r="O2909" s="188">
        <v>118.4533</v>
      </c>
      <c r="P2909" s="188">
        <v>110.62831906999999</v>
      </c>
      <c r="Q2909" s="188">
        <f t="shared" si="358"/>
        <v>7.8249809300000095</v>
      </c>
      <c r="S2909" s="184">
        <v>0</v>
      </c>
      <c r="T2909" s="184">
        <v>0</v>
      </c>
      <c r="U2909" s="184">
        <f t="shared" si="359"/>
        <v>0</v>
      </c>
      <c r="W2909" s="185">
        <v>0</v>
      </c>
      <c r="X2909" s="185">
        <v>0</v>
      </c>
      <c r="Y2909" s="185">
        <f t="shared" si="360"/>
        <v>0</v>
      </c>
    </row>
    <row r="2910" spans="2:25" s="187" customFormat="1" hidden="1" x14ac:dyDescent="0.3">
      <c r="B2910" s="226" t="s">
        <v>3226</v>
      </c>
      <c r="C2910" s="338" t="s">
        <v>10392</v>
      </c>
      <c r="D2910" s="249"/>
      <c r="E2910" s="249"/>
      <c r="F2910" s="183"/>
      <c r="G2910" s="184">
        <f t="shared" si="361"/>
        <v>155.05019999999999</v>
      </c>
      <c r="H2910" s="184">
        <f t="shared" si="362"/>
        <v>142.63139290000001</v>
      </c>
      <c r="I2910" s="184">
        <f t="shared" si="356"/>
        <v>12.418807099999981</v>
      </c>
      <c r="K2910" s="184">
        <v>0</v>
      </c>
      <c r="L2910" s="184">
        <v>0</v>
      </c>
      <c r="M2910" s="184">
        <f t="shared" si="357"/>
        <v>0</v>
      </c>
      <c r="O2910" s="188">
        <v>155.05019999999999</v>
      </c>
      <c r="P2910" s="188">
        <v>142.63139290000001</v>
      </c>
      <c r="Q2910" s="188">
        <f t="shared" si="358"/>
        <v>12.418807099999981</v>
      </c>
      <c r="S2910" s="184">
        <v>0</v>
      </c>
      <c r="T2910" s="184">
        <v>0</v>
      </c>
      <c r="U2910" s="184">
        <f t="shared" si="359"/>
        <v>0</v>
      </c>
      <c r="W2910" s="185">
        <v>0</v>
      </c>
      <c r="X2910" s="185">
        <v>0</v>
      </c>
      <c r="Y2910" s="185">
        <f t="shared" si="360"/>
        <v>0</v>
      </c>
    </row>
    <row r="2911" spans="2:25" s="187" customFormat="1" hidden="1" x14ac:dyDescent="0.3">
      <c r="B2911" s="226" t="s">
        <v>3227</v>
      </c>
      <c r="C2911" s="338" t="s">
        <v>10393</v>
      </c>
      <c r="D2911" s="249"/>
      <c r="E2911" s="249"/>
      <c r="F2911" s="183"/>
      <c r="G2911" s="184">
        <f t="shared" si="361"/>
        <v>159.46359999999999</v>
      </c>
      <c r="H2911" s="184">
        <f t="shared" si="362"/>
        <v>136.91972968000002</v>
      </c>
      <c r="I2911" s="184">
        <f t="shared" si="356"/>
        <v>22.543870319999968</v>
      </c>
      <c r="K2911" s="184">
        <v>0</v>
      </c>
      <c r="L2911" s="184">
        <v>0</v>
      </c>
      <c r="M2911" s="184">
        <f t="shared" si="357"/>
        <v>0</v>
      </c>
      <c r="O2911" s="188">
        <v>159.46359999999999</v>
      </c>
      <c r="P2911" s="188">
        <v>136.91972968000002</v>
      </c>
      <c r="Q2911" s="188">
        <f t="shared" si="358"/>
        <v>22.543870319999968</v>
      </c>
      <c r="S2911" s="184">
        <v>0</v>
      </c>
      <c r="T2911" s="184">
        <v>0</v>
      </c>
      <c r="U2911" s="184">
        <f t="shared" si="359"/>
        <v>0</v>
      </c>
      <c r="W2911" s="185">
        <v>0</v>
      </c>
      <c r="X2911" s="185">
        <v>0</v>
      </c>
      <c r="Y2911" s="185">
        <f t="shared" si="360"/>
        <v>0</v>
      </c>
    </row>
    <row r="2912" spans="2:25" s="187" customFormat="1" hidden="1" x14ac:dyDescent="0.3">
      <c r="B2912" s="226" t="s">
        <v>3228</v>
      </c>
      <c r="C2912" s="338" t="s">
        <v>10394</v>
      </c>
      <c r="D2912" s="249"/>
      <c r="E2912" s="249"/>
      <c r="F2912" s="183"/>
      <c r="G2912" s="184">
        <f t="shared" si="361"/>
        <v>710.92809999999997</v>
      </c>
      <c r="H2912" s="184">
        <f t="shared" si="362"/>
        <v>602.12666100000001</v>
      </c>
      <c r="I2912" s="184">
        <f t="shared" si="356"/>
        <v>108.80143899999996</v>
      </c>
      <c r="K2912" s="184">
        <v>0</v>
      </c>
      <c r="L2912" s="184">
        <v>0</v>
      </c>
      <c r="M2912" s="184">
        <f t="shared" si="357"/>
        <v>0</v>
      </c>
      <c r="O2912" s="188">
        <v>710.92809999999997</v>
      </c>
      <c r="P2912" s="188">
        <v>602.12666100000001</v>
      </c>
      <c r="Q2912" s="188">
        <f t="shared" si="358"/>
        <v>108.80143899999996</v>
      </c>
      <c r="S2912" s="184">
        <v>0</v>
      </c>
      <c r="T2912" s="184">
        <v>0</v>
      </c>
      <c r="U2912" s="184">
        <f t="shared" si="359"/>
        <v>0</v>
      </c>
      <c r="W2912" s="185">
        <v>0</v>
      </c>
      <c r="X2912" s="185">
        <v>0</v>
      </c>
      <c r="Y2912" s="185">
        <f t="shared" si="360"/>
        <v>0</v>
      </c>
    </row>
    <row r="2913" spans="2:25" s="187" customFormat="1" hidden="1" x14ac:dyDescent="0.3">
      <c r="B2913" s="226" t="s">
        <v>3229</v>
      </c>
      <c r="C2913" s="338" t="s">
        <v>10395</v>
      </c>
      <c r="D2913" s="249"/>
      <c r="E2913" s="249"/>
      <c r="F2913" s="183"/>
      <c r="G2913" s="184">
        <f t="shared" si="361"/>
        <v>166.11879999999999</v>
      </c>
      <c r="H2913" s="184">
        <f t="shared" si="362"/>
        <v>143.93217999999999</v>
      </c>
      <c r="I2913" s="184">
        <f t="shared" si="356"/>
        <v>22.186620000000005</v>
      </c>
      <c r="K2913" s="184">
        <v>0</v>
      </c>
      <c r="L2913" s="184">
        <v>0</v>
      </c>
      <c r="M2913" s="184">
        <f t="shared" si="357"/>
        <v>0</v>
      </c>
      <c r="O2913" s="188">
        <v>166.11879999999999</v>
      </c>
      <c r="P2913" s="188">
        <v>143.93217999999999</v>
      </c>
      <c r="Q2913" s="188">
        <f t="shared" si="358"/>
        <v>22.186620000000005</v>
      </c>
      <c r="S2913" s="184">
        <v>0</v>
      </c>
      <c r="T2913" s="184">
        <v>0</v>
      </c>
      <c r="U2913" s="184">
        <f t="shared" si="359"/>
        <v>0</v>
      </c>
      <c r="W2913" s="185">
        <v>0</v>
      </c>
      <c r="X2913" s="185">
        <v>0</v>
      </c>
      <c r="Y2913" s="185">
        <f t="shared" si="360"/>
        <v>0</v>
      </c>
    </row>
    <row r="2914" spans="2:25" s="187" customFormat="1" hidden="1" x14ac:dyDescent="0.3">
      <c r="B2914" s="226" t="s">
        <v>3230</v>
      </c>
      <c r="C2914" s="338" t="s">
        <v>10396</v>
      </c>
      <c r="D2914" s="249"/>
      <c r="E2914" s="249"/>
      <c r="F2914" s="183"/>
      <c r="G2914" s="184">
        <f t="shared" si="361"/>
        <v>3.5</v>
      </c>
      <c r="H2914" s="184">
        <f t="shared" si="362"/>
        <v>2.6</v>
      </c>
      <c r="I2914" s="184">
        <f t="shared" si="356"/>
        <v>0.89999999999999991</v>
      </c>
      <c r="K2914" s="184">
        <v>0</v>
      </c>
      <c r="L2914" s="184">
        <v>0</v>
      </c>
      <c r="M2914" s="184">
        <f t="shared" si="357"/>
        <v>0</v>
      </c>
      <c r="O2914" s="188">
        <v>3.5</v>
      </c>
      <c r="P2914" s="188">
        <v>2.6</v>
      </c>
      <c r="Q2914" s="188">
        <f t="shared" si="358"/>
        <v>0.89999999999999991</v>
      </c>
      <c r="S2914" s="184">
        <v>0</v>
      </c>
      <c r="T2914" s="184">
        <v>0</v>
      </c>
      <c r="U2914" s="184">
        <f t="shared" si="359"/>
        <v>0</v>
      </c>
      <c r="W2914" s="185">
        <v>0</v>
      </c>
      <c r="X2914" s="185">
        <v>0</v>
      </c>
      <c r="Y2914" s="185">
        <f t="shared" si="360"/>
        <v>0</v>
      </c>
    </row>
    <row r="2915" spans="2:25" s="187" customFormat="1" hidden="1" x14ac:dyDescent="0.3">
      <c r="B2915" s="226" t="s">
        <v>3231</v>
      </c>
      <c r="C2915" s="338" t="s">
        <v>10397</v>
      </c>
      <c r="D2915" s="249"/>
      <c r="E2915" s="249"/>
      <c r="F2915" s="183"/>
      <c r="G2915" s="184">
        <f t="shared" si="361"/>
        <v>3</v>
      </c>
      <c r="H2915" s="184">
        <f t="shared" si="362"/>
        <v>0.95</v>
      </c>
      <c r="I2915" s="184">
        <f t="shared" si="356"/>
        <v>2.0499999999999998</v>
      </c>
      <c r="K2915" s="184">
        <v>0</v>
      </c>
      <c r="L2915" s="184">
        <v>0</v>
      </c>
      <c r="M2915" s="184">
        <f t="shared" si="357"/>
        <v>0</v>
      </c>
      <c r="O2915" s="188">
        <v>3</v>
      </c>
      <c r="P2915" s="188">
        <v>0.95</v>
      </c>
      <c r="Q2915" s="188">
        <f t="shared" si="358"/>
        <v>2.0499999999999998</v>
      </c>
      <c r="S2915" s="184">
        <v>0</v>
      </c>
      <c r="T2915" s="184">
        <v>0</v>
      </c>
      <c r="U2915" s="184">
        <f t="shared" si="359"/>
        <v>0</v>
      </c>
      <c r="W2915" s="185">
        <v>0</v>
      </c>
      <c r="X2915" s="185">
        <v>0</v>
      </c>
      <c r="Y2915" s="185">
        <f t="shared" si="360"/>
        <v>0</v>
      </c>
    </row>
    <row r="2916" spans="2:25" s="187" customFormat="1" hidden="1" x14ac:dyDescent="0.3">
      <c r="B2916" s="226" t="s">
        <v>3232</v>
      </c>
      <c r="C2916" s="338" t="s">
        <v>10398</v>
      </c>
      <c r="D2916" s="249"/>
      <c r="E2916" s="249"/>
      <c r="F2916" s="183"/>
      <c r="G2916" s="184">
        <f t="shared" si="361"/>
        <v>3</v>
      </c>
      <c r="H2916" s="184">
        <f t="shared" si="362"/>
        <v>0.8</v>
      </c>
      <c r="I2916" s="184">
        <f t="shared" si="356"/>
        <v>2.2000000000000002</v>
      </c>
      <c r="K2916" s="184">
        <v>0</v>
      </c>
      <c r="L2916" s="184">
        <v>0</v>
      </c>
      <c r="M2916" s="184">
        <f t="shared" si="357"/>
        <v>0</v>
      </c>
      <c r="O2916" s="188">
        <v>3</v>
      </c>
      <c r="P2916" s="188">
        <v>0.8</v>
      </c>
      <c r="Q2916" s="188">
        <f t="shared" si="358"/>
        <v>2.2000000000000002</v>
      </c>
      <c r="S2916" s="184">
        <v>0</v>
      </c>
      <c r="T2916" s="184">
        <v>0</v>
      </c>
      <c r="U2916" s="184">
        <f t="shared" si="359"/>
        <v>0</v>
      </c>
      <c r="W2916" s="185">
        <v>0</v>
      </c>
      <c r="X2916" s="185">
        <v>0</v>
      </c>
      <c r="Y2916" s="185">
        <f t="shared" si="360"/>
        <v>0</v>
      </c>
    </row>
    <row r="2917" spans="2:25" s="187" customFormat="1" hidden="1" x14ac:dyDescent="0.3">
      <c r="B2917" s="226" t="s">
        <v>3233</v>
      </c>
      <c r="C2917" s="338" t="s">
        <v>10399</v>
      </c>
      <c r="D2917" s="249"/>
      <c r="E2917" s="249"/>
      <c r="F2917" s="183"/>
      <c r="G2917" s="184">
        <f t="shared" si="361"/>
        <v>4</v>
      </c>
      <c r="H2917" s="184">
        <f t="shared" si="362"/>
        <v>1.6</v>
      </c>
      <c r="I2917" s="184">
        <f t="shared" si="356"/>
        <v>2.4</v>
      </c>
      <c r="K2917" s="184">
        <v>0</v>
      </c>
      <c r="L2917" s="184">
        <v>0</v>
      </c>
      <c r="M2917" s="184">
        <f t="shared" si="357"/>
        <v>0</v>
      </c>
      <c r="O2917" s="188">
        <v>4</v>
      </c>
      <c r="P2917" s="188">
        <v>1.6</v>
      </c>
      <c r="Q2917" s="188">
        <f t="shared" si="358"/>
        <v>2.4</v>
      </c>
      <c r="S2917" s="184">
        <v>0</v>
      </c>
      <c r="T2917" s="184">
        <v>0</v>
      </c>
      <c r="U2917" s="184">
        <f t="shared" si="359"/>
        <v>0</v>
      </c>
      <c r="W2917" s="185">
        <v>0</v>
      </c>
      <c r="X2917" s="185">
        <v>0</v>
      </c>
      <c r="Y2917" s="185">
        <f t="shared" si="360"/>
        <v>0</v>
      </c>
    </row>
    <row r="2918" spans="2:25" s="187" customFormat="1" hidden="1" x14ac:dyDescent="0.3">
      <c r="B2918" s="226" t="s">
        <v>3234</v>
      </c>
      <c r="C2918" s="338" t="s">
        <v>10400</v>
      </c>
      <c r="D2918" s="249"/>
      <c r="E2918" s="249"/>
      <c r="F2918" s="183"/>
      <c r="G2918" s="184">
        <f t="shared" si="361"/>
        <v>2.5</v>
      </c>
      <c r="H2918" s="184">
        <f t="shared" si="362"/>
        <v>1</v>
      </c>
      <c r="I2918" s="184">
        <f t="shared" si="356"/>
        <v>1.5</v>
      </c>
      <c r="K2918" s="184">
        <v>0</v>
      </c>
      <c r="L2918" s="184">
        <v>0</v>
      </c>
      <c r="M2918" s="184">
        <f t="shared" si="357"/>
        <v>0</v>
      </c>
      <c r="O2918" s="188">
        <v>2.5</v>
      </c>
      <c r="P2918" s="188">
        <v>1</v>
      </c>
      <c r="Q2918" s="188">
        <f t="shared" si="358"/>
        <v>1.5</v>
      </c>
      <c r="S2918" s="184">
        <v>0</v>
      </c>
      <c r="T2918" s="184">
        <v>0</v>
      </c>
      <c r="U2918" s="184">
        <f t="shared" si="359"/>
        <v>0</v>
      </c>
      <c r="W2918" s="185">
        <v>0</v>
      </c>
      <c r="X2918" s="185">
        <v>0</v>
      </c>
      <c r="Y2918" s="185">
        <f t="shared" si="360"/>
        <v>0</v>
      </c>
    </row>
    <row r="2919" spans="2:25" s="187" customFormat="1" hidden="1" x14ac:dyDescent="0.3">
      <c r="B2919" s="226" t="s">
        <v>3235</v>
      </c>
      <c r="C2919" s="338" t="s">
        <v>10401</v>
      </c>
      <c r="D2919" s="249"/>
      <c r="E2919" s="249"/>
      <c r="F2919" s="183"/>
      <c r="G2919" s="184">
        <f t="shared" si="361"/>
        <v>249.47179999999997</v>
      </c>
      <c r="H2919" s="184">
        <f t="shared" si="362"/>
        <v>203.84378349999997</v>
      </c>
      <c r="I2919" s="184">
        <f t="shared" si="356"/>
        <v>45.628016500000001</v>
      </c>
      <c r="K2919" s="184">
        <v>0</v>
      </c>
      <c r="L2919" s="184">
        <v>0</v>
      </c>
      <c r="M2919" s="184">
        <f t="shared" si="357"/>
        <v>0</v>
      </c>
      <c r="O2919" s="188">
        <v>249.47179999999997</v>
      </c>
      <c r="P2919" s="188">
        <v>203.84378349999997</v>
      </c>
      <c r="Q2919" s="188">
        <f t="shared" si="358"/>
        <v>45.628016500000001</v>
      </c>
      <c r="S2919" s="184">
        <v>0</v>
      </c>
      <c r="T2919" s="184">
        <v>0</v>
      </c>
      <c r="U2919" s="184">
        <f t="shared" si="359"/>
        <v>0</v>
      </c>
      <c r="W2919" s="185">
        <v>0</v>
      </c>
      <c r="X2919" s="185">
        <v>0</v>
      </c>
      <c r="Y2919" s="185">
        <f t="shared" si="360"/>
        <v>0</v>
      </c>
    </row>
    <row r="2920" spans="2:25" s="187" customFormat="1" hidden="1" x14ac:dyDescent="0.3">
      <c r="B2920" s="226" t="s">
        <v>3236</v>
      </c>
      <c r="C2920" s="338" t="s">
        <v>10402</v>
      </c>
      <c r="D2920" s="249"/>
      <c r="E2920" s="249"/>
      <c r="F2920" s="183"/>
      <c r="G2920" s="184">
        <f t="shared" si="361"/>
        <v>2.5</v>
      </c>
      <c r="H2920" s="184">
        <f t="shared" si="362"/>
        <v>1.8</v>
      </c>
      <c r="I2920" s="184">
        <f t="shared" si="356"/>
        <v>0.7</v>
      </c>
      <c r="K2920" s="184">
        <v>0</v>
      </c>
      <c r="L2920" s="184">
        <v>0</v>
      </c>
      <c r="M2920" s="184">
        <f t="shared" si="357"/>
        <v>0</v>
      </c>
      <c r="O2920" s="188">
        <v>2.5</v>
      </c>
      <c r="P2920" s="188">
        <v>1.8</v>
      </c>
      <c r="Q2920" s="188">
        <f t="shared" si="358"/>
        <v>0.7</v>
      </c>
      <c r="S2920" s="184">
        <v>0</v>
      </c>
      <c r="T2920" s="184">
        <v>0</v>
      </c>
      <c r="U2920" s="184">
        <f t="shared" si="359"/>
        <v>0</v>
      </c>
      <c r="W2920" s="185">
        <v>0</v>
      </c>
      <c r="X2920" s="185">
        <v>0</v>
      </c>
      <c r="Y2920" s="185">
        <f t="shared" si="360"/>
        <v>0</v>
      </c>
    </row>
    <row r="2921" spans="2:25" s="187" customFormat="1" hidden="1" x14ac:dyDescent="0.3">
      <c r="B2921" s="226" t="s">
        <v>3237</v>
      </c>
      <c r="C2921" s="338" t="s">
        <v>10403</v>
      </c>
      <c r="D2921" s="249"/>
      <c r="E2921" s="249"/>
      <c r="F2921" s="183"/>
      <c r="G2921" s="184">
        <f t="shared" si="361"/>
        <v>1456.4265999999998</v>
      </c>
      <c r="H2921" s="184">
        <f t="shared" si="362"/>
        <v>357.60305</v>
      </c>
      <c r="I2921" s="184">
        <f t="shared" si="356"/>
        <v>1098.8235499999998</v>
      </c>
      <c r="K2921" s="184">
        <v>0</v>
      </c>
      <c r="L2921" s="184">
        <v>0</v>
      </c>
      <c r="M2921" s="184">
        <f t="shared" si="357"/>
        <v>0</v>
      </c>
      <c r="O2921" s="188">
        <v>1456.4265999999998</v>
      </c>
      <c r="P2921" s="188">
        <v>357.60305</v>
      </c>
      <c r="Q2921" s="188">
        <f t="shared" si="358"/>
        <v>1098.8235499999998</v>
      </c>
      <c r="S2921" s="184">
        <v>0</v>
      </c>
      <c r="T2921" s="184">
        <v>0</v>
      </c>
      <c r="U2921" s="184">
        <f t="shared" si="359"/>
        <v>0</v>
      </c>
      <c r="W2921" s="185">
        <v>0</v>
      </c>
      <c r="X2921" s="185">
        <v>0</v>
      </c>
      <c r="Y2921" s="185">
        <f t="shared" si="360"/>
        <v>0</v>
      </c>
    </row>
    <row r="2922" spans="2:25" s="187" customFormat="1" hidden="1" x14ac:dyDescent="0.3">
      <c r="B2922" s="226" t="s">
        <v>3238</v>
      </c>
      <c r="C2922" s="338" t="s">
        <v>10404</v>
      </c>
      <c r="D2922" s="249"/>
      <c r="E2922" s="249"/>
      <c r="F2922" s="183"/>
      <c r="G2922" s="184">
        <f t="shared" si="361"/>
        <v>1826.8615000000002</v>
      </c>
      <c r="H2922" s="184">
        <f t="shared" si="362"/>
        <v>1498.2050675</v>
      </c>
      <c r="I2922" s="184">
        <f t="shared" si="356"/>
        <v>328.65643250000016</v>
      </c>
      <c r="K2922" s="184">
        <v>0</v>
      </c>
      <c r="L2922" s="184">
        <v>0</v>
      </c>
      <c r="M2922" s="184">
        <f t="shared" si="357"/>
        <v>0</v>
      </c>
      <c r="O2922" s="188">
        <v>1826.8615000000002</v>
      </c>
      <c r="P2922" s="188">
        <v>1498.2050675</v>
      </c>
      <c r="Q2922" s="188">
        <f t="shared" si="358"/>
        <v>328.65643250000016</v>
      </c>
      <c r="S2922" s="184">
        <v>0</v>
      </c>
      <c r="T2922" s="184">
        <v>0</v>
      </c>
      <c r="U2922" s="184">
        <f t="shared" si="359"/>
        <v>0</v>
      </c>
      <c r="W2922" s="185">
        <v>0</v>
      </c>
      <c r="X2922" s="185">
        <v>0</v>
      </c>
      <c r="Y2922" s="185">
        <f t="shared" si="360"/>
        <v>0</v>
      </c>
    </row>
    <row r="2923" spans="2:25" s="187" customFormat="1" hidden="1" x14ac:dyDescent="0.3">
      <c r="B2923" s="226" t="s">
        <v>3239</v>
      </c>
      <c r="C2923" s="338" t="s">
        <v>10405</v>
      </c>
      <c r="D2923" s="249"/>
      <c r="E2923" s="249"/>
      <c r="F2923" s="183"/>
      <c r="G2923" s="184">
        <f t="shared" si="361"/>
        <v>98.585899999999995</v>
      </c>
      <c r="H2923" s="184">
        <f t="shared" si="362"/>
        <v>85.522637970000005</v>
      </c>
      <c r="I2923" s="184">
        <f t="shared" si="356"/>
        <v>13.06326202999999</v>
      </c>
      <c r="K2923" s="184">
        <v>0</v>
      </c>
      <c r="L2923" s="184">
        <v>0</v>
      </c>
      <c r="M2923" s="184">
        <f t="shared" si="357"/>
        <v>0</v>
      </c>
      <c r="O2923" s="188">
        <v>98.585899999999995</v>
      </c>
      <c r="P2923" s="188">
        <v>85.522637970000005</v>
      </c>
      <c r="Q2923" s="188">
        <f t="shared" si="358"/>
        <v>13.06326202999999</v>
      </c>
      <c r="S2923" s="184">
        <v>0</v>
      </c>
      <c r="T2923" s="184">
        <v>0</v>
      </c>
      <c r="U2923" s="184">
        <f t="shared" si="359"/>
        <v>0</v>
      </c>
      <c r="W2923" s="185">
        <v>0</v>
      </c>
      <c r="X2923" s="185">
        <v>0</v>
      </c>
      <c r="Y2923" s="185">
        <f t="shared" si="360"/>
        <v>0</v>
      </c>
    </row>
    <row r="2924" spans="2:25" s="187" customFormat="1" hidden="1" x14ac:dyDescent="0.3">
      <c r="B2924" s="226" t="s">
        <v>3240</v>
      </c>
      <c r="C2924" s="338" t="s">
        <v>10406</v>
      </c>
      <c r="D2924" s="249"/>
      <c r="E2924" s="249"/>
      <c r="F2924" s="183"/>
      <c r="G2924" s="184">
        <f t="shared" si="361"/>
        <v>97.231999999999999</v>
      </c>
      <c r="H2924" s="184">
        <f t="shared" si="362"/>
        <v>84.337375099999988</v>
      </c>
      <c r="I2924" s="184">
        <f t="shared" si="356"/>
        <v>12.894624900000011</v>
      </c>
      <c r="K2924" s="184">
        <v>0</v>
      </c>
      <c r="L2924" s="184">
        <v>0</v>
      </c>
      <c r="M2924" s="184">
        <f t="shared" si="357"/>
        <v>0</v>
      </c>
      <c r="O2924" s="188">
        <v>97.231999999999999</v>
      </c>
      <c r="P2924" s="188">
        <v>84.337375099999988</v>
      </c>
      <c r="Q2924" s="188">
        <f t="shared" si="358"/>
        <v>12.894624900000011</v>
      </c>
      <c r="S2924" s="184">
        <v>0</v>
      </c>
      <c r="T2924" s="184">
        <v>0</v>
      </c>
      <c r="U2924" s="184">
        <f t="shared" si="359"/>
        <v>0</v>
      </c>
      <c r="W2924" s="185">
        <v>0</v>
      </c>
      <c r="X2924" s="185">
        <v>0</v>
      </c>
      <c r="Y2924" s="185">
        <f t="shared" si="360"/>
        <v>0</v>
      </c>
    </row>
    <row r="2925" spans="2:25" s="187" customFormat="1" hidden="1" x14ac:dyDescent="0.3">
      <c r="B2925" s="226" t="s">
        <v>3241</v>
      </c>
      <c r="C2925" s="338" t="s">
        <v>10407</v>
      </c>
      <c r="D2925" s="249"/>
      <c r="E2925" s="249"/>
      <c r="F2925" s="183"/>
      <c r="G2925" s="184">
        <f t="shared" si="361"/>
        <v>440.76100000000008</v>
      </c>
      <c r="H2925" s="184">
        <f t="shared" si="362"/>
        <v>406.27585576000001</v>
      </c>
      <c r="I2925" s="184">
        <f t="shared" si="356"/>
        <v>34.485144240000068</v>
      </c>
      <c r="K2925" s="184">
        <v>0</v>
      </c>
      <c r="L2925" s="184">
        <v>0</v>
      </c>
      <c r="M2925" s="184">
        <f t="shared" si="357"/>
        <v>0</v>
      </c>
      <c r="O2925" s="188">
        <v>440.76100000000008</v>
      </c>
      <c r="P2925" s="188">
        <v>406.27585576000001</v>
      </c>
      <c r="Q2925" s="188">
        <f t="shared" si="358"/>
        <v>34.485144240000068</v>
      </c>
      <c r="S2925" s="184">
        <v>0</v>
      </c>
      <c r="T2925" s="184">
        <v>0</v>
      </c>
      <c r="U2925" s="184">
        <f t="shared" si="359"/>
        <v>0</v>
      </c>
      <c r="W2925" s="185">
        <v>0</v>
      </c>
      <c r="X2925" s="185">
        <v>0</v>
      </c>
      <c r="Y2925" s="185">
        <f t="shared" si="360"/>
        <v>0</v>
      </c>
    </row>
    <row r="2926" spans="2:25" s="187" customFormat="1" hidden="1" x14ac:dyDescent="0.3">
      <c r="B2926" s="226" t="s">
        <v>3242</v>
      </c>
      <c r="C2926" s="338" t="s">
        <v>10408</v>
      </c>
      <c r="D2926" s="249"/>
      <c r="E2926" s="249"/>
      <c r="F2926" s="183"/>
      <c r="G2926" s="184">
        <f t="shared" si="361"/>
        <v>130</v>
      </c>
      <c r="H2926" s="184">
        <f t="shared" si="362"/>
        <v>125.99696</v>
      </c>
      <c r="I2926" s="184">
        <f t="shared" si="356"/>
        <v>4.0030399999999986</v>
      </c>
      <c r="K2926" s="184">
        <v>0</v>
      </c>
      <c r="L2926" s="184">
        <v>0</v>
      </c>
      <c r="M2926" s="184">
        <f t="shared" si="357"/>
        <v>0</v>
      </c>
      <c r="O2926" s="188">
        <v>130</v>
      </c>
      <c r="P2926" s="188">
        <v>125.99696</v>
      </c>
      <c r="Q2926" s="188">
        <f t="shared" si="358"/>
        <v>4.0030399999999986</v>
      </c>
      <c r="S2926" s="184">
        <v>0</v>
      </c>
      <c r="T2926" s="184">
        <v>0</v>
      </c>
      <c r="U2926" s="184">
        <f t="shared" si="359"/>
        <v>0</v>
      </c>
      <c r="W2926" s="185">
        <v>0</v>
      </c>
      <c r="X2926" s="185">
        <v>0</v>
      </c>
      <c r="Y2926" s="185">
        <f t="shared" si="360"/>
        <v>0</v>
      </c>
    </row>
    <row r="2927" spans="2:25" s="187" customFormat="1" hidden="1" x14ac:dyDescent="0.3">
      <c r="B2927" s="226" t="s">
        <v>3243</v>
      </c>
      <c r="C2927" s="338" t="s">
        <v>10409</v>
      </c>
      <c r="D2927" s="249"/>
      <c r="E2927" s="249"/>
      <c r="F2927" s="183"/>
      <c r="G2927" s="184">
        <f t="shared" si="361"/>
        <v>43.419399999999996</v>
      </c>
      <c r="H2927" s="184">
        <f t="shared" si="362"/>
        <v>34.231045999999999</v>
      </c>
      <c r="I2927" s="184">
        <f t="shared" si="356"/>
        <v>9.1883539999999968</v>
      </c>
      <c r="K2927" s="184">
        <v>0</v>
      </c>
      <c r="L2927" s="184">
        <v>0</v>
      </c>
      <c r="M2927" s="184">
        <f t="shared" si="357"/>
        <v>0</v>
      </c>
      <c r="O2927" s="188">
        <v>43.419399999999996</v>
      </c>
      <c r="P2927" s="188">
        <v>34.231045999999999</v>
      </c>
      <c r="Q2927" s="188">
        <f t="shared" si="358"/>
        <v>9.1883539999999968</v>
      </c>
      <c r="S2927" s="184">
        <v>0</v>
      </c>
      <c r="T2927" s="184">
        <v>0</v>
      </c>
      <c r="U2927" s="184">
        <f t="shared" si="359"/>
        <v>0</v>
      </c>
      <c r="W2927" s="185">
        <v>0</v>
      </c>
      <c r="X2927" s="185">
        <v>0</v>
      </c>
      <c r="Y2927" s="185">
        <f t="shared" si="360"/>
        <v>0</v>
      </c>
    </row>
    <row r="2928" spans="2:25" s="187" customFormat="1" hidden="1" x14ac:dyDescent="0.3">
      <c r="B2928" s="226" t="s">
        <v>3244</v>
      </c>
      <c r="C2928" s="338" t="s">
        <v>10410</v>
      </c>
      <c r="D2928" s="249"/>
      <c r="E2928" s="249"/>
      <c r="F2928" s="183"/>
      <c r="G2928" s="184">
        <f t="shared" si="361"/>
        <v>250</v>
      </c>
      <c r="H2928" s="184">
        <f t="shared" si="362"/>
        <v>54.571399999999997</v>
      </c>
      <c r="I2928" s="184">
        <f t="shared" si="356"/>
        <v>195.42860000000002</v>
      </c>
      <c r="K2928" s="184">
        <v>0</v>
      </c>
      <c r="L2928" s="184">
        <v>0</v>
      </c>
      <c r="M2928" s="184">
        <f t="shared" si="357"/>
        <v>0</v>
      </c>
      <c r="O2928" s="188">
        <v>250</v>
      </c>
      <c r="P2928" s="188">
        <v>54.571399999999997</v>
      </c>
      <c r="Q2928" s="188">
        <f t="shared" si="358"/>
        <v>195.42860000000002</v>
      </c>
      <c r="S2928" s="184">
        <v>0</v>
      </c>
      <c r="T2928" s="184">
        <v>0</v>
      </c>
      <c r="U2928" s="184">
        <f t="shared" si="359"/>
        <v>0</v>
      </c>
      <c r="W2928" s="185">
        <v>0</v>
      </c>
      <c r="X2928" s="185">
        <v>0</v>
      </c>
      <c r="Y2928" s="185">
        <f t="shared" si="360"/>
        <v>0</v>
      </c>
    </row>
    <row r="2929" spans="2:25" s="187" customFormat="1" hidden="1" x14ac:dyDescent="0.3">
      <c r="B2929" s="226" t="s">
        <v>3245</v>
      </c>
      <c r="C2929" s="338" t="s">
        <v>10411</v>
      </c>
      <c r="D2929" s="249"/>
      <c r="E2929" s="249"/>
      <c r="F2929" s="183"/>
      <c r="G2929" s="184">
        <f t="shared" si="361"/>
        <v>8</v>
      </c>
      <c r="H2929" s="184">
        <f t="shared" si="362"/>
        <v>3.484</v>
      </c>
      <c r="I2929" s="184">
        <f t="shared" si="356"/>
        <v>4.516</v>
      </c>
      <c r="K2929" s="184">
        <v>0</v>
      </c>
      <c r="L2929" s="184">
        <v>0</v>
      </c>
      <c r="M2929" s="184">
        <f t="shared" si="357"/>
        <v>0</v>
      </c>
      <c r="O2929" s="188">
        <v>8</v>
      </c>
      <c r="P2929" s="188">
        <v>3.484</v>
      </c>
      <c r="Q2929" s="188">
        <f t="shared" si="358"/>
        <v>4.516</v>
      </c>
      <c r="S2929" s="184">
        <v>0</v>
      </c>
      <c r="T2929" s="184">
        <v>0</v>
      </c>
      <c r="U2929" s="184">
        <f t="shared" si="359"/>
        <v>0</v>
      </c>
      <c r="W2929" s="185">
        <v>0</v>
      </c>
      <c r="X2929" s="185">
        <v>0</v>
      </c>
      <c r="Y2929" s="185">
        <f t="shared" si="360"/>
        <v>0</v>
      </c>
    </row>
    <row r="2930" spans="2:25" s="187" customFormat="1" hidden="1" x14ac:dyDescent="0.3">
      <c r="B2930" s="226" t="s">
        <v>3246</v>
      </c>
      <c r="C2930" s="338" t="s">
        <v>10412</v>
      </c>
      <c r="D2930" s="249"/>
      <c r="E2930" s="249"/>
      <c r="F2930" s="183"/>
      <c r="G2930" s="184">
        <f t="shared" si="361"/>
        <v>1.8</v>
      </c>
      <c r="H2930" s="184">
        <f t="shared" si="362"/>
        <v>0.6</v>
      </c>
      <c r="I2930" s="184">
        <f t="shared" si="356"/>
        <v>1.2000000000000002</v>
      </c>
      <c r="K2930" s="184">
        <v>0</v>
      </c>
      <c r="L2930" s="184">
        <v>0</v>
      </c>
      <c r="M2930" s="184">
        <f t="shared" si="357"/>
        <v>0</v>
      </c>
      <c r="O2930" s="188">
        <v>1.8</v>
      </c>
      <c r="P2930" s="188">
        <v>0.6</v>
      </c>
      <c r="Q2930" s="188">
        <f t="shared" si="358"/>
        <v>1.2000000000000002</v>
      </c>
      <c r="S2930" s="184">
        <v>0</v>
      </c>
      <c r="T2930" s="184">
        <v>0</v>
      </c>
      <c r="U2930" s="184">
        <f t="shared" si="359"/>
        <v>0</v>
      </c>
      <c r="W2930" s="185">
        <v>0</v>
      </c>
      <c r="X2930" s="185">
        <v>0</v>
      </c>
      <c r="Y2930" s="185">
        <f t="shared" si="360"/>
        <v>0</v>
      </c>
    </row>
    <row r="2931" spans="2:25" s="187" customFormat="1" hidden="1" x14ac:dyDescent="0.3">
      <c r="B2931" s="226" t="s">
        <v>3247</v>
      </c>
      <c r="C2931" s="338" t="s">
        <v>10413</v>
      </c>
      <c r="D2931" s="249"/>
      <c r="E2931" s="249"/>
      <c r="F2931" s="183"/>
      <c r="G2931" s="184">
        <f t="shared" si="361"/>
        <v>0.65700000000000003</v>
      </c>
      <c r="H2931" s="184">
        <f t="shared" si="362"/>
        <v>0.05</v>
      </c>
      <c r="I2931" s="184">
        <f t="shared" si="356"/>
        <v>0.60699999999999998</v>
      </c>
      <c r="K2931" s="184">
        <v>0</v>
      </c>
      <c r="L2931" s="184">
        <v>0</v>
      </c>
      <c r="M2931" s="184">
        <f t="shared" si="357"/>
        <v>0</v>
      </c>
      <c r="O2931" s="188">
        <v>0.65700000000000003</v>
      </c>
      <c r="P2931" s="188">
        <v>0.05</v>
      </c>
      <c r="Q2931" s="188">
        <f t="shared" si="358"/>
        <v>0.60699999999999998</v>
      </c>
      <c r="S2931" s="184">
        <v>0</v>
      </c>
      <c r="T2931" s="184">
        <v>0</v>
      </c>
      <c r="U2931" s="184">
        <f t="shared" si="359"/>
        <v>0</v>
      </c>
      <c r="W2931" s="185">
        <v>0</v>
      </c>
      <c r="X2931" s="185">
        <v>0</v>
      </c>
      <c r="Y2931" s="185">
        <f t="shared" si="360"/>
        <v>0</v>
      </c>
    </row>
    <row r="2932" spans="2:25" s="187" customFormat="1" hidden="1" x14ac:dyDescent="0.3">
      <c r="B2932" s="226" t="s">
        <v>3248</v>
      </c>
      <c r="C2932" s="338" t="s">
        <v>10414</v>
      </c>
      <c r="D2932" s="249"/>
      <c r="E2932" s="249"/>
      <c r="F2932" s="183"/>
      <c r="G2932" s="184">
        <f t="shared" si="361"/>
        <v>1.2330000000000001</v>
      </c>
      <c r="H2932" s="184">
        <f t="shared" si="362"/>
        <v>1.2330000000000001</v>
      </c>
      <c r="I2932" s="184">
        <f t="shared" si="356"/>
        <v>0</v>
      </c>
      <c r="K2932" s="184">
        <v>0</v>
      </c>
      <c r="L2932" s="184">
        <v>0</v>
      </c>
      <c r="M2932" s="184">
        <f t="shared" si="357"/>
        <v>0</v>
      </c>
      <c r="O2932" s="188">
        <v>1.2330000000000001</v>
      </c>
      <c r="P2932" s="188">
        <v>1.2330000000000001</v>
      </c>
      <c r="Q2932" s="188">
        <f t="shared" si="358"/>
        <v>0</v>
      </c>
      <c r="S2932" s="184">
        <v>0</v>
      </c>
      <c r="T2932" s="184">
        <v>0</v>
      </c>
      <c r="U2932" s="184">
        <f t="shared" si="359"/>
        <v>0</v>
      </c>
      <c r="W2932" s="185">
        <v>0</v>
      </c>
      <c r="X2932" s="185">
        <v>0</v>
      </c>
      <c r="Y2932" s="185">
        <f t="shared" si="360"/>
        <v>0</v>
      </c>
    </row>
    <row r="2933" spans="2:25" s="187" customFormat="1" hidden="1" x14ac:dyDescent="0.3">
      <c r="B2933" s="226" t="s">
        <v>3249</v>
      </c>
      <c r="C2933" s="338" t="s">
        <v>10415</v>
      </c>
      <c r="D2933" s="249"/>
      <c r="E2933" s="249"/>
      <c r="F2933" s="183"/>
      <c r="G2933" s="184">
        <f t="shared" si="361"/>
        <v>1.5</v>
      </c>
      <c r="H2933" s="184">
        <f t="shared" si="362"/>
        <v>1</v>
      </c>
      <c r="I2933" s="184">
        <f t="shared" si="356"/>
        <v>0.5</v>
      </c>
      <c r="K2933" s="184">
        <v>0</v>
      </c>
      <c r="L2933" s="184">
        <v>0</v>
      </c>
      <c r="M2933" s="184">
        <f t="shared" si="357"/>
        <v>0</v>
      </c>
      <c r="O2933" s="188">
        <v>1.5</v>
      </c>
      <c r="P2933" s="188">
        <v>1</v>
      </c>
      <c r="Q2933" s="188">
        <f t="shared" si="358"/>
        <v>0.5</v>
      </c>
      <c r="S2933" s="184">
        <v>0</v>
      </c>
      <c r="T2933" s="184">
        <v>0</v>
      </c>
      <c r="U2933" s="184">
        <f t="shared" si="359"/>
        <v>0</v>
      </c>
      <c r="W2933" s="185">
        <v>0</v>
      </c>
      <c r="X2933" s="185">
        <v>0</v>
      </c>
      <c r="Y2933" s="185">
        <f t="shared" si="360"/>
        <v>0</v>
      </c>
    </row>
    <row r="2934" spans="2:25" s="187" customFormat="1" hidden="1" x14ac:dyDescent="0.3">
      <c r="B2934" s="226" t="s">
        <v>3250</v>
      </c>
      <c r="C2934" s="338" t="s">
        <v>10416</v>
      </c>
      <c r="D2934" s="249"/>
      <c r="E2934" s="249"/>
      <c r="F2934" s="183"/>
      <c r="G2934" s="184">
        <f t="shared" si="361"/>
        <v>4706.67</v>
      </c>
      <c r="H2934" s="184">
        <f t="shared" si="362"/>
        <v>2539.5393978000002</v>
      </c>
      <c r="I2934" s="184">
        <f t="shared" si="356"/>
        <v>2167.1306021999999</v>
      </c>
      <c r="K2934" s="184">
        <v>0</v>
      </c>
      <c r="L2934" s="184">
        <v>0</v>
      </c>
      <c r="M2934" s="184">
        <f t="shared" si="357"/>
        <v>0</v>
      </c>
      <c r="O2934" s="188">
        <v>4706.67</v>
      </c>
      <c r="P2934" s="188">
        <v>2539.5393978000002</v>
      </c>
      <c r="Q2934" s="188">
        <f t="shared" si="358"/>
        <v>2167.1306021999999</v>
      </c>
      <c r="S2934" s="184">
        <v>0</v>
      </c>
      <c r="T2934" s="184">
        <v>0</v>
      </c>
      <c r="U2934" s="184">
        <f t="shared" si="359"/>
        <v>0</v>
      </c>
      <c r="W2934" s="185">
        <v>0</v>
      </c>
      <c r="X2934" s="185">
        <v>0</v>
      </c>
      <c r="Y2934" s="185">
        <f t="shared" si="360"/>
        <v>0</v>
      </c>
    </row>
    <row r="2935" spans="2:25" s="187" customFormat="1" hidden="1" x14ac:dyDescent="0.3">
      <c r="B2935" s="226" t="s">
        <v>3251</v>
      </c>
      <c r="C2935" s="338" t="s">
        <v>10417</v>
      </c>
      <c r="D2935" s="249"/>
      <c r="E2935" s="249"/>
      <c r="F2935" s="183"/>
      <c r="G2935" s="184">
        <f t="shared" si="361"/>
        <v>68.762699999999995</v>
      </c>
      <c r="H2935" s="184">
        <f t="shared" si="362"/>
        <v>43.808500000000002</v>
      </c>
      <c r="I2935" s="184">
        <f t="shared" si="356"/>
        <v>24.954199999999993</v>
      </c>
      <c r="K2935" s="184">
        <v>0</v>
      </c>
      <c r="L2935" s="184">
        <v>0</v>
      </c>
      <c r="M2935" s="184">
        <f t="shared" si="357"/>
        <v>0</v>
      </c>
      <c r="O2935" s="188">
        <v>68.762699999999995</v>
      </c>
      <c r="P2935" s="188">
        <v>43.808500000000002</v>
      </c>
      <c r="Q2935" s="188">
        <f t="shared" si="358"/>
        <v>24.954199999999993</v>
      </c>
      <c r="S2935" s="184">
        <v>0</v>
      </c>
      <c r="T2935" s="184">
        <v>0</v>
      </c>
      <c r="U2935" s="184">
        <f t="shared" si="359"/>
        <v>0</v>
      </c>
      <c r="W2935" s="185">
        <v>0</v>
      </c>
      <c r="X2935" s="185">
        <v>0</v>
      </c>
      <c r="Y2935" s="185">
        <f t="shared" si="360"/>
        <v>0</v>
      </c>
    </row>
    <row r="2936" spans="2:25" s="187" customFormat="1" hidden="1" x14ac:dyDescent="0.3">
      <c r="B2936" s="226" t="s">
        <v>3252</v>
      </c>
      <c r="C2936" s="338" t="s">
        <v>10418</v>
      </c>
      <c r="D2936" s="249"/>
      <c r="E2936" s="249"/>
      <c r="F2936" s="183"/>
      <c r="G2936" s="184">
        <f t="shared" si="361"/>
        <v>376.62490000000003</v>
      </c>
      <c r="H2936" s="184">
        <f t="shared" si="362"/>
        <v>366.49558300000001</v>
      </c>
      <c r="I2936" s="184">
        <f t="shared" si="356"/>
        <v>10.129317000000015</v>
      </c>
      <c r="K2936" s="184">
        <v>0</v>
      </c>
      <c r="L2936" s="184">
        <v>0</v>
      </c>
      <c r="M2936" s="184">
        <f t="shared" si="357"/>
        <v>0</v>
      </c>
      <c r="O2936" s="188">
        <v>376.62490000000003</v>
      </c>
      <c r="P2936" s="188">
        <v>366.49558300000001</v>
      </c>
      <c r="Q2936" s="188">
        <f t="shared" si="358"/>
        <v>10.129317000000015</v>
      </c>
      <c r="S2936" s="184">
        <v>0</v>
      </c>
      <c r="T2936" s="184">
        <v>0</v>
      </c>
      <c r="U2936" s="184">
        <f t="shared" si="359"/>
        <v>0</v>
      </c>
      <c r="W2936" s="185">
        <v>0</v>
      </c>
      <c r="X2936" s="185">
        <v>0</v>
      </c>
      <c r="Y2936" s="185">
        <f t="shared" si="360"/>
        <v>0</v>
      </c>
    </row>
    <row r="2937" spans="2:25" s="187" customFormat="1" hidden="1" x14ac:dyDescent="0.3">
      <c r="B2937" s="226" t="s">
        <v>3253</v>
      </c>
      <c r="C2937" s="338" t="s">
        <v>10419</v>
      </c>
      <c r="D2937" s="249"/>
      <c r="E2937" s="249"/>
      <c r="F2937" s="183"/>
      <c r="G2937" s="184">
        <f t="shared" si="361"/>
        <v>180.1841</v>
      </c>
      <c r="H2937" s="184">
        <f t="shared" si="362"/>
        <v>153.89664930000001</v>
      </c>
      <c r="I2937" s="184">
        <f t="shared" si="356"/>
        <v>26.287450699999994</v>
      </c>
      <c r="K2937" s="184">
        <v>0</v>
      </c>
      <c r="L2937" s="184">
        <v>0</v>
      </c>
      <c r="M2937" s="184">
        <f t="shared" si="357"/>
        <v>0</v>
      </c>
      <c r="O2937" s="188">
        <v>180.1841</v>
      </c>
      <c r="P2937" s="188">
        <v>153.89664930000001</v>
      </c>
      <c r="Q2937" s="188">
        <f t="shared" si="358"/>
        <v>26.287450699999994</v>
      </c>
      <c r="S2937" s="184">
        <v>0</v>
      </c>
      <c r="T2937" s="184">
        <v>0</v>
      </c>
      <c r="U2937" s="184">
        <f t="shared" si="359"/>
        <v>0</v>
      </c>
      <c r="W2937" s="185">
        <v>0</v>
      </c>
      <c r="X2937" s="185">
        <v>0</v>
      </c>
      <c r="Y2937" s="185">
        <f t="shared" si="360"/>
        <v>0</v>
      </c>
    </row>
    <row r="2938" spans="2:25" s="187" customFormat="1" hidden="1" x14ac:dyDescent="0.3">
      <c r="B2938" s="226" t="s">
        <v>3254</v>
      </c>
      <c r="C2938" s="338" t="s">
        <v>10420</v>
      </c>
      <c r="D2938" s="249"/>
      <c r="E2938" s="249"/>
      <c r="F2938" s="183"/>
      <c r="G2938" s="184">
        <f t="shared" si="361"/>
        <v>3</v>
      </c>
      <c r="H2938" s="184">
        <f t="shared" si="362"/>
        <v>1.6</v>
      </c>
      <c r="I2938" s="184">
        <f t="shared" si="356"/>
        <v>1.4</v>
      </c>
      <c r="K2938" s="184">
        <v>0</v>
      </c>
      <c r="L2938" s="184">
        <v>0</v>
      </c>
      <c r="M2938" s="184">
        <f t="shared" si="357"/>
        <v>0</v>
      </c>
      <c r="O2938" s="188">
        <v>3</v>
      </c>
      <c r="P2938" s="188">
        <v>1.6</v>
      </c>
      <c r="Q2938" s="188">
        <f t="shared" si="358"/>
        <v>1.4</v>
      </c>
      <c r="S2938" s="184">
        <v>0</v>
      </c>
      <c r="T2938" s="184">
        <v>0</v>
      </c>
      <c r="U2938" s="184">
        <f t="shared" si="359"/>
        <v>0</v>
      </c>
      <c r="W2938" s="185">
        <v>0</v>
      </c>
      <c r="X2938" s="185">
        <v>0</v>
      </c>
      <c r="Y2938" s="185">
        <f t="shared" si="360"/>
        <v>0</v>
      </c>
    </row>
    <row r="2939" spans="2:25" s="187" customFormat="1" hidden="1" x14ac:dyDescent="0.3">
      <c r="B2939" s="226" t="s">
        <v>3255</v>
      </c>
      <c r="C2939" s="338" t="s">
        <v>10421</v>
      </c>
      <c r="D2939" s="249"/>
      <c r="E2939" s="249"/>
      <c r="F2939" s="183"/>
      <c r="G2939" s="184">
        <f t="shared" si="361"/>
        <v>2</v>
      </c>
      <c r="H2939" s="184">
        <f t="shared" si="362"/>
        <v>1.05</v>
      </c>
      <c r="I2939" s="184">
        <f t="shared" si="356"/>
        <v>0.95</v>
      </c>
      <c r="K2939" s="184">
        <v>0</v>
      </c>
      <c r="L2939" s="184">
        <v>0</v>
      </c>
      <c r="M2939" s="184">
        <f t="shared" si="357"/>
        <v>0</v>
      </c>
      <c r="O2939" s="188">
        <v>2</v>
      </c>
      <c r="P2939" s="188">
        <v>1.05</v>
      </c>
      <c r="Q2939" s="188">
        <f t="shared" si="358"/>
        <v>0.95</v>
      </c>
      <c r="S2939" s="184">
        <v>0</v>
      </c>
      <c r="T2939" s="184">
        <v>0</v>
      </c>
      <c r="U2939" s="184">
        <f t="shared" si="359"/>
        <v>0</v>
      </c>
      <c r="W2939" s="185">
        <v>0</v>
      </c>
      <c r="X2939" s="185">
        <v>0</v>
      </c>
      <c r="Y2939" s="185">
        <f t="shared" si="360"/>
        <v>0</v>
      </c>
    </row>
    <row r="2940" spans="2:25" s="187" customFormat="1" hidden="1" x14ac:dyDescent="0.3">
      <c r="B2940" s="226" t="s">
        <v>3256</v>
      </c>
      <c r="C2940" s="338" t="s">
        <v>10422</v>
      </c>
      <c r="D2940" s="249"/>
      <c r="E2940" s="249"/>
      <c r="F2940" s="183"/>
      <c r="G2940" s="184">
        <f t="shared" si="361"/>
        <v>271.53960000000001</v>
      </c>
      <c r="H2940" s="184">
        <f t="shared" si="362"/>
        <v>234.82843600000001</v>
      </c>
      <c r="I2940" s="184">
        <f t="shared" si="356"/>
        <v>36.711163999999997</v>
      </c>
      <c r="K2940" s="184">
        <v>0</v>
      </c>
      <c r="L2940" s="184">
        <v>0</v>
      </c>
      <c r="M2940" s="184">
        <f t="shared" si="357"/>
        <v>0</v>
      </c>
      <c r="O2940" s="188">
        <v>271.53960000000001</v>
      </c>
      <c r="P2940" s="188">
        <v>234.82843600000001</v>
      </c>
      <c r="Q2940" s="188">
        <f t="shared" si="358"/>
        <v>36.711163999999997</v>
      </c>
      <c r="S2940" s="184">
        <v>0</v>
      </c>
      <c r="T2940" s="184">
        <v>0</v>
      </c>
      <c r="U2940" s="184">
        <f t="shared" si="359"/>
        <v>0</v>
      </c>
      <c r="W2940" s="185">
        <v>0</v>
      </c>
      <c r="X2940" s="185">
        <v>0</v>
      </c>
      <c r="Y2940" s="185">
        <f t="shared" si="360"/>
        <v>0</v>
      </c>
    </row>
    <row r="2941" spans="2:25" s="187" customFormat="1" hidden="1" x14ac:dyDescent="0.3">
      <c r="B2941" s="226" t="s">
        <v>3257</v>
      </c>
      <c r="C2941" s="338" t="s">
        <v>10423</v>
      </c>
      <c r="D2941" s="249"/>
      <c r="E2941" s="249"/>
      <c r="F2941" s="183"/>
      <c r="G2941" s="184">
        <f t="shared" si="361"/>
        <v>3.6692</v>
      </c>
      <c r="H2941" s="184">
        <f t="shared" si="362"/>
        <v>0.8</v>
      </c>
      <c r="I2941" s="184">
        <f t="shared" si="356"/>
        <v>2.8692000000000002</v>
      </c>
      <c r="K2941" s="184">
        <v>0</v>
      </c>
      <c r="L2941" s="184">
        <v>0</v>
      </c>
      <c r="M2941" s="184">
        <f t="shared" si="357"/>
        <v>0</v>
      </c>
      <c r="O2941" s="188">
        <v>3.6692</v>
      </c>
      <c r="P2941" s="188">
        <v>0.8</v>
      </c>
      <c r="Q2941" s="188">
        <f t="shared" si="358"/>
        <v>2.8692000000000002</v>
      </c>
      <c r="S2941" s="184">
        <v>0</v>
      </c>
      <c r="T2941" s="184">
        <v>0</v>
      </c>
      <c r="U2941" s="184">
        <f t="shared" si="359"/>
        <v>0</v>
      </c>
      <c r="W2941" s="185">
        <v>0</v>
      </c>
      <c r="X2941" s="185">
        <v>0</v>
      </c>
      <c r="Y2941" s="185">
        <f t="shared" si="360"/>
        <v>0</v>
      </c>
    </row>
    <row r="2942" spans="2:25" s="187" customFormat="1" hidden="1" x14ac:dyDescent="0.3">
      <c r="B2942" s="226" t="s">
        <v>3258</v>
      </c>
      <c r="C2942" s="338" t="s">
        <v>10424</v>
      </c>
      <c r="D2942" s="249"/>
      <c r="E2942" s="249"/>
      <c r="F2942" s="183"/>
      <c r="G2942" s="184">
        <f t="shared" si="361"/>
        <v>55.766999999999996</v>
      </c>
      <c r="H2942" s="184">
        <f t="shared" si="362"/>
        <v>43.323778000000004</v>
      </c>
      <c r="I2942" s="184">
        <f t="shared" si="356"/>
        <v>12.443221999999992</v>
      </c>
      <c r="K2942" s="184">
        <v>0</v>
      </c>
      <c r="L2942" s="184">
        <v>0</v>
      </c>
      <c r="M2942" s="184">
        <f t="shared" si="357"/>
        <v>0</v>
      </c>
      <c r="O2942" s="188">
        <v>55.766999999999996</v>
      </c>
      <c r="P2942" s="188">
        <v>43.323778000000004</v>
      </c>
      <c r="Q2942" s="188">
        <f t="shared" si="358"/>
        <v>12.443221999999992</v>
      </c>
      <c r="S2942" s="184">
        <v>0</v>
      </c>
      <c r="T2942" s="184">
        <v>0</v>
      </c>
      <c r="U2942" s="184">
        <f t="shared" si="359"/>
        <v>0</v>
      </c>
      <c r="W2942" s="185">
        <v>0</v>
      </c>
      <c r="X2942" s="185">
        <v>0</v>
      </c>
      <c r="Y2942" s="185">
        <f t="shared" si="360"/>
        <v>0</v>
      </c>
    </row>
    <row r="2943" spans="2:25" s="187" customFormat="1" hidden="1" x14ac:dyDescent="0.3">
      <c r="B2943" s="226" t="s">
        <v>3259</v>
      </c>
      <c r="C2943" s="338" t="s">
        <v>10425</v>
      </c>
      <c r="D2943" s="249"/>
      <c r="E2943" s="249"/>
      <c r="F2943" s="183"/>
      <c r="G2943" s="184">
        <f t="shared" si="361"/>
        <v>1.5</v>
      </c>
      <c r="H2943" s="184">
        <f t="shared" si="362"/>
        <v>0.4</v>
      </c>
      <c r="I2943" s="184">
        <f t="shared" si="356"/>
        <v>1.1000000000000001</v>
      </c>
      <c r="K2943" s="184">
        <v>0</v>
      </c>
      <c r="L2943" s="184">
        <v>0</v>
      </c>
      <c r="M2943" s="184">
        <f t="shared" si="357"/>
        <v>0</v>
      </c>
      <c r="O2943" s="188">
        <v>1.5</v>
      </c>
      <c r="P2943" s="188">
        <v>0.4</v>
      </c>
      <c r="Q2943" s="188">
        <f t="shared" si="358"/>
        <v>1.1000000000000001</v>
      </c>
      <c r="S2943" s="184">
        <v>0</v>
      </c>
      <c r="T2943" s="184">
        <v>0</v>
      </c>
      <c r="U2943" s="184">
        <f t="shared" si="359"/>
        <v>0</v>
      </c>
      <c r="W2943" s="185">
        <v>0</v>
      </c>
      <c r="X2943" s="185">
        <v>0</v>
      </c>
      <c r="Y2943" s="185">
        <f t="shared" si="360"/>
        <v>0</v>
      </c>
    </row>
    <row r="2944" spans="2:25" s="187" customFormat="1" hidden="1" x14ac:dyDescent="0.3">
      <c r="B2944" s="226" t="s">
        <v>3260</v>
      </c>
      <c r="C2944" s="338" t="s">
        <v>10426</v>
      </c>
      <c r="D2944" s="249"/>
      <c r="E2944" s="249"/>
      <c r="F2944" s="183"/>
      <c r="G2944" s="184">
        <f t="shared" si="361"/>
        <v>36.912599999999998</v>
      </c>
      <c r="H2944" s="184">
        <f t="shared" si="362"/>
        <v>22.28</v>
      </c>
      <c r="I2944" s="184">
        <f t="shared" si="356"/>
        <v>14.632599999999996</v>
      </c>
      <c r="K2944" s="184">
        <v>0</v>
      </c>
      <c r="L2944" s="184">
        <v>0</v>
      </c>
      <c r="M2944" s="184">
        <f t="shared" si="357"/>
        <v>0</v>
      </c>
      <c r="O2944" s="188">
        <v>36.912599999999998</v>
      </c>
      <c r="P2944" s="188">
        <v>22.28</v>
      </c>
      <c r="Q2944" s="188">
        <f t="shared" si="358"/>
        <v>14.632599999999996</v>
      </c>
      <c r="S2944" s="184">
        <v>0</v>
      </c>
      <c r="T2944" s="184">
        <v>0</v>
      </c>
      <c r="U2944" s="184">
        <f t="shared" si="359"/>
        <v>0</v>
      </c>
      <c r="W2944" s="185">
        <v>0</v>
      </c>
      <c r="X2944" s="185">
        <v>0</v>
      </c>
      <c r="Y2944" s="185">
        <f t="shared" si="360"/>
        <v>0</v>
      </c>
    </row>
    <row r="2945" spans="2:25" s="187" customFormat="1" hidden="1" x14ac:dyDescent="0.3">
      <c r="B2945" s="226" t="s">
        <v>3261</v>
      </c>
      <c r="C2945" s="338" t="s">
        <v>10427</v>
      </c>
      <c r="D2945" s="249"/>
      <c r="E2945" s="249"/>
      <c r="F2945" s="183"/>
      <c r="G2945" s="184">
        <f t="shared" si="361"/>
        <v>38.442300000000003</v>
      </c>
      <c r="H2945" s="184">
        <f t="shared" si="362"/>
        <v>34.831496000000001</v>
      </c>
      <c r="I2945" s="184">
        <f t="shared" si="356"/>
        <v>3.6108040000000017</v>
      </c>
      <c r="K2945" s="184">
        <v>0</v>
      </c>
      <c r="L2945" s="184">
        <v>0</v>
      </c>
      <c r="M2945" s="184">
        <f t="shared" si="357"/>
        <v>0</v>
      </c>
      <c r="O2945" s="188">
        <v>38.442300000000003</v>
      </c>
      <c r="P2945" s="188">
        <v>34.831496000000001</v>
      </c>
      <c r="Q2945" s="188">
        <f t="shared" si="358"/>
        <v>3.6108040000000017</v>
      </c>
      <c r="S2945" s="184">
        <v>0</v>
      </c>
      <c r="T2945" s="184">
        <v>0</v>
      </c>
      <c r="U2945" s="184">
        <f t="shared" si="359"/>
        <v>0</v>
      </c>
      <c r="W2945" s="185">
        <v>0</v>
      </c>
      <c r="X2945" s="185">
        <v>0</v>
      </c>
      <c r="Y2945" s="185">
        <f t="shared" si="360"/>
        <v>0</v>
      </c>
    </row>
    <row r="2946" spans="2:25" s="187" customFormat="1" hidden="1" x14ac:dyDescent="0.3">
      <c r="B2946" s="226" t="s">
        <v>3262</v>
      </c>
      <c r="C2946" s="338" t="s">
        <v>10428</v>
      </c>
      <c r="D2946" s="249"/>
      <c r="E2946" s="249"/>
      <c r="F2946" s="183"/>
      <c r="G2946" s="184">
        <f t="shared" si="361"/>
        <v>1.7672000000000001</v>
      </c>
      <c r="H2946" s="184">
        <f t="shared" si="362"/>
        <v>1.7672000000000001</v>
      </c>
      <c r="I2946" s="184">
        <f t="shared" si="356"/>
        <v>0</v>
      </c>
      <c r="K2946" s="184">
        <v>0</v>
      </c>
      <c r="L2946" s="184">
        <v>0</v>
      </c>
      <c r="M2946" s="184">
        <f t="shared" si="357"/>
        <v>0</v>
      </c>
      <c r="O2946" s="188">
        <v>1.7672000000000001</v>
      </c>
      <c r="P2946" s="188">
        <v>1.7672000000000001</v>
      </c>
      <c r="Q2946" s="188">
        <f t="shared" si="358"/>
        <v>0</v>
      </c>
      <c r="S2946" s="184">
        <v>0</v>
      </c>
      <c r="T2946" s="184">
        <v>0</v>
      </c>
      <c r="U2946" s="184">
        <f t="shared" si="359"/>
        <v>0</v>
      </c>
      <c r="W2946" s="185">
        <v>0</v>
      </c>
      <c r="X2946" s="185">
        <v>0</v>
      </c>
      <c r="Y2946" s="185">
        <f t="shared" si="360"/>
        <v>0</v>
      </c>
    </row>
    <row r="2947" spans="2:25" s="187" customFormat="1" hidden="1" x14ac:dyDescent="0.3">
      <c r="B2947" s="226" t="s">
        <v>3263</v>
      </c>
      <c r="C2947" s="338" t="s">
        <v>10429</v>
      </c>
      <c r="D2947" s="249"/>
      <c r="E2947" s="249"/>
      <c r="F2947" s="183"/>
      <c r="G2947" s="184">
        <f t="shared" si="361"/>
        <v>237.48869999999999</v>
      </c>
      <c r="H2947" s="184">
        <f t="shared" si="362"/>
        <v>211.89396752000002</v>
      </c>
      <c r="I2947" s="184">
        <f t="shared" si="356"/>
        <v>25.594732479999976</v>
      </c>
      <c r="K2947" s="184">
        <v>0</v>
      </c>
      <c r="L2947" s="184">
        <v>0</v>
      </c>
      <c r="M2947" s="184">
        <f t="shared" si="357"/>
        <v>0</v>
      </c>
      <c r="O2947" s="188">
        <v>237.48869999999999</v>
      </c>
      <c r="P2947" s="188">
        <v>211.89396752000002</v>
      </c>
      <c r="Q2947" s="188">
        <f t="shared" si="358"/>
        <v>25.594732479999976</v>
      </c>
      <c r="S2947" s="184">
        <v>0</v>
      </c>
      <c r="T2947" s="184">
        <v>0</v>
      </c>
      <c r="U2947" s="184">
        <f t="shared" si="359"/>
        <v>0</v>
      </c>
      <c r="W2947" s="185">
        <v>0</v>
      </c>
      <c r="X2947" s="185">
        <v>0</v>
      </c>
      <c r="Y2947" s="185">
        <f t="shared" si="360"/>
        <v>0</v>
      </c>
    </row>
    <row r="2948" spans="2:25" s="187" customFormat="1" hidden="1" x14ac:dyDescent="0.3">
      <c r="B2948" s="226" t="s">
        <v>3264</v>
      </c>
      <c r="C2948" s="338" t="s">
        <v>10430</v>
      </c>
      <c r="D2948" s="249"/>
      <c r="E2948" s="249"/>
      <c r="F2948" s="183"/>
      <c r="G2948" s="184">
        <f t="shared" si="361"/>
        <v>2.4</v>
      </c>
      <c r="H2948" s="184">
        <f t="shared" si="362"/>
        <v>2.3992</v>
      </c>
      <c r="I2948" s="184">
        <f t="shared" si="356"/>
        <v>7.9999999999991189E-4</v>
      </c>
      <c r="K2948" s="184">
        <v>0</v>
      </c>
      <c r="L2948" s="184">
        <v>0</v>
      </c>
      <c r="M2948" s="184">
        <f t="shared" si="357"/>
        <v>0</v>
      </c>
      <c r="O2948" s="188">
        <v>2.4</v>
      </c>
      <c r="P2948" s="188">
        <v>2.3992</v>
      </c>
      <c r="Q2948" s="188">
        <f t="shared" si="358"/>
        <v>7.9999999999991189E-4</v>
      </c>
      <c r="S2948" s="184">
        <v>0</v>
      </c>
      <c r="T2948" s="184">
        <v>0</v>
      </c>
      <c r="U2948" s="184">
        <f t="shared" si="359"/>
        <v>0</v>
      </c>
      <c r="W2948" s="185">
        <v>0</v>
      </c>
      <c r="X2948" s="185">
        <v>0</v>
      </c>
      <c r="Y2948" s="185">
        <f t="shared" si="360"/>
        <v>0</v>
      </c>
    </row>
    <row r="2949" spans="2:25" s="187" customFormat="1" hidden="1" x14ac:dyDescent="0.3">
      <c r="B2949" s="226" t="s">
        <v>3265</v>
      </c>
      <c r="C2949" s="338" t="s">
        <v>10431</v>
      </c>
      <c r="D2949" s="249"/>
      <c r="E2949" s="249"/>
      <c r="F2949" s="183"/>
      <c r="G2949" s="184">
        <f t="shared" si="361"/>
        <v>85</v>
      </c>
      <c r="H2949" s="184">
        <f t="shared" si="362"/>
        <v>40.717750000000002</v>
      </c>
      <c r="I2949" s="184">
        <f t="shared" si="356"/>
        <v>44.282249999999998</v>
      </c>
      <c r="K2949" s="184">
        <v>0</v>
      </c>
      <c r="L2949" s="184">
        <v>0</v>
      </c>
      <c r="M2949" s="184">
        <f t="shared" si="357"/>
        <v>0</v>
      </c>
      <c r="O2949" s="188">
        <v>85</v>
      </c>
      <c r="P2949" s="188">
        <v>40.717750000000002</v>
      </c>
      <c r="Q2949" s="188">
        <f t="shared" si="358"/>
        <v>44.282249999999998</v>
      </c>
      <c r="S2949" s="184">
        <v>0</v>
      </c>
      <c r="T2949" s="184">
        <v>0</v>
      </c>
      <c r="U2949" s="184">
        <f t="shared" si="359"/>
        <v>0</v>
      </c>
      <c r="W2949" s="185">
        <v>0</v>
      </c>
      <c r="X2949" s="185">
        <v>0</v>
      </c>
      <c r="Y2949" s="185">
        <f t="shared" si="360"/>
        <v>0</v>
      </c>
    </row>
    <row r="2950" spans="2:25" s="187" customFormat="1" hidden="1" x14ac:dyDescent="0.3">
      <c r="B2950" s="226" t="s">
        <v>3266</v>
      </c>
      <c r="C2950" s="338" t="s">
        <v>10432</v>
      </c>
      <c r="D2950" s="249"/>
      <c r="E2950" s="249"/>
      <c r="F2950" s="183"/>
      <c r="G2950" s="184">
        <f t="shared" si="361"/>
        <v>60</v>
      </c>
      <c r="H2950" s="184">
        <f t="shared" si="362"/>
        <v>29.1755</v>
      </c>
      <c r="I2950" s="184">
        <f t="shared" si="356"/>
        <v>30.8245</v>
      </c>
      <c r="K2950" s="184">
        <v>0</v>
      </c>
      <c r="L2950" s="184">
        <v>0</v>
      </c>
      <c r="M2950" s="184">
        <f t="shared" si="357"/>
        <v>0</v>
      </c>
      <c r="O2950" s="188">
        <v>60</v>
      </c>
      <c r="P2950" s="188">
        <v>29.1755</v>
      </c>
      <c r="Q2950" s="188">
        <f t="shared" si="358"/>
        <v>30.8245</v>
      </c>
      <c r="S2950" s="184">
        <v>0</v>
      </c>
      <c r="T2950" s="184">
        <v>0</v>
      </c>
      <c r="U2950" s="184">
        <f t="shared" si="359"/>
        <v>0</v>
      </c>
      <c r="W2950" s="185">
        <v>0</v>
      </c>
      <c r="X2950" s="185">
        <v>0</v>
      </c>
      <c r="Y2950" s="185">
        <f t="shared" si="360"/>
        <v>0</v>
      </c>
    </row>
    <row r="2951" spans="2:25" s="187" customFormat="1" hidden="1" x14ac:dyDescent="0.3">
      <c r="B2951" s="226" t="s">
        <v>3267</v>
      </c>
      <c r="C2951" s="338" t="s">
        <v>10433</v>
      </c>
      <c r="D2951" s="249"/>
      <c r="E2951" s="249"/>
      <c r="F2951" s="183"/>
      <c r="G2951" s="184">
        <f t="shared" si="361"/>
        <v>1</v>
      </c>
      <c r="H2951" s="184">
        <f t="shared" si="362"/>
        <v>0.95</v>
      </c>
      <c r="I2951" s="184">
        <f t="shared" si="356"/>
        <v>5.0000000000000044E-2</v>
      </c>
      <c r="K2951" s="184">
        <v>0</v>
      </c>
      <c r="L2951" s="184">
        <v>0</v>
      </c>
      <c r="M2951" s="184">
        <f t="shared" si="357"/>
        <v>0</v>
      </c>
      <c r="O2951" s="188">
        <v>1</v>
      </c>
      <c r="P2951" s="188">
        <v>0.95</v>
      </c>
      <c r="Q2951" s="188">
        <f t="shared" si="358"/>
        <v>5.0000000000000044E-2</v>
      </c>
      <c r="S2951" s="184">
        <v>0</v>
      </c>
      <c r="T2951" s="184">
        <v>0</v>
      </c>
      <c r="U2951" s="184">
        <f t="shared" si="359"/>
        <v>0</v>
      </c>
      <c r="W2951" s="185">
        <v>0</v>
      </c>
      <c r="X2951" s="185">
        <v>0</v>
      </c>
      <c r="Y2951" s="185">
        <f t="shared" si="360"/>
        <v>0</v>
      </c>
    </row>
    <row r="2952" spans="2:25" s="187" customFormat="1" hidden="1" x14ac:dyDescent="0.3">
      <c r="B2952" s="226" t="s">
        <v>3268</v>
      </c>
      <c r="C2952" s="338" t="s">
        <v>10434</v>
      </c>
      <c r="D2952" s="249"/>
      <c r="E2952" s="249"/>
      <c r="F2952" s="183"/>
      <c r="G2952" s="184">
        <f t="shared" si="361"/>
        <v>469.46539999999993</v>
      </c>
      <c r="H2952" s="184">
        <f t="shared" si="362"/>
        <v>437.93938199999997</v>
      </c>
      <c r="I2952" s="184">
        <f t="shared" si="356"/>
        <v>31.526017999999965</v>
      </c>
      <c r="K2952" s="184">
        <v>0</v>
      </c>
      <c r="L2952" s="184">
        <v>0</v>
      </c>
      <c r="M2952" s="184">
        <f t="shared" si="357"/>
        <v>0</v>
      </c>
      <c r="O2952" s="188">
        <v>469.46539999999993</v>
      </c>
      <c r="P2952" s="188">
        <v>437.93938199999997</v>
      </c>
      <c r="Q2952" s="188">
        <f t="shared" si="358"/>
        <v>31.526017999999965</v>
      </c>
      <c r="S2952" s="184">
        <v>0</v>
      </c>
      <c r="T2952" s="184">
        <v>0</v>
      </c>
      <c r="U2952" s="184">
        <f t="shared" si="359"/>
        <v>0</v>
      </c>
      <c r="W2952" s="185">
        <v>0</v>
      </c>
      <c r="X2952" s="185">
        <v>0</v>
      </c>
      <c r="Y2952" s="185">
        <f t="shared" si="360"/>
        <v>0</v>
      </c>
    </row>
    <row r="2953" spans="2:25" s="187" customFormat="1" hidden="1" x14ac:dyDescent="0.3">
      <c r="B2953" s="226" t="s">
        <v>3269</v>
      </c>
      <c r="C2953" s="338" t="s">
        <v>10435</v>
      </c>
      <c r="D2953" s="249"/>
      <c r="E2953" s="249"/>
      <c r="F2953" s="183"/>
      <c r="G2953" s="184">
        <f t="shared" si="361"/>
        <v>187.2131</v>
      </c>
      <c r="H2953" s="184">
        <f t="shared" si="362"/>
        <v>152.493358</v>
      </c>
      <c r="I2953" s="184">
        <f t="shared" ref="I2953:I3016" si="363">+ABS(G2953-H2953)</f>
        <v>34.719741999999997</v>
      </c>
      <c r="K2953" s="184">
        <v>0</v>
      </c>
      <c r="L2953" s="184">
        <v>0</v>
      </c>
      <c r="M2953" s="184">
        <f t="shared" ref="M2953:M3016" si="364">+ABS(K2953-L2953)</f>
        <v>0</v>
      </c>
      <c r="O2953" s="188">
        <v>187.2131</v>
      </c>
      <c r="P2953" s="188">
        <v>152.493358</v>
      </c>
      <c r="Q2953" s="188">
        <f t="shared" ref="Q2953:Q3016" si="365">+ABS(O2953-P2953)</f>
        <v>34.719741999999997</v>
      </c>
      <c r="S2953" s="184">
        <v>0</v>
      </c>
      <c r="T2953" s="184">
        <v>0</v>
      </c>
      <c r="U2953" s="184">
        <f t="shared" ref="U2953:U3016" si="366">+ABS(S2953-T2953)</f>
        <v>0</v>
      </c>
      <c r="W2953" s="185">
        <v>0</v>
      </c>
      <c r="X2953" s="185">
        <v>0</v>
      </c>
      <c r="Y2953" s="185">
        <f t="shared" ref="Y2953:Y3016" si="367">+ABS(W2953-X2953)</f>
        <v>0</v>
      </c>
    </row>
    <row r="2954" spans="2:25" s="187" customFormat="1" hidden="1" x14ac:dyDescent="0.3">
      <c r="B2954" s="226" t="s">
        <v>3270</v>
      </c>
      <c r="C2954" s="338" t="s">
        <v>10436</v>
      </c>
      <c r="D2954" s="249"/>
      <c r="E2954" s="249"/>
      <c r="F2954" s="183"/>
      <c r="G2954" s="184">
        <f t="shared" si="361"/>
        <v>10.301600000000001</v>
      </c>
      <c r="H2954" s="184">
        <f t="shared" si="362"/>
        <v>1.8</v>
      </c>
      <c r="I2954" s="184">
        <f t="shared" si="363"/>
        <v>8.5015999999999998</v>
      </c>
      <c r="K2954" s="184">
        <v>0</v>
      </c>
      <c r="L2954" s="184">
        <v>0</v>
      </c>
      <c r="M2954" s="184">
        <f t="shared" si="364"/>
        <v>0</v>
      </c>
      <c r="O2954" s="188">
        <v>10.301600000000001</v>
      </c>
      <c r="P2954" s="188">
        <v>1.8</v>
      </c>
      <c r="Q2954" s="188">
        <f t="shared" si="365"/>
        <v>8.5015999999999998</v>
      </c>
      <c r="S2954" s="184">
        <v>0</v>
      </c>
      <c r="T2954" s="184">
        <v>0</v>
      </c>
      <c r="U2954" s="184">
        <f t="shared" si="366"/>
        <v>0</v>
      </c>
      <c r="W2954" s="185">
        <v>0</v>
      </c>
      <c r="X2954" s="185">
        <v>0</v>
      </c>
      <c r="Y2954" s="185">
        <f t="shared" si="367"/>
        <v>0</v>
      </c>
    </row>
    <row r="2955" spans="2:25" s="187" customFormat="1" hidden="1" x14ac:dyDescent="0.3">
      <c r="B2955" s="226" t="s">
        <v>3271</v>
      </c>
      <c r="C2955" s="338" t="s">
        <v>10437</v>
      </c>
      <c r="D2955" s="249"/>
      <c r="E2955" s="249"/>
      <c r="F2955" s="183"/>
      <c r="G2955" s="184">
        <f t="shared" si="361"/>
        <v>6.9817</v>
      </c>
      <c r="H2955" s="184">
        <f t="shared" si="362"/>
        <v>1</v>
      </c>
      <c r="I2955" s="184">
        <f t="shared" si="363"/>
        <v>5.9817</v>
      </c>
      <c r="K2955" s="184">
        <v>0</v>
      </c>
      <c r="L2955" s="184">
        <v>0</v>
      </c>
      <c r="M2955" s="184">
        <f t="shared" si="364"/>
        <v>0</v>
      </c>
      <c r="O2955" s="188">
        <v>6.9817</v>
      </c>
      <c r="P2955" s="188">
        <v>1</v>
      </c>
      <c r="Q2955" s="188">
        <f t="shared" si="365"/>
        <v>5.9817</v>
      </c>
      <c r="S2955" s="184">
        <v>0</v>
      </c>
      <c r="T2955" s="184">
        <v>0</v>
      </c>
      <c r="U2955" s="184">
        <f t="shared" si="366"/>
        <v>0</v>
      </c>
      <c r="W2955" s="185">
        <v>0</v>
      </c>
      <c r="X2955" s="185">
        <v>0</v>
      </c>
      <c r="Y2955" s="185">
        <f t="shared" si="367"/>
        <v>0</v>
      </c>
    </row>
    <row r="2956" spans="2:25" s="187" customFormat="1" hidden="1" x14ac:dyDescent="0.3">
      <c r="B2956" s="226" t="s">
        <v>3272</v>
      </c>
      <c r="C2956" s="338" t="s">
        <v>10438</v>
      </c>
      <c r="D2956" s="249"/>
      <c r="E2956" s="249"/>
      <c r="F2956" s="183"/>
      <c r="G2956" s="184">
        <f t="shared" si="361"/>
        <v>288.92470000000003</v>
      </c>
      <c r="H2956" s="184">
        <f t="shared" si="362"/>
        <v>241.20958357000001</v>
      </c>
      <c r="I2956" s="184">
        <f t="shared" si="363"/>
        <v>47.715116430000023</v>
      </c>
      <c r="K2956" s="184">
        <v>0</v>
      </c>
      <c r="L2956" s="184">
        <v>0</v>
      </c>
      <c r="M2956" s="184">
        <f t="shared" si="364"/>
        <v>0</v>
      </c>
      <c r="O2956" s="188">
        <v>288.92470000000003</v>
      </c>
      <c r="P2956" s="188">
        <v>241.20958357000001</v>
      </c>
      <c r="Q2956" s="188">
        <f t="shared" si="365"/>
        <v>47.715116430000023</v>
      </c>
      <c r="S2956" s="184">
        <v>0</v>
      </c>
      <c r="T2956" s="184">
        <v>0</v>
      </c>
      <c r="U2956" s="184">
        <f t="shared" si="366"/>
        <v>0</v>
      </c>
      <c r="W2956" s="185">
        <v>0</v>
      </c>
      <c r="X2956" s="185">
        <v>0</v>
      </c>
      <c r="Y2956" s="185">
        <f t="shared" si="367"/>
        <v>0</v>
      </c>
    </row>
    <row r="2957" spans="2:25" s="187" customFormat="1" hidden="1" x14ac:dyDescent="0.3">
      <c r="B2957" s="226" t="s">
        <v>3273</v>
      </c>
      <c r="C2957" s="338" t="s">
        <v>10439</v>
      </c>
      <c r="D2957" s="249"/>
      <c r="E2957" s="249"/>
      <c r="F2957" s="183"/>
      <c r="G2957" s="184">
        <f t="shared" si="361"/>
        <v>6.1172000000000004</v>
      </c>
      <c r="H2957" s="184">
        <f t="shared" si="362"/>
        <v>1.3</v>
      </c>
      <c r="I2957" s="184">
        <f t="shared" si="363"/>
        <v>4.8172000000000006</v>
      </c>
      <c r="K2957" s="184">
        <v>0</v>
      </c>
      <c r="L2957" s="184">
        <v>0</v>
      </c>
      <c r="M2957" s="184">
        <f t="shared" si="364"/>
        <v>0</v>
      </c>
      <c r="O2957" s="188">
        <v>6.1172000000000004</v>
      </c>
      <c r="P2957" s="188">
        <v>1.3</v>
      </c>
      <c r="Q2957" s="188">
        <f t="shared" si="365"/>
        <v>4.8172000000000006</v>
      </c>
      <c r="S2957" s="184">
        <v>0</v>
      </c>
      <c r="T2957" s="184">
        <v>0</v>
      </c>
      <c r="U2957" s="184">
        <f t="shared" si="366"/>
        <v>0</v>
      </c>
      <c r="W2957" s="185">
        <v>0</v>
      </c>
      <c r="X2957" s="185">
        <v>0</v>
      </c>
      <c r="Y2957" s="185">
        <f t="shared" si="367"/>
        <v>0</v>
      </c>
    </row>
    <row r="2958" spans="2:25" s="187" customFormat="1" hidden="1" x14ac:dyDescent="0.3">
      <c r="B2958" s="226" t="s">
        <v>3274</v>
      </c>
      <c r="C2958" s="338" t="s">
        <v>10440</v>
      </c>
      <c r="D2958" s="249"/>
      <c r="E2958" s="249"/>
      <c r="F2958" s="183"/>
      <c r="G2958" s="184">
        <f t="shared" si="361"/>
        <v>66.462400000000002</v>
      </c>
      <c r="H2958" s="184">
        <f t="shared" si="362"/>
        <v>49.294142999999998</v>
      </c>
      <c r="I2958" s="184">
        <f t="shared" si="363"/>
        <v>17.168257000000004</v>
      </c>
      <c r="K2958" s="184">
        <v>0</v>
      </c>
      <c r="L2958" s="184">
        <v>0</v>
      </c>
      <c r="M2958" s="184">
        <f t="shared" si="364"/>
        <v>0</v>
      </c>
      <c r="O2958" s="188">
        <v>66.462400000000002</v>
      </c>
      <c r="P2958" s="188">
        <v>49.294142999999998</v>
      </c>
      <c r="Q2958" s="188">
        <f t="shared" si="365"/>
        <v>17.168257000000004</v>
      </c>
      <c r="S2958" s="184">
        <v>0</v>
      </c>
      <c r="T2958" s="184">
        <v>0</v>
      </c>
      <c r="U2958" s="184">
        <f t="shared" si="366"/>
        <v>0</v>
      </c>
      <c r="W2958" s="185">
        <v>0</v>
      </c>
      <c r="X2958" s="185">
        <v>0</v>
      </c>
      <c r="Y2958" s="185">
        <f t="shared" si="367"/>
        <v>0</v>
      </c>
    </row>
    <row r="2959" spans="2:25" s="187" customFormat="1" hidden="1" x14ac:dyDescent="0.3">
      <c r="B2959" s="226" t="s">
        <v>3275</v>
      </c>
      <c r="C2959" s="338" t="s">
        <v>10441</v>
      </c>
      <c r="D2959" s="249"/>
      <c r="E2959" s="249"/>
      <c r="F2959" s="183"/>
      <c r="G2959" s="184">
        <f t="shared" si="361"/>
        <v>2.3565999999999998</v>
      </c>
      <c r="H2959" s="184">
        <f t="shared" si="362"/>
        <v>1.05</v>
      </c>
      <c r="I2959" s="184">
        <f t="shared" si="363"/>
        <v>1.3065999999999998</v>
      </c>
      <c r="K2959" s="184">
        <v>0</v>
      </c>
      <c r="L2959" s="184">
        <v>0</v>
      </c>
      <c r="M2959" s="184">
        <f t="shared" si="364"/>
        <v>0</v>
      </c>
      <c r="O2959" s="188">
        <v>2.3565999999999998</v>
      </c>
      <c r="P2959" s="188">
        <v>1.05</v>
      </c>
      <c r="Q2959" s="188">
        <f t="shared" si="365"/>
        <v>1.3065999999999998</v>
      </c>
      <c r="S2959" s="184">
        <v>0</v>
      </c>
      <c r="T2959" s="184">
        <v>0</v>
      </c>
      <c r="U2959" s="184">
        <f t="shared" si="366"/>
        <v>0</v>
      </c>
      <c r="W2959" s="185">
        <v>0</v>
      </c>
      <c r="X2959" s="185">
        <v>0</v>
      </c>
      <c r="Y2959" s="185">
        <f t="shared" si="367"/>
        <v>0</v>
      </c>
    </row>
    <row r="2960" spans="2:25" s="187" customFormat="1" hidden="1" x14ac:dyDescent="0.3">
      <c r="B2960" s="226" t="s">
        <v>3276</v>
      </c>
      <c r="C2960" s="338" t="s">
        <v>10442</v>
      </c>
      <c r="D2960" s="249"/>
      <c r="E2960" s="249"/>
      <c r="F2960" s="183"/>
      <c r="G2960" s="184">
        <f t="shared" si="361"/>
        <v>77.534599999999998</v>
      </c>
      <c r="H2960" s="184">
        <f t="shared" si="362"/>
        <v>49.79</v>
      </c>
      <c r="I2960" s="184">
        <f t="shared" si="363"/>
        <v>27.744599999999998</v>
      </c>
      <c r="K2960" s="184">
        <v>0</v>
      </c>
      <c r="L2960" s="184">
        <v>0</v>
      </c>
      <c r="M2960" s="184">
        <f t="shared" si="364"/>
        <v>0</v>
      </c>
      <c r="O2960" s="188">
        <v>77.534599999999998</v>
      </c>
      <c r="P2960" s="188">
        <v>49.79</v>
      </c>
      <c r="Q2960" s="188">
        <f t="shared" si="365"/>
        <v>27.744599999999998</v>
      </c>
      <c r="S2960" s="184">
        <v>0</v>
      </c>
      <c r="T2960" s="184">
        <v>0</v>
      </c>
      <c r="U2960" s="184">
        <f t="shared" si="366"/>
        <v>0</v>
      </c>
      <c r="W2960" s="185">
        <v>0</v>
      </c>
      <c r="X2960" s="185">
        <v>0</v>
      </c>
      <c r="Y2960" s="185">
        <f t="shared" si="367"/>
        <v>0</v>
      </c>
    </row>
    <row r="2961" spans="2:25" s="187" customFormat="1" hidden="1" x14ac:dyDescent="0.3">
      <c r="B2961" s="226" t="s">
        <v>3277</v>
      </c>
      <c r="C2961" s="338" t="s">
        <v>10443</v>
      </c>
      <c r="D2961" s="249"/>
      <c r="E2961" s="249"/>
      <c r="F2961" s="183"/>
      <c r="G2961" s="184">
        <f t="shared" si="361"/>
        <v>39.437899999999999</v>
      </c>
      <c r="H2961" s="184">
        <f t="shared" si="362"/>
        <v>38.055332</v>
      </c>
      <c r="I2961" s="184">
        <f t="shared" si="363"/>
        <v>1.3825679999999991</v>
      </c>
      <c r="K2961" s="184">
        <v>0</v>
      </c>
      <c r="L2961" s="184">
        <v>0</v>
      </c>
      <c r="M2961" s="184">
        <f t="shared" si="364"/>
        <v>0</v>
      </c>
      <c r="O2961" s="188">
        <v>39.437899999999999</v>
      </c>
      <c r="P2961" s="188">
        <v>38.055332</v>
      </c>
      <c r="Q2961" s="188">
        <f t="shared" si="365"/>
        <v>1.3825679999999991</v>
      </c>
      <c r="S2961" s="184">
        <v>0</v>
      </c>
      <c r="T2961" s="184">
        <v>0</v>
      </c>
      <c r="U2961" s="184">
        <f t="shared" si="366"/>
        <v>0</v>
      </c>
      <c r="W2961" s="185">
        <v>0</v>
      </c>
      <c r="X2961" s="185">
        <v>0</v>
      </c>
      <c r="Y2961" s="185">
        <f t="shared" si="367"/>
        <v>0</v>
      </c>
    </row>
    <row r="2962" spans="2:25" s="187" customFormat="1" hidden="1" x14ac:dyDescent="0.3">
      <c r="B2962" s="226" t="s">
        <v>3278</v>
      </c>
      <c r="C2962" s="338" t="s">
        <v>10444</v>
      </c>
      <c r="D2962" s="249"/>
      <c r="E2962" s="249"/>
      <c r="F2962" s="183"/>
      <c r="G2962" s="184">
        <f t="shared" si="361"/>
        <v>0.72760000000000002</v>
      </c>
      <c r="H2962" s="184">
        <f t="shared" si="362"/>
        <v>0</v>
      </c>
      <c r="I2962" s="184">
        <f t="shared" si="363"/>
        <v>0.72760000000000002</v>
      </c>
      <c r="K2962" s="184">
        <v>0</v>
      </c>
      <c r="L2962" s="184">
        <v>0</v>
      </c>
      <c r="M2962" s="184">
        <f t="shared" si="364"/>
        <v>0</v>
      </c>
      <c r="O2962" s="188">
        <v>0.72760000000000002</v>
      </c>
      <c r="P2962" s="188">
        <v>0</v>
      </c>
      <c r="Q2962" s="188">
        <f t="shared" si="365"/>
        <v>0.72760000000000002</v>
      </c>
      <c r="S2962" s="184">
        <v>0</v>
      </c>
      <c r="T2962" s="184">
        <v>0</v>
      </c>
      <c r="U2962" s="184">
        <f t="shared" si="366"/>
        <v>0</v>
      </c>
      <c r="W2962" s="185">
        <v>0</v>
      </c>
      <c r="X2962" s="185">
        <v>0</v>
      </c>
      <c r="Y2962" s="185">
        <f t="shared" si="367"/>
        <v>0</v>
      </c>
    </row>
    <row r="2963" spans="2:25" s="187" customFormat="1" hidden="1" x14ac:dyDescent="0.3">
      <c r="B2963" s="226" t="s">
        <v>3279</v>
      </c>
      <c r="C2963" s="338" t="s">
        <v>10445</v>
      </c>
      <c r="D2963" s="249"/>
      <c r="E2963" s="249"/>
      <c r="F2963" s="183"/>
      <c r="G2963" s="184">
        <f t="shared" si="361"/>
        <v>238.75980000000001</v>
      </c>
      <c r="H2963" s="184">
        <f t="shared" si="362"/>
        <v>214.29391265000001</v>
      </c>
      <c r="I2963" s="184">
        <f t="shared" si="363"/>
        <v>24.465887350000003</v>
      </c>
      <c r="K2963" s="184">
        <v>0</v>
      </c>
      <c r="L2963" s="184">
        <v>0</v>
      </c>
      <c r="M2963" s="184">
        <f t="shared" si="364"/>
        <v>0</v>
      </c>
      <c r="O2963" s="188">
        <v>238.75980000000001</v>
      </c>
      <c r="P2963" s="188">
        <v>214.29391265000001</v>
      </c>
      <c r="Q2963" s="188">
        <f t="shared" si="365"/>
        <v>24.465887350000003</v>
      </c>
      <c r="S2963" s="184">
        <v>0</v>
      </c>
      <c r="T2963" s="184">
        <v>0</v>
      </c>
      <c r="U2963" s="184">
        <f t="shared" si="366"/>
        <v>0</v>
      </c>
      <c r="W2963" s="185">
        <v>0</v>
      </c>
      <c r="X2963" s="185">
        <v>0</v>
      </c>
      <c r="Y2963" s="185">
        <f t="shared" si="367"/>
        <v>0</v>
      </c>
    </row>
    <row r="2964" spans="2:25" s="187" customFormat="1" hidden="1" x14ac:dyDescent="0.3">
      <c r="B2964" s="226" t="s">
        <v>3280</v>
      </c>
      <c r="C2964" s="338" t="s">
        <v>10446</v>
      </c>
      <c r="D2964" s="249"/>
      <c r="E2964" s="249"/>
      <c r="F2964" s="183"/>
      <c r="G2964" s="184">
        <f t="shared" si="361"/>
        <v>2.1677</v>
      </c>
      <c r="H2964" s="184">
        <f t="shared" si="362"/>
        <v>0</v>
      </c>
      <c r="I2964" s="184">
        <f t="shared" si="363"/>
        <v>2.1677</v>
      </c>
      <c r="K2964" s="184">
        <v>0</v>
      </c>
      <c r="L2964" s="184">
        <v>0</v>
      </c>
      <c r="M2964" s="184">
        <f t="shared" si="364"/>
        <v>0</v>
      </c>
      <c r="O2964" s="188">
        <v>2.1677</v>
      </c>
      <c r="P2964" s="188">
        <v>0</v>
      </c>
      <c r="Q2964" s="188">
        <f t="shared" si="365"/>
        <v>2.1677</v>
      </c>
      <c r="S2964" s="184">
        <v>0</v>
      </c>
      <c r="T2964" s="184">
        <v>0</v>
      </c>
      <c r="U2964" s="184">
        <f t="shared" si="366"/>
        <v>0</v>
      </c>
      <c r="W2964" s="185">
        <v>0</v>
      </c>
      <c r="X2964" s="185">
        <v>0</v>
      </c>
      <c r="Y2964" s="185">
        <f t="shared" si="367"/>
        <v>0</v>
      </c>
    </row>
    <row r="2965" spans="2:25" s="187" customFormat="1" hidden="1" x14ac:dyDescent="0.3">
      <c r="B2965" s="226" t="s">
        <v>3281</v>
      </c>
      <c r="C2965" s="338" t="s">
        <v>10447</v>
      </c>
      <c r="D2965" s="249"/>
      <c r="E2965" s="249"/>
      <c r="F2965" s="183"/>
      <c r="G2965" s="184">
        <f t="shared" si="361"/>
        <v>59.732599999999998</v>
      </c>
      <c r="H2965" s="184">
        <f t="shared" si="362"/>
        <v>4.2640000000000002</v>
      </c>
      <c r="I2965" s="184">
        <f t="shared" si="363"/>
        <v>55.468599999999995</v>
      </c>
      <c r="K2965" s="184">
        <v>0</v>
      </c>
      <c r="L2965" s="184">
        <v>0</v>
      </c>
      <c r="M2965" s="184">
        <f t="shared" si="364"/>
        <v>0</v>
      </c>
      <c r="O2965" s="188">
        <v>59.732599999999998</v>
      </c>
      <c r="P2965" s="188">
        <v>4.2640000000000002</v>
      </c>
      <c r="Q2965" s="188">
        <f t="shared" si="365"/>
        <v>55.468599999999995</v>
      </c>
      <c r="S2965" s="184">
        <v>0</v>
      </c>
      <c r="T2965" s="184">
        <v>0</v>
      </c>
      <c r="U2965" s="184">
        <f t="shared" si="366"/>
        <v>0</v>
      </c>
      <c r="W2965" s="185">
        <v>0</v>
      </c>
      <c r="X2965" s="185">
        <v>0</v>
      </c>
      <c r="Y2965" s="185">
        <f t="shared" si="367"/>
        <v>0</v>
      </c>
    </row>
    <row r="2966" spans="2:25" s="187" customFormat="1" hidden="1" x14ac:dyDescent="0.3">
      <c r="B2966" s="226" t="s">
        <v>3282</v>
      </c>
      <c r="C2966" s="338" t="s">
        <v>10448</v>
      </c>
      <c r="D2966" s="249"/>
      <c r="E2966" s="249"/>
      <c r="F2966" s="183"/>
      <c r="G2966" s="184">
        <f t="shared" ref="G2966:G3029" si="368">+K2966+O2966+S2966+W2966</f>
        <v>103.1135</v>
      </c>
      <c r="H2966" s="184">
        <f t="shared" ref="H2966:H3029" si="369">+L2966+P2966+T2966+X2966</f>
        <v>0.66</v>
      </c>
      <c r="I2966" s="184">
        <f t="shared" si="363"/>
        <v>102.45350000000001</v>
      </c>
      <c r="J2966" s="179"/>
      <c r="K2966" s="184">
        <v>0</v>
      </c>
      <c r="L2966" s="184">
        <v>0</v>
      </c>
      <c r="M2966" s="184">
        <f t="shared" si="364"/>
        <v>0</v>
      </c>
      <c r="N2966" s="179"/>
      <c r="O2966" s="184">
        <v>103.1135</v>
      </c>
      <c r="P2966" s="184">
        <v>0.66</v>
      </c>
      <c r="Q2966" s="184">
        <f t="shared" si="365"/>
        <v>102.45350000000001</v>
      </c>
      <c r="R2966" s="179"/>
      <c r="S2966" s="184">
        <v>0</v>
      </c>
      <c r="T2966" s="184">
        <v>0</v>
      </c>
      <c r="U2966" s="184">
        <f t="shared" si="366"/>
        <v>0</v>
      </c>
      <c r="V2966" s="179"/>
      <c r="W2966" s="184">
        <v>0</v>
      </c>
      <c r="X2966" s="184">
        <v>0</v>
      </c>
      <c r="Y2966" s="184">
        <f t="shared" si="367"/>
        <v>0</v>
      </c>
    </row>
    <row r="2967" spans="2:25" s="187" customFormat="1" hidden="1" x14ac:dyDescent="0.3">
      <c r="B2967" s="226" t="s">
        <v>3283</v>
      </c>
      <c r="C2967" s="338" t="s">
        <v>10449</v>
      </c>
      <c r="D2967" s="249"/>
      <c r="E2967" s="249"/>
      <c r="F2967" s="183"/>
      <c r="G2967" s="184">
        <f t="shared" si="368"/>
        <v>12.449299999999999</v>
      </c>
      <c r="H2967" s="184">
        <f t="shared" si="369"/>
        <v>0</v>
      </c>
      <c r="I2967" s="184">
        <f t="shared" si="363"/>
        <v>12.449299999999999</v>
      </c>
      <c r="K2967" s="184">
        <v>0</v>
      </c>
      <c r="L2967" s="184">
        <v>0</v>
      </c>
      <c r="M2967" s="184">
        <f t="shared" si="364"/>
        <v>0</v>
      </c>
      <c r="O2967" s="188">
        <v>12.449299999999999</v>
      </c>
      <c r="P2967" s="188">
        <v>0</v>
      </c>
      <c r="Q2967" s="188">
        <f t="shared" si="365"/>
        <v>12.449299999999999</v>
      </c>
      <c r="S2967" s="184">
        <v>0</v>
      </c>
      <c r="T2967" s="184">
        <v>0</v>
      </c>
      <c r="U2967" s="184">
        <f t="shared" si="366"/>
        <v>0</v>
      </c>
      <c r="W2967" s="185">
        <v>0</v>
      </c>
      <c r="X2967" s="185">
        <v>0</v>
      </c>
      <c r="Y2967" s="185">
        <f t="shared" si="367"/>
        <v>0</v>
      </c>
    </row>
    <row r="2968" spans="2:25" s="187" customFormat="1" hidden="1" x14ac:dyDescent="0.3">
      <c r="B2968" s="226" t="s">
        <v>3284</v>
      </c>
      <c r="C2968" s="338" t="s">
        <v>10450</v>
      </c>
      <c r="D2968" s="249"/>
      <c r="E2968" s="249"/>
      <c r="F2968" s="183"/>
      <c r="G2968" s="184">
        <f t="shared" si="368"/>
        <v>3.9098999999999999</v>
      </c>
      <c r="H2968" s="184">
        <f t="shared" si="369"/>
        <v>2.8</v>
      </c>
      <c r="I2968" s="184">
        <f t="shared" si="363"/>
        <v>1.1099000000000001</v>
      </c>
      <c r="K2968" s="184">
        <v>0</v>
      </c>
      <c r="L2968" s="184">
        <v>0</v>
      </c>
      <c r="M2968" s="184">
        <f t="shared" si="364"/>
        <v>0</v>
      </c>
      <c r="O2968" s="188">
        <v>3.9098999999999999</v>
      </c>
      <c r="P2968" s="188">
        <v>2.8</v>
      </c>
      <c r="Q2968" s="188">
        <f t="shared" si="365"/>
        <v>1.1099000000000001</v>
      </c>
      <c r="S2968" s="184">
        <v>0</v>
      </c>
      <c r="T2968" s="184">
        <v>0</v>
      </c>
      <c r="U2968" s="184">
        <f t="shared" si="366"/>
        <v>0</v>
      </c>
      <c r="W2968" s="185">
        <v>0</v>
      </c>
      <c r="X2968" s="185">
        <v>0</v>
      </c>
      <c r="Y2968" s="185">
        <f t="shared" si="367"/>
        <v>0</v>
      </c>
    </row>
    <row r="2969" spans="2:25" s="187" customFormat="1" hidden="1" x14ac:dyDescent="0.3">
      <c r="B2969" s="226" t="s">
        <v>3285</v>
      </c>
      <c r="C2969" s="338" t="s">
        <v>10451</v>
      </c>
      <c r="D2969" s="249"/>
      <c r="E2969" s="249"/>
      <c r="F2969" s="183"/>
      <c r="G2969" s="184">
        <f t="shared" si="368"/>
        <v>376.02789999999999</v>
      </c>
      <c r="H2969" s="184">
        <f t="shared" si="369"/>
        <v>361.53351700000002</v>
      </c>
      <c r="I2969" s="184">
        <f t="shared" si="363"/>
        <v>14.494382999999971</v>
      </c>
      <c r="K2969" s="184">
        <v>0</v>
      </c>
      <c r="L2969" s="184">
        <v>0</v>
      </c>
      <c r="M2969" s="184">
        <f t="shared" si="364"/>
        <v>0</v>
      </c>
      <c r="O2969" s="188">
        <v>376.02789999999999</v>
      </c>
      <c r="P2969" s="188">
        <v>361.53351700000002</v>
      </c>
      <c r="Q2969" s="188">
        <f t="shared" si="365"/>
        <v>14.494382999999971</v>
      </c>
      <c r="S2969" s="184">
        <v>0</v>
      </c>
      <c r="T2969" s="184">
        <v>0</v>
      </c>
      <c r="U2969" s="184">
        <f t="shared" si="366"/>
        <v>0</v>
      </c>
      <c r="W2969" s="185">
        <v>0</v>
      </c>
      <c r="X2969" s="185">
        <v>0</v>
      </c>
      <c r="Y2969" s="185">
        <f t="shared" si="367"/>
        <v>0</v>
      </c>
    </row>
    <row r="2970" spans="2:25" s="187" customFormat="1" hidden="1" x14ac:dyDescent="0.3">
      <c r="B2970" s="226" t="s">
        <v>3286</v>
      </c>
      <c r="C2970" s="338" t="s">
        <v>10452</v>
      </c>
      <c r="D2970" s="249"/>
      <c r="E2970" s="249"/>
      <c r="F2970" s="183"/>
      <c r="G2970" s="184">
        <f t="shared" si="368"/>
        <v>184.68599999999998</v>
      </c>
      <c r="H2970" s="184">
        <f t="shared" si="369"/>
        <v>164.892878</v>
      </c>
      <c r="I2970" s="184">
        <f t="shared" si="363"/>
        <v>19.793121999999983</v>
      </c>
      <c r="K2970" s="184">
        <v>0</v>
      </c>
      <c r="L2970" s="184">
        <v>0</v>
      </c>
      <c r="M2970" s="184">
        <f t="shared" si="364"/>
        <v>0</v>
      </c>
      <c r="O2970" s="188">
        <v>184.68599999999998</v>
      </c>
      <c r="P2970" s="188">
        <v>164.892878</v>
      </c>
      <c r="Q2970" s="188">
        <f t="shared" si="365"/>
        <v>19.793121999999983</v>
      </c>
      <c r="S2970" s="184">
        <v>0</v>
      </c>
      <c r="T2970" s="184">
        <v>0</v>
      </c>
      <c r="U2970" s="184">
        <f t="shared" si="366"/>
        <v>0</v>
      </c>
      <c r="W2970" s="185">
        <v>0</v>
      </c>
      <c r="X2970" s="185">
        <v>0</v>
      </c>
      <c r="Y2970" s="185">
        <f t="shared" si="367"/>
        <v>0</v>
      </c>
    </row>
    <row r="2971" spans="2:25" s="187" customFormat="1" hidden="1" x14ac:dyDescent="0.3">
      <c r="B2971" s="226" t="s">
        <v>3287</v>
      </c>
      <c r="C2971" s="338" t="s">
        <v>10453</v>
      </c>
      <c r="D2971" s="249"/>
      <c r="E2971" s="249"/>
      <c r="F2971" s="183"/>
      <c r="G2971" s="184">
        <f t="shared" si="368"/>
        <v>3.3532999999999999</v>
      </c>
      <c r="H2971" s="184">
        <f t="shared" si="369"/>
        <v>0.63</v>
      </c>
      <c r="I2971" s="184">
        <f t="shared" si="363"/>
        <v>2.7233000000000001</v>
      </c>
      <c r="K2971" s="184">
        <v>0</v>
      </c>
      <c r="L2971" s="184">
        <v>0</v>
      </c>
      <c r="M2971" s="184">
        <f t="shared" si="364"/>
        <v>0</v>
      </c>
      <c r="O2971" s="188">
        <v>3.3532999999999999</v>
      </c>
      <c r="P2971" s="188">
        <v>0.63</v>
      </c>
      <c r="Q2971" s="188">
        <f t="shared" si="365"/>
        <v>2.7233000000000001</v>
      </c>
      <c r="S2971" s="184">
        <v>0</v>
      </c>
      <c r="T2971" s="184">
        <v>0</v>
      </c>
      <c r="U2971" s="184">
        <f t="shared" si="366"/>
        <v>0</v>
      </c>
      <c r="W2971" s="185">
        <v>0</v>
      </c>
      <c r="X2971" s="185">
        <v>0</v>
      </c>
      <c r="Y2971" s="185">
        <f t="shared" si="367"/>
        <v>0</v>
      </c>
    </row>
    <row r="2972" spans="2:25" s="187" customFormat="1" hidden="1" x14ac:dyDescent="0.3">
      <c r="B2972" s="226" t="s">
        <v>3288</v>
      </c>
      <c r="C2972" s="338" t="s">
        <v>10454</v>
      </c>
      <c r="D2972" s="249"/>
      <c r="E2972" s="249"/>
      <c r="F2972" s="183"/>
      <c r="G2972" s="184">
        <f t="shared" si="368"/>
        <v>2.2193000000000001</v>
      </c>
      <c r="H2972" s="184">
        <f t="shared" si="369"/>
        <v>0.45</v>
      </c>
      <c r="I2972" s="184">
        <f t="shared" si="363"/>
        <v>1.7693000000000001</v>
      </c>
      <c r="K2972" s="184">
        <v>0</v>
      </c>
      <c r="L2972" s="184">
        <v>0</v>
      </c>
      <c r="M2972" s="184">
        <f t="shared" si="364"/>
        <v>0</v>
      </c>
      <c r="O2972" s="188">
        <v>2.2193000000000001</v>
      </c>
      <c r="P2972" s="188">
        <v>0.45</v>
      </c>
      <c r="Q2972" s="188">
        <f t="shared" si="365"/>
        <v>1.7693000000000001</v>
      </c>
      <c r="S2972" s="184">
        <v>0</v>
      </c>
      <c r="T2972" s="184">
        <v>0</v>
      </c>
      <c r="U2972" s="184">
        <f t="shared" si="366"/>
        <v>0</v>
      </c>
      <c r="W2972" s="185">
        <v>0</v>
      </c>
      <c r="X2972" s="185">
        <v>0</v>
      </c>
      <c r="Y2972" s="185">
        <f t="shared" si="367"/>
        <v>0</v>
      </c>
    </row>
    <row r="2973" spans="2:25" s="187" customFormat="1" hidden="1" x14ac:dyDescent="0.3">
      <c r="B2973" s="226" t="s">
        <v>3289</v>
      </c>
      <c r="C2973" s="338" t="s">
        <v>10455</v>
      </c>
      <c r="D2973" s="249"/>
      <c r="E2973" s="249"/>
      <c r="F2973" s="183"/>
      <c r="G2973" s="184">
        <f t="shared" si="368"/>
        <v>441.62129999999996</v>
      </c>
      <c r="H2973" s="184">
        <f t="shared" si="369"/>
        <v>377.00650080000003</v>
      </c>
      <c r="I2973" s="184">
        <f t="shared" si="363"/>
        <v>64.614799199999936</v>
      </c>
      <c r="K2973" s="184">
        <v>0</v>
      </c>
      <c r="L2973" s="184">
        <v>0</v>
      </c>
      <c r="M2973" s="184">
        <f t="shared" si="364"/>
        <v>0</v>
      </c>
      <c r="O2973" s="188">
        <v>441.62129999999996</v>
      </c>
      <c r="P2973" s="188">
        <v>377.00650080000003</v>
      </c>
      <c r="Q2973" s="188">
        <f t="shared" si="365"/>
        <v>64.614799199999936</v>
      </c>
      <c r="S2973" s="184">
        <v>0</v>
      </c>
      <c r="T2973" s="184">
        <v>0</v>
      </c>
      <c r="U2973" s="184">
        <f t="shared" si="366"/>
        <v>0</v>
      </c>
      <c r="W2973" s="185">
        <v>0</v>
      </c>
      <c r="X2973" s="185">
        <v>0</v>
      </c>
      <c r="Y2973" s="185">
        <f t="shared" si="367"/>
        <v>0</v>
      </c>
    </row>
    <row r="2974" spans="2:25" s="187" customFormat="1" hidden="1" x14ac:dyDescent="0.3">
      <c r="B2974" s="226" t="s">
        <v>3290</v>
      </c>
      <c r="C2974" s="338" t="s">
        <v>10456</v>
      </c>
      <c r="D2974" s="249"/>
      <c r="E2974" s="249"/>
      <c r="F2974" s="183"/>
      <c r="G2974" s="184">
        <f t="shared" si="368"/>
        <v>8.4327000000000005</v>
      </c>
      <c r="H2974" s="184">
        <f t="shared" si="369"/>
        <v>1.9</v>
      </c>
      <c r="I2974" s="184">
        <f t="shared" si="363"/>
        <v>6.5327000000000002</v>
      </c>
      <c r="K2974" s="184">
        <v>0</v>
      </c>
      <c r="L2974" s="184">
        <v>0</v>
      </c>
      <c r="M2974" s="184">
        <f t="shared" si="364"/>
        <v>0</v>
      </c>
      <c r="O2974" s="188">
        <v>8.4327000000000005</v>
      </c>
      <c r="P2974" s="188">
        <v>1.9</v>
      </c>
      <c r="Q2974" s="188">
        <f t="shared" si="365"/>
        <v>6.5327000000000002</v>
      </c>
      <c r="S2974" s="184">
        <v>0</v>
      </c>
      <c r="T2974" s="184">
        <v>0</v>
      </c>
      <c r="U2974" s="184">
        <f t="shared" si="366"/>
        <v>0</v>
      </c>
      <c r="W2974" s="185">
        <v>0</v>
      </c>
      <c r="X2974" s="185">
        <v>0</v>
      </c>
      <c r="Y2974" s="185">
        <f t="shared" si="367"/>
        <v>0</v>
      </c>
    </row>
    <row r="2975" spans="2:25" s="187" customFormat="1" hidden="1" x14ac:dyDescent="0.3">
      <c r="B2975" s="226" t="s">
        <v>3291</v>
      </c>
      <c r="C2975" s="338" t="s">
        <v>10457</v>
      </c>
      <c r="D2975" s="249"/>
      <c r="E2975" s="249"/>
      <c r="F2975" s="183"/>
      <c r="G2975" s="184">
        <f t="shared" si="368"/>
        <v>67.606200000000001</v>
      </c>
      <c r="H2975" s="184">
        <f t="shared" si="369"/>
        <v>59.829689999999999</v>
      </c>
      <c r="I2975" s="184">
        <f t="shared" si="363"/>
        <v>7.7765100000000018</v>
      </c>
      <c r="K2975" s="184">
        <v>0</v>
      </c>
      <c r="L2975" s="184">
        <v>0</v>
      </c>
      <c r="M2975" s="184">
        <f t="shared" si="364"/>
        <v>0</v>
      </c>
      <c r="O2975" s="188">
        <v>67.606200000000001</v>
      </c>
      <c r="P2975" s="188">
        <v>59.829689999999999</v>
      </c>
      <c r="Q2975" s="188">
        <f t="shared" si="365"/>
        <v>7.7765100000000018</v>
      </c>
      <c r="S2975" s="184">
        <v>0</v>
      </c>
      <c r="T2975" s="184">
        <v>0</v>
      </c>
      <c r="U2975" s="184">
        <f t="shared" si="366"/>
        <v>0</v>
      </c>
      <c r="W2975" s="185">
        <v>0</v>
      </c>
      <c r="X2975" s="185">
        <v>0</v>
      </c>
      <c r="Y2975" s="185">
        <f t="shared" si="367"/>
        <v>0</v>
      </c>
    </row>
    <row r="2976" spans="2:25" s="187" customFormat="1" hidden="1" x14ac:dyDescent="0.3">
      <c r="B2976" s="226" t="s">
        <v>3292</v>
      </c>
      <c r="C2976" s="338" t="s">
        <v>10458</v>
      </c>
      <c r="D2976" s="249"/>
      <c r="E2976" s="249"/>
      <c r="F2976" s="183"/>
      <c r="G2976" s="184">
        <f t="shared" si="368"/>
        <v>1.6222000000000001</v>
      </c>
      <c r="H2976" s="184">
        <f t="shared" si="369"/>
        <v>0.21</v>
      </c>
      <c r="I2976" s="184">
        <f t="shared" si="363"/>
        <v>1.4122000000000001</v>
      </c>
      <c r="K2976" s="184">
        <v>0</v>
      </c>
      <c r="L2976" s="184">
        <v>0</v>
      </c>
      <c r="M2976" s="184">
        <f t="shared" si="364"/>
        <v>0</v>
      </c>
      <c r="O2976" s="188">
        <v>1.6222000000000001</v>
      </c>
      <c r="P2976" s="188">
        <v>0.21</v>
      </c>
      <c r="Q2976" s="188">
        <f t="shared" si="365"/>
        <v>1.4122000000000001</v>
      </c>
      <c r="S2976" s="184">
        <v>0</v>
      </c>
      <c r="T2976" s="184">
        <v>0</v>
      </c>
      <c r="U2976" s="184">
        <f t="shared" si="366"/>
        <v>0</v>
      </c>
      <c r="W2976" s="185">
        <v>0</v>
      </c>
      <c r="X2976" s="185">
        <v>0</v>
      </c>
      <c r="Y2976" s="185">
        <f t="shared" si="367"/>
        <v>0</v>
      </c>
    </row>
    <row r="2977" spans="2:25" s="187" customFormat="1" hidden="1" x14ac:dyDescent="0.3">
      <c r="B2977" s="226" t="s">
        <v>3293</v>
      </c>
      <c r="C2977" s="338" t="s">
        <v>10459</v>
      </c>
      <c r="D2977" s="249"/>
      <c r="E2977" s="249"/>
      <c r="F2977" s="183"/>
      <c r="G2977" s="184">
        <f t="shared" si="368"/>
        <v>126.9019</v>
      </c>
      <c r="H2977" s="184">
        <f t="shared" si="369"/>
        <v>40.824125000000002</v>
      </c>
      <c r="I2977" s="184">
        <f t="shared" si="363"/>
        <v>86.077775000000003</v>
      </c>
      <c r="K2977" s="184">
        <v>0</v>
      </c>
      <c r="L2977" s="184">
        <v>0</v>
      </c>
      <c r="M2977" s="184">
        <f t="shared" si="364"/>
        <v>0</v>
      </c>
      <c r="O2977" s="188">
        <v>126.9019</v>
      </c>
      <c r="P2977" s="188">
        <v>40.824125000000002</v>
      </c>
      <c r="Q2977" s="188">
        <f t="shared" si="365"/>
        <v>86.077775000000003</v>
      </c>
      <c r="S2977" s="184">
        <v>0</v>
      </c>
      <c r="T2977" s="184">
        <v>0</v>
      </c>
      <c r="U2977" s="184">
        <f t="shared" si="366"/>
        <v>0</v>
      </c>
      <c r="W2977" s="185">
        <v>0</v>
      </c>
      <c r="X2977" s="185">
        <v>0</v>
      </c>
      <c r="Y2977" s="185">
        <f t="shared" si="367"/>
        <v>0</v>
      </c>
    </row>
    <row r="2978" spans="2:25" s="187" customFormat="1" hidden="1" x14ac:dyDescent="0.3">
      <c r="B2978" s="226" t="s">
        <v>3294</v>
      </c>
      <c r="C2978" s="338" t="s">
        <v>10460</v>
      </c>
      <c r="D2978" s="249"/>
      <c r="E2978" s="249"/>
      <c r="F2978" s="183"/>
      <c r="G2978" s="184">
        <f t="shared" si="368"/>
        <v>41.520600000000002</v>
      </c>
      <c r="H2978" s="184">
        <f t="shared" si="369"/>
        <v>37.824466999999999</v>
      </c>
      <c r="I2978" s="184">
        <f t="shared" si="363"/>
        <v>3.6961330000000032</v>
      </c>
      <c r="K2978" s="184">
        <v>0</v>
      </c>
      <c r="L2978" s="184">
        <v>0</v>
      </c>
      <c r="M2978" s="184">
        <f t="shared" si="364"/>
        <v>0</v>
      </c>
      <c r="O2978" s="188">
        <v>41.520600000000002</v>
      </c>
      <c r="P2978" s="188">
        <v>37.824466999999999</v>
      </c>
      <c r="Q2978" s="188">
        <f t="shared" si="365"/>
        <v>3.6961330000000032</v>
      </c>
      <c r="S2978" s="184">
        <v>0</v>
      </c>
      <c r="T2978" s="184">
        <v>0</v>
      </c>
      <c r="U2978" s="184">
        <f t="shared" si="366"/>
        <v>0</v>
      </c>
      <c r="W2978" s="185">
        <v>0</v>
      </c>
      <c r="X2978" s="185">
        <v>0</v>
      </c>
      <c r="Y2978" s="185">
        <f t="shared" si="367"/>
        <v>0</v>
      </c>
    </row>
    <row r="2979" spans="2:25" s="187" customFormat="1" hidden="1" x14ac:dyDescent="0.3">
      <c r="B2979" s="226" t="s">
        <v>3295</v>
      </c>
      <c r="C2979" s="338" t="s">
        <v>10461</v>
      </c>
      <c r="D2979" s="249"/>
      <c r="E2979" s="249"/>
      <c r="F2979" s="183"/>
      <c r="G2979" s="184">
        <f t="shared" si="368"/>
        <v>0.4</v>
      </c>
      <c r="H2979" s="184">
        <f t="shared" si="369"/>
        <v>0.18</v>
      </c>
      <c r="I2979" s="184">
        <f t="shared" si="363"/>
        <v>0.22000000000000003</v>
      </c>
      <c r="K2979" s="184">
        <v>0</v>
      </c>
      <c r="L2979" s="184">
        <v>0</v>
      </c>
      <c r="M2979" s="184">
        <f t="shared" si="364"/>
        <v>0</v>
      </c>
      <c r="O2979" s="188">
        <v>0.4</v>
      </c>
      <c r="P2979" s="188">
        <v>0.18</v>
      </c>
      <c r="Q2979" s="188">
        <f t="shared" si="365"/>
        <v>0.22000000000000003</v>
      </c>
      <c r="S2979" s="184">
        <v>0</v>
      </c>
      <c r="T2979" s="184">
        <v>0</v>
      </c>
      <c r="U2979" s="184">
        <f t="shared" si="366"/>
        <v>0</v>
      </c>
      <c r="W2979" s="185">
        <v>0</v>
      </c>
      <c r="X2979" s="185">
        <v>0</v>
      </c>
      <c r="Y2979" s="185">
        <f t="shared" si="367"/>
        <v>0</v>
      </c>
    </row>
    <row r="2980" spans="2:25" s="187" customFormat="1" hidden="1" x14ac:dyDescent="0.3">
      <c r="B2980" s="226" t="s">
        <v>3296</v>
      </c>
      <c r="C2980" s="338" t="s">
        <v>10462</v>
      </c>
      <c r="D2980" s="249"/>
      <c r="E2980" s="249"/>
      <c r="F2980" s="183"/>
      <c r="G2980" s="184">
        <f t="shared" si="368"/>
        <v>238.56029999999998</v>
      </c>
      <c r="H2980" s="184">
        <f t="shared" si="369"/>
        <v>185.67636299999998</v>
      </c>
      <c r="I2980" s="184">
        <f t="shared" si="363"/>
        <v>52.883937000000003</v>
      </c>
      <c r="K2980" s="184">
        <v>0</v>
      </c>
      <c r="L2980" s="184">
        <v>0</v>
      </c>
      <c r="M2980" s="184">
        <f t="shared" si="364"/>
        <v>0</v>
      </c>
      <c r="O2980" s="188">
        <v>238.56029999999998</v>
      </c>
      <c r="P2980" s="188">
        <v>185.67636299999998</v>
      </c>
      <c r="Q2980" s="188">
        <f t="shared" si="365"/>
        <v>52.883937000000003</v>
      </c>
      <c r="S2980" s="184">
        <v>0</v>
      </c>
      <c r="T2980" s="184">
        <v>0</v>
      </c>
      <c r="U2980" s="184">
        <f t="shared" si="366"/>
        <v>0</v>
      </c>
      <c r="W2980" s="185">
        <v>0</v>
      </c>
      <c r="X2980" s="185">
        <v>0</v>
      </c>
      <c r="Y2980" s="185">
        <f t="shared" si="367"/>
        <v>0</v>
      </c>
    </row>
    <row r="2981" spans="2:25" s="187" customFormat="1" hidden="1" x14ac:dyDescent="0.3">
      <c r="B2981" s="226" t="s">
        <v>3297</v>
      </c>
      <c r="C2981" s="338" t="s">
        <v>10463</v>
      </c>
      <c r="D2981" s="249"/>
      <c r="E2981" s="249"/>
      <c r="F2981" s="183"/>
      <c r="G2981" s="184">
        <f t="shared" si="368"/>
        <v>19.9344</v>
      </c>
      <c r="H2981" s="184">
        <f t="shared" si="369"/>
        <v>1.20505</v>
      </c>
      <c r="I2981" s="184">
        <f t="shared" si="363"/>
        <v>18.72935</v>
      </c>
      <c r="K2981" s="184">
        <v>0</v>
      </c>
      <c r="L2981" s="184">
        <v>0</v>
      </c>
      <c r="M2981" s="184">
        <f t="shared" si="364"/>
        <v>0</v>
      </c>
      <c r="O2981" s="188">
        <v>19.9344</v>
      </c>
      <c r="P2981" s="188">
        <v>1.20505</v>
      </c>
      <c r="Q2981" s="188">
        <f t="shared" si="365"/>
        <v>18.72935</v>
      </c>
      <c r="S2981" s="184">
        <v>0</v>
      </c>
      <c r="T2981" s="184">
        <v>0</v>
      </c>
      <c r="U2981" s="184">
        <f t="shared" si="366"/>
        <v>0</v>
      </c>
      <c r="W2981" s="185">
        <v>0</v>
      </c>
      <c r="X2981" s="185">
        <v>0</v>
      </c>
      <c r="Y2981" s="185">
        <f t="shared" si="367"/>
        <v>0</v>
      </c>
    </row>
    <row r="2982" spans="2:25" s="187" customFormat="1" hidden="1" x14ac:dyDescent="0.3">
      <c r="B2982" s="226" t="s">
        <v>3298</v>
      </c>
      <c r="C2982" s="338" t="s">
        <v>10464</v>
      </c>
      <c r="D2982" s="249"/>
      <c r="E2982" s="249"/>
      <c r="F2982" s="183"/>
      <c r="G2982" s="184">
        <f t="shared" si="368"/>
        <v>147.9573</v>
      </c>
      <c r="H2982" s="184">
        <f t="shared" si="369"/>
        <v>0.34</v>
      </c>
      <c r="I2982" s="184">
        <f t="shared" si="363"/>
        <v>147.6173</v>
      </c>
      <c r="K2982" s="184">
        <v>0</v>
      </c>
      <c r="L2982" s="184">
        <v>0</v>
      </c>
      <c r="M2982" s="184">
        <f t="shared" si="364"/>
        <v>0</v>
      </c>
      <c r="O2982" s="188">
        <v>147.9573</v>
      </c>
      <c r="P2982" s="188">
        <v>0.34</v>
      </c>
      <c r="Q2982" s="188">
        <f t="shared" si="365"/>
        <v>147.6173</v>
      </c>
      <c r="S2982" s="184">
        <v>0</v>
      </c>
      <c r="T2982" s="184">
        <v>0</v>
      </c>
      <c r="U2982" s="184">
        <f t="shared" si="366"/>
        <v>0</v>
      </c>
      <c r="W2982" s="185">
        <v>0</v>
      </c>
      <c r="X2982" s="185">
        <v>0</v>
      </c>
      <c r="Y2982" s="185">
        <f t="shared" si="367"/>
        <v>0</v>
      </c>
    </row>
    <row r="2983" spans="2:25" s="187" customFormat="1" hidden="1" x14ac:dyDescent="0.3">
      <c r="B2983" s="226" t="s">
        <v>3299</v>
      </c>
      <c r="C2983" s="338" t="s">
        <v>10465</v>
      </c>
      <c r="D2983" s="249"/>
      <c r="E2983" s="249"/>
      <c r="F2983" s="183"/>
      <c r="G2983" s="184">
        <f t="shared" si="368"/>
        <v>14.0123</v>
      </c>
      <c r="H2983" s="184">
        <f t="shared" si="369"/>
        <v>6.4219999999999997</v>
      </c>
      <c r="I2983" s="184">
        <f t="shared" si="363"/>
        <v>7.5903</v>
      </c>
      <c r="K2983" s="184">
        <v>0</v>
      </c>
      <c r="L2983" s="184">
        <v>0</v>
      </c>
      <c r="M2983" s="184">
        <f t="shared" si="364"/>
        <v>0</v>
      </c>
      <c r="O2983" s="188">
        <v>14.0123</v>
      </c>
      <c r="P2983" s="188">
        <v>6.4219999999999997</v>
      </c>
      <c r="Q2983" s="188">
        <f t="shared" si="365"/>
        <v>7.5903</v>
      </c>
      <c r="S2983" s="184">
        <v>0</v>
      </c>
      <c r="T2983" s="184">
        <v>0</v>
      </c>
      <c r="U2983" s="184">
        <f t="shared" si="366"/>
        <v>0</v>
      </c>
      <c r="W2983" s="185">
        <v>0</v>
      </c>
      <c r="X2983" s="185">
        <v>0</v>
      </c>
      <c r="Y2983" s="185">
        <f t="shared" si="367"/>
        <v>0</v>
      </c>
    </row>
    <row r="2984" spans="2:25" s="187" customFormat="1" hidden="1" x14ac:dyDescent="0.3">
      <c r="B2984" s="226" t="s">
        <v>3300</v>
      </c>
      <c r="C2984" s="338" t="s">
        <v>10466</v>
      </c>
      <c r="D2984" s="249"/>
      <c r="E2984" s="249"/>
      <c r="F2984" s="183"/>
      <c r="G2984" s="184">
        <f t="shared" si="368"/>
        <v>3.3666</v>
      </c>
      <c r="H2984" s="184">
        <f t="shared" si="369"/>
        <v>0.54</v>
      </c>
      <c r="I2984" s="184">
        <f t="shared" si="363"/>
        <v>2.8266</v>
      </c>
      <c r="K2984" s="184">
        <v>0</v>
      </c>
      <c r="L2984" s="184">
        <v>0</v>
      </c>
      <c r="M2984" s="184">
        <f t="shared" si="364"/>
        <v>0</v>
      </c>
      <c r="O2984" s="188">
        <v>3.3666</v>
      </c>
      <c r="P2984" s="188">
        <v>0.54</v>
      </c>
      <c r="Q2984" s="188">
        <f t="shared" si="365"/>
        <v>2.8266</v>
      </c>
      <c r="S2984" s="184">
        <v>0</v>
      </c>
      <c r="T2984" s="184">
        <v>0</v>
      </c>
      <c r="U2984" s="184">
        <f t="shared" si="366"/>
        <v>0</v>
      </c>
      <c r="W2984" s="185">
        <v>0</v>
      </c>
      <c r="X2984" s="185">
        <v>0</v>
      </c>
      <c r="Y2984" s="185">
        <f t="shared" si="367"/>
        <v>0</v>
      </c>
    </row>
    <row r="2985" spans="2:25" s="187" customFormat="1" hidden="1" x14ac:dyDescent="0.3">
      <c r="B2985" s="226" t="s">
        <v>3301</v>
      </c>
      <c r="C2985" s="338" t="s">
        <v>10467</v>
      </c>
      <c r="D2985" s="249"/>
      <c r="E2985" s="249"/>
      <c r="F2985" s="183"/>
      <c r="G2985" s="184">
        <f t="shared" si="368"/>
        <v>289.54939999999999</v>
      </c>
      <c r="H2985" s="184">
        <f t="shared" si="369"/>
        <v>281.38650357</v>
      </c>
      <c r="I2985" s="184">
        <f t="shared" si="363"/>
        <v>8.1628964299999893</v>
      </c>
      <c r="K2985" s="184">
        <v>0</v>
      </c>
      <c r="L2985" s="184">
        <v>0</v>
      </c>
      <c r="M2985" s="184">
        <f t="shared" si="364"/>
        <v>0</v>
      </c>
      <c r="O2985" s="188">
        <v>289.54939999999999</v>
      </c>
      <c r="P2985" s="188">
        <v>281.38650357</v>
      </c>
      <c r="Q2985" s="188">
        <f t="shared" si="365"/>
        <v>8.1628964299999893</v>
      </c>
      <c r="S2985" s="184">
        <v>0</v>
      </c>
      <c r="T2985" s="184">
        <v>0</v>
      </c>
      <c r="U2985" s="184">
        <f t="shared" si="366"/>
        <v>0</v>
      </c>
      <c r="W2985" s="185">
        <v>0</v>
      </c>
      <c r="X2985" s="185">
        <v>0</v>
      </c>
      <c r="Y2985" s="185">
        <f t="shared" si="367"/>
        <v>0</v>
      </c>
    </row>
    <row r="2986" spans="2:25" s="187" customFormat="1" hidden="1" x14ac:dyDescent="0.3">
      <c r="B2986" s="226" t="s">
        <v>3302</v>
      </c>
      <c r="C2986" s="338" t="s">
        <v>10468</v>
      </c>
      <c r="D2986" s="249"/>
      <c r="E2986" s="249"/>
      <c r="F2986" s="183"/>
      <c r="G2986" s="184">
        <f t="shared" si="368"/>
        <v>115.94839999999999</v>
      </c>
      <c r="H2986" s="184">
        <f t="shared" si="369"/>
        <v>103.07901182000001</v>
      </c>
      <c r="I2986" s="184">
        <f t="shared" si="363"/>
        <v>12.869388179999987</v>
      </c>
      <c r="K2986" s="184">
        <v>0</v>
      </c>
      <c r="L2986" s="184">
        <v>0</v>
      </c>
      <c r="M2986" s="184">
        <f t="shared" si="364"/>
        <v>0</v>
      </c>
      <c r="O2986" s="188">
        <v>115.94839999999999</v>
      </c>
      <c r="P2986" s="188">
        <v>103.07901182000001</v>
      </c>
      <c r="Q2986" s="188">
        <f t="shared" si="365"/>
        <v>12.869388179999987</v>
      </c>
      <c r="S2986" s="184">
        <v>0</v>
      </c>
      <c r="T2986" s="184">
        <v>0</v>
      </c>
      <c r="U2986" s="184">
        <f t="shared" si="366"/>
        <v>0</v>
      </c>
      <c r="W2986" s="185">
        <v>0</v>
      </c>
      <c r="X2986" s="185">
        <v>0</v>
      </c>
      <c r="Y2986" s="185">
        <f t="shared" si="367"/>
        <v>0</v>
      </c>
    </row>
    <row r="2987" spans="2:25" s="187" customFormat="1" hidden="1" x14ac:dyDescent="0.3">
      <c r="B2987" s="226" t="s">
        <v>3303</v>
      </c>
      <c r="C2987" s="338" t="s">
        <v>10469</v>
      </c>
      <c r="D2987" s="249"/>
      <c r="E2987" s="249"/>
      <c r="F2987" s="183"/>
      <c r="G2987" s="184">
        <f t="shared" si="368"/>
        <v>6.6824000000000003</v>
      </c>
      <c r="H2987" s="184">
        <f t="shared" si="369"/>
        <v>2.5</v>
      </c>
      <c r="I2987" s="184">
        <f t="shared" si="363"/>
        <v>4.1824000000000003</v>
      </c>
      <c r="K2987" s="184">
        <v>0</v>
      </c>
      <c r="L2987" s="184">
        <v>0</v>
      </c>
      <c r="M2987" s="184">
        <f t="shared" si="364"/>
        <v>0</v>
      </c>
      <c r="O2987" s="188">
        <v>6.6824000000000003</v>
      </c>
      <c r="P2987" s="188">
        <v>2.5</v>
      </c>
      <c r="Q2987" s="188">
        <f t="shared" si="365"/>
        <v>4.1824000000000003</v>
      </c>
      <c r="S2987" s="184">
        <v>0</v>
      </c>
      <c r="T2987" s="184">
        <v>0</v>
      </c>
      <c r="U2987" s="184">
        <f t="shared" si="366"/>
        <v>0</v>
      </c>
      <c r="W2987" s="185">
        <v>0</v>
      </c>
      <c r="X2987" s="185">
        <v>0</v>
      </c>
      <c r="Y2987" s="185">
        <f t="shared" si="367"/>
        <v>0</v>
      </c>
    </row>
    <row r="2988" spans="2:25" s="187" customFormat="1" hidden="1" x14ac:dyDescent="0.3">
      <c r="B2988" s="226" t="s">
        <v>3304</v>
      </c>
      <c r="C2988" s="338" t="s">
        <v>10470</v>
      </c>
      <c r="D2988" s="249"/>
      <c r="E2988" s="249"/>
      <c r="F2988" s="183"/>
      <c r="G2988" s="184">
        <f t="shared" si="368"/>
        <v>1.2882</v>
      </c>
      <c r="H2988" s="184">
        <f t="shared" si="369"/>
        <v>1.1499999999999999</v>
      </c>
      <c r="I2988" s="184">
        <f t="shared" si="363"/>
        <v>0.1382000000000001</v>
      </c>
      <c r="K2988" s="184">
        <v>0</v>
      </c>
      <c r="L2988" s="184">
        <v>0</v>
      </c>
      <c r="M2988" s="184">
        <f t="shared" si="364"/>
        <v>0</v>
      </c>
      <c r="O2988" s="188">
        <v>1.2882</v>
      </c>
      <c r="P2988" s="188">
        <v>1.1499999999999999</v>
      </c>
      <c r="Q2988" s="188">
        <f t="shared" si="365"/>
        <v>0.1382000000000001</v>
      </c>
      <c r="S2988" s="184">
        <v>0</v>
      </c>
      <c r="T2988" s="184">
        <v>0</v>
      </c>
      <c r="U2988" s="184">
        <f t="shared" si="366"/>
        <v>0</v>
      </c>
      <c r="W2988" s="185">
        <v>0</v>
      </c>
      <c r="X2988" s="185">
        <v>0</v>
      </c>
      <c r="Y2988" s="185">
        <f t="shared" si="367"/>
        <v>0</v>
      </c>
    </row>
    <row r="2989" spans="2:25" s="187" customFormat="1" hidden="1" x14ac:dyDescent="0.3">
      <c r="B2989" s="226" t="s">
        <v>3305</v>
      </c>
      <c r="C2989" s="338" t="s">
        <v>10471</v>
      </c>
      <c r="D2989" s="249"/>
      <c r="E2989" s="249"/>
      <c r="F2989" s="183"/>
      <c r="G2989" s="184">
        <f t="shared" si="368"/>
        <v>247.02289999999999</v>
      </c>
      <c r="H2989" s="184">
        <f t="shared" si="369"/>
        <v>226.64174466999998</v>
      </c>
      <c r="I2989" s="184">
        <f t="shared" si="363"/>
        <v>20.381155330000013</v>
      </c>
      <c r="K2989" s="184">
        <v>0</v>
      </c>
      <c r="L2989" s="184">
        <v>0</v>
      </c>
      <c r="M2989" s="184">
        <f t="shared" si="364"/>
        <v>0</v>
      </c>
      <c r="O2989" s="188">
        <v>247.02289999999999</v>
      </c>
      <c r="P2989" s="188">
        <v>226.64174466999998</v>
      </c>
      <c r="Q2989" s="188">
        <f t="shared" si="365"/>
        <v>20.381155330000013</v>
      </c>
      <c r="S2989" s="184">
        <v>0</v>
      </c>
      <c r="T2989" s="184">
        <v>0</v>
      </c>
      <c r="U2989" s="184">
        <f t="shared" si="366"/>
        <v>0</v>
      </c>
      <c r="W2989" s="185">
        <v>0</v>
      </c>
      <c r="X2989" s="185">
        <v>0</v>
      </c>
      <c r="Y2989" s="185">
        <f t="shared" si="367"/>
        <v>0</v>
      </c>
    </row>
    <row r="2990" spans="2:25" s="187" customFormat="1" hidden="1" x14ac:dyDescent="0.3">
      <c r="B2990" s="226" t="s">
        <v>3306</v>
      </c>
      <c r="C2990" s="338" t="s">
        <v>10472</v>
      </c>
      <c r="D2990" s="249"/>
      <c r="E2990" s="249"/>
      <c r="F2990" s="183"/>
      <c r="G2990" s="184">
        <f t="shared" si="368"/>
        <v>1.0262</v>
      </c>
      <c r="H2990" s="184">
        <f t="shared" si="369"/>
        <v>0</v>
      </c>
      <c r="I2990" s="184">
        <f t="shared" si="363"/>
        <v>1.0262</v>
      </c>
      <c r="K2990" s="184">
        <v>0</v>
      </c>
      <c r="L2990" s="184">
        <v>0</v>
      </c>
      <c r="M2990" s="184">
        <f t="shared" si="364"/>
        <v>0</v>
      </c>
      <c r="O2990" s="188">
        <v>1.0262</v>
      </c>
      <c r="P2990" s="188">
        <v>0</v>
      </c>
      <c r="Q2990" s="188">
        <f t="shared" si="365"/>
        <v>1.0262</v>
      </c>
      <c r="S2990" s="184">
        <v>0</v>
      </c>
      <c r="T2990" s="184">
        <v>0</v>
      </c>
      <c r="U2990" s="184">
        <f t="shared" si="366"/>
        <v>0</v>
      </c>
      <c r="W2990" s="185">
        <v>0</v>
      </c>
      <c r="X2990" s="185">
        <v>0</v>
      </c>
      <c r="Y2990" s="185">
        <f t="shared" si="367"/>
        <v>0</v>
      </c>
    </row>
    <row r="2991" spans="2:25" s="187" customFormat="1" hidden="1" x14ac:dyDescent="0.3">
      <c r="B2991" s="226" t="s">
        <v>3307</v>
      </c>
      <c r="C2991" s="338" t="s">
        <v>10473</v>
      </c>
      <c r="D2991" s="249"/>
      <c r="E2991" s="249"/>
      <c r="F2991" s="183"/>
      <c r="G2991" s="184">
        <f t="shared" si="368"/>
        <v>59.5351</v>
      </c>
      <c r="H2991" s="184">
        <f t="shared" si="369"/>
        <v>57.612233660000001</v>
      </c>
      <c r="I2991" s="184">
        <f t="shared" si="363"/>
        <v>1.9228663399999988</v>
      </c>
      <c r="K2991" s="184">
        <v>0</v>
      </c>
      <c r="L2991" s="184">
        <v>0</v>
      </c>
      <c r="M2991" s="184">
        <f t="shared" si="364"/>
        <v>0</v>
      </c>
      <c r="O2991" s="188">
        <v>59.5351</v>
      </c>
      <c r="P2991" s="188">
        <v>57.612233660000001</v>
      </c>
      <c r="Q2991" s="188">
        <f t="shared" si="365"/>
        <v>1.9228663399999988</v>
      </c>
      <c r="S2991" s="184">
        <v>0</v>
      </c>
      <c r="T2991" s="184">
        <v>0</v>
      </c>
      <c r="U2991" s="184">
        <f t="shared" si="366"/>
        <v>0</v>
      </c>
      <c r="W2991" s="185">
        <v>0</v>
      </c>
      <c r="X2991" s="185">
        <v>0</v>
      </c>
      <c r="Y2991" s="185">
        <f t="shared" si="367"/>
        <v>0</v>
      </c>
    </row>
    <row r="2992" spans="2:25" s="187" customFormat="1" hidden="1" x14ac:dyDescent="0.3">
      <c r="B2992" s="226" t="s">
        <v>3308</v>
      </c>
      <c r="C2992" s="338" t="s">
        <v>10474</v>
      </c>
      <c r="D2992" s="249"/>
      <c r="E2992" s="249"/>
      <c r="F2992" s="183"/>
      <c r="G2992" s="184">
        <f t="shared" si="368"/>
        <v>9.5999999999999992E-3</v>
      </c>
      <c r="H2992" s="184">
        <f t="shared" si="369"/>
        <v>0</v>
      </c>
      <c r="I2992" s="184">
        <f t="shared" si="363"/>
        <v>9.5999999999999992E-3</v>
      </c>
      <c r="K2992" s="184">
        <v>0</v>
      </c>
      <c r="L2992" s="184">
        <v>0</v>
      </c>
      <c r="M2992" s="184">
        <f t="shared" si="364"/>
        <v>0</v>
      </c>
      <c r="O2992" s="188">
        <v>9.5999999999999992E-3</v>
      </c>
      <c r="P2992" s="188">
        <v>0</v>
      </c>
      <c r="Q2992" s="188">
        <f t="shared" si="365"/>
        <v>9.5999999999999992E-3</v>
      </c>
      <c r="S2992" s="184">
        <v>0</v>
      </c>
      <c r="T2992" s="184">
        <v>0</v>
      </c>
      <c r="U2992" s="184">
        <f t="shared" si="366"/>
        <v>0</v>
      </c>
      <c r="W2992" s="185">
        <v>0</v>
      </c>
      <c r="X2992" s="185">
        <v>0</v>
      </c>
      <c r="Y2992" s="185">
        <f t="shared" si="367"/>
        <v>0</v>
      </c>
    </row>
    <row r="2993" spans="2:25" s="187" customFormat="1" hidden="1" x14ac:dyDescent="0.3">
      <c r="B2993" s="226" t="s">
        <v>3309</v>
      </c>
      <c r="C2993" s="338" t="s">
        <v>10475</v>
      </c>
      <c r="D2993" s="249"/>
      <c r="E2993" s="249"/>
      <c r="F2993" s="183"/>
      <c r="G2993" s="184">
        <f t="shared" si="368"/>
        <v>104.4794</v>
      </c>
      <c r="H2993" s="184">
        <f t="shared" si="369"/>
        <v>38.180999999999997</v>
      </c>
      <c r="I2993" s="184">
        <f t="shared" si="363"/>
        <v>66.298400000000001</v>
      </c>
      <c r="K2993" s="184">
        <v>0</v>
      </c>
      <c r="L2993" s="184">
        <v>0</v>
      </c>
      <c r="M2993" s="184">
        <f t="shared" si="364"/>
        <v>0</v>
      </c>
      <c r="O2993" s="188">
        <v>104.4794</v>
      </c>
      <c r="P2993" s="188">
        <v>38.180999999999997</v>
      </c>
      <c r="Q2993" s="188">
        <f t="shared" si="365"/>
        <v>66.298400000000001</v>
      </c>
      <c r="S2993" s="184">
        <v>0</v>
      </c>
      <c r="T2993" s="184">
        <v>0</v>
      </c>
      <c r="U2993" s="184">
        <f t="shared" si="366"/>
        <v>0</v>
      </c>
      <c r="W2993" s="185">
        <v>0</v>
      </c>
      <c r="X2993" s="185">
        <v>0</v>
      </c>
      <c r="Y2993" s="185">
        <f t="shared" si="367"/>
        <v>0</v>
      </c>
    </row>
    <row r="2994" spans="2:25" s="187" customFormat="1" hidden="1" x14ac:dyDescent="0.3">
      <c r="B2994" s="226" t="s">
        <v>3310</v>
      </c>
      <c r="C2994" s="338" t="s">
        <v>10476</v>
      </c>
      <c r="D2994" s="249"/>
      <c r="E2994" s="249"/>
      <c r="F2994" s="183"/>
      <c r="G2994" s="184">
        <f t="shared" si="368"/>
        <v>36.579000000000001</v>
      </c>
      <c r="H2994" s="184">
        <f t="shared" si="369"/>
        <v>33.878594530000001</v>
      </c>
      <c r="I2994" s="184">
        <f t="shared" si="363"/>
        <v>2.7004054699999998</v>
      </c>
      <c r="K2994" s="184">
        <v>0</v>
      </c>
      <c r="L2994" s="184">
        <v>0</v>
      </c>
      <c r="M2994" s="184">
        <f t="shared" si="364"/>
        <v>0</v>
      </c>
      <c r="O2994" s="188">
        <v>36.579000000000001</v>
      </c>
      <c r="P2994" s="188">
        <v>33.878594530000001</v>
      </c>
      <c r="Q2994" s="188">
        <f t="shared" si="365"/>
        <v>2.7004054699999998</v>
      </c>
      <c r="S2994" s="184">
        <v>0</v>
      </c>
      <c r="T2994" s="184">
        <v>0</v>
      </c>
      <c r="U2994" s="184">
        <f t="shared" si="366"/>
        <v>0</v>
      </c>
      <c r="W2994" s="185">
        <v>0</v>
      </c>
      <c r="X2994" s="185">
        <v>0</v>
      </c>
      <c r="Y2994" s="185">
        <f t="shared" si="367"/>
        <v>0</v>
      </c>
    </row>
    <row r="2995" spans="2:25" s="187" customFormat="1" hidden="1" x14ac:dyDescent="0.3">
      <c r="B2995" s="226" t="s">
        <v>3311</v>
      </c>
      <c r="C2995" s="338" t="s">
        <v>10477</v>
      </c>
      <c r="D2995" s="249"/>
      <c r="E2995" s="249"/>
      <c r="F2995" s="183"/>
      <c r="G2995" s="184">
        <f t="shared" si="368"/>
        <v>0.2601</v>
      </c>
      <c r="H2995" s="184">
        <f t="shared" si="369"/>
        <v>0</v>
      </c>
      <c r="I2995" s="184">
        <f t="shared" si="363"/>
        <v>0.2601</v>
      </c>
      <c r="K2995" s="184">
        <v>0</v>
      </c>
      <c r="L2995" s="184">
        <v>0</v>
      </c>
      <c r="M2995" s="184">
        <f t="shared" si="364"/>
        <v>0</v>
      </c>
      <c r="O2995" s="188">
        <v>0.2601</v>
      </c>
      <c r="P2995" s="188">
        <v>0</v>
      </c>
      <c r="Q2995" s="188">
        <f t="shared" si="365"/>
        <v>0.2601</v>
      </c>
      <c r="S2995" s="184">
        <v>0</v>
      </c>
      <c r="T2995" s="184">
        <v>0</v>
      </c>
      <c r="U2995" s="184">
        <f t="shared" si="366"/>
        <v>0</v>
      </c>
      <c r="W2995" s="185">
        <v>0</v>
      </c>
      <c r="X2995" s="185">
        <v>0</v>
      </c>
      <c r="Y2995" s="185">
        <f t="shared" si="367"/>
        <v>0</v>
      </c>
    </row>
    <row r="2996" spans="2:25" s="187" customFormat="1" hidden="1" x14ac:dyDescent="0.3">
      <c r="B2996" s="226" t="s">
        <v>3312</v>
      </c>
      <c r="C2996" s="338" t="s">
        <v>10478</v>
      </c>
      <c r="D2996" s="249"/>
      <c r="E2996" s="249"/>
      <c r="F2996" s="183"/>
      <c r="G2996" s="184">
        <f t="shared" si="368"/>
        <v>243.26650000000001</v>
      </c>
      <c r="H2996" s="184">
        <f t="shared" si="369"/>
        <v>208.41974282000001</v>
      </c>
      <c r="I2996" s="184">
        <f t="shared" si="363"/>
        <v>34.846757179999997</v>
      </c>
      <c r="K2996" s="184">
        <v>0</v>
      </c>
      <c r="L2996" s="184">
        <v>0</v>
      </c>
      <c r="M2996" s="184">
        <f t="shared" si="364"/>
        <v>0</v>
      </c>
      <c r="O2996" s="188">
        <v>243.26650000000001</v>
      </c>
      <c r="P2996" s="188">
        <v>208.41974282000001</v>
      </c>
      <c r="Q2996" s="188">
        <f t="shared" si="365"/>
        <v>34.846757179999997</v>
      </c>
      <c r="S2996" s="184">
        <v>0</v>
      </c>
      <c r="T2996" s="184">
        <v>0</v>
      </c>
      <c r="U2996" s="184">
        <f t="shared" si="366"/>
        <v>0</v>
      </c>
      <c r="W2996" s="185">
        <v>0</v>
      </c>
      <c r="X2996" s="185">
        <v>0</v>
      </c>
      <c r="Y2996" s="185">
        <f t="shared" si="367"/>
        <v>0</v>
      </c>
    </row>
    <row r="2997" spans="2:25" s="187" customFormat="1" hidden="1" x14ac:dyDescent="0.3">
      <c r="B2997" s="226" t="s">
        <v>3313</v>
      </c>
      <c r="C2997" s="338" t="s">
        <v>10479</v>
      </c>
      <c r="D2997" s="249"/>
      <c r="E2997" s="249"/>
      <c r="F2997" s="183"/>
      <c r="G2997" s="184">
        <f t="shared" si="368"/>
        <v>31.920300000000001</v>
      </c>
      <c r="H2997" s="184">
        <f t="shared" si="369"/>
        <v>1.5025999999999999</v>
      </c>
      <c r="I2997" s="184">
        <f t="shared" si="363"/>
        <v>30.4177</v>
      </c>
      <c r="K2997" s="184">
        <v>0</v>
      </c>
      <c r="L2997" s="184">
        <v>0</v>
      </c>
      <c r="M2997" s="184">
        <f t="shared" si="364"/>
        <v>0</v>
      </c>
      <c r="O2997" s="188">
        <v>31.920300000000001</v>
      </c>
      <c r="P2997" s="188">
        <v>1.5025999999999999</v>
      </c>
      <c r="Q2997" s="188">
        <f t="shared" si="365"/>
        <v>30.4177</v>
      </c>
      <c r="S2997" s="184">
        <v>0</v>
      </c>
      <c r="T2997" s="184">
        <v>0</v>
      </c>
      <c r="U2997" s="184">
        <f t="shared" si="366"/>
        <v>0</v>
      </c>
      <c r="W2997" s="185">
        <v>0</v>
      </c>
      <c r="X2997" s="185">
        <v>0</v>
      </c>
      <c r="Y2997" s="185">
        <f t="shared" si="367"/>
        <v>0</v>
      </c>
    </row>
    <row r="2998" spans="2:25" s="187" customFormat="1" hidden="1" x14ac:dyDescent="0.3">
      <c r="B2998" s="226" t="s">
        <v>3314</v>
      </c>
      <c r="C2998" s="338" t="s">
        <v>10480</v>
      </c>
      <c r="D2998" s="249"/>
      <c r="E2998" s="249"/>
      <c r="F2998" s="183"/>
      <c r="G2998" s="184">
        <f t="shared" si="368"/>
        <v>94.68549999999999</v>
      </c>
      <c r="H2998" s="184">
        <f t="shared" si="369"/>
        <v>0.44</v>
      </c>
      <c r="I2998" s="184">
        <f t="shared" si="363"/>
        <v>94.245499999999993</v>
      </c>
      <c r="K2998" s="184">
        <v>0</v>
      </c>
      <c r="L2998" s="184">
        <v>0</v>
      </c>
      <c r="M2998" s="184">
        <f t="shared" si="364"/>
        <v>0</v>
      </c>
      <c r="O2998" s="188">
        <v>94.68549999999999</v>
      </c>
      <c r="P2998" s="188">
        <v>0.44</v>
      </c>
      <c r="Q2998" s="188">
        <f t="shared" si="365"/>
        <v>94.245499999999993</v>
      </c>
      <c r="S2998" s="184">
        <v>0</v>
      </c>
      <c r="T2998" s="184">
        <v>0</v>
      </c>
      <c r="U2998" s="184">
        <f t="shared" si="366"/>
        <v>0</v>
      </c>
      <c r="W2998" s="185">
        <v>0</v>
      </c>
      <c r="X2998" s="185">
        <v>0</v>
      </c>
      <c r="Y2998" s="185">
        <f t="shared" si="367"/>
        <v>0</v>
      </c>
    </row>
    <row r="2999" spans="2:25" s="187" customFormat="1" hidden="1" x14ac:dyDescent="0.3">
      <c r="B2999" s="226" t="s">
        <v>3315</v>
      </c>
      <c r="C2999" s="338" t="s">
        <v>10481</v>
      </c>
      <c r="D2999" s="249"/>
      <c r="E2999" s="249"/>
      <c r="F2999" s="183"/>
      <c r="G2999" s="184">
        <f t="shared" si="368"/>
        <v>30</v>
      </c>
      <c r="H2999" s="184">
        <f t="shared" si="369"/>
        <v>29.357900000000001</v>
      </c>
      <c r="I2999" s="184">
        <f t="shared" si="363"/>
        <v>0.64209999999999923</v>
      </c>
      <c r="K2999" s="184">
        <v>0</v>
      </c>
      <c r="L2999" s="184">
        <v>0</v>
      </c>
      <c r="M2999" s="184">
        <f t="shared" si="364"/>
        <v>0</v>
      </c>
      <c r="O2999" s="188">
        <v>30</v>
      </c>
      <c r="P2999" s="188">
        <v>29.357900000000001</v>
      </c>
      <c r="Q2999" s="188">
        <f t="shared" si="365"/>
        <v>0.64209999999999923</v>
      </c>
      <c r="S2999" s="184">
        <v>0</v>
      </c>
      <c r="T2999" s="184">
        <v>0</v>
      </c>
      <c r="U2999" s="184">
        <f t="shared" si="366"/>
        <v>0</v>
      </c>
      <c r="W2999" s="185">
        <v>0</v>
      </c>
      <c r="X2999" s="185">
        <v>0</v>
      </c>
      <c r="Y2999" s="185">
        <f t="shared" si="367"/>
        <v>0</v>
      </c>
    </row>
    <row r="3000" spans="2:25" s="187" customFormat="1" hidden="1" x14ac:dyDescent="0.3">
      <c r="B3000" s="226" t="s">
        <v>3316</v>
      </c>
      <c r="C3000" s="338" t="s">
        <v>10482</v>
      </c>
      <c r="D3000" s="249"/>
      <c r="E3000" s="249"/>
      <c r="F3000" s="183"/>
      <c r="G3000" s="184">
        <f t="shared" si="368"/>
        <v>1.2926</v>
      </c>
      <c r="H3000" s="184">
        <f t="shared" si="369"/>
        <v>0.49170000000000003</v>
      </c>
      <c r="I3000" s="184">
        <f t="shared" si="363"/>
        <v>0.80089999999999995</v>
      </c>
      <c r="K3000" s="184">
        <v>0</v>
      </c>
      <c r="L3000" s="184">
        <v>0</v>
      </c>
      <c r="M3000" s="184">
        <f t="shared" si="364"/>
        <v>0</v>
      </c>
      <c r="O3000" s="188">
        <v>1.2926</v>
      </c>
      <c r="P3000" s="188">
        <v>0.49170000000000003</v>
      </c>
      <c r="Q3000" s="188">
        <f t="shared" si="365"/>
        <v>0.80089999999999995</v>
      </c>
      <c r="S3000" s="184">
        <v>0</v>
      </c>
      <c r="T3000" s="184">
        <v>0</v>
      </c>
      <c r="U3000" s="184">
        <f t="shared" si="366"/>
        <v>0</v>
      </c>
      <c r="W3000" s="185">
        <v>0</v>
      </c>
      <c r="X3000" s="185">
        <v>0</v>
      </c>
      <c r="Y3000" s="185">
        <f t="shared" si="367"/>
        <v>0</v>
      </c>
    </row>
    <row r="3001" spans="2:25" s="187" customFormat="1" hidden="1" x14ac:dyDescent="0.3">
      <c r="B3001" s="226" t="s">
        <v>3317</v>
      </c>
      <c r="C3001" s="338" t="s">
        <v>10483</v>
      </c>
      <c r="D3001" s="249"/>
      <c r="E3001" s="249"/>
      <c r="F3001" s="183"/>
      <c r="G3001" s="184">
        <f t="shared" si="368"/>
        <v>320.42079999999999</v>
      </c>
      <c r="H3001" s="184">
        <f t="shared" si="369"/>
        <v>302.20688988000001</v>
      </c>
      <c r="I3001" s="184">
        <f t="shared" si="363"/>
        <v>18.21391011999998</v>
      </c>
      <c r="K3001" s="184">
        <v>0</v>
      </c>
      <c r="L3001" s="184">
        <v>0</v>
      </c>
      <c r="M3001" s="184">
        <f t="shared" si="364"/>
        <v>0</v>
      </c>
      <c r="O3001" s="188">
        <v>320.42079999999999</v>
      </c>
      <c r="P3001" s="188">
        <v>302.20688988000001</v>
      </c>
      <c r="Q3001" s="188">
        <f t="shared" si="365"/>
        <v>18.21391011999998</v>
      </c>
      <c r="S3001" s="184">
        <v>0</v>
      </c>
      <c r="T3001" s="184">
        <v>0</v>
      </c>
      <c r="U3001" s="184">
        <f t="shared" si="366"/>
        <v>0</v>
      </c>
      <c r="W3001" s="185">
        <v>0</v>
      </c>
      <c r="X3001" s="185">
        <v>0</v>
      </c>
      <c r="Y3001" s="185">
        <f t="shared" si="367"/>
        <v>0</v>
      </c>
    </row>
    <row r="3002" spans="2:25" s="187" customFormat="1" hidden="1" x14ac:dyDescent="0.3">
      <c r="B3002" s="226" t="s">
        <v>3318</v>
      </c>
      <c r="C3002" s="338" t="s">
        <v>10484</v>
      </c>
      <c r="D3002" s="249"/>
      <c r="E3002" s="249"/>
      <c r="F3002" s="183"/>
      <c r="G3002" s="184">
        <f t="shared" si="368"/>
        <v>170.67259999999999</v>
      </c>
      <c r="H3002" s="184">
        <f t="shared" si="369"/>
        <v>147.15627275</v>
      </c>
      <c r="I3002" s="184">
        <f t="shared" si="363"/>
        <v>23.516327249999989</v>
      </c>
      <c r="K3002" s="184">
        <v>0</v>
      </c>
      <c r="L3002" s="184">
        <v>0</v>
      </c>
      <c r="M3002" s="184">
        <f t="shared" si="364"/>
        <v>0</v>
      </c>
      <c r="O3002" s="188">
        <v>170.67259999999999</v>
      </c>
      <c r="P3002" s="188">
        <v>147.15627275</v>
      </c>
      <c r="Q3002" s="188">
        <f t="shared" si="365"/>
        <v>23.516327249999989</v>
      </c>
      <c r="S3002" s="184">
        <v>0</v>
      </c>
      <c r="T3002" s="184">
        <v>0</v>
      </c>
      <c r="U3002" s="184">
        <f t="shared" si="366"/>
        <v>0</v>
      </c>
      <c r="W3002" s="185">
        <v>0</v>
      </c>
      <c r="X3002" s="185">
        <v>0</v>
      </c>
      <c r="Y3002" s="185">
        <f t="shared" si="367"/>
        <v>0</v>
      </c>
    </row>
    <row r="3003" spans="2:25" s="187" customFormat="1" hidden="1" x14ac:dyDescent="0.3">
      <c r="B3003" s="226" t="s">
        <v>3319</v>
      </c>
      <c r="C3003" s="338" t="s">
        <v>10485</v>
      </c>
      <c r="D3003" s="249"/>
      <c r="E3003" s="249"/>
      <c r="F3003" s="183"/>
      <c r="G3003" s="184">
        <f t="shared" si="368"/>
        <v>2.5</v>
      </c>
      <c r="H3003" s="184">
        <f t="shared" si="369"/>
        <v>0.16</v>
      </c>
      <c r="I3003" s="184">
        <f t="shared" si="363"/>
        <v>2.34</v>
      </c>
      <c r="K3003" s="184">
        <v>0</v>
      </c>
      <c r="L3003" s="184">
        <v>0</v>
      </c>
      <c r="M3003" s="184">
        <f t="shared" si="364"/>
        <v>0</v>
      </c>
      <c r="O3003" s="188">
        <v>2.5</v>
      </c>
      <c r="P3003" s="188">
        <v>0.16</v>
      </c>
      <c r="Q3003" s="188">
        <f t="shared" si="365"/>
        <v>2.34</v>
      </c>
      <c r="S3003" s="184">
        <v>0</v>
      </c>
      <c r="T3003" s="184">
        <v>0</v>
      </c>
      <c r="U3003" s="184">
        <f t="shared" si="366"/>
        <v>0</v>
      </c>
      <c r="W3003" s="185">
        <v>0</v>
      </c>
      <c r="X3003" s="185">
        <v>0</v>
      </c>
      <c r="Y3003" s="185">
        <f t="shared" si="367"/>
        <v>0</v>
      </c>
    </row>
    <row r="3004" spans="2:25" s="187" customFormat="1" hidden="1" x14ac:dyDescent="0.3">
      <c r="B3004" s="226" t="s">
        <v>3320</v>
      </c>
      <c r="C3004" s="338" t="s">
        <v>10486</v>
      </c>
      <c r="D3004" s="249"/>
      <c r="E3004" s="249"/>
      <c r="F3004" s="183"/>
      <c r="G3004" s="184">
        <f t="shared" si="368"/>
        <v>1.3</v>
      </c>
      <c r="H3004" s="184">
        <f t="shared" si="369"/>
        <v>0.16</v>
      </c>
      <c r="I3004" s="184">
        <f t="shared" si="363"/>
        <v>1.1400000000000001</v>
      </c>
      <c r="K3004" s="184">
        <v>0</v>
      </c>
      <c r="L3004" s="184">
        <v>0</v>
      </c>
      <c r="M3004" s="184">
        <f t="shared" si="364"/>
        <v>0</v>
      </c>
      <c r="O3004" s="188">
        <v>1.3</v>
      </c>
      <c r="P3004" s="188">
        <v>0.16</v>
      </c>
      <c r="Q3004" s="188">
        <f t="shared" si="365"/>
        <v>1.1400000000000001</v>
      </c>
      <c r="S3004" s="184">
        <v>0</v>
      </c>
      <c r="T3004" s="184">
        <v>0</v>
      </c>
      <c r="U3004" s="184">
        <f t="shared" si="366"/>
        <v>0</v>
      </c>
      <c r="W3004" s="185">
        <v>0</v>
      </c>
      <c r="X3004" s="185">
        <v>0</v>
      </c>
      <c r="Y3004" s="185">
        <f t="shared" si="367"/>
        <v>0</v>
      </c>
    </row>
    <row r="3005" spans="2:25" s="187" customFormat="1" hidden="1" x14ac:dyDescent="0.3">
      <c r="B3005" s="226" t="s">
        <v>3321</v>
      </c>
      <c r="C3005" s="338" t="s">
        <v>10487</v>
      </c>
      <c r="D3005" s="249"/>
      <c r="E3005" s="249"/>
      <c r="F3005" s="183"/>
      <c r="G3005" s="184">
        <f t="shared" si="368"/>
        <v>274.32300000000004</v>
      </c>
      <c r="H3005" s="184">
        <f t="shared" si="369"/>
        <v>245.31382024999999</v>
      </c>
      <c r="I3005" s="184">
        <f t="shared" si="363"/>
        <v>29.009179750000044</v>
      </c>
      <c r="K3005" s="184">
        <v>0</v>
      </c>
      <c r="L3005" s="184">
        <v>0</v>
      </c>
      <c r="M3005" s="184">
        <f t="shared" si="364"/>
        <v>0</v>
      </c>
      <c r="O3005" s="188">
        <v>274.32300000000004</v>
      </c>
      <c r="P3005" s="188">
        <v>245.31382024999999</v>
      </c>
      <c r="Q3005" s="188">
        <f t="shared" si="365"/>
        <v>29.009179750000044</v>
      </c>
      <c r="S3005" s="184">
        <v>0</v>
      </c>
      <c r="T3005" s="184">
        <v>0</v>
      </c>
      <c r="U3005" s="184">
        <f t="shared" si="366"/>
        <v>0</v>
      </c>
      <c r="W3005" s="185">
        <v>0</v>
      </c>
      <c r="X3005" s="185">
        <v>0</v>
      </c>
      <c r="Y3005" s="185">
        <f t="shared" si="367"/>
        <v>0</v>
      </c>
    </row>
    <row r="3006" spans="2:25" s="187" customFormat="1" hidden="1" x14ac:dyDescent="0.3">
      <c r="B3006" s="226" t="s">
        <v>3322</v>
      </c>
      <c r="C3006" s="338" t="s">
        <v>10488</v>
      </c>
      <c r="D3006" s="249"/>
      <c r="E3006" s="249"/>
      <c r="F3006" s="183"/>
      <c r="G3006" s="184">
        <f t="shared" si="368"/>
        <v>2.2999999999999998</v>
      </c>
      <c r="H3006" s="184">
        <f t="shared" si="369"/>
        <v>0.12</v>
      </c>
      <c r="I3006" s="184">
        <f t="shared" si="363"/>
        <v>2.1799999999999997</v>
      </c>
      <c r="K3006" s="184">
        <v>0</v>
      </c>
      <c r="L3006" s="184">
        <v>0</v>
      </c>
      <c r="M3006" s="184">
        <f t="shared" si="364"/>
        <v>0</v>
      </c>
      <c r="O3006" s="188">
        <v>2.2999999999999998</v>
      </c>
      <c r="P3006" s="188">
        <v>0.12</v>
      </c>
      <c r="Q3006" s="188">
        <f t="shared" si="365"/>
        <v>2.1799999999999997</v>
      </c>
      <c r="S3006" s="184">
        <v>0</v>
      </c>
      <c r="T3006" s="184">
        <v>0</v>
      </c>
      <c r="U3006" s="184">
        <f t="shared" si="366"/>
        <v>0</v>
      </c>
      <c r="W3006" s="185">
        <v>0</v>
      </c>
      <c r="X3006" s="185">
        <v>0</v>
      </c>
      <c r="Y3006" s="185">
        <f t="shared" si="367"/>
        <v>0</v>
      </c>
    </row>
    <row r="3007" spans="2:25" s="187" customFormat="1" hidden="1" x14ac:dyDescent="0.3">
      <c r="B3007" s="226" t="s">
        <v>3323</v>
      </c>
      <c r="C3007" s="338" t="s">
        <v>10489</v>
      </c>
      <c r="D3007" s="249"/>
      <c r="E3007" s="249"/>
      <c r="F3007" s="183"/>
      <c r="G3007" s="184">
        <f t="shared" si="368"/>
        <v>66.602599999999995</v>
      </c>
      <c r="H3007" s="184">
        <f t="shared" si="369"/>
        <v>49.268793970000004</v>
      </c>
      <c r="I3007" s="184">
        <f t="shared" si="363"/>
        <v>17.333806029999991</v>
      </c>
      <c r="K3007" s="184">
        <v>0</v>
      </c>
      <c r="L3007" s="184">
        <v>0</v>
      </c>
      <c r="M3007" s="184">
        <f t="shared" si="364"/>
        <v>0</v>
      </c>
      <c r="O3007" s="188">
        <v>66.602599999999995</v>
      </c>
      <c r="P3007" s="188">
        <v>49.268793970000004</v>
      </c>
      <c r="Q3007" s="188">
        <f t="shared" si="365"/>
        <v>17.333806029999991</v>
      </c>
      <c r="S3007" s="184">
        <v>0</v>
      </c>
      <c r="T3007" s="184">
        <v>0</v>
      </c>
      <c r="U3007" s="184">
        <f t="shared" si="366"/>
        <v>0</v>
      </c>
      <c r="W3007" s="185">
        <v>0</v>
      </c>
      <c r="X3007" s="185">
        <v>0</v>
      </c>
      <c r="Y3007" s="185">
        <f t="shared" si="367"/>
        <v>0</v>
      </c>
    </row>
    <row r="3008" spans="2:25" s="187" customFormat="1" hidden="1" x14ac:dyDescent="0.3">
      <c r="B3008" s="226" t="s">
        <v>3324</v>
      </c>
      <c r="C3008" s="338" t="s">
        <v>10490</v>
      </c>
      <c r="D3008" s="249"/>
      <c r="E3008" s="249"/>
      <c r="F3008" s="183"/>
      <c r="G3008" s="184">
        <f t="shared" si="368"/>
        <v>2</v>
      </c>
      <c r="H3008" s="184">
        <f t="shared" si="369"/>
        <v>0.06</v>
      </c>
      <c r="I3008" s="184">
        <f t="shared" si="363"/>
        <v>1.94</v>
      </c>
      <c r="K3008" s="184">
        <v>0</v>
      </c>
      <c r="L3008" s="184">
        <v>0</v>
      </c>
      <c r="M3008" s="184">
        <f t="shared" si="364"/>
        <v>0</v>
      </c>
      <c r="O3008" s="188">
        <v>2</v>
      </c>
      <c r="P3008" s="188">
        <v>0.06</v>
      </c>
      <c r="Q3008" s="188">
        <f t="shared" si="365"/>
        <v>1.94</v>
      </c>
      <c r="S3008" s="184">
        <v>0</v>
      </c>
      <c r="T3008" s="184">
        <v>0</v>
      </c>
      <c r="U3008" s="184">
        <f t="shared" si="366"/>
        <v>0</v>
      </c>
      <c r="W3008" s="185">
        <v>0</v>
      </c>
      <c r="X3008" s="185">
        <v>0</v>
      </c>
      <c r="Y3008" s="185">
        <f t="shared" si="367"/>
        <v>0</v>
      </c>
    </row>
    <row r="3009" spans="2:27" s="187" customFormat="1" hidden="1" x14ac:dyDescent="0.3">
      <c r="B3009" s="226" t="s">
        <v>3325</v>
      </c>
      <c r="C3009" s="338" t="s">
        <v>10491</v>
      </c>
      <c r="D3009" s="249"/>
      <c r="E3009" s="249"/>
      <c r="F3009" s="183"/>
      <c r="G3009" s="184">
        <f t="shared" si="368"/>
        <v>624.9914</v>
      </c>
      <c r="H3009" s="184">
        <f t="shared" si="369"/>
        <v>125.35874</v>
      </c>
      <c r="I3009" s="184">
        <f t="shared" si="363"/>
        <v>499.63265999999999</v>
      </c>
      <c r="K3009" s="184">
        <v>0</v>
      </c>
      <c r="L3009" s="184">
        <v>0</v>
      </c>
      <c r="M3009" s="184">
        <f t="shared" si="364"/>
        <v>0</v>
      </c>
      <c r="O3009" s="188">
        <v>624.9914</v>
      </c>
      <c r="P3009" s="188">
        <v>125.35874</v>
      </c>
      <c r="Q3009" s="188">
        <f t="shared" si="365"/>
        <v>499.63265999999999</v>
      </c>
      <c r="S3009" s="184">
        <v>0</v>
      </c>
      <c r="T3009" s="184">
        <v>0</v>
      </c>
      <c r="U3009" s="184">
        <f t="shared" si="366"/>
        <v>0</v>
      </c>
      <c r="W3009" s="185">
        <v>0</v>
      </c>
      <c r="X3009" s="185">
        <v>0</v>
      </c>
      <c r="Y3009" s="185">
        <f t="shared" si="367"/>
        <v>0</v>
      </c>
    </row>
    <row r="3010" spans="2:27" s="187" customFormat="1" hidden="1" x14ac:dyDescent="0.3">
      <c r="B3010" s="226" t="s">
        <v>3326</v>
      </c>
      <c r="C3010" s="338" t="s">
        <v>10492</v>
      </c>
      <c r="D3010" s="249"/>
      <c r="E3010" s="249"/>
      <c r="F3010" s="183"/>
      <c r="G3010" s="184">
        <f t="shared" si="368"/>
        <v>39.832799999999999</v>
      </c>
      <c r="H3010" s="184">
        <f t="shared" si="369"/>
        <v>33.112249999999996</v>
      </c>
      <c r="I3010" s="184">
        <f t="shared" si="363"/>
        <v>6.7205500000000029</v>
      </c>
      <c r="K3010" s="184">
        <v>0</v>
      </c>
      <c r="L3010" s="184">
        <v>0</v>
      </c>
      <c r="M3010" s="184">
        <f t="shared" si="364"/>
        <v>0</v>
      </c>
      <c r="O3010" s="188">
        <v>39.832799999999999</v>
      </c>
      <c r="P3010" s="188">
        <v>33.112249999999996</v>
      </c>
      <c r="Q3010" s="188">
        <f t="shared" si="365"/>
        <v>6.7205500000000029</v>
      </c>
      <c r="S3010" s="184">
        <v>0</v>
      </c>
      <c r="T3010" s="184">
        <v>0</v>
      </c>
      <c r="U3010" s="184">
        <f t="shared" si="366"/>
        <v>0</v>
      </c>
      <c r="W3010" s="185">
        <v>0</v>
      </c>
      <c r="X3010" s="185">
        <v>0</v>
      </c>
      <c r="Y3010" s="185">
        <f t="shared" si="367"/>
        <v>0</v>
      </c>
    </row>
    <row r="3011" spans="2:27" s="187" customFormat="1" hidden="1" x14ac:dyDescent="0.3">
      <c r="B3011" s="226" t="s">
        <v>3327</v>
      </c>
      <c r="C3011" s="338" t="s">
        <v>10493</v>
      </c>
      <c r="D3011" s="249"/>
      <c r="E3011" s="249"/>
      <c r="F3011" s="183"/>
      <c r="G3011" s="184">
        <f t="shared" si="368"/>
        <v>0.4</v>
      </c>
      <c r="H3011" s="184">
        <f t="shared" si="369"/>
        <v>0.02</v>
      </c>
      <c r="I3011" s="184">
        <f t="shared" si="363"/>
        <v>0.38</v>
      </c>
      <c r="K3011" s="184">
        <v>0</v>
      </c>
      <c r="L3011" s="184">
        <v>0</v>
      </c>
      <c r="M3011" s="184">
        <f t="shared" si="364"/>
        <v>0</v>
      </c>
      <c r="O3011" s="188">
        <v>0.4</v>
      </c>
      <c r="P3011" s="188">
        <v>0.02</v>
      </c>
      <c r="Q3011" s="188">
        <f t="shared" si="365"/>
        <v>0.38</v>
      </c>
      <c r="S3011" s="184">
        <v>0</v>
      </c>
      <c r="T3011" s="184">
        <v>0</v>
      </c>
      <c r="U3011" s="184">
        <f t="shared" si="366"/>
        <v>0</v>
      </c>
      <c r="W3011" s="185">
        <v>0</v>
      </c>
      <c r="X3011" s="185">
        <v>0</v>
      </c>
      <c r="Y3011" s="185">
        <f t="shared" si="367"/>
        <v>0</v>
      </c>
    </row>
    <row r="3012" spans="2:27" s="187" customFormat="1" hidden="1" x14ac:dyDescent="0.3">
      <c r="B3012" s="226" t="s">
        <v>3328</v>
      </c>
      <c r="C3012" s="338" t="s">
        <v>10494</v>
      </c>
      <c r="D3012" s="249"/>
      <c r="E3012" s="249"/>
      <c r="F3012" s="183"/>
      <c r="G3012" s="184">
        <f t="shared" si="368"/>
        <v>264.64309999999995</v>
      </c>
      <c r="H3012" s="184">
        <f t="shared" si="369"/>
        <v>202.71401740000002</v>
      </c>
      <c r="I3012" s="184">
        <f t="shared" si="363"/>
        <v>61.92908259999993</v>
      </c>
      <c r="K3012" s="184">
        <v>0</v>
      </c>
      <c r="L3012" s="184">
        <v>0</v>
      </c>
      <c r="M3012" s="184">
        <f t="shared" si="364"/>
        <v>0</v>
      </c>
      <c r="O3012" s="188">
        <v>264.64309999999995</v>
      </c>
      <c r="P3012" s="188">
        <v>202.71401740000002</v>
      </c>
      <c r="Q3012" s="188">
        <f t="shared" si="365"/>
        <v>61.92908259999993</v>
      </c>
      <c r="S3012" s="184">
        <v>0</v>
      </c>
      <c r="T3012" s="184">
        <v>0</v>
      </c>
      <c r="U3012" s="184">
        <f t="shared" si="366"/>
        <v>0</v>
      </c>
      <c r="W3012" s="185">
        <v>0</v>
      </c>
      <c r="X3012" s="185">
        <v>0</v>
      </c>
      <c r="Y3012" s="185">
        <f t="shared" si="367"/>
        <v>0</v>
      </c>
    </row>
    <row r="3013" spans="2:27" s="187" customFormat="1" hidden="1" x14ac:dyDescent="0.3">
      <c r="B3013" s="226" t="s">
        <v>3329</v>
      </c>
      <c r="C3013" s="338" t="s">
        <v>10495</v>
      </c>
      <c r="D3013" s="249"/>
      <c r="E3013" s="249"/>
      <c r="F3013" s="183"/>
      <c r="G3013" s="184">
        <f t="shared" si="368"/>
        <v>35.0886</v>
      </c>
      <c r="H3013" s="184">
        <f t="shared" si="369"/>
        <v>11.2494</v>
      </c>
      <c r="I3013" s="184">
        <f t="shared" si="363"/>
        <v>23.839199999999998</v>
      </c>
      <c r="K3013" s="184">
        <v>0</v>
      </c>
      <c r="L3013" s="184">
        <v>0</v>
      </c>
      <c r="M3013" s="184">
        <f t="shared" si="364"/>
        <v>0</v>
      </c>
      <c r="O3013" s="188">
        <v>35.0886</v>
      </c>
      <c r="P3013" s="188">
        <v>11.2494</v>
      </c>
      <c r="Q3013" s="188">
        <f t="shared" si="365"/>
        <v>23.839199999999998</v>
      </c>
      <c r="S3013" s="184">
        <v>0</v>
      </c>
      <c r="T3013" s="184">
        <v>0</v>
      </c>
      <c r="U3013" s="184">
        <f t="shared" si="366"/>
        <v>0</v>
      </c>
      <c r="W3013" s="185">
        <v>0</v>
      </c>
      <c r="X3013" s="185">
        <v>0</v>
      </c>
      <c r="Y3013" s="185">
        <f t="shared" si="367"/>
        <v>0</v>
      </c>
    </row>
    <row r="3014" spans="2:27" s="187" customFormat="1" hidden="1" x14ac:dyDescent="0.3">
      <c r="B3014" s="226" t="s">
        <v>3330</v>
      </c>
      <c r="C3014" s="338" t="s">
        <v>10496</v>
      </c>
      <c r="D3014" s="249"/>
      <c r="E3014" s="249"/>
      <c r="F3014" s="183"/>
      <c r="G3014" s="184">
        <f t="shared" si="368"/>
        <v>24.042000000000002</v>
      </c>
      <c r="H3014" s="184">
        <f t="shared" si="369"/>
        <v>4.7900999999999998</v>
      </c>
      <c r="I3014" s="184">
        <f t="shared" si="363"/>
        <v>19.251900000000003</v>
      </c>
      <c r="K3014" s="184">
        <v>0</v>
      </c>
      <c r="L3014" s="184">
        <v>0</v>
      </c>
      <c r="M3014" s="184">
        <f t="shared" si="364"/>
        <v>0</v>
      </c>
      <c r="O3014" s="188">
        <v>24.042000000000002</v>
      </c>
      <c r="P3014" s="188">
        <v>4.7900999999999998</v>
      </c>
      <c r="Q3014" s="188">
        <f t="shared" si="365"/>
        <v>19.251900000000003</v>
      </c>
      <c r="S3014" s="184">
        <v>0</v>
      </c>
      <c r="T3014" s="184">
        <v>0</v>
      </c>
      <c r="U3014" s="184">
        <f t="shared" si="366"/>
        <v>0</v>
      </c>
      <c r="W3014" s="185">
        <v>0</v>
      </c>
      <c r="X3014" s="185">
        <v>0</v>
      </c>
      <c r="Y3014" s="185">
        <f t="shared" si="367"/>
        <v>0</v>
      </c>
    </row>
    <row r="3015" spans="2:27" s="187" customFormat="1" hidden="1" x14ac:dyDescent="0.3">
      <c r="B3015" s="226" t="s">
        <v>3331</v>
      </c>
      <c r="C3015" s="338" t="s">
        <v>10497</v>
      </c>
      <c r="D3015" s="249"/>
      <c r="E3015" s="249"/>
      <c r="F3015" s="183"/>
      <c r="G3015" s="184">
        <f t="shared" si="368"/>
        <v>102.744</v>
      </c>
      <c r="H3015" s="184">
        <f t="shared" si="369"/>
        <v>101.84</v>
      </c>
      <c r="I3015" s="184">
        <f t="shared" si="363"/>
        <v>0.90399999999999636</v>
      </c>
      <c r="K3015" s="184">
        <v>0</v>
      </c>
      <c r="L3015" s="184">
        <v>0</v>
      </c>
      <c r="M3015" s="184">
        <f t="shared" si="364"/>
        <v>0</v>
      </c>
      <c r="O3015" s="188">
        <v>102.744</v>
      </c>
      <c r="P3015" s="188">
        <v>101.84</v>
      </c>
      <c r="Q3015" s="188">
        <f t="shared" si="365"/>
        <v>0.90399999999999636</v>
      </c>
      <c r="S3015" s="184">
        <v>0</v>
      </c>
      <c r="T3015" s="184">
        <v>0</v>
      </c>
      <c r="U3015" s="184">
        <f t="shared" si="366"/>
        <v>0</v>
      </c>
      <c r="W3015" s="185">
        <v>0</v>
      </c>
      <c r="X3015" s="185">
        <v>0</v>
      </c>
      <c r="Y3015" s="185">
        <f t="shared" si="367"/>
        <v>0</v>
      </c>
    </row>
    <row r="3016" spans="2:27" s="187" customFormat="1" hidden="1" x14ac:dyDescent="0.3">
      <c r="B3016" s="226" t="s">
        <v>3332</v>
      </c>
      <c r="C3016" s="338" t="s">
        <v>10498</v>
      </c>
      <c r="D3016" s="249"/>
      <c r="E3016" s="249"/>
      <c r="F3016" s="183"/>
      <c r="G3016" s="184">
        <f t="shared" si="368"/>
        <v>2.2000000000000002</v>
      </c>
      <c r="H3016" s="184">
        <f t="shared" si="369"/>
        <v>0.98</v>
      </c>
      <c r="I3016" s="184">
        <f t="shared" si="363"/>
        <v>1.2200000000000002</v>
      </c>
      <c r="K3016" s="184">
        <v>0</v>
      </c>
      <c r="L3016" s="184">
        <v>0</v>
      </c>
      <c r="M3016" s="184">
        <f t="shared" si="364"/>
        <v>0</v>
      </c>
      <c r="O3016" s="188">
        <v>2.2000000000000002</v>
      </c>
      <c r="P3016" s="188">
        <v>0.98</v>
      </c>
      <c r="Q3016" s="188">
        <f t="shared" si="365"/>
        <v>1.2200000000000002</v>
      </c>
      <c r="S3016" s="184">
        <v>0</v>
      </c>
      <c r="T3016" s="184">
        <v>0</v>
      </c>
      <c r="U3016" s="184">
        <f t="shared" si="366"/>
        <v>0</v>
      </c>
      <c r="W3016" s="185">
        <v>0</v>
      </c>
      <c r="X3016" s="185">
        <v>0</v>
      </c>
      <c r="Y3016" s="185">
        <f t="shared" si="367"/>
        <v>0</v>
      </c>
    </row>
    <row r="3017" spans="2:27" s="187" customFormat="1" hidden="1" x14ac:dyDescent="0.3">
      <c r="B3017" s="226" t="s">
        <v>3333</v>
      </c>
      <c r="C3017" s="338" t="s">
        <v>10499</v>
      </c>
      <c r="D3017" s="249"/>
      <c r="E3017" s="249"/>
      <c r="F3017" s="183"/>
      <c r="G3017" s="184">
        <f t="shared" si="368"/>
        <v>405.5009</v>
      </c>
      <c r="H3017" s="184">
        <f t="shared" si="369"/>
        <v>389.13678866999999</v>
      </c>
      <c r="I3017" s="184">
        <f t="shared" ref="I3017:I3080" si="370">+ABS(G3017-H3017)</f>
        <v>16.364111330000014</v>
      </c>
      <c r="K3017" s="184">
        <v>0</v>
      </c>
      <c r="L3017" s="184">
        <v>0</v>
      </c>
      <c r="M3017" s="184">
        <f t="shared" ref="M3017:M3080" si="371">+ABS(K3017-L3017)</f>
        <v>0</v>
      </c>
      <c r="O3017" s="188">
        <v>405.5009</v>
      </c>
      <c r="P3017" s="188">
        <v>389.13678866999999</v>
      </c>
      <c r="Q3017" s="188">
        <f t="shared" ref="Q3017:Q3080" si="372">+ABS(O3017-P3017)</f>
        <v>16.364111330000014</v>
      </c>
      <c r="S3017" s="184">
        <v>0</v>
      </c>
      <c r="T3017" s="184">
        <v>0</v>
      </c>
      <c r="U3017" s="184">
        <f t="shared" ref="U3017:U3080" si="373">+ABS(S3017-T3017)</f>
        <v>0</v>
      </c>
      <c r="W3017" s="185">
        <v>0</v>
      </c>
      <c r="X3017" s="185">
        <v>0</v>
      </c>
      <c r="Y3017" s="185">
        <f t="shared" ref="Y3017:Y3080" si="374">+ABS(W3017-X3017)</f>
        <v>0</v>
      </c>
    </row>
    <row r="3018" spans="2:27" s="187" customFormat="1" hidden="1" x14ac:dyDescent="0.3">
      <c r="B3018" s="226" t="s">
        <v>3334</v>
      </c>
      <c r="C3018" s="338" t="s">
        <v>10500</v>
      </c>
      <c r="D3018" s="249"/>
      <c r="E3018" s="249"/>
      <c r="F3018" s="183"/>
      <c r="G3018" s="184">
        <f t="shared" si="368"/>
        <v>180.74419999999998</v>
      </c>
      <c r="H3018" s="184">
        <f t="shared" si="369"/>
        <v>152.35784444000001</v>
      </c>
      <c r="I3018" s="184">
        <f t="shared" si="370"/>
        <v>28.38635555999997</v>
      </c>
      <c r="J3018" s="186"/>
      <c r="K3018" s="184">
        <v>0</v>
      </c>
      <c r="L3018" s="184">
        <v>0</v>
      </c>
      <c r="M3018" s="184">
        <f t="shared" si="371"/>
        <v>0</v>
      </c>
      <c r="N3018" s="186"/>
      <c r="O3018" s="185">
        <v>180.74419999999998</v>
      </c>
      <c r="P3018" s="185">
        <v>152.35784444000001</v>
      </c>
      <c r="Q3018" s="185">
        <f t="shared" si="372"/>
        <v>28.38635555999997</v>
      </c>
      <c r="R3018" s="186"/>
      <c r="S3018" s="184">
        <v>0</v>
      </c>
      <c r="T3018" s="184">
        <v>0</v>
      </c>
      <c r="U3018" s="184">
        <f t="shared" si="373"/>
        <v>0</v>
      </c>
      <c r="V3018" s="186"/>
      <c r="W3018" s="185">
        <v>0</v>
      </c>
      <c r="X3018" s="185">
        <v>0</v>
      </c>
      <c r="Y3018" s="185">
        <f t="shared" si="374"/>
        <v>0</v>
      </c>
      <c r="Z3018" s="189"/>
      <c r="AA3018" s="189"/>
    </row>
    <row r="3019" spans="2:27" s="187" customFormat="1" hidden="1" x14ac:dyDescent="0.3">
      <c r="B3019" s="226" t="s">
        <v>3335</v>
      </c>
      <c r="C3019" s="338" t="s">
        <v>10501</v>
      </c>
      <c r="D3019" s="249"/>
      <c r="E3019" s="249"/>
      <c r="F3019" s="183"/>
      <c r="G3019" s="184">
        <f t="shared" si="368"/>
        <v>1</v>
      </c>
      <c r="H3019" s="184">
        <f t="shared" si="369"/>
        <v>0.54400000000000004</v>
      </c>
      <c r="I3019" s="184">
        <f t="shared" si="370"/>
        <v>0.45599999999999996</v>
      </c>
      <c r="K3019" s="184">
        <v>0</v>
      </c>
      <c r="L3019" s="184">
        <v>0</v>
      </c>
      <c r="M3019" s="184">
        <f t="shared" si="371"/>
        <v>0</v>
      </c>
      <c r="O3019" s="188">
        <v>1</v>
      </c>
      <c r="P3019" s="188">
        <v>0.54400000000000004</v>
      </c>
      <c r="Q3019" s="188">
        <f t="shared" si="372"/>
        <v>0.45599999999999996</v>
      </c>
      <c r="S3019" s="184">
        <v>0</v>
      </c>
      <c r="T3019" s="184">
        <v>0</v>
      </c>
      <c r="U3019" s="184">
        <f t="shared" si="373"/>
        <v>0</v>
      </c>
      <c r="W3019" s="185">
        <v>0</v>
      </c>
      <c r="X3019" s="185">
        <v>0</v>
      </c>
      <c r="Y3019" s="185">
        <f t="shared" si="374"/>
        <v>0</v>
      </c>
    </row>
    <row r="3020" spans="2:27" s="187" customFormat="1" hidden="1" x14ac:dyDescent="0.3">
      <c r="B3020" s="226" t="s">
        <v>3336</v>
      </c>
      <c r="C3020" s="338" t="s">
        <v>10502</v>
      </c>
      <c r="D3020" s="249"/>
      <c r="E3020" s="249"/>
      <c r="F3020" s="183"/>
      <c r="G3020" s="184">
        <f t="shared" si="368"/>
        <v>1.5828</v>
      </c>
      <c r="H3020" s="184">
        <f t="shared" si="369"/>
        <v>1.3562000000000001</v>
      </c>
      <c r="I3020" s="184">
        <f t="shared" si="370"/>
        <v>0.22659999999999991</v>
      </c>
      <c r="K3020" s="184">
        <v>0</v>
      </c>
      <c r="L3020" s="184">
        <v>0</v>
      </c>
      <c r="M3020" s="184">
        <f t="shared" si="371"/>
        <v>0</v>
      </c>
      <c r="O3020" s="188">
        <v>1.5828</v>
      </c>
      <c r="P3020" s="188">
        <v>1.3562000000000001</v>
      </c>
      <c r="Q3020" s="188">
        <f t="shared" si="372"/>
        <v>0.22659999999999991</v>
      </c>
      <c r="S3020" s="184">
        <v>0</v>
      </c>
      <c r="T3020" s="184">
        <v>0</v>
      </c>
      <c r="U3020" s="184">
        <f t="shared" si="373"/>
        <v>0</v>
      </c>
      <c r="W3020" s="185">
        <v>0</v>
      </c>
      <c r="X3020" s="185">
        <v>0</v>
      </c>
      <c r="Y3020" s="185">
        <f t="shared" si="374"/>
        <v>0</v>
      </c>
    </row>
    <row r="3021" spans="2:27" s="187" customFormat="1" hidden="1" x14ac:dyDescent="0.3">
      <c r="B3021" s="226" t="s">
        <v>3337</v>
      </c>
      <c r="C3021" s="338" t="s">
        <v>10503</v>
      </c>
      <c r="D3021" s="249"/>
      <c r="E3021" s="249"/>
      <c r="F3021" s="183"/>
      <c r="G3021" s="184">
        <f t="shared" si="368"/>
        <v>296.78289999999998</v>
      </c>
      <c r="H3021" s="184">
        <f t="shared" si="369"/>
        <v>249.32603066000001</v>
      </c>
      <c r="I3021" s="184">
        <f t="shared" si="370"/>
        <v>47.456869339999969</v>
      </c>
      <c r="K3021" s="184">
        <v>0</v>
      </c>
      <c r="L3021" s="184">
        <v>0</v>
      </c>
      <c r="M3021" s="184">
        <f t="shared" si="371"/>
        <v>0</v>
      </c>
      <c r="O3021" s="188">
        <v>296.78289999999998</v>
      </c>
      <c r="P3021" s="188">
        <v>249.32603066000001</v>
      </c>
      <c r="Q3021" s="188">
        <f t="shared" si="372"/>
        <v>47.456869339999969</v>
      </c>
      <c r="S3021" s="184">
        <v>0</v>
      </c>
      <c r="T3021" s="184">
        <v>0</v>
      </c>
      <c r="U3021" s="184">
        <f t="shared" si="373"/>
        <v>0</v>
      </c>
      <c r="W3021" s="185">
        <v>0</v>
      </c>
      <c r="X3021" s="185">
        <v>0</v>
      </c>
      <c r="Y3021" s="185">
        <f t="shared" si="374"/>
        <v>0</v>
      </c>
    </row>
    <row r="3022" spans="2:27" s="187" customFormat="1" hidden="1" x14ac:dyDescent="0.3">
      <c r="B3022" s="226" t="s">
        <v>3338</v>
      </c>
      <c r="C3022" s="338" t="s">
        <v>10504</v>
      </c>
      <c r="D3022" s="249"/>
      <c r="E3022" s="249"/>
      <c r="F3022" s="183"/>
      <c r="G3022" s="184">
        <f t="shared" si="368"/>
        <v>7.4607999999999999</v>
      </c>
      <c r="H3022" s="184">
        <f t="shared" si="369"/>
        <v>0.56100000000000005</v>
      </c>
      <c r="I3022" s="184">
        <f t="shared" si="370"/>
        <v>6.8997999999999999</v>
      </c>
      <c r="K3022" s="184">
        <v>0</v>
      </c>
      <c r="L3022" s="184">
        <v>0</v>
      </c>
      <c r="M3022" s="184">
        <f t="shared" si="371"/>
        <v>0</v>
      </c>
      <c r="O3022" s="188">
        <v>7.4607999999999999</v>
      </c>
      <c r="P3022" s="188">
        <v>0.56100000000000005</v>
      </c>
      <c r="Q3022" s="188">
        <f t="shared" si="372"/>
        <v>6.8997999999999999</v>
      </c>
      <c r="S3022" s="184">
        <v>0</v>
      </c>
      <c r="T3022" s="184">
        <v>0</v>
      </c>
      <c r="U3022" s="184">
        <f t="shared" si="373"/>
        <v>0</v>
      </c>
      <c r="W3022" s="185">
        <v>0</v>
      </c>
      <c r="X3022" s="185">
        <v>0</v>
      </c>
      <c r="Y3022" s="185">
        <f t="shared" si="374"/>
        <v>0</v>
      </c>
    </row>
    <row r="3023" spans="2:27" s="187" customFormat="1" hidden="1" x14ac:dyDescent="0.3">
      <c r="B3023" s="226" t="s">
        <v>3339</v>
      </c>
      <c r="C3023" s="338" t="s">
        <v>10505</v>
      </c>
      <c r="D3023" s="249"/>
      <c r="E3023" s="249"/>
      <c r="F3023" s="183"/>
      <c r="G3023" s="184">
        <f t="shared" si="368"/>
        <v>83.246900000000011</v>
      </c>
      <c r="H3023" s="184">
        <f t="shared" si="369"/>
        <v>49.176194270000003</v>
      </c>
      <c r="I3023" s="184">
        <f t="shared" si="370"/>
        <v>34.070705730000007</v>
      </c>
      <c r="K3023" s="184">
        <v>0</v>
      </c>
      <c r="L3023" s="184">
        <v>0</v>
      </c>
      <c r="M3023" s="184">
        <f t="shared" si="371"/>
        <v>0</v>
      </c>
      <c r="O3023" s="188">
        <v>83.246900000000011</v>
      </c>
      <c r="P3023" s="188">
        <v>49.176194270000003</v>
      </c>
      <c r="Q3023" s="188">
        <f t="shared" si="372"/>
        <v>34.070705730000007</v>
      </c>
      <c r="S3023" s="184">
        <v>0</v>
      </c>
      <c r="T3023" s="184">
        <v>0</v>
      </c>
      <c r="U3023" s="184">
        <f t="shared" si="373"/>
        <v>0</v>
      </c>
      <c r="W3023" s="185">
        <v>0</v>
      </c>
      <c r="X3023" s="185">
        <v>0</v>
      </c>
      <c r="Y3023" s="185">
        <f t="shared" si="374"/>
        <v>0</v>
      </c>
    </row>
    <row r="3024" spans="2:27" s="187" customFormat="1" hidden="1" x14ac:dyDescent="0.3">
      <c r="B3024" s="226" t="s">
        <v>3340</v>
      </c>
      <c r="C3024" s="338" t="s">
        <v>10506</v>
      </c>
      <c r="D3024" s="249"/>
      <c r="E3024" s="249"/>
      <c r="F3024" s="183"/>
      <c r="G3024" s="184">
        <f t="shared" si="368"/>
        <v>0.3</v>
      </c>
      <c r="H3024" s="184">
        <f t="shared" si="369"/>
        <v>0</v>
      </c>
      <c r="I3024" s="184">
        <f t="shared" si="370"/>
        <v>0.3</v>
      </c>
      <c r="K3024" s="184">
        <v>0</v>
      </c>
      <c r="L3024" s="184">
        <v>0</v>
      </c>
      <c r="M3024" s="184">
        <f t="shared" si="371"/>
        <v>0</v>
      </c>
      <c r="O3024" s="188">
        <v>0.3</v>
      </c>
      <c r="P3024" s="188">
        <v>0</v>
      </c>
      <c r="Q3024" s="188">
        <f t="shared" si="372"/>
        <v>0.3</v>
      </c>
      <c r="S3024" s="184">
        <v>0</v>
      </c>
      <c r="T3024" s="184">
        <v>0</v>
      </c>
      <c r="U3024" s="184">
        <f t="shared" si="373"/>
        <v>0</v>
      </c>
      <c r="W3024" s="185">
        <v>0</v>
      </c>
      <c r="X3024" s="185">
        <v>0</v>
      </c>
      <c r="Y3024" s="185">
        <f t="shared" si="374"/>
        <v>0</v>
      </c>
    </row>
    <row r="3025" spans="2:25" s="187" customFormat="1" hidden="1" x14ac:dyDescent="0.3">
      <c r="B3025" s="226" t="s">
        <v>3341</v>
      </c>
      <c r="C3025" s="338" t="s">
        <v>10507</v>
      </c>
      <c r="D3025" s="249"/>
      <c r="E3025" s="249"/>
      <c r="F3025" s="183"/>
      <c r="G3025" s="184">
        <f t="shared" si="368"/>
        <v>258.4744</v>
      </c>
      <c r="H3025" s="184">
        <f t="shared" si="369"/>
        <v>77.807319000000007</v>
      </c>
      <c r="I3025" s="184">
        <f t="shared" si="370"/>
        <v>180.667081</v>
      </c>
      <c r="K3025" s="184">
        <v>0</v>
      </c>
      <c r="L3025" s="184">
        <v>0</v>
      </c>
      <c r="M3025" s="184">
        <f t="shared" si="371"/>
        <v>0</v>
      </c>
      <c r="O3025" s="188">
        <v>258.4744</v>
      </c>
      <c r="P3025" s="188">
        <v>77.807319000000007</v>
      </c>
      <c r="Q3025" s="188">
        <f t="shared" si="372"/>
        <v>180.667081</v>
      </c>
      <c r="S3025" s="184">
        <v>0</v>
      </c>
      <c r="T3025" s="184">
        <v>0</v>
      </c>
      <c r="U3025" s="184">
        <f t="shared" si="373"/>
        <v>0</v>
      </c>
      <c r="W3025" s="185">
        <v>0</v>
      </c>
      <c r="X3025" s="185">
        <v>0</v>
      </c>
      <c r="Y3025" s="185">
        <f t="shared" si="374"/>
        <v>0</v>
      </c>
    </row>
    <row r="3026" spans="2:25" s="187" customFormat="1" hidden="1" x14ac:dyDescent="0.3">
      <c r="B3026" s="226" t="s">
        <v>3342</v>
      </c>
      <c r="C3026" s="338" t="s">
        <v>10508</v>
      </c>
      <c r="D3026" s="249"/>
      <c r="E3026" s="249"/>
      <c r="F3026" s="183"/>
      <c r="G3026" s="184">
        <f t="shared" si="368"/>
        <v>40.274900000000002</v>
      </c>
      <c r="H3026" s="184">
        <f t="shared" si="369"/>
        <v>36.014410530000006</v>
      </c>
      <c r="I3026" s="184">
        <f t="shared" si="370"/>
        <v>4.260489469999996</v>
      </c>
      <c r="K3026" s="184">
        <v>0</v>
      </c>
      <c r="L3026" s="184">
        <v>0</v>
      </c>
      <c r="M3026" s="184">
        <f t="shared" si="371"/>
        <v>0</v>
      </c>
      <c r="O3026" s="188">
        <v>40.274900000000002</v>
      </c>
      <c r="P3026" s="188">
        <v>36.014410530000006</v>
      </c>
      <c r="Q3026" s="188">
        <f t="shared" si="372"/>
        <v>4.260489469999996</v>
      </c>
      <c r="S3026" s="184">
        <v>0</v>
      </c>
      <c r="T3026" s="184">
        <v>0</v>
      </c>
      <c r="U3026" s="184">
        <f t="shared" si="373"/>
        <v>0</v>
      </c>
      <c r="W3026" s="185">
        <v>0</v>
      </c>
      <c r="X3026" s="185">
        <v>0</v>
      </c>
      <c r="Y3026" s="185">
        <f t="shared" si="374"/>
        <v>0</v>
      </c>
    </row>
    <row r="3027" spans="2:25" s="187" customFormat="1" hidden="1" x14ac:dyDescent="0.3">
      <c r="B3027" s="226" t="s">
        <v>3343</v>
      </c>
      <c r="C3027" s="338" t="s">
        <v>10509</v>
      </c>
      <c r="D3027" s="249"/>
      <c r="E3027" s="249"/>
      <c r="F3027" s="183"/>
      <c r="G3027" s="184">
        <f t="shared" si="368"/>
        <v>0.38590000000000002</v>
      </c>
      <c r="H3027" s="184">
        <f t="shared" si="369"/>
        <v>0.32</v>
      </c>
      <c r="I3027" s="184">
        <f t="shared" si="370"/>
        <v>6.5900000000000014E-2</v>
      </c>
      <c r="K3027" s="184">
        <v>0</v>
      </c>
      <c r="L3027" s="184">
        <v>0</v>
      </c>
      <c r="M3027" s="184">
        <f t="shared" si="371"/>
        <v>0</v>
      </c>
      <c r="O3027" s="188">
        <v>0.38590000000000002</v>
      </c>
      <c r="P3027" s="188">
        <v>0.32</v>
      </c>
      <c r="Q3027" s="188">
        <f t="shared" si="372"/>
        <v>6.5900000000000014E-2</v>
      </c>
      <c r="S3027" s="184">
        <v>0</v>
      </c>
      <c r="T3027" s="184">
        <v>0</v>
      </c>
      <c r="U3027" s="184">
        <f t="shared" si="373"/>
        <v>0</v>
      </c>
      <c r="W3027" s="185">
        <v>0</v>
      </c>
      <c r="X3027" s="185">
        <v>0</v>
      </c>
      <c r="Y3027" s="185">
        <f t="shared" si="374"/>
        <v>0</v>
      </c>
    </row>
    <row r="3028" spans="2:25" s="187" customFormat="1" hidden="1" x14ac:dyDescent="0.3">
      <c r="B3028" s="226" t="s">
        <v>3344</v>
      </c>
      <c r="C3028" s="338" t="s">
        <v>10510</v>
      </c>
      <c r="D3028" s="249"/>
      <c r="E3028" s="249"/>
      <c r="F3028" s="183"/>
      <c r="G3028" s="184">
        <f t="shared" si="368"/>
        <v>262.82529999999997</v>
      </c>
      <c r="H3028" s="184">
        <f t="shared" si="369"/>
        <v>224.15263422000001</v>
      </c>
      <c r="I3028" s="184">
        <f t="shared" si="370"/>
        <v>38.67266577999996</v>
      </c>
      <c r="K3028" s="184">
        <v>0</v>
      </c>
      <c r="L3028" s="184">
        <v>0</v>
      </c>
      <c r="M3028" s="184">
        <f t="shared" si="371"/>
        <v>0</v>
      </c>
      <c r="O3028" s="188">
        <v>262.82529999999997</v>
      </c>
      <c r="P3028" s="188">
        <v>224.15263422000001</v>
      </c>
      <c r="Q3028" s="188">
        <f t="shared" si="372"/>
        <v>38.67266577999996</v>
      </c>
      <c r="S3028" s="184">
        <v>0</v>
      </c>
      <c r="T3028" s="184">
        <v>0</v>
      </c>
      <c r="U3028" s="184">
        <f t="shared" si="373"/>
        <v>0</v>
      </c>
      <c r="W3028" s="185">
        <v>0</v>
      </c>
      <c r="X3028" s="185">
        <v>0</v>
      </c>
      <c r="Y3028" s="185">
        <f t="shared" si="374"/>
        <v>0</v>
      </c>
    </row>
    <row r="3029" spans="2:25" s="187" customFormat="1" hidden="1" x14ac:dyDescent="0.3">
      <c r="B3029" s="226" t="s">
        <v>3345</v>
      </c>
      <c r="C3029" s="338" t="s">
        <v>10511</v>
      </c>
      <c r="D3029" s="249"/>
      <c r="E3029" s="249"/>
      <c r="F3029" s="183"/>
      <c r="G3029" s="184">
        <f t="shared" si="368"/>
        <v>64.364000000000004</v>
      </c>
      <c r="H3029" s="184">
        <f t="shared" si="369"/>
        <v>17.734200000000001</v>
      </c>
      <c r="I3029" s="184">
        <f t="shared" si="370"/>
        <v>46.629800000000003</v>
      </c>
      <c r="K3029" s="184">
        <v>0</v>
      </c>
      <c r="L3029" s="184">
        <v>0</v>
      </c>
      <c r="M3029" s="184">
        <f t="shared" si="371"/>
        <v>0</v>
      </c>
      <c r="O3029" s="188">
        <v>64.364000000000004</v>
      </c>
      <c r="P3029" s="188">
        <v>17.734200000000001</v>
      </c>
      <c r="Q3029" s="188">
        <f t="shared" si="372"/>
        <v>46.629800000000003</v>
      </c>
      <c r="S3029" s="184">
        <v>0</v>
      </c>
      <c r="T3029" s="184">
        <v>0</v>
      </c>
      <c r="U3029" s="184">
        <f t="shared" si="373"/>
        <v>0</v>
      </c>
      <c r="W3029" s="185">
        <v>0</v>
      </c>
      <c r="X3029" s="185">
        <v>0</v>
      </c>
      <c r="Y3029" s="185">
        <f t="shared" si="374"/>
        <v>0</v>
      </c>
    </row>
    <row r="3030" spans="2:25" s="187" customFormat="1" hidden="1" x14ac:dyDescent="0.3">
      <c r="B3030" s="226" t="s">
        <v>3346</v>
      </c>
      <c r="C3030" s="338" t="s">
        <v>10512</v>
      </c>
      <c r="D3030" s="249"/>
      <c r="E3030" s="249"/>
      <c r="F3030" s="183"/>
      <c r="G3030" s="184">
        <f t="shared" ref="G3030:G3093" si="375">+K3030+O3030+S3030+W3030</f>
        <v>120</v>
      </c>
      <c r="H3030" s="184">
        <f t="shared" ref="H3030:H3093" si="376">+L3030+P3030+T3030+X3030</f>
        <v>116.17</v>
      </c>
      <c r="I3030" s="184">
        <f t="shared" si="370"/>
        <v>3.8299999999999983</v>
      </c>
      <c r="K3030" s="184">
        <v>0</v>
      </c>
      <c r="L3030" s="184">
        <v>0</v>
      </c>
      <c r="M3030" s="184">
        <f t="shared" si="371"/>
        <v>0</v>
      </c>
      <c r="O3030" s="188">
        <v>120</v>
      </c>
      <c r="P3030" s="188">
        <v>116.17</v>
      </c>
      <c r="Q3030" s="188">
        <f t="shared" si="372"/>
        <v>3.8299999999999983</v>
      </c>
      <c r="S3030" s="184">
        <v>0</v>
      </c>
      <c r="T3030" s="184">
        <v>0</v>
      </c>
      <c r="U3030" s="184">
        <f t="shared" si="373"/>
        <v>0</v>
      </c>
      <c r="W3030" s="185">
        <v>0</v>
      </c>
      <c r="X3030" s="185">
        <v>0</v>
      </c>
      <c r="Y3030" s="185">
        <f t="shared" si="374"/>
        <v>0</v>
      </c>
    </row>
    <row r="3031" spans="2:25" s="187" customFormat="1" hidden="1" x14ac:dyDescent="0.3">
      <c r="B3031" s="226" t="s">
        <v>3347</v>
      </c>
      <c r="C3031" s="338" t="s">
        <v>10513</v>
      </c>
      <c r="D3031" s="249"/>
      <c r="E3031" s="249"/>
      <c r="F3031" s="183"/>
      <c r="G3031" s="184">
        <f t="shared" si="375"/>
        <v>18</v>
      </c>
      <c r="H3031" s="184">
        <f t="shared" si="376"/>
        <v>12.587999999999999</v>
      </c>
      <c r="I3031" s="184">
        <f t="shared" si="370"/>
        <v>5.4120000000000008</v>
      </c>
      <c r="K3031" s="184">
        <v>0</v>
      </c>
      <c r="L3031" s="184">
        <v>0</v>
      </c>
      <c r="M3031" s="184">
        <f t="shared" si="371"/>
        <v>0</v>
      </c>
      <c r="O3031" s="188">
        <v>18</v>
      </c>
      <c r="P3031" s="188">
        <v>12.587999999999999</v>
      </c>
      <c r="Q3031" s="188">
        <f t="shared" si="372"/>
        <v>5.4120000000000008</v>
      </c>
      <c r="S3031" s="184">
        <v>0</v>
      </c>
      <c r="T3031" s="184">
        <v>0</v>
      </c>
      <c r="U3031" s="184">
        <f t="shared" si="373"/>
        <v>0</v>
      </c>
      <c r="W3031" s="185">
        <v>0</v>
      </c>
      <c r="X3031" s="185">
        <v>0</v>
      </c>
      <c r="Y3031" s="185">
        <f t="shared" si="374"/>
        <v>0</v>
      </c>
    </row>
    <row r="3032" spans="2:25" s="187" customFormat="1" hidden="1" x14ac:dyDescent="0.3">
      <c r="B3032" s="226" t="s">
        <v>3348</v>
      </c>
      <c r="C3032" s="338" t="s">
        <v>10514</v>
      </c>
      <c r="D3032" s="249"/>
      <c r="E3032" s="249"/>
      <c r="F3032" s="183"/>
      <c r="G3032" s="184">
        <f t="shared" si="375"/>
        <v>0.8</v>
      </c>
      <c r="H3032" s="184">
        <f t="shared" si="376"/>
        <v>0.44800000000000001</v>
      </c>
      <c r="I3032" s="184">
        <f t="shared" si="370"/>
        <v>0.35200000000000004</v>
      </c>
      <c r="K3032" s="184">
        <v>0</v>
      </c>
      <c r="L3032" s="184">
        <v>0</v>
      </c>
      <c r="M3032" s="184">
        <f t="shared" si="371"/>
        <v>0</v>
      </c>
      <c r="O3032" s="188">
        <v>0.8</v>
      </c>
      <c r="P3032" s="188">
        <v>0.44800000000000001</v>
      </c>
      <c r="Q3032" s="188">
        <f t="shared" si="372"/>
        <v>0.35200000000000004</v>
      </c>
      <c r="S3032" s="184">
        <v>0</v>
      </c>
      <c r="T3032" s="184">
        <v>0</v>
      </c>
      <c r="U3032" s="184">
        <f t="shared" si="373"/>
        <v>0</v>
      </c>
      <c r="W3032" s="185">
        <v>0</v>
      </c>
      <c r="X3032" s="185">
        <v>0</v>
      </c>
      <c r="Y3032" s="185">
        <f t="shared" si="374"/>
        <v>0</v>
      </c>
    </row>
    <row r="3033" spans="2:25" s="187" customFormat="1" hidden="1" x14ac:dyDescent="0.3">
      <c r="B3033" s="226" t="s">
        <v>3349</v>
      </c>
      <c r="C3033" s="338" t="s">
        <v>10515</v>
      </c>
      <c r="D3033" s="249"/>
      <c r="E3033" s="249"/>
      <c r="F3033" s="183"/>
      <c r="G3033" s="184">
        <f t="shared" si="375"/>
        <v>509.91390000000001</v>
      </c>
      <c r="H3033" s="184">
        <f t="shared" si="376"/>
        <v>481.91137227000002</v>
      </c>
      <c r="I3033" s="184">
        <f t="shared" si="370"/>
        <v>28.002527729999997</v>
      </c>
      <c r="K3033" s="184">
        <v>0</v>
      </c>
      <c r="L3033" s="184">
        <v>0</v>
      </c>
      <c r="M3033" s="184">
        <f t="shared" si="371"/>
        <v>0</v>
      </c>
      <c r="O3033" s="188">
        <v>509.91390000000001</v>
      </c>
      <c r="P3033" s="188">
        <v>481.91137227000002</v>
      </c>
      <c r="Q3033" s="188">
        <f t="shared" si="372"/>
        <v>28.002527729999997</v>
      </c>
      <c r="S3033" s="184">
        <v>0</v>
      </c>
      <c r="T3033" s="184">
        <v>0</v>
      </c>
      <c r="U3033" s="184">
        <f t="shared" si="373"/>
        <v>0</v>
      </c>
      <c r="W3033" s="185">
        <v>0</v>
      </c>
      <c r="X3033" s="185">
        <v>0</v>
      </c>
      <c r="Y3033" s="185">
        <f t="shared" si="374"/>
        <v>0</v>
      </c>
    </row>
    <row r="3034" spans="2:25" s="187" customFormat="1" hidden="1" x14ac:dyDescent="0.3">
      <c r="B3034" s="226" t="s">
        <v>3350</v>
      </c>
      <c r="C3034" s="338" t="s">
        <v>10516</v>
      </c>
      <c r="D3034" s="249"/>
      <c r="E3034" s="249"/>
      <c r="F3034" s="183"/>
      <c r="G3034" s="184">
        <f t="shared" si="375"/>
        <v>191.60489999999999</v>
      </c>
      <c r="H3034" s="184">
        <f t="shared" si="376"/>
        <v>165.22817373999999</v>
      </c>
      <c r="I3034" s="184">
        <f t="shared" si="370"/>
        <v>26.376726259999998</v>
      </c>
      <c r="K3034" s="184">
        <v>0</v>
      </c>
      <c r="L3034" s="184">
        <v>0</v>
      </c>
      <c r="M3034" s="184">
        <f t="shared" si="371"/>
        <v>0</v>
      </c>
      <c r="O3034" s="188">
        <v>191.60489999999999</v>
      </c>
      <c r="P3034" s="188">
        <v>165.22817373999999</v>
      </c>
      <c r="Q3034" s="188">
        <f t="shared" si="372"/>
        <v>26.376726259999998</v>
      </c>
      <c r="S3034" s="184">
        <v>0</v>
      </c>
      <c r="T3034" s="184">
        <v>0</v>
      </c>
      <c r="U3034" s="184">
        <f t="shared" si="373"/>
        <v>0</v>
      </c>
      <c r="W3034" s="185">
        <v>0</v>
      </c>
      <c r="X3034" s="185">
        <v>0</v>
      </c>
      <c r="Y3034" s="185">
        <f t="shared" si="374"/>
        <v>0</v>
      </c>
    </row>
    <row r="3035" spans="2:25" s="187" customFormat="1" hidden="1" x14ac:dyDescent="0.3">
      <c r="B3035" s="226" t="s">
        <v>3351</v>
      </c>
      <c r="C3035" s="338" t="s">
        <v>10517</v>
      </c>
      <c r="D3035" s="249"/>
      <c r="E3035" s="249"/>
      <c r="F3035" s="183"/>
      <c r="G3035" s="184">
        <f t="shared" si="375"/>
        <v>3</v>
      </c>
      <c r="H3035" s="184">
        <f t="shared" si="376"/>
        <v>1.45</v>
      </c>
      <c r="I3035" s="184">
        <f t="shared" si="370"/>
        <v>1.55</v>
      </c>
      <c r="K3035" s="184">
        <v>0</v>
      </c>
      <c r="L3035" s="184">
        <v>0</v>
      </c>
      <c r="M3035" s="184">
        <f t="shared" si="371"/>
        <v>0</v>
      </c>
      <c r="O3035" s="188">
        <v>3</v>
      </c>
      <c r="P3035" s="188">
        <v>1.45</v>
      </c>
      <c r="Q3035" s="188">
        <f t="shared" si="372"/>
        <v>1.55</v>
      </c>
      <c r="S3035" s="184">
        <v>0</v>
      </c>
      <c r="T3035" s="184">
        <v>0</v>
      </c>
      <c r="U3035" s="184">
        <f t="shared" si="373"/>
        <v>0</v>
      </c>
      <c r="W3035" s="185">
        <v>0</v>
      </c>
      <c r="X3035" s="185">
        <v>0</v>
      </c>
      <c r="Y3035" s="185">
        <f t="shared" si="374"/>
        <v>0</v>
      </c>
    </row>
    <row r="3036" spans="2:25" s="187" customFormat="1" hidden="1" x14ac:dyDescent="0.3">
      <c r="B3036" s="226" t="s">
        <v>3352</v>
      </c>
      <c r="C3036" s="338" t="s">
        <v>10518</v>
      </c>
      <c r="D3036" s="249"/>
      <c r="E3036" s="249"/>
      <c r="F3036" s="183"/>
      <c r="G3036" s="184">
        <f t="shared" si="375"/>
        <v>3</v>
      </c>
      <c r="H3036" s="184">
        <f t="shared" si="376"/>
        <v>0.9</v>
      </c>
      <c r="I3036" s="184">
        <f t="shared" si="370"/>
        <v>2.1</v>
      </c>
      <c r="K3036" s="184">
        <v>0</v>
      </c>
      <c r="L3036" s="184">
        <v>0</v>
      </c>
      <c r="M3036" s="184">
        <f t="shared" si="371"/>
        <v>0</v>
      </c>
      <c r="O3036" s="188">
        <v>3</v>
      </c>
      <c r="P3036" s="188">
        <v>0.9</v>
      </c>
      <c r="Q3036" s="188">
        <f t="shared" si="372"/>
        <v>2.1</v>
      </c>
      <c r="S3036" s="184">
        <v>0</v>
      </c>
      <c r="T3036" s="184">
        <v>0</v>
      </c>
      <c r="U3036" s="184">
        <f t="shared" si="373"/>
        <v>0</v>
      </c>
      <c r="W3036" s="185">
        <v>0</v>
      </c>
      <c r="X3036" s="185">
        <v>0</v>
      </c>
      <c r="Y3036" s="185">
        <f t="shared" si="374"/>
        <v>0</v>
      </c>
    </row>
    <row r="3037" spans="2:25" s="187" customFormat="1" hidden="1" x14ac:dyDescent="0.3">
      <c r="B3037" s="226" t="s">
        <v>3353</v>
      </c>
      <c r="C3037" s="338" t="s">
        <v>10519</v>
      </c>
      <c r="D3037" s="249"/>
      <c r="E3037" s="249"/>
      <c r="F3037" s="183"/>
      <c r="G3037" s="184">
        <f t="shared" si="375"/>
        <v>300.255</v>
      </c>
      <c r="H3037" s="184">
        <f t="shared" si="376"/>
        <v>241.85233375999999</v>
      </c>
      <c r="I3037" s="184">
        <f t="shared" si="370"/>
        <v>58.402666240000002</v>
      </c>
      <c r="K3037" s="184">
        <v>0</v>
      </c>
      <c r="L3037" s="184">
        <v>0</v>
      </c>
      <c r="M3037" s="184">
        <f t="shared" si="371"/>
        <v>0</v>
      </c>
      <c r="O3037" s="188">
        <v>300.255</v>
      </c>
      <c r="P3037" s="188">
        <v>241.85233375999999</v>
      </c>
      <c r="Q3037" s="188">
        <f t="shared" si="372"/>
        <v>58.402666240000002</v>
      </c>
      <c r="S3037" s="184">
        <v>0</v>
      </c>
      <c r="T3037" s="184">
        <v>0</v>
      </c>
      <c r="U3037" s="184">
        <f t="shared" si="373"/>
        <v>0</v>
      </c>
      <c r="W3037" s="185">
        <v>0</v>
      </c>
      <c r="X3037" s="185">
        <v>0</v>
      </c>
      <c r="Y3037" s="185">
        <f t="shared" si="374"/>
        <v>0</v>
      </c>
    </row>
    <row r="3038" spans="2:25" s="187" customFormat="1" hidden="1" x14ac:dyDescent="0.3">
      <c r="B3038" s="226" t="s">
        <v>3354</v>
      </c>
      <c r="C3038" s="338" t="s">
        <v>10520</v>
      </c>
      <c r="D3038" s="249"/>
      <c r="E3038" s="249"/>
      <c r="F3038" s="183"/>
      <c r="G3038" s="184">
        <f t="shared" si="375"/>
        <v>4.6497999999999999</v>
      </c>
      <c r="H3038" s="184">
        <f t="shared" si="376"/>
        <v>2.4500000000000002</v>
      </c>
      <c r="I3038" s="184">
        <f t="shared" si="370"/>
        <v>2.1997999999999998</v>
      </c>
      <c r="K3038" s="184">
        <v>0</v>
      </c>
      <c r="L3038" s="184">
        <v>0</v>
      </c>
      <c r="M3038" s="184">
        <f t="shared" si="371"/>
        <v>0</v>
      </c>
      <c r="O3038" s="188">
        <v>4.6497999999999999</v>
      </c>
      <c r="P3038" s="188">
        <v>2.4500000000000002</v>
      </c>
      <c r="Q3038" s="188">
        <f t="shared" si="372"/>
        <v>2.1997999999999998</v>
      </c>
      <c r="S3038" s="184">
        <v>0</v>
      </c>
      <c r="T3038" s="184">
        <v>0</v>
      </c>
      <c r="U3038" s="184">
        <f t="shared" si="373"/>
        <v>0</v>
      </c>
      <c r="W3038" s="185">
        <v>0</v>
      </c>
      <c r="X3038" s="185">
        <v>0</v>
      </c>
      <c r="Y3038" s="185">
        <f t="shared" si="374"/>
        <v>0</v>
      </c>
    </row>
    <row r="3039" spans="2:25" s="187" customFormat="1" hidden="1" x14ac:dyDescent="0.3">
      <c r="B3039" s="226" t="s">
        <v>3355</v>
      </c>
      <c r="C3039" s="338" t="s">
        <v>10521</v>
      </c>
      <c r="D3039" s="249"/>
      <c r="E3039" s="249"/>
      <c r="F3039" s="183"/>
      <c r="G3039" s="184">
        <f t="shared" si="375"/>
        <v>58.288600000000002</v>
      </c>
      <c r="H3039" s="184">
        <f t="shared" si="376"/>
        <v>45.957388219999999</v>
      </c>
      <c r="I3039" s="184">
        <f t="shared" si="370"/>
        <v>12.331211780000004</v>
      </c>
      <c r="K3039" s="184">
        <v>0</v>
      </c>
      <c r="L3039" s="184">
        <v>0</v>
      </c>
      <c r="M3039" s="184">
        <f t="shared" si="371"/>
        <v>0</v>
      </c>
      <c r="O3039" s="188">
        <v>58.288600000000002</v>
      </c>
      <c r="P3039" s="188">
        <v>45.957388219999999</v>
      </c>
      <c r="Q3039" s="188">
        <f t="shared" si="372"/>
        <v>12.331211780000004</v>
      </c>
      <c r="S3039" s="184">
        <v>0</v>
      </c>
      <c r="T3039" s="184">
        <v>0</v>
      </c>
      <c r="U3039" s="184">
        <f t="shared" si="373"/>
        <v>0</v>
      </c>
      <c r="W3039" s="185">
        <v>0</v>
      </c>
      <c r="X3039" s="185">
        <v>0</v>
      </c>
      <c r="Y3039" s="185">
        <f t="shared" si="374"/>
        <v>0</v>
      </c>
    </row>
    <row r="3040" spans="2:25" s="187" customFormat="1" hidden="1" x14ac:dyDescent="0.3">
      <c r="B3040" s="226" t="s">
        <v>3356</v>
      </c>
      <c r="C3040" s="338" t="s">
        <v>10522</v>
      </c>
      <c r="D3040" s="249"/>
      <c r="E3040" s="249"/>
      <c r="F3040" s="183"/>
      <c r="G3040" s="184">
        <f t="shared" si="375"/>
        <v>1.5</v>
      </c>
      <c r="H3040" s="184">
        <f t="shared" si="376"/>
        <v>0.3</v>
      </c>
      <c r="I3040" s="184">
        <f t="shared" si="370"/>
        <v>1.2</v>
      </c>
      <c r="K3040" s="184">
        <v>0</v>
      </c>
      <c r="L3040" s="184">
        <v>0</v>
      </c>
      <c r="M3040" s="184">
        <f t="shared" si="371"/>
        <v>0</v>
      </c>
      <c r="O3040" s="188">
        <v>1.5</v>
      </c>
      <c r="P3040" s="188">
        <v>0.3</v>
      </c>
      <c r="Q3040" s="188">
        <f t="shared" si="372"/>
        <v>1.2</v>
      </c>
      <c r="S3040" s="184">
        <v>0</v>
      </c>
      <c r="T3040" s="184">
        <v>0</v>
      </c>
      <c r="U3040" s="184">
        <f t="shared" si="373"/>
        <v>0</v>
      </c>
      <c r="W3040" s="185">
        <v>0</v>
      </c>
      <c r="X3040" s="185">
        <v>0</v>
      </c>
      <c r="Y3040" s="185">
        <f t="shared" si="374"/>
        <v>0</v>
      </c>
    </row>
    <row r="3041" spans="2:25" s="187" customFormat="1" hidden="1" x14ac:dyDescent="0.3">
      <c r="B3041" s="226" t="s">
        <v>3357</v>
      </c>
      <c r="C3041" s="338" t="s">
        <v>10523</v>
      </c>
      <c r="D3041" s="249"/>
      <c r="E3041" s="249"/>
      <c r="F3041" s="183"/>
      <c r="G3041" s="184">
        <f t="shared" si="375"/>
        <v>300.4366</v>
      </c>
      <c r="H3041" s="184">
        <f t="shared" si="376"/>
        <v>138.667507</v>
      </c>
      <c r="I3041" s="184">
        <f t="shared" si="370"/>
        <v>161.769093</v>
      </c>
      <c r="K3041" s="184">
        <v>0</v>
      </c>
      <c r="L3041" s="184">
        <v>0</v>
      </c>
      <c r="M3041" s="184">
        <f t="shared" si="371"/>
        <v>0</v>
      </c>
      <c r="O3041" s="188">
        <v>300.4366</v>
      </c>
      <c r="P3041" s="188">
        <v>138.667507</v>
      </c>
      <c r="Q3041" s="188">
        <f t="shared" si="372"/>
        <v>161.769093</v>
      </c>
      <c r="S3041" s="184">
        <v>0</v>
      </c>
      <c r="T3041" s="184">
        <v>0</v>
      </c>
      <c r="U3041" s="184">
        <f t="shared" si="373"/>
        <v>0</v>
      </c>
      <c r="W3041" s="185">
        <v>0</v>
      </c>
      <c r="X3041" s="185">
        <v>0</v>
      </c>
      <c r="Y3041" s="185">
        <f t="shared" si="374"/>
        <v>0</v>
      </c>
    </row>
    <row r="3042" spans="2:25" s="187" customFormat="1" hidden="1" x14ac:dyDescent="0.3">
      <c r="B3042" s="226" t="s">
        <v>3358</v>
      </c>
      <c r="C3042" s="338" t="s">
        <v>10524</v>
      </c>
      <c r="D3042" s="249"/>
      <c r="E3042" s="249"/>
      <c r="F3042" s="183"/>
      <c r="G3042" s="184">
        <f t="shared" si="375"/>
        <v>42.162799999999997</v>
      </c>
      <c r="H3042" s="184">
        <f t="shared" si="376"/>
        <v>36.327027999999999</v>
      </c>
      <c r="I3042" s="184">
        <f t="shared" si="370"/>
        <v>5.8357719999999986</v>
      </c>
      <c r="K3042" s="184">
        <v>0</v>
      </c>
      <c r="L3042" s="184">
        <v>0</v>
      </c>
      <c r="M3042" s="184">
        <f t="shared" si="371"/>
        <v>0</v>
      </c>
      <c r="O3042" s="188">
        <v>42.162799999999997</v>
      </c>
      <c r="P3042" s="188">
        <v>36.327027999999999</v>
      </c>
      <c r="Q3042" s="188">
        <f t="shared" si="372"/>
        <v>5.8357719999999986</v>
      </c>
      <c r="S3042" s="184">
        <v>0</v>
      </c>
      <c r="T3042" s="184">
        <v>0</v>
      </c>
      <c r="U3042" s="184">
        <f t="shared" si="373"/>
        <v>0</v>
      </c>
      <c r="W3042" s="185">
        <v>0</v>
      </c>
      <c r="X3042" s="185">
        <v>0</v>
      </c>
      <c r="Y3042" s="185">
        <f t="shared" si="374"/>
        <v>0</v>
      </c>
    </row>
    <row r="3043" spans="2:25" s="187" customFormat="1" hidden="1" x14ac:dyDescent="0.3">
      <c r="B3043" s="226" t="s">
        <v>3359</v>
      </c>
      <c r="C3043" s="338" t="s">
        <v>10525</v>
      </c>
      <c r="D3043" s="249"/>
      <c r="E3043" s="249"/>
      <c r="F3043" s="183"/>
      <c r="G3043" s="184">
        <f t="shared" si="375"/>
        <v>1.2448999999999999</v>
      </c>
      <c r="H3043" s="184">
        <f t="shared" si="376"/>
        <v>0.56999999999999995</v>
      </c>
      <c r="I3043" s="184">
        <f t="shared" si="370"/>
        <v>0.67489999999999994</v>
      </c>
      <c r="K3043" s="184">
        <v>0</v>
      </c>
      <c r="L3043" s="184">
        <v>0</v>
      </c>
      <c r="M3043" s="184">
        <f t="shared" si="371"/>
        <v>0</v>
      </c>
      <c r="O3043" s="188">
        <v>1.2448999999999999</v>
      </c>
      <c r="P3043" s="188">
        <v>0.56999999999999995</v>
      </c>
      <c r="Q3043" s="188">
        <f t="shared" si="372"/>
        <v>0.67489999999999994</v>
      </c>
      <c r="S3043" s="184">
        <v>0</v>
      </c>
      <c r="T3043" s="184">
        <v>0</v>
      </c>
      <c r="U3043" s="184">
        <f t="shared" si="373"/>
        <v>0</v>
      </c>
      <c r="W3043" s="185">
        <v>0</v>
      </c>
      <c r="X3043" s="185">
        <v>0</v>
      </c>
      <c r="Y3043" s="185">
        <f t="shared" si="374"/>
        <v>0</v>
      </c>
    </row>
    <row r="3044" spans="2:25" s="187" customFormat="1" hidden="1" x14ac:dyDescent="0.3">
      <c r="B3044" s="226" t="s">
        <v>3360</v>
      </c>
      <c r="C3044" s="338" t="s">
        <v>10526</v>
      </c>
      <c r="D3044" s="249"/>
      <c r="E3044" s="249"/>
      <c r="F3044" s="183"/>
      <c r="G3044" s="184">
        <f t="shared" si="375"/>
        <v>298.3843</v>
      </c>
      <c r="H3044" s="184">
        <f t="shared" si="376"/>
        <v>239.93610016</v>
      </c>
      <c r="I3044" s="184">
        <f t="shared" si="370"/>
        <v>58.448199840000001</v>
      </c>
      <c r="K3044" s="184">
        <v>0</v>
      </c>
      <c r="L3044" s="184">
        <v>0</v>
      </c>
      <c r="M3044" s="184">
        <f t="shared" si="371"/>
        <v>0</v>
      </c>
      <c r="O3044" s="188">
        <v>298.3843</v>
      </c>
      <c r="P3044" s="188">
        <v>239.93610016</v>
      </c>
      <c r="Q3044" s="188">
        <f t="shared" si="372"/>
        <v>58.448199840000001</v>
      </c>
      <c r="S3044" s="184">
        <v>0</v>
      </c>
      <c r="T3044" s="184">
        <v>0</v>
      </c>
      <c r="U3044" s="184">
        <f t="shared" si="373"/>
        <v>0</v>
      </c>
      <c r="W3044" s="185">
        <v>0</v>
      </c>
      <c r="X3044" s="185">
        <v>0</v>
      </c>
      <c r="Y3044" s="185">
        <f t="shared" si="374"/>
        <v>0</v>
      </c>
    </row>
    <row r="3045" spans="2:25" s="187" customFormat="1" hidden="1" x14ac:dyDescent="0.3">
      <c r="B3045" s="226" t="s">
        <v>3361</v>
      </c>
      <c r="C3045" s="338" t="s">
        <v>10527</v>
      </c>
      <c r="D3045" s="249"/>
      <c r="E3045" s="249"/>
      <c r="F3045" s="183"/>
      <c r="G3045" s="184">
        <f t="shared" si="375"/>
        <v>54</v>
      </c>
      <c r="H3045" s="184">
        <f t="shared" si="376"/>
        <v>19.3125</v>
      </c>
      <c r="I3045" s="184">
        <f t="shared" si="370"/>
        <v>34.6875</v>
      </c>
      <c r="K3045" s="184">
        <v>0</v>
      </c>
      <c r="L3045" s="184">
        <v>0</v>
      </c>
      <c r="M3045" s="184">
        <f t="shared" si="371"/>
        <v>0</v>
      </c>
      <c r="O3045" s="188">
        <v>54</v>
      </c>
      <c r="P3045" s="188">
        <v>19.3125</v>
      </c>
      <c r="Q3045" s="188">
        <f t="shared" si="372"/>
        <v>34.6875</v>
      </c>
      <c r="S3045" s="184">
        <v>0</v>
      </c>
      <c r="T3045" s="184">
        <v>0</v>
      </c>
      <c r="U3045" s="184">
        <f t="shared" si="373"/>
        <v>0</v>
      </c>
      <c r="W3045" s="185">
        <v>0</v>
      </c>
      <c r="X3045" s="185">
        <v>0</v>
      </c>
      <c r="Y3045" s="185">
        <f t="shared" si="374"/>
        <v>0</v>
      </c>
    </row>
    <row r="3046" spans="2:25" s="187" customFormat="1" hidden="1" x14ac:dyDescent="0.3">
      <c r="B3046" s="226" t="s">
        <v>3362</v>
      </c>
      <c r="C3046" s="338" t="s">
        <v>10528</v>
      </c>
      <c r="D3046" s="249"/>
      <c r="E3046" s="249"/>
      <c r="F3046" s="183"/>
      <c r="G3046" s="184">
        <f t="shared" si="375"/>
        <v>84</v>
      </c>
      <c r="H3046" s="184">
        <f t="shared" si="376"/>
        <v>6.2385000000000002</v>
      </c>
      <c r="I3046" s="184">
        <f t="shared" si="370"/>
        <v>77.761499999999998</v>
      </c>
      <c r="K3046" s="184">
        <v>0</v>
      </c>
      <c r="L3046" s="184">
        <v>0</v>
      </c>
      <c r="M3046" s="184">
        <f t="shared" si="371"/>
        <v>0</v>
      </c>
      <c r="O3046" s="188">
        <v>84</v>
      </c>
      <c r="P3046" s="188">
        <v>6.2385000000000002</v>
      </c>
      <c r="Q3046" s="188">
        <f t="shared" si="372"/>
        <v>77.761499999999998</v>
      </c>
      <c r="S3046" s="184">
        <v>0</v>
      </c>
      <c r="T3046" s="184">
        <v>0</v>
      </c>
      <c r="U3046" s="184">
        <f t="shared" si="373"/>
        <v>0</v>
      </c>
      <c r="W3046" s="185">
        <v>0</v>
      </c>
      <c r="X3046" s="185">
        <v>0</v>
      </c>
      <c r="Y3046" s="185">
        <f t="shared" si="374"/>
        <v>0</v>
      </c>
    </row>
    <row r="3047" spans="2:25" s="187" customFormat="1" hidden="1" x14ac:dyDescent="0.3">
      <c r="B3047" s="226" t="s">
        <v>3363</v>
      </c>
      <c r="C3047" s="338" t="s">
        <v>10529</v>
      </c>
      <c r="D3047" s="249"/>
      <c r="E3047" s="249"/>
      <c r="F3047" s="183"/>
      <c r="G3047" s="184">
        <f t="shared" si="375"/>
        <v>106.7169</v>
      </c>
      <c r="H3047" s="184">
        <f t="shared" si="376"/>
        <v>45.1</v>
      </c>
      <c r="I3047" s="184">
        <f t="shared" si="370"/>
        <v>61.616899999999994</v>
      </c>
      <c r="K3047" s="184">
        <v>0</v>
      </c>
      <c r="L3047" s="184">
        <v>0</v>
      </c>
      <c r="M3047" s="184">
        <f t="shared" si="371"/>
        <v>0</v>
      </c>
      <c r="O3047" s="188">
        <v>106.7169</v>
      </c>
      <c r="P3047" s="188">
        <v>45.1</v>
      </c>
      <c r="Q3047" s="188">
        <f t="shared" si="372"/>
        <v>61.616899999999994</v>
      </c>
      <c r="S3047" s="184">
        <v>0</v>
      </c>
      <c r="T3047" s="184">
        <v>0</v>
      </c>
      <c r="U3047" s="184">
        <f t="shared" si="373"/>
        <v>0</v>
      </c>
      <c r="W3047" s="185">
        <v>0</v>
      </c>
      <c r="X3047" s="185">
        <v>0</v>
      </c>
      <c r="Y3047" s="185">
        <f t="shared" si="374"/>
        <v>0</v>
      </c>
    </row>
    <row r="3048" spans="2:25" s="187" customFormat="1" hidden="1" x14ac:dyDescent="0.3">
      <c r="B3048" s="226" t="s">
        <v>3364</v>
      </c>
      <c r="C3048" s="338" t="s">
        <v>10530</v>
      </c>
      <c r="D3048" s="249"/>
      <c r="E3048" s="249"/>
      <c r="F3048" s="183"/>
      <c r="G3048" s="184">
        <f t="shared" si="375"/>
        <v>1.6311</v>
      </c>
      <c r="H3048" s="184">
        <f t="shared" si="376"/>
        <v>1.58</v>
      </c>
      <c r="I3048" s="184">
        <f t="shared" si="370"/>
        <v>5.1099999999999923E-2</v>
      </c>
      <c r="K3048" s="184">
        <v>0</v>
      </c>
      <c r="L3048" s="184">
        <v>0</v>
      </c>
      <c r="M3048" s="184">
        <f t="shared" si="371"/>
        <v>0</v>
      </c>
      <c r="O3048" s="188">
        <v>1.6311</v>
      </c>
      <c r="P3048" s="188">
        <v>1.58</v>
      </c>
      <c r="Q3048" s="188">
        <f t="shared" si="372"/>
        <v>5.1099999999999923E-2</v>
      </c>
      <c r="S3048" s="184">
        <v>0</v>
      </c>
      <c r="T3048" s="184">
        <v>0</v>
      </c>
      <c r="U3048" s="184">
        <f t="shared" si="373"/>
        <v>0</v>
      </c>
      <c r="W3048" s="185">
        <v>0</v>
      </c>
      <c r="X3048" s="185">
        <v>0</v>
      </c>
      <c r="Y3048" s="185">
        <f t="shared" si="374"/>
        <v>0</v>
      </c>
    </row>
    <row r="3049" spans="2:25" s="187" customFormat="1" hidden="1" x14ac:dyDescent="0.3">
      <c r="B3049" s="226" t="s">
        <v>3365</v>
      </c>
      <c r="C3049" s="338" t="s">
        <v>10531</v>
      </c>
      <c r="D3049" s="249"/>
      <c r="E3049" s="249"/>
      <c r="F3049" s="183"/>
      <c r="G3049" s="184">
        <f t="shared" si="375"/>
        <v>380.85509999999999</v>
      </c>
      <c r="H3049" s="184">
        <f t="shared" si="376"/>
        <v>366.77804998999994</v>
      </c>
      <c r="I3049" s="184">
        <f t="shared" si="370"/>
        <v>14.07705001000005</v>
      </c>
      <c r="K3049" s="184">
        <v>0</v>
      </c>
      <c r="L3049" s="184">
        <v>0</v>
      </c>
      <c r="M3049" s="184">
        <f t="shared" si="371"/>
        <v>0</v>
      </c>
      <c r="O3049" s="188">
        <v>380.85509999999999</v>
      </c>
      <c r="P3049" s="188">
        <v>366.77804998999994</v>
      </c>
      <c r="Q3049" s="188">
        <f t="shared" si="372"/>
        <v>14.07705001000005</v>
      </c>
      <c r="S3049" s="184">
        <v>0</v>
      </c>
      <c r="T3049" s="184">
        <v>0</v>
      </c>
      <c r="U3049" s="184">
        <f t="shared" si="373"/>
        <v>0</v>
      </c>
      <c r="W3049" s="185">
        <v>0</v>
      </c>
      <c r="X3049" s="185">
        <v>0</v>
      </c>
      <c r="Y3049" s="185">
        <f t="shared" si="374"/>
        <v>0</v>
      </c>
    </row>
    <row r="3050" spans="2:25" s="187" customFormat="1" hidden="1" x14ac:dyDescent="0.3">
      <c r="B3050" s="226" t="s">
        <v>3366</v>
      </c>
      <c r="C3050" s="338" t="s">
        <v>10532</v>
      </c>
      <c r="D3050" s="249"/>
      <c r="E3050" s="249"/>
      <c r="F3050" s="183"/>
      <c r="G3050" s="184">
        <f t="shared" si="375"/>
        <v>156.67609999999999</v>
      </c>
      <c r="H3050" s="184">
        <f t="shared" si="376"/>
        <v>121.93059441</v>
      </c>
      <c r="I3050" s="184">
        <f t="shared" si="370"/>
        <v>34.745505589999993</v>
      </c>
      <c r="K3050" s="184">
        <v>0</v>
      </c>
      <c r="L3050" s="184">
        <v>0</v>
      </c>
      <c r="M3050" s="184">
        <f t="shared" si="371"/>
        <v>0</v>
      </c>
      <c r="O3050" s="188">
        <v>156.67609999999999</v>
      </c>
      <c r="P3050" s="188">
        <v>121.93059441</v>
      </c>
      <c r="Q3050" s="188">
        <f t="shared" si="372"/>
        <v>34.745505589999993</v>
      </c>
      <c r="S3050" s="184">
        <v>0</v>
      </c>
      <c r="T3050" s="184">
        <v>0</v>
      </c>
      <c r="U3050" s="184">
        <f t="shared" si="373"/>
        <v>0</v>
      </c>
      <c r="W3050" s="185">
        <v>0</v>
      </c>
      <c r="X3050" s="185">
        <v>0</v>
      </c>
      <c r="Y3050" s="185">
        <f t="shared" si="374"/>
        <v>0</v>
      </c>
    </row>
    <row r="3051" spans="2:25" s="187" customFormat="1" hidden="1" x14ac:dyDescent="0.3">
      <c r="B3051" s="226" t="s">
        <v>3367</v>
      </c>
      <c r="C3051" s="338" t="s">
        <v>10533</v>
      </c>
      <c r="D3051" s="249"/>
      <c r="E3051" s="249"/>
      <c r="F3051" s="183"/>
      <c r="G3051" s="184">
        <f t="shared" si="375"/>
        <v>3.3751000000000002</v>
      </c>
      <c r="H3051" s="184">
        <f t="shared" si="376"/>
        <v>1.4</v>
      </c>
      <c r="I3051" s="184">
        <f t="shared" si="370"/>
        <v>1.9751000000000003</v>
      </c>
      <c r="K3051" s="184">
        <v>0</v>
      </c>
      <c r="L3051" s="184">
        <v>0</v>
      </c>
      <c r="M3051" s="184">
        <f t="shared" si="371"/>
        <v>0</v>
      </c>
      <c r="O3051" s="188">
        <v>3.3751000000000002</v>
      </c>
      <c r="P3051" s="188">
        <v>1.4</v>
      </c>
      <c r="Q3051" s="188">
        <f t="shared" si="372"/>
        <v>1.9751000000000003</v>
      </c>
      <c r="S3051" s="184">
        <v>0</v>
      </c>
      <c r="T3051" s="184">
        <v>0</v>
      </c>
      <c r="U3051" s="184">
        <f t="shared" si="373"/>
        <v>0</v>
      </c>
      <c r="W3051" s="185">
        <v>0</v>
      </c>
      <c r="X3051" s="185">
        <v>0</v>
      </c>
      <c r="Y3051" s="185">
        <f t="shared" si="374"/>
        <v>0</v>
      </c>
    </row>
    <row r="3052" spans="2:25" s="187" customFormat="1" hidden="1" x14ac:dyDescent="0.3">
      <c r="B3052" s="226" t="s">
        <v>3368</v>
      </c>
      <c r="C3052" s="338" t="s">
        <v>10534</v>
      </c>
      <c r="D3052" s="249"/>
      <c r="E3052" s="249"/>
      <c r="F3052" s="183"/>
      <c r="G3052" s="184">
        <f t="shared" si="375"/>
        <v>2.3450000000000002</v>
      </c>
      <c r="H3052" s="184">
        <f t="shared" si="376"/>
        <v>0.6</v>
      </c>
      <c r="I3052" s="184">
        <f t="shared" si="370"/>
        <v>1.7450000000000001</v>
      </c>
      <c r="K3052" s="184">
        <v>0</v>
      </c>
      <c r="L3052" s="184">
        <v>0</v>
      </c>
      <c r="M3052" s="184">
        <f t="shared" si="371"/>
        <v>0</v>
      </c>
      <c r="O3052" s="188">
        <v>2.3450000000000002</v>
      </c>
      <c r="P3052" s="188">
        <v>0.6</v>
      </c>
      <c r="Q3052" s="188">
        <f t="shared" si="372"/>
        <v>1.7450000000000001</v>
      </c>
      <c r="S3052" s="184">
        <v>0</v>
      </c>
      <c r="T3052" s="184">
        <v>0</v>
      </c>
      <c r="U3052" s="184">
        <f t="shared" si="373"/>
        <v>0</v>
      </c>
      <c r="W3052" s="185">
        <v>0</v>
      </c>
      <c r="X3052" s="185">
        <v>0</v>
      </c>
      <c r="Y3052" s="185">
        <f t="shared" si="374"/>
        <v>0</v>
      </c>
    </row>
    <row r="3053" spans="2:25" s="187" customFormat="1" hidden="1" x14ac:dyDescent="0.3">
      <c r="B3053" s="226" t="s">
        <v>3369</v>
      </c>
      <c r="C3053" s="338" t="s">
        <v>10535</v>
      </c>
      <c r="D3053" s="249"/>
      <c r="E3053" s="249"/>
      <c r="F3053" s="183"/>
      <c r="G3053" s="184">
        <f t="shared" si="375"/>
        <v>307.54939999999999</v>
      </c>
      <c r="H3053" s="184">
        <f t="shared" si="376"/>
        <v>261.31762236999998</v>
      </c>
      <c r="I3053" s="184">
        <f t="shared" si="370"/>
        <v>46.231777630000011</v>
      </c>
      <c r="K3053" s="184">
        <v>0</v>
      </c>
      <c r="L3053" s="184">
        <v>0</v>
      </c>
      <c r="M3053" s="184">
        <f t="shared" si="371"/>
        <v>0</v>
      </c>
      <c r="O3053" s="188">
        <v>307.54939999999999</v>
      </c>
      <c r="P3053" s="188">
        <v>261.31762236999998</v>
      </c>
      <c r="Q3053" s="188">
        <f t="shared" si="372"/>
        <v>46.231777630000011</v>
      </c>
      <c r="S3053" s="184">
        <v>0</v>
      </c>
      <c r="T3053" s="184">
        <v>0</v>
      </c>
      <c r="U3053" s="184">
        <f t="shared" si="373"/>
        <v>0</v>
      </c>
      <c r="W3053" s="185">
        <v>0</v>
      </c>
      <c r="X3053" s="185">
        <v>0</v>
      </c>
      <c r="Y3053" s="185">
        <f t="shared" si="374"/>
        <v>0</v>
      </c>
    </row>
    <row r="3054" spans="2:25" s="187" customFormat="1" hidden="1" x14ac:dyDescent="0.3">
      <c r="B3054" s="226" t="s">
        <v>3370</v>
      </c>
      <c r="C3054" s="338" t="s">
        <v>10536</v>
      </c>
      <c r="D3054" s="249"/>
      <c r="E3054" s="249"/>
      <c r="F3054" s="183"/>
      <c r="G3054" s="184">
        <f t="shared" si="375"/>
        <v>2.2320000000000002</v>
      </c>
      <c r="H3054" s="184">
        <f t="shared" si="376"/>
        <v>0</v>
      </c>
      <c r="I3054" s="184">
        <f t="shared" si="370"/>
        <v>2.2320000000000002</v>
      </c>
      <c r="K3054" s="184">
        <v>0</v>
      </c>
      <c r="L3054" s="184">
        <v>0</v>
      </c>
      <c r="M3054" s="184">
        <f t="shared" si="371"/>
        <v>0</v>
      </c>
      <c r="O3054" s="188">
        <v>2.2320000000000002</v>
      </c>
      <c r="P3054" s="188">
        <v>0</v>
      </c>
      <c r="Q3054" s="188">
        <f t="shared" si="372"/>
        <v>2.2320000000000002</v>
      </c>
      <c r="S3054" s="184">
        <v>0</v>
      </c>
      <c r="T3054" s="184">
        <v>0</v>
      </c>
      <c r="U3054" s="184">
        <f t="shared" si="373"/>
        <v>0</v>
      </c>
      <c r="W3054" s="185">
        <v>0</v>
      </c>
      <c r="X3054" s="185">
        <v>0</v>
      </c>
      <c r="Y3054" s="185">
        <f t="shared" si="374"/>
        <v>0</v>
      </c>
    </row>
    <row r="3055" spans="2:25" s="187" customFormat="1" hidden="1" x14ac:dyDescent="0.3">
      <c r="B3055" s="226" t="s">
        <v>3371</v>
      </c>
      <c r="C3055" s="338" t="s">
        <v>10537</v>
      </c>
      <c r="D3055" s="249"/>
      <c r="E3055" s="249"/>
      <c r="F3055" s="183"/>
      <c r="G3055" s="184">
        <f t="shared" si="375"/>
        <v>66.946400000000011</v>
      </c>
      <c r="H3055" s="184">
        <f t="shared" si="376"/>
        <v>59.061801320000001</v>
      </c>
      <c r="I3055" s="184">
        <f t="shared" si="370"/>
        <v>7.8845986800000105</v>
      </c>
      <c r="K3055" s="184">
        <v>0</v>
      </c>
      <c r="L3055" s="184">
        <v>0</v>
      </c>
      <c r="M3055" s="184">
        <f t="shared" si="371"/>
        <v>0</v>
      </c>
      <c r="O3055" s="188">
        <v>66.946400000000011</v>
      </c>
      <c r="P3055" s="188">
        <v>59.061801320000001</v>
      </c>
      <c r="Q3055" s="188">
        <f t="shared" si="372"/>
        <v>7.8845986800000105</v>
      </c>
      <c r="S3055" s="184">
        <v>0</v>
      </c>
      <c r="T3055" s="184">
        <v>0</v>
      </c>
      <c r="U3055" s="184">
        <f t="shared" si="373"/>
        <v>0</v>
      </c>
      <c r="W3055" s="185">
        <v>0</v>
      </c>
      <c r="X3055" s="185">
        <v>0</v>
      </c>
      <c r="Y3055" s="185">
        <f t="shared" si="374"/>
        <v>0</v>
      </c>
    </row>
    <row r="3056" spans="2:25" s="187" customFormat="1" hidden="1" x14ac:dyDescent="0.3">
      <c r="B3056" s="226" t="s">
        <v>3372</v>
      </c>
      <c r="C3056" s="338" t="s">
        <v>10538</v>
      </c>
      <c r="D3056" s="249"/>
      <c r="E3056" s="249"/>
      <c r="F3056" s="183"/>
      <c r="G3056" s="184">
        <f t="shared" si="375"/>
        <v>1.0229999999999999</v>
      </c>
      <c r="H3056" s="184">
        <f t="shared" si="376"/>
        <v>0.3</v>
      </c>
      <c r="I3056" s="184">
        <f t="shared" si="370"/>
        <v>0.72299999999999986</v>
      </c>
      <c r="K3056" s="184">
        <v>0</v>
      </c>
      <c r="L3056" s="184">
        <v>0</v>
      </c>
      <c r="M3056" s="184">
        <f t="shared" si="371"/>
        <v>0</v>
      </c>
      <c r="O3056" s="188">
        <v>1.0229999999999999</v>
      </c>
      <c r="P3056" s="188">
        <v>0.3</v>
      </c>
      <c r="Q3056" s="188">
        <f t="shared" si="372"/>
        <v>0.72299999999999986</v>
      </c>
      <c r="S3056" s="184">
        <v>0</v>
      </c>
      <c r="T3056" s="184">
        <v>0</v>
      </c>
      <c r="U3056" s="184">
        <f t="shared" si="373"/>
        <v>0</v>
      </c>
      <c r="W3056" s="185">
        <v>0</v>
      </c>
      <c r="X3056" s="185">
        <v>0</v>
      </c>
      <c r="Y3056" s="185">
        <f t="shared" si="374"/>
        <v>0</v>
      </c>
    </row>
    <row r="3057" spans="2:25" s="187" customFormat="1" hidden="1" x14ac:dyDescent="0.3">
      <c r="B3057" s="226" t="s">
        <v>3373</v>
      </c>
      <c r="C3057" s="338" t="s">
        <v>10539</v>
      </c>
      <c r="D3057" s="249"/>
      <c r="E3057" s="249"/>
      <c r="F3057" s="183"/>
      <c r="G3057" s="184">
        <f t="shared" si="375"/>
        <v>435.303</v>
      </c>
      <c r="H3057" s="184">
        <f t="shared" si="376"/>
        <v>189.67961</v>
      </c>
      <c r="I3057" s="184">
        <f t="shared" si="370"/>
        <v>245.62339</v>
      </c>
      <c r="K3057" s="184">
        <v>0</v>
      </c>
      <c r="L3057" s="184">
        <v>0</v>
      </c>
      <c r="M3057" s="184">
        <f t="shared" si="371"/>
        <v>0</v>
      </c>
      <c r="O3057" s="188">
        <v>435.303</v>
      </c>
      <c r="P3057" s="188">
        <v>189.67961</v>
      </c>
      <c r="Q3057" s="188">
        <f t="shared" si="372"/>
        <v>245.62339</v>
      </c>
      <c r="S3057" s="184">
        <v>0</v>
      </c>
      <c r="T3057" s="184">
        <v>0</v>
      </c>
      <c r="U3057" s="184">
        <f t="shared" si="373"/>
        <v>0</v>
      </c>
      <c r="W3057" s="185">
        <v>0</v>
      </c>
      <c r="X3057" s="185">
        <v>0</v>
      </c>
      <c r="Y3057" s="185">
        <f t="shared" si="374"/>
        <v>0</v>
      </c>
    </row>
    <row r="3058" spans="2:25" s="187" customFormat="1" hidden="1" x14ac:dyDescent="0.3">
      <c r="B3058" s="226" t="s">
        <v>3374</v>
      </c>
      <c r="C3058" s="338" t="s">
        <v>10540</v>
      </c>
      <c r="D3058" s="249"/>
      <c r="E3058" s="249"/>
      <c r="F3058" s="183"/>
      <c r="G3058" s="184">
        <f t="shared" si="375"/>
        <v>44.802000000000007</v>
      </c>
      <c r="H3058" s="184">
        <f t="shared" si="376"/>
        <v>38.570487999999997</v>
      </c>
      <c r="I3058" s="184">
        <f t="shared" si="370"/>
        <v>6.2315120000000093</v>
      </c>
      <c r="K3058" s="184">
        <v>0</v>
      </c>
      <c r="L3058" s="184">
        <v>0</v>
      </c>
      <c r="M3058" s="184">
        <f t="shared" si="371"/>
        <v>0</v>
      </c>
      <c r="O3058" s="188">
        <v>44.802000000000007</v>
      </c>
      <c r="P3058" s="188">
        <v>38.570487999999997</v>
      </c>
      <c r="Q3058" s="188">
        <f t="shared" si="372"/>
        <v>6.2315120000000093</v>
      </c>
      <c r="S3058" s="184">
        <v>0</v>
      </c>
      <c r="T3058" s="184">
        <v>0</v>
      </c>
      <c r="U3058" s="184">
        <f t="shared" si="373"/>
        <v>0</v>
      </c>
      <c r="W3058" s="185">
        <v>0</v>
      </c>
      <c r="X3058" s="185">
        <v>0</v>
      </c>
      <c r="Y3058" s="185">
        <f t="shared" si="374"/>
        <v>0</v>
      </c>
    </row>
    <row r="3059" spans="2:25" s="187" customFormat="1" hidden="1" x14ac:dyDescent="0.3">
      <c r="B3059" s="226" t="s">
        <v>3375</v>
      </c>
      <c r="C3059" s="338" t="s">
        <v>10541</v>
      </c>
      <c r="D3059" s="249"/>
      <c r="E3059" s="249"/>
      <c r="F3059" s="183"/>
      <c r="G3059" s="184">
        <f t="shared" si="375"/>
        <v>0.50680000000000003</v>
      </c>
      <c r="H3059" s="184">
        <f t="shared" si="376"/>
        <v>0</v>
      </c>
      <c r="I3059" s="184">
        <f t="shared" si="370"/>
        <v>0.50680000000000003</v>
      </c>
      <c r="K3059" s="184">
        <v>0</v>
      </c>
      <c r="L3059" s="184">
        <v>0</v>
      </c>
      <c r="M3059" s="184">
        <f t="shared" si="371"/>
        <v>0</v>
      </c>
      <c r="O3059" s="188">
        <v>0.50680000000000003</v>
      </c>
      <c r="P3059" s="188">
        <v>0</v>
      </c>
      <c r="Q3059" s="188">
        <f t="shared" si="372"/>
        <v>0.50680000000000003</v>
      </c>
      <c r="S3059" s="184">
        <v>0</v>
      </c>
      <c r="T3059" s="184">
        <v>0</v>
      </c>
      <c r="U3059" s="184">
        <f t="shared" si="373"/>
        <v>0</v>
      </c>
      <c r="W3059" s="185">
        <v>0</v>
      </c>
      <c r="X3059" s="185">
        <v>0</v>
      </c>
      <c r="Y3059" s="185">
        <f t="shared" si="374"/>
        <v>0</v>
      </c>
    </row>
    <row r="3060" spans="2:25" s="187" customFormat="1" hidden="1" x14ac:dyDescent="0.3">
      <c r="B3060" s="226" t="s">
        <v>3376</v>
      </c>
      <c r="C3060" s="338" t="s">
        <v>10542</v>
      </c>
      <c r="D3060" s="249"/>
      <c r="E3060" s="249"/>
      <c r="F3060" s="183"/>
      <c r="G3060" s="184">
        <f t="shared" si="375"/>
        <v>244.21350000000001</v>
      </c>
      <c r="H3060" s="184">
        <f t="shared" si="376"/>
        <v>206.98934967</v>
      </c>
      <c r="I3060" s="184">
        <f t="shared" si="370"/>
        <v>37.224150330000015</v>
      </c>
      <c r="K3060" s="184">
        <v>0</v>
      </c>
      <c r="L3060" s="184">
        <v>0</v>
      </c>
      <c r="M3060" s="184">
        <f t="shared" si="371"/>
        <v>0</v>
      </c>
      <c r="O3060" s="188">
        <v>244.21350000000001</v>
      </c>
      <c r="P3060" s="188">
        <v>206.98934967</v>
      </c>
      <c r="Q3060" s="188">
        <f t="shared" si="372"/>
        <v>37.224150330000015</v>
      </c>
      <c r="S3060" s="184">
        <v>0</v>
      </c>
      <c r="T3060" s="184">
        <v>0</v>
      </c>
      <c r="U3060" s="184">
        <f t="shared" si="373"/>
        <v>0</v>
      </c>
      <c r="W3060" s="185">
        <v>0</v>
      </c>
      <c r="X3060" s="185">
        <v>0</v>
      </c>
      <c r="Y3060" s="185">
        <f t="shared" si="374"/>
        <v>0</v>
      </c>
    </row>
    <row r="3061" spans="2:25" s="187" customFormat="1" hidden="1" x14ac:dyDescent="0.3">
      <c r="B3061" s="226" t="s">
        <v>3377</v>
      </c>
      <c r="C3061" s="338" t="s">
        <v>10543</v>
      </c>
      <c r="D3061" s="249"/>
      <c r="E3061" s="249"/>
      <c r="F3061" s="183"/>
      <c r="G3061" s="184">
        <f t="shared" si="375"/>
        <v>63.9041</v>
      </c>
      <c r="H3061" s="184">
        <f t="shared" si="376"/>
        <v>8.5855999999999995</v>
      </c>
      <c r="I3061" s="184">
        <f t="shared" si="370"/>
        <v>55.3185</v>
      </c>
      <c r="K3061" s="184">
        <v>0</v>
      </c>
      <c r="L3061" s="184">
        <v>0</v>
      </c>
      <c r="M3061" s="184">
        <f t="shared" si="371"/>
        <v>0</v>
      </c>
      <c r="O3061" s="188">
        <v>63.9041</v>
      </c>
      <c r="P3061" s="188">
        <v>8.5855999999999995</v>
      </c>
      <c r="Q3061" s="188">
        <f t="shared" si="372"/>
        <v>55.3185</v>
      </c>
      <c r="S3061" s="184">
        <v>0</v>
      </c>
      <c r="T3061" s="184">
        <v>0</v>
      </c>
      <c r="U3061" s="184">
        <f t="shared" si="373"/>
        <v>0</v>
      </c>
      <c r="W3061" s="185">
        <v>0</v>
      </c>
      <c r="X3061" s="185">
        <v>0</v>
      </c>
      <c r="Y3061" s="185">
        <f t="shared" si="374"/>
        <v>0</v>
      </c>
    </row>
    <row r="3062" spans="2:25" s="187" customFormat="1" hidden="1" x14ac:dyDescent="0.3">
      <c r="B3062" s="226" t="s">
        <v>3378</v>
      </c>
      <c r="C3062" s="338" t="s">
        <v>10544</v>
      </c>
      <c r="D3062" s="249"/>
      <c r="E3062" s="249"/>
      <c r="F3062" s="183"/>
      <c r="G3062" s="184">
        <f t="shared" si="375"/>
        <v>57.992100000000001</v>
      </c>
      <c r="H3062" s="184">
        <f t="shared" si="376"/>
        <v>21.991219999999998</v>
      </c>
      <c r="I3062" s="184">
        <f t="shared" si="370"/>
        <v>36.000880000000002</v>
      </c>
      <c r="K3062" s="184">
        <v>0</v>
      </c>
      <c r="L3062" s="184">
        <v>0</v>
      </c>
      <c r="M3062" s="184">
        <f t="shared" si="371"/>
        <v>0</v>
      </c>
      <c r="O3062" s="188">
        <v>57.992100000000001</v>
      </c>
      <c r="P3062" s="188">
        <v>21.991219999999998</v>
      </c>
      <c r="Q3062" s="188">
        <f t="shared" si="372"/>
        <v>36.000880000000002</v>
      </c>
      <c r="S3062" s="184">
        <v>0</v>
      </c>
      <c r="T3062" s="184">
        <v>0</v>
      </c>
      <c r="U3062" s="184">
        <f t="shared" si="373"/>
        <v>0</v>
      </c>
      <c r="W3062" s="185">
        <v>0</v>
      </c>
      <c r="X3062" s="185">
        <v>0</v>
      </c>
      <c r="Y3062" s="185">
        <f t="shared" si="374"/>
        <v>0</v>
      </c>
    </row>
    <row r="3063" spans="2:25" s="187" customFormat="1" hidden="1" x14ac:dyDescent="0.3">
      <c r="B3063" s="226" t="s">
        <v>3379</v>
      </c>
      <c r="C3063" s="338" t="s">
        <v>10545</v>
      </c>
      <c r="D3063" s="249"/>
      <c r="E3063" s="249"/>
      <c r="F3063" s="183"/>
      <c r="G3063" s="184">
        <f t="shared" si="375"/>
        <v>136.4007</v>
      </c>
      <c r="H3063" s="184">
        <f t="shared" si="376"/>
        <v>0.34</v>
      </c>
      <c r="I3063" s="184">
        <f t="shared" si="370"/>
        <v>136.0607</v>
      </c>
      <c r="K3063" s="184">
        <v>0</v>
      </c>
      <c r="L3063" s="184">
        <v>0</v>
      </c>
      <c r="M3063" s="184">
        <f t="shared" si="371"/>
        <v>0</v>
      </c>
      <c r="O3063" s="188">
        <v>136.4007</v>
      </c>
      <c r="P3063" s="188">
        <v>0.34</v>
      </c>
      <c r="Q3063" s="188">
        <f t="shared" si="372"/>
        <v>136.0607</v>
      </c>
      <c r="S3063" s="184">
        <v>0</v>
      </c>
      <c r="T3063" s="184">
        <v>0</v>
      </c>
      <c r="U3063" s="184">
        <f t="shared" si="373"/>
        <v>0</v>
      </c>
      <c r="W3063" s="185">
        <v>0</v>
      </c>
      <c r="X3063" s="185">
        <v>0</v>
      </c>
      <c r="Y3063" s="185">
        <f t="shared" si="374"/>
        <v>0</v>
      </c>
    </row>
    <row r="3064" spans="2:25" s="187" customFormat="1" hidden="1" x14ac:dyDescent="0.3">
      <c r="B3064" s="226" t="s">
        <v>3380</v>
      </c>
      <c r="C3064" s="338" t="s">
        <v>10546</v>
      </c>
      <c r="D3064" s="249"/>
      <c r="E3064" s="249"/>
      <c r="F3064" s="183"/>
      <c r="G3064" s="184">
        <f t="shared" si="375"/>
        <v>1.2125999999999999</v>
      </c>
      <c r="H3064" s="184">
        <f t="shared" si="376"/>
        <v>0.48</v>
      </c>
      <c r="I3064" s="184">
        <f t="shared" si="370"/>
        <v>0.73259999999999992</v>
      </c>
      <c r="K3064" s="184">
        <v>0</v>
      </c>
      <c r="L3064" s="184">
        <v>0</v>
      </c>
      <c r="M3064" s="184">
        <f t="shared" si="371"/>
        <v>0</v>
      </c>
      <c r="O3064" s="188">
        <v>1.2125999999999999</v>
      </c>
      <c r="P3064" s="188">
        <v>0.48</v>
      </c>
      <c r="Q3064" s="188">
        <f t="shared" si="372"/>
        <v>0.73259999999999992</v>
      </c>
      <c r="S3064" s="184">
        <v>0</v>
      </c>
      <c r="T3064" s="184">
        <v>0</v>
      </c>
      <c r="U3064" s="184">
        <f t="shared" si="373"/>
        <v>0</v>
      </c>
      <c r="W3064" s="185">
        <v>0</v>
      </c>
      <c r="X3064" s="185">
        <v>0</v>
      </c>
      <c r="Y3064" s="185">
        <f t="shared" si="374"/>
        <v>0</v>
      </c>
    </row>
    <row r="3065" spans="2:25" s="187" customFormat="1" hidden="1" x14ac:dyDescent="0.3">
      <c r="B3065" s="226" t="s">
        <v>3381</v>
      </c>
      <c r="C3065" s="338" t="s">
        <v>10547</v>
      </c>
      <c r="D3065" s="249"/>
      <c r="E3065" s="249"/>
      <c r="F3065" s="183"/>
      <c r="G3065" s="184">
        <f t="shared" si="375"/>
        <v>512.5127</v>
      </c>
      <c r="H3065" s="184">
        <f t="shared" si="376"/>
        <v>491.53439008999999</v>
      </c>
      <c r="I3065" s="184">
        <f t="shared" si="370"/>
        <v>20.978309910000007</v>
      </c>
      <c r="K3065" s="184">
        <v>0</v>
      </c>
      <c r="L3065" s="184">
        <v>0</v>
      </c>
      <c r="M3065" s="184">
        <f t="shared" si="371"/>
        <v>0</v>
      </c>
      <c r="O3065" s="188">
        <v>512.5127</v>
      </c>
      <c r="P3065" s="188">
        <v>491.53439008999999</v>
      </c>
      <c r="Q3065" s="188">
        <f t="shared" si="372"/>
        <v>20.978309910000007</v>
      </c>
      <c r="S3065" s="184">
        <v>0</v>
      </c>
      <c r="T3065" s="184">
        <v>0</v>
      </c>
      <c r="U3065" s="184">
        <f t="shared" si="373"/>
        <v>0</v>
      </c>
      <c r="W3065" s="185">
        <v>0</v>
      </c>
      <c r="X3065" s="185">
        <v>0</v>
      </c>
      <c r="Y3065" s="185">
        <f t="shared" si="374"/>
        <v>0</v>
      </c>
    </row>
    <row r="3066" spans="2:25" s="187" customFormat="1" hidden="1" x14ac:dyDescent="0.3">
      <c r="B3066" s="226" t="s">
        <v>3382</v>
      </c>
      <c r="C3066" s="338" t="s">
        <v>10548</v>
      </c>
      <c r="D3066" s="249"/>
      <c r="E3066" s="249"/>
      <c r="F3066" s="183"/>
      <c r="G3066" s="184">
        <f t="shared" si="375"/>
        <v>188.02</v>
      </c>
      <c r="H3066" s="184">
        <f t="shared" si="376"/>
        <v>177.32576903999998</v>
      </c>
      <c r="I3066" s="184">
        <f t="shared" si="370"/>
        <v>10.694230960000027</v>
      </c>
      <c r="K3066" s="184">
        <v>0</v>
      </c>
      <c r="L3066" s="184">
        <v>0</v>
      </c>
      <c r="M3066" s="184">
        <f t="shared" si="371"/>
        <v>0</v>
      </c>
      <c r="O3066" s="188">
        <v>188.02</v>
      </c>
      <c r="P3066" s="188">
        <v>177.32576903999998</v>
      </c>
      <c r="Q3066" s="188">
        <f t="shared" si="372"/>
        <v>10.694230960000027</v>
      </c>
      <c r="S3066" s="184">
        <v>0</v>
      </c>
      <c r="T3066" s="184">
        <v>0</v>
      </c>
      <c r="U3066" s="184">
        <f t="shared" si="373"/>
        <v>0</v>
      </c>
      <c r="W3066" s="185">
        <v>0</v>
      </c>
      <c r="X3066" s="185">
        <v>0</v>
      </c>
      <c r="Y3066" s="185">
        <f t="shared" si="374"/>
        <v>0</v>
      </c>
    </row>
    <row r="3067" spans="2:25" s="187" customFormat="1" hidden="1" x14ac:dyDescent="0.3">
      <c r="B3067" s="226" t="s">
        <v>3383</v>
      </c>
      <c r="C3067" s="338" t="s">
        <v>10549</v>
      </c>
      <c r="D3067" s="249"/>
      <c r="E3067" s="249"/>
      <c r="F3067" s="183"/>
      <c r="G3067" s="184">
        <f t="shared" si="375"/>
        <v>1.8931</v>
      </c>
      <c r="H3067" s="184">
        <f t="shared" si="376"/>
        <v>0.26400000000000001</v>
      </c>
      <c r="I3067" s="184">
        <f t="shared" si="370"/>
        <v>1.6291</v>
      </c>
      <c r="K3067" s="184">
        <v>0</v>
      </c>
      <c r="L3067" s="184">
        <v>0</v>
      </c>
      <c r="M3067" s="184">
        <f t="shared" si="371"/>
        <v>0</v>
      </c>
      <c r="O3067" s="188">
        <v>1.8931</v>
      </c>
      <c r="P3067" s="188">
        <v>0.26400000000000001</v>
      </c>
      <c r="Q3067" s="188">
        <f t="shared" si="372"/>
        <v>1.6291</v>
      </c>
      <c r="S3067" s="184">
        <v>0</v>
      </c>
      <c r="T3067" s="184">
        <v>0</v>
      </c>
      <c r="U3067" s="184">
        <f t="shared" si="373"/>
        <v>0</v>
      </c>
      <c r="W3067" s="185">
        <v>0</v>
      </c>
      <c r="X3067" s="185">
        <v>0</v>
      </c>
      <c r="Y3067" s="185">
        <f t="shared" si="374"/>
        <v>0</v>
      </c>
    </row>
    <row r="3068" spans="2:25" s="187" customFormat="1" hidden="1" x14ac:dyDescent="0.3">
      <c r="B3068" s="226" t="s">
        <v>3384</v>
      </c>
      <c r="C3068" s="338" t="s">
        <v>10550</v>
      </c>
      <c r="D3068" s="249"/>
      <c r="E3068" s="249"/>
      <c r="F3068" s="183"/>
      <c r="G3068" s="184">
        <f t="shared" si="375"/>
        <v>1.1134999999999999</v>
      </c>
      <c r="H3068" s="184">
        <f t="shared" si="376"/>
        <v>0.26400000000000001</v>
      </c>
      <c r="I3068" s="184">
        <f t="shared" si="370"/>
        <v>0.84949999999999992</v>
      </c>
      <c r="K3068" s="184">
        <v>0</v>
      </c>
      <c r="L3068" s="184">
        <v>0</v>
      </c>
      <c r="M3068" s="184">
        <f t="shared" si="371"/>
        <v>0</v>
      </c>
      <c r="O3068" s="188">
        <v>1.1134999999999999</v>
      </c>
      <c r="P3068" s="188">
        <v>0.26400000000000001</v>
      </c>
      <c r="Q3068" s="188">
        <f t="shared" si="372"/>
        <v>0.84949999999999992</v>
      </c>
      <c r="S3068" s="184">
        <v>0</v>
      </c>
      <c r="T3068" s="184">
        <v>0</v>
      </c>
      <c r="U3068" s="184">
        <f t="shared" si="373"/>
        <v>0</v>
      </c>
      <c r="W3068" s="185">
        <v>0</v>
      </c>
      <c r="X3068" s="185">
        <v>0</v>
      </c>
      <c r="Y3068" s="185">
        <f t="shared" si="374"/>
        <v>0</v>
      </c>
    </row>
    <row r="3069" spans="2:25" s="187" customFormat="1" hidden="1" x14ac:dyDescent="0.3">
      <c r="B3069" s="226" t="s">
        <v>3385</v>
      </c>
      <c r="C3069" s="338" t="s">
        <v>10551</v>
      </c>
      <c r="D3069" s="249"/>
      <c r="E3069" s="249"/>
      <c r="F3069" s="183"/>
      <c r="G3069" s="184">
        <f t="shared" si="375"/>
        <v>293.44650000000001</v>
      </c>
      <c r="H3069" s="184">
        <f t="shared" si="376"/>
        <v>251.91402068999997</v>
      </c>
      <c r="I3069" s="184">
        <f t="shared" si="370"/>
        <v>41.532479310000042</v>
      </c>
      <c r="K3069" s="184">
        <v>0</v>
      </c>
      <c r="L3069" s="184">
        <v>0</v>
      </c>
      <c r="M3069" s="184">
        <f t="shared" si="371"/>
        <v>0</v>
      </c>
      <c r="O3069" s="188">
        <v>293.44650000000001</v>
      </c>
      <c r="P3069" s="188">
        <v>251.91402068999997</v>
      </c>
      <c r="Q3069" s="188">
        <f t="shared" si="372"/>
        <v>41.532479310000042</v>
      </c>
      <c r="S3069" s="184">
        <v>0</v>
      </c>
      <c r="T3069" s="184">
        <v>0</v>
      </c>
      <c r="U3069" s="184">
        <f t="shared" si="373"/>
        <v>0</v>
      </c>
      <c r="W3069" s="185">
        <v>0</v>
      </c>
      <c r="X3069" s="185">
        <v>0</v>
      </c>
      <c r="Y3069" s="185">
        <f t="shared" si="374"/>
        <v>0</v>
      </c>
    </row>
    <row r="3070" spans="2:25" s="187" customFormat="1" hidden="1" x14ac:dyDescent="0.3">
      <c r="B3070" s="226" t="s">
        <v>3386</v>
      </c>
      <c r="C3070" s="338" t="s">
        <v>10552</v>
      </c>
      <c r="D3070" s="249"/>
      <c r="E3070" s="249"/>
      <c r="F3070" s="183"/>
      <c r="G3070" s="184">
        <f t="shared" si="375"/>
        <v>0.68169999999999997</v>
      </c>
      <c r="H3070" s="184">
        <f t="shared" si="376"/>
        <v>0.26400000000000001</v>
      </c>
      <c r="I3070" s="184">
        <f t="shared" si="370"/>
        <v>0.41769999999999996</v>
      </c>
      <c r="K3070" s="184">
        <v>0</v>
      </c>
      <c r="L3070" s="184">
        <v>0</v>
      </c>
      <c r="M3070" s="184">
        <f t="shared" si="371"/>
        <v>0</v>
      </c>
      <c r="O3070" s="188">
        <v>0.68169999999999997</v>
      </c>
      <c r="P3070" s="188">
        <v>0.26400000000000001</v>
      </c>
      <c r="Q3070" s="188">
        <f t="shared" si="372"/>
        <v>0.41769999999999996</v>
      </c>
      <c r="S3070" s="184">
        <v>0</v>
      </c>
      <c r="T3070" s="184">
        <v>0</v>
      </c>
      <c r="U3070" s="184">
        <f t="shared" si="373"/>
        <v>0</v>
      </c>
      <c r="W3070" s="185">
        <v>0</v>
      </c>
      <c r="X3070" s="185">
        <v>0</v>
      </c>
      <c r="Y3070" s="185">
        <f t="shared" si="374"/>
        <v>0</v>
      </c>
    </row>
    <row r="3071" spans="2:25" s="187" customFormat="1" hidden="1" x14ac:dyDescent="0.3">
      <c r="B3071" s="226" t="s">
        <v>3387</v>
      </c>
      <c r="C3071" s="338" t="s">
        <v>10553</v>
      </c>
      <c r="D3071" s="249"/>
      <c r="E3071" s="249"/>
      <c r="F3071" s="183"/>
      <c r="G3071" s="184">
        <f t="shared" si="375"/>
        <v>69.566900000000004</v>
      </c>
      <c r="H3071" s="184">
        <f t="shared" si="376"/>
        <v>64.642080619999987</v>
      </c>
      <c r="I3071" s="184">
        <f t="shared" si="370"/>
        <v>4.9248193800000166</v>
      </c>
      <c r="K3071" s="184">
        <v>0</v>
      </c>
      <c r="L3071" s="184">
        <v>0</v>
      </c>
      <c r="M3071" s="184">
        <f t="shared" si="371"/>
        <v>0</v>
      </c>
      <c r="O3071" s="188">
        <v>69.566900000000004</v>
      </c>
      <c r="P3071" s="188">
        <v>64.642080619999987</v>
      </c>
      <c r="Q3071" s="188">
        <f t="shared" si="372"/>
        <v>4.9248193800000166</v>
      </c>
      <c r="S3071" s="184">
        <v>0</v>
      </c>
      <c r="T3071" s="184">
        <v>0</v>
      </c>
      <c r="U3071" s="184">
        <f t="shared" si="373"/>
        <v>0</v>
      </c>
      <c r="W3071" s="185">
        <v>0</v>
      </c>
      <c r="X3071" s="185">
        <v>0</v>
      </c>
      <c r="Y3071" s="185">
        <f t="shared" si="374"/>
        <v>0</v>
      </c>
    </row>
    <row r="3072" spans="2:25" s="187" customFormat="1" hidden="1" x14ac:dyDescent="0.3">
      <c r="B3072" s="226" t="s">
        <v>3388</v>
      </c>
      <c r="C3072" s="338" t="s">
        <v>10554</v>
      </c>
      <c r="D3072" s="249"/>
      <c r="E3072" s="249"/>
      <c r="F3072" s="183"/>
      <c r="G3072" s="184">
        <f t="shared" si="375"/>
        <v>0.53</v>
      </c>
      <c r="H3072" s="184">
        <f t="shared" si="376"/>
        <v>0.2</v>
      </c>
      <c r="I3072" s="184">
        <f t="shared" si="370"/>
        <v>0.33</v>
      </c>
      <c r="K3072" s="184">
        <v>0</v>
      </c>
      <c r="L3072" s="184">
        <v>0</v>
      </c>
      <c r="M3072" s="184">
        <f t="shared" si="371"/>
        <v>0</v>
      </c>
      <c r="O3072" s="188">
        <v>0.53</v>
      </c>
      <c r="P3072" s="188">
        <v>0.2</v>
      </c>
      <c r="Q3072" s="188">
        <f t="shared" si="372"/>
        <v>0.33</v>
      </c>
      <c r="S3072" s="184">
        <v>0</v>
      </c>
      <c r="T3072" s="184">
        <v>0</v>
      </c>
      <c r="U3072" s="184">
        <f t="shared" si="373"/>
        <v>0</v>
      </c>
      <c r="W3072" s="185">
        <v>0</v>
      </c>
      <c r="X3072" s="185">
        <v>0</v>
      </c>
      <c r="Y3072" s="185">
        <f t="shared" si="374"/>
        <v>0</v>
      </c>
    </row>
    <row r="3073" spans="2:25" s="187" customFormat="1" hidden="1" x14ac:dyDescent="0.3">
      <c r="B3073" s="226" t="s">
        <v>3389</v>
      </c>
      <c r="C3073" s="338" t="s">
        <v>10555</v>
      </c>
      <c r="D3073" s="249"/>
      <c r="E3073" s="249"/>
      <c r="F3073" s="183"/>
      <c r="G3073" s="184">
        <f t="shared" si="375"/>
        <v>163.53809999999999</v>
      </c>
      <c r="H3073" s="184">
        <f t="shared" si="376"/>
        <v>150.278685</v>
      </c>
      <c r="I3073" s="184">
        <f t="shared" si="370"/>
        <v>13.25941499999999</v>
      </c>
      <c r="K3073" s="184">
        <v>0</v>
      </c>
      <c r="L3073" s="184">
        <v>0</v>
      </c>
      <c r="M3073" s="184">
        <f t="shared" si="371"/>
        <v>0</v>
      </c>
      <c r="O3073" s="188">
        <v>163.53809999999999</v>
      </c>
      <c r="P3073" s="188">
        <v>150.278685</v>
      </c>
      <c r="Q3073" s="188">
        <f t="shared" si="372"/>
        <v>13.25941499999999</v>
      </c>
      <c r="S3073" s="184">
        <v>0</v>
      </c>
      <c r="T3073" s="184">
        <v>0</v>
      </c>
      <c r="U3073" s="184">
        <f t="shared" si="373"/>
        <v>0</v>
      </c>
      <c r="W3073" s="185">
        <v>0</v>
      </c>
      <c r="X3073" s="185">
        <v>0</v>
      </c>
      <c r="Y3073" s="185">
        <f t="shared" si="374"/>
        <v>0</v>
      </c>
    </row>
    <row r="3074" spans="2:25" s="187" customFormat="1" hidden="1" x14ac:dyDescent="0.3">
      <c r="B3074" s="226" t="s">
        <v>3390</v>
      </c>
      <c r="C3074" s="338" t="s">
        <v>10556</v>
      </c>
      <c r="D3074" s="249"/>
      <c r="E3074" s="249"/>
      <c r="F3074" s="183"/>
      <c r="G3074" s="184">
        <f t="shared" si="375"/>
        <v>38.988600000000005</v>
      </c>
      <c r="H3074" s="184">
        <f t="shared" si="376"/>
        <v>32.33678037</v>
      </c>
      <c r="I3074" s="184">
        <f t="shared" si="370"/>
        <v>6.6518196300000056</v>
      </c>
      <c r="K3074" s="184">
        <v>0</v>
      </c>
      <c r="L3074" s="184">
        <v>0</v>
      </c>
      <c r="M3074" s="184">
        <f t="shared" si="371"/>
        <v>0</v>
      </c>
      <c r="O3074" s="188">
        <v>38.988600000000005</v>
      </c>
      <c r="P3074" s="188">
        <v>32.33678037</v>
      </c>
      <c r="Q3074" s="188">
        <f t="shared" si="372"/>
        <v>6.6518196300000056</v>
      </c>
      <c r="S3074" s="184">
        <v>0</v>
      </c>
      <c r="T3074" s="184">
        <v>0</v>
      </c>
      <c r="U3074" s="184">
        <f t="shared" si="373"/>
        <v>0</v>
      </c>
      <c r="W3074" s="185">
        <v>0</v>
      </c>
      <c r="X3074" s="185">
        <v>0</v>
      </c>
      <c r="Y3074" s="185">
        <f t="shared" si="374"/>
        <v>0</v>
      </c>
    </row>
    <row r="3075" spans="2:25" s="187" customFormat="1" hidden="1" x14ac:dyDescent="0.3">
      <c r="B3075" s="226" t="s">
        <v>3391</v>
      </c>
      <c r="C3075" s="338" t="s">
        <v>10557</v>
      </c>
      <c r="D3075" s="249"/>
      <c r="E3075" s="249"/>
      <c r="F3075" s="183"/>
      <c r="G3075" s="184">
        <f t="shared" si="375"/>
        <v>0.5202</v>
      </c>
      <c r="H3075" s="184">
        <f t="shared" si="376"/>
        <v>0</v>
      </c>
      <c r="I3075" s="184">
        <f t="shared" si="370"/>
        <v>0.5202</v>
      </c>
      <c r="K3075" s="184">
        <v>0</v>
      </c>
      <c r="L3075" s="184">
        <v>0</v>
      </c>
      <c r="M3075" s="184">
        <f t="shared" si="371"/>
        <v>0</v>
      </c>
      <c r="O3075" s="188">
        <v>0.5202</v>
      </c>
      <c r="P3075" s="188">
        <v>0</v>
      </c>
      <c r="Q3075" s="188">
        <f t="shared" si="372"/>
        <v>0.5202</v>
      </c>
      <c r="S3075" s="184">
        <v>0</v>
      </c>
      <c r="T3075" s="184">
        <v>0</v>
      </c>
      <c r="U3075" s="184">
        <f t="shared" si="373"/>
        <v>0</v>
      </c>
      <c r="W3075" s="185">
        <v>0</v>
      </c>
      <c r="X3075" s="185">
        <v>0</v>
      </c>
      <c r="Y3075" s="185">
        <f t="shared" si="374"/>
        <v>0</v>
      </c>
    </row>
    <row r="3076" spans="2:25" s="187" customFormat="1" hidden="1" x14ac:dyDescent="0.3">
      <c r="B3076" s="226" t="s">
        <v>3392</v>
      </c>
      <c r="C3076" s="338" t="s">
        <v>10558</v>
      </c>
      <c r="D3076" s="249"/>
      <c r="E3076" s="249"/>
      <c r="F3076" s="183"/>
      <c r="G3076" s="184">
        <f t="shared" si="375"/>
        <v>255.28659999999999</v>
      </c>
      <c r="H3076" s="184">
        <f t="shared" si="376"/>
        <v>223.19551680999999</v>
      </c>
      <c r="I3076" s="184">
        <f t="shared" si="370"/>
        <v>32.091083190000006</v>
      </c>
      <c r="K3076" s="184">
        <v>0</v>
      </c>
      <c r="L3076" s="184">
        <v>0</v>
      </c>
      <c r="M3076" s="184">
        <f t="shared" si="371"/>
        <v>0</v>
      </c>
      <c r="O3076" s="188">
        <v>255.28659999999999</v>
      </c>
      <c r="P3076" s="188">
        <v>223.19551680999999</v>
      </c>
      <c r="Q3076" s="188">
        <f t="shared" si="372"/>
        <v>32.091083190000006</v>
      </c>
      <c r="S3076" s="184">
        <v>0</v>
      </c>
      <c r="T3076" s="184">
        <v>0</v>
      </c>
      <c r="U3076" s="184">
        <f t="shared" si="373"/>
        <v>0</v>
      </c>
      <c r="W3076" s="185">
        <v>0</v>
      </c>
      <c r="X3076" s="185">
        <v>0</v>
      </c>
      <c r="Y3076" s="185">
        <f t="shared" si="374"/>
        <v>0</v>
      </c>
    </row>
    <row r="3077" spans="2:25" s="187" customFormat="1" hidden="1" x14ac:dyDescent="0.3">
      <c r="B3077" s="226" t="s">
        <v>3393</v>
      </c>
      <c r="C3077" s="338" t="s">
        <v>10559</v>
      </c>
      <c r="D3077" s="249"/>
      <c r="E3077" s="249"/>
      <c r="F3077" s="183"/>
      <c r="G3077" s="184">
        <f t="shared" si="375"/>
        <v>2.8166000000000002</v>
      </c>
      <c r="H3077" s="184">
        <f t="shared" si="376"/>
        <v>0</v>
      </c>
      <c r="I3077" s="184">
        <f t="shared" si="370"/>
        <v>2.8166000000000002</v>
      </c>
      <c r="K3077" s="184">
        <v>0</v>
      </c>
      <c r="L3077" s="184">
        <v>0</v>
      </c>
      <c r="M3077" s="184">
        <f t="shared" si="371"/>
        <v>0</v>
      </c>
      <c r="O3077" s="188">
        <v>2.8166000000000002</v>
      </c>
      <c r="P3077" s="188">
        <v>0</v>
      </c>
      <c r="Q3077" s="188">
        <f t="shared" si="372"/>
        <v>2.8166000000000002</v>
      </c>
      <c r="S3077" s="184">
        <v>0</v>
      </c>
      <c r="T3077" s="184">
        <v>0</v>
      </c>
      <c r="U3077" s="184">
        <f t="shared" si="373"/>
        <v>0</v>
      </c>
      <c r="W3077" s="185">
        <v>0</v>
      </c>
      <c r="X3077" s="185">
        <v>0</v>
      </c>
      <c r="Y3077" s="185">
        <f t="shared" si="374"/>
        <v>0</v>
      </c>
    </row>
    <row r="3078" spans="2:25" s="187" customFormat="1" hidden="1" x14ac:dyDescent="0.3">
      <c r="B3078" s="226" t="s">
        <v>3394</v>
      </c>
      <c r="C3078" s="338" t="s">
        <v>10560</v>
      </c>
      <c r="D3078" s="249"/>
      <c r="E3078" s="249"/>
      <c r="F3078" s="183"/>
      <c r="G3078" s="184">
        <f t="shared" si="375"/>
        <v>100</v>
      </c>
      <c r="H3078" s="184">
        <f t="shared" si="376"/>
        <v>0.1</v>
      </c>
      <c r="I3078" s="184">
        <f t="shared" si="370"/>
        <v>99.9</v>
      </c>
      <c r="K3078" s="184">
        <v>0</v>
      </c>
      <c r="L3078" s="184">
        <v>0</v>
      </c>
      <c r="M3078" s="184">
        <f t="shared" si="371"/>
        <v>0</v>
      </c>
      <c r="O3078" s="188">
        <v>100</v>
      </c>
      <c r="P3078" s="188">
        <v>0.1</v>
      </c>
      <c r="Q3078" s="188">
        <f t="shared" si="372"/>
        <v>99.9</v>
      </c>
      <c r="S3078" s="184">
        <v>0</v>
      </c>
      <c r="T3078" s="184">
        <v>0</v>
      </c>
      <c r="U3078" s="184">
        <f t="shared" si="373"/>
        <v>0</v>
      </c>
      <c r="W3078" s="185">
        <v>0</v>
      </c>
      <c r="X3078" s="185">
        <v>0</v>
      </c>
      <c r="Y3078" s="185">
        <f t="shared" si="374"/>
        <v>0</v>
      </c>
    </row>
    <row r="3079" spans="2:25" s="187" customFormat="1" hidden="1" x14ac:dyDescent="0.3">
      <c r="B3079" s="226" t="s">
        <v>3395</v>
      </c>
      <c r="C3079" s="338" t="s">
        <v>10561</v>
      </c>
      <c r="D3079" s="249"/>
      <c r="E3079" s="249"/>
      <c r="F3079" s="183"/>
      <c r="G3079" s="184">
        <f t="shared" si="375"/>
        <v>30.660299999999999</v>
      </c>
      <c r="H3079" s="184">
        <f t="shared" si="376"/>
        <v>12.83975</v>
      </c>
      <c r="I3079" s="184">
        <f t="shared" si="370"/>
        <v>17.820549999999997</v>
      </c>
      <c r="K3079" s="184">
        <v>0</v>
      </c>
      <c r="L3079" s="184">
        <v>0</v>
      </c>
      <c r="M3079" s="184">
        <f t="shared" si="371"/>
        <v>0</v>
      </c>
      <c r="O3079" s="188">
        <v>30.660299999999999</v>
      </c>
      <c r="P3079" s="188">
        <v>12.83975</v>
      </c>
      <c r="Q3079" s="188">
        <f t="shared" si="372"/>
        <v>17.820549999999997</v>
      </c>
      <c r="S3079" s="184">
        <v>0</v>
      </c>
      <c r="T3079" s="184">
        <v>0</v>
      </c>
      <c r="U3079" s="184">
        <f t="shared" si="373"/>
        <v>0</v>
      </c>
      <c r="W3079" s="185">
        <v>0</v>
      </c>
      <c r="X3079" s="185">
        <v>0</v>
      </c>
      <c r="Y3079" s="185">
        <f t="shared" si="374"/>
        <v>0</v>
      </c>
    </row>
    <row r="3080" spans="2:25" s="187" customFormat="1" hidden="1" x14ac:dyDescent="0.3">
      <c r="B3080" s="226" t="s">
        <v>3396</v>
      </c>
      <c r="C3080" s="338" t="s">
        <v>10562</v>
      </c>
      <c r="D3080" s="249"/>
      <c r="E3080" s="249"/>
      <c r="F3080" s="183"/>
      <c r="G3080" s="184">
        <f t="shared" si="375"/>
        <v>35</v>
      </c>
      <c r="H3080" s="184">
        <f t="shared" si="376"/>
        <v>26.222874999999998</v>
      </c>
      <c r="I3080" s="184">
        <f t="shared" si="370"/>
        <v>8.7771250000000016</v>
      </c>
      <c r="K3080" s="184">
        <v>0</v>
      </c>
      <c r="L3080" s="184">
        <v>0</v>
      </c>
      <c r="M3080" s="184">
        <f t="shared" si="371"/>
        <v>0</v>
      </c>
      <c r="O3080" s="188">
        <v>35</v>
      </c>
      <c r="P3080" s="188">
        <v>26.222874999999998</v>
      </c>
      <c r="Q3080" s="188">
        <f t="shared" si="372"/>
        <v>8.7771250000000016</v>
      </c>
      <c r="S3080" s="184">
        <v>0</v>
      </c>
      <c r="T3080" s="184">
        <v>0</v>
      </c>
      <c r="U3080" s="184">
        <f t="shared" si="373"/>
        <v>0</v>
      </c>
      <c r="W3080" s="185">
        <v>0</v>
      </c>
      <c r="X3080" s="185">
        <v>0</v>
      </c>
      <c r="Y3080" s="185">
        <f t="shared" si="374"/>
        <v>0</v>
      </c>
    </row>
    <row r="3081" spans="2:25" s="187" customFormat="1" hidden="1" x14ac:dyDescent="0.3">
      <c r="B3081" s="226" t="s">
        <v>3397</v>
      </c>
      <c r="C3081" s="338" t="s">
        <v>10563</v>
      </c>
      <c r="D3081" s="249"/>
      <c r="E3081" s="249"/>
      <c r="F3081" s="183"/>
      <c r="G3081" s="184">
        <f t="shared" si="375"/>
        <v>0.55669999999999997</v>
      </c>
      <c r="H3081" s="184">
        <f t="shared" si="376"/>
        <v>0.26400000000000001</v>
      </c>
      <c r="I3081" s="184">
        <f t="shared" ref="I3081:I3144" si="377">+ABS(G3081-H3081)</f>
        <v>0.29269999999999996</v>
      </c>
      <c r="K3081" s="184">
        <v>0</v>
      </c>
      <c r="L3081" s="184">
        <v>0</v>
      </c>
      <c r="M3081" s="184">
        <f t="shared" ref="M3081:M3144" si="378">+ABS(K3081-L3081)</f>
        <v>0</v>
      </c>
      <c r="O3081" s="188">
        <v>0.55669999999999997</v>
      </c>
      <c r="P3081" s="188">
        <v>0.26400000000000001</v>
      </c>
      <c r="Q3081" s="188">
        <f t="shared" ref="Q3081:Q3144" si="379">+ABS(O3081-P3081)</f>
        <v>0.29269999999999996</v>
      </c>
      <c r="S3081" s="184">
        <v>0</v>
      </c>
      <c r="T3081" s="184">
        <v>0</v>
      </c>
      <c r="U3081" s="184">
        <f t="shared" ref="U3081:U3144" si="380">+ABS(S3081-T3081)</f>
        <v>0</v>
      </c>
      <c r="W3081" s="185">
        <v>0</v>
      </c>
      <c r="X3081" s="185">
        <v>0</v>
      </c>
      <c r="Y3081" s="185">
        <f t="shared" ref="Y3081:Y3144" si="381">+ABS(W3081-X3081)</f>
        <v>0</v>
      </c>
    </row>
    <row r="3082" spans="2:25" s="187" customFormat="1" hidden="1" x14ac:dyDescent="0.3">
      <c r="B3082" s="226" t="s">
        <v>3398</v>
      </c>
      <c r="C3082" s="338" t="s">
        <v>10564</v>
      </c>
      <c r="D3082" s="249"/>
      <c r="E3082" s="249"/>
      <c r="F3082" s="183"/>
      <c r="G3082" s="184">
        <f t="shared" si="375"/>
        <v>412.29059999999998</v>
      </c>
      <c r="H3082" s="184">
        <f t="shared" si="376"/>
        <v>390.26646200000005</v>
      </c>
      <c r="I3082" s="184">
        <f t="shared" si="377"/>
        <v>22.024137999999937</v>
      </c>
      <c r="K3082" s="184">
        <v>0</v>
      </c>
      <c r="L3082" s="184">
        <v>0</v>
      </c>
      <c r="M3082" s="184">
        <f t="shared" si="378"/>
        <v>0</v>
      </c>
      <c r="O3082" s="188">
        <v>412.29059999999998</v>
      </c>
      <c r="P3082" s="188">
        <v>390.26646200000005</v>
      </c>
      <c r="Q3082" s="188">
        <f t="shared" si="379"/>
        <v>22.024137999999937</v>
      </c>
      <c r="S3082" s="184">
        <v>0</v>
      </c>
      <c r="T3082" s="184">
        <v>0</v>
      </c>
      <c r="U3082" s="184">
        <f t="shared" si="380"/>
        <v>0</v>
      </c>
      <c r="W3082" s="185">
        <v>0</v>
      </c>
      <c r="X3082" s="185">
        <v>0</v>
      </c>
      <c r="Y3082" s="185">
        <f t="shared" si="381"/>
        <v>0</v>
      </c>
    </row>
    <row r="3083" spans="2:25" s="187" customFormat="1" hidden="1" x14ac:dyDescent="0.3">
      <c r="B3083" s="226" t="s">
        <v>3399</v>
      </c>
      <c r="C3083" s="338" t="s">
        <v>10565</v>
      </c>
      <c r="D3083" s="249"/>
      <c r="E3083" s="249"/>
      <c r="F3083" s="183"/>
      <c r="G3083" s="184">
        <f t="shared" si="375"/>
        <v>154.88290000000001</v>
      </c>
      <c r="H3083" s="184">
        <f t="shared" si="376"/>
        <v>143.1009569</v>
      </c>
      <c r="I3083" s="184">
        <f t="shared" si="377"/>
        <v>11.781943100000007</v>
      </c>
      <c r="K3083" s="184">
        <v>0</v>
      </c>
      <c r="L3083" s="184">
        <v>0</v>
      </c>
      <c r="M3083" s="184">
        <f t="shared" si="378"/>
        <v>0</v>
      </c>
      <c r="O3083" s="188">
        <v>154.88290000000001</v>
      </c>
      <c r="P3083" s="188">
        <v>143.1009569</v>
      </c>
      <c r="Q3083" s="188">
        <f t="shared" si="379"/>
        <v>11.781943100000007</v>
      </c>
      <c r="S3083" s="184">
        <v>0</v>
      </c>
      <c r="T3083" s="184">
        <v>0</v>
      </c>
      <c r="U3083" s="184">
        <f t="shared" si="380"/>
        <v>0</v>
      </c>
      <c r="W3083" s="185">
        <v>0</v>
      </c>
      <c r="X3083" s="185">
        <v>0</v>
      </c>
      <c r="Y3083" s="185">
        <f t="shared" si="381"/>
        <v>0</v>
      </c>
    </row>
    <row r="3084" spans="2:25" s="187" customFormat="1" hidden="1" x14ac:dyDescent="0.3">
      <c r="B3084" s="226" t="s">
        <v>3400</v>
      </c>
      <c r="C3084" s="338" t="s">
        <v>10566</v>
      </c>
      <c r="D3084" s="249"/>
      <c r="E3084" s="249"/>
      <c r="F3084" s="183"/>
      <c r="G3084" s="184">
        <f t="shared" si="375"/>
        <v>9.6595999999999993</v>
      </c>
      <c r="H3084" s="184">
        <f t="shared" si="376"/>
        <v>3.75</v>
      </c>
      <c r="I3084" s="184">
        <f t="shared" si="377"/>
        <v>5.9095999999999993</v>
      </c>
      <c r="K3084" s="184">
        <v>0</v>
      </c>
      <c r="L3084" s="184">
        <v>0</v>
      </c>
      <c r="M3084" s="184">
        <f t="shared" si="378"/>
        <v>0</v>
      </c>
      <c r="O3084" s="188">
        <v>9.6595999999999993</v>
      </c>
      <c r="P3084" s="188">
        <v>3.75</v>
      </c>
      <c r="Q3084" s="188">
        <f t="shared" si="379"/>
        <v>5.9095999999999993</v>
      </c>
      <c r="S3084" s="184">
        <v>0</v>
      </c>
      <c r="T3084" s="184">
        <v>0</v>
      </c>
      <c r="U3084" s="184">
        <f t="shared" si="380"/>
        <v>0</v>
      </c>
      <c r="W3084" s="185">
        <v>0</v>
      </c>
      <c r="X3084" s="185">
        <v>0</v>
      </c>
      <c r="Y3084" s="185">
        <f t="shared" si="381"/>
        <v>0</v>
      </c>
    </row>
    <row r="3085" spans="2:25" s="187" customFormat="1" hidden="1" x14ac:dyDescent="0.3">
      <c r="B3085" s="226" t="s">
        <v>3401</v>
      </c>
      <c r="C3085" s="338" t="s">
        <v>10567</v>
      </c>
      <c r="D3085" s="249"/>
      <c r="E3085" s="249"/>
      <c r="F3085" s="183"/>
      <c r="G3085" s="184">
        <f t="shared" si="375"/>
        <v>5.5529000000000002</v>
      </c>
      <c r="H3085" s="184">
        <f t="shared" si="376"/>
        <v>3</v>
      </c>
      <c r="I3085" s="184">
        <f t="shared" si="377"/>
        <v>2.5529000000000002</v>
      </c>
      <c r="K3085" s="184">
        <v>0</v>
      </c>
      <c r="L3085" s="184">
        <v>0</v>
      </c>
      <c r="M3085" s="184">
        <f t="shared" si="378"/>
        <v>0</v>
      </c>
      <c r="O3085" s="188">
        <v>5.5529000000000002</v>
      </c>
      <c r="P3085" s="188">
        <v>3</v>
      </c>
      <c r="Q3085" s="188">
        <f t="shared" si="379"/>
        <v>2.5529000000000002</v>
      </c>
      <c r="S3085" s="184">
        <v>0</v>
      </c>
      <c r="T3085" s="184">
        <v>0</v>
      </c>
      <c r="U3085" s="184">
        <f t="shared" si="380"/>
        <v>0</v>
      </c>
      <c r="W3085" s="185">
        <v>0</v>
      </c>
      <c r="X3085" s="185">
        <v>0</v>
      </c>
      <c r="Y3085" s="185">
        <f t="shared" si="381"/>
        <v>0</v>
      </c>
    </row>
    <row r="3086" spans="2:25" s="187" customFormat="1" hidden="1" x14ac:dyDescent="0.3">
      <c r="B3086" s="226" t="s">
        <v>3402</v>
      </c>
      <c r="C3086" s="338" t="s">
        <v>10568</v>
      </c>
      <c r="D3086" s="249"/>
      <c r="E3086" s="249"/>
      <c r="F3086" s="183"/>
      <c r="G3086" s="184">
        <f t="shared" si="375"/>
        <v>287.5548</v>
      </c>
      <c r="H3086" s="184">
        <f t="shared" si="376"/>
        <v>252.16242827000002</v>
      </c>
      <c r="I3086" s="184">
        <f t="shared" si="377"/>
        <v>35.392371729999979</v>
      </c>
      <c r="K3086" s="184">
        <v>0</v>
      </c>
      <c r="L3086" s="184">
        <v>0</v>
      </c>
      <c r="M3086" s="184">
        <f t="shared" si="378"/>
        <v>0</v>
      </c>
      <c r="O3086" s="188">
        <v>287.5548</v>
      </c>
      <c r="P3086" s="188">
        <v>252.16242827000002</v>
      </c>
      <c r="Q3086" s="188">
        <f t="shared" si="379"/>
        <v>35.392371729999979</v>
      </c>
      <c r="S3086" s="184">
        <v>0</v>
      </c>
      <c r="T3086" s="184">
        <v>0</v>
      </c>
      <c r="U3086" s="184">
        <f t="shared" si="380"/>
        <v>0</v>
      </c>
      <c r="W3086" s="185">
        <v>0</v>
      </c>
      <c r="X3086" s="185">
        <v>0</v>
      </c>
      <c r="Y3086" s="185">
        <f t="shared" si="381"/>
        <v>0</v>
      </c>
    </row>
    <row r="3087" spans="2:25" s="187" customFormat="1" hidden="1" x14ac:dyDescent="0.3">
      <c r="B3087" s="226" t="s">
        <v>3403</v>
      </c>
      <c r="C3087" s="338" t="s">
        <v>10569</v>
      </c>
      <c r="D3087" s="249"/>
      <c r="E3087" s="249"/>
      <c r="F3087" s="183"/>
      <c r="G3087" s="184">
        <f t="shared" si="375"/>
        <v>4.2629000000000001</v>
      </c>
      <c r="H3087" s="184">
        <f t="shared" si="376"/>
        <v>1</v>
      </c>
      <c r="I3087" s="184">
        <f t="shared" si="377"/>
        <v>3.2629000000000001</v>
      </c>
      <c r="K3087" s="184">
        <v>0</v>
      </c>
      <c r="L3087" s="184">
        <v>0</v>
      </c>
      <c r="M3087" s="184">
        <f t="shared" si="378"/>
        <v>0</v>
      </c>
      <c r="O3087" s="188">
        <v>4.2629000000000001</v>
      </c>
      <c r="P3087" s="188">
        <v>1</v>
      </c>
      <c r="Q3087" s="188">
        <f t="shared" si="379"/>
        <v>3.2629000000000001</v>
      </c>
      <c r="S3087" s="184">
        <v>0</v>
      </c>
      <c r="T3087" s="184">
        <v>0</v>
      </c>
      <c r="U3087" s="184">
        <f t="shared" si="380"/>
        <v>0</v>
      </c>
      <c r="W3087" s="185">
        <v>0</v>
      </c>
      <c r="X3087" s="185">
        <v>0</v>
      </c>
      <c r="Y3087" s="185">
        <f t="shared" si="381"/>
        <v>0</v>
      </c>
    </row>
    <row r="3088" spans="2:25" s="187" customFormat="1" hidden="1" x14ac:dyDescent="0.3">
      <c r="B3088" s="226" t="s">
        <v>3404</v>
      </c>
      <c r="C3088" s="338" t="s">
        <v>10570</v>
      </c>
      <c r="D3088" s="249"/>
      <c r="E3088" s="249"/>
      <c r="F3088" s="183"/>
      <c r="G3088" s="184">
        <f t="shared" si="375"/>
        <v>81.263400000000004</v>
      </c>
      <c r="H3088" s="184">
        <f t="shared" si="376"/>
        <v>57.615034999999999</v>
      </c>
      <c r="I3088" s="184">
        <f t="shared" si="377"/>
        <v>23.648365000000005</v>
      </c>
      <c r="K3088" s="184">
        <v>0</v>
      </c>
      <c r="L3088" s="184">
        <v>0</v>
      </c>
      <c r="M3088" s="184">
        <f t="shared" si="378"/>
        <v>0</v>
      </c>
      <c r="O3088" s="188">
        <v>81.263400000000004</v>
      </c>
      <c r="P3088" s="188">
        <v>57.615034999999999</v>
      </c>
      <c r="Q3088" s="188">
        <f t="shared" si="379"/>
        <v>23.648365000000005</v>
      </c>
      <c r="S3088" s="184">
        <v>0</v>
      </c>
      <c r="T3088" s="184">
        <v>0</v>
      </c>
      <c r="U3088" s="184">
        <f t="shared" si="380"/>
        <v>0</v>
      </c>
      <c r="W3088" s="185">
        <v>0</v>
      </c>
      <c r="X3088" s="185">
        <v>0</v>
      </c>
      <c r="Y3088" s="185">
        <f t="shared" si="381"/>
        <v>0</v>
      </c>
    </row>
    <row r="3089" spans="2:25" s="187" customFormat="1" hidden="1" x14ac:dyDescent="0.3">
      <c r="B3089" s="226" t="s">
        <v>3405</v>
      </c>
      <c r="C3089" s="338" t="s">
        <v>10571</v>
      </c>
      <c r="D3089" s="249"/>
      <c r="E3089" s="249"/>
      <c r="F3089" s="183"/>
      <c r="G3089" s="184">
        <f t="shared" si="375"/>
        <v>1.522</v>
      </c>
      <c r="H3089" s="184">
        <f t="shared" si="376"/>
        <v>0.55000000000000004</v>
      </c>
      <c r="I3089" s="184">
        <f t="shared" si="377"/>
        <v>0.97199999999999998</v>
      </c>
      <c r="K3089" s="184">
        <v>0</v>
      </c>
      <c r="L3089" s="184">
        <v>0</v>
      </c>
      <c r="M3089" s="184">
        <f t="shared" si="378"/>
        <v>0</v>
      </c>
      <c r="O3089" s="188">
        <v>1.522</v>
      </c>
      <c r="P3089" s="188">
        <v>0.55000000000000004</v>
      </c>
      <c r="Q3089" s="188">
        <f t="shared" si="379"/>
        <v>0.97199999999999998</v>
      </c>
      <c r="S3089" s="184">
        <v>0</v>
      </c>
      <c r="T3089" s="184">
        <v>0</v>
      </c>
      <c r="U3089" s="184">
        <f t="shared" si="380"/>
        <v>0</v>
      </c>
      <c r="W3089" s="185">
        <v>0</v>
      </c>
      <c r="X3089" s="185">
        <v>0</v>
      </c>
      <c r="Y3089" s="185">
        <f t="shared" si="381"/>
        <v>0</v>
      </c>
    </row>
    <row r="3090" spans="2:25" s="187" customFormat="1" hidden="1" x14ac:dyDescent="0.3">
      <c r="B3090" s="226" t="s">
        <v>3406</v>
      </c>
      <c r="C3090" s="338" t="s">
        <v>10572</v>
      </c>
      <c r="D3090" s="249"/>
      <c r="E3090" s="249"/>
      <c r="F3090" s="183"/>
      <c r="G3090" s="184">
        <f t="shared" si="375"/>
        <v>189.86330000000001</v>
      </c>
      <c r="H3090" s="184">
        <f t="shared" si="376"/>
        <v>12</v>
      </c>
      <c r="I3090" s="184">
        <f t="shared" si="377"/>
        <v>177.86330000000001</v>
      </c>
      <c r="K3090" s="184">
        <v>0</v>
      </c>
      <c r="L3090" s="184">
        <v>0</v>
      </c>
      <c r="M3090" s="184">
        <f t="shared" si="378"/>
        <v>0</v>
      </c>
      <c r="O3090" s="188">
        <v>189.86330000000001</v>
      </c>
      <c r="P3090" s="188">
        <v>12</v>
      </c>
      <c r="Q3090" s="188">
        <f t="shared" si="379"/>
        <v>177.86330000000001</v>
      </c>
      <c r="S3090" s="184">
        <v>0</v>
      </c>
      <c r="T3090" s="184">
        <v>0</v>
      </c>
      <c r="U3090" s="184">
        <f t="shared" si="380"/>
        <v>0</v>
      </c>
      <c r="W3090" s="185">
        <v>0</v>
      </c>
      <c r="X3090" s="185">
        <v>0</v>
      </c>
      <c r="Y3090" s="185">
        <f t="shared" si="381"/>
        <v>0</v>
      </c>
    </row>
    <row r="3091" spans="2:25" s="187" customFormat="1" hidden="1" x14ac:dyDescent="0.3">
      <c r="B3091" s="226" t="s">
        <v>3407</v>
      </c>
      <c r="C3091" s="338" t="s">
        <v>10573</v>
      </c>
      <c r="D3091" s="249"/>
      <c r="E3091" s="249"/>
      <c r="F3091" s="183"/>
      <c r="G3091" s="184">
        <f t="shared" si="375"/>
        <v>40.604900000000001</v>
      </c>
      <c r="H3091" s="184">
        <f t="shared" si="376"/>
        <v>36.102344000000002</v>
      </c>
      <c r="I3091" s="184">
        <f t="shared" si="377"/>
        <v>4.5025559999999984</v>
      </c>
      <c r="K3091" s="184">
        <v>0</v>
      </c>
      <c r="L3091" s="184">
        <v>0</v>
      </c>
      <c r="M3091" s="184">
        <f t="shared" si="378"/>
        <v>0</v>
      </c>
      <c r="O3091" s="188">
        <v>40.604900000000001</v>
      </c>
      <c r="P3091" s="188">
        <v>36.102344000000002</v>
      </c>
      <c r="Q3091" s="188">
        <f t="shared" si="379"/>
        <v>4.5025559999999984</v>
      </c>
      <c r="S3091" s="184">
        <v>0</v>
      </c>
      <c r="T3091" s="184">
        <v>0</v>
      </c>
      <c r="U3091" s="184">
        <f t="shared" si="380"/>
        <v>0</v>
      </c>
      <c r="W3091" s="185">
        <v>0</v>
      </c>
      <c r="X3091" s="185">
        <v>0</v>
      </c>
      <c r="Y3091" s="185">
        <f t="shared" si="381"/>
        <v>0</v>
      </c>
    </row>
    <row r="3092" spans="2:25" s="187" customFormat="1" hidden="1" x14ac:dyDescent="0.3">
      <c r="B3092" s="226" t="s">
        <v>3408</v>
      </c>
      <c r="C3092" s="338" t="s">
        <v>10574</v>
      </c>
      <c r="D3092" s="249"/>
      <c r="E3092" s="249"/>
      <c r="F3092" s="183"/>
      <c r="G3092" s="184">
        <f t="shared" si="375"/>
        <v>1.4206000000000001</v>
      </c>
      <c r="H3092" s="184">
        <f t="shared" si="376"/>
        <v>0.6</v>
      </c>
      <c r="I3092" s="184">
        <f t="shared" si="377"/>
        <v>0.82060000000000011</v>
      </c>
      <c r="K3092" s="184">
        <v>0</v>
      </c>
      <c r="L3092" s="184">
        <v>0</v>
      </c>
      <c r="M3092" s="184">
        <f t="shared" si="378"/>
        <v>0</v>
      </c>
      <c r="O3092" s="188">
        <v>1.4206000000000001</v>
      </c>
      <c r="P3092" s="188">
        <v>0.6</v>
      </c>
      <c r="Q3092" s="188">
        <f t="shared" si="379"/>
        <v>0.82060000000000011</v>
      </c>
      <c r="S3092" s="184">
        <v>0</v>
      </c>
      <c r="T3092" s="184">
        <v>0</v>
      </c>
      <c r="U3092" s="184">
        <f t="shared" si="380"/>
        <v>0</v>
      </c>
      <c r="W3092" s="185">
        <v>0</v>
      </c>
      <c r="X3092" s="185">
        <v>0</v>
      </c>
      <c r="Y3092" s="185">
        <f t="shared" si="381"/>
        <v>0</v>
      </c>
    </row>
    <row r="3093" spans="2:25" s="187" customFormat="1" hidden="1" x14ac:dyDescent="0.3">
      <c r="B3093" s="226" t="s">
        <v>3409</v>
      </c>
      <c r="C3093" s="338" t="s">
        <v>10575</v>
      </c>
      <c r="D3093" s="249"/>
      <c r="E3093" s="249"/>
      <c r="F3093" s="183"/>
      <c r="G3093" s="184">
        <f t="shared" si="375"/>
        <v>253.76479999999998</v>
      </c>
      <c r="H3093" s="184">
        <f t="shared" si="376"/>
        <v>168.20275119999997</v>
      </c>
      <c r="I3093" s="184">
        <f t="shared" si="377"/>
        <v>85.562048800000014</v>
      </c>
      <c r="K3093" s="184">
        <v>0</v>
      </c>
      <c r="L3093" s="184">
        <v>0</v>
      </c>
      <c r="M3093" s="184">
        <f t="shared" si="378"/>
        <v>0</v>
      </c>
      <c r="O3093" s="188">
        <v>253.76479999999998</v>
      </c>
      <c r="P3093" s="188">
        <v>168.20275119999997</v>
      </c>
      <c r="Q3093" s="188">
        <f t="shared" si="379"/>
        <v>85.562048800000014</v>
      </c>
      <c r="S3093" s="184">
        <v>0</v>
      </c>
      <c r="T3093" s="184">
        <v>0</v>
      </c>
      <c r="U3093" s="184">
        <f t="shared" si="380"/>
        <v>0</v>
      </c>
      <c r="W3093" s="185">
        <v>0</v>
      </c>
      <c r="X3093" s="185">
        <v>0</v>
      </c>
      <c r="Y3093" s="185">
        <f t="shared" si="381"/>
        <v>0</v>
      </c>
    </row>
    <row r="3094" spans="2:25" s="187" customFormat="1" hidden="1" x14ac:dyDescent="0.3">
      <c r="B3094" s="226" t="s">
        <v>3410</v>
      </c>
      <c r="C3094" s="338" t="s">
        <v>10576</v>
      </c>
      <c r="D3094" s="249"/>
      <c r="E3094" s="249"/>
      <c r="F3094" s="183"/>
      <c r="G3094" s="184">
        <f t="shared" ref="G3094:G3157" si="382">+K3094+O3094+S3094+W3094</f>
        <v>75.091999999999999</v>
      </c>
      <c r="H3094" s="184">
        <f t="shared" ref="H3094:H3157" si="383">+L3094+P3094+T3094+X3094</f>
        <v>42.785874999999997</v>
      </c>
      <c r="I3094" s="184">
        <f t="shared" si="377"/>
        <v>32.306125000000002</v>
      </c>
      <c r="K3094" s="184">
        <v>0</v>
      </c>
      <c r="L3094" s="184">
        <v>0</v>
      </c>
      <c r="M3094" s="184">
        <f t="shared" si="378"/>
        <v>0</v>
      </c>
      <c r="O3094" s="188">
        <v>75.091999999999999</v>
      </c>
      <c r="P3094" s="188">
        <v>42.785874999999997</v>
      </c>
      <c r="Q3094" s="188">
        <f t="shared" si="379"/>
        <v>32.306125000000002</v>
      </c>
      <c r="S3094" s="184">
        <v>0</v>
      </c>
      <c r="T3094" s="184">
        <v>0</v>
      </c>
      <c r="U3094" s="184">
        <f t="shared" si="380"/>
        <v>0</v>
      </c>
      <c r="W3094" s="185">
        <v>0</v>
      </c>
      <c r="X3094" s="185">
        <v>0</v>
      </c>
      <c r="Y3094" s="185">
        <f t="shared" si="381"/>
        <v>0</v>
      </c>
    </row>
    <row r="3095" spans="2:25" s="187" customFormat="1" hidden="1" x14ac:dyDescent="0.3">
      <c r="B3095" s="226" t="s">
        <v>3411</v>
      </c>
      <c r="C3095" s="338" t="s">
        <v>10577</v>
      </c>
      <c r="D3095" s="249"/>
      <c r="E3095" s="249"/>
      <c r="F3095" s="183"/>
      <c r="G3095" s="184">
        <f t="shared" si="382"/>
        <v>26.361000000000001</v>
      </c>
      <c r="H3095" s="184">
        <f t="shared" si="383"/>
        <v>5.2234000000000003E-2</v>
      </c>
      <c r="I3095" s="184">
        <f t="shared" si="377"/>
        <v>26.308766000000002</v>
      </c>
      <c r="K3095" s="184">
        <v>0</v>
      </c>
      <c r="L3095" s="184">
        <v>0</v>
      </c>
      <c r="M3095" s="184">
        <f t="shared" si="378"/>
        <v>0</v>
      </c>
      <c r="O3095" s="188">
        <v>26.361000000000001</v>
      </c>
      <c r="P3095" s="188">
        <v>5.2234000000000003E-2</v>
      </c>
      <c r="Q3095" s="188">
        <f t="shared" si="379"/>
        <v>26.308766000000002</v>
      </c>
      <c r="S3095" s="184">
        <v>0</v>
      </c>
      <c r="T3095" s="184">
        <v>0</v>
      </c>
      <c r="U3095" s="184">
        <f t="shared" si="380"/>
        <v>0</v>
      </c>
      <c r="W3095" s="185">
        <v>0</v>
      </c>
      <c r="X3095" s="185">
        <v>0</v>
      </c>
      <c r="Y3095" s="185">
        <f t="shared" si="381"/>
        <v>0</v>
      </c>
    </row>
    <row r="3096" spans="2:25" s="187" customFormat="1" hidden="1" x14ac:dyDescent="0.3">
      <c r="B3096" s="226" t="s">
        <v>3412</v>
      </c>
      <c r="C3096" s="338" t="s">
        <v>10578</v>
      </c>
      <c r="D3096" s="249"/>
      <c r="E3096" s="249"/>
      <c r="F3096" s="183"/>
      <c r="G3096" s="184">
        <f t="shared" si="382"/>
        <v>100.4256</v>
      </c>
      <c r="H3096" s="184">
        <f t="shared" si="383"/>
        <v>0.1</v>
      </c>
      <c r="I3096" s="184">
        <f t="shared" si="377"/>
        <v>100.32560000000001</v>
      </c>
      <c r="K3096" s="184">
        <v>0</v>
      </c>
      <c r="L3096" s="184">
        <v>0</v>
      </c>
      <c r="M3096" s="184">
        <f t="shared" si="378"/>
        <v>0</v>
      </c>
      <c r="O3096" s="188">
        <v>100.4256</v>
      </c>
      <c r="P3096" s="188">
        <v>0.1</v>
      </c>
      <c r="Q3096" s="188">
        <f t="shared" si="379"/>
        <v>100.32560000000001</v>
      </c>
      <c r="S3096" s="184">
        <v>0</v>
      </c>
      <c r="T3096" s="184">
        <v>0</v>
      </c>
      <c r="U3096" s="184">
        <f t="shared" si="380"/>
        <v>0</v>
      </c>
      <c r="W3096" s="185">
        <v>0</v>
      </c>
      <c r="X3096" s="185">
        <v>0</v>
      </c>
      <c r="Y3096" s="185">
        <f t="shared" si="381"/>
        <v>0</v>
      </c>
    </row>
    <row r="3097" spans="2:25" s="187" customFormat="1" hidden="1" x14ac:dyDescent="0.3">
      <c r="B3097" s="226" t="s">
        <v>3413</v>
      </c>
      <c r="C3097" s="338" t="s">
        <v>10579</v>
      </c>
      <c r="D3097" s="249"/>
      <c r="E3097" s="249"/>
      <c r="F3097" s="183"/>
      <c r="G3097" s="184">
        <f t="shared" si="382"/>
        <v>9.4603999999999999</v>
      </c>
      <c r="H3097" s="184">
        <f t="shared" si="383"/>
        <v>2.7275</v>
      </c>
      <c r="I3097" s="184">
        <f t="shared" si="377"/>
        <v>6.7328999999999999</v>
      </c>
      <c r="K3097" s="184">
        <v>0</v>
      </c>
      <c r="L3097" s="184">
        <v>0</v>
      </c>
      <c r="M3097" s="184">
        <f t="shared" si="378"/>
        <v>0</v>
      </c>
      <c r="O3097" s="188">
        <v>9.4603999999999999</v>
      </c>
      <c r="P3097" s="188">
        <v>2.7275</v>
      </c>
      <c r="Q3097" s="188">
        <f t="shared" si="379"/>
        <v>6.7328999999999999</v>
      </c>
      <c r="S3097" s="184">
        <v>0</v>
      </c>
      <c r="T3097" s="184">
        <v>0</v>
      </c>
      <c r="U3097" s="184">
        <f t="shared" si="380"/>
        <v>0</v>
      </c>
      <c r="W3097" s="185">
        <v>0</v>
      </c>
      <c r="X3097" s="185">
        <v>0</v>
      </c>
      <c r="Y3097" s="185">
        <f t="shared" si="381"/>
        <v>0</v>
      </c>
    </row>
    <row r="3098" spans="2:25" s="187" customFormat="1" hidden="1" x14ac:dyDescent="0.3">
      <c r="B3098" s="226" t="s">
        <v>3414</v>
      </c>
      <c r="C3098" s="338" t="s">
        <v>10580</v>
      </c>
      <c r="D3098" s="249"/>
      <c r="E3098" s="249"/>
      <c r="F3098" s="183"/>
      <c r="G3098" s="184">
        <f t="shared" si="382"/>
        <v>757.84799999999996</v>
      </c>
      <c r="H3098" s="184">
        <f t="shared" si="383"/>
        <v>725.15977214000009</v>
      </c>
      <c r="I3098" s="184">
        <f t="shared" si="377"/>
        <v>32.68822785999987</v>
      </c>
      <c r="K3098" s="184">
        <v>0</v>
      </c>
      <c r="L3098" s="184">
        <v>0</v>
      </c>
      <c r="M3098" s="184">
        <f t="shared" si="378"/>
        <v>0</v>
      </c>
      <c r="O3098" s="188">
        <v>757.84799999999996</v>
      </c>
      <c r="P3098" s="188">
        <v>725.15977214000009</v>
      </c>
      <c r="Q3098" s="188">
        <f t="shared" si="379"/>
        <v>32.68822785999987</v>
      </c>
      <c r="S3098" s="184">
        <v>0</v>
      </c>
      <c r="T3098" s="184">
        <v>0</v>
      </c>
      <c r="U3098" s="184">
        <f t="shared" si="380"/>
        <v>0</v>
      </c>
      <c r="W3098" s="185">
        <v>0</v>
      </c>
      <c r="X3098" s="185">
        <v>0</v>
      </c>
      <c r="Y3098" s="185">
        <f t="shared" si="381"/>
        <v>0</v>
      </c>
    </row>
    <row r="3099" spans="2:25" s="187" customFormat="1" hidden="1" x14ac:dyDescent="0.3">
      <c r="B3099" s="226" t="s">
        <v>3415</v>
      </c>
      <c r="C3099" s="338" t="s">
        <v>10581</v>
      </c>
      <c r="D3099" s="249"/>
      <c r="E3099" s="249"/>
      <c r="F3099" s="183"/>
      <c r="G3099" s="184">
        <f t="shared" si="382"/>
        <v>213.75810000000001</v>
      </c>
      <c r="H3099" s="184">
        <f t="shared" si="383"/>
        <v>185.57277723999999</v>
      </c>
      <c r="I3099" s="184">
        <f t="shared" si="377"/>
        <v>28.18532276000002</v>
      </c>
      <c r="K3099" s="184">
        <v>0</v>
      </c>
      <c r="L3099" s="184">
        <v>0</v>
      </c>
      <c r="M3099" s="184">
        <f t="shared" si="378"/>
        <v>0</v>
      </c>
      <c r="O3099" s="188">
        <v>213.75810000000001</v>
      </c>
      <c r="P3099" s="188">
        <v>185.57277723999999</v>
      </c>
      <c r="Q3099" s="188">
        <f t="shared" si="379"/>
        <v>28.18532276000002</v>
      </c>
      <c r="S3099" s="184">
        <v>0</v>
      </c>
      <c r="T3099" s="184">
        <v>0</v>
      </c>
      <c r="U3099" s="184">
        <f t="shared" si="380"/>
        <v>0</v>
      </c>
      <c r="W3099" s="185">
        <v>0</v>
      </c>
      <c r="X3099" s="185">
        <v>0</v>
      </c>
      <c r="Y3099" s="185">
        <f t="shared" si="381"/>
        <v>0</v>
      </c>
    </row>
    <row r="3100" spans="2:25" s="187" customFormat="1" hidden="1" x14ac:dyDescent="0.3">
      <c r="B3100" s="226" t="s">
        <v>3416</v>
      </c>
      <c r="C3100" s="338" t="s">
        <v>10582</v>
      </c>
      <c r="D3100" s="249"/>
      <c r="E3100" s="249"/>
      <c r="F3100" s="183"/>
      <c r="G3100" s="184">
        <f t="shared" si="382"/>
        <v>6.06</v>
      </c>
      <c r="H3100" s="184">
        <f t="shared" si="383"/>
        <v>1.3524</v>
      </c>
      <c r="I3100" s="184">
        <f t="shared" si="377"/>
        <v>4.7075999999999993</v>
      </c>
      <c r="K3100" s="184">
        <v>0</v>
      </c>
      <c r="L3100" s="184">
        <v>0</v>
      </c>
      <c r="M3100" s="184">
        <f t="shared" si="378"/>
        <v>0</v>
      </c>
      <c r="O3100" s="188">
        <v>6.06</v>
      </c>
      <c r="P3100" s="188">
        <v>1.3524</v>
      </c>
      <c r="Q3100" s="188">
        <f t="shared" si="379"/>
        <v>4.7075999999999993</v>
      </c>
      <c r="S3100" s="184">
        <v>0</v>
      </c>
      <c r="T3100" s="184">
        <v>0</v>
      </c>
      <c r="U3100" s="184">
        <f t="shared" si="380"/>
        <v>0</v>
      </c>
      <c r="W3100" s="185">
        <v>0</v>
      </c>
      <c r="X3100" s="185">
        <v>0</v>
      </c>
      <c r="Y3100" s="185">
        <f t="shared" si="381"/>
        <v>0</v>
      </c>
    </row>
    <row r="3101" spans="2:25" s="187" customFormat="1" hidden="1" x14ac:dyDescent="0.3">
      <c r="B3101" s="226" t="s">
        <v>3417</v>
      </c>
      <c r="C3101" s="338" t="s">
        <v>10583</v>
      </c>
      <c r="D3101" s="249"/>
      <c r="E3101" s="249"/>
      <c r="F3101" s="183"/>
      <c r="G3101" s="184">
        <f t="shared" si="382"/>
        <v>7.59</v>
      </c>
      <c r="H3101" s="184">
        <f t="shared" si="383"/>
        <v>0.73499999999999999</v>
      </c>
      <c r="I3101" s="184">
        <f t="shared" si="377"/>
        <v>6.8549999999999995</v>
      </c>
      <c r="K3101" s="184">
        <v>0</v>
      </c>
      <c r="L3101" s="184">
        <v>0</v>
      </c>
      <c r="M3101" s="184">
        <f t="shared" si="378"/>
        <v>0</v>
      </c>
      <c r="O3101" s="188">
        <v>7.59</v>
      </c>
      <c r="P3101" s="188">
        <v>0.73499999999999999</v>
      </c>
      <c r="Q3101" s="188">
        <f t="shared" si="379"/>
        <v>6.8549999999999995</v>
      </c>
      <c r="S3101" s="184">
        <v>0</v>
      </c>
      <c r="T3101" s="184">
        <v>0</v>
      </c>
      <c r="U3101" s="184">
        <f t="shared" si="380"/>
        <v>0</v>
      </c>
      <c r="W3101" s="185">
        <v>0</v>
      </c>
      <c r="X3101" s="185">
        <v>0</v>
      </c>
      <c r="Y3101" s="185">
        <f t="shared" si="381"/>
        <v>0</v>
      </c>
    </row>
    <row r="3102" spans="2:25" s="187" customFormat="1" hidden="1" x14ac:dyDescent="0.3">
      <c r="B3102" s="226" t="s">
        <v>3418</v>
      </c>
      <c r="C3102" s="338" t="s">
        <v>10584</v>
      </c>
      <c r="D3102" s="249"/>
      <c r="E3102" s="249"/>
      <c r="F3102" s="183"/>
      <c r="G3102" s="184">
        <f t="shared" si="382"/>
        <v>312.24709999999993</v>
      </c>
      <c r="H3102" s="184">
        <f t="shared" si="383"/>
        <v>264.68144649999999</v>
      </c>
      <c r="I3102" s="184">
        <f t="shared" si="377"/>
        <v>47.565653499999939</v>
      </c>
      <c r="K3102" s="184">
        <v>0</v>
      </c>
      <c r="L3102" s="184">
        <v>0</v>
      </c>
      <c r="M3102" s="184">
        <f t="shared" si="378"/>
        <v>0</v>
      </c>
      <c r="O3102" s="188">
        <v>312.24709999999993</v>
      </c>
      <c r="P3102" s="188">
        <v>264.68144649999999</v>
      </c>
      <c r="Q3102" s="188">
        <f t="shared" si="379"/>
        <v>47.565653499999939</v>
      </c>
      <c r="S3102" s="184">
        <v>0</v>
      </c>
      <c r="T3102" s="184">
        <v>0</v>
      </c>
      <c r="U3102" s="184">
        <f t="shared" si="380"/>
        <v>0</v>
      </c>
      <c r="W3102" s="185">
        <v>0</v>
      </c>
      <c r="X3102" s="185">
        <v>0</v>
      </c>
      <c r="Y3102" s="185">
        <f t="shared" si="381"/>
        <v>0</v>
      </c>
    </row>
    <row r="3103" spans="2:25" s="187" customFormat="1" hidden="1" x14ac:dyDescent="0.3">
      <c r="B3103" s="226" t="s">
        <v>3419</v>
      </c>
      <c r="C3103" s="338" t="s">
        <v>10585</v>
      </c>
      <c r="D3103" s="249"/>
      <c r="E3103" s="249"/>
      <c r="F3103" s="183"/>
      <c r="G3103" s="184">
        <f t="shared" si="382"/>
        <v>2.5</v>
      </c>
      <c r="H3103" s="184">
        <f t="shared" si="383"/>
        <v>0</v>
      </c>
      <c r="I3103" s="184">
        <f t="shared" si="377"/>
        <v>2.5</v>
      </c>
      <c r="K3103" s="184">
        <v>0</v>
      </c>
      <c r="L3103" s="184">
        <v>0</v>
      </c>
      <c r="M3103" s="184">
        <f t="shared" si="378"/>
        <v>0</v>
      </c>
      <c r="O3103" s="188">
        <v>2.5</v>
      </c>
      <c r="P3103" s="188">
        <v>0</v>
      </c>
      <c r="Q3103" s="188">
        <f t="shared" si="379"/>
        <v>2.5</v>
      </c>
      <c r="S3103" s="184">
        <v>0</v>
      </c>
      <c r="T3103" s="184">
        <v>0</v>
      </c>
      <c r="U3103" s="184">
        <f t="shared" si="380"/>
        <v>0</v>
      </c>
      <c r="W3103" s="185">
        <v>0</v>
      </c>
      <c r="X3103" s="185">
        <v>0</v>
      </c>
      <c r="Y3103" s="185">
        <f t="shared" si="381"/>
        <v>0</v>
      </c>
    </row>
    <row r="3104" spans="2:25" s="187" customFormat="1" hidden="1" x14ac:dyDescent="0.3">
      <c r="B3104" s="226" t="s">
        <v>3420</v>
      </c>
      <c r="C3104" s="338" t="s">
        <v>10586</v>
      </c>
      <c r="D3104" s="249"/>
      <c r="E3104" s="249"/>
      <c r="F3104" s="183"/>
      <c r="G3104" s="184">
        <f t="shared" si="382"/>
        <v>64.4495</v>
      </c>
      <c r="H3104" s="184">
        <f t="shared" si="383"/>
        <v>52.003941929999996</v>
      </c>
      <c r="I3104" s="184">
        <f t="shared" si="377"/>
        <v>12.445558070000004</v>
      </c>
      <c r="K3104" s="184">
        <v>0</v>
      </c>
      <c r="L3104" s="184">
        <v>0</v>
      </c>
      <c r="M3104" s="184">
        <f t="shared" si="378"/>
        <v>0</v>
      </c>
      <c r="O3104" s="188">
        <v>64.4495</v>
      </c>
      <c r="P3104" s="188">
        <v>52.003941929999996</v>
      </c>
      <c r="Q3104" s="188">
        <f t="shared" si="379"/>
        <v>12.445558070000004</v>
      </c>
      <c r="S3104" s="184">
        <v>0</v>
      </c>
      <c r="T3104" s="184">
        <v>0</v>
      </c>
      <c r="U3104" s="184">
        <f t="shared" si="380"/>
        <v>0</v>
      </c>
      <c r="W3104" s="185">
        <v>0</v>
      </c>
      <c r="X3104" s="185">
        <v>0</v>
      </c>
      <c r="Y3104" s="185">
        <f t="shared" si="381"/>
        <v>0</v>
      </c>
    </row>
    <row r="3105" spans="2:25" s="187" customFormat="1" hidden="1" x14ac:dyDescent="0.3">
      <c r="B3105" s="226" t="s">
        <v>3421</v>
      </c>
      <c r="C3105" s="338" t="s">
        <v>10587</v>
      </c>
      <c r="D3105" s="249"/>
      <c r="E3105" s="249"/>
      <c r="F3105" s="183"/>
      <c r="G3105" s="184">
        <f t="shared" si="382"/>
        <v>2.2400000000000002</v>
      </c>
      <c r="H3105" s="184">
        <f t="shared" si="383"/>
        <v>0</v>
      </c>
      <c r="I3105" s="184">
        <f t="shared" si="377"/>
        <v>2.2400000000000002</v>
      </c>
      <c r="K3105" s="184">
        <v>0</v>
      </c>
      <c r="L3105" s="184">
        <v>0</v>
      </c>
      <c r="M3105" s="184">
        <f t="shared" si="378"/>
        <v>0</v>
      </c>
      <c r="O3105" s="188">
        <v>2.2400000000000002</v>
      </c>
      <c r="P3105" s="188">
        <v>0</v>
      </c>
      <c r="Q3105" s="188">
        <f t="shared" si="379"/>
        <v>2.2400000000000002</v>
      </c>
      <c r="S3105" s="184">
        <v>0</v>
      </c>
      <c r="T3105" s="184">
        <v>0</v>
      </c>
      <c r="U3105" s="184">
        <f t="shared" si="380"/>
        <v>0</v>
      </c>
      <c r="W3105" s="185">
        <v>0</v>
      </c>
      <c r="X3105" s="185">
        <v>0</v>
      </c>
      <c r="Y3105" s="185">
        <f t="shared" si="381"/>
        <v>0</v>
      </c>
    </row>
    <row r="3106" spans="2:25" s="187" customFormat="1" hidden="1" x14ac:dyDescent="0.3">
      <c r="B3106" s="226" t="s">
        <v>3422</v>
      </c>
      <c r="C3106" s="338" t="s">
        <v>10588</v>
      </c>
      <c r="D3106" s="249"/>
      <c r="E3106" s="249"/>
      <c r="F3106" s="183"/>
      <c r="G3106" s="184">
        <f t="shared" si="382"/>
        <v>263.98930000000001</v>
      </c>
      <c r="H3106" s="184">
        <f t="shared" si="383"/>
        <v>30.7</v>
      </c>
      <c r="I3106" s="184">
        <f t="shared" si="377"/>
        <v>233.28930000000003</v>
      </c>
      <c r="K3106" s="184">
        <v>0</v>
      </c>
      <c r="L3106" s="184">
        <v>0</v>
      </c>
      <c r="M3106" s="184">
        <f t="shared" si="378"/>
        <v>0</v>
      </c>
      <c r="O3106" s="188">
        <v>263.98930000000001</v>
      </c>
      <c r="P3106" s="188">
        <v>30.7</v>
      </c>
      <c r="Q3106" s="188">
        <f t="shared" si="379"/>
        <v>233.28930000000003</v>
      </c>
      <c r="S3106" s="184">
        <v>0</v>
      </c>
      <c r="T3106" s="184">
        <v>0</v>
      </c>
      <c r="U3106" s="184">
        <f t="shared" si="380"/>
        <v>0</v>
      </c>
      <c r="W3106" s="185">
        <v>0</v>
      </c>
      <c r="X3106" s="185">
        <v>0</v>
      </c>
      <c r="Y3106" s="185">
        <f t="shared" si="381"/>
        <v>0</v>
      </c>
    </row>
    <row r="3107" spans="2:25" s="187" customFormat="1" hidden="1" x14ac:dyDescent="0.3">
      <c r="B3107" s="226" t="s">
        <v>3423</v>
      </c>
      <c r="C3107" s="338" t="s">
        <v>10589</v>
      </c>
      <c r="D3107" s="249"/>
      <c r="E3107" s="249"/>
      <c r="F3107" s="183"/>
      <c r="G3107" s="184">
        <f t="shared" si="382"/>
        <v>41.595100000000002</v>
      </c>
      <c r="H3107" s="184">
        <f t="shared" si="383"/>
        <v>37.989776450000001</v>
      </c>
      <c r="I3107" s="184">
        <f t="shared" si="377"/>
        <v>3.6053235500000014</v>
      </c>
      <c r="K3107" s="184">
        <v>0</v>
      </c>
      <c r="L3107" s="184">
        <v>0</v>
      </c>
      <c r="M3107" s="184">
        <f t="shared" si="378"/>
        <v>0</v>
      </c>
      <c r="O3107" s="188">
        <v>41.595100000000002</v>
      </c>
      <c r="P3107" s="188">
        <v>37.989776450000001</v>
      </c>
      <c r="Q3107" s="188">
        <f t="shared" si="379"/>
        <v>3.6053235500000014</v>
      </c>
      <c r="S3107" s="184">
        <v>0</v>
      </c>
      <c r="T3107" s="184">
        <v>0</v>
      </c>
      <c r="U3107" s="184">
        <f t="shared" si="380"/>
        <v>0</v>
      </c>
      <c r="W3107" s="185">
        <v>0</v>
      </c>
      <c r="X3107" s="185">
        <v>0</v>
      </c>
      <c r="Y3107" s="185">
        <f t="shared" si="381"/>
        <v>0</v>
      </c>
    </row>
    <row r="3108" spans="2:25" s="187" customFormat="1" hidden="1" x14ac:dyDescent="0.3">
      <c r="B3108" s="226" t="s">
        <v>3424</v>
      </c>
      <c r="C3108" s="338" t="s">
        <v>10590</v>
      </c>
      <c r="D3108" s="249"/>
      <c r="E3108" s="249"/>
      <c r="F3108" s="183"/>
      <c r="G3108" s="184">
        <f t="shared" si="382"/>
        <v>1.65</v>
      </c>
      <c r="H3108" s="184">
        <f t="shared" si="383"/>
        <v>8.2400000000000001E-2</v>
      </c>
      <c r="I3108" s="184">
        <f t="shared" si="377"/>
        <v>1.5675999999999999</v>
      </c>
      <c r="K3108" s="184">
        <v>0</v>
      </c>
      <c r="L3108" s="184">
        <v>0</v>
      </c>
      <c r="M3108" s="184">
        <f t="shared" si="378"/>
        <v>0</v>
      </c>
      <c r="O3108" s="188">
        <v>1.65</v>
      </c>
      <c r="P3108" s="188">
        <v>8.2400000000000001E-2</v>
      </c>
      <c r="Q3108" s="188">
        <f t="shared" si="379"/>
        <v>1.5675999999999999</v>
      </c>
      <c r="S3108" s="184">
        <v>0</v>
      </c>
      <c r="T3108" s="184">
        <v>0</v>
      </c>
      <c r="U3108" s="184">
        <f t="shared" si="380"/>
        <v>0</v>
      </c>
      <c r="W3108" s="185">
        <v>0</v>
      </c>
      <c r="X3108" s="185">
        <v>0</v>
      </c>
      <c r="Y3108" s="185">
        <f t="shared" si="381"/>
        <v>0</v>
      </c>
    </row>
    <row r="3109" spans="2:25" s="187" customFormat="1" hidden="1" x14ac:dyDescent="0.3">
      <c r="B3109" s="226" t="s">
        <v>3425</v>
      </c>
      <c r="C3109" s="338" t="s">
        <v>10591</v>
      </c>
      <c r="D3109" s="249"/>
      <c r="E3109" s="249"/>
      <c r="F3109" s="183"/>
      <c r="G3109" s="184">
        <f t="shared" si="382"/>
        <v>243.8955</v>
      </c>
      <c r="H3109" s="184">
        <f t="shared" si="383"/>
        <v>219.20184398000004</v>
      </c>
      <c r="I3109" s="184">
        <f t="shared" si="377"/>
        <v>24.693656019999963</v>
      </c>
      <c r="K3109" s="184">
        <v>0</v>
      </c>
      <c r="L3109" s="184">
        <v>0</v>
      </c>
      <c r="M3109" s="184">
        <f t="shared" si="378"/>
        <v>0</v>
      </c>
      <c r="O3109" s="188">
        <v>243.8955</v>
      </c>
      <c r="P3109" s="188">
        <v>219.20184398000004</v>
      </c>
      <c r="Q3109" s="188">
        <f t="shared" si="379"/>
        <v>24.693656019999963</v>
      </c>
      <c r="S3109" s="184">
        <v>0</v>
      </c>
      <c r="T3109" s="184">
        <v>0</v>
      </c>
      <c r="U3109" s="184">
        <f t="shared" si="380"/>
        <v>0</v>
      </c>
      <c r="W3109" s="185">
        <v>0</v>
      </c>
      <c r="X3109" s="185">
        <v>0</v>
      </c>
      <c r="Y3109" s="185">
        <f t="shared" si="381"/>
        <v>0</v>
      </c>
    </row>
    <row r="3110" spans="2:25" s="187" customFormat="1" hidden="1" x14ac:dyDescent="0.3">
      <c r="B3110" s="226" t="s">
        <v>3426</v>
      </c>
      <c r="C3110" s="338" t="s">
        <v>10592</v>
      </c>
      <c r="D3110" s="249"/>
      <c r="E3110" s="249"/>
      <c r="F3110" s="183"/>
      <c r="G3110" s="184">
        <f t="shared" si="382"/>
        <v>40.169600000000003</v>
      </c>
      <c r="H3110" s="184">
        <f t="shared" si="383"/>
        <v>38.694899999999997</v>
      </c>
      <c r="I3110" s="184">
        <f t="shared" si="377"/>
        <v>1.4747000000000057</v>
      </c>
      <c r="K3110" s="184">
        <v>0</v>
      </c>
      <c r="L3110" s="184">
        <v>0</v>
      </c>
      <c r="M3110" s="184">
        <f t="shared" si="378"/>
        <v>0</v>
      </c>
      <c r="O3110" s="188">
        <v>40.169600000000003</v>
      </c>
      <c r="P3110" s="188">
        <v>38.694899999999997</v>
      </c>
      <c r="Q3110" s="188">
        <f t="shared" si="379"/>
        <v>1.4747000000000057</v>
      </c>
      <c r="S3110" s="184">
        <v>0</v>
      </c>
      <c r="T3110" s="184">
        <v>0</v>
      </c>
      <c r="U3110" s="184">
        <f t="shared" si="380"/>
        <v>0</v>
      </c>
      <c r="W3110" s="185">
        <v>0</v>
      </c>
      <c r="X3110" s="185">
        <v>0</v>
      </c>
      <c r="Y3110" s="185">
        <f t="shared" si="381"/>
        <v>0</v>
      </c>
    </row>
    <row r="3111" spans="2:25" s="187" customFormat="1" hidden="1" x14ac:dyDescent="0.3">
      <c r="B3111" s="226" t="s">
        <v>3427</v>
      </c>
      <c r="C3111" s="338" t="s">
        <v>10593</v>
      </c>
      <c r="D3111" s="249"/>
      <c r="E3111" s="249"/>
      <c r="F3111" s="183"/>
      <c r="G3111" s="184">
        <f t="shared" si="382"/>
        <v>125.7756</v>
      </c>
      <c r="H3111" s="184">
        <f t="shared" si="383"/>
        <v>0.34</v>
      </c>
      <c r="I3111" s="184">
        <f t="shared" si="377"/>
        <v>125.43559999999999</v>
      </c>
      <c r="K3111" s="184">
        <v>0</v>
      </c>
      <c r="L3111" s="184">
        <v>0</v>
      </c>
      <c r="M3111" s="184">
        <f t="shared" si="378"/>
        <v>0</v>
      </c>
      <c r="O3111" s="188">
        <v>125.7756</v>
      </c>
      <c r="P3111" s="188">
        <v>0.34</v>
      </c>
      <c r="Q3111" s="188">
        <f t="shared" si="379"/>
        <v>125.43559999999999</v>
      </c>
      <c r="S3111" s="184">
        <v>0</v>
      </c>
      <c r="T3111" s="184">
        <v>0</v>
      </c>
      <c r="U3111" s="184">
        <f t="shared" si="380"/>
        <v>0</v>
      </c>
      <c r="W3111" s="185">
        <v>0</v>
      </c>
      <c r="X3111" s="185">
        <v>0</v>
      </c>
      <c r="Y3111" s="185">
        <f t="shared" si="381"/>
        <v>0</v>
      </c>
    </row>
    <row r="3112" spans="2:25" s="187" customFormat="1" hidden="1" x14ac:dyDescent="0.3">
      <c r="B3112" s="226" t="s">
        <v>3428</v>
      </c>
      <c r="C3112" s="338" t="s">
        <v>10594</v>
      </c>
      <c r="D3112" s="249"/>
      <c r="E3112" s="249"/>
      <c r="F3112" s="183"/>
      <c r="G3112" s="184">
        <f t="shared" si="382"/>
        <v>56.862499999999997</v>
      </c>
      <c r="H3112" s="184">
        <f t="shared" si="383"/>
        <v>26.486599999999999</v>
      </c>
      <c r="I3112" s="184">
        <f t="shared" si="377"/>
        <v>30.375899999999998</v>
      </c>
      <c r="K3112" s="184">
        <v>0</v>
      </c>
      <c r="L3112" s="184">
        <v>0</v>
      </c>
      <c r="M3112" s="184">
        <f t="shared" si="378"/>
        <v>0</v>
      </c>
      <c r="O3112" s="188">
        <v>56.862499999999997</v>
      </c>
      <c r="P3112" s="188">
        <v>26.486599999999999</v>
      </c>
      <c r="Q3112" s="188">
        <f t="shared" si="379"/>
        <v>30.375899999999998</v>
      </c>
      <c r="S3112" s="184">
        <v>0</v>
      </c>
      <c r="T3112" s="184">
        <v>0</v>
      </c>
      <c r="U3112" s="184">
        <f t="shared" si="380"/>
        <v>0</v>
      </c>
      <c r="W3112" s="185">
        <v>0</v>
      </c>
      <c r="X3112" s="185">
        <v>0</v>
      </c>
      <c r="Y3112" s="185">
        <f t="shared" si="381"/>
        <v>0</v>
      </c>
    </row>
    <row r="3113" spans="2:25" s="187" customFormat="1" hidden="1" x14ac:dyDescent="0.3">
      <c r="B3113" s="226" t="s">
        <v>3429</v>
      </c>
      <c r="C3113" s="338" t="s">
        <v>10595</v>
      </c>
      <c r="D3113" s="249"/>
      <c r="E3113" s="249"/>
      <c r="F3113" s="183"/>
      <c r="G3113" s="184">
        <f t="shared" si="382"/>
        <v>1.8225</v>
      </c>
      <c r="H3113" s="184">
        <f t="shared" si="383"/>
        <v>0.42499999999999999</v>
      </c>
      <c r="I3113" s="184">
        <f t="shared" si="377"/>
        <v>1.3975</v>
      </c>
      <c r="K3113" s="184">
        <v>0</v>
      </c>
      <c r="L3113" s="184">
        <v>0</v>
      </c>
      <c r="M3113" s="184">
        <f t="shared" si="378"/>
        <v>0</v>
      </c>
      <c r="O3113" s="188">
        <v>1.8225</v>
      </c>
      <c r="P3113" s="188">
        <v>0.42499999999999999</v>
      </c>
      <c r="Q3113" s="188">
        <f t="shared" si="379"/>
        <v>1.3975</v>
      </c>
      <c r="S3113" s="184">
        <v>0</v>
      </c>
      <c r="T3113" s="184">
        <v>0</v>
      </c>
      <c r="U3113" s="184">
        <f t="shared" si="380"/>
        <v>0</v>
      </c>
      <c r="W3113" s="185">
        <v>0</v>
      </c>
      <c r="X3113" s="185">
        <v>0</v>
      </c>
      <c r="Y3113" s="185">
        <f t="shared" si="381"/>
        <v>0</v>
      </c>
    </row>
    <row r="3114" spans="2:25" s="187" customFormat="1" hidden="1" x14ac:dyDescent="0.3">
      <c r="B3114" s="226" t="s">
        <v>3430</v>
      </c>
      <c r="C3114" s="338" t="s">
        <v>10596</v>
      </c>
      <c r="D3114" s="249"/>
      <c r="E3114" s="249"/>
      <c r="F3114" s="183"/>
      <c r="G3114" s="184">
        <f t="shared" si="382"/>
        <v>412.40660000000003</v>
      </c>
      <c r="H3114" s="184">
        <f t="shared" si="383"/>
        <v>406.09651227999996</v>
      </c>
      <c r="I3114" s="184">
        <f t="shared" si="377"/>
        <v>6.3100877200000696</v>
      </c>
      <c r="K3114" s="184">
        <v>0</v>
      </c>
      <c r="L3114" s="184">
        <v>0</v>
      </c>
      <c r="M3114" s="184">
        <f t="shared" si="378"/>
        <v>0</v>
      </c>
      <c r="O3114" s="188">
        <v>412.40660000000003</v>
      </c>
      <c r="P3114" s="188">
        <v>406.09651227999996</v>
      </c>
      <c r="Q3114" s="188">
        <f t="shared" si="379"/>
        <v>6.3100877200000696</v>
      </c>
      <c r="S3114" s="184">
        <v>0</v>
      </c>
      <c r="T3114" s="184">
        <v>0</v>
      </c>
      <c r="U3114" s="184">
        <f t="shared" si="380"/>
        <v>0</v>
      </c>
      <c r="W3114" s="185">
        <v>0</v>
      </c>
      <c r="X3114" s="185">
        <v>0</v>
      </c>
      <c r="Y3114" s="185">
        <f t="shared" si="381"/>
        <v>0</v>
      </c>
    </row>
    <row r="3115" spans="2:25" s="187" customFormat="1" hidden="1" x14ac:dyDescent="0.3">
      <c r="B3115" s="226" t="s">
        <v>3431</v>
      </c>
      <c r="C3115" s="338" t="s">
        <v>10597</v>
      </c>
      <c r="D3115" s="249"/>
      <c r="E3115" s="249"/>
      <c r="F3115" s="183"/>
      <c r="G3115" s="184">
        <f t="shared" si="382"/>
        <v>182.66040000000001</v>
      </c>
      <c r="H3115" s="184">
        <f t="shared" si="383"/>
        <v>161.22935491999999</v>
      </c>
      <c r="I3115" s="184">
        <f t="shared" si="377"/>
        <v>21.431045080000018</v>
      </c>
      <c r="K3115" s="184">
        <v>0</v>
      </c>
      <c r="L3115" s="184">
        <v>0</v>
      </c>
      <c r="M3115" s="184">
        <f t="shared" si="378"/>
        <v>0</v>
      </c>
      <c r="O3115" s="188">
        <v>182.66040000000001</v>
      </c>
      <c r="P3115" s="188">
        <v>161.22935491999999</v>
      </c>
      <c r="Q3115" s="188">
        <f t="shared" si="379"/>
        <v>21.431045080000018</v>
      </c>
      <c r="S3115" s="184">
        <v>0</v>
      </c>
      <c r="T3115" s="184">
        <v>0</v>
      </c>
      <c r="U3115" s="184">
        <f t="shared" si="380"/>
        <v>0</v>
      </c>
      <c r="W3115" s="185">
        <v>0</v>
      </c>
      <c r="X3115" s="185">
        <v>0</v>
      </c>
      <c r="Y3115" s="185">
        <f t="shared" si="381"/>
        <v>0</v>
      </c>
    </row>
    <row r="3116" spans="2:25" s="187" customFormat="1" hidden="1" x14ac:dyDescent="0.3">
      <c r="B3116" s="226" t="s">
        <v>3432</v>
      </c>
      <c r="C3116" s="338" t="s">
        <v>10598</v>
      </c>
      <c r="D3116" s="249"/>
      <c r="E3116" s="249"/>
      <c r="F3116" s="183"/>
      <c r="G3116" s="184">
        <f t="shared" si="382"/>
        <v>4.7571000000000003</v>
      </c>
      <c r="H3116" s="184">
        <f t="shared" si="383"/>
        <v>0</v>
      </c>
      <c r="I3116" s="184">
        <f t="shared" si="377"/>
        <v>4.7571000000000003</v>
      </c>
      <c r="K3116" s="184">
        <v>0</v>
      </c>
      <c r="L3116" s="184">
        <v>0</v>
      </c>
      <c r="M3116" s="184">
        <f t="shared" si="378"/>
        <v>0</v>
      </c>
      <c r="O3116" s="188">
        <v>4.7571000000000003</v>
      </c>
      <c r="P3116" s="188">
        <v>0</v>
      </c>
      <c r="Q3116" s="188">
        <f t="shared" si="379"/>
        <v>4.7571000000000003</v>
      </c>
      <c r="S3116" s="184">
        <v>0</v>
      </c>
      <c r="T3116" s="184">
        <v>0</v>
      </c>
      <c r="U3116" s="184">
        <f t="shared" si="380"/>
        <v>0</v>
      </c>
      <c r="W3116" s="185">
        <v>0</v>
      </c>
      <c r="X3116" s="185">
        <v>0</v>
      </c>
      <c r="Y3116" s="185">
        <f t="shared" si="381"/>
        <v>0</v>
      </c>
    </row>
    <row r="3117" spans="2:25" s="187" customFormat="1" hidden="1" x14ac:dyDescent="0.3">
      <c r="B3117" s="226" t="s">
        <v>3433</v>
      </c>
      <c r="C3117" s="338" t="s">
        <v>10599</v>
      </c>
      <c r="D3117" s="249"/>
      <c r="E3117" s="249"/>
      <c r="F3117" s="183"/>
      <c r="G3117" s="184">
        <f t="shared" si="382"/>
        <v>3</v>
      </c>
      <c r="H3117" s="184">
        <f t="shared" si="383"/>
        <v>0</v>
      </c>
      <c r="I3117" s="184">
        <f t="shared" si="377"/>
        <v>3</v>
      </c>
      <c r="K3117" s="184">
        <v>0</v>
      </c>
      <c r="L3117" s="184">
        <v>0</v>
      </c>
      <c r="M3117" s="184">
        <f t="shared" si="378"/>
        <v>0</v>
      </c>
      <c r="O3117" s="188">
        <v>3</v>
      </c>
      <c r="P3117" s="188">
        <v>0</v>
      </c>
      <c r="Q3117" s="188">
        <f t="shared" si="379"/>
        <v>3</v>
      </c>
      <c r="S3117" s="184">
        <v>0</v>
      </c>
      <c r="T3117" s="184">
        <v>0</v>
      </c>
      <c r="U3117" s="184">
        <f t="shared" si="380"/>
        <v>0</v>
      </c>
      <c r="W3117" s="185">
        <v>0</v>
      </c>
      <c r="X3117" s="185">
        <v>0</v>
      </c>
      <c r="Y3117" s="185">
        <f t="shared" si="381"/>
        <v>0</v>
      </c>
    </row>
    <row r="3118" spans="2:25" s="187" customFormat="1" hidden="1" x14ac:dyDescent="0.3">
      <c r="B3118" s="226" t="s">
        <v>3434</v>
      </c>
      <c r="C3118" s="338" t="s">
        <v>10600</v>
      </c>
      <c r="D3118" s="249"/>
      <c r="E3118" s="249"/>
      <c r="F3118" s="183"/>
      <c r="G3118" s="184">
        <f t="shared" si="382"/>
        <v>288.75450000000001</v>
      </c>
      <c r="H3118" s="184">
        <f t="shared" si="383"/>
        <v>261.06554981000005</v>
      </c>
      <c r="I3118" s="184">
        <f t="shared" si="377"/>
        <v>27.688950189999957</v>
      </c>
      <c r="K3118" s="184">
        <v>0</v>
      </c>
      <c r="L3118" s="184">
        <v>0</v>
      </c>
      <c r="M3118" s="184">
        <f t="shared" si="378"/>
        <v>0</v>
      </c>
      <c r="O3118" s="188">
        <v>288.75450000000001</v>
      </c>
      <c r="P3118" s="188">
        <v>261.06554981000005</v>
      </c>
      <c r="Q3118" s="188">
        <f t="shared" si="379"/>
        <v>27.688950189999957</v>
      </c>
      <c r="S3118" s="184">
        <v>0</v>
      </c>
      <c r="T3118" s="184">
        <v>0</v>
      </c>
      <c r="U3118" s="184">
        <f t="shared" si="380"/>
        <v>0</v>
      </c>
      <c r="W3118" s="185">
        <v>0</v>
      </c>
      <c r="X3118" s="185">
        <v>0</v>
      </c>
      <c r="Y3118" s="185">
        <f t="shared" si="381"/>
        <v>0</v>
      </c>
    </row>
    <row r="3119" spans="2:25" s="187" customFormat="1" hidden="1" x14ac:dyDescent="0.3">
      <c r="B3119" s="226" t="s">
        <v>3435</v>
      </c>
      <c r="C3119" s="338" t="s">
        <v>10601</v>
      </c>
      <c r="D3119" s="249"/>
      <c r="E3119" s="249"/>
      <c r="F3119" s="183"/>
      <c r="G3119" s="184">
        <f t="shared" si="382"/>
        <v>4.3426999999999998</v>
      </c>
      <c r="H3119" s="184">
        <f t="shared" si="383"/>
        <v>0</v>
      </c>
      <c r="I3119" s="184">
        <f t="shared" si="377"/>
        <v>4.3426999999999998</v>
      </c>
      <c r="K3119" s="184">
        <v>0</v>
      </c>
      <c r="L3119" s="184">
        <v>0</v>
      </c>
      <c r="M3119" s="184">
        <f t="shared" si="378"/>
        <v>0</v>
      </c>
      <c r="O3119" s="188">
        <v>4.3426999999999998</v>
      </c>
      <c r="P3119" s="188">
        <v>0</v>
      </c>
      <c r="Q3119" s="188">
        <f t="shared" si="379"/>
        <v>4.3426999999999998</v>
      </c>
      <c r="S3119" s="184">
        <v>0</v>
      </c>
      <c r="T3119" s="184">
        <v>0</v>
      </c>
      <c r="U3119" s="184">
        <f t="shared" si="380"/>
        <v>0</v>
      </c>
      <c r="W3119" s="185">
        <v>0</v>
      </c>
      <c r="X3119" s="185">
        <v>0</v>
      </c>
      <c r="Y3119" s="185">
        <f t="shared" si="381"/>
        <v>0</v>
      </c>
    </row>
    <row r="3120" spans="2:25" s="187" customFormat="1" hidden="1" x14ac:dyDescent="0.3">
      <c r="B3120" s="226" t="s">
        <v>3436</v>
      </c>
      <c r="C3120" s="338" t="s">
        <v>10602</v>
      </c>
      <c r="D3120" s="249"/>
      <c r="E3120" s="249"/>
      <c r="F3120" s="183"/>
      <c r="G3120" s="184">
        <f t="shared" si="382"/>
        <v>63.744700000000002</v>
      </c>
      <c r="H3120" s="184">
        <f t="shared" si="383"/>
        <v>60.727300659999997</v>
      </c>
      <c r="I3120" s="184">
        <f t="shared" si="377"/>
        <v>3.0173993400000043</v>
      </c>
      <c r="K3120" s="184">
        <v>0</v>
      </c>
      <c r="L3120" s="184">
        <v>0</v>
      </c>
      <c r="M3120" s="184">
        <f t="shared" si="378"/>
        <v>0</v>
      </c>
      <c r="O3120" s="188">
        <v>63.744700000000002</v>
      </c>
      <c r="P3120" s="188">
        <v>60.727300659999997</v>
      </c>
      <c r="Q3120" s="188">
        <f t="shared" si="379"/>
        <v>3.0173993400000043</v>
      </c>
      <c r="S3120" s="184">
        <v>0</v>
      </c>
      <c r="T3120" s="184">
        <v>0</v>
      </c>
      <c r="U3120" s="184">
        <f t="shared" si="380"/>
        <v>0</v>
      </c>
      <c r="W3120" s="185">
        <v>0</v>
      </c>
      <c r="X3120" s="185">
        <v>0</v>
      </c>
      <c r="Y3120" s="185">
        <f t="shared" si="381"/>
        <v>0</v>
      </c>
    </row>
    <row r="3121" spans="2:25" s="187" customFormat="1" hidden="1" x14ac:dyDescent="0.3">
      <c r="B3121" s="226" t="s">
        <v>3437</v>
      </c>
      <c r="C3121" s="338" t="s">
        <v>10603</v>
      </c>
      <c r="D3121" s="249"/>
      <c r="E3121" s="249"/>
      <c r="F3121" s="183"/>
      <c r="G3121" s="184">
        <f t="shared" si="382"/>
        <v>2.2328999999999999</v>
      </c>
      <c r="H3121" s="184">
        <f t="shared" si="383"/>
        <v>0.2</v>
      </c>
      <c r="I3121" s="184">
        <f t="shared" si="377"/>
        <v>2.0328999999999997</v>
      </c>
      <c r="K3121" s="184">
        <v>0</v>
      </c>
      <c r="L3121" s="184">
        <v>0</v>
      </c>
      <c r="M3121" s="184">
        <f t="shared" si="378"/>
        <v>0</v>
      </c>
      <c r="O3121" s="188">
        <v>2.2328999999999999</v>
      </c>
      <c r="P3121" s="188">
        <v>0.2</v>
      </c>
      <c r="Q3121" s="188">
        <f t="shared" si="379"/>
        <v>2.0328999999999997</v>
      </c>
      <c r="S3121" s="184">
        <v>0</v>
      </c>
      <c r="T3121" s="184">
        <v>0</v>
      </c>
      <c r="U3121" s="184">
        <f t="shared" si="380"/>
        <v>0</v>
      </c>
      <c r="W3121" s="185">
        <v>0</v>
      </c>
      <c r="X3121" s="185">
        <v>0</v>
      </c>
      <c r="Y3121" s="185">
        <f t="shared" si="381"/>
        <v>0</v>
      </c>
    </row>
    <row r="3122" spans="2:25" s="187" customFormat="1" hidden="1" x14ac:dyDescent="0.3">
      <c r="B3122" s="226" t="s">
        <v>3438</v>
      </c>
      <c r="C3122" s="338" t="s">
        <v>10604</v>
      </c>
      <c r="D3122" s="249"/>
      <c r="E3122" s="249"/>
      <c r="F3122" s="183"/>
      <c r="G3122" s="184">
        <f t="shared" si="382"/>
        <v>117.12560000000001</v>
      </c>
      <c r="H3122" s="184">
        <f t="shared" si="383"/>
        <v>65.773590999999996</v>
      </c>
      <c r="I3122" s="184">
        <f t="shared" si="377"/>
        <v>51.35200900000001</v>
      </c>
      <c r="K3122" s="184">
        <v>0</v>
      </c>
      <c r="L3122" s="184">
        <v>0</v>
      </c>
      <c r="M3122" s="184">
        <f t="shared" si="378"/>
        <v>0</v>
      </c>
      <c r="O3122" s="188">
        <v>117.12560000000001</v>
      </c>
      <c r="P3122" s="188">
        <v>65.773590999999996</v>
      </c>
      <c r="Q3122" s="188">
        <f t="shared" si="379"/>
        <v>51.35200900000001</v>
      </c>
      <c r="S3122" s="184">
        <v>0</v>
      </c>
      <c r="T3122" s="184">
        <v>0</v>
      </c>
      <c r="U3122" s="184">
        <f t="shared" si="380"/>
        <v>0</v>
      </c>
      <c r="W3122" s="185">
        <v>0</v>
      </c>
      <c r="X3122" s="185">
        <v>0</v>
      </c>
      <c r="Y3122" s="185">
        <f t="shared" si="381"/>
        <v>0</v>
      </c>
    </row>
    <row r="3123" spans="2:25" s="187" customFormat="1" hidden="1" x14ac:dyDescent="0.3">
      <c r="B3123" s="226" t="s">
        <v>3439</v>
      </c>
      <c r="C3123" s="338" t="s">
        <v>10605</v>
      </c>
      <c r="D3123" s="249"/>
      <c r="E3123" s="249"/>
      <c r="F3123" s="183"/>
      <c r="G3123" s="184">
        <f t="shared" si="382"/>
        <v>39.259399999999999</v>
      </c>
      <c r="H3123" s="184">
        <f t="shared" si="383"/>
        <v>36.429033750000002</v>
      </c>
      <c r="I3123" s="184">
        <f t="shared" si="377"/>
        <v>2.8303662499999973</v>
      </c>
      <c r="K3123" s="184">
        <v>0</v>
      </c>
      <c r="L3123" s="184">
        <v>0</v>
      </c>
      <c r="M3123" s="184">
        <f t="shared" si="378"/>
        <v>0</v>
      </c>
      <c r="O3123" s="188">
        <v>39.259399999999999</v>
      </c>
      <c r="P3123" s="188">
        <v>36.429033750000002</v>
      </c>
      <c r="Q3123" s="188">
        <f t="shared" si="379"/>
        <v>2.8303662499999973</v>
      </c>
      <c r="S3123" s="184">
        <v>0</v>
      </c>
      <c r="T3123" s="184">
        <v>0</v>
      </c>
      <c r="U3123" s="184">
        <f t="shared" si="380"/>
        <v>0</v>
      </c>
      <c r="W3123" s="185">
        <v>0</v>
      </c>
      <c r="X3123" s="185">
        <v>0</v>
      </c>
      <c r="Y3123" s="185">
        <f t="shared" si="381"/>
        <v>0</v>
      </c>
    </row>
    <row r="3124" spans="2:25" s="187" customFormat="1" hidden="1" x14ac:dyDescent="0.3">
      <c r="B3124" s="226" t="s">
        <v>3440</v>
      </c>
      <c r="C3124" s="338" t="s">
        <v>10606</v>
      </c>
      <c r="D3124" s="249"/>
      <c r="E3124" s="249"/>
      <c r="F3124" s="183"/>
      <c r="G3124" s="184">
        <f t="shared" si="382"/>
        <v>0.7</v>
      </c>
      <c r="H3124" s="184">
        <f t="shared" si="383"/>
        <v>0</v>
      </c>
      <c r="I3124" s="184">
        <f t="shared" si="377"/>
        <v>0.7</v>
      </c>
      <c r="K3124" s="184">
        <v>0</v>
      </c>
      <c r="L3124" s="184">
        <v>0</v>
      </c>
      <c r="M3124" s="184">
        <f t="shared" si="378"/>
        <v>0</v>
      </c>
      <c r="O3124" s="188">
        <v>0.7</v>
      </c>
      <c r="P3124" s="188">
        <v>0</v>
      </c>
      <c r="Q3124" s="188">
        <f t="shared" si="379"/>
        <v>0.7</v>
      </c>
      <c r="S3124" s="184">
        <v>0</v>
      </c>
      <c r="T3124" s="184">
        <v>0</v>
      </c>
      <c r="U3124" s="184">
        <f t="shared" si="380"/>
        <v>0</v>
      </c>
      <c r="W3124" s="185">
        <v>0</v>
      </c>
      <c r="X3124" s="185">
        <v>0</v>
      </c>
      <c r="Y3124" s="185">
        <f t="shared" si="381"/>
        <v>0</v>
      </c>
    </row>
    <row r="3125" spans="2:25" s="187" customFormat="1" hidden="1" x14ac:dyDescent="0.3">
      <c r="B3125" s="226" t="s">
        <v>3441</v>
      </c>
      <c r="C3125" s="338" t="s">
        <v>10607</v>
      </c>
      <c r="D3125" s="249"/>
      <c r="E3125" s="249"/>
      <c r="F3125" s="183"/>
      <c r="G3125" s="184">
        <f t="shared" si="382"/>
        <v>244.77610000000001</v>
      </c>
      <c r="H3125" s="184">
        <f t="shared" si="383"/>
        <v>218.52647697999998</v>
      </c>
      <c r="I3125" s="184">
        <f t="shared" si="377"/>
        <v>26.24962302000003</v>
      </c>
      <c r="K3125" s="184">
        <v>0</v>
      </c>
      <c r="L3125" s="184">
        <v>0</v>
      </c>
      <c r="M3125" s="184">
        <f t="shared" si="378"/>
        <v>0</v>
      </c>
      <c r="O3125" s="188">
        <v>244.77610000000001</v>
      </c>
      <c r="P3125" s="188">
        <v>218.52647697999998</v>
      </c>
      <c r="Q3125" s="188">
        <f t="shared" si="379"/>
        <v>26.24962302000003</v>
      </c>
      <c r="S3125" s="184">
        <v>0</v>
      </c>
      <c r="T3125" s="184">
        <v>0</v>
      </c>
      <c r="U3125" s="184">
        <f t="shared" si="380"/>
        <v>0</v>
      </c>
      <c r="W3125" s="185">
        <v>0</v>
      </c>
      <c r="X3125" s="185">
        <v>0</v>
      </c>
      <c r="Y3125" s="185">
        <f t="shared" si="381"/>
        <v>0</v>
      </c>
    </row>
    <row r="3126" spans="2:25" s="187" customFormat="1" hidden="1" x14ac:dyDescent="0.3">
      <c r="B3126" s="226" t="s">
        <v>3442</v>
      </c>
      <c r="C3126" s="338" t="s">
        <v>10608</v>
      </c>
      <c r="D3126" s="249"/>
      <c r="E3126" s="249"/>
      <c r="F3126" s="183"/>
      <c r="G3126" s="184">
        <f t="shared" si="382"/>
        <v>0.3528</v>
      </c>
      <c r="H3126" s="184">
        <f t="shared" si="383"/>
        <v>0</v>
      </c>
      <c r="I3126" s="184">
        <f t="shared" si="377"/>
        <v>0.3528</v>
      </c>
      <c r="K3126" s="184">
        <v>0</v>
      </c>
      <c r="L3126" s="184">
        <v>0</v>
      </c>
      <c r="M3126" s="184">
        <f t="shared" si="378"/>
        <v>0</v>
      </c>
      <c r="O3126" s="188">
        <v>0.3528</v>
      </c>
      <c r="P3126" s="188">
        <v>0</v>
      </c>
      <c r="Q3126" s="188">
        <f t="shared" si="379"/>
        <v>0.3528</v>
      </c>
      <c r="S3126" s="184">
        <v>0</v>
      </c>
      <c r="T3126" s="184">
        <v>0</v>
      </c>
      <c r="U3126" s="184">
        <f t="shared" si="380"/>
        <v>0</v>
      </c>
      <c r="W3126" s="185">
        <v>0</v>
      </c>
      <c r="X3126" s="185">
        <v>0</v>
      </c>
      <c r="Y3126" s="185">
        <f t="shared" si="381"/>
        <v>0</v>
      </c>
    </row>
    <row r="3127" spans="2:25" s="187" customFormat="1" hidden="1" x14ac:dyDescent="0.3">
      <c r="B3127" s="226" t="s">
        <v>3443</v>
      </c>
      <c r="C3127" s="338" t="s">
        <v>10609</v>
      </c>
      <c r="D3127" s="249"/>
      <c r="E3127" s="249"/>
      <c r="F3127" s="183"/>
      <c r="G3127" s="184">
        <f t="shared" si="382"/>
        <v>8.2204999999999995</v>
      </c>
      <c r="H3127" s="184">
        <f t="shared" si="383"/>
        <v>0.26444000000000001</v>
      </c>
      <c r="I3127" s="184">
        <f t="shared" si="377"/>
        <v>7.956059999999999</v>
      </c>
      <c r="K3127" s="184">
        <v>0</v>
      </c>
      <c r="L3127" s="184">
        <v>0</v>
      </c>
      <c r="M3127" s="184">
        <f t="shared" si="378"/>
        <v>0</v>
      </c>
      <c r="O3127" s="188">
        <v>8.2204999999999995</v>
      </c>
      <c r="P3127" s="188">
        <v>0.26444000000000001</v>
      </c>
      <c r="Q3127" s="188">
        <f t="shared" si="379"/>
        <v>7.956059999999999</v>
      </c>
      <c r="S3127" s="184">
        <v>0</v>
      </c>
      <c r="T3127" s="184">
        <v>0</v>
      </c>
      <c r="U3127" s="184">
        <f t="shared" si="380"/>
        <v>0</v>
      </c>
      <c r="W3127" s="185">
        <v>0</v>
      </c>
      <c r="X3127" s="185">
        <v>0</v>
      </c>
      <c r="Y3127" s="185">
        <f t="shared" si="381"/>
        <v>0</v>
      </c>
    </row>
    <row r="3128" spans="2:25" s="187" customFormat="1" hidden="1" x14ac:dyDescent="0.3">
      <c r="B3128" s="226" t="s">
        <v>3444</v>
      </c>
      <c r="C3128" s="338" t="s">
        <v>10610</v>
      </c>
      <c r="D3128" s="249"/>
      <c r="E3128" s="249"/>
      <c r="F3128" s="183"/>
      <c r="G3128" s="184">
        <f t="shared" si="382"/>
        <v>92</v>
      </c>
      <c r="H3128" s="184">
        <f t="shared" si="383"/>
        <v>0.44</v>
      </c>
      <c r="I3128" s="184">
        <f t="shared" si="377"/>
        <v>91.56</v>
      </c>
      <c r="K3128" s="184">
        <v>0</v>
      </c>
      <c r="L3128" s="184">
        <v>0</v>
      </c>
      <c r="M3128" s="184">
        <f t="shared" si="378"/>
        <v>0</v>
      </c>
      <c r="O3128" s="188">
        <v>92</v>
      </c>
      <c r="P3128" s="188">
        <v>0.44</v>
      </c>
      <c r="Q3128" s="188">
        <f t="shared" si="379"/>
        <v>91.56</v>
      </c>
      <c r="S3128" s="184">
        <v>0</v>
      </c>
      <c r="T3128" s="184">
        <v>0</v>
      </c>
      <c r="U3128" s="184">
        <f t="shared" si="380"/>
        <v>0</v>
      </c>
      <c r="W3128" s="185">
        <v>0</v>
      </c>
      <c r="X3128" s="185">
        <v>0</v>
      </c>
      <c r="Y3128" s="185">
        <f t="shared" si="381"/>
        <v>0</v>
      </c>
    </row>
    <row r="3129" spans="2:25" s="187" customFormat="1" hidden="1" x14ac:dyDescent="0.3">
      <c r="B3129" s="226" t="s">
        <v>3445</v>
      </c>
      <c r="C3129" s="338" t="s">
        <v>10611</v>
      </c>
      <c r="D3129" s="249"/>
      <c r="E3129" s="249"/>
      <c r="F3129" s="183"/>
      <c r="G3129" s="184">
        <f t="shared" si="382"/>
        <v>50</v>
      </c>
      <c r="H3129" s="184">
        <f t="shared" si="383"/>
        <v>3.5</v>
      </c>
      <c r="I3129" s="184">
        <f t="shared" si="377"/>
        <v>46.5</v>
      </c>
      <c r="K3129" s="184">
        <v>0</v>
      </c>
      <c r="L3129" s="184">
        <v>0</v>
      </c>
      <c r="M3129" s="184">
        <f t="shared" si="378"/>
        <v>0</v>
      </c>
      <c r="O3129" s="188">
        <v>50</v>
      </c>
      <c r="P3129" s="188">
        <v>3.5</v>
      </c>
      <c r="Q3129" s="188">
        <f t="shared" si="379"/>
        <v>46.5</v>
      </c>
      <c r="S3129" s="184">
        <v>0</v>
      </c>
      <c r="T3129" s="184">
        <v>0</v>
      </c>
      <c r="U3129" s="184">
        <f t="shared" si="380"/>
        <v>0</v>
      </c>
      <c r="W3129" s="185">
        <v>0</v>
      </c>
      <c r="X3129" s="185">
        <v>0</v>
      </c>
      <c r="Y3129" s="185">
        <f t="shared" si="381"/>
        <v>0</v>
      </c>
    </row>
    <row r="3130" spans="2:25" s="187" customFormat="1" hidden="1" x14ac:dyDescent="0.3">
      <c r="B3130" s="226" t="s">
        <v>3446</v>
      </c>
      <c r="C3130" s="338" t="s">
        <v>10612</v>
      </c>
      <c r="D3130" s="249"/>
      <c r="E3130" s="249"/>
      <c r="F3130" s="183"/>
      <c r="G3130" s="184">
        <f t="shared" si="382"/>
        <v>2.0449999999999999</v>
      </c>
      <c r="H3130" s="184">
        <f t="shared" si="383"/>
        <v>1</v>
      </c>
      <c r="I3130" s="184">
        <f t="shared" si="377"/>
        <v>1.0449999999999999</v>
      </c>
      <c r="K3130" s="184">
        <v>0</v>
      </c>
      <c r="L3130" s="184">
        <v>0</v>
      </c>
      <c r="M3130" s="184">
        <f t="shared" si="378"/>
        <v>0</v>
      </c>
      <c r="O3130" s="188">
        <v>2.0449999999999999</v>
      </c>
      <c r="P3130" s="188">
        <v>1</v>
      </c>
      <c r="Q3130" s="188">
        <f t="shared" si="379"/>
        <v>1.0449999999999999</v>
      </c>
      <c r="S3130" s="184">
        <v>0</v>
      </c>
      <c r="T3130" s="184">
        <v>0</v>
      </c>
      <c r="U3130" s="184">
        <f t="shared" si="380"/>
        <v>0</v>
      </c>
      <c r="W3130" s="185">
        <v>0</v>
      </c>
      <c r="X3130" s="185">
        <v>0</v>
      </c>
      <c r="Y3130" s="185">
        <f t="shared" si="381"/>
        <v>0</v>
      </c>
    </row>
    <row r="3131" spans="2:25" s="187" customFormat="1" hidden="1" x14ac:dyDescent="0.3">
      <c r="B3131" s="226" t="s">
        <v>3447</v>
      </c>
      <c r="C3131" s="338" t="s">
        <v>10613</v>
      </c>
      <c r="D3131" s="249"/>
      <c r="E3131" s="249"/>
      <c r="F3131" s="183"/>
      <c r="G3131" s="184">
        <f t="shared" si="382"/>
        <v>1160.7310000000002</v>
      </c>
      <c r="H3131" s="184">
        <f t="shared" si="383"/>
        <v>1111.941589</v>
      </c>
      <c r="I3131" s="184">
        <f t="shared" si="377"/>
        <v>48.7894110000002</v>
      </c>
      <c r="K3131" s="184">
        <v>0</v>
      </c>
      <c r="L3131" s="184">
        <v>0</v>
      </c>
      <c r="M3131" s="184">
        <f t="shared" si="378"/>
        <v>0</v>
      </c>
      <c r="O3131" s="188">
        <v>1160.7310000000002</v>
      </c>
      <c r="P3131" s="188">
        <v>1111.941589</v>
      </c>
      <c r="Q3131" s="188">
        <f t="shared" si="379"/>
        <v>48.7894110000002</v>
      </c>
      <c r="S3131" s="184">
        <v>0</v>
      </c>
      <c r="T3131" s="184">
        <v>0</v>
      </c>
      <c r="U3131" s="184">
        <f t="shared" si="380"/>
        <v>0</v>
      </c>
      <c r="W3131" s="185">
        <v>0</v>
      </c>
      <c r="X3131" s="185">
        <v>0</v>
      </c>
      <c r="Y3131" s="185">
        <f t="shared" si="381"/>
        <v>0</v>
      </c>
    </row>
    <row r="3132" spans="2:25" s="187" customFormat="1" hidden="1" x14ac:dyDescent="0.3">
      <c r="B3132" s="226" t="s">
        <v>3448</v>
      </c>
      <c r="C3132" s="338" t="s">
        <v>10614</v>
      </c>
      <c r="D3132" s="249"/>
      <c r="E3132" s="249"/>
      <c r="F3132" s="183"/>
      <c r="G3132" s="184">
        <f t="shared" si="382"/>
        <v>504.44159999999999</v>
      </c>
      <c r="H3132" s="184">
        <f t="shared" si="383"/>
        <v>400.915933</v>
      </c>
      <c r="I3132" s="184">
        <f t="shared" si="377"/>
        <v>103.525667</v>
      </c>
      <c r="K3132" s="184">
        <v>0</v>
      </c>
      <c r="L3132" s="184">
        <v>0</v>
      </c>
      <c r="M3132" s="184">
        <f t="shared" si="378"/>
        <v>0</v>
      </c>
      <c r="O3132" s="188">
        <v>504.44159999999999</v>
      </c>
      <c r="P3132" s="188">
        <v>400.915933</v>
      </c>
      <c r="Q3132" s="188">
        <f t="shared" si="379"/>
        <v>103.525667</v>
      </c>
      <c r="S3132" s="184">
        <v>0</v>
      </c>
      <c r="T3132" s="184">
        <v>0</v>
      </c>
      <c r="U3132" s="184">
        <f t="shared" si="380"/>
        <v>0</v>
      </c>
      <c r="W3132" s="185">
        <v>0</v>
      </c>
      <c r="X3132" s="185">
        <v>0</v>
      </c>
      <c r="Y3132" s="185">
        <f t="shared" si="381"/>
        <v>0</v>
      </c>
    </row>
    <row r="3133" spans="2:25" s="187" customFormat="1" hidden="1" x14ac:dyDescent="0.3">
      <c r="B3133" s="226" t="s">
        <v>3449</v>
      </c>
      <c r="C3133" s="338" t="s">
        <v>10615</v>
      </c>
      <c r="D3133" s="249"/>
      <c r="E3133" s="249"/>
      <c r="F3133" s="183"/>
      <c r="G3133" s="184">
        <f t="shared" si="382"/>
        <v>5.5</v>
      </c>
      <c r="H3133" s="184">
        <f t="shared" si="383"/>
        <v>2.6</v>
      </c>
      <c r="I3133" s="184">
        <f t="shared" si="377"/>
        <v>2.9</v>
      </c>
      <c r="K3133" s="184">
        <v>0</v>
      </c>
      <c r="L3133" s="184">
        <v>0</v>
      </c>
      <c r="M3133" s="184">
        <f t="shared" si="378"/>
        <v>0</v>
      </c>
      <c r="O3133" s="188">
        <v>5.5</v>
      </c>
      <c r="P3133" s="188">
        <v>2.6</v>
      </c>
      <c r="Q3133" s="188">
        <f t="shared" si="379"/>
        <v>2.9</v>
      </c>
      <c r="S3133" s="184">
        <v>0</v>
      </c>
      <c r="T3133" s="184">
        <v>0</v>
      </c>
      <c r="U3133" s="184">
        <f t="shared" si="380"/>
        <v>0</v>
      </c>
      <c r="W3133" s="185">
        <v>0</v>
      </c>
      <c r="X3133" s="185">
        <v>0</v>
      </c>
      <c r="Y3133" s="185">
        <f t="shared" si="381"/>
        <v>0</v>
      </c>
    </row>
    <row r="3134" spans="2:25" s="187" customFormat="1" hidden="1" x14ac:dyDescent="0.3">
      <c r="B3134" s="226" t="s">
        <v>3450</v>
      </c>
      <c r="C3134" s="338" t="s">
        <v>10616</v>
      </c>
      <c r="D3134" s="249"/>
      <c r="E3134" s="249"/>
      <c r="F3134" s="183"/>
      <c r="G3134" s="184">
        <f t="shared" si="382"/>
        <v>3</v>
      </c>
      <c r="H3134" s="184">
        <f t="shared" si="383"/>
        <v>1.68</v>
      </c>
      <c r="I3134" s="184">
        <f t="shared" si="377"/>
        <v>1.32</v>
      </c>
      <c r="K3134" s="184">
        <v>0</v>
      </c>
      <c r="L3134" s="184">
        <v>0</v>
      </c>
      <c r="M3134" s="184">
        <f t="shared" si="378"/>
        <v>0</v>
      </c>
      <c r="O3134" s="188">
        <v>3</v>
      </c>
      <c r="P3134" s="188">
        <v>1.68</v>
      </c>
      <c r="Q3134" s="188">
        <f t="shared" si="379"/>
        <v>1.32</v>
      </c>
      <c r="S3134" s="184">
        <v>0</v>
      </c>
      <c r="T3134" s="184">
        <v>0</v>
      </c>
      <c r="U3134" s="184">
        <f t="shared" si="380"/>
        <v>0</v>
      </c>
      <c r="W3134" s="185">
        <v>0</v>
      </c>
      <c r="X3134" s="185">
        <v>0</v>
      </c>
      <c r="Y3134" s="185">
        <f t="shared" si="381"/>
        <v>0</v>
      </c>
    </row>
    <row r="3135" spans="2:25" s="187" customFormat="1" hidden="1" x14ac:dyDescent="0.3">
      <c r="B3135" s="226" t="s">
        <v>3451</v>
      </c>
      <c r="C3135" s="338" t="s">
        <v>10617</v>
      </c>
      <c r="D3135" s="249"/>
      <c r="E3135" s="249"/>
      <c r="F3135" s="183"/>
      <c r="G3135" s="184">
        <f t="shared" si="382"/>
        <v>751.6160000000001</v>
      </c>
      <c r="H3135" s="184">
        <f t="shared" si="383"/>
        <v>600.26383450000003</v>
      </c>
      <c r="I3135" s="184">
        <f t="shared" si="377"/>
        <v>151.35216550000007</v>
      </c>
      <c r="K3135" s="184">
        <v>0</v>
      </c>
      <c r="L3135" s="184">
        <v>0</v>
      </c>
      <c r="M3135" s="184">
        <f t="shared" si="378"/>
        <v>0</v>
      </c>
      <c r="O3135" s="188">
        <v>751.6160000000001</v>
      </c>
      <c r="P3135" s="188">
        <v>600.26383450000003</v>
      </c>
      <c r="Q3135" s="188">
        <f t="shared" si="379"/>
        <v>151.35216550000007</v>
      </c>
      <c r="S3135" s="184">
        <v>0</v>
      </c>
      <c r="T3135" s="184">
        <v>0</v>
      </c>
      <c r="U3135" s="184">
        <f t="shared" si="380"/>
        <v>0</v>
      </c>
      <c r="W3135" s="185">
        <v>0</v>
      </c>
      <c r="X3135" s="185">
        <v>0</v>
      </c>
      <c r="Y3135" s="185">
        <f t="shared" si="381"/>
        <v>0</v>
      </c>
    </row>
    <row r="3136" spans="2:25" s="187" customFormat="1" hidden="1" x14ac:dyDescent="0.3">
      <c r="B3136" s="226" t="s">
        <v>3452</v>
      </c>
      <c r="C3136" s="338" t="s">
        <v>10618</v>
      </c>
      <c r="D3136" s="249"/>
      <c r="E3136" s="249"/>
      <c r="F3136" s="183"/>
      <c r="G3136" s="184">
        <f t="shared" si="382"/>
        <v>5</v>
      </c>
      <c r="H3136" s="184">
        <f t="shared" si="383"/>
        <v>3.4</v>
      </c>
      <c r="I3136" s="184">
        <f t="shared" si="377"/>
        <v>1.6</v>
      </c>
      <c r="K3136" s="184">
        <v>0</v>
      </c>
      <c r="L3136" s="184">
        <v>0</v>
      </c>
      <c r="M3136" s="184">
        <f t="shared" si="378"/>
        <v>0</v>
      </c>
      <c r="O3136" s="188">
        <v>5</v>
      </c>
      <c r="P3136" s="188">
        <v>3.4</v>
      </c>
      <c r="Q3136" s="188">
        <f t="shared" si="379"/>
        <v>1.6</v>
      </c>
      <c r="S3136" s="184">
        <v>0</v>
      </c>
      <c r="T3136" s="184">
        <v>0</v>
      </c>
      <c r="U3136" s="184">
        <f t="shared" si="380"/>
        <v>0</v>
      </c>
      <c r="W3136" s="185">
        <v>0</v>
      </c>
      <c r="X3136" s="185">
        <v>0</v>
      </c>
      <c r="Y3136" s="185">
        <f t="shared" si="381"/>
        <v>0</v>
      </c>
    </row>
    <row r="3137" spans="2:25" s="187" customFormat="1" hidden="1" x14ac:dyDescent="0.3">
      <c r="B3137" s="226" t="s">
        <v>3453</v>
      </c>
      <c r="C3137" s="338" t="s">
        <v>10619</v>
      </c>
      <c r="D3137" s="249"/>
      <c r="E3137" s="249"/>
      <c r="F3137" s="183"/>
      <c r="G3137" s="184">
        <f t="shared" si="382"/>
        <v>75.988399999999999</v>
      </c>
      <c r="H3137" s="184">
        <f t="shared" si="383"/>
        <v>71.718935999999999</v>
      </c>
      <c r="I3137" s="184">
        <f t="shared" si="377"/>
        <v>4.2694639999999993</v>
      </c>
      <c r="K3137" s="184">
        <v>0</v>
      </c>
      <c r="L3137" s="184">
        <v>0</v>
      </c>
      <c r="M3137" s="184">
        <f t="shared" si="378"/>
        <v>0</v>
      </c>
      <c r="O3137" s="188">
        <v>75.988399999999999</v>
      </c>
      <c r="P3137" s="188">
        <v>71.718935999999999</v>
      </c>
      <c r="Q3137" s="188">
        <f t="shared" si="379"/>
        <v>4.2694639999999993</v>
      </c>
      <c r="S3137" s="184">
        <v>0</v>
      </c>
      <c r="T3137" s="184">
        <v>0</v>
      </c>
      <c r="U3137" s="184">
        <f t="shared" si="380"/>
        <v>0</v>
      </c>
      <c r="W3137" s="185">
        <v>0</v>
      </c>
      <c r="X3137" s="185">
        <v>0</v>
      </c>
      <c r="Y3137" s="185">
        <f t="shared" si="381"/>
        <v>0</v>
      </c>
    </row>
    <row r="3138" spans="2:25" s="187" customFormat="1" hidden="1" x14ac:dyDescent="0.3">
      <c r="B3138" s="226" t="s">
        <v>3454</v>
      </c>
      <c r="C3138" s="338" t="s">
        <v>10620</v>
      </c>
      <c r="D3138" s="249"/>
      <c r="E3138" s="249"/>
      <c r="F3138" s="183"/>
      <c r="G3138" s="184">
        <f t="shared" si="382"/>
        <v>1</v>
      </c>
      <c r="H3138" s="184">
        <f t="shared" si="383"/>
        <v>0.3</v>
      </c>
      <c r="I3138" s="184">
        <f t="shared" si="377"/>
        <v>0.7</v>
      </c>
      <c r="K3138" s="184">
        <v>0</v>
      </c>
      <c r="L3138" s="184">
        <v>0</v>
      </c>
      <c r="M3138" s="184">
        <f t="shared" si="378"/>
        <v>0</v>
      </c>
      <c r="O3138" s="188">
        <v>1</v>
      </c>
      <c r="P3138" s="188">
        <v>0.3</v>
      </c>
      <c r="Q3138" s="188">
        <f t="shared" si="379"/>
        <v>0.7</v>
      </c>
      <c r="S3138" s="184">
        <v>0</v>
      </c>
      <c r="T3138" s="184">
        <v>0</v>
      </c>
      <c r="U3138" s="184">
        <f t="shared" si="380"/>
        <v>0</v>
      </c>
      <c r="W3138" s="185">
        <v>0</v>
      </c>
      <c r="X3138" s="185">
        <v>0</v>
      </c>
      <c r="Y3138" s="185">
        <f t="shared" si="381"/>
        <v>0</v>
      </c>
    </row>
    <row r="3139" spans="2:25" s="187" customFormat="1" hidden="1" x14ac:dyDescent="0.3">
      <c r="B3139" s="226" t="s">
        <v>3455</v>
      </c>
      <c r="C3139" s="338" t="s">
        <v>10621</v>
      </c>
      <c r="D3139" s="249"/>
      <c r="E3139" s="249"/>
      <c r="F3139" s="183"/>
      <c r="G3139" s="184">
        <f t="shared" si="382"/>
        <v>156.88890000000001</v>
      </c>
      <c r="H3139" s="184">
        <f t="shared" si="383"/>
        <v>50</v>
      </c>
      <c r="I3139" s="184">
        <f t="shared" si="377"/>
        <v>106.88890000000001</v>
      </c>
      <c r="K3139" s="184">
        <v>0</v>
      </c>
      <c r="L3139" s="184">
        <v>0</v>
      </c>
      <c r="M3139" s="184">
        <f t="shared" si="378"/>
        <v>0</v>
      </c>
      <c r="O3139" s="188">
        <v>156.88890000000001</v>
      </c>
      <c r="P3139" s="188">
        <v>50</v>
      </c>
      <c r="Q3139" s="188">
        <f t="shared" si="379"/>
        <v>106.88890000000001</v>
      </c>
      <c r="S3139" s="184">
        <v>0</v>
      </c>
      <c r="T3139" s="184">
        <v>0</v>
      </c>
      <c r="U3139" s="184">
        <f t="shared" si="380"/>
        <v>0</v>
      </c>
      <c r="W3139" s="185">
        <v>0</v>
      </c>
      <c r="X3139" s="185">
        <v>0</v>
      </c>
      <c r="Y3139" s="185">
        <f t="shared" si="381"/>
        <v>0</v>
      </c>
    </row>
    <row r="3140" spans="2:25" s="187" customFormat="1" hidden="1" x14ac:dyDescent="0.3">
      <c r="B3140" s="226" t="s">
        <v>3456</v>
      </c>
      <c r="C3140" s="338" t="s">
        <v>10622</v>
      </c>
      <c r="D3140" s="249"/>
      <c r="E3140" s="249"/>
      <c r="F3140" s="183"/>
      <c r="G3140" s="184">
        <f t="shared" si="382"/>
        <v>51.686700000000002</v>
      </c>
      <c r="H3140" s="184">
        <f t="shared" si="383"/>
        <v>48.144961170000002</v>
      </c>
      <c r="I3140" s="184">
        <f t="shared" si="377"/>
        <v>3.5417388299999999</v>
      </c>
      <c r="K3140" s="184">
        <v>0</v>
      </c>
      <c r="L3140" s="184">
        <v>0</v>
      </c>
      <c r="M3140" s="184">
        <f t="shared" si="378"/>
        <v>0</v>
      </c>
      <c r="O3140" s="188">
        <v>51.686700000000002</v>
      </c>
      <c r="P3140" s="188">
        <v>48.144961170000002</v>
      </c>
      <c r="Q3140" s="188">
        <f t="shared" si="379"/>
        <v>3.5417388299999999</v>
      </c>
      <c r="S3140" s="184">
        <v>0</v>
      </c>
      <c r="T3140" s="184">
        <v>0</v>
      </c>
      <c r="U3140" s="184">
        <f t="shared" si="380"/>
        <v>0</v>
      </c>
      <c r="W3140" s="185">
        <v>0</v>
      </c>
      <c r="X3140" s="185">
        <v>0</v>
      </c>
      <c r="Y3140" s="185">
        <f t="shared" si="381"/>
        <v>0</v>
      </c>
    </row>
    <row r="3141" spans="2:25" s="187" customFormat="1" hidden="1" x14ac:dyDescent="0.3">
      <c r="B3141" s="226" t="s">
        <v>3457</v>
      </c>
      <c r="C3141" s="338" t="s">
        <v>10623</v>
      </c>
      <c r="D3141" s="249"/>
      <c r="E3141" s="249"/>
      <c r="F3141" s="183"/>
      <c r="G3141" s="184">
        <f t="shared" si="382"/>
        <v>0.6</v>
      </c>
      <c r="H3141" s="184">
        <f t="shared" si="383"/>
        <v>0.2</v>
      </c>
      <c r="I3141" s="184">
        <f t="shared" si="377"/>
        <v>0.39999999999999997</v>
      </c>
      <c r="K3141" s="184">
        <v>0</v>
      </c>
      <c r="L3141" s="184">
        <v>0</v>
      </c>
      <c r="M3141" s="184">
        <f t="shared" si="378"/>
        <v>0</v>
      </c>
      <c r="O3141" s="188">
        <v>0.6</v>
      </c>
      <c r="P3141" s="188">
        <v>0.2</v>
      </c>
      <c r="Q3141" s="188">
        <f t="shared" si="379"/>
        <v>0.39999999999999997</v>
      </c>
      <c r="S3141" s="184">
        <v>0</v>
      </c>
      <c r="T3141" s="184">
        <v>0</v>
      </c>
      <c r="U3141" s="184">
        <f t="shared" si="380"/>
        <v>0</v>
      </c>
      <c r="W3141" s="185">
        <v>0</v>
      </c>
      <c r="X3141" s="185">
        <v>0</v>
      </c>
      <c r="Y3141" s="185">
        <f t="shared" si="381"/>
        <v>0</v>
      </c>
    </row>
    <row r="3142" spans="2:25" s="187" customFormat="1" hidden="1" x14ac:dyDescent="0.3">
      <c r="B3142" s="226" t="s">
        <v>3458</v>
      </c>
      <c r="C3142" s="338" t="s">
        <v>10624</v>
      </c>
      <c r="D3142" s="249"/>
      <c r="E3142" s="249"/>
      <c r="F3142" s="183"/>
      <c r="G3142" s="184">
        <f t="shared" si="382"/>
        <v>382.17009999999999</v>
      </c>
      <c r="H3142" s="184">
        <f t="shared" si="383"/>
        <v>275.93163899999996</v>
      </c>
      <c r="I3142" s="184">
        <f t="shared" si="377"/>
        <v>106.23846100000003</v>
      </c>
      <c r="K3142" s="184">
        <v>0</v>
      </c>
      <c r="L3142" s="184">
        <v>0</v>
      </c>
      <c r="M3142" s="184">
        <f t="shared" si="378"/>
        <v>0</v>
      </c>
      <c r="O3142" s="188">
        <v>382.17009999999999</v>
      </c>
      <c r="P3142" s="188">
        <v>275.93163899999996</v>
      </c>
      <c r="Q3142" s="188">
        <f t="shared" si="379"/>
        <v>106.23846100000003</v>
      </c>
      <c r="S3142" s="184">
        <v>0</v>
      </c>
      <c r="T3142" s="184">
        <v>0</v>
      </c>
      <c r="U3142" s="184">
        <f t="shared" si="380"/>
        <v>0</v>
      </c>
      <c r="W3142" s="185">
        <v>0</v>
      </c>
      <c r="X3142" s="185">
        <v>0</v>
      </c>
      <c r="Y3142" s="185">
        <f t="shared" si="381"/>
        <v>0</v>
      </c>
    </row>
    <row r="3143" spans="2:25" s="187" customFormat="1" hidden="1" x14ac:dyDescent="0.3">
      <c r="B3143" s="226" t="s">
        <v>3459</v>
      </c>
      <c r="C3143" s="338" t="s">
        <v>10625</v>
      </c>
      <c r="D3143" s="249"/>
      <c r="E3143" s="249"/>
      <c r="F3143" s="183"/>
      <c r="G3143" s="184">
        <f t="shared" si="382"/>
        <v>1.8</v>
      </c>
      <c r="H3143" s="184">
        <f t="shared" si="383"/>
        <v>0</v>
      </c>
      <c r="I3143" s="184">
        <f t="shared" si="377"/>
        <v>1.8</v>
      </c>
      <c r="K3143" s="184">
        <v>0</v>
      </c>
      <c r="L3143" s="184">
        <v>0</v>
      </c>
      <c r="M3143" s="184">
        <f t="shared" si="378"/>
        <v>0</v>
      </c>
      <c r="O3143" s="188">
        <v>1.8</v>
      </c>
      <c r="P3143" s="188">
        <v>0</v>
      </c>
      <c r="Q3143" s="188">
        <f t="shared" si="379"/>
        <v>1.8</v>
      </c>
      <c r="S3143" s="184">
        <v>0</v>
      </c>
      <c r="T3143" s="184">
        <v>0</v>
      </c>
      <c r="U3143" s="184">
        <f t="shared" si="380"/>
        <v>0</v>
      </c>
      <c r="W3143" s="185">
        <v>0</v>
      </c>
      <c r="X3143" s="185">
        <v>0</v>
      </c>
      <c r="Y3143" s="185">
        <f t="shared" si="381"/>
        <v>0</v>
      </c>
    </row>
    <row r="3144" spans="2:25" s="187" customFormat="1" hidden="1" x14ac:dyDescent="0.3">
      <c r="B3144" s="226" t="s">
        <v>3460</v>
      </c>
      <c r="C3144" s="338" t="s">
        <v>10626</v>
      </c>
      <c r="D3144" s="249"/>
      <c r="E3144" s="249"/>
      <c r="F3144" s="183"/>
      <c r="G3144" s="184">
        <f t="shared" si="382"/>
        <v>80</v>
      </c>
      <c r="H3144" s="184">
        <f t="shared" si="383"/>
        <v>11.129099999999999</v>
      </c>
      <c r="I3144" s="184">
        <f t="shared" si="377"/>
        <v>68.870900000000006</v>
      </c>
      <c r="K3144" s="184">
        <v>0</v>
      </c>
      <c r="L3144" s="184">
        <v>0</v>
      </c>
      <c r="M3144" s="184">
        <f t="shared" si="378"/>
        <v>0</v>
      </c>
      <c r="O3144" s="188">
        <v>80</v>
      </c>
      <c r="P3144" s="188">
        <v>11.129099999999999</v>
      </c>
      <c r="Q3144" s="188">
        <f t="shared" si="379"/>
        <v>68.870900000000006</v>
      </c>
      <c r="S3144" s="184">
        <v>0</v>
      </c>
      <c r="T3144" s="184">
        <v>0</v>
      </c>
      <c r="U3144" s="184">
        <f t="shared" si="380"/>
        <v>0</v>
      </c>
      <c r="W3144" s="185">
        <v>0</v>
      </c>
      <c r="X3144" s="185">
        <v>0</v>
      </c>
      <c r="Y3144" s="185">
        <f t="shared" si="381"/>
        <v>0</v>
      </c>
    </row>
    <row r="3145" spans="2:25" s="187" customFormat="1" hidden="1" x14ac:dyDescent="0.3">
      <c r="B3145" s="226" t="s">
        <v>3461</v>
      </c>
      <c r="C3145" s="338" t="s">
        <v>10627</v>
      </c>
      <c r="D3145" s="249"/>
      <c r="E3145" s="249"/>
      <c r="F3145" s="183"/>
      <c r="G3145" s="184">
        <f t="shared" si="382"/>
        <v>27.7</v>
      </c>
      <c r="H3145" s="184">
        <f t="shared" si="383"/>
        <v>18.737300000000001</v>
      </c>
      <c r="I3145" s="184">
        <f t="shared" ref="I3145:I3208" si="384">+ABS(G3145-H3145)</f>
        <v>8.9626999999999981</v>
      </c>
      <c r="K3145" s="184">
        <v>0</v>
      </c>
      <c r="L3145" s="184">
        <v>0</v>
      </c>
      <c r="M3145" s="184">
        <f t="shared" ref="M3145:M3208" si="385">+ABS(K3145-L3145)</f>
        <v>0</v>
      </c>
      <c r="O3145" s="188">
        <v>27.7</v>
      </c>
      <c r="P3145" s="188">
        <v>18.737300000000001</v>
      </c>
      <c r="Q3145" s="188">
        <f t="shared" ref="Q3145:Q3208" si="386">+ABS(O3145-P3145)</f>
        <v>8.9626999999999981</v>
      </c>
      <c r="S3145" s="184">
        <v>0</v>
      </c>
      <c r="T3145" s="184">
        <v>0</v>
      </c>
      <c r="U3145" s="184">
        <f t="shared" ref="U3145:U3208" si="387">+ABS(S3145-T3145)</f>
        <v>0</v>
      </c>
      <c r="W3145" s="185">
        <v>0</v>
      </c>
      <c r="X3145" s="185">
        <v>0</v>
      </c>
      <c r="Y3145" s="185">
        <f t="shared" ref="Y3145:Y3208" si="388">+ABS(W3145-X3145)</f>
        <v>0</v>
      </c>
    </row>
    <row r="3146" spans="2:25" s="187" customFormat="1" hidden="1" x14ac:dyDescent="0.3">
      <c r="B3146" s="226" t="s">
        <v>3462</v>
      </c>
      <c r="C3146" s="338" t="s">
        <v>10628</v>
      </c>
      <c r="D3146" s="249"/>
      <c r="E3146" s="249"/>
      <c r="F3146" s="183"/>
      <c r="G3146" s="184">
        <f t="shared" si="382"/>
        <v>212.5</v>
      </c>
      <c r="H3146" s="184">
        <f t="shared" si="383"/>
        <v>0.1</v>
      </c>
      <c r="I3146" s="184">
        <f t="shared" si="384"/>
        <v>212.4</v>
      </c>
      <c r="K3146" s="184">
        <v>0</v>
      </c>
      <c r="L3146" s="184">
        <v>0</v>
      </c>
      <c r="M3146" s="184">
        <f t="shared" si="385"/>
        <v>0</v>
      </c>
      <c r="O3146" s="188">
        <v>212.5</v>
      </c>
      <c r="P3146" s="188">
        <v>0.1</v>
      </c>
      <c r="Q3146" s="188">
        <f t="shared" si="386"/>
        <v>212.4</v>
      </c>
      <c r="S3146" s="184">
        <v>0</v>
      </c>
      <c r="T3146" s="184">
        <v>0</v>
      </c>
      <c r="U3146" s="184">
        <f t="shared" si="387"/>
        <v>0</v>
      </c>
      <c r="W3146" s="185">
        <v>0</v>
      </c>
      <c r="X3146" s="185">
        <v>0</v>
      </c>
      <c r="Y3146" s="185">
        <f t="shared" si="388"/>
        <v>0</v>
      </c>
    </row>
    <row r="3147" spans="2:25" s="187" customFormat="1" hidden="1" x14ac:dyDescent="0.3">
      <c r="B3147" s="226" t="s">
        <v>3463</v>
      </c>
      <c r="C3147" s="338" t="s">
        <v>10629</v>
      </c>
      <c r="D3147" s="249"/>
      <c r="E3147" s="249"/>
      <c r="F3147" s="183"/>
      <c r="G3147" s="184">
        <f t="shared" si="382"/>
        <v>2.5</v>
      </c>
      <c r="H3147" s="184">
        <f t="shared" si="383"/>
        <v>0.24379999999999999</v>
      </c>
      <c r="I3147" s="184">
        <f t="shared" si="384"/>
        <v>2.2562000000000002</v>
      </c>
      <c r="K3147" s="184">
        <v>0</v>
      </c>
      <c r="L3147" s="184">
        <v>0</v>
      </c>
      <c r="M3147" s="184">
        <f t="shared" si="385"/>
        <v>0</v>
      </c>
      <c r="O3147" s="188">
        <v>2.5</v>
      </c>
      <c r="P3147" s="188">
        <v>0.24379999999999999</v>
      </c>
      <c r="Q3147" s="188">
        <f t="shared" si="386"/>
        <v>2.2562000000000002</v>
      </c>
      <c r="S3147" s="184">
        <v>0</v>
      </c>
      <c r="T3147" s="184">
        <v>0</v>
      </c>
      <c r="U3147" s="184">
        <f t="shared" si="387"/>
        <v>0</v>
      </c>
      <c r="W3147" s="185">
        <v>0</v>
      </c>
      <c r="X3147" s="185">
        <v>0</v>
      </c>
      <c r="Y3147" s="185">
        <f t="shared" si="388"/>
        <v>0</v>
      </c>
    </row>
    <row r="3148" spans="2:25" s="187" customFormat="1" hidden="1" x14ac:dyDescent="0.3">
      <c r="B3148" s="226" t="s">
        <v>3464</v>
      </c>
      <c r="C3148" s="338" t="s">
        <v>10630</v>
      </c>
      <c r="D3148" s="249"/>
      <c r="E3148" s="249"/>
      <c r="F3148" s="183"/>
      <c r="G3148" s="184">
        <f t="shared" si="382"/>
        <v>1512.3485000000001</v>
      </c>
      <c r="H3148" s="184">
        <f t="shared" si="383"/>
        <v>1501.5130627100002</v>
      </c>
      <c r="I3148" s="184">
        <f t="shared" si="384"/>
        <v>10.835437289999845</v>
      </c>
      <c r="K3148" s="184">
        <v>0</v>
      </c>
      <c r="L3148" s="184">
        <v>0</v>
      </c>
      <c r="M3148" s="184">
        <f t="shared" si="385"/>
        <v>0</v>
      </c>
      <c r="O3148" s="188">
        <v>1512.3485000000001</v>
      </c>
      <c r="P3148" s="188">
        <v>1501.5130627100002</v>
      </c>
      <c r="Q3148" s="188">
        <f t="shared" si="386"/>
        <v>10.835437289999845</v>
      </c>
      <c r="S3148" s="184">
        <v>0</v>
      </c>
      <c r="T3148" s="184">
        <v>0</v>
      </c>
      <c r="U3148" s="184">
        <f t="shared" si="387"/>
        <v>0</v>
      </c>
      <c r="W3148" s="185">
        <v>0</v>
      </c>
      <c r="X3148" s="185">
        <v>0</v>
      </c>
      <c r="Y3148" s="185">
        <f t="shared" si="388"/>
        <v>0</v>
      </c>
    </row>
    <row r="3149" spans="2:25" s="187" customFormat="1" hidden="1" x14ac:dyDescent="0.3">
      <c r="B3149" s="226" t="s">
        <v>3465</v>
      </c>
      <c r="C3149" s="338" t="s">
        <v>10631</v>
      </c>
      <c r="D3149" s="249"/>
      <c r="E3149" s="249"/>
      <c r="F3149" s="183"/>
      <c r="G3149" s="184">
        <f t="shared" si="382"/>
        <v>1256.4545000000001</v>
      </c>
      <c r="H3149" s="184">
        <f t="shared" si="383"/>
        <v>1229.21023659</v>
      </c>
      <c r="I3149" s="184">
        <f t="shared" si="384"/>
        <v>27.24426341000003</v>
      </c>
      <c r="K3149" s="184">
        <v>0</v>
      </c>
      <c r="L3149" s="184">
        <v>0</v>
      </c>
      <c r="M3149" s="184">
        <f t="shared" si="385"/>
        <v>0</v>
      </c>
      <c r="O3149" s="188">
        <v>1256.4545000000001</v>
      </c>
      <c r="P3149" s="188">
        <v>1229.21023659</v>
      </c>
      <c r="Q3149" s="188">
        <f t="shared" si="386"/>
        <v>27.24426341000003</v>
      </c>
      <c r="S3149" s="184">
        <v>0</v>
      </c>
      <c r="T3149" s="184">
        <v>0</v>
      </c>
      <c r="U3149" s="184">
        <f t="shared" si="387"/>
        <v>0</v>
      </c>
      <c r="W3149" s="185">
        <v>0</v>
      </c>
      <c r="X3149" s="185">
        <v>0</v>
      </c>
      <c r="Y3149" s="185">
        <f t="shared" si="388"/>
        <v>0</v>
      </c>
    </row>
    <row r="3150" spans="2:25" s="187" customFormat="1" hidden="1" x14ac:dyDescent="0.3">
      <c r="B3150" s="226" t="s">
        <v>3466</v>
      </c>
      <c r="C3150" s="338" t="s">
        <v>10632</v>
      </c>
      <c r="D3150" s="249"/>
      <c r="E3150" s="249"/>
      <c r="F3150" s="183"/>
      <c r="G3150" s="184">
        <f t="shared" si="382"/>
        <v>818.30130000000008</v>
      </c>
      <c r="H3150" s="184">
        <f t="shared" si="383"/>
        <v>758.55975180999997</v>
      </c>
      <c r="I3150" s="184">
        <f t="shared" si="384"/>
        <v>59.741548190000117</v>
      </c>
      <c r="K3150" s="184">
        <v>0</v>
      </c>
      <c r="L3150" s="184">
        <v>0</v>
      </c>
      <c r="M3150" s="184">
        <f t="shared" si="385"/>
        <v>0</v>
      </c>
      <c r="O3150" s="188">
        <v>818.30130000000008</v>
      </c>
      <c r="P3150" s="188">
        <v>758.55975180999997</v>
      </c>
      <c r="Q3150" s="188">
        <f t="shared" si="386"/>
        <v>59.741548190000117</v>
      </c>
      <c r="S3150" s="184">
        <v>0</v>
      </c>
      <c r="T3150" s="184">
        <v>0</v>
      </c>
      <c r="U3150" s="184">
        <f t="shared" si="387"/>
        <v>0</v>
      </c>
      <c r="W3150" s="185">
        <v>0</v>
      </c>
      <c r="X3150" s="185">
        <v>0</v>
      </c>
      <c r="Y3150" s="185">
        <f t="shared" si="388"/>
        <v>0</v>
      </c>
    </row>
    <row r="3151" spans="2:25" s="187" customFormat="1" hidden="1" x14ac:dyDescent="0.3">
      <c r="B3151" s="226" t="s">
        <v>3467</v>
      </c>
      <c r="C3151" s="338" t="s">
        <v>10633</v>
      </c>
      <c r="D3151" s="249"/>
      <c r="E3151" s="249"/>
      <c r="F3151" s="183"/>
      <c r="G3151" s="184">
        <f t="shared" si="382"/>
        <v>597.03769999999997</v>
      </c>
      <c r="H3151" s="184">
        <f t="shared" si="383"/>
        <v>565.75589334999995</v>
      </c>
      <c r="I3151" s="184">
        <f t="shared" si="384"/>
        <v>31.281806650000021</v>
      </c>
      <c r="K3151" s="184">
        <v>0</v>
      </c>
      <c r="L3151" s="184">
        <v>0</v>
      </c>
      <c r="M3151" s="184">
        <f t="shared" si="385"/>
        <v>0</v>
      </c>
      <c r="O3151" s="188">
        <v>597.03769999999997</v>
      </c>
      <c r="P3151" s="188">
        <v>565.75589334999995</v>
      </c>
      <c r="Q3151" s="188">
        <f t="shared" si="386"/>
        <v>31.281806650000021</v>
      </c>
      <c r="S3151" s="184">
        <v>0</v>
      </c>
      <c r="T3151" s="184">
        <v>0</v>
      </c>
      <c r="U3151" s="184">
        <f t="shared" si="387"/>
        <v>0</v>
      </c>
      <c r="W3151" s="185">
        <v>0</v>
      </c>
      <c r="X3151" s="185">
        <v>0</v>
      </c>
      <c r="Y3151" s="185">
        <f t="shared" si="388"/>
        <v>0</v>
      </c>
    </row>
    <row r="3152" spans="2:25" s="187" customFormat="1" hidden="1" x14ac:dyDescent="0.3">
      <c r="B3152" s="226" t="s">
        <v>3468</v>
      </c>
      <c r="C3152" s="338" t="s">
        <v>10634</v>
      </c>
      <c r="D3152" s="249"/>
      <c r="E3152" s="249"/>
      <c r="F3152" s="183"/>
      <c r="G3152" s="184">
        <f t="shared" si="382"/>
        <v>965.41269999999997</v>
      </c>
      <c r="H3152" s="184">
        <f t="shared" si="383"/>
        <v>929.09991162000006</v>
      </c>
      <c r="I3152" s="184">
        <f t="shared" si="384"/>
        <v>36.312788379999915</v>
      </c>
      <c r="K3152" s="184">
        <v>0</v>
      </c>
      <c r="L3152" s="184">
        <v>0</v>
      </c>
      <c r="M3152" s="184">
        <f t="shared" si="385"/>
        <v>0</v>
      </c>
      <c r="O3152" s="188">
        <v>965.41269999999997</v>
      </c>
      <c r="P3152" s="188">
        <v>929.09991162000006</v>
      </c>
      <c r="Q3152" s="188">
        <f t="shared" si="386"/>
        <v>36.312788379999915</v>
      </c>
      <c r="S3152" s="184">
        <v>0</v>
      </c>
      <c r="T3152" s="184">
        <v>0</v>
      </c>
      <c r="U3152" s="184">
        <f t="shared" si="387"/>
        <v>0</v>
      </c>
      <c r="W3152" s="185">
        <v>0</v>
      </c>
      <c r="X3152" s="185">
        <v>0</v>
      </c>
      <c r="Y3152" s="185">
        <f t="shared" si="388"/>
        <v>0</v>
      </c>
    </row>
    <row r="3153" spans="2:25" s="187" customFormat="1" hidden="1" x14ac:dyDescent="0.3">
      <c r="B3153" s="226" t="s">
        <v>3469</v>
      </c>
      <c r="C3153" s="338" t="s">
        <v>10635</v>
      </c>
      <c r="D3153" s="249"/>
      <c r="E3153" s="249"/>
      <c r="F3153" s="183"/>
      <c r="G3153" s="184">
        <f t="shared" si="382"/>
        <v>311.54599999999999</v>
      </c>
      <c r="H3153" s="184">
        <f t="shared" si="383"/>
        <v>263.75484627999998</v>
      </c>
      <c r="I3153" s="184">
        <f t="shared" si="384"/>
        <v>47.791153720000011</v>
      </c>
      <c r="K3153" s="184">
        <v>0</v>
      </c>
      <c r="L3153" s="184">
        <v>0</v>
      </c>
      <c r="M3153" s="184">
        <f t="shared" si="385"/>
        <v>0</v>
      </c>
      <c r="O3153" s="188">
        <v>311.54599999999999</v>
      </c>
      <c r="P3153" s="188">
        <v>263.75484627999998</v>
      </c>
      <c r="Q3153" s="188">
        <f t="shared" si="386"/>
        <v>47.791153720000011</v>
      </c>
      <c r="S3153" s="184">
        <v>0</v>
      </c>
      <c r="T3153" s="184">
        <v>0</v>
      </c>
      <c r="U3153" s="184">
        <f t="shared" si="387"/>
        <v>0</v>
      </c>
      <c r="W3153" s="185">
        <v>0</v>
      </c>
      <c r="X3153" s="185">
        <v>0</v>
      </c>
      <c r="Y3153" s="185">
        <f t="shared" si="388"/>
        <v>0</v>
      </c>
    </row>
    <row r="3154" spans="2:25" s="187" customFormat="1" hidden="1" x14ac:dyDescent="0.3">
      <c r="B3154" s="226" t="s">
        <v>3470</v>
      </c>
      <c r="C3154" s="338" t="s">
        <v>10636</v>
      </c>
      <c r="D3154" s="249"/>
      <c r="E3154" s="249"/>
      <c r="F3154" s="183"/>
      <c r="G3154" s="184">
        <f t="shared" si="382"/>
        <v>230.85</v>
      </c>
      <c r="H3154" s="184">
        <f t="shared" si="383"/>
        <v>208.6698576</v>
      </c>
      <c r="I3154" s="184">
        <f t="shared" si="384"/>
        <v>22.180142399999994</v>
      </c>
      <c r="K3154" s="184">
        <v>0</v>
      </c>
      <c r="L3154" s="184">
        <v>0</v>
      </c>
      <c r="M3154" s="184">
        <f t="shared" si="385"/>
        <v>0</v>
      </c>
      <c r="O3154" s="188">
        <v>230.85</v>
      </c>
      <c r="P3154" s="188">
        <v>208.6698576</v>
      </c>
      <c r="Q3154" s="188">
        <f t="shared" si="386"/>
        <v>22.180142399999994</v>
      </c>
      <c r="S3154" s="184">
        <v>0</v>
      </c>
      <c r="T3154" s="184">
        <v>0</v>
      </c>
      <c r="U3154" s="184">
        <f t="shared" si="387"/>
        <v>0</v>
      </c>
      <c r="W3154" s="185">
        <v>0</v>
      </c>
      <c r="X3154" s="185">
        <v>0</v>
      </c>
      <c r="Y3154" s="185">
        <f t="shared" si="388"/>
        <v>0</v>
      </c>
    </row>
    <row r="3155" spans="2:25" s="187" customFormat="1" hidden="1" x14ac:dyDescent="0.3">
      <c r="B3155" s="226" t="s">
        <v>3471</v>
      </c>
      <c r="C3155" s="338" t="s">
        <v>10637</v>
      </c>
      <c r="D3155" s="249"/>
      <c r="E3155" s="249"/>
      <c r="F3155" s="183"/>
      <c r="G3155" s="184">
        <f t="shared" si="382"/>
        <v>356.15289999999999</v>
      </c>
      <c r="H3155" s="184">
        <f t="shared" si="383"/>
        <v>284.11783302999999</v>
      </c>
      <c r="I3155" s="184">
        <f t="shared" si="384"/>
        <v>72.035066970000003</v>
      </c>
      <c r="K3155" s="184">
        <v>0</v>
      </c>
      <c r="L3155" s="184">
        <v>0</v>
      </c>
      <c r="M3155" s="184">
        <f t="shared" si="385"/>
        <v>0</v>
      </c>
      <c r="O3155" s="188">
        <v>356.15289999999999</v>
      </c>
      <c r="P3155" s="188">
        <v>284.11783302999999</v>
      </c>
      <c r="Q3155" s="188">
        <f t="shared" si="386"/>
        <v>72.035066970000003</v>
      </c>
      <c r="S3155" s="184">
        <v>0</v>
      </c>
      <c r="T3155" s="184">
        <v>0</v>
      </c>
      <c r="U3155" s="184">
        <f t="shared" si="387"/>
        <v>0</v>
      </c>
      <c r="W3155" s="185">
        <v>0</v>
      </c>
      <c r="X3155" s="185">
        <v>0</v>
      </c>
      <c r="Y3155" s="185">
        <f t="shared" si="388"/>
        <v>0</v>
      </c>
    </row>
    <row r="3156" spans="2:25" s="187" customFormat="1" hidden="1" x14ac:dyDescent="0.3">
      <c r="B3156" s="226" t="s">
        <v>3472</v>
      </c>
      <c r="C3156" s="338" t="s">
        <v>10638</v>
      </c>
      <c r="D3156" s="249"/>
      <c r="E3156" s="249"/>
      <c r="F3156" s="183"/>
      <c r="G3156" s="184">
        <f t="shared" si="382"/>
        <v>279.90590000000003</v>
      </c>
      <c r="H3156" s="184">
        <f t="shared" si="383"/>
        <v>262.54956500000003</v>
      </c>
      <c r="I3156" s="184">
        <f t="shared" si="384"/>
        <v>17.356335000000001</v>
      </c>
      <c r="K3156" s="184">
        <v>0</v>
      </c>
      <c r="L3156" s="184">
        <v>0</v>
      </c>
      <c r="M3156" s="184">
        <f t="shared" si="385"/>
        <v>0</v>
      </c>
      <c r="O3156" s="188">
        <v>279.90590000000003</v>
      </c>
      <c r="P3156" s="188">
        <v>262.54956500000003</v>
      </c>
      <c r="Q3156" s="188">
        <f t="shared" si="386"/>
        <v>17.356335000000001</v>
      </c>
      <c r="S3156" s="184">
        <v>0</v>
      </c>
      <c r="T3156" s="184">
        <v>0</v>
      </c>
      <c r="U3156" s="184">
        <f t="shared" si="387"/>
        <v>0</v>
      </c>
      <c r="W3156" s="185">
        <v>0</v>
      </c>
      <c r="X3156" s="185">
        <v>0</v>
      </c>
      <c r="Y3156" s="185">
        <f t="shared" si="388"/>
        <v>0</v>
      </c>
    </row>
    <row r="3157" spans="2:25" s="187" customFormat="1" hidden="1" x14ac:dyDescent="0.3">
      <c r="B3157" s="226" t="s">
        <v>3473</v>
      </c>
      <c r="C3157" s="338" t="s">
        <v>10639</v>
      </c>
      <c r="D3157" s="249"/>
      <c r="E3157" s="249"/>
      <c r="F3157" s="183"/>
      <c r="G3157" s="184">
        <f t="shared" si="382"/>
        <v>312.71809999999999</v>
      </c>
      <c r="H3157" s="184">
        <f t="shared" si="383"/>
        <v>278.55117507</v>
      </c>
      <c r="I3157" s="184">
        <f t="shared" si="384"/>
        <v>34.166924929999993</v>
      </c>
      <c r="K3157" s="184">
        <v>0</v>
      </c>
      <c r="L3157" s="184">
        <v>0</v>
      </c>
      <c r="M3157" s="184">
        <f t="shared" si="385"/>
        <v>0</v>
      </c>
      <c r="O3157" s="188">
        <v>312.71809999999999</v>
      </c>
      <c r="P3157" s="188">
        <v>278.55117507</v>
      </c>
      <c r="Q3157" s="188">
        <f t="shared" si="386"/>
        <v>34.166924929999993</v>
      </c>
      <c r="S3157" s="184">
        <v>0</v>
      </c>
      <c r="T3157" s="184">
        <v>0</v>
      </c>
      <c r="U3157" s="184">
        <f t="shared" si="387"/>
        <v>0</v>
      </c>
      <c r="W3157" s="185">
        <v>0</v>
      </c>
      <c r="X3157" s="185">
        <v>0</v>
      </c>
      <c r="Y3157" s="185">
        <f t="shared" si="388"/>
        <v>0</v>
      </c>
    </row>
    <row r="3158" spans="2:25" s="187" customFormat="1" hidden="1" x14ac:dyDescent="0.3">
      <c r="B3158" s="226" t="s">
        <v>3474</v>
      </c>
      <c r="C3158" s="338" t="s">
        <v>10640</v>
      </c>
      <c r="D3158" s="249"/>
      <c r="E3158" s="249"/>
      <c r="F3158" s="183"/>
      <c r="G3158" s="184">
        <f t="shared" ref="G3158:G3199" si="389">+K3158+O3158+S3158+W3158</f>
        <v>270.94640000000004</v>
      </c>
      <c r="H3158" s="184">
        <f t="shared" ref="H3158:H3199" si="390">+L3158+P3158+T3158+X3158</f>
        <v>243.31511803000001</v>
      </c>
      <c r="I3158" s="184">
        <f t="shared" si="384"/>
        <v>27.631281970000032</v>
      </c>
      <c r="K3158" s="184">
        <v>0</v>
      </c>
      <c r="L3158" s="184">
        <v>0</v>
      </c>
      <c r="M3158" s="184">
        <f t="shared" si="385"/>
        <v>0</v>
      </c>
      <c r="O3158" s="188">
        <v>270.94640000000004</v>
      </c>
      <c r="P3158" s="188">
        <v>243.31511803000001</v>
      </c>
      <c r="Q3158" s="188">
        <f t="shared" si="386"/>
        <v>27.631281970000032</v>
      </c>
      <c r="S3158" s="184">
        <v>0</v>
      </c>
      <c r="T3158" s="184">
        <v>0</v>
      </c>
      <c r="U3158" s="184">
        <f t="shared" si="387"/>
        <v>0</v>
      </c>
      <c r="W3158" s="185">
        <v>0</v>
      </c>
      <c r="X3158" s="185">
        <v>0</v>
      </c>
      <c r="Y3158" s="185">
        <f t="shared" si="388"/>
        <v>0</v>
      </c>
    </row>
    <row r="3159" spans="2:25" s="187" customFormat="1" hidden="1" x14ac:dyDescent="0.3">
      <c r="B3159" s="226" t="s">
        <v>3475</v>
      </c>
      <c r="C3159" s="338" t="s">
        <v>10641</v>
      </c>
      <c r="D3159" s="249"/>
      <c r="E3159" s="249"/>
      <c r="F3159" s="183"/>
      <c r="G3159" s="184">
        <f t="shared" si="389"/>
        <v>227.99790000000002</v>
      </c>
      <c r="H3159" s="184">
        <f t="shared" si="390"/>
        <v>193.88028223999999</v>
      </c>
      <c r="I3159" s="184">
        <f t="shared" si="384"/>
        <v>34.11761776000003</v>
      </c>
      <c r="K3159" s="184">
        <v>0</v>
      </c>
      <c r="L3159" s="184">
        <v>0</v>
      </c>
      <c r="M3159" s="184">
        <f t="shared" si="385"/>
        <v>0</v>
      </c>
      <c r="O3159" s="188">
        <v>227.99790000000002</v>
      </c>
      <c r="P3159" s="188">
        <v>193.88028223999999</v>
      </c>
      <c r="Q3159" s="188">
        <f t="shared" si="386"/>
        <v>34.11761776000003</v>
      </c>
      <c r="S3159" s="184">
        <v>0</v>
      </c>
      <c r="T3159" s="184">
        <v>0</v>
      </c>
      <c r="U3159" s="184">
        <f t="shared" si="387"/>
        <v>0</v>
      </c>
      <c r="W3159" s="185">
        <v>0</v>
      </c>
      <c r="X3159" s="185">
        <v>0</v>
      </c>
      <c r="Y3159" s="185">
        <f t="shared" si="388"/>
        <v>0</v>
      </c>
    </row>
    <row r="3160" spans="2:25" s="187" customFormat="1" hidden="1" x14ac:dyDescent="0.3">
      <c r="B3160" s="226" t="s">
        <v>3476</v>
      </c>
      <c r="C3160" s="338" t="s">
        <v>10642</v>
      </c>
      <c r="D3160" s="249"/>
      <c r="E3160" s="249"/>
      <c r="F3160" s="183"/>
      <c r="G3160" s="184">
        <f t="shared" si="389"/>
        <v>234.31709999999998</v>
      </c>
      <c r="H3160" s="184">
        <f t="shared" si="390"/>
        <v>208.53541257000001</v>
      </c>
      <c r="I3160" s="184">
        <f t="shared" si="384"/>
        <v>25.781687429999977</v>
      </c>
      <c r="K3160" s="184">
        <v>0</v>
      </c>
      <c r="L3160" s="184">
        <v>0</v>
      </c>
      <c r="M3160" s="184">
        <f t="shared" si="385"/>
        <v>0</v>
      </c>
      <c r="O3160" s="188">
        <v>234.31709999999998</v>
      </c>
      <c r="P3160" s="188">
        <v>208.53541257000001</v>
      </c>
      <c r="Q3160" s="188">
        <f t="shared" si="386"/>
        <v>25.781687429999977</v>
      </c>
      <c r="S3160" s="184">
        <v>0</v>
      </c>
      <c r="T3160" s="184">
        <v>0</v>
      </c>
      <c r="U3160" s="184">
        <f t="shared" si="387"/>
        <v>0</v>
      </c>
      <c r="W3160" s="185">
        <v>0</v>
      </c>
      <c r="X3160" s="185">
        <v>0</v>
      </c>
      <c r="Y3160" s="185">
        <f t="shared" si="388"/>
        <v>0</v>
      </c>
    </row>
    <row r="3161" spans="2:25" s="187" customFormat="1" hidden="1" x14ac:dyDescent="0.3">
      <c r="B3161" s="226" t="s">
        <v>3477</v>
      </c>
      <c r="C3161" s="338" t="s">
        <v>10643</v>
      </c>
      <c r="D3161" s="249"/>
      <c r="E3161" s="249"/>
      <c r="F3161" s="183"/>
      <c r="G3161" s="184">
        <f t="shared" si="389"/>
        <v>10</v>
      </c>
      <c r="H3161" s="184">
        <f t="shared" si="390"/>
        <v>9.2759999999999998</v>
      </c>
      <c r="I3161" s="184">
        <f t="shared" si="384"/>
        <v>0.7240000000000002</v>
      </c>
      <c r="K3161" s="184">
        <v>0</v>
      </c>
      <c r="L3161" s="184">
        <v>0</v>
      </c>
      <c r="M3161" s="184">
        <f t="shared" si="385"/>
        <v>0</v>
      </c>
      <c r="O3161" s="188">
        <v>10</v>
      </c>
      <c r="P3161" s="188">
        <v>9.2759999999999998</v>
      </c>
      <c r="Q3161" s="188">
        <f t="shared" si="386"/>
        <v>0.7240000000000002</v>
      </c>
      <c r="S3161" s="184">
        <v>0</v>
      </c>
      <c r="T3161" s="184">
        <v>0</v>
      </c>
      <c r="U3161" s="184">
        <f t="shared" si="387"/>
        <v>0</v>
      </c>
      <c r="W3161" s="185">
        <v>0</v>
      </c>
      <c r="X3161" s="185">
        <v>0</v>
      </c>
      <c r="Y3161" s="185">
        <f t="shared" si="388"/>
        <v>0</v>
      </c>
    </row>
    <row r="3162" spans="2:25" s="187" customFormat="1" hidden="1" x14ac:dyDescent="0.3">
      <c r="B3162" s="226" t="s">
        <v>3478</v>
      </c>
      <c r="C3162" s="338" t="s">
        <v>10644</v>
      </c>
      <c r="D3162" s="249"/>
      <c r="E3162" s="249"/>
      <c r="F3162" s="183"/>
      <c r="G3162" s="184">
        <f t="shared" si="389"/>
        <v>11</v>
      </c>
      <c r="H3162" s="184">
        <f t="shared" si="390"/>
        <v>5.6779999999999999</v>
      </c>
      <c r="I3162" s="184">
        <f t="shared" si="384"/>
        <v>5.3220000000000001</v>
      </c>
      <c r="K3162" s="184">
        <v>0</v>
      </c>
      <c r="L3162" s="184">
        <v>0</v>
      </c>
      <c r="M3162" s="184">
        <f t="shared" si="385"/>
        <v>0</v>
      </c>
      <c r="O3162" s="188">
        <v>11</v>
      </c>
      <c r="P3162" s="188">
        <v>5.6779999999999999</v>
      </c>
      <c r="Q3162" s="188">
        <f t="shared" si="386"/>
        <v>5.3220000000000001</v>
      </c>
      <c r="S3162" s="184">
        <v>0</v>
      </c>
      <c r="T3162" s="184">
        <v>0</v>
      </c>
      <c r="U3162" s="184">
        <f t="shared" si="387"/>
        <v>0</v>
      </c>
      <c r="W3162" s="185">
        <v>0</v>
      </c>
      <c r="X3162" s="185">
        <v>0</v>
      </c>
      <c r="Y3162" s="185">
        <f t="shared" si="388"/>
        <v>0</v>
      </c>
    </row>
    <row r="3163" spans="2:25" s="187" customFormat="1" hidden="1" x14ac:dyDescent="0.3">
      <c r="B3163" s="226" t="s">
        <v>3479</v>
      </c>
      <c r="C3163" s="338" t="s">
        <v>10645</v>
      </c>
      <c r="D3163" s="249"/>
      <c r="E3163" s="249"/>
      <c r="F3163" s="183"/>
      <c r="G3163" s="184">
        <f t="shared" si="389"/>
        <v>4</v>
      </c>
      <c r="H3163" s="184">
        <f t="shared" si="390"/>
        <v>3.08</v>
      </c>
      <c r="I3163" s="184">
        <f t="shared" si="384"/>
        <v>0.91999999999999993</v>
      </c>
      <c r="K3163" s="184">
        <v>0</v>
      </c>
      <c r="L3163" s="184">
        <v>0</v>
      </c>
      <c r="M3163" s="184">
        <f t="shared" si="385"/>
        <v>0</v>
      </c>
      <c r="O3163" s="188">
        <v>4</v>
      </c>
      <c r="P3163" s="188">
        <v>3.08</v>
      </c>
      <c r="Q3163" s="188">
        <f t="shared" si="386"/>
        <v>0.91999999999999993</v>
      </c>
      <c r="S3163" s="184">
        <v>0</v>
      </c>
      <c r="T3163" s="184">
        <v>0</v>
      </c>
      <c r="U3163" s="184">
        <f t="shared" si="387"/>
        <v>0</v>
      </c>
      <c r="W3163" s="185">
        <v>0</v>
      </c>
      <c r="X3163" s="185">
        <v>0</v>
      </c>
      <c r="Y3163" s="185">
        <f t="shared" si="388"/>
        <v>0</v>
      </c>
    </row>
    <row r="3164" spans="2:25" s="187" customFormat="1" hidden="1" x14ac:dyDescent="0.3">
      <c r="B3164" s="226" t="s">
        <v>3480</v>
      </c>
      <c r="C3164" s="338" t="s">
        <v>10646</v>
      </c>
      <c r="D3164" s="249"/>
      <c r="E3164" s="249"/>
      <c r="F3164" s="183"/>
      <c r="G3164" s="184">
        <f t="shared" si="389"/>
        <v>1</v>
      </c>
      <c r="H3164" s="184">
        <f t="shared" si="390"/>
        <v>0.96</v>
      </c>
      <c r="I3164" s="184">
        <f t="shared" si="384"/>
        <v>4.0000000000000036E-2</v>
      </c>
      <c r="K3164" s="184">
        <v>0</v>
      </c>
      <c r="L3164" s="184">
        <v>0</v>
      </c>
      <c r="M3164" s="184">
        <f t="shared" si="385"/>
        <v>0</v>
      </c>
      <c r="O3164" s="188">
        <v>1</v>
      </c>
      <c r="P3164" s="188">
        <v>0.96</v>
      </c>
      <c r="Q3164" s="188">
        <f t="shared" si="386"/>
        <v>4.0000000000000036E-2</v>
      </c>
      <c r="S3164" s="184">
        <v>0</v>
      </c>
      <c r="T3164" s="184">
        <v>0</v>
      </c>
      <c r="U3164" s="184">
        <f t="shared" si="387"/>
        <v>0</v>
      </c>
      <c r="W3164" s="185">
        <v>0</v>
      </c>
      <c r="X3164" s="185">
        <v>0</v>
      </c>
      <c r="Y3164" s="185">
        <f t="shared" si="388"/>
        <v>0</v>
      </c>
    </row>
    <row r="3165" spans="2:25" s="187" customFormat="1" hidden="1" x14ac:dyDescent="0.3">
      <c r="B3165" s="226" t="s">
        <v>3481</v>
      </c>
      <c r="C3165" s="338" t="s">
        <v>10647</v>
      </c>
      <c r="D3165" s="249"/>
      <c r="E3165" s="249"/>
      <c r="F3165" s="183"/>
      <c r="G3165" s="184">
        <f t="shared" si="389"/>
        <v>5</v>
      </c>
      <c r="H3165" s="184">
        <f t="shared" si="390"/>
        <v>2.41</v>
      </c>
      <c r="I3165" s="184">
        <f t="shared" si="384"/>
        <v>2.59</v>
      </c>
      <c r="K3165" s="184">
        <v>0</v>
      </c>
      <c r="L3165" s="184">
        <v>0</v>
      </c>
      <c r="M3165" s="184">
        <f t="shared" si="385"/>
        <v>0</v>
      </c>
      <c r="O3165" s="188">
        <v>5</v>
      </c>
      <c r="P3165" s="188">
        <v>2.41</v>
      </c>
      <c r="Q3165" s="188">
        <f t="shared" si="386"/>
        <v>2.59</v>
      </c>
      <c r="S3165" s="184">
        <v>0</v>
      </c>
      <c r="T3165" s="184">
        <v>0</v>
      </c>
      <c r="U3165" s="184">
        <f t="shared" si="387"/>
        <v>0</v>
      </c>
      <c r="W3165" s="185">
        <v>0</v>
      </c>
      <c r="X3165" s="185">
        <v>0</v>
      </c>
      <c r="Y3165" s="185">
        <f t="shared" si="388"/>
        <v>0</v>
      </c>
    </row>
    <row r="3166" spans="2:25" s="187" customFormat="1" hidden="1" x14ac:dyDescent="0.3">
      <c r="B3166" s="226" t="s">
        <v>3482</v>
      </c>
      <c r="C3166" s="338" t="s">
        <v>10648</v>
      </c>
      <c r="D3166" s="249"/>
      <c r="E3166" s="249"/>
      <c r="F3166" s="183"/>
      <c r="G3166" s="184">
        <f t="shared" si="389"/>
        <v>4.3</v>
      </c>
      <c r="H3166" s="184">
        <f t="shared" si="390"/>
        <v>3</v>
      </c>
      <c r="I3166" s="184">
        <f t="shared" si="384"/>
        <v>1.2999999999999998</v>
      </c>
      <c r="K3166" s="184">
        <v>0</v>
      </c>
      <c r="L3166" s="184">
        <v>0</v>
      </c>
      <c r="M3166" s="184">
        <f t="shared" si="385"/>
        <v>0</v>
      </c>
      <c r="O3166" s="188">
        <v>4.3</v>
      </c>
      <c r="P3166" s="188">
        <v>3</v>
      </c>
      <c r="Q3166" s="188">
        <f t="shared" si="386"/>
        <v>1.2999999999999998</v>
      </c>
      <c r="S3166" s="184">
        <v>0</v>
      </c>
      <c r="T3166" s="184">
        <v>0</v>
      </c>
      <c r="U3166" s="184">
        <f t="shared" si="387"/>
        <v>0</v>
      </c>
      <c r="W3166" s="185">
        <v>0</v>
      </c>
      <c r="X3166" s="185">
        <v>0</v>
      </c>
      <c r="Y3166" s="185">
        <f t="shared" si="388"/>
        <v>0</v>
      </c>
    </row>
    <row r="3167" spans="2:25" s="187" customFormat="1" hidden="1" x14ac:dyDescent="0.3">
      <c r="B3167" s="226" t="s">
        <v>3483</v>
      </c>
      <c r="C3167" s="338" t="s">
        <v>10649</v>
      </c>
      <c r="D3167" s="249"/>
      <c r="E3167" s="249"/>
      <c r="F3167" s="183"/>
      <c r="G3167" s="184">
        <f t="shared" si="389"/>
        <v>4.5999999999999996</v>
      </c>
      <c r="H3167" s="184">
        <f t="shared" si="390"/>
        <v>3.25</v>
      </c>
      <c r="I3167" s="184">
        <f t="shared" si="384"/>
        <v>1.3499999999999996</v>
      </c>
      <c r="K3167" s="184">
        <v>0</v>
      </c>
      <c r="L3167" s="184">
        <v>0</v>
      </c>
      <c r="M3167" s="184">
        <f t="shared" si="385"/>
        <v>0</v>
      </c>
      <c r="O3167" s="188">
        <v>4.5999999999999996</v>
      </c>
      <c r="P3167" s="188">
        <v>3.25</v>
      </c>
      <c r="Q3167" s="188">
        <f t="shared" si="386"/>
        <v>1.3499999999999996</v>
      </c>
      <c r="S3167" s="184">
        <v>0</v>
      </c>
      <c r="T3167" s="184">
        <v>0</v>
      </c>
      <c r="U3167" s="184">
        <f t="shared" si="387"/>
        <v>0</v>
      </c>
      <c r="W3167" s="185">
        <v>0</v>
      </c>
      <c r="X3167" s="185">
        <v>0</v>
      </c>
      <c r="Y3167" s="185">
        <f t="shared" si="388"/>
        <v>0</v>
      </c>
    </row>
    <row r="3168" spans="2:25" s="187" customFormat="1" hidden="1" x14ac:dyDescent="0.3">
      <c r="B3168" s="226" t="s">
        <v>3484</v>
      </c>
      <c r="C3168" s="338" t="s">
        <v>10650</v>
      </c>
      <c r="D3168" s="249"/>
      <c r="E3168" s="249"/>
      <c r="F3168" s="183"/>
      <c r="G3168" s="184">
        <f t="shared" si="389"/>
        <v>4.5</v>
      </c>
      <c r="H3168" s="184">
        <f t="shared" si="390"/>
        <v>1.62897</v>
      </c>
      <c r="I3168" s="184">
        <f t="shared" si="384"/>
        <v>2.8710300000000002</v>
      </c>
      <c r="K3168" s="184">
        <v>0</v>
      </c>
      <c r="L3168" s="184">
        <v>0</v>
      </c>
      <c r="M3168" s="184">
        <f t="shared" si="385"/>
        <v>0</v>
      </c>
      <c r="O3168" s="188">
        <v>4.5</v>
      </c>
      <c r="P3168" s="188">
        <v>1.62897</v>
      </c>
      <c r="Q3168" s="188">
        <f t="shared" si="386"/>
        <v>2.8710300000000002</v>
      </c>
      <c r="S3168" s="184">
        <v>0</v>
      </c>
      <c r="T3168" s="184">
        <v>0</v>
      </c>
      <c r="U3168" s="184">
        <f t="shared" si="387"/>
        <v>0</v>
      </c>
      <c r="W3168" s="185">
        <v>0</v>
      </c>
      <c r="X3168" s="185">
        <v>0</v>
      </c>
      <c r="Y3168" s="185">
        <f t="shared" si="388"/>
        <v>0</v>
      </c>
    </row>
    <row r="3169" spans="2:25" s="187" customFormat="1" hidden="1" x14ac:dyDescent="0.3">
      <c r="B3169" s="226" t="s">
        <v>3485</v>
      </c>
      <c r="C3169" s="338" t="s">
        <v>10651</v>
      </c>
      <c r="D3169" s="249"/>
      <c r="E3169" s="249"/>
      <c r="F3169" s="183"/>
      <c r="G3169" s="184">
        <f t="shared" si="389"/>
        <v>5</v>
      </c>
      <c r="H3169" s="184">
        <f t="shared" si="390"/>
        <v>3.25</v>
      </c>
      <c r="I3169" s="184">
        <f t="shared" si="384"/>
        <v>1.75</v>
      </c>
      <c r="K3169" s="184">
        <v>0</v>
      </c>
      <c r="L3169" s="184">
        <v>0</v>
      </c>
      <c r="M3169" s="184">
        <f t="shared" si="385"/>
        <v>0</v>
      </c>
      <c r="O3169" s="188">
        <v>5</v>
      </c>
      <c r="P3169" s="188">
        <v>3.25</v>
      </c>
      <c r="Q3169" s="188">
        <f t="shared" si="386"/>
        <v>1.75</v>
      </c>
      <c r="S3169" s="184">
        <v>0</v>
      </c>
      <c r="T3169" s="184">
        <v>0</v>
      </c>
      <c r="U3169" s="184">
        <f t="shared" si="387"/>
        <v>0</v>
      </c>
      <c r="W3169" s="185">
        <v>0</v>
      </c>
      <c r="X3169" s="185">
        <v>0</v>
      </c>
      <c r="Y3169" s="185">
        <f t="shared" si="388"/>
        <v>0</v>
      </c>
    </row>
    <row r="3170" spans="2:25" s="187" customFormat="1" hidden="1" x14ac:dyDescent="0.3">
      <c r="B3170" s="226" t="s">
        <v>3486</v>
      </c>
      <c r="C3170" s="338" t="s">
        <v>10652</v>
      </c>
      <c r="D3170" s="249"/>
      <c r="E3170" s="249"/>
      <c r="F3170" s="183"/>
      <c r="G3170" s="184">
        <f t="shared" si="389"/>
        <v>2.2999999999999998</v>
      </c>
      <c r="H3170" s="184">
        <f t="shared" si="390"/>
        <v>2.2999999999999998</v>
      </c>
      <c r="I3170" s="184">
        <f t="shared" si="384"/>
        <v>0</v>
      </c>
      <c r="K3170" s="184">
        <v>0</v>
      </c>
      <c r="L3170" s="184">
        <v>0</v>
      </c>
      <c r="M3170" s="184">
        <f t="shared" si="385"/>
        <v>0</v>
      </c>
      <c r="O3170" s="188">
        <v>2.2999999999999998</v>
      </c>
      <c r="P3170" s="188">
        <v>2.2999999999999998</v>
      </c>
      <c r="Q3170" s="188">
        <f t="shared" si="386"/>
        <v>0</v>
      </c>
      <c r="S3170" s="184">
        <v>0</v>
      </c>
      <c r="T3170" s="184">
        <v>0</v>
      </c>
      <c r="U3170" s="184">
        <f t="shared" si="387"/>
        <v>0</v>
      </c>
      <c r="W3170" s="185">
        <v>0</v>
      </c>
      <c r="X3170" s="185">
        <v>0</v>
      </c>
      <c r="Y3170" s="185">
        <f t="shared" si="388"/>
        <v>0</v>
      </c>
    </row>
    <row r="3171" spans="2:25" s="187" customFormat="1" hidden="1" x14ac:dyDescent="0.3">
      <c r="B3171" s="226" t="s">
        <v>3487</v>
      </c>
      <c r="C3171" s="338" t="s">
        <v>10653</v>
      </c>
      <c r="D3171" s="249"/>
      <c r="E3171" s="249"/>
      <c r="F3171" s="183"/>
      <c r="G3171" s="184">
        <f t="shared" si="389"/>
        <v>5.9</v>
      </c>
      <c r="H3171" s="184">
        <f t="shared" si="390"/>
        <v>0.5</v>
      </c>
      <c r="I3171" s="184">
        <f t="shared" si="384"/>
        <v>5.4</v>
      </c>
      <c r="K3171" s="184">
        <v>0</v>
      </c>
      <c r="L3171" s="184">
        <v>0</v>
      </c>
      <c r="M3171" s="184">
        <f t="shared" si="385"/>
        <v>0</v>
      </c>
      <c r="O3171" s="188">
        <v>5.9</v>
      </c>
      <c r="P3171" s="188">
        <v>0.5</v>
      </c>
      <c r="Q3171" s="188">
        <f t="shared" si="386"/>
        <v>5.4</v>
      </c>
      <c r="S3171" s="184">
        <v>0</v>
      </c>
      <c r="T3171" s="184">
        <v>0</v>
      </c>
      <c r="U3171" s="184">
        <f t="shared" si="387"/>
        <v>0</v>
      </c>
      <c r="W3171" s="185">
        <v>0</v>
      </c>
      <c r="X3171" s="185">
        <v>0</v>
      </c>
      <c r="Y3171" s="185">
        <f t="shared" si="388"/>
        <v>0</v>
      </c>
    </row>
    <row r="3172" spans="2:25" s="187" customFormat="1" hidden="1" x14ac:dyDescent="0.3">
      <c r="B3172" s="226" t="s">
        <v>3488</v>
      </c>
      <c r="C3172" s="338" t="s">
        <v>10654</v>
      </c>
      <c r="D3172" s="249"/>
      <c r="E3172" s="249"/>
      <c r="F3172" s="183"/>
      <c r="G3172" s="184">
        <f t="shared" si="389"/>
        <v>5</v>
      </c>
      <c r="H3172" s="184">
        <f t="shared" si="390"/>
        <v>0.65500000000000003</v>
      </c>
      <c r="I3172" s="184">
        <f t="shared" si="384"/>
        <v>4.3449999999999998</v>
      </c>
      <c r="K3172" s="184">
        <v>0</v>
      </c>
      <c r="L3172" s="184">
        <v>0</v>
      </c>
      <c r="M3172" s="184">
        <f t="shared" si="385"/>
        <v>0</v>
      </c>
      <c r="O3172" s="188">
        <v>5</v>
      </c>
      <c r="P3172" s="188">
        <v>0.65500000000000003</v>
      </c>
      <c r="Q3172" s="188">
        <f t="shared" si="386"/>
        <v>4.3449999999999998</v>
      </c>
      <c r="S3172" s="184">
        <v>0</v>
      </c>
      <c r="T3172" s="184">
        <v>0</v>
      </c>
      <c r="U3172" s="184">
        <f t="shared" si="387"/>
        <v>0</v>
      </c>
      <c r="W3172" s="185">
        <v>0</v>
      </c>
      <c r="X3172" s="185">
        <v>0</v>
      </c>
      <c r="Y3172" s="185">
        <f t="shared" si="388"/>
        <v>0</v>
      </c>
    </row>
    <row r="3173" spans="2:25" s="187" customFormat="1" hidden="1" x14ac:dyDescent="0.3">
      <c r="B3173" s="226" t="s">
        <v>3489</v>
      </c>
      <c r="C3173" s="338" t="s">
        <v>10655</v>
      </c>
      <c r="D3173" s="249"/>
      <c r="E3173" s="249"/>
      <c r="F3173" s="183"/>
      <c r="G3173" s="184">
        <f t="shared" si="389"/>
        <v>1.74</v>
      </c>
      <c r="H3173" s="184">
        <f t="shared" si="390"/>
        <v>1</v>
      </c>
      <c r="I3173" s="184">
        <f t="shared" si="384"/>
        <v>0.74</v>
      </c>
      <c r="K3173" s="184">
        <v>0</v>
      </c>
      <c r="L3173" s="184">
        <v>0</v>
      </c>
      <c r="M3173" s="184">
        <f t="shared" si="385"/>
        <v>0</v>
      </c>
      <c r="O3173" s="188">
        <v>1.74</v>
      </c>
      <c r="P3173" s="188">
        <v>1</v>
      </c>
      <c r="Q3173" s="188">
        <f t="shared" si="386"/>
        <v>0.74</v>
      </c>
      <c r="S3173" s="184">
        <v>0</v>
      </c>
      <c r="T3173" s="184">
        <v>0</v>
      </c>
      <c r="U3173" s="184">
        <f t="shared" si="387"/>
        <v>0</v>
      </c>
      <c r="W3173" s="185">
        <v>0</v>
      </c>
      <c r="X3173" s="185">
        <v>0</v>
      </c>
      <c r="Y3173" s="185">
        <f t="shared" si="388"/>
        <v>0</v>
      </c>
    </row>
    <row r="3174" spans="2:25" s="187" customFormat="1" hidden="1" x14ac:dyDescent="0.3">
      <c r="B3174" s="226" t="s">
        <v>3490</v>
      </c>
      <c r="C3174" s="338" t="s">
        <v>10656</v>
      </c>
      <c r="D3174" s="249"/>
      <c r="E3174" s="249"/>
      <c r="F3174" s="183"/>
      <c r="G3174" s="184">
        <f t="shared" si="389"/>
        <v>236.36929999999998</v>
      </c>
      <c r="H3174" s="184">
        <f t="shared" si="390"/>
        <v>190.23249440000001</v>
      </c>
      <c r="I3174" s="184">
        <f t="shared" si="384"/>
        <v>46.136805599999974</v>
      </c>
      <c r="K3174" s="184">
        <v>0</v>
      </c>
      <c r="L3174" s="184">
        <v>0</v>
      </c>
      <c r="M3174" s="184">
        <f t="shared" si="385"/>
        <v>0</v>
      </c>
      <c r="O3174" s="188">
        <v>236.36929999999998</v>
      </c>
      <c r="P3174" s="188">
        <v>190.23249440000001</v>
      </c>
      <c r="Q3174" s="188">
        <f t="shared" si="386"/>
        <v>46.136805599999974</v>
      </c>
      <c r="S3174" s="184">
        <v>0</v>
      </c>
      <c r="T3174" s="184">
        <v>0</v>
      </c>
      <c r="U3174" s="184">
        <f t="shared" si="387"/>
        <v>0</v>
      </c>
      <c r="W3174" s="185">
        <v>0</v>
      </c>
      <c r="X3174" s="185">
        <v>0</v>
      </c>
      <c r="Y3174" s="185">
        <f t="shared" si="388"/>
        <v>0</v>
      </c>
    </row>
    <row r="3175" spans="2:25" s="187" customFormat="1" hidden="1" x14ac:dyDescent="0.3">
      <c r="B3175" s="226" t="s">
        <v>3491</v>
      </c>
      <c r="C3175" s="338" t="s">
        <v>10657</v>
      </c>
      <c r="D3175" s="249"/>
      <c r="E3175" s="249"/>
      <c r="F3175" s="183"/>
      <c r="G3175" s="184">
        <f t="shared" si="389"/>
        <v>4</v>
      </c>
      <c r="H3175" s="184">
        <f t="shared" si="390"/>
        <v>0.84</v>
      </c>
      <c r="I3175" s="184">
        <f t="shared" si="384"/>
        <v>3.16</v>
      </c>
      <c r="K3175" s="184">
        <v>0</v>
      </c>
      <c r="L3175" s="184">
        <v>0</v>
      </c>
      <c r="M3175" s="184">
        <f t="shared" si="385"/>
        <v>0</v>
      </c>
      <c r="O3175" s="188">
        <v>4</v>
      </c>
      <c r="P3175" s="188">
        <v>0.84</v>
      </c>
      <c r="Q3175" s="188">
        <f t="shared" si="386"/>
        <v>3.16</v>
      </c>
      <c r="S3175" s="184">
        <v>0</v>
      </c>
      <c r="T3175" s="184">
        <v>0</v>
      </c>
      <c r="U3175" s="184">
        <f t="shared" si="387"/>
        <v>0</v>
      </c>
      <c r="W3175" s="185">
        <v>0</v>
      </c>
      <c r="X3175" s="185">
        <v>0</v>
      </c>
      <c r="Y3175" s="185">
        <f t="shared" si="388"/>
        <v>0</v>
      </c>
    </row>
    <row r="3176" spans="2:25" s="187" customFormat="1" hidden="1" x14ac:dyDescent="0.3">
      <c r="B3176" s="226" t="s">
        <v>3492</v>
      </c>
      <c r="C3176" s="338" t="s">
        <v>10658</v>
      </c>
      <c r="D3176" s="249"/>
      <c r="E3176" s="249"/>
      <c r="F3176" s="183"/>
      <c r="G3176" s="184">
        <f t="shared" si="389"/>
        <v>201.3629</v>
      </c>
      <c r="H3176" s="184">
        <f t="shared" si="390"/>
        <v>12.2308</v>
      </c>
      <c r="I3176" s="184">
        <f t="shared" si="384"/>
        <v>189.13210000000001</v>
      </c>
      <c r="J3176" s="179"/>
      <c r="K3176" s="184">
        <v>0</v>
      </c>
      <c r="L3176" s="184">
        <v>0</v>
      </c>
      <c r="M3176" s="184">
        <f t="shared" si="385"/>
        <v>0</v>
      </c>
      <c r="N3176" s="179"/>
      <c r="O3176" s="184">
        <v>201.3629</v>
      </c>
      <c r="P3176" s="184">
        <v>12.2308</v>
      </c>
      <c r="Q3176" s="184">
        <f t="shared" si="386"/>
        <v>189.13210000000001</v>
      </c>
      <c r="R3176" s="179"/>
      <c r="S3176" s="184">
        <v>0</v>
      </c>
      <c r="T3176" s="184">
        <v>0</v>
      </c>
      <c r="U3176" s="184">
        <f t="shared" si="387"/>
        <v>0</v>
      </c>
      <c r="V3176" s="179"/>
      <c r="W3176" s="184">
        <v>0</v>
      </c>
      <c r="X3176" s="184">
        <v>0</v>
      </c>
      <c r="Y3176" s="184">
        <f t="shared" si="388"/>
        <v>0</v>
      </c>
    </row>
    <row r="3177" spans="2:25" s="187" customFormat="1" hidden="1" x14ac:dyDescent="0.3">
      <c r="B3177" s="226" t="s">
        <v>3493</v>
      </c>
      <c r="C3177" s="338" t="s">
        <v>10659</v>
      </c>
      <c r="D3177" s="249"/>
      <c r="E3177" s="249"/>
      <c r="F3177" s="183"/>
      <c r="G3177" s="184">
        <f t="shared" si="389"/>
        <v>80.907800000000009</v>
      </c>
      <c r="H3177" s="184">
        <f t="shared" si="390"/>
        <v>48.751445770000004</v>
      </c>
      <c r="I3177" s="184">
        <f t="shared" si="384"/>
        <v>32.156354230000005</v>
      </c>
      <c r="K3177" s="184">
        <v>0</v>
      </c>
      <c r="L3177" s="184">
        <v>0</v>
      </c>
      <c r="M3177" s="184">
        <f t="shared" si="385"/>
        <v>0</v>
      </c>
      <c r="O3177" s="188">
        <v>80.907800000000009</v>
      </c>
      <c r="P3177" s="188">
        <v>48.751445770000004</v>
      </c>
      <c r="Q3177" s="188">
        <f t="shared" si="386"/>
        <v>32.156354230000005</v>
      </c>
      <c r="S3177" s="184">
        <v>0</v>
      </c>
      <c r="T3177" s="184">
        <v>0</v>
      </c>
      <c r="U3177" s="184">
        <f t="shared" si="387"/>
        <v>0</v>
      </c>
      <c r="W3177" s="185">
        <v>0</v>
      </c>
      <c r="X3177" s="185">
        <v>0</v>
      </c>
      <c r="Y3177" s="185">
        <f t="shared" si="388"/>
        <v>0</v>
      </c>
    </row>
    <row r="3178" spans="2:25" s="187" customFormat="1" hidden="1" x14ac:dyDescent="0.3">
      <c r="B3178" s="226" t="s">
        <v>3494</v>
      </c>
      <c r="C3178" s="338" t="s">
        <v>10660</v>
      </c>
      <c r="D3178" s="249"/>
      <c r="E3178" s="249"/>
      <c r="F3178" s="183"/>
      <c r="G3178" s="184">
        <f t="shared" si="389"/>
        <v>2</v>
      </c>
      <c r="H3178" s="184">
        <f t="shared" si="390"/>
        <v>1.55</v>
      </c>
      <c r="I3178" s="184">
        <f t="shared" si="384"/>
        <v>0.44999999999999996</v>
      </c>
      <c r="K3178" s="184">
        <v>0</v>
      </c>
      <c r="L3178" s="184">
        <v>0</v>
      </c>
      <c r="M3178" s="184">
        <f t="shared" si="385"/>
        <v>0</v>
      </c>
      <c r="O3178" s="188">
        <v>2</v>
      </c>
      <c r="P3178" s="188">
        <v>1.55</v>
      </c>
      <c r="Q3178" s="188">
        <f t="shared" si="386"/>
        <v>0.44999999999999996</v>
      </c>
      <c r="S3178" s="184">
        <v>0</v>
      </c>
      <c r="T3178" s="184">
        <v>0</v>
      </c>
      <c r="U3178" s="184">
        <f t="shared" si="387"/>
        <v>0</v>
      </c>
      <c r="W3178" s="185">
        <v>0</v>
      </c>
      <c r="X3178" s="185">
        <v>0</v>
      </c>
      <c r="Y3178" s="185">
        <f t="shared" si="388"/>
        <v>0</v>
      </c>
    </row>
    <row r="3179" spans="2:25" s="187" customFormat="1" hidden="1" x14ac:dyDescent="0.3">
      <c r="B3179" s="226" t="s">
        <v>3495</v>
      </c>
      <c r="C3179" s="338" t="s">
        <v>10661</v>
      </c>
      <c r="D3179" s="249"/>
      <c r="E3179" s="249"/>
      <c r="F3179" s="183"/>
      <c r="G3179" s="184">
        <f t="shared" si="389"/>
        <v>592.95519999999988</v>
      </c>
      <c r="H3179" s="184">
        <f t="shared" si="390"/>
        <v>447.96137602000005</v>
      </c>
      <c r="I3179" s="184">
        <f t="shared" si="384"/>
        <v>144.99382397999983</v>
      </c>
      <c r="K3179" s="184">
        <v>0</v>
      </c>
      <c r="L3179" s="184">
        <v>0</v>
      </c>
      <c r="M3179" s="184">
        <f t="shared" si="385"/>
        <v>0</v>
      </c>
      <c r="O3179" s="188">
        <v>592.95519999999988</v>
      </c>
      <c r="P3179" s="188">
        <v>447.96137602000005</v>
      </c>
      <c r="Q3179" s="188">
        <f t="shared" si="386"/>
        <v>144.99382397999983</v>
      </c>
      <c r="S3179" s="184">
        <v>0</v>
      </c>
      <c r="T3179" s="184">
        <v>0</v>
      </c>
      <c r="U3179" s="184">
        <f t="shared" si="387"/>
        <v>0</v>
      </c>
      <c r="W3179" s="185">
        <v>0</v>
      </c>
      <c r="X3179" s="185">
        <v>0</v>
      </c>
      <c r="Y3179" s="185">
        <f t="shared" si="388"/>
        <v>0</v>
      </c>
    </row>
    <row r="3180" spans="2:25" s="187" customFormat="1" hidden="1" x14ac:dyDescent="0.3">
      <c r="B3180" s="226" t="s">
        <v>3496</v>
      </c>
      <c r="C3180" s="338" t="s">
        <v>10662</v>
      </c>
      <c r="D3180" s="249"/>
      <c r="E3180" s="249"/>
      <c r="F3180" s="183"/>
      <c r="G3180" s="184">
        <f t="shared" si="389"/>
        <v>570</v>
      </c>
      <c r="H3180" s="184">
        <f t="shared" si="390"/>
        <v>461.44664999999998</v>
      </c>
      <c r="I3180" s="184">
        <f t="shared" si="384"/>
        <v>108.55335000000002</v>
      </c>
      <c r="K3180" s="184">
        <v>0</v>
      </c>
      <c r="L3180" s="184">
        <v>0</v>
      </c>
      <c r="M3180" s="184">
        <f t="shared" si="385"/>
        <v>0</v>
      </c>
      <c r="O3180" s="188">
        <v>570</v>
      </c>
      <c r="P3180" s="188">
        <v>461.44664999999998</v>
      </c>
      <c r="Q3180" s="188">
        <f t="shared" si="386"/>
        <v>108.55335000000002</v>
      </c>
      <c r="S3180" s="184">
        <v>0</v>
      </c>
      <c r="T3180" s="184">
        <v>0</v>
      </c>
      <c r="U3180" s="184">
        <f t="shared" si="387"/>
        <v>0</v>
      </c>
      <c r="W3180" s="185">
        <v>0</v>
      </c>
      <c r="X3180" s="185">
        <v>0</v>
      </c>
      <c r="Y3180" s="185">
        <f t="shared" si="388"/>
        <v>0</v>
      </c>
    </row>
    <row r="3181" spans="2:25" s="187" customFormat="1" hidden="1" x14ac:dyDescent="0.3">
      <c r="B3181" s="226" t="s">
        <v>3497</v>
      </c>
      <c r="C3181" s="338" t="s">
        <v>10663</v>
      </c>
      <c r="D3181" s="249"/>
      <c r="E3181" s="249"/>
      <c r="F3181" s="183"/>
      <c r="G3181" s="184">
        <f t="shared" si="389"/>
        <v>8</v>
      </c>
      <c r="H3181" s="184">
        <f t="shared" si="390"/>
        <v>1.25</v>
      </c>
      <c r="I3181" s="184">
        <f t="shared" si="384"/>
        <v>6.75</v>
      </c>
      <c r="K3181" s="184">
        <v>0</v>
      </c>
      <c r="L3181" s="184">
        <v>0</v>
      </c>
      <c r="M3181" s="184">
        <f t="shared" si="385"/>
        <v>0</v>
      </c>
      <c r="O3181" s="188">
        <v>8</v>
      </c>
      <c r="P3181" s="188">
        <v>1.25</v>
      </c>
      <c r="Q3181" s="188">
        <f t="shared" si="386"/>
        <v>6.75</v>
      </c>
      <c r="S3181" s="184">
        <v>0</v>
      </c>
      <c r="T3181" s="184">
        <v>0</v>
      </c>
      <c r="U3181" s="184">
        <f t="shared" si="387"/>
        <v>0</v>
      </c>
      <c r="W3181" s="185">
        <v>0</v>
      </c>
      <c r="X3181" s="185">
        <v>0</v>
      </c>
      <c r="Y3181" s="185">
        <f t="shared" si="388"/>
        <v>0</v>
      </c>
    </row>
    <row r="3182" spans="2:25" s="187" customFormat="1" hidden="1" x14ac:dyDescent="0.3">
      <c r="B3182" s="226" t="s">
        <v>3498</v>
      </c>
      <c r="C3182" s="338" t="s">
        <v>10664</v>
      </c>
      <c r="D3182" s="249"/>
      <c r="E3182" s="249"/>
      <c r="F3182" s="183"/>
      <c r="G3182" s="184">
        <f t="shared" si="389"/>
        <v>39.4</v>
      </c>
      <c r="H3182" s="184">
        <f t="shared" si="390"/>
        <v>5.4837499999999997</v>
      </c>
      <c r="I3182" s="184">
        <f t="shared" si="384"/>
        <v>33.916249999999998</v>
      </c>
      <c r="K3182" s="184">
        <v>0</v>
      </c>
      <c r="L3182" s="184">
        <v>0</v>
      </c>
      <c r="M3182" s="184">
        <f t="shared" si="385"/>
        <v>0</v>
      </c>
      <c r="O3182" s="188">
        <v>39.4</v>
      </c>
      <c r="P3182" s="188">
        <v>5.4837499999999997</v>
      </c>
      <c r="Q3182" s="188">
        <f t="shared" si="386"/>
        <v>33.916249999999998</v>
      </c>
      <c r="S3182" s="184">
        <v>0</v>
      </c>
      <c r="T3182" s="184">
        <v>0</v>
      </c>
      <c r="U3182" s="184">
        <f t="shared" si="387"/>
        <v>0</v>
      </c>
      <c r="W3182" s="185">
        <v>0</v>
      </c>
      <c r="X3182" s="185">
        <v>0</v>
      </c>
      <c r="Y3182" s="185">
        <f t="shared" si="388"/>
        <v>0</v>
      </c>
    </row>
    <row r="3183" spans="2:25" s="187" customFormat="1" hidden="1" x14ac:dyDescent="0.3">
      <c r="B3183" s="226" t="s">
        <v>3499</v>
      </c>
      <c r="C3183" s="338" t="s">
        <v>10665</v>
      </c>
      <c r="D3183" s="249"/>
      <c r="E3183" s="249"/>
      <c r="F3183" s="183"/>
      <c r="G3183" s="184">
        <f t="shared" si="389"/>
        <v>2.7</v>
      </c>
      <c r="H3183" s="184">
        <f t="shared" si="390"/>
        <v>7.5999999999999998E-2</v>
      </c>
      <c r="I3183" s="184">
        <f t="shared" si="384"/>
        <v>2.6240000000000001</v>
      </c>
      <c r="K3183" s="184">
        <v>0</v>
      </c>
      <c r="L3183" s="184">
        <v>0</v>
      </c>
      <c r="M3183" s="184">
        <f t="shared" si="385"/>
        <v>0</v>
      </c>
      <c r="O3183" s="188">
        <v>2.7</v>
      </c>
      <c r="P3183" s="188">
        <v>7.5999999999999998E-2</v>
      </c>
      <c r="Q3183" s="188">
        <f t="shared" si="386"/>
        <v>2.6240000000000001</v>
      </c>
      <c r="S3183" s="184">
        <v>0</v>
      </c>
      <c r="T3183" s="184">
        <v>0</v>
      </c>
      <c r="U3183" s="184">
        <f t="shared" si="387"/>
        <v>0</v>
      </c>
      <c r="W3183" s="185">
        <v>0</v>
      </c>
      <c r="X3183" s="185">
        <v>0</v>
      </c>
      <c r="Y3183" s="185">
        <f t="shared" si="388"/>
        <v>0</v>
      </c>
    </row>
    <row r="3184" spans="2:25" s="187" customFormat="1" hidden="1" x14ac:dyDescent="0.3">
      <c r="B3184" s="226" t="s">
        <v>3500</v>
      </c>
      <c r="C3184" s="338" t="s">
        <v>10666</v>
      </c>
      <c r="D3184" s="249"/>
      <c r="E3184" s="249"/>
      <c r="F3184" s="183"/>
      <c r="G3184" s="184">
        <f t="shared" si="389"/>
        <v>557.91120000000001</v>
      </c>
      <c r="H3184" s="184">
        <f t="shared" si="390"/>
        <v>504.60767499999997</v>
      </c>
      <c r="I3184" s="184">
        <f t="shared" si="384"/>
        <v>53.303525000000036</v>
      </c>
      <c r="K3184" s="184">
        <v>0</v>
      </c>
      <c r="L3184" s="184">
        <v>0</v>
      </c>
      <c r="M3184" s="184">
        <f t="shared" si="385"/>
        <v>0</v>
      </c>
      <c r="O3184" s="188">
        <v>557.91120000000001</v>
      </c>
      <c r="P3184" s="188">
        <v>504.60767499999997</v>
      </c>
      <c r="Q3184" s="188">
        <f t="shared" si="386"/>
        <v>53.303525000000036</v>
      </c>
      <c r="S3184" s="184">
        <v>0</v>
      </c>
      <c r="T3184" s="184">
        <v>0</v>
      </c>
      <c r="U3184" s="184">
        <f t="shared" si="387"/>
        <v>0</v>
      </c>
      <c r="W3184" s="185">
        <v>0</v>
      </c>
      <c r="X3184" s="185">
        <v>0</v>
      </c>
      <c r="Y3184" s="185">
        <f t="shared" si="388"/>
        <v>0</v>
      </c>
    </row>
    <row r="3185" spans="2:27" s="187" customFormat="1" hidden="1" x14ac:dyDescent="0.3">
      <c r="B3185" s="226" t="s">
        <v>3501</v>
      </c>
      <c r="C3185" s="338" t="s">
        <v>10667</v>
      </c>
      <c r="D3185" s="249"/>
      <c r="E3185" s="249"/>
      <c r="F3185" s="183"/>
      <c r="G3185" s="184">
        <f t="shared" si="389"/>
        <v>204.87449999999998</v>
      </c>
      <c r="H3185" s="184">
        <f t="shared" si="390"/>
        <v>158.32484600000001</v>
      </c>
      <c r="I3185" s="184">
        <f t="shared" si="384"/>
        <v>46.549653999999975</v>
      </c>
      <c r="K3185" s="184">
        <v>0</v>
      </c>
      <c r="L3185" s="184">
        <v>0</v>
      </c>
      <c r="M3185" s="184">
        <f t="shared" si="385"/>
        <v>0</v>
      </c>
      <c r="O3185" s="188">
        <v>204.87449999999998</v>
      </c>
      <c r="P3185" s="188">
        <v>158.32484600000001</v>
      </c>
      <c r="Q3185" s="188">
        <f t="shared" si="386"/>
        <v>46.549653999999975</v>
      </c>
      <c r="S3185" s="184">
        <v>0</v>
      </c>
      <c r="T3185" s="184">
        <v>0</v>
      </c>
      <c r="U3185" s="184">
        <f t="shared" si="387"/>
        <v>0</v>
      </c>
      <c r="W3185" s="185">
        <v>0</v>
      </c>
      <c r="X3185" s="185">
        <v>0</v>
      </c>
      <c r="Y3185" s="185">
        <f t="shared" si="388"/>
        <v>0</v>
      </c>
    </row>
    <row r="3186" spans="2:27" s="187" customFormat="1" hidden="1" x14ac:dyDescent="0.3">
      <c r="B3186" s="226" t="s">
        <v>3502</v>
      </c>
      <c r="C3186" s="338" t="s">
        <v>10668</v>
      </c>
      <c r="D3186" s="249"/>
      <c r="E3186" s="249"/>
      <c r="F3186" s="183"/>
      <c r="G3186" s="184">
        <f t="shared" si="389"/>
        <v>7.5476999999999999</v>
      </c>
      <c r="H3186" s="184">
        <f t="shared" si="390"/>
        <v>1.65</v>
      </c>
      <c r="I3186" s="184">
        <f t="shared" si="384"/>
        <v>5.8977000000000004</v>
      </c>
      <c r="K3186" s="184">
        <v>0</v>
      </c>
      <c r="L3186" s="184">
        <v>0</v>
      </c>
      <c r="M3186" s="184">
        <f t="shared" si="385"/>
        <v>0</v>
      </c>
      <c r="O3186" s="188">
        <v>7.5476999999999999</v>
      </c>
      <c r="P3186" s="188">
        <v>1.65</v>
      </c>
      <c r="Q3186" s="188">
        <f t="shared" si="386"/>
        <v>5.8977000000000004</v>
      </c>
      <c r="S3186" s="184">
        <v>0</v>
      </c>
      <c r="T3186" s="184">
        <v>0</v>
      </c>
      <c r="U3186" s="184">
        <f t="shared" si="387"/>
        <v>0</v>
      </c>
      <c r="W3186" s="185">
        <v>0</v>
      </c>
      <c r="X3186" s="185">
        <v>0</v>
      </c>
      <c r="Y3186" s="185">
        <f t="shared" si="388"/>
        <v>0</v>
      </c>
    </row>
    <row r="3187" spans="2:27" s="187" customFormat="1" hidden="1" x14ac:dyDescent="0.3">
      <c r="B3187" s="226" t="s">
        <v>3503</v>
      </c>
      <c r="C3187" s="338" t="s">
        <v>10669</v>
      </c>
      <c r="D3187" s="249"/>
      <c r="E3187" s="249"/>
      <c r="F3187" s="183"/>
      <c r="G3187" s="184">
        <f t="shared" si="389"/>
        <v>6.1772999999999998</v>
      </c>
      <c r="H3187" s="184">
        <f t="shared" si="390"/>
        <v>1.4</v>
      </c>
      <c r="I3187" s="184">
        <f t="shared" si="384"/>
        <v>4.7773000000000003</v>
      </c>
      <c r="K3187" s="184">
        <v>0</v>
      </c>
      <c r="L3187" s="184">
        <v>0</v>
      </c>
      <c r="M3187" s="184">
        <f t="shared" si="385"/>
        <v>0</v>
      </c>
      <c r="O3187" s="188">
        <v>6.1772999999999998</v>
      </c>
      <c r="P3187" s="188">
        <v>1.4</v>
      </c>
      <c r="Q3187" s="188">
        <f t="shared" si="386"/>
        <v>4.7773000000000003</v>
      </c>
      <c r="S3187" s="184">
        <v>0</v>
      </c>
      <c r="T3187" s="184">
        <v>0</v>
      </c>
      <c r="U3187" s="184">
        <f t="shared" si="387"/>
        <v>0</v>
      </c>
      <c r="W3187" s="185">
        <v>0</v>
      </c>
      <c r="X3187" s="185">
        <v>0</v>
      </c>
      <c r="Y3187" s="185">
        <f t="shared" si="388"/>
        <v>0</v>
      </c>
    </row>
    <row r="3188" spans="2:27" s="187" customFormat="1" hidden="1" x14ac:dyDescent="0.3">
      <c r="B3188" s="226" t="s">
        <v>3504</v>
      </c>
      <c r="C3188" s="338" t="s">
        <v>10670</v>
      </c>
      <c r="D3188" s="249"/>
      <c r="E3188" s="249"/>
      <c r="F3188" s="183"/>
      <c r="G3188" s="184">
        <f t="shared" si="389"/>
        <v>327.17860000000002</v>
      </c>
      <c r="H3188" s="184">
        <f t="shared" si="390"/>
        <v>290.27432799999997</v>
      </c>
      <c r="I3188" s="184">
        <f t="shared" si="384"/>
        <v>36.904272000000049</v>
      </c>
      <c r="K3188" s="184">
        <v>0</v>
      </c>
      <c r="L3188" s="184">
        <v>0</v>
      </c>
      <c r="M3188" s="184">
        <f t="shared" si="385"/>
        <v>0</v>
      </c>
      <c r="O3188" s="188">
        <v>327.17860000000002</v>
      </c>
      <c r="P3188" s="188">
        <v>290.27432799999997</v>
      </c>
      <c r="Q3188" s="188">
        <f t="shared" si="386"/>
        <v>36.904272000000049</v>
      </c>
      <c r="S3188" s="184">
        <v>0</v>
      </c>
      <c r="T3188" s="184">
        <v>0</v>
      </c>
      <c r="U3188" s="184">
        <f t="shared" si="387"/>
        <v>0</v>
      </c>
      <c r="W3188" s="185">
        <v>0</v>
      </c>
      <c r="X3188" s="185">
        <v>0</v>
      </c>
      <c r="Y3188" s="185">
        <f t="shared" si="388"/>
        <v>0</v>
      </c>
    </row>
    <row r="3189" spans="2:27" s="187" customFormat="1" hidden="1" x14ac:dyDescent="0.3">
      <c r="B3189" s="226" t="s">
        <v>3505</v>
      </c>
      <c r="C3189" s="338" t="s">
        <v>10671</v>
      </c>
      <c r="D3189" s="249"/>
      <c r="E3189" s="249"/>
      <c r="F3189" s="183"/>
      <c r="G3189" s="184">
        <f t="shared" si="389"/>
        <v>6.1645000000000003</v>
      </c>
      <c r="H3189" s="184">
        <f t="shared" si="390"/>
        <v>0.7</v>
      </c>
      <c r="I3189" s="184">
        <f t="shared" si="384"/>
        <v>5.4645000000000001</v>
      </c>
      <c r="J3189" s="186"/>
      <c r="K3189" s="184">
        <v>0</v>
      </c>
      <c r="L3189" s="184">
        <v>0</v>
      </c>
      <c r="M3189" s="184">
        <f t="shared" si="385"/>
        <v>0</v>
      </c>
      <c r="N3189" s="186"/>
      <c r="O3189" s="185">
        <v>6.1645000000000003</v>
      </c>
      <c r="P3189" s="185">
        <v>0.7</v>
      </c>
      <c r="Q3189" s="185">
        <f t="shared" si="386"/>
        <v>5.4645000000000001</v>
      </c>
      <c r="R3189" s="186"/>
      <c r="S3189" s="184">
        <v>0</v>
      </c>
      <c r="T3189" s="184">
        <v>0</v>
      </c>
      <c r="U3189" s="184">
        <f t="shared" si="387"/>
        <v>0</v>
      </c>
      <c r="V3189" s="186"/>
      <c r="W3189" s="185">
        <v>0</v>
      </c>
      <c r="X3189" s="185">
        <v>0</v>
      </c>
      <c r="Y3189" s="185">
        <f t="shared" si="388"/>
        <v>0</v>
      </c>
      <c r="Z3189" s="189"/>
      <c r="AA3189" s="189"/>
    </row>
    <row r="3190" spans="2:27" s="187" customFormat="1" hidden="1" x14ac:dyDescent="0.3">
      <c r="B3190" s="226" t="s">
        <v>3506</v>
      </c>
      <c r="C3190" s="338" t="s">
        <v>10672</v>
      </c>
      <c r="D3190" s="249"/>
      <c r="E3190" s="249"/>
      <c r="F3190" s="183"/>
      <c r="G3190" s="184">
        <f t="shared" si="389"/>
        <v>55.967200000000005</v>
      </c>
      <c r="H3190" s="184">
        <f t="shared" si="390"/>
        <v>43.983707270000004</v>
      </c>
      <c r="I3190" s="184">
        <f t="shared" si="384"/>
        <v>11.983492730000002</v>
      </c>
      <c r="K3190" s="184">
        <v>0</v>
      </c>
      <c r="L3190" s="184">
        <v>0</v>
      </c>
      <c r="M3190" s="184">
        <f t="shared" si="385"/>
        <v>0</v>
      </c>
      <c r="O3190" s="188">
        <v>55.967200000000005</v>
      </c>
      <c r="P3190" s="188">
        <v>43.983707270000004</v>
      </c>
      <c r="Q3190" s="188">
        <f t="shared" si="386"/>
        <v>11.983492730000002</v>
      </c>
      <c r="S3190" s="184">
        <v>0</v>
      </c>
      <c r="T3190" s="184">
        <v>0</v>
      </c>
      <c r="U3190" s="184">
        <f t="shared" si="387"/>
        <v>0</v>
      </c>
      <c r="W3190" s="185">
        <v>0</v>
      </c>
      <c r="X3190" s="185">
        <v>0</v>
      </c>
      <c r="Y3190" s="185">
        <f t="shared" si="388"/>
        <v>0</v>
      </c>
    </row>
    <row r="3191" spans="2:27" s="187" customFormat="1" hidden="1" x14ac:dyDescent="0.3">
      <c r="B3191" s="226" t="s">
        <v>3507</v>
      </c>
      <c r="C3191" s="338" t="s">
        <v>10673</v>
      </c>
      <c r="D3191" s="249"/>
      <c r="E3191" s="249"/>
      <c r="F3191" s="183"/>
      <c r="G3191" s="184">
        <f t="shared" si="389"/>
        <v>1.792</v>
      </c>
      <c r="H3191" s="184">
        <f t="shared" si="390"/>
        <v>0</v>
      </c>
      <c r="I3191" s="184">
        <f t="shared" si="384"/>
        <v>1.792</v>
      </c>
      <c r="K3191" s="184">
        <v>0</v>
      </c>
      <c r="L3191" s="184">
        <v>0</v>
      </c>
      <c r="M3191" s="184">
        <f t="shared" si="385"/>
        <v>0</v>
      </c>
      <c r="O3191" s="188">
        <v>1.792</v>
      </c>
      <c r="P3191" s="188">
        <v>0</v>
      </c>
      <c r="Q3191" s="188">
        <f t="shared" si="386"/>
        <v>1.792</v>
      </c>
      <c r="S3191" s="184">
        <v>0</v>
      </c>
      <c r="T3191" s="184">
        <v>0</v>
      </c>
      <c r="U3191" s="184">
        <f t="shared" si="387"/>
        <v>0</v>
      </c>
      <c r="W3191" s="185">
        <v>0</v>
      </c>
      <c r="X3191" s="185">
        <v>0</v>
      </c>
      <c r="Y3191" s="185">
        <f t="shared" si="388"/>
        <v>0</v>
      </c>
    </row>
    <row r="3192" spans="2:27" s="187" customFormat="1" hidden="1" x14ac:dyDescent="0.3">
      <c r="B3192" s="226" t="s">
        <v>3508</v>
      </c>
      <c r="C3192" s="338" t="s">
        <v>10674</v>
      </c>
      <c r="D3192" s="249"/>
      <c r="E3192" s="249"/>
      <c r="F3192" s="183"/>
      <c r="G3192" s="184">
        <f t="shared" si="389"/>
        <v>77.540800000000004</v>
      </c>
      <c r="H3192" s="184">
        <f t="shared" si="390"/>
        <v>30.087499999999999</v>
      </c>
      <c r="I3192" s="184">
        <f t="shared" si="384"/>
        <v>47.453300000000006</v>
      </c>
      <c r="K3192" s="184">
        <v>0</v>
      </c>
      <c r="L3192" s="184">
        <v>0</v>
      </c>
      <c r="M3192" s="184">
        <f t="shared" si="385"/>
        <v>0</v>
      </c>
      <c r="O3192" s="188">
        <v>77.540800000000004</v>
      </c>
      <c r="P3192" s="188">
        <v>30.087499999999999</v>
      </c>
      <c r="Q3192" s="188">
        <f t="shared" si="386"/>
        <v>47.453300000000006</v>
      </c>
      <c r="S3192" s="184">
        <v>0</v>
      </c>
      <c r="T3192" s="184">
        <v>0</v>
      </c>
      <c r="U3192" s="184">
        <f t="shared" si="387"/>
        <v>0</v>
      </c>
      <c r="W3192" s="185">
        <v>0</v>
      </c>
      <c r="X3192" s="185">
        <v>0</v>
      </c>
      <c r="Y3192" s="185">
        <f t="shared" si="388"/>
        <v>0</v>
      </c>
    </row>
    <row r="3193" spans="2:27" s="187" customFormat="1" hidden="1" x14ac:dyDescent="0.3">
      <c r="B3193" s="226" t="s">
        <v>3509</v>
      </c>
      <c r="C3193" s="338" t="s">
        <v>10675</v>
      </c>
      <c r="D3193" s="249"/>
      <c r="E3193" s="249"/>
      <c r="F3193" s="183"/>
      <c r="G3193" s="184">
        <f t="shared" si="389"/>
        <v>52.774300000000004</v>
      </c>
      <c r="H3193" s="184">
        <f t="shared" si="390"/>
        <v>50.784011999999997</v>
      </c>
      <c r="I3193" s="184">
        <f t="shared" si="384"/>
        <v>1.9902880000000067</v>
      </c>
      <c r="K3193" s="184">
        <v>0</v>
      </c>
      <c r="L3193" s="184">
        <v>0</v>
      </c>
      <c r="M3193" s="184">
        <f t="shared" si="385"/>
        <v>0</v>
      </c>
      <c r="O3193" s="188">
        <v>52.774300000000004</v>
      </c>
      <c r="P3193" s="188">
        <v>50.784011999999997</v>
      </c>
      <c r="Q3193" s="188">
        <f t="shared" si="386"/>
        <v>1.9902880000000067</v>
      </c>
      <c r="S3193" s="184">
        <v>0</v>
      </c>
      <c r="T3193" s="184">
        <v>0</v>
      </c>
      <c r="U3193" s="184">
        <f t="shared" si="387"/>
        <v>0</v>
      </c>
      <c r="W3193" s="185">
        <v>0</v>
      </c>
      <c r="X3193" s="185">
        <v>0</v>
      </c>
      <c r="Y3193" s="185">
        <f t="shared" si="388"/>
        <v>0</v>
      </c>
    </row>
    <row r="3194" spans="2:27" s="187" customFormat="1" hidden="1" x14ac:dyDescent="0.3">
      <c r="B3194" s="226" t="s">
        <v>3510</v>
      </c>
      <c r="C3194" s="338" t="s">
        <v>10676</v>
      </c>
      <c r="D3194" s="249"/>
      <c r="E3194" s="249"/>
      <c r="F3194" s="183"/>
      <c r="G3194" s="184">
        <f t="shared" si="389"/>
        <v>1.9428000000000001</v>
      </c>
      <c r="H3194" s="184">
        <f t="shared" si="390"/>
        <v>0.2475</v>
      </c>
      <c r="I3194" s="184">
        <f t="shared" si="384"/>
        <v>1.6953</v>
      </c>
      <c r="K3194" s="184">
        <v>0</v>
      </c>
      <c r="L3194" s="184">
        <v>0</v>
      </c>
      <c r="M3194" s="184">
        <f t="shared" si="385"/>
        <v>0</v>
      </c>
      <c r="O3194" s="188">
        <v>1.9428000000000001</v>
      </c>
      <c r="P3194" s="188">
        <v>0.2475</v>
      </c>
      <c r="Q3194" s="188">
        <f t="shared" si="386"/>
        <v>1.6953</v>
      </c>
      <c r="S3194" s="184">
        <v>0</v>
      </c>
      <c r="T3194" s="184">
        <v>0</v>
      </c>
      <c r="U3194" s="184">
        <f t="shared" si="387"/>
        <v>0</v>
      </c>
      <c r="W3194" s="185">
        <v>0</v>
      </c>
      <c r="X3194" s="185">
        <v>0</v>
      </c>
      <c r="Y3194" s="185">
        <f t="shared" si="388"/>
        <v>0</v>
      </c>
    </row>
    <row r="3195" spans="2:27" s="187" customFormat="1" hidden="1" x14ac:dyDescent="0.3">
      <c r="B3195" s="226" t="s">
        <v>3511</v>
      </c>
      <c r="C3195" s="338" t="s">
        <v>10677</v>
      </c>
      <c r="D3195" s="249"/>
      <c r="E3195" s="249"/>
      <c r="F3195" s="183"/>
      <c r="G3195" s="184">
        <f t="shared" si="389"/>
        <v>252.01460000000003</v>
      </c>
      <c r="H3195" s="184">
        <f t="shared" si="390"/>
        <v>184.21608499999999</v>
      </c>
      <c r="I3195" s="184">
        <f t="shared" si="384"/>
        <v>67.798515000000037</v>
      </c>
      <c r="K3195" s="184">
        <v>0</v>
      </c>
      <c r="L3195" s="184">
        <v>0</v>
      </c>
      <c r="M3195" s="184">
        <f t="shared" si="385"/>
        <v>0</v>
      </c>
      <c r="O3195" s="188">
        <v>252.01460000000003</v>
      </c>
      <c r="P3195" s="188">
        <v>184.21608499999999</v>
      </c>
      <c r="Q3195" s="188">
        <f t="shared" si="386"/>
        <v>67.798515000000037</v>
      </c>
      <c r="S3195" s="184">
        <v>0</v>
      </c>
      <c r="T3195" s="184">
        <v>0</v>
      </c>
      <c r="U3195" s="184">
        <f t="shared" si="387"/>
        <v>0</v>
      </c>
      <c r="W3195" s="185">
        <v>0</v>
      </c>
      <c r="X3195" s="185">
        <v>0</v>
      </c>
      <c r="Y3195" s="185">
        <f t="shared" si="388"/>
        <v>0</v>
      </c>
    </row>
    <row r="3196" spans="2:27" s="187" customFormat="1" hidden="1" x14ac:dyDescent="0.3">
      <c r="B3196" s="226" t="s">
        <v>3512</v>
      </c>
      <c r="C3196" s="338" t="s">
        <v>10678</v>
      </c>
      <c r="D3196" s="249"/>
      <c r="E3196" s="249"/>
      <c r="F3196" s="183"/>
      <c r="G3196" s="184">
        <f t="shared" si="389"/>
        <v>15.3918</v>
      </c>
      <c r="H3196" s="184">
        <f t="shared" si="390"/>
        <v>0</v>
      </c>
      <c r="I3196" s="184">
        <f t="shared" si="384"/>
        <v>15.3918</v>
      </c>
      <c r="K3196" s="184">
        <v>0</v>
      </c>
      <c r="L3196" s="184">
        <v>0</v>
      </c>
      <c r="M3196" s="184">
        <f t="shared" si="385"/>
        <v>0</v>
      </c>
      <c r="O3196" s="188">
        <v>15.3918</v>
      </c>
      <c r="P3196" s="188">
        <v>0</v>
      </c>
      <c r="Q3196" s="188">
        <f t="shared" si="386"/>
        <v>15.3918</v>
      </c>
      <c r="S3196" s="184">
        <v>0</v>
      </c>
      <c r="T3196" s="184">
        <v>0</v>
      </c>
      <c r="U3196" s="184">
        <f t="shared" si="387"/>
        <v>0</v>
      </c>
      <c r="W3196" s="185">
        <v>0</v>
      </c>
      <c r="X3196" s="185">
        <v>0</v>
      </c>
      <c r="Y3196" s="185">
        <f t="shared" si="388"/>
        <v>0</v>
      </c>
    </row>
    <row r="3197" spans="2:27" s="187" customFormat="1" hidden="1" x14ac:dyDescent="0.3">
      <c r="B3197" s="226" t="s">
        <v>3513</v>
      </c>
      <c r="C3197" s="338" t="s">
        <v>10679</v>
      </c>
      <c r="D3197" s="249"/>
      <c r="E3197" s="249"/>
      <c r="F3197" s="183"/>
      <c r="G3197" s="184">
        <f t="shared" si="389"/>
        <v>104.10000000000001</v>
      </c>
      <c r="H3197" s="184">
        <f t="shared" si="390"/>
        <v>82.56</v>
      </c>
      <c r="I3197" s="184">
        <f t="shared" si="384"/>
        <v>21.540000000000006</v>
      </c>
      <c r="K3197" s="184">
        <v>0</v>
      </c>
      <c r="L3197" s="184">
        <v>0</v>
      </c>
      <c r="M3197" s="184">
        <f t="shared" si="385"/>
        <v>0</v>
      </c>
      <c r="O3197" s="188">
        <v>104.10000000000001</v>
      </c>
      <c r="P3197" s="188">
        <v>82.56</v>
      </c>
      <c r="Q3197" s="188">
        <f t="shared" si="386"/>
        <v>21.540000000000006</v>
      </c>
      <c r="S3197" s="184">
        <v>0</v>
      </c>
      <c r="T3197" s="184">
        <v>0</v>
      </c>
      <c r="U3197" s="184">
        <f t="shared" si="387"/>
        <v>0</v>
      </c>
      <c r="W3197" s="185">
        <v>0</v>
      </c>
      <c r="X3197" s="185">
        <v>0</v>
      </c>
      <c r="Y3197" s="185">
        <f t="shared" si="388"/>
        <v>0</v>
      </c>
    </row>
    <row r="3198" spans="2:27" s="187" customFormat="1" hidden="1" x14ac:dyDescent="0.3">
      <c r="B3198" s="226" t="s">
        <v>3514</v>
      </c>
      <c r="C3198" s="338" t="s">
        <v>10680</v>
      </c>
      <c r="D3198" s="249"/>
      <c r="E3198" s="249"/>
      <c r="F3198" s="183"/>
      <c r="G3198" s="184">
        <f t="shared" si="389"/>
        <v>75.604500000000002</v>
      </c>
      <c r="H3198" s="184">
        <f t="shared" si="390"/>
        <v>31.339099999999998</v>
      </c>
      <c r="I3198" s="184">
        <f t="shared" si="384"/>
        <v>44.2654</v>
      </c>
      <c r="K3198" s="184">
        <v>0</v>
      </c>
      <c r="L3198" s="184">
        <v>0</v>
      </c>
      <c r="M3198" s="184">
        <f t="shared" si="385"/>
        <v>0</v>
      </c>
      <c r="O3198" s="188">
        <v>75.604500000000002</v>
      </c>
      <c r="P3198" s="188">
        <v>31.339099999999998</v>
      </c>
      <c r="Q3198" s="188">
        <f t="shared" si="386"/>
        <v>44.2654</v>
      </c>
      <c r="S3198" s="184">
        <v>0</v>
      </c>
      <c r="T3198" s="184">
        <v>0</v>
      </c>
      <c r="U3198" s="184">
        <f t="shared" si="387"/>
        <v>0</v>
      </c>
      <c r="W3198" s="185">
        <v>0</v>
      </c>
      <c r="X3198" s="185">
        <v>0</v>
      </c>
      <c r="Y3198" s="185">
        <f t="shared" si="388"/>
        <v>0</v>
      </c>
    </row>
    <row r="3199" spans="2:27" s="187" customFormat="1" hidden="1" x14ac:dyDescent="0.3">
      <c r="B3199" s="226" t="s">
        <v>3515</v>
      </c>
      <c r="C3199" s="338" t="s">
        <v>10681</v>
      </c>
      <c r="D3199" s="249"/>
      <c r="E3199" s="249"/>
      <c r="F3199" s="183"/>
      <c r="G3199" s="184">
        <f t="shared" si="389"/>
        <v>6.0384000000000002</v>
      </c>
      <c r="H3199" s="184">
        <f t="shared" si="390"/>
        <v>1.47218</v>
      </c>
      <c r="I3199" s="184">
        <f t="shared" si="384"/>
        <v>4.5662200000000004</v>
      </c>
      <c r="K3199" s="184">
        <v>0</v>
      </c>
      <c r="L3199" s="184">
        <v>0</v>
      </c>
      <c r="M3199" s="184">
        <f t="shared" si="385"/>
        <v>0</v>
      </c>
      <c r="O3199" s="188">
        <v>6.0384000000000002</v>
      </c>
      <c r="P3199" s="188">
        <v>1.47218</v>
      </c>
      <c r="Q3199" s="188">
        <f t="shared" si="386"/>
        <v>4.5662200000000004</v>
      </c>
      <c r="S3199" s="184">
        <v>0</v>
      </c>
      <c r="T3199" s="184">
        <v>0</v>
      </c>
      <c r="U3199" s="184">
        <f t="shared" si="387"/>
        <v>0</v>
      </c>
      <c r="W3199" s="185">
        <v>0</v>
      </c>
      <c r="X3199" s="185">
        <v>0</v>
      </c>
      <c r="Y3199" s="185">
        <f t="shared" si="388"/>
        <v>0</v>
      </c>
    </row>
    <row r="3200" spans="2:27" s="187" customFormat="1" x14ac:dyDescent="0.3">
      <c r="B3200" s="263" t="s">
        <v>312</v>
      </c>
      <c r="C3200" s="339" t="s">
        <v>13731</v>
      </c>
      <c r="D3200" s="249">
        <v>4571.5742000000037</v>
      </c>
      <c r="E3200" s="249">
        <v>4472.8902503500003</v>
      </c>
      <c r="F3200" s="176"/>
      <c r="G3200" s="176">
        <f>+K3200+O3200+S3200+W3200-D3200</f>
        <v>56432.400799999996</v>
      </c>
      <c r="H3200" s="176">
        <f>+L3200+P3200+T3200+X3200-E3200</f>
        <v>47901.842434989958</v>
      </c>
      <c r="I3200" s="177">
        <f t="shared" si="384"/>
        <v>8530.558365010038</v>
      </c>
      <c r="J3200" s="251"/>
      <c r="K3200" s="177">
        <v>0</v>
      </c>
      <c r="L3200" s="177">
        <v>0</v>
      </c>
      <c r="M3200" s="177">
        <f t="shared" si="385"/>
        <v>0</v>
      </c>
      <c r="N3200" s="251"/>
      <c r="O3200" s="252">
        <v>61003.974999999999</v>
      </c>
      <c r="P3200" s="252">
        <v>52374.732685339957</v>
      </c>
      <c r="Q3200" s="252">
        <f t="shared" si="386"/>
        <v>8629.2423146600413</v>
      </c>
      <c r="R3200" s="251"/>
      <c r="S3200" s="177">
        <v>0</v>
      </c>
      <c r="T3200" s="177">
        <v>0</v>
      </c>
      <c r="U3200" s="177">
        <f t="shared" si="387"/>
        <v>0</v>
      </c>
      <c r="V3200" s="251"/>
      <c r="W3200" s="253">
        <v>0</v>
      </c>
      <c r="X3200" s="253">
        <v>0</v>
      </c>
      <c r="Y3200" s="253">
        <f t="shared" si="388"/>
        <v>0</v>
      </c>
    </row>
    <row r="3201" spans="2:25" s="187" customFormat="1" hidden="1" x14ac:dyDescent="0.3">
      <c r="B3201" s="183" t="s">
        <v>3516</v>
      </c>
      <c r="C3201" s="338" t="s">
        <v>10682</v>
      </c>
      <c r="D3201" s="285"/>
      <c r="E3201" s="183"/>
      <c r="F3201" s="183"/>
      <c r="G3201" s="183">
        <f>+K3201+O3201+S3201+W3201-D3201</f>
        <v>677.79390000000001</v>
      </c>
      <c r="H3201" s="183">
        <f>+L3201+P3201+T3201+X3201-E3201</f>
        <v>613.44106499999998</v>
      </c>
      <c r="I3201" s="183">
        <f t="shared" si="384"/>
        <v>64.352835000000027</v>
      </c>
      <c r="J3201" s="179"/>
      <c r="K3201" s="260">
        <v>0</v>
      </c>
      <c r="L3201" s="260">
        <v>0</v>
      </c>
      <c r="M3201" s="260">
        <f t="shared" si="385"/>
        <v>0</v>
      </c>
      <c r="N3201" s="179"/>
      <c r="O3201" s="233">
        <v>677.79390000000001</v>
      </c>
      <c r="P3201" s="233">
        <v>613.44106499999998</v>
      </c>
      <c r="Q3201" s="233">
        <f t="shared" si="386"/>
        <v>64.352835000000027</v>
      </c>
      <c r="R3201" s="261"/>
      <c r="S3201" s="233">
        <v>0</v>
      </c>
      <c r="T3201" s="233">
        <v>0</v>
      </c>
      <c r="U3201" s="233">
        <f t="shared" si="387"/>
        <v>0</v>
      </c>
      <c r="V3201" s="261"/>
      <c r="W3201" s="233">
        <v>0</v>
      </c>
      <c r="X3201" s="233">
        <v>0</v>
      </c>
      <c r="Y3201" s="233">
        <f t="shared" si="388"/>
        <v>0</v>
      </c>
    </row>
    <row r="3202" spans="2:25" s="187" customFormat="1" hidden="1" x14ac:dyDescent="0.3">
      <c r="B3202" s="226" t="s">
        <v>3517</v>
      </c>
      <c r="C3202" s="338" t="s">
        <v>10683</v>
      </c>
      <c r="D3202" s="249"/>
      <c r="E3202" s="249"/>
      <c r="F3202" s="183"/>
      <c r="G3202" s="184">
        <f t="shared" ref="G3202:G3265" si="391">+K3202+O3202+S3202+W3202</f>
        <v>0</v>
      </c>
      <c r="H3202" s="184">
        <f t="shared" ref="H3202:H3265" si="392">+L3202+P3202+T3202+X3202</f>
        <v>0</v>
      </c>
      <c r="I3202" s="184">
        <f t="shared" si="384"/>
        <v>0</v>
      </c>
      <c r="K3202" s="184">
        <v>0</v>
      </c>
      <c r="L3202" s="184">
        <v>0</v>
      </c>
      <c r="M3202" s="184">
        <f t="shared" si="385"/>
        <v>0</v>
      </c>
      <c r="O3202" s="188">
        <v>0</v>
      </c>
      <c r="P3202" s="188">
        <v>0</v>
      </c>
      <c r="Q3202" s="188">
        <f t="shared" si="386"/>
        <v>0</v>
      </c>
      <c r="S3202" s="184">
        <v>0</v>
      </c>
      <c r="T3202" s="184">
        <v>0</v>
      </c>
      <c r="U3202" s="184">
        <f t="shared" si="387"/>
        <v>0</v>
      </c>
      <c r="W3202" s="185">
        <v>0</v>
      </c>
      <c r="X3202" s="185">
        <v>0</v>
      </c>
      <c r="Y3202" s="185">
        <f t="shared" si="388"/>
        <v>0</v>
      </c>
    </row>
    <row r="3203" spans="2:25" s="187" customFormat="1" hidden="1" x14ac:dyDescent="0.3">
      <c r="B3203" s="226" t="s">
        <v>3518</v>
      </c>
      <c r="C3203" s="338" t="s">
        <v>10684</v>
      </c>
      <c r="D3203" s="249"/>
      <c r="E3203" s="249"/>
      <c r="F3203" s="183"/>
      <c r="G3203" s="184">
        <f t="shared" si="391"/>
        <v>0</v>
      </c>
      <c r="H3203" s="184">
        <f t="shared" si="392"/>
        <v>0</v>
      </c>
      <c r="I3203" s="184">
        <f t="shared" si="384"/>
        <v>0</v>
      </c>
      <c r="K3203" s="184">
        <v>0</v>
      </c>
      <c r="L3203" s="184">
        <v>0</v>
      </c>
      <c r="M3203" s="184">
        <f t="shared" si="385"/>
        <v>0</v>
      </c>
      <c r="O3203" s="188">
        <v>0</v>
      </c>
      <c r="P3203" s="188">
        <v>0</v>
      </c>
      <c r="Q3203" s="188">
        <f t="shared" si="386"/>
        <v>0</v>
      </c>
      <c r="S3203" s="184">
        <v>0</v>
      </c>
      <c r="T3203" s="184">
        <v>0</v>
      </c>
      <c r="U3203" s="184">
        <f t="shared" si="387"/>
        <v>0</v>
      </c>
      <c r="W3203" s="185">
        <v>0</v>
      </c>
      <c r="X3203" s="185">
        <v>0</v>
      </c>
      <c r="Y3203" s="185">
        <f t="shared" si="388"/>
        <v>0</v>
      </c>
    </row>
    <row r="3204" spans="2:25" s="187" customFormat="1" hidden="1" x14ac:dyDescent="0.3">
      <c r="B3204" s="226" t="s">
        <v>3519</v>
      </c>
      <c r="C3204" s="338" t="s">
        <v>10685</v>
      </c>
      <c r="D3204" s="249"/>
      <c r="E3204" s="249"/>
      <c r="F3204" s="183"/>
      <c r="G3204" s="184">
        <f t="shared" si="391"/>
        <v>206.1859</v>
      </c>
      <c r="H3204" s="184">
        <f t="shared" si="392"/>
        <v>184.63820472</v>
      </c>
      <c r="I3204" s="184">
        <f t="shared" si="384"/>
        <v>21.547695279999999</v>
      </c>
      <c r="K3204" s="184">
        <v>0</v>
      </c>
      <c r="L3204" s="184">
        <v>0</v>
      </c>
      <c r="M3204" s="184">
        <f t="shared" si="385"/>
        <v>0</v>
      </c>
      <c r="O3204" s="188">
        <v>206.1859</v>
      </c>
      <c r="P3204" s="188">
        <v>184.63820472</v>
      </c>
      <c r="Q3204" s="188">
        <f t="shared" si="386"/>
        <v>21.547695279999999</v>
      </c>
      <c r="S3204" s="184">
        <v>0</v>
      </c>
      <c r="T3204" s="184">
        <v>0</v>
      </c>
      <c r="U3204" s="184">
        <f t="shared" si="387"/>
        <v>0</v>
      </c>
      <c r="W3204" s="185">
        <v>0</v>
      </c>
      <c r="X3204" s="185">
        <v>0</v>
      </c>
      <c r="Y3204" s="185">
        <f t="shared" si="388"/>
        <v>0</v>
      </c>
    </row>
    <row r="3205" spans="2:25" s="187" customFormat="1" hidden="1" x14ac:dyDescent="0.3">
      <c r="B3205" s="226" t="s">
        <v>3520</v>
      </c>
      <c r="C3205" s="338" t="s">
        <v>10686</v>
      </c>
      <c r="D3205" s="249"/>
      <c r="E3205" s="249"/>
      <c r="F3205" s="183"/>
      <c r="G3205" s="184">
        <f t="shared" si="391"/>
        <v>510.83789999999999</v>
      </c>
      <c r="H3205" s="184">
        <f t="shared" si="392"/>
        <v>510.8374</v>
      </c>
      <c r="I3205" s="184">
        <f t="shared" si="384"/>
        <v>4.9999999998817657E-4</v>
      </c>
      <c r="K3205" s="184">
        <v>0</v>
      </c>
      <c r="L3205" s="184">
        <v>0</v>
      </c>
      <c r="M3205" s="184">
        <f t="shared" si="385"/>
        <v>0</v>
      </c>
      <c r="O3205" s="188">
        <v>510.83789999999999</v>
      </c>
      <c r="P3205" s="188">
        <v>510.8374</v>
      </c>
      <c r="Q3205" s="188">
        <f t="shared" si="386"/>
        <v>4.9999999998817657E-4</v>
      </c>
      <c r="S3205" s="184">
        <v>0</v>
      </c>
      <c r="T3205" s="184">
        <v>0</v>
      </c>
      <c r="U3205" s="184">
        <f t="shared" si="387"/>
        <v>0</v>
      </c>
      <c r="W3205" s="185">
        <v>0</v>
      </c>
      <c r="X3205" s="185">
        <v>0</v>
      </c>
      <c r="Y3205" s="185">
        <f t="shared" si="388"/>
        <v>0</v>
      </c>
    </row>
    <row r="3206" spans="2:25" s="187" customFormat="1" hidden="1" x14ac:dyDescent="0.3">
      <c r="B3206" s="226" t="s">
        <v>3521</v>
      </c>
      <c r="C3206" s="338" t="s">
        <v>10687</v>
      </c>
      <c r="D3206" s="249"/>
      <c r="E3206" s="249"/>
      <c r="F3206" s="183"/>
      <c r="G3206" s="184">
        <f t="shared" si="391"/>
        <v>510.25330000000008</v>
      </c>
      <c r="H3206" s="184">
        <f t="shared" si="392"/>
        <v>475.09021554999998</v>
      </c>
      <c r="I3206" s="184">
        <f t="shared" si="384"/>
        <v>35.163084450000099</v>
      </c>
      <c r="K3206" s="184">
        <v>0</v>
      </c>
      <c r="L3206" s="184">
        <v>0</v>
      </c>
      <c r="M3206" s="184">
        <f t="shared" si="385"/>
        <v>0</v>
      </c>
      <c r="O3206" s="188">
        <v>510.25330000000008</v>
      </c>
      <c r="P3206" s="188">
        <v>475.09021554999998</v>
      </c>
      <c r="Q3206" s="188">
        <f t="shared" si="386"/>
        <v>35.163084450000099</v>
      </c>
      <c r="S3206" s="184">
        <v>0</v>
      </c>
      <c r="T3206" s="184">
        <v>0</v>
      </c>
      <c r="U3206" s="184">
        <f t="shared" si="387"/>
        <v>0</v>
      </c>
      <c r="W3206" s="185">
        <v>0</v>
      </c>
      <c r="X3206" s="185">
        <v>0</v>
      </c>
      <c r="Y3206" s="185">
        <f t="shared" si="388"/>
        <v>0</v>
      </c>
    </row>
    <row r="3207" spans="2:25" s="187" customFormat="1" hidden="1" x14ac:dyDescent="0.3">
      <c r="B3207" s="226" t="s">
        <v>3522</v>
      </c>
      <c r="C3207" s="338" t="s">
        <v>10688</v>
      </c>
      <c r="D3207" s="249"/>
      <c r="E3207" s="249"/>
      <c r="F3207" s="183"/>
      <c r="G3207" s="184">
        <f t="shared" si="391"/>
        <v>533.03210000000001</v>
      </c>
      <c r="H3207" s="184">
        <f t="shared" si="392"/>
        <v>527.56543899999997</v>
      </c>
      <c r="I3207" s="184">
        <f t="shared" si="384"/>
        <v>5.4666610000000446</v>
      </c>
      <c r="K3207" s="184">
        <v>0</v>
      </c>
      <c r="L3207" s="184">
        <v>0</v>
      </c>
      <c r="M3207" s="184">
        <f t="shared" si="385"/>
        <v>0</v>
      </c>
      <c r="O3207" s="188">
        <v>533.03210000000001</v>
      </c>
      <c r="P3207" s="188">
        <v>527.56543899999997</v>
      </c>
      <c r="Q3207" s="188">
        <f t="shared" si="386"/>
        <v>5.4666610000000446</v>
      </c>
      <c r="S3207" s="184">
        <v>0</v>
      </c>
      <c r="T3207" s="184">
        <v>0</v>
      </c>
      <c r="U3207" s="184">
        <f t="shared" si="387"/>
        <v>0</v>
      </c>
      <c r="W3207" s="185">
        <v>0</v>
      </c>
      <c r="X3207" s="185">
        <v>0</v>
      </c>
      <c r="Y3207" s="185">
        <f t="shared" si="388"/>
        <v>0</v>
      </c>
    </row>
    <row r="3208" spans="2:25" s="187" customFormat="1" hidden="1" x14ac:dyDescent="0.3">
      <c r="B3208" s="226" t="s">
        <v>3523</v>
      </c>
      <c r="C3208" s="338" t="s">
        <v>10689</v>
      </c>
      <c r="D3208" s="249"/>
      <c r="E3208" s="249"/>
      <c r="F3208" s="183"/>
      <c r="G3208" s="184">
        <f t="shared" si="391"/>
        <v>182.07169999999999</v>
      </c>
      <c r="H3208" s="184">
        <f t="shared" si="392"/>
        <v>173.26551556999999</v>
      </c>
      <c r="I3208" s="184">
        <f t="shared" si="384"/>
        <v>8.8061844300000018</v>
      </c>
      <c r="K3208" s="184">
        <v>0</v>
      </c>
      <c r="L3208" s="184">
        <v>0</v>
      </c>
      <c r="M3208" s="184">
        <f t="shared" si="385"/>
        <v>0</v>
      </c>
      <c r="O3208" s="188">
        <v>182.07169999999999</v>
      </c>
      <c r="P3208" s="188">
        <v>173.26551556999999</v>
      </c>
      <c r="Q3208" s="188">
        <f t="shared" si="386"/>
        <v>8.8061844300000018</v>
      </c>
      <c r="S3208" s="184">
        <v>0</v>
      </c>
      <c r="T3208" s="184">
        <v>0</v>
      </c>
      <c r="U3208" s="184">
        <f t="shared" si="387"/>
        <v>0</v>
      </c>
      <c r="W3208" s="185">
        <v>0</v>
      </c>
      <c r="X3208" s="185">
        <v>0</v>
      </c>
      <c r="Y3208" s="185">
        <f t="shared" si="388"/>
        <v>0</v>
      </c>
    </row>
    <row r="3209" spans="2:25" s="187" customFormat="1" hidden="1" x14ac:dyDescent="0.3">
      <c r="B3209" s="226" t="s">
        <v>3524</v>
      </c>
      <c r="C3209" s="338" t="s">
        <v>10690</v>
      </c>
      <c r="D3209" s="249"/>
      <c r="E3209" s="249"/>
      <c r="F3209" s="183"/>
      <c r="G3209" s="184">
        <f t="shared" si="391"/>
        <v>129.00309999999999</v>
      </c>
      <c r="H3209" s="184">
        <f t="shared" si="392"/>
        <v>121.79030097</v>
      </c>
      <c r="I3209" s="184">
        <f t="shared" ref="I3209:I3272" si="393">+ABS(G3209-H3209)</f>
        <v>7.2127990299999851</v>
      </c>
      <c r="K3209" s="184">
        <v>0</v>
      </c>
      <c r="L3209" s="184">
        <v>0</v>
      </c>
      <c r="M3209" s="184">
        <f t="shared" ref="M3209:M3272" si="394">+ABS(K3209-L3209)</f>
        <v>0</v>
      </c>
      <c r="O3209" s="188">
        <v>129.00309999999999</v>
      </c>
      <c r="P3209" s="188">
        <v>121.79030097</v>
      </c>
      <c r="Q3209" s="188">
        <f t="shared" ref="Q3209:Q3272" si="395">+ABS(O3209-P3209)</f>
        <v>7.2127990299999851</v>
      </c>
      <c r="S3209" s="184">
        <v>0</v>
      </c>
      <c r="T3209" s="184">
        <v>0</v>
      </c>
      <c r="U3209" s="184">
        <f t="shared" ref="U3209:U3272" si="396">+ABS(S3209-T3209)</f>
        <v>0</v>
      </c>
      <c r="W3209" s="185">
        <v>0</v>
      </c>
      <c r="X3209" s="185">
        <v>0</v>
      </c>
      <c r="Y3209" s="185">
        <f t="shared" ref="Y3209:Y3272" si="397">+ABS(W3209-X3209)</f>
        <v>0</v>
      </c>
    </row>
    <row r="3210" spans="2:25" s="187" customFormat="1" hidden="1" x14ac:dyDescent="0.3">
      <c r="B3210" s="226" t="s">
        <v>3525</v>
      </c>
      <c r="C3210" s="338" t="s">
        <v>10691</v>
      </c>
      <c r="D3210" s="249"/>
      <c r="E3210" s="249"/>
      <c r="F3210" s="183"/>
      <c r="G3210" s="184">
        <f t="shared" si="391"/>
        <v>677.07779999999991</v>
      </c>
      <c r="H3210" s="184">
        <f t="shared" si="392"/>
        <v>606.00219700000014</v>
      </c>
      <c r="I3210" s="184">
        <f t="shared" si="393"/>
        <v>71.075602999999774</v>
      </c>
      <c r="K3210" s="184">
        <v>0</v>
      </c>
      <c r="L3210" s="184">
        <v>0</v>
      </c>
      <c r="M3210" s="184">
        <f t="shared" si="394"/>
        <v>0</v>
      </c>
      <c r="O3210" s="188">
        <v>677.07779999999991</v>
      </c>
      <c r="P3210" s="188">
        <v>606.00219700000014</v>
      </c>
      <c r="Q3210" s="188">
        <f t="shared" si="395"/>
        <v>71.075602999999774</v>
      </c>
      <c r="S3210" s="184">
        <v>0</v>
      </c>
      <c r="T3210" s="184">
        <v>0</v>
      </c>
      <c r="U3210" s="184">
        <f t="shared" si="396"/>
        <v>0</v>
      </c>
      <c r="W3210" s="185">
        <v>0</v>
      </c>
      <c r="X3210" s="185">
        <v>0</v>
      </c>
      <c r="Y3210" s="185">
        <f t="shared" si="397"/>
        <v>0</v>
      </c>
    </row>
    <row r="3211" spans="2:25" s="187" customFormat="1" hidden="1" x14ac:dyDescent="0.3">
      <c r="B3211" s="226" t="s">
        <v>3526</v>
      </c>
      <c r="C3211" s="338" t="s">
        <v>10692</v>
      </c>
      <c r="D3211" s="249"/>
      <c r="E3211" s="249"/>
      <c r="F3211" s="183"/>
      <c r="G3211" s="184">
        <f t="shared" si="391"/>
        <v>405.0335</v>
      </c>
      <c r="H3211" s="184">
        <f t="shared" si="392"/>
        <v>287.90217809000001</v>
      </c>
      <c r="I3211" s="184">
        <f t="shared" si="393"/>
        <v>117.13132191</v>
      </c>
      <c r="K3211" s="184">
        <v>0</v>
      </c>
      <c r="L3211" s="184">
        <v>0</v>
      </c>
      <c r="M3211" s="184">
        <f t="shared" si="394"/>
        <v>0</v>
      </c>
      <c r="O3211" s="188">
        <v>405.0335</v>
      </c>
      <c r="P3211" s="188">
        <v>287.90217809000001</v>
      </c>
      <c r="Q3211" s="188">
        <f t="shared" si="395"/>
        <v>117.13132191</v>
      </c>
      <c r="S3211" s="184">
        <v>0</v>
      </c>
      <c r="T3211" s="184">
        <v>0</v>
      </c>
      <c r="U3211" s="184">
        <f t="shared" si="396"/>
        <v>0</v>
      </c>
      <c r="W3211" s="185">
        <v>0</v>
      </c>
      <c r="X3211" s="185">
        <v>0</v>
      </c>
      <c r="Y3211" s="185">
        <f t="shared" si="397"/>
        <v>0</v>
      </c>
    </row>
    <row r="3212" spans="2:25" s="187" customFormat="1" hidden="1" x14ac:dyDescent="0.3">
      <c r="B3212" s="226" t="s">
        <v>3527</v>
      </c>
      <c r="C3212" s="338" t="s">
        <v>10693</v>
      </c>
      <c r="D3212" s="249"/>
      <c r="E3212" s="249"/>
      <c r="F3212" s="183"/>
      <c r="G3212" s="184">
        <f t="shared" si="391"/>
        <v>709.22090000000003</v>
      </c>
      <c r="H3212" s="184">
        <f t="shared" si="392"/>
        <v>520.370858</v>
      </c>
      <c r="I3212" s="184">
        <f t="shared" si="393"/>
        <v>188.85004200000003</v>
      </c>
      <c r="K3212" s="184">
        <v>0</v>
      </c>
      <c r="L3212" s="184">
        <v>0</v>
      </c>
      <c r="M3212" s="184">
        <f t="shared" si="394"/>
        <v>0</v>
      </c>
      <c r="O3212" s="188">
        <v>709.22090000000003</v>
      </c>
      <c r="P3212" s="188">
        <v>520.370858</v>
      </c>
      <c r="Q3212" s="188">
        <f t="shared" si="395"/>
        <v>188.85004200000003</v>
      </c>
      <c r="S3212" s="184">
        <v>0</v>
      </c>
      <c r="T3212" s="184">
        <v>0</v>
      </c>
      <c r="U3212" s="184">
        <f t="shared" si="396"/>
        <v>0</v>
      </c>
      <c r="W3212" s="185">
        <v>0</v>
      </c>
      <c r="X3212" s="185">
        <v>0</v>
      </c>
      <c r="Y3212" s="185">
        <f t="shared" si="397"/>
        <v>0</v>
      </c>
    </row>
    <row r="3213" spans="2:25" s="187" customFormat="1" hidden="1" x14ac:dyDescent="0.3">
      <c r="B3213" s="226" t="s">
        <v>3528</v>
      </c>
      <c r="C3213" s="338" t="s">
        <v>10694</v>
      </c>
      <c r="D3213" s="249"/>
      <c r="E3213" s="249"/>
      <c r="F3213" s="183"/>
      <c r="G3213" s="184">
        <f t="shared" si="391"/>
        <v>2374.7094999999999</v>
      </c>
      <c r="H3213" s="184">
        <f t="shared" si="392"/>
        <v>1855.1114975800001</v>
      </c>
      <c r="I3213" s="184">
        <f t="shared" si="393"/>
        <v>519.59800241999983</v>
      </c>
      <c r="K3213" s="184">
        <v>0</v>
      </c>
      <c r="L3213" s="184">
        <v>0</v>
      </c>
      <c r="M3213" s="184">
        <f t="shared" si="394"/>
        <v>0</v>
      </c>
      <c r="O3213" s="188">
        <v>2374.7094999999999</v>
      </c>
      <c r="P3213" s="188">
        <v>1855.1114975800001</v>
      </c>
      <c r="Q3213" s="188">
        <f t="shared" si="395"/>
        <v>519.59800241999983</v>
      </c>
      <c r="S3213" s="184">
        <v>0</v>
      </c>
      <c r="T3213" s="184">
        <v>0</v>
      </c>
      <c r="U3213" s="184">
        <f t="shared" si="396"/>
        <v>0</v>
      </c>
      <c r="W3213" s="185">
        <v>0</v>
      </c>
      <c r="X3213" s="185">
        <v>0</v>
      </c>
      <c r="Y3213" s="185">
        <f t="shared" si="397"/>
        <v>0</v>
      </c>
    </row>
    <row r="3214" spans="2:25" s="187" customFormat="1" hidden="1" x14ac:dyDescent="0.3">
      <c r="B3214" s="226" t="s">
        <v>3529</v>
      </c>
      <c r="C3214" s="338" t="s">
        <v>10695</v>
      </c>
      <c r="D3214" s="249"/>
      <c r="E3214" s="249"/>
      <c r="F3214" s="183"/>
      <c r="G3214" s="184">
        <f t="shared" si="391"/>
        <v>131.61080000000001</v>
      </c>
      <c r="H3214" s="184">
        <f t="shared" si="392"/>
        <v>128.07519214999999</v>
      </c>
      <c r="I3214" s="184">
        <f t="shared" si="393"/>
        <v>3.5356078500000194</v>
      </c>
      <c r="K3214" s="184">
        <v>0</v>
      </c>
      <c r="L3214" s="184">
        <v>0</v>
      </c>
      <c r="M3214" s="184">
        <f t="shared" si="394"/>
        <v>0</v>
      </c>
      <c r="O3214" s="188">
        <v>131.61080000000001</v>
      </c>
      <c r="P3214" s="188">
        <v>128.07519214999999</v>
      </c>
      <c r="Q3214" s="188">
        <f t="shared" si="395"/>
        <v>3.5356078500000194</v>
      </c>
      <c r="S3214" s="184">
        <v>0</v>
      </c>
      <c r="T3214" s="184">
        <v>0</v>
      </c>
      <c r="U3214" s="184">
        <f t="shared" si="396"/>
        <v>0</v>
      </c>
      <c r="W3214" s="185">
        <v>0</v>
      </c>
      <c r="X3214" s="185">
        <v>0</v>
      </c>
      <c r="Y3214" s="185">
        <f t="shared" si="397"/>
        <v>0</v>
      </c>
    </row>
    <row r="3215" spans="2:25" s="187" customFormat="1" hidden="1" x14ac:dyDescent="0.3">
      <c r="B3215" s="226" t="s">
        <v>3530</v>
      </c>
      <c r="C3215" s="338" t="s">
        <v>10696</v>
      </c>
      <c r="D3215" s="249"/>
      <c r="E3215" s="249"/>
      <c r="F3215" s="183"/>
      <c r="G3215" s="184">
        <f t="shared" si="391"/>
        <v>123.8914</v>
      </c>
      <c r="H3215" s="184">
        <f t="shared" si="392"/>
        <v>113.599206</v>
      </c>
      <c r="I3215" s="184">
        <f t="shared" si="393"/>
        <v>10.292194000000009</v>
      </c>
      <c r="K3215" s="184">
        <v>0</v>
      </c>
      <c r="L3215" s="184">
        <v>0</v>
      </c>
      <c r="M3215" s="184">
        <f t="shared" si="394"/>
        <v>0</v>
      </c>
      <c r="O3215" s="188">
        <v>123.8914</v>
      </c>
      <c r="P3215" s="188">
        <v>113.599206</v>
      </c>
      <c r="Q3215" s="188">
        <f t="shared" si="395"/>
        <v>10.292194000000009</v>
      </c>
      <c r="S3215" s="184">
        <v>0</v>
      </c>
      <c r="T3215" s="184">
        <v>0</v>
      </c>
      <c r="U3215" s="184">
        <f t="shared" si="396"/>
        <v>0</v>
      </c>
      <c r="W3215" s="185">
        <v>0</v>
      </c>
      <c r="X3215" s="185">
        <v>0</v>
      </c>
      <c r="Y3215" s="185">
        <f t="shared" si="397"/>
        <v>0</v>
      </c>
    </row>
    <row r="3216" spans="2:25" s="187" customFormat="1" hidden="1" x14ac:dyDescent="0.3">
      <c r="B3216" s="226" t="s">
        <v>3531</v>
      </c>
      <c r="C3216" s="338" t="s">
        <v>10697</v>
      </c>
      <c r="D3216" s="249"/>
      <c r="E3216" s="249"/>
      <c r="F3216" s="183"/>
      <c r="G3216" s="184">
        <f t="shared" si="391"/>
        <v>461.00150000000002</v>
      </c>
      <c r="H3216" s="184">
        <f t="shared" si="392"/>
        <v>461.00150000000002</v>
      </c>
      <c r="I3216" s="184">
        <f t="shared" si="393"/>
        <v>0</v>
      </c>
      <c r="K3216" s="184">
        <v>0</v>
      </c>
      <c r="L3216" s="184">
        <v>0</v>
      </c>
      <c r="M3216" s="184">
        <f t="shared" si="394"/>
        <v>0</v>
      </c>
      <c r="O3216" s="188">
        <v>461.00150000000002</v>
      </c>
      <c r="P3216" s="188">
        <v>461.00150000000002</v>
      </c>
      <c r="Q3216" s="188">
        <f t="shared" si="395"/>
        <v>0</v>
      </c>
      <c r="S3216" s="184">
        <v>0</v>
      </c>
      <c r="T3216" s="184">
        <v>0</v>
      </c>
      <c r="U3216" s="184">
        <f t="shared" si="396"/>
        <v>0</v>
      </c>
      <c r="W3216" s="185">
        <v>0</v>
      </c>
      <c r="X3216" s="185">
        <v>0</v>
      </c>
      <c r="Y3216" s="185">
        <f t="shared" si="397"/>
        <v>0</v>
      </c>
    </row>
    <row r="3217" spans="2:25" s="187" customFormat="1" hidden="1" x14ac:dyDescent="0.3">
      <c r="B3217" s="226" t="s">
        <v>3532</v>
      </c>
      <c r="C3217" s="338" t="s">
        <v>10698</v>
      </c>
      <c r="D3217" s="249"/>
      <c r="E3217" s="249"/>
      <c r="F3217" s="183"/>
      <c r="G3217" s="184">
        <f t="shared" si="391"/>
        <v>2343.1395000000002</v>
      </c>
      <c r="H3217" s="184">
        <f t="shared" si="392"/>
        <v>1392.6461400000001</v>
      </c>
      <c r="I3217" s="184">
        <f t="shared" si="393"/>
        <v>950.49336000000017</v>
      </c>
      <c r="K3217" s="184">
        <v>0</v>
      </c>
      <c r="L3217" s="184">
        <v>0</v>
      </c>
      <c r="M3217" s="184">
        <f t="shared" si="394"/>
        <v>0</v>
      </c>
      <c r="O3217" s="188">
        <v>2343.1395000000002</v>
      </c>
      <c r="P3217" s="188">
        <v>1392.6461400000001</v>
      </c>
      <c r="Q3217" s="188">
        <f t="shared" si="395"/>
        <v>950.49336000000017</v>
      </c>
      <c r="S3217" s="184">
        <v>0</v>
      </c>
      <c r="T3217" s="184">
        <v>0</v>
      </c>
      <c r="U3217" s="184">
        <f t="shared" si="396"/>
        <v>0</v>
      </c>
      <c r="W3217" s="185">
        <v>0</v>
      </c>
      <c r="X3217" s="185">
        <v>0</v>
      </c>
      <c r="Y3217" s="185">
        <f t="shared" si="397"/>
        <v>0</v>
      </c>
    </row>
    <row r="3218" spans="2:25" s="187" customFormat="1" hidden="1" x14ac:dyDescent="0.3">
      <c r="B3218" s="226" t="s">
        <v>3533</v>
      </c>
      <c r="C3218" s="338" t="s">
        <v>10699</v>
      </c>
      <c r="D3218" s="249"/>
      <c r="E3218" s="249"/>
      <c r="F3218" s="183"/>
      <c r="G3218" s="184">
        <f t="shared" si="391"/>
        <v>76.099999999999994</v>
      </c>
      <c r="H3218" s="184">
        <f t="shared" si="392"/>
        <v>34.6</v>
      </c>
      <c r="I3218" s="184">
        <f t="shared" si="393"/>
        <v>41.499999999999993</v>
      </c>
      <c r="K3218" s="184">
        <v>0</v>
      </c>
      <c r="L3218" s="184">
        <v>0</v>
      </c>
      <c r="M3218" s="184">
        <f t="shared" si="394"/>
        <v>0</v>
      </c>
      <c r="O3218" s="188">
        <v>76.099999999999994</v>
      </c>
      <c r="P3218" s="188">
        <v>34.6</v>
      </c>
      <c r="Q3218" s="188">
        <f t="shared" si="395"/>
        <v>41.499999999999993</v>
      </c>
      <c r="S3218" s="184">
        <v>0</v>
      </c>
      <c r="T3218" s="184">
        <v>0</v>
      </c>
      <c r="U3218" s="184">
        <f t="shared" si="396"/>
        <v>0</v>
      </c>
      <c r="W3218" s="185">
        <v>0</v>
      </c>
      <c r="X3218" s="185">
        <v>0</v>
      </c>
      <c r="Y3218" s="185">
        <f t="shared" si="397"/>
        <v>0</v>
      </c>
    </row>
    <row r="3219" spans="2:25" s="187" customFormat="1" hidden="1" x14ac:dyDescent="0.3">
      <c r="B3219" s="226" t="s">
        <v>3534</v>
      </c>
      <c r="C3219" s="338" t="s">
        <v>10700</v>
      </c>
      <c r="D3219" s="249"/>
      <c r="E3219" s="249"/>
      <c r="F3219" s="183"/>
      <c r="G3219" s="184">
        <f t="shared" si="391"/>
        <v>318.66820000000007</v>
      </c>
      <c r="H3219" s="184">
        <f t="shared" si="392"/>
        <v>310.52302700000001</v>
      </c>
      <c r="I3219" s="184">
        <f t="shared" si="393"/>
        <v>8.1451730000000566</v>
      </c>
      <c r="K3219" s="184">
        <v>0</v>
      </c>
      <c r="L3219" s="184">
        <v>0</v>
      </c>
      <c r="M3219" s="184">
        <f t="shared" si="394"/>
        <v>0</v>
      </c>
      <c r="O3219" s="188">
        <v>318.66820000000007</v>
      </c>
      <c r="P3219" s="188">
        <v>310.52302700000001</v>
      </c>
      <c r="Q3219" s="188">
        <f t="shared" si="395"/>
        <v>8.1451730000000566</v>
      </c>
      <c r="S3219" s="184">
        <v>0</v>
      </c>
      <c r="T3219" s="184">
        <v>0</v>
      </c>
      <c r="U3219" s="184">
        <f t="shared" si="396"/>
        <v>0</v>
      </c>
      <c r="W3219" s="185">
        <v>0</v>
      </c>
      <c r="X3219" s="185">
        <v>0</v>
      </c>
      <c r="Y3219" s="185">
        <f t="shared" si="397"/>
        <v>0</v>
      </c>
    </row>
    <row r="3220" spans="2:25" s="187" customFormat="1" hidden="1" x14ac:dyDescent="0.3">
      <c r="B3220" s="226" t="s">
        <v>3535</v>
      </c>
      <c r="C3220" s="338" t="s">
        <v>10701</v>
      </c>
      <c r="D3220" s="249"/>
      <c r="E3220" s="249"/>
      <c r="F3220" s="183"/>
      <c r="G3220" s="184">
        <f t="shared" si="391"/>
        <v>117.61869999999999</v>
      </c>
      <c r="H3220" s="184">
        <f t="shared" si="392"/>
        <v>109.44658944</v>
      </c>
      <c r="I3220" s="184">
        <f t="shared" si="393"/>
        <v>8.172110559999993</v>
      </c>
      <c r="K3220" s="184">
        <v>0</v>
      </c>
      <c r="L3220" s="184">
        <v>0</v>
      </c>
      <c r="M3220" s="184">
        <f t="shared" si="394"/>
        <v>0</v>
      </c>
      <c r="O3220" s="188">
        <v>117.61869999999999</v>
      </c>
      <c r="P3220" s="188">
        <v>109.44658944</v>
      </c>
      <c r="Q3220" s="188">
        <f t="shared" si="395"/>
        <v>8.172110559999993</v>
      </c>
      <c r="S3220" s="184">
        <v>0</v>
      </c>
      <c r="T3220" s="184">
        <v>0</v>
      </c>
      <c r="U3220" s="184">
        <f t="shared" si="396"/>
        <v>0</v>
      </c>
      <c r="W3220" s="185">
        <v>0</v>
      </c>
      <c r="X3220" s="185">
        <v>0</v>
      </c>
      <c r="Y3220" s="185">
        <f t="shared" si="397"/>
        <v>0</v>
      </c>
    </row>
    <row r="3221" spans="2:25" s="187" customFormat="1" hidden="1" x14ac:dyDescent="0.3">
      <c r="B3221" s="226" t="s">
        <v>3536</v>
      </c>
      <c r="C3221" s="338" t="s">
        <v>10702</v>
      </c>
      <c r="D3221" s="249"/>
      <c r="E3221" s="249"/>
      <c r="F3221" s="183"/>
      <c r="G3221" s="184">
        <f t="shared" si="391"/>
        <v>321.50450000000006</v>
      </c>
      <c r="H3221" s="184">
        <f t="shared" si="392"/>
        <v>296.95591303999998</v>
      </c>
      <c r="I3221" s="184">
        <f t="shared" si="393"/>
        <v>24.54858696000008</v>
      </c>
      <c r="K3221" s="184">
        <v>0</v>
      </c>
      <c r="L3221" s="184">
        <v>0</v>
      </c>
      <c r="M3221" s="184">
        <f t="shared" si="394"/>
        <v>0</v>
      </c>
      <c r="O3221" s="188">
        <v>321.50450000000006</v>
      </c>
      <c r="P3221" s="188">
        <v>296.95591303999998</v>
      </c>
      <c r="Q3221" s="188">
        <f t="shared" si="395"/>
        <v>24.54858696000008</v>
      </c>
      <c r="S3221" s="184">
        <v>0</v>
      </c>
      <c r="T3221" s="184">
        <v>0</v>
      </c>
      <c r="U3221" s="184">
        <f t="shared" si="396"/>
        <v>0</v>
      </c>
      <c r="W3221" s="185">
        <v>0</v>
      </c>
      <c r="X3221" s="185">
        <v>0</v>
      </c>
      <c r="Y3221" s="185">
        <f t="shared" si="397"/>
        <v>0</v>
      </c>
    </row>
    <row r="3222" spans="2:25" s="187" customFormat="1" hidden="1" x14ac:dyDescent="0.3">
      <c r="B3222" s="226" t="s">
        <v>3537</v>
      </c>
      <c r="C3222" s="338" t="s">
        <v>10703</v>
      </c>
      <c r="D3222" s="249"/>
      <c r="E3222" s="249"/>
      <c r="F3222" s="183"/>
      <c r="G3222" s="184">
        <f t="shared" si="391"/>
        <v>91.833600000000004</v>
      </c>
      <c r="H3222" s="184">
        <f t="shared" si="392"/>
        <v>90.921683999999999</v>
      </c>
      <c r="I3222" s="184">
        <f t="shared" si="393"/>
        <v>0.91191600000000506</v>
      </c>
      <c r="K3222" s="184">
        <v>0</v>
      </c>
      <c r="L3222" s="184">
        <v>0</v>
      </c>
      <c r="M3222" s="184">
        <f t="shared" si="394"/>
        <v>0</v>
      </c>
      <c r="O3222" s="188">
        <v>91.833600000000004</v>
      </c>
      <c r="P3222" s="188">
        <v>90.921683999999999</v>
      </c>
      <c r="Q3222" s="188">
        <f t="shared" si="395"/>
        <v>0.91191600000000506</v>
      </c>
      <c r="S3222" s="184">
        <v>0</v>
      </c>
      <c r="T3222" s="184">
        <v>0</v>
      </c>
      <c r="U3222" s="184">
        <f t="shared" si="396"/>
        <v>0</v>
      </c>
      <c r="W3222" s="185">
        <v>0</v>
      </c>
      <c r="X3222" s="185">
        <v>0</v>
      </c>
      <c r="Y3222" s="185">
        <f t="shared" si="397"/>
        <v>0</v>
      </c>
    </row>
    <row r="3223" spans="2:25" s="187" customFormat="1" hidden="1" x14ac:dyDescent="0.3">
      <c r="B3223" s="226" t="s">
        <v>3538</v>
      </c>
      <c r="C3223" s="338" t="s">
        <v>10704</v>
      </c>
      <c r="D3223" s="249"/>
      <c r="E3223" s="249"/>
      <c r="F3223" s="183"/>
      <c r="G3223" s="184">
        <f t="shared" si="391"/>
        <v>53.556600000000003</v>
      </c>
      <c r="H3223" s="184">
        <f t="shared" si="392"/>
        <v>14</v>
      </c>
      <c r="I3223" s="184">
        <f t="shared" si="393"/>
        <v>39.556600000000003</v>
      </c>
      <c r="K3223" s="184">
        <v>0</v>
      </c>
      <c r="L3223" s="184">
        <v>0</v>
      </c>
      <c r="M3223" s="184">
        <f t="shared" si="394"/>
        <v>0</v>
      </c>
      <c r="O3223" s="188">
        <v>53.556600000000003</v>
      </c>
      <c r="P3223" s="188">
        <v>14</v>
      </c>
      <c r="Q3223" s="188">
        <f t="shared" si="395"/>
        <v>39.556600000000003</v>
      </c>
      <c r="S3223" s="184">
        <v>0</v>
      </c>
      <c r="T3223" s="184">
        <v>0</v>
      </c>
      <c r="U3223" s="184">
        <f t="shared" si="396"/>
        <v>0</v>
      </c>
      <c r="W3223" s="185">
        <v>0</v>
      </c>
      <c r="X3223" s="185">
        <v>0</v>
      </c>
      <c r="Y3223" s="185">
        <f t="shared" si="397"/>
        <v>0</v>
      </c>
    </row>
    <row r="3224" spans="2:25" s="187" customFormat="1" hidden="1" x14ac:dyDescent="0.3">
      <c r="B3224" s="226" t="s">
        <v>3539</v>
      </c>
      <c r="C3224" s="338" t="s">
        <v>10705</v>
      </c>
      <c r="D3224" s="249"/>
      <c r="E3224" s="249"/>
      <c r="F3224" s="183"/>
      <c r="G3224" s="184">
        <f t="shared" si="391"/>
        <v>41.996099999999998</v>
      </c>
      <c r="H3224" s="184">
        <f t="shared" si="392"/>
        <v>31.4562697</v>
      </c>
      <c r="I3224" s="184">
        <f t="shared" si="393"/>
        <v>10.539830299999998</v>
      </c>
      <c r="K3224" s="184">
        <v>0</v>
      </c>
      <c r="L3224" s="184">
        <v>0</v>
      </c>
      <c r="M3224" s="184">
        <f t="shared" si="394"/>
        <v>0</v>
      </c>
      <c r="O3224" s="188">
        <v>41.996099999999998</v>
      </c>
      <c r="P3224" s="188">
        <v>31.4562697</v>
      </c>
      <c r="Q3224" s="188">
        <f t="shared" si="395"/>
        <v>10.539830299999998</v>
      </c>
      <c r="S3224" s="184">
        <v>0</v>
      </c>
      <c r="T3224" s="184">
        <v>0</v>
      </c>
      <c r="U3224" s="184">
        <f t="shared" si="396"/>
        <v>0</v>
      </c>
      <c r="W3224" s="185">
        <v>0</v>
      </c>
      <c r="X3224" s="185">
        <v>0</v>
      </c>
      <c r="Y3224" s="185">
        <f t="shared" si="397"/>
        <v>0</v>
      </c>
    </row>
    <row r="3225" spans="2:25" s="187" customFormat="1" hidden="1" x14ac:dyDescent="0.3">
      <c r="B3225" s="226" t="s">
        <v>3540</v>
      </c>
      <c r="C3225" s="338" t="s">
        <v>10706</v>
      </c>
      <c r="D3225" s="249"/>
      <c r="E3225" s="249"/>
      <c r="F3225" s="183"/>
      <c r="G3225" s="184">
        <f t="shared" si="391"/>
        <v>260.01639999999998</v>
      </c>
      <c r="H3225" s="184">
        <f t="shared" si="392"/>
        <v>237.63865902000001</v>
      </c>
      <c r="I3225" s="184">
        <f t="shared" si="393"/>
        <v>22.37774097999997</v>
      </c>
      <c r="K3225" s="184">
        <v>0</v>
      </c>
      <c r="L3225" s="184">
        <v>0</v>
      </c>
      <c r="M3225" s="184">
        <f t="shared" si="394"/>
        <v>0</v>
      </c>
      <c r="O3225" s="188">
        <v>260.01639999999998</v>
      </c>
      <c r="P3225" s="188">
        <v>237.63865902000001</v>
      </c>
      <c r="Q3225" s="188">
        <f t="shared" si="395"/>
        <v>22.37774097999997</v>
      </c>
      <c r="S3225" s="184">
        <v>0</v>
      </c>
      <c r="T3225" s="184">
        <v>0</v>
      </c>
      <c r="U3225" s="184">
        <f t="shared" si="396"/>
        <v>0</v>
      </c>
      <c r="W3225" s="185">
        <v>0</v>
      </c>
      <c r="X3225" s="185">
        <v>0</v>
      </c>
      <c r="Y3225" s="185">
        <f t="shared" si="397"/>
        <v>0</v>
      </c>
    </row>
    <row r="3226" spans="2:25" s="187" customFormat="1" hidden="1" x14ac:dyDescent="0.3">
      <c r="B3226" s="226" t="s">
        <v>3541</v>
      </c>
      <c r="C3226" s="338" t="s">
        <v>10707</v>
      </c>
      <c r="D3226" s="249"/>
      <c r="E3226" s="249"/>
      <c r="F3226" s="183"/>
      <c r="G3226" s="184">
        <f t="shared" si="391"/>
        <v>0</v>
      </c>
      <c r="H3226" s="184">
        <f t="shared" si="392"/>
        <v>0.1</v>
      </c>
      <c r="I3226" s="184">
        <f t="shared" si="393"/>
        <v>0.1</v>
      </c>
      <c r="K3226" s="184">
        <v>0</v>
      </c>
      <c r="L3226" s="184">
        <v>0</v>
      </c>
      <c r="M3226" s="184">
        <f t="shared" si="394"/>
        <v>0</v>
      </c>
      <c r="O3226" s="188">
        <v>0</v>
      </c>
      <c r="P3226" s="188">
        <v>0.1</v>
      </c>
      <c r="Q3226" s="188">
        <f t="shared" si="395"/>
        <v>0.1</v>
      </c>
      <c r="S3226" s="184">
        <v>0</v>
      </c>
      <c r="T3226" s="184">
        <v>0</v>
      </c>
      <c r="U3226" s="184">
        <f t="shared" si="396"/>
        <v>0</v>
      </c>
      <c r="W3226" s="185">
        <v>0</v>
      </c>
      <c r="X3226" s="185">
        <v>0</v>
      </c>
      <c r="Y3226" s="185">
        <f t="shared" si="397"/>
        <v>0</v>
      </c>
    </row>
    <row r="3227" spans="2:25" s="187" customFormat="1" hidden="1" x14ac:dyDescent="0.3">
      <c r="B3227" s="226" t="s">
        <v>3542</v>
      </c>
      <c r="C3227" s="338" t="s">
        <v>10708</v>
      </c>
      <c r="D3227" s="249"/>
      <c r="E3227" s="249"/>
      <c r="F3227" s="183"/>
      <c r="G3227" s="184">
        <f t="shared" si="391"/>
        <v>736.99310000000003</v>
      </c>
      <c r="H3227" s="184">
        <f t="shared" si="392"/>
        <v>706.02371847999996</v>
      </c>
      <c r="I3227" s="184">
        <f t="shared" si="393"/>
        <v>30.96938152000007</v>
      </c>
      <c r="K3227" s="184">
        <v>0</v>
      </c>
      <c r="L3227" s="184">
        <v>0</v>
      </c>
      <c r="M3227" s="184">
        <f t="shared" si="394"/>
        <v>0</v>
      </c>
      <c r="O3227" s="188">
        <v>736.99310000000003</v>
      </c>
      <c r="P3227" s="188">
        <v>706.02371847999996</v>
      </c>
      <c r="Q3227" s="188">
        <f t="shared" si="395"/>
        <v>30.96938152000007</v>
      </c>
      <c r="S3227" s="184">
        <v>0</v>
      </c>
      <c r="T3227" s="184">
        <v>0</v>
      </c>
      <c r="U3227" s="184">
        <f t="shared" si="396"/>
        <v>0</v>
      </c>
      <c r="W3227" s="185">
        <v>0</v>
      </c>
      <c r="X3227" s="185">
        <v>0</v>
      </c>
      <c r="Y3227" s="185">
        <f t="shared" si="397"/>
        <v>0</v>
      </c>
    </row>
    <row r="3228" spans="2:25" s="187" customFormat="1" hidden="1" x14ac:dyDescent="0.3">
      <c r="B3228" s="226" t="s">
        <v>3543</v>
      </c>
      <c r="C3228" s="338" t="s">
        <v>10709</v>
      </c>
      <c r="D3228" s="249"/>
      <c r="E3228" s="249"/>
      <c r="F3228" s="183"/>
      <c r="G3228" s="184">
        <f t="shared" si="391"/>
        <v>260.31470000000002</v>
      </c>
      <c r="H3228" s="184">
        <f t="shared" si="392"/>
        <v>246.28264419999999</v>
      </c>
      <c r="I3228" s="184">
        <f t="shared" si="393"/>
        <v>14.032055800000023</v>
      </c>
      <c r="K3228" s="184">
        <v>0</v>
      </c>
      <c r="L3228" s="184">
        <v>0</v>
      </c>
      <c r="M3228" s="184">
        <f t="shared" si="394"/>
        <v>0</v>
      </c>
      <c r="O3228" s="188">
        <v>260.31470000000002</v>
      </c>
      <c r="P3228" s="188">
        <v>246.28264419999999</v>
      </c>
      <c r="Q3228" s="188">
        <f t="shared" si="395"/>
        <v>14.032055800000023</v>
      </c>
      <c r="S3228" s="184">
        <v>0</v>
      </c>
      <c r="T3228" s="184">
        <v>0</v>
      </c>
      <c r="U3228" s="184">
        <f t="shared" si="396"/>
        <v>0</v>
      </c>
      <c r="W3228" s="185">
        <v>0</v>
      </c>
      <c r="X3228" s="185">
        <v>0</v>
      </c>
      <c r="Y3228" s="185">
        <f t="shared" si="397"/>
        <v>0</v>
      </c>
    </row>
    <row r="3229" spans="2:25" s="187" customFormat="1" hidden="1" x14ac:dyDescent="0.3">
      <c r="B3229" s="226" t="s">
        <v>3544</v>
      </c>
      <c r="C3229" s="338" t="s">
        <v>10710</v>
      </c>
      <c r="D3229" s="249"/>
      <c r="E3229" s="249"/>
      <c r="F3229" s="183"/>
      <c r="G3229" s="184">
        <f t="shared" si="391"/>
        <v>34.785899999999998</v>
      </c>
      <c r="H3229" s="184">
        <f t="shared" si="392"/>
        <v>34.749459999999999</v>
      </c>
      <c r="I3229" s="184">
        <f t="shared" si="393"/>
        <v>3.6439999999998918E-2</v>
      </c>
      <c r="K3229" s="184">
        <v>0</v>
      </c>
      <c r="L3229" s="184">
        <v>0</v>
      </c>
      <c r="M3229" s="184">
        <f t="shared" si="394"/>
        <v>0</v>
      </c>
      <c r="O3229" s="188">
        <v>34.785899999999998</v>
      </c>
      <c r="P3229" s="188">
        <v>34.749459999999999</v>
      </c>
      <c r="Q3229" s="188">
        <f t="shared" si="395"/>
        <v>3.6439999999998918E-2</v>
      </c>
      <c r="S3229" s="184">
        <v>0</v>
      </c>
      <c r="T3229" s="184">
        <v>0</v>
      </c>
      <c r="U3229" s="184">
        <f t="shared" si="396"/>
        <v>0</v>
      </c>
      <c r="W3229" s="185">
        <v>0</v>
      </c>
      <c r="X3229" s="185">
        <v>0</v>
      </c>
      <c r="Y3229" s="185">
        <f t="shared" si="397"/>
        <v>0</v>
      </c>
    </row>
    <row r="3230" spans="2:25" s="187" customFormat="1" hidden="1" x14ac:dyDescent="0.3">
      <c r="B3230" s="226" t="s">
        <v>3545</v>
      </c>
      <c r="C3230" s="338" t="s">
        <v>10711</v>
      </c>
      <c r="D3230" s="249"/>
      <c r="E3230" s="249"/>
      <c r="F3230" s="183"/>
      <c r="G3230" s="184">
        <f t="shared" si="391"/>
        <v>339.47329999999999</v>
      </c>
      <c r="H3230" s="184">
        <f t="shared" si="392"/>
        <v>319.34301599999998</v>
      </c>
      <c r="I3230" s="184">
        <f t="shared" si="393"/>
        <v>20.130284000000017</v>
      </c>
      <c r="K3230" s="184">
        <v>0</v>
      </c>
      <c r="L3230" s="184">
        <v>0</v>
      </c>
      <c r="M3230" s="184">
        <f t="shared" si="394"/>
        <v>0</v>
      </c>
      <c r="O3230" s="188">
        <v>339.47329999999999</v>
      </c>
      <c r="P3230" s="188">
        <v>319.34301599999998</v>
      </c>
      <c r="Q3230" s="188">
        <f t="shared" si="395"/>
        <v>20.130284000000017</v>
      </c>
      <c r="S3230" s="184">
        <v>0</v>
      </c>
      <c r="T3230" s="184">
        <v>0</v>
      </c>
      <c r="U3230" s="184">
        <f t="shared" si="396"/>
        <v>0</v>
      </c>
      <c r="W3230" s="185">
        <v>0</v>
      </c>
      <c r="X3230" s="185">
        <v>0</v>
      </c>
      <c r="Y3230" s="185">
        <f t="shared" si="397"/>
        <v>0</v>
      </c>
    </row>
    <row r="3231" spans="2:25" s="187" customFormat="1" hidden="1" x14ac:dyDescent="0.3">
      <c r="B3231" s="226" t="s">
        <v>3546</v>
      </c>
      <c r="C3231" s="338" t="s">
        <v>10712</v>
      </c>
      <c r="D3231" s="249"/>
      <c r="E3231" s="249"/>
      <c r="F3231" s="183"/>
      <c r="G3231" s="184">
        <f t="shared" si="391"/>
        <v>109.7998</v>
      </c>
      <c r="H3231" s="184">
        <f t="shared" si="392"/>
        <v>97.541805969999999</v>
      </c>
      <c r="I3231" s="184">
        <f t="shared" si="393"/>
        <v>12.257994030000006</v>
      </c>
      <c r="K3231" s="184">
        <v>0</v>
      </c>
      <c r="L3231" s="184">
        <v>0</v>
      </c>
      <c r="M3231" s="184">
        <f t="shared" si="394"/>
        <v>0</v>
      </c>
      <c r="O3231" s="188">
        <v>109.7998</v>
      </c>
      <c r="P3231" s="188">
        <v>97.541805969999999</v>
      </c>
      <c r="Q3231" s="188">
        <f t="shared" si="395"/>
        <v>12.257994030000006</v>
      </c>
      <c r="S3231" s="184">
        <v>0</v>
      </c>
      <c r="T3231" s="184">
        <v>0</v>
      </c>
      <c r="U3231" s="184">
        <f t="shared" si="396"/>
        <v>0</v>
      </c>
      <c r="W3231" s="185">
        <v>0</v>
      </c>
      <c r="X3231" s="185">
        <v>0</v>
      </c>
      <c r="Y3231" s="185">
        <f t="shared" si="397"/>
        <v>0</v>
      </c>
    </row>
    <row r="3232" spans="2:25" s="187" customFormat="1" hidden="1" x14ac:dyDescent="0.3">
      <c r="B3232" s="226" t="s">
        <v>3547</v>
      </c>
      <c r="C3232" s="338" t="s">
        <v>10713</v>
      </c>
      <c r="D3232" s="249"/>
      <c r="E3232" s="249"/>
      <c r="F3232" s="183"/>
      <c r="G3232" s="184">
        <f t="shared" si="391"/>
        <v>161.16970000000001</v>
      </c>
      <c r="H3232" s="184">
        <f t="shared" si="392"/>
        <v>94.326246499999996</v>
      </c>
      <c r="I3232" s="184">
        <f t="shared" si="393"/>
        <v>66.84345350000001</v>
      </c>
      <c r="K3232" s="184">
        <v>0</v>
      </c>
      <c r="L3232" s="184">
        <v>0</v>
      </c>
      <c r="M3232" s="184">
        <f t="shared" si="394"/>
        <v>0</v>
      </c>
      <c r="O3232" s="188">
        <v>161.16970000000001</v>
      </c>
      <c r="P3232" s="188">
        <v>94.326246499999996</v>
      </c>
      <c r="Q3232" s="188">
        <f t="shared" si="395"/>
        <v>66.84345350000001</v>
      </c>
      <c r="S3232" s="184">
        <v>0</v>
      </c>
      <c r="T3232" s="184">
        <v>0</v>
      </c>
      <c r="U3232" s="184">
        <f t="shared" si="396"/>
        <v>0</v>
      </c>
      <c r="W3232" s="185">
        <v>0</v>
      </c>
      <c r="X3232" s="185">
        <v>0</v>
      </c>
      <c r="Y3232" s="185">
        <f t="shared" si="397"/>
        <v>0</v>
      </c>
    </row>
    <row r="3233" spans="2:25" s="187" customFormat="1" hidden="1" x14ac:dyDescent="0.3">
      <c r="B3233" s="226" t="s">
        <v>3548</v>
      </c>
      <c r="C3233" s="338" t="s">
        <v>10714</v>
      </c>
      <c r="D3233" s="249"/>
      <c r="E3233" s="249"/>
      <c r="F3233" s="183"/>
      <c r="G3233" s="184">
        <f t="shared" si="391"/>
        <v>44.370299999999993</v>
      </c>
      <c r="H3233" s="184">
        <f t="shared" si="392"/>
        <v>38.465061999999996</v>
      </c>
      <c r="I3233" s="184">
        <f t="shared" si="393"/>
        <v>5.9052379999999971</v>
      </c>
      <c r="K3233" s="184">
        <v>0</v>
      </c>
      <c r="L3233" s="184">
        <v>0</v>
      </c>
      <c r="M3233" s="184">
        <f t="shared" si="394"/>
        <v>0</v>
      </c>
      <c r="O3233" s="188">
        <v>44.370299999999993</v>
      </c>
      <c r="P3233" s="188">
        <v>38.465061999999996</v>
      </c>
      <c r="Q3233" s="188">
        <f t="shared" si="395"/>
        <v>5.9052379999999971</v>
      </c>
      <c r="S3233" s="184">
        <v>0</v>
      </c>
      <c r="T3233" s="184">
        <v>0</v>
      </c>
      <c r="U3233" s="184">
        <f t="shared" si="396"/>
        <v>0</v>
      </c>
      <c r="W3233" s="185">
        <v>0</v>
      </c>
      <c r="X3233" s="185">
        <v>0</v>
      </c>
      <c r="Y3233" s="185">
        <f t="shared" si="397"/>
        <v>0</v>
      </c>
    </row>
    <row r="3234" spans="2:25" s="187" customFormat="1" hidden="1" x14ac:dyDescent="0.3">
      <c r="B3234" s="226" t="s">
        <v>3549</v>
      </c>
      <c r="C3234" s="338" t="s">
        <v>10715</v>
      </c>
      <c r="D3234" s="249"/>
      <c r="E3234" s="249"/>
      <c r="F3234" s="183"/>
      <c r="G3234" s="184">
        <f t="shared" si="391"/>
        <v>254.85849999999999</v>
      </c>
      <c r="H3234" s="184">
        <f t="shared" si="392"/>
        <v>238.48497099999997</v>
      </c>
      <c r="I3234" s="184">
        <f t="shared" si="393"/>
        <v>16.373529000000019</v>
      </c>
      <c r="K3234" s="184">
        <v>0</v>
      </c>
      <c r="L3234" s="184">
        <v>0</v>
      </c>
      <c r="M3234" s="184">
        <f t="shared" si="394"/>
        <v>0</v>
      </c>
      <c r="O3234" s="188">
        <v>254.85849999999999</v>
      </c>
      <c r="P3234" s="188">
        <v>238.48497099999997</v>
      </c>
      <c r="Q3234" s="188">
        <f t="shared" si="395"/>
        <v>16.373529000000019</v>
      </c>
      <c r="S3234" s="184">
        <v>0</v>
      </c>
      <c r="T3234" s="184">
        <v>0</v>
      </c>
      <c r="U3234" s="184">
        <f t="shared" si="396"/>
        <v>0</v>
      </c>
      <c r="W3234" s="185">
        <v>0</v>
      </c>
      <c r="X3234" s="185">
        <v>0</v>
      </c>
      <c r="Y3234" s="185">
        <f t="shared" si="397"/>
        <v>0</v>
      </c>
    </row>
    <row r="3235" spans="2:25" s="187" customFormat="1" hidden="1" x14ac:dyDescent="0.3">
      <c r="B3235" s="226" t="s">
        <v>3550</v>
      </c>
      <c r="C3235" s="338" t="s">
        <v>10716</v>
      </c>
      <c r="D3235" s="249"/>
      <c r="E3235" s="249"/>
      <c r="F3235" s="183"/>
      <c r="G3235" s="184">
        <f t="shared" si="391"/>
        <v>70</v>
      </c>
      <c r="H3235" s="184">
        <f t="shared" si="392"/>
        <v>0</v>
      </c>
      <c r="I3235" s="184">
        <f t="shared" si="393"/>
        <v>70</v>
      </c>
      <c r="K3235" s="184">
        <v>0</v>
      </c>
      <c r="L3235" s="184">
        <v>0</v>
      </c>
      <c r="M3235" s="184">
        <f t="shared" si="394"/>
        <v>0</v>
      </c>
      <c r="O3235" s="188">
        <v>70</v>
      </c>
      <c r="P3235" s="188">
        <v>0</v>
      </c>
      <c r="Q3235" s="188">
        <f t="shared" si="395"/>
        <v>70</v>
      </c>
      <c r="S3235" s="184">
        <v>0</v>
      </c>
      <c r="T3235" s="184">
        <v>0</v>
      </c>
      <c r="U3235" s="184">
        <f t="shared" si="396"/>
        <v>0</v>
      </c>
      <c r="W3235" s="185">
        <v>0</v>
      </c>
      <c r="X3235" s="185">
        <v>0</v>
      </c>
      <c r="Y3235" s="185">
        <f t="shared" si="397"/>
        <v>0</v>
      </c>
    </row>
    <row r="3236" spans="2:25" s="187" customFormat="1" hidden="1" x14ac:dyDescent="0.3">
      <c r="B3236" s="226" t="s">
        <v>3551</v>
      </c>
      <c r="C3236" s="338" t="s">
        <v>10717</v>
      </c>
      <c r="D3236" s="249"/>
      <c r="E3236" s="249"/>
      <c r="F3236" s="183"/>
      <c r="G3236" s="184">
        <f t="shared" si="391"/>
        <v>548.0462</v>
      </c>
      <c r="H3236" s="184">
        <f t="shared" si="392"/>
        <v>479.02945500000004</v>
      </c>
      <c r="I3236" s="184">
        <f t="shared" si="393"/>
        <v>69.016744999999958</v>
      </c>
      <c r="K3236" s="184">
        <v>0</v>
      </c>
      <c r="L3236" s="184">
        <v>0</v>
      </c>
      <c r="M3236" s="184">
        <f t="shared" si="394"/>
        <v>0</v>
      </c>
      <c r="O3236" s="188">
        <v>548.0462</v>
      </c>
      <c r="P3236" s="188">
        <v>479.02945500000004</v>
      </c>
      <c r="Q3236" s="188">
        <f t="shared" si="395"/>
        <v>69.016744999999958</v>
      </c>
      <c r="S3236" s="184">
        <v>0</v>
      </c>
      <c r="T3236" s="184">
        <v>0</v>
      </c>
      <c r="U3236" s="184">
        <f t="shared" si="396"/>
        <v>0</v>
      </c>
      <c r="W3236" s="185">
        <v>0</v>
      </c>
      <c r="X3236" s="185">
        <v>0</v>
      </c>
      <c r="Y3236" s="185">
        <f t="shared" si="397"/>
        <v>0</v>
      </c>
    </row>
    <row r="3237" spans="2:25" s="187" customFormat="1" hidden="1" x14ac:dyDescent="0.3">
      <c r="B3237" s="226" t="s">
        <v>3552</v>
      </c>
      <c r="C3237" s="338" t="s">
        <v>10718</v>
      </c>
      <c r="D3237" s="249"/>
      <c r="E3237" s="249"/>
      <c r="F3237" s="183"/>
      <c r="G3237" s="184">
        <f t="shared" si="391"/>
        <v>155.34800000000001</v>
      </c>
      <c r="H3237" s="184">
        <f t="shared" si="392"/>
        <v>132.55579399999999</v>
      </c>
      <c r="I3237" s="184">
        <f t="shared" si="393"/>
        <v>22.792206000000022</v>
      </c>
      <c r="K3237" s="184">
        <v>0</v>
      </c>
      <c r="L3237" s="184">
        <v>0</v>
      </c>
      <c r="M3237" s="184">
        <f t="shared" si="394"/>
        <v>0</v>
      </c>
      <c r="O3237" s="188">
        <v>155.34800000000001</v>
      </c>
      <c r="P3237" s="188">
        <v>132.55579399999999</v>
      </c>
      <c r="Q3237" s="188">
        <f t="shared" si="395"/>
        <v>22.792206000000022</v>
      </c>
      <c r="S3237" s="184">
        <v>0</v>
      </c>
      <c r="T3237" s="184">
        <v>0</v>
      </c>
      <c r="U3237" s="184">
        <f t="shared" si="396"/>
        <v>0</v>
      </c>
      <c r="W3237" s="185">
        <v>0</v>
      </c>
      <c r="X3237" s="185">
        <v>0</v>
      </c>
      <c r="Y3237" s="185">
        <f t="shared" si="397"/>
        <v>0</v>
      </c>
    </row>
    <row r="3238" spans="2:25" s="187" customFormat="1" hidden="1" x14ac:dyDescent="0.3">
      <c r="B3238" s="226" t="s">
        <v>3553</v>
      </c>
      <c r="C3238" s="338" t="s">
        <v>10719</v>
      </c>
      <c r="D3238" s="249"/>
      <c r="E3238" s="249"/>
      <c r="F3238" s="183"/>
      <c r="G3238" s="184">
        <f t="shared" si="391"/>
        <v>270.81959999999998</v>
      </c>
      <c r="H3238" s="184">
        <f t="shared" si="392"/>
        <v>244.79113000000001</v>
      </c>
      <c r="I3238" s="184">
        <f t="shared" si="393"/>
        <v>26.02846999999997</v>
      </c>
      <c r="K3238" s="184">
        <v>0</v>
      </c>
      <c r="L3238" s="184">
        <v>0</v>
      </c>
      <c r="M3238" s="184">
        <f t="shared" si="394"/>
        <v>0</v>
      </c>
      <c r="O3238" s="188">
        <v>270.81959999999998</v>
      </c>
      <c r="P3238" s="188">
        <v>244.79113000000001</v>
      </c>
      <c r="Q3238" s="188">
        <f t="shared" si="395"/>
        <v>26.02846999999997</v>
      </c>
      <c r="S3238" s="184">
        <v>0</v>
      </c>
      <c r="T3238" s="184">
        <v>0</v>
      </c>
      <c r="U3238" s="184">
        <f t="shared" si="396"/>
        <v>0</v>
      </c>
      <c r="W3238" s="185">
        <v>0</v>
      </c>
      <c r="X3238" s="185">
        <v>0</v>
      </c>
      <c r="Y3238" s="185">
        <f t="shared" si="397"/>
        <v>0</v>
      </c>
    </row>
    <row r="3239" spans="2:25" s="187" customFormat="1" hidden="1" x14ac:dyDescent="0.3">
      <c r="B3239" s="226" t="s">
        <v>3554</v>
      </c>
      <c r="C3239" s="338" t="s">
        <v>10720</v>
      </c>
      <c r="D3239" s="249"/>
      <c r="E3239" s="249"/>
      <c r="F3239" s="183"/>
      <c r="G3239" s="184">
        <f t="shared" si="391"/>
        <v>97.66040000000001</v>
      </c>
      <c r="H3239" s="184">
        <f t="shared" si="392"/>
        <v>56.913457999999999</v>
      </c>
      <c r="I3239" s="184">
        <f t="shared" si="393"/>
        <v>40.746942000000011</v>
      </c>
      <c r="K3239" s="184">
        <v>0</v>
      </c>
      <c r="L3239" s="184">
        <v>0</v>
      </c>
      <c r="M3239" s="184">
        <f t="shared" si="394"/>
        <v>0</v>
      </c>
      <c r="O3239" s="188">
        <v>97.66040000000001</v>
      </c>
      <c r="P3239" s="188">
        <v>56.913457999999999</v>
      </c>
      <c r="Q3239" s="188">
        <f t="shared" si="395"/>
        <v>40.746942000000011</v>
      </c>
      <c r="S3239" s="184">
        <v>0</v>
      </c>
      <c r="T3239" s="184">
        <v>0</v>
      </c>
      <c r="U3239" s="184">
        <f t="shared" si="396"/>
        <v>0</v>
      </c>
      <c r="W3239" s="185">
        <v>0</v>
      </c>
      <c r="X3239" s="185">
        <v>0</v>
      </c>
      <c r="Y3239" s="185">
        <f t="shared" si="397"/>
        <v>0</v>
      </c>
    </row>
    <row r="3240" spans="2:25" s="187" customFormat="1" hidden="1" x14ac:dyDescent="0.3">
      <c r="B3240" s="226" t="s">
        <v>3555</v>
      </c>
      <c r="C3240" s="338" t="s">
        <v>10721</v>
      </c>
      <c r="D3240" s="249"/>
      <c r="E3240" s="249"/>
      <c r="F3240" s="183"/>
      <c r="G3240" s="184">
        <f t="shared" si="391"/>
        <v>127.52119999999999</v>
      </c>
      <c r="H3240" s="184">
        <f t="shared" si="392"/>
        <v>52.271000000000001</v>
      </c>
      <c r="I3240" s="184">
        <f t="shared" si="393"/>
        <v>75.250199999999992</v>
      </c>
      <c r="K3240" s="184">
        <v>0</v>
      </c>
      <c r="L3240" s="184">
        <v>0</v>
      </c>
      <c r="M3240" s="184">
        <f t="shared" si="394"/>
        <v>0</v>
      </c>
      <c r="O3240" s="188">
        <v>127.52119999999999</v>
      </c>
      <c r="P3240" s="188">
        <v>52.271000000000001</v>
      </c>
      <c r="Q3240" s="188">
        <f t="shared" si="395"/>
        <v>75.250199999999992</v>
      </c>
      <c r="S3240" s="184">
        <v>0</v>
      </c>
      <c r="T3240" s="184">
        <v>0</v>
      </c>
      <c r="U3240" s="184">
        <f t="shared" si="396"/>
        <v>0</v>
      </c>
      <c r="W3240" s="185">
        <v>0</v>
      </c>
      <c r="X3240" s="185">
        <v>0</v>
      </c>
      <c r="Y3240" s="185">
        <f t="shared" si="397"/>
        <v>0</v>
      </c>
    </row>
    <row r="3241" spans="2:25" s="187" customFormat="1" hidden="1" x14ac:dyDescent="0.3">
      <c r="B3241" s="226" t="s">
        <v>3556</v>
      </c>
      <c r="C3241" s="338" t="s">
        <v>10722</v>
      </c>
      <c r="D3241" s="249"/>
      <c r="E3241" s="249"/>
      <c r="F3241" s="183"/>
      <c r="G3241" s="184">
        <f t="shared" si="391"/>
        <v>41.301499999999997</v>
      </c>
      <c r="H3241" s="184">
        <f t="shared" si="392"/>
        <v>35.30496059</v>
      </c>
      <c r="I3241" s="184">
        <f t="shared" si="393"/>
        <v>5.9965394099999969</v>
      </c>
      <c r="K3241" s="184">
        <v>0</v>
      </c>
      <c r="L3241" s="184">
        <v>0</v>
      </c>
      <c r="M3241" s="184">
        <f t="shared" si="394"/>
        <v>0</v>
      </c>
      <c r="O3241" s="188">
        <v>41.301499999999997</v>
      </c>
      <c r="P3241" s="188">
        <v>35.30496059</v>
      </c>
      <c r="Q3241" s="188">
        <f t="shared" si="395"/>
        <v>5.9965394099999969</v>
      </c>
      <c r="S3241" s="184">
        <v>0</v>
      </c>
      <c r="T3241" s="184">
        <v>0</v>
      </c>
      <c r="U3241" s="184">
        <f t="shared" si="396"/>
        <v>0</v>
      </c>
      <c r="W3241" s="185">
        <v>0</v>
      </c>
      <c r="X3241" s="185">
        <v>0</v>
      </c>
      <c r="Y3241" s="185">
        <f t="shared" si="397"/>
        <v>0</v>
      </c>
    </row>
    <row r="3242" spans="2:25" s="187" customFormat="1" hidden="1" x14ac:dyDescent="0.3">
      <c r="B3242" s="226" t="s">
        <v>3557</v>
      </c>
      <c r="C3242" s="338" t="s">
        <v>10723</v>
      </c>
      <c r="D3242" s="249"/>
      <c r="E3242" s="249"/>
      <c r="F3242" s="183"/>
      <c r="G3242" s="184">
        <f t="shared" si="391"/>
        <v>205.96979999999999</v>
      </c>
      <c r="H3242" s="184">
        <f t="shared" si="392"/>
        <v>183.92233587000001</v>
      </c>
      <c r="I3242" s="184">
        <f t="shared" si="393"/>
        <v>22.04746412999998</v>
      </c>
      <c r="K3242" s="184">
        <v>0</v>
      </c>
      <c r="L3242" s="184">
        <v>0</v>
      </c>
      <c r="M3242" s="184">
        <f t="shared" si="394"/>
        <v>0</v>
      </c>
      <c r="O3242" s="188">
        <v>205.96979999999999</v>
      </c>
      <c r="P3242" s="188">
        <v>183.92233587000001</v>
      </c>
      <c r="Q3242" s="188">
        <f t="shared" si="395"/>
        <v>22.04746412999998</v>
      </c>
      <c r="S3242" s="184">
        <v>0</v>
      </c>
      <c r="T3242" s="184">
        <v>0</v>
      </c>
      <c r="U3242" s="184">
        <f t="shared" si="396"/>
        <v>0</v>
      </c>
      <c r="W3242" s="185">
        <v>0</v>
      </c>
      <c r="X3242" s="185">
        <v>0</v>
      </c>
      <c r="Y3242" s="185">
        <f t="shared" si="397"/>
        <v>0</v>
      </c>
    </row>
    <row r="3243" spans="2:25" s="187" customFormat="1" hidden="1" x14ac:dyDescent="0.3">
      <c r="B3243" s="226" t="s">
        <v>3558</v>
      </c>
      <c r="C3243" s="338" t="s">
        <v>10724</v>
      </c>
      <c r="D3243" s="249"/>
      <c r="E3243" s="249"/>
      <c r="F3243" s="183"/>
      <c r="G3243" s="184">
        <f t="shared" si="391"/>
        <v>60</v>
      </c>
      <c r="H3243" s="184">
        <f t="shared" si="392"/>
        <v>53.215000000000003</v>
      </c>
      <c r="I3243" s="184">
        <f t="shared" si="393"/>
        <v>6.7849999999999966</v>
      </c>
      <c r="K3243" s="184">
        <v>0</v>
      </c>
      <c r="L3243" s="184">
        <v>0</v>
      </c>
      <c r="M3243" s="184">
        <f t="shared" si="394"/>
        <v>0</v>
      </c>
      <c r="O3243" s="188">
        <v>60</v>
      </c>
      <c r="P3243" s="188">
        <v>53.215000000000003</v>
      </c>
      <c r="Q3243" s="188">
        <f t="shared" si="395"/>
        <v>6.7849999999999966</v>
      </c>
      <c r="S3243" s="184">
        <v>0</v>
      </c>
      <c r="T3243" s="184">
        <v>0</v>
      </c>
      <c r="U3243" s="184">
        <f t="shared" si="396"/>
        <v>0</v>
      </c>
      <c r="W3243" s="185">
        <v>0</v>
      </c>
      <c r="X3243" s="185">
        <v>0</v>
      </c>
      <c r="Y3243" s="185">
        <f t="shared" si="397"/>
        <v>0</v>
      </c>
    </row>
    <row r="3244" spans="2:25" s="187" customFormat="1" hidden="1" x14ac:dyDescent="0.3">
      <c r="B3244" s="226" t="s">
        <v>3559</v>
      </c>
      <c r="C3244" s="338" t="s">
        <v>10725</v>
      </c>
      <c r="D3244" s="249"/>
      <c r="E3244" s="249"/>
      <c r="F3244" s="183"/>
      <c r="G3244" s="184">
        <f t="shared" si="391"/>
        <v>1347.7011</v>
      </c>
      <c r="H3244" s="184">
        <f t="shared" si="392"/>
        <v>1320.7630939999999</v>
      </c>
      <c r="I3244" s="184">
        <f t="shared" si="393"/>
        <v>26.938006000000087</v>
      </c>
      <c r="K3244" s="184">
        <v>0</v>
      </c>
      <c r="L3244" s="184">
        <v>0</v>
      </c>
      <c r="M3244" s="184">
        <f t="shared" si="394"/>
        <v>0</v>
      </c>
      <c r="O3244" s="188">
        <v>1347.7011</v>
      </c>
      <c r="P3244" s="188">
        <v>1320.7630939999999</v>
      </c>
      <c r="Q3244" s="188">
        <f t="shared" si="395"/>
        <v>26.938006000000087</v>
      </c>
      <c r="S3244" s="184">
        <v>0</v>
      </c>
      <c r="T3244" s="184">
        <v>0</v>
      </c>
      <c r="U3244" s="184">
        <f t="shared" si="396"/>
        <v>0</v>
      </c>
      <c r="W3244" s="185">
        <v>0</v>
      </c>
      <c r="X3244" s="185">
        <v>0</v>
      </c>
      <c r="Y3244" s="185">
        <f t="shared" si="397"/>
        <v>0</v>
      </c>
    </row>
    <row r="3245" spans="2:25" s="187" customFormat="1" hidden="1" x14ac:dyDescent="0.3">
      <c r="B3245" s="226" t="s">
        <v>3560</v>
      </c>
      <c r="C3245" s="338" t="s">
        <v>10726</v>
      </c>
      <c r="D3245" s="249"/>
      <c r="E3245" s="249"/>
      <c r="F3245" s="183"/>
      <c r="G3245" s="184">
        <f t="shared" si="391"/>
        <v>1277.1136999999999</v>
      </c>
      <c r="H3245" s="184">
        <f t="shared" si="392"/>
        <v>1231.930854</v>
      </c>
      <c r="I3245" s="184">
        <f t="shared" si="393"/>
        <v>45.182845999999927</v>
      </c>
      <c r="K3245" s="184">
        <v>0</v>
      </c>
      <c r="L3245" s="184">
        <v>0</v>
      </c>
      <c r="M3245" s="184">
        <f t="shared" si="394"/>
        <v>0</v>
      </c>
      <c r="O3245" s="188">
        <v>1277.1136999999999</v>
      </c>
      <c r="P3245" s="188">
        <v>1231.930854</v>
      </c>
      <c r="Q3245" s="188">
        <f t="shared" si="395"/>
        <v>45.182845999999927</v>
      </c>
      <c r="S3245" s="184">
        <v>0</v>
      </c>
      <c r="T3245" s="184">
        <v>0</v>
      </c>
      <c r="U3245" s="184">
        <f t="shared" si="396"/>
        <v>0</v>
      </c>
      <c r="W3245" s="185">
        <v>0</v>
      </c>
      <c r="X3245" s="185">
        <v>0</v>
      </c>
      <c r="Y3245" s="185">
        <f t="shared" si="397"/>
        <v>0</v>
      </c>
    </row>
    <row r="3246" spans="2:25" s="187" customFormat="1" hidden="1" x14ac:dyDescent="0.3">
      <c r="B3246" s="226" t="s">
        <v>3561</v>
      </c>
      <c r="C3246" s="338" t="s">
        <v>10727</v>
      </c>
      <c r="D3246" s="249"/>
      <c r="E3246" s="249"/>
      <c r="F3246" s="183"/>
      <c r="G3246" s="184">
        <f t="shared" si="391"/>
        <v>216.4941</v>
      </c>
      <c r="H3246" s="184">
        <f t="shared" si="392"/>
        <v>199.45964800000002</v>
      </c>
      <c r="I3246" s="184">
        <f t="shared" si="393"/>
        <v>17.034451999999987</v>
      </c>
      <c r="K3246" s="184">
        <v>0</v>
      </c>
      <c r="L3246" s="184">
        <v>0</v>
      </c>
      <c r="M3246" s="184">
        <f t="shared" si="394"/>
        <v>0</v>
      </c>
      <c r="O3246" s="188">
        <v>216.4941</v>
      </c>
      <c r="P3246" s="188">
        <v>199.45964800000002</v>
      </c>
      <c r="Q3246" s="188">
        <f t="shared" si="395"/>
        <v>17.034451999999987</v>
      </c>
      <c r="S3246" s="184">
        <v>0</v>
      </c>
      <c r="T3246" s="184">
        <v>0</v>
      </c>
      <c r="U3246" s="184">
        <f t="shared" si="396"/>
        <v>0</v>
      </c>
      <c r="W3246" s="185">
        <v>0</v>
      </c>
      <c r="X3246" s="185">
        <v>0</v>
      </c>
      <c r="Y3246" s="185">
        <f t="shared" si="397"/>
        <v>0</v>
      </c>
    </row>
    <row r="3247" spans="2:25" s="187" customFormat="1" hidden="1" x14ac:dyDescent="0.3">
      <c r="B3247" s="226" t="s">
        <v>3562</v>
      </c>
      <c r="C3247" s="338" t="s">
        <v>10728</v>
      </c>
      <c r="D3247" s="249"/>
      <c r="E3247" s="249"/>
      <c r="F3247" s="183"/>
      <c r="G3247" s="184">
        <f t="shared" si="391"/>
        <v>214.55510000000001</v>
      </c>
      <c r="H3247" s="184">
        <f t="shared" si="392"/>
        <v>198.03415800000002</v>
      </c>
      <c r="I3247" s="184">
        <f t="shared" si="393"/>
        <v>16.520941999999991</v>
      </c>
      <c r="K3247" s="184">
        <v>0</v>
      </c>
      <c r="L3247" s="184">
        <v>0</v>
      </c>
      <c r="M3247" s="184">
        <f t="shared" si="394"/>
        <v>0</v>
      </c>
      <c r="O3247" s="188">
        <v>214.55510000000001</v>
      </c>
      <c r="P3247" s="188">
        <v>198.03415800000002</v>
      </c>
      <c r="Q3247" s="188">
        <f t="shared" si="395"/>
        <v>16.520941999999991</v>
      </c>
      <c r="S3247" s="184">
        <v>0</v>
      </c>
      <c r="T3247" s="184">
        <v>0</v>
      </c>
      <c r="U3247" s="184">
        <f t="shared" si="396"/>
        <v>0</v>
      </c>
      <c r="W3247" s="185">
        <v>0</v>
      </c>
      <c r="X3247" s="185">
        <v>0</v>
      </c>
      <c r="Y3247" s="185">
        <f t="shared" si="397"/>
        <v>0</v>
      </c>
    </row>
    <row r="3248" spans="2:25" s="187" customFormat="1" hidden="1" x14ac:dyDescent="0.3">
      <c r="B3248" s="226" t="s">
        <v>3563</v>
      </c>
      <c r="C3248" s="338" t="s">
        <v>10729</v>
      </c>
      <c r="D3248" s="249"/>
      <c r="E3248" s="249"/>
      <c r="F3248" s="183"/>
      <c r="G3248" s="184">
        <f t="shared" si="391"/>
        <v>157.673</v>
      </c>
      <c r="H3248" s="184">
        <f t="shared" si="392"/>
        <v>147.172966</v>
      </c>
      <c r="I3248" s="184">
        <f t="shared" si="393"/>
        <v>10.500033999999999</v>
      </c>
      <c r="K3248" s="184">
        <v>0</v>
      </c>
      <c r="L3248" s="184">
        <v>0</v>
      </c>
      <c r="M3248" s="184">
        <f t="shared" si="394"/>
        <v>0</v>
      </c>
      <c r="O3248" s="188">
        <v>157.673</v>
      </c>
      <c r="P3248" s="188">
        <v>147.172966</v>
      </c>
      <c r="Q3248" s="188">
        <f t="shared" si="395"/>
        <v>10.500033999999999</v>
      </c>
      <c r="S3248" s="184">
        <v>0</v>
      </c>
      <c r="T3248" s="184">
        <v>0</v>
      </c>
      <c r="U3248" s="184">
        <f t="shared" si="396"/>
        <v>0</v>
      </c>
      <c r="W3248" s="185">
        <v>0</v>
      </c>
      <c r="X3248" s="185">
        <v>0</v>
      </c>
      <c r="Y3248" s="185">
        <f t="shared" si="397"/>
        <v>0</v>
      </c>
    </row>
    <row r="3249" spans="2:25" s="187" customFormat="1" hidden="1" x14ac:dyDescent="0.3">
      <c r="B3249" s="226" t="s">
        <v>3564</v>
      </c>
      <c r="C3249" s="338" t="s">
        <v>10730</v>
      </c>
      <c r="D3249" s="249"/>
      <c r="E3249" s="249"/>
      <c r="F3249" s="183"/>
      <c r="G3249" s="184">
        <f t="shared" si="391"/>
        <v>164.7568</v>
      </c>
      <c r="H3249" s="184">
        <f t="shared" si="392"/>
        <v>151.75289000000001</v>
      </c>
      <c r="I3249" s="184">
        <f t="shared" si="393"/>
        <v>13.003909999999991</v>
      </c>
      <c r="K3249" s="184">
        <v>0</v>
      </c>
      <c r="L3249" s="184">
        <v>0</v>
      </c>
      <c r="M3249" s="184">
        <f t="shared" si="394"/>
        <v>0</v>
      </c>
      <c r="O3249" s="188">
        <v>164.7568</v>
      </c>
      <c r="P3249" s="188">
        <v>151.75289000000001</v>
      </c>
      <c r="Q3249" s="188">
        <f t="shared" si="395"/>
        <v>13.003909999999991</v>
      </c>
      <c r="S3249" s="184">
        <v>0</v>
      </c>
      <c r="T3249" s="184">
        <v>0</v>
      </c>
      <c r="U3249" s="184">
        <f t="shared" si="396"/>
        <v>0</v>
      </c>
      <c r="W3249" s="185">
        <v>0</v>
      </c>
      <c r="X3249" s="185">
        <v>0</v>
      </c>
      <c r="Y3249" s="185">
        <f t="shared" si="397"/>
        <v>0</v>
      </c>
    </row>
    <row r="3250" spans="2:25" s="187" customFormat="1" hidden="1" x14ac:dyDescent="0.3">
      <c r="B3250" s="226" t="s">
        <v>3565</v>
      </c>
      <c r="C3250" s="338" t="s">
        <v>10731</v>
      </c>
      <c r="D3250" s="249"/>
      <c r="E3250" s="249"/>
      <c r="F3250" s="183"/>
      <c r="G3250" s="184">
        <f t="shared" si="391"/>
        <v>193.49160000000001</v>
      </c>
      <c r="H3250" s="184">
        <f t="shared" si="392"/>
        <v>176.28106600000001</v>
      </c>
      <c r="I3250" s="184">
        <f t="shared" si="393"/>
        <v>17.210533999999996</v>
      </c>
      <c r="K3250" s="184">
        <v>0</v>
      </c>
      <c r="L3250" s="184">
        <v>0</v>
      </c>
      <c r="M3250" s="184">
        <f t="shared" si="394"/>
        <v>0</v>
      </c>
      <c r="O3250" s="188">
        <v>193.49160000000001</v>
      </c>
      <c r="P3250" s="188">
        <v>176.28106600000001</v>
      </c>
      <c r="Q3250" s="188">
        <f t="shared" si="395"/>
        <v>17.210533999999996</v>
      </c>
      <c r="S3250" s="184">
        <v>0</v>
      </c>
      <c r="T3250" s="184">
        <v>0</v>
      </c>
      <c r="U3250" s="184">
        <f t="shared" si="396"/>
        <v>0</v>
      </c>
      <c r="W3250" s="185">
        <v>0</v>
      </c>
      <c r="X3250" s="185">
        <v>0</v>
      </c>
      <c r="Y3250" s="185">
        <f t="shared" si="397"/>
        <v>0</v>
      </c>
    </row>
    <row r="3251" spans="2:25" s="187" customFormat="1" hidden="1" x14ac:dyDescent="0.3">
      <c r="B3251" s="226" t="s">
        <v>3566</v>
      </c>
      <c r="C3251" s="338" t="s">
        <v>10732</v>
      </c>
      <c r="D3251" s="249"/>
      <c r="E3251" s="249"/>
      <c r="F3251" s="183"/>
      <c r="G3251" s="184">
        <f t="shared" si="391"/>
        <v>170.23059999999998</v>
      </c>
      <c r="H3251" s="184">
        <f t="shared" si="392"/>
        <v>144.35381199999998</v>
      </c>
      <c r="I3251" s="184">
        <f t="shared" si="393"/>
        <v>25.876788000000005</v>
      </c>
      <c r="K3251" s="184">
        <v>0</v>
      </c>
      <c r="L3251" s="184">
        <v>0</v>
      </c>
      <c r="M3251" s="184">
        <f t="shared" si="394"/>
        <v>0</v>
      </c>
      <c r="O3251" s="188">
        <v>170.23059999999998</v>
      </c>
      <c r="P3251" s="188">
        <v>144.35381199999998</v>
      </c>
      <c r="Q3251" s="188">
        <f t="shared" si="395"/>
        <v>25.876788000000005</v>
      </c>
      <c r="S3251" s="184">
        <v>0</v>
      </c>
      <c r="T3251" s="184">
        <v>0</v>
      </c>
      <c r="U3251" s="184">
        <f t="shared" si="396"/>
        <v>0</v>
      </c>
      <c r="W3251" s="185">
        <v>0</v>
      </c>
      <c r="X3251" s="185">
        <v>0</v>
      </c>
      <c r="Y3251" s="185">
        <f t="shared" si="397"/>
        <v>0</v>
      </c>
    </row>
    <row r="3252" spans="2:25" s="187" customFormat="1" hidden="1" x14ac:dyDescent="0.3">
      <c r="B3252" s="226" t="s">
        <v>3567</v>
      </c>
      <c r="C3252" s="338" t="s">
        <v>10733</v>
      </c>
      <c r="D3252" s="249"/>
      <c r="E3252" s="249"/>
      <c r="F3252" s="183"/>
      <c r="G3252" s="184">
        <f t="shared" si="391"/>
        <v>131.01439999999999</v>
      </c>
      <c r="H3252" s="184">
        <f t="shared" si="392"/>
        <v>123.685264</v>
      </c>
      <c r="I3252" s="184">
        <f t="shared" si="393"/>
        <v>7.3291359999999912</v>
      </c>
      <c r="K3252" s="184">
        <v>0</v>
      </c>
      <c r="L3252" s="184">
        <v>0</v>
      </c>
      <c r="M3252" s="184">
        <f t="shared" si="394"/>
        <v>0</v>
      </c>
      <c r="O3252" s="188">
        <v>131.01439999999999</v>
      </c>
      <c r="P3252" s="188">
        <v>123.685264</v>
      </c>
      <c r="Q3252" s="188">
        <f t="shared" si="395"/>
        <v>7.3291359999999912</v>
      </c>
      <c r="S3252" s="184">
        <v>0</v>
      </c>
      <c r="T3252" s="184">
        <v>0</v>
      </c>
      <c r="U3252" s="184">
        <f t="shared" si="396"/>
        <v>0</v>
      </c>
      <c r="W3252" s="185">
        <v>0</v>
      </c>
      <c r="X3252" s="185">
        <v>0</v>
      </c>
      <c r="Y3252" s="185">
        <f t="shared" si="397"/>
        <v>0</v>
      </c>
    </row>
    <row r="3253" spans="2:25" s="187" customFormat="1" hidden="1" x14ac:dyDescent="0.3">
      <c r="B3253" s="226" t="s">
        <v>3568</v>
      </c>
      <c r="C3253" s="338" t="s">
        <v>10734</v>
      </c>
      <c r="D3253" s="249"/>
      <c r="E3253" s="249"/>
      <c r="F3253" s="183"/>
      <c r="G3253" s="184">
        <f t="shared" si="391"/>
        <v>302.91579999999999</v>
      </c>
      <c r="H3253" s="184">
        <f t="shared" si="392"/>
        <v>79.98</v>
      </c>
      <c r="I3253" s="184">
        <f t="shared" si="393"/>
        <v>222.93579999999997</v>
      </c>
      <c r="K3253" s="184">
        <v>0</v>
      </c>
      <c r="L3253" s="184">
        <v>0</v>
      </c>
      <c r="M3253" s="184">
        <f t="shared" si="394"/>
        <v>0</v>
      </c>
      <c r="O3253" s="188">
        <v>302.91579999999999</v>
      </c>
      <c r="P3253" s="188">
        <v>79.98</v>
      </c>
      <c r="Q3253" s="188">
        <f t="shared" si="395"/>
        <v>222.93579999999997</v>
      </c>
      <c r="S3253" s="184">
        <v>0</v>
      </c>
      <c r="T3253" s="184">
        <v>0</v>
      </c>
      <c r="U3253" s="184">
        <f t="shared" si="396"/>
        <v>0</v>
      </c>
      <c r="W3253" s="185">
        <v>0</v>
      </c>
      <c r="X3253" s="185">
        <v>0</v>
      </c>
      <c r="Y3253" s="185">
        <f t="shared" si="397"/>
        <v>0</v>
      </c>
    </row>
    <row r="3254" spans="2:25" s="187" customFormat="1" hidden="1" x14ac:dyDescent="0.3">
      <c r="B3254" s="226" t="s">
        <v>3569</v>
      </c>
      <c r="C3254" s="338" t="s">
        <v>10735</v>
      </c>
      <c r="D3254" s="249"/>
      <c r="E3254" s="249"/>
      <c r="F3254" s="183"/>
      <c r="G3254" s="184">
        <f t="shared" si="391"/>
        <v>54.6509</v>
      </c>
      <c r="H3254" s="184">
        <f t="shared" si="392"/>
        <v>51.314601999999994</v>
      </c>
      <c r="I3254" s="184">
        <f t="shared" si="393"/>
        <v>3.3362980000000064</v>
      </c>
      <c r="K3254" s="184">
        <v>0</v>
      </c>
      <c r="L3254" s="184">
        <v>0</v>
      </c>
      <c r="M3254" s="184">
        <f t="shared" si="394"/>
        <v>0</v>
      </c>
      <c r="O3254" s="188">
        <v>54.6509</v>
      </c>
      <c r="P3254" s="188">
        <v>51.314601999999994</v>
      </c>
      <c r="Q3254" s="188">
        <f t="shared" si="395"/>
        <v>3.3362980000000064</v>
      </c>
      <c r="S3254" s="184">
        <v>0</v>
      </c>
      <c r="T3254" s="184">
        <v>0</v>
      </c>
      <c r="U3254" s="184">
        <f t="shared" si="396"/>
        <v>0</v>
      </c>
      <c r="W3254" s="185">
        <v>0</v>
      </c>
      <c r="X3254" s="185">
        <v>0</v>
      </c>
      <c r="Y3254" s="185">
        <f t="shared" si="397"/>
        <v>0</v>
      </c>
    </row>
    <row r="3255" spans="2:25" s="187" customFormat="1" hidden="1" x14ac:dyDescent="0.3">
      <c r="B3255" s="226" t="s">
        <v>3570</v>
      </c>
      <c r="C3255" s="338" t="s">
        <v>10736</v>
      </c>
      <c r="D3255" s="249"/>
      <c r="E3255" s="249"/>
      <c r="F3255" s="183"/>
      <c r="G3255" s="184">
        <f t="shared" si="391"/>
        <v>434.55239999999998</v>
      </c>
      <c r="H3255" s="184">
        <f t="shared" si="392"/>
        <v>333.03763800000002</v>
      </c>
      <c r="I3255" s="184">
        <f t="shared" si="393"/>
        <v>101.51476199999996</v>
      </c>
      <c r="K3255" s="184">
        <v>0</v>
      </c>
      <c r="L3255" s="184">
        <v>0</v>
      </c>
      <c r="M3255" s="184">
        <f t="shared" si="394"/>
        <v>0</v>
      </c>
      <c r="O3255" s="188">
        <v>434.55239999999998</v>
      </c>
      <c r="P3255" s="188">
        <v>333.03763800000002</v>
      </c>
      <c r="Q3255" s="188">
        <f t="shared" si="395"/>
        <v>101.51476199999996</v>
      </c>
      <c r="S3255" s="184">
        <v>0</v>
      </c>
      <c r="T3255" s="184">
        <v>0</v>
      </c>
      <c r="U3255" s="184">
        <f t="shared" si="396"/>
        <v>0</v>
      </c>
      <c r="W3255" s="185">
        <v>0</v>
      </c>
      <c r="X3255" s="185">
        <v>0</v>
      </c>
      <c r="Y3255" s="185">
        <f t="shared" si="397"/>
        <v>0</v>
      </c>
    </row>
    <row r="3256" spans="2:25" s="187" customFormat="1" hidden="1" x14ac:dyDescent="0.3">
      <c r="B3256" s="226" t="s">
        <v>3571</v>
      </c>
      <c r="C3256" s="338" t="s">
        <v>10737</v>
      </c>
      <c r="D3256" s="249"/>
      <c r="E3256" s="249"/>
      <c r="F3256" s="183"/>
      <c r="G3256" s="184">
        <f t="shared" si="391"/>
        <v>71.379599999999996</v>
      </c>
      <c r="H3256" s="184">
        <f t="shared" si="392"/>
        <v>70.525948880000001</v>
      </c>
      <c r="I3256" s="184">
        <f t="shared" si="393"/>
        <v>0.85365111999999499</v>
      </c>
      <c r="K3256" s="184">
        <v>0</v>
      </c>
      <c r="L3256" s="184">
        <v>0</v>
      </c>
      <c r="M3256" s="184">
        <f t="shared" si="394"/>
        <v>0</v>
      </c>
      <c r="O3256" s="188">
        <v>71.379599999999996</v>
      </c>
      <c r="P3256" s="188">
        <v>70.525948880000001</v>
      </c>
      <c r="Q3256" s="188">
        <f t="shared" si="395"/>
        <v>0.85365111999999499</v>
      </c>
      <c r="S3256" s="184">
        <v>0</v>
      </c>
      <c r="T3256" s="184">
        <v>0</v>
      </c>
      <c r="U3256" s="184">
        <f t="shared" si="396"/>
        <v>0</v>
      </c>
      <c r="W3256" s="185">
        <v>0</v>
      </c>
      <c r="X3256" s="185">
        <v>0</v>
      </c>
      <c r="Y3256" s="185">
        <f t="shared" si="397"/>
        <v>0</v>
      </c>
    </row>
    <row r="3257" spans="2:25" s="187" customFormat="1" hidden="1" x14ac:dyDescent="0.3">
      <c r="B3257" s="226" t="s">
        <v>3572</v>
      </c>
      <c r="C3257" s="338" t="s">
        <v>10738</v>
      </c>
      <c r="D3257" s="249"/>
      <c r="E3257" s="249"/>
      <c r="F3257" s="183"/>
      <c r="G3257" s="184">
        <f t="shared" si="391"/>
        <v>100</v>
      </c>
      <c r="H3257" s="184">
        <f t="shared" si="392"/>
        <v>89.5</v>
      </c>
      <c r="I3257" s="184">
        <f t="shared" si="393"/>
        <v>10.5</v>
      </c>
      <c r="K3257" s="184">
        <v>0</v>
      </c>
      <c r="L3257" s="184">
        <v>0</v>
      </c>
      <c r="M3257" s="184">
        <f t="shared" si="394"/>
        <v>0</v>
      </c>
      <c r="O3257" s="188">
        <v>100</v>
      </c>
      <c r="P3257" s="188">
        <v>89.5</v>
      </c>
      <c r="Q3257" s="188">
        <f t="shared" si="395"/>
        <v>10.5</v>
      </c>
      <c r="S3257" s="184">
        <v>0</v>
      </c>
      <c r="T3257" s="184">
        <v>0</v>
      </c>
      <c r="U3257" s="184">
        <f t="shared" si="396"/>
        <v>0</v>
      </c>
      <c r="W3257" s="185">
        <v>0</v>
      </c>
      <c r="X3257" s="185">
        <v>0</v>
      </c>
      <c r="Y3257" s="185">
        <f t="shared" si="397"/>
        <v>0</v>
      </c>
    </row>
    <row r="3258" spans="2:25" s="187" customFormat="1" hidden="1" x14ac:dyDescent="0.3">
      <c r="B3258" s="226" t="s">
        <v>3573</v>
      </c>
      <c r="C3258" s="338" t="s">
        <v>10739</v>
      </c>
      <c r="D3258" s="249"/>
      <c r="E3258" s="249"/>
      <c r="F3258" s="183"/>
      <c r="G3258" s="184">
        <f t="shared" si="391"/>
        <v>448.00820000000004</v>
      </c>
      <c r="H3258" s="184">
        <f t="shared" si="392"/>
        <v>413.71143553000002</v>
      </c>
      <c r="I3258" s="184">
        <f t="shared" si="393"/>
        <v>34.296764470000028</v>
      </c>
      <c r="K3258" s="184">
        <v>0</v>
      </c>
      <c r="L3258" s="184">
        <v>0</v>
      </c>
      <c r="M3258" s="184">
        <f t="shared" si="394"/>
        <v>0</v>
      </c>
      <c r="O3258" s="188">
        <v>448.00820000000004</v>
      </c>
      <c r="P3258" s="188">
        <v>413.71143553000002</v>
      </c>
      <c r="Q3258" s="188">
        <f t="shared" si="395"/>
        <v>34.296764470000028</v>
      </c>
      <c r="S3258" s="184">
        <v>0</v>
      </c>
      <c r="T3258" s="184">
        <v>0</v>
      </c>
      <c r="U3258" s="184">
        <f t="shared" si="396"/>
        <v>0</v>
      </c>
      <c r="W3258" s="185">
        <v>0</v>
      </c>
      <c r="X3258" s="185">
        <v>0</v>
      </c>
      <c r="Y3258" s="185">
        <f t="shared" si="397"/>
        <v>0</v>
      </c>
    </row>
    <row r="3259" spans="2:25" s="187" customFormat="1" hidden="1" x14ac:dyDescent="0.3">
      <c r="B3259" s="226" t="s">
        <v>3574</v>
      </c>
      <c r="C3259" s="338" t="s">
        <v>10740</v>
      </c>
      <c r="D3259" s="249"/>
      <c r="E3259" s="249"/>
      <c r="F3259" s="183"/>
      <c r="G3259" s="184">
        <f t="shared" si="391"/>
        <v>206.5795</v>
      </c>
      <c r="H3259" s="184">
        <f t="shared" si="392"/>
        <v>165.12552898000001</v>
      </c>
      <c r="I3259" s="184">
        <f t="shared" si="393"/>
        <v>41.453971019999983</v>
      </c>
      <c r="K3259" s="184">
        <v>0</v>
      </c>
      <c r="L3259" s="184">
        <v>0</v>
      </c>
      <c r="M3259" s="184">
        <f t="shared" si="394"/>
        <v>0</v>
      </c>
      <c r="O3259" s="188">
        <v>206.5795</v>
      </c>
      <c r="P3259" s="188">
        <v>165.12552898000001</v>
      </c>
      <c r="Q3259" s="188">
        <f t="shared" si="395"/>
        <v>41.453971019999983</v>
      </c>
      <c r="S3259" s="184">
        <v>0</v>
      </c>
      <c r="T3259" s="184">
        <v>0</v>
      </c>
      <c r="U3259" s="184">
        <f t="shared" si="396"/>
        <v>0</v>
      </c>
      <c r="W3259" s="185">
        <v>0</v>
      </c>
      <c r="X3259" s="185">
        <v>0</v>
      </c>
      <c r="Y3259" s="185">
        <f t="shared" si="397"/>
        <v>0</v>
      </c>
    </row>
    <row r="3260" spans="2:25" s="187" customFormat="1" hidden="1" x14ac:dyDescent="0.3">
      <c r="B3260" s="226" t="s">
        <v>3575</v>
      </c>
      <c r="C3260" s="338" t="s">
        <v>10741</v>
      </c>
      <c r="D3260" s="249"/>
      <c r="E3260" s="249"/>
      <c r="F3260" s="183"/>
      <c r="G3260" s="184">
        <f t="shared" si="391"/>
        <v>345.25869999999998</v>
      </c>
      <c r="H3260" s="184">
        <f t="shared" si="392"/>
        <v>299.81892210000001</v>
      </c>
      <c r="I3260" s="184">
        <f t="shared" si="393"/>
        <v>45.439777899999967</v>
      </c>
      <c r="K3260" s="184">
        <v>0</v>
      </c>
      <c r="L3260" s="184">
        <v>0</v>
      </c>
      <c r="M3260" s="184">
        <f t="shared" si="394"/>
        <v>0</v>
      </c>
      <c r="O3260" s="188">
        <v>345.25869999999998</v>
      </c>
      <c r="P3260" s="188">
        <v>299.81892210000001</v>
      </c>
      <c r="Q3260" s="188">
        <f t="shared" si="395"/>
        <v>45.439777899999967</v>
      </c>
      <c r="S3260" s="184">
        <v>0</v>
      </c>
      <c r="T3260" s="184">
        <v>0</v>
      </c>
      <c r="U3260" s="184">
        <f t="shared" si="396"/>
        <v>0</v>
      </c>
      <c r="W3260" s="185">
        <v>0</v>
      </c>
      <c r="X3260" s="185">
        <v>0</v>
      </c>
      <c r="Y3260" s="185">
        <f t="shared" si="397"/>
        <v>0</v>
      </c>
    </row>
    <row r="3261" spans="2:25" s="187" customFormat="1" hidden="1" x14ac:dyDescent="0.3">
      <c r="B3261" s="226" t="s">
        <v>3576</v>
      </c>
      <c r="C3261" s="338" t="s">
        <v>10742</v>
      </c>
      <c r="D3261" s="249"/>
      <c r="E3261" s="249"/>
      <c r="F3261" s="183"/>
      <c r="G3261" s="184">
        <f t="shared" si="391"/>
        <v>103.2555</v>
      </c>
      <c r="H3261" s="184">
        <f t="shared" si="392"/>
        <v>85.059441640000003</v>
      </c>
      <c r="I3261" s="184">
        <f t="shared" si="393"/>
        <v>18.196058359999995</v>
      </c>
      <c r="K3261" s="184">
        <v>0</v>
      </c>
      <c r="L3261" s="184">
        <v>0</v>
      </c>
      <c r="M3261" s="184">
        <f t="shared" si="394"/>
        <v>0</v>
      </c>
      <c r="O3261" s="188">
        <v>103.2555</v>
      </c>
      <c r="P3261" s="188">
        <v>85.059441640000003</v>
      </c>
      <c r="Q3261" s="188">
        <f t="shared" si="395"/>
        <v>18.196058359999995</v>
      </c>
      <c r="S3261" s="184">
        <v>0</v>
      </c>
      <c r="T3261" s="184">
        <v>0</v>
      </c>
      <c r="U3261" s="184">
        <f t="shared" si="396"/>
        <v>0</v>
      </c>
      <c r="W3261" s="185">
        <v>0</v>
      </c>
      <c r="X3261" s="185">
        <v>0</v>
      </c>
      <c r="Y3261" s="185">
        <f t="shared" si="397"/>
        <v>0</v>
      </c>
    </row>
    <row r="3262" spans="2:25" s="187" customFormat="1" hidden="1" x14ac:dyDescent="0.3">
      <c r="B3262" s="226" t="s">
        <v>3577</v>
      </c>
      <c r="C3262" s="338" t="s">
        <v>10743</v>
      </c>
      <c r="D3262" s="249"/>
      <c r="E3262" s="249"/>
      <c r="F3262" s="183"/>
      <c r="G3262" s="184">
        <f t="shared" si="391"/>
        <v>182.66120000000001</v>
      </c>
      <c r="H3262" s="184">
        <f t="shared" si="392"/>
        <v>21.399899999999999</v>
      </c>
      <c r="I3262" s="184">
        <f t="shared" si="393"/>
        <v>161.26130000000001</v>
      </c>
      <c r="K3262" s="184">
        <v>0</v>
      </c>
      <c r="L3262" s="184">
        <v>0</v>
      </c>
      <c r="M3262" s="184">
        <f t="shared" si="394"/>
        <v>0</v>
      </c>
      <c r="O3262" s="188">
        <v>182.66120000000001</v>
      </c>
      <c r="P3262" s="188">
        <v>21.399899999999999</v>
      </c>
      <c r="Q3262" s="188">
        <f t="shared" si="395"/>
        <v>161.26130000000001</v>
      </c>
      <c r="S3262" s="184">
        <v>0</v>
      </c>
      <c r="T3262" s="184">
        <v>0</v>
      </c>
      <c r="U3262" s="184">
        <f t="shared" si="396"/>
        <v>0</v>
      </c>
      <c r="W3262" s="185">
        <v>0</v>
      </c>
      <c r="X3262" s="185">
        <v>0</v>
      </c>
      <c r="Y3262" s="185">
        <f t="shared" si="397"/>
        <v>0</v>
      </c>
    </row>
    <row r="3263" spans="2:25" s="187" customFormat="1" hidden="1" x14ac:dyDescent="0.3">
      <c r="B3263" s="226" t="s">
        <v>3578</v>
      </c>
      <c r="C3263" s="338" t="s">
        <v>10744</v>
      </c>
      <c r="D3263" s="249"/>
      <c r="E3263" s="249"/>
      <c r="F3263" s="183"/>
      <c r="G3263" s="184">
        <f t="shared" si="391"/>
        <v>44.622100000000003</v>
      </c>
      <c r="H3263" s="184">
        <f t="shared" si="392"/>
        <v>43.362848540000002</v>
      </c>
      <c r="I3263" s="184">
        <f t="shared" si="393"/>
        <v>1.2592514600000015</v>
      </c>
      <c r="K3263" s="184">
        <v>0</v>
      </c>
      <c r="L3263" s="184">
        <v>0</v>
      </c>
      <c r="M3263" s="184">
        <f t="shared" si="394"/>
        <v>0</v>
      </c>
      <c r="O3263" s="188">
        <v>44.622100000000003</v>
      </c>
      <c r="P3263" s="188">
        <v>43.362848540000002</v>
      </c>
      <c r="Q3263" s="188">
        <f t="shared" si="395"/>
        <v>1.2592514600000015</v>
      </c>
      <c r="S3263" s="184">
        <v>0</v>
      </c>
      <c r="T3263" s="184">
        <v>0</v>
      </c>
      <c r="U3263" s="184">
        <f t="shared" si="396"/>
        <v>0</v>
      </c>
      <c r="W3263" s="185">
        <v>0</v>
      </c>
      <c r="X3263" s="185">
        <v>0</v>
      </c>
      <c r="Y3263" s="185">
        <f t="shared" si="397"/>
        <v>0</v>
      </c>
    </row>
    <row r="3264" spans="2:25" s="187" customFormat="1" hidden="1" x14ac:dyDescent="0.3">
      <c r="B3264" s="226" t="s">
        <v>3579</v>
      </c>
      <c r="C3264" s="338" t="s">
        <v>10745</v>
      </c>
      <c r="D3264" s="249"/>
      <c r="E3264" s="249"/>
      <c r="F3264" s="183"/>
      <c r="G3264" s="184">
        <f t="shared" si="391"/>
        <v>385.32219999999995</v>
      </c>
      <c r="H3264" s="184">
        <f t="shared" si="392"/>
        <v>264.87155921999994</v>
      </c>
      <c r="I3264" s="184">
        <f t="shared" si="393"/>
        <v>120.45064078000001</v>
      </c>
      <c r="K3264" s="184">
        <v>0</v>
      </c>
      <c r="L3264" s="184">
        <v>0</v>
      </c>
      <c r="M3264" s="184">
        <f t="shared" si="394"/>
        <v>0</v>
      </c>
      <c r="O3264" s="188">
        <v>385.32219999999995</v>
      </c>
      <c r="P3264" s="188">
        <v>264.87155921999994</v>
      </c>
      <c r="Q3264" s="188">
        <f t="shared" si="395"/>
        <v>120.45064078000001</v>
      </c>
      <c r="S3264" s="184">
        <v>0</v>
      </c>
      <c r="T3264" s="184">
        <v>0</v>
      </c>
      <c r="U3264" s="184">
        <f t="shared" si="396"/>
        <v>0</v>
      </c>
      <c r="W3264" s="185">
        <v>0</v>
      </c>
      <c r="X3264" s="185">
        <v>0</v>
      </c>
      <c r="Y3264" s="185">
        <f t="shared" si="397"/>
        <v>0</v>
      </c>
    </row>
    <row r="3265" spans="2:25" s="187" customFormat="1" hidden="1" x14ac:dyDescent="0.3">
      <c r="B3265" s="226" t="s">
        <v>3580</v>
      </c>
      <c r="C3265" s="338" t="s">
        <v>10746</v>
      </c>
      <c r="D3265" s="249"/>
      <c r="E3265" s="249"/>
      <c r="F3265" s="183"/>
      <c r="G3265" s="184">
        <f t="shared" si="391"/>
        <v>80</v>
      </c>
      <c r="H3265" s="184">
        <f t="shared" si="392"/>
        <v>83</v>
      </c>
      <c r="I3265" s="184">
        <f t="shared" si="393"/>
        <v>3</v>
      </c>
      <c r="K3265" s="184">
        <v>0</v>
      </c>
      <c r="L3265" s="184">
        <v>0</v>
      </c>
      <c r="M3265" s="184">
        <f t="shared" si="394"/>
        <v>0</v>
      </c>
      <c r="O3265" s="188">
        <v>80</v>
      </c>
      <c r="P3265" s="188">
        <v>83</v>
      </c>
      <c r="Q3265" s="188">
        <f t="shared" si="395"/>
        <v>3</v>
      </c>
      <c r="S3265" s="184">
        <v>0</v>
      </c>
      <c r="T3265" s="184">
        <v>0</v>
      </c>
      <c r="U3265" s="184">
        <f t="shared" si="396"/>
        <v>0</v>
      </c>
      <c r="W3265" s="185">
        <v>0</v>
      </c>
      <c r="X3265" s="185">
        <v>0</v>
      </c>
      <c r="Y3265" s="185">
        <f t="shared" si="397"/>
        <v>0</v>
      </c>
    </row>
    <row r="3266" spans="2:25" s="187" customFormat="1" hidden="1" x14ac:dyDescent="0.3">
      <c r="B3266" s="226" t="s">
        <v>3581</v>
      </c>
      <c r="C3266" s="338" t="s">
        <v>10747</v>
      </c>
      <c r="D3266" s="249"/>
      <c r="E3266" s="249"/>
      <c r="F3266" s="183"/>
      <c r="G3266" s="184">
        <f t="shared" ref="G3266:G3329" si="398">+K3266+O3266+S3266+W3266</f>
        <v>524.86469999999997</v>
      </c>
      <c r="H3266" s="184">
        <f t="shared" ref="H3266:H3329" si="399">+L3266+P3266+T3266+X3266</f>
        <v>492.29431100000005</v>
      </c>
      <c r="I3266" s="184">
        <f t="shared" si="393"/>
        <v>32.570388999999921</v>
      </c>
      <c r="J3266" s="179"/>
      <c r="K3266" s="184">
        <v>0</v>
      </c>
      <c r="L3266" s="184">
        <v>0</v>
      </c>
      <c r="M3266" s="184">
        <f t="shared" si="394"/>
        <v>0</v>
      </c>
      <c r="N3266" s="179"/>
      <c r="O3266" s="184">
        <v>524.86469999999997</v>
      </c>
      <c r="P3266" s="184">
        <v>492.29431100000005</v>
      </c>
      <c r="Q3266" s="184">
        <f t="shared" si="395"/>
        <v>32.570388999999921</v>
      </c>
      <c r="R3266" s="179"/>
      <c r="S3266" s="184">
        <v>0</v>
      </c>
      <c r="T3266" s="184">
        <v>0</v>
      </c>
      <c r="U3266" s="184">
        <f t="shared" si="396"/>
        <v>0</v>
      </c>
      <c r="V3266" s="179"/>
      <c r="W3266" s="184">
        <v>0</v>
      </c>
      <c r="X3266" s="184">
        <v>0</v>
      </c>
      <c r="Y3266" s="184">
        <f t="shared" si="397"/>
        <v>0</v>
      </c>
    </row>
    <row r="3267" spans="2:25" s="187" customFormat="1" hidden="1" x14ac:dyDescent="0.3">
      <c r="B3267" s="226" t="s">
        <v>3582</v>
      </c>
      <c r="C3267" s="338" t="s">
        <v>10748</v>
      </c>
      <c r="D3267" s="249"/>
      <c r="E3267" s="249"/>
      <c r="F3267" s="183"/>
      <c r="G3267" s="184">
        <f t="shared" si="398"/>
        <v>203.97880000000001</v>
      </c>
      <c r="H3267" s="184">
        <f t="shared" si="399"/>
        <v>183.13378604999997</v>
      </c>
      <c r="I3267" s="184">
        <f t="shared" si="393"/>
        <v>20.845013950000038</v>
      </c>
      <c r="K3267" s="184">
        <v>0</v>
      </c>
      <c r="L3267" s="184">
        <v>0</v>
      </c>
      <c r="M3267" s="184">
        <f t="shared" si="394"/>
        <v>0</v>
      </c>
      <c r="O3267" s="188">
        <v>203.97880000000001</v>
      </c>
      <c r="P3267" s="188">
        <v>183.13378604999997</v>
      </c>
      <c r="Q3267" s="188">
        <f t="shared" si="395"/>
        <v>20.845013950000038</v>
      </c>
      <c r="S3267" s="184">
        <v>0</v>
      </c>
      <c r="T3267" s="184">
        <v>0</v>
      </c>
      <c r="U3267" s="184">
        <f t="shared" si="396"/>
        <v>0</v>
      </c>
      <c r="W3267" s="185">
        <v>0</v>
      </c>
      <c r="X3267" s="185">
        <v>0</v>
      </c>
      <c r="Y3267" s="185">
        <f t="shared" si="397"/>
        <v>0</v>
      </c>
    </row>
    <row r="3268" spans="2:25" s="187" customFormat="1" hidden="1" x14ac:dyDescent="0.3">
      <c r="B3268" s="226" t="s">
        <v>3583</v>
      </c>
      <c r="C3268" s="338" t="s">
        <v>10749</v>
      </c>
      <c r="D3268" s="249"/>
      <c r="E3268" s="249"/>
      <c r="F3268" s="183"/>
      <c r="G3268" s="184">
        <f t="shared" si="398"/>
        <v>439.23590000000002</v>
      </c>
      <c r="H3268" s="184">
        <f t="shared" si="399"/>
        <v>409.25736649999999</v>
      </c>
      <c r="I3268" s="184">
        <f t="shared" si="393"/>
        <v>29.978533500000026</v>
      </c>
      <c r="K3268" s="184">
        <v>0</v>
      </c>
      <c r="L3268" s="184">
        <v>0</v>
      </c>
      <c r="M3268" s="184">
        <f t="shared" si="394"/>
        <v>0</v>
      </c>
      <c r="O3268" s="188">
        <v>439.23590000000002</v>
      </c>
      <c r="P3268" s="188">
        <v>409.25736649999999</v>
      </c>
      <c r="Q3268" s="188">
        <f t="shared" si="395"/>
        <v>29.978533500000026</v>
      </c>
      <c r="S3268" s="184">
        <v>0</v>
      </c>
      <c r="T3268" s="184">
        <v>0</v>
      </c>
      <c r="U3268" s="184">
        <f t="shared" si="396"/>
        <v>0</v>
      </c>
      <c r="W3268" s="185">
        <v>0</v>
      </c>
      <c r="X3268" s="185">
        <v>0</v>
      </c>
      <c r="Y3268" s="185">
        <f t="shared" si="397"/>
        <v>0</v>
      </c>
    </row>
    <row r="3269" spans="2:25" s="187" customFormat="1" hidden="1" x14ac:dyDescent="0.3">
      <c r="B3269" s="226" t="s">
        <v>3584</v>
      </c>
      <c r="C3269" s="338" t="s">
        <v>10750</v>
      </c>
      <c r="D3269" s="249"/>
      <c r="E3269" s="249"/>
      <c r="F3269" s="183"/>
      <c r="G3269" s="184">
        <f t="shared" si="398"/>
        <v>79.817300000000003</v>
      </c>
      <c r="H3269" s="184">
        <f t="shared" si="399"/>
        <v>70.400257540000013</v>
      </c>
      <c r="I3269" s="184">
        <f t="shared" si="393"/>
        <v>9.4170424599999905</v>
      </c>
      <c r="K3269" s="184">
        <v>0</v>
      </c>
      <c r="L3269" s="184">
        <v>0</v>
      </c>
      <c r="M3269" s="184">
        <f t="shared" si="394"/>
        <v>0</v>
      </c>
      <c r="O3269" s="188">
        <v>79.817300000000003</v>
      </c>
      <c r="P3269" s="188">
        <v>70.400257540000013</v>
      </c>
      <c r="Q3269" s="188">
        <f t="shared" si="395"/>
        <v>9.4170424599999905</v>
      </c>
      <c r="S3269" s="184">
        <v>0</v>
      </c>
      <c r="T3269" s="184">
        <v>0</v>
      </c>
      <c r="U3269" s="184">
        <f t="shared" si="396"/>
        <v>0</v>
      </c>
      <c r="W3269" s="185">
        <v>0</v>
      </c>
      <c r="X3269" s="185">
        <v>0</v>
      </c>
      <c r="Y3269" s="185">
        <f t="shared" si="397"/>
        <v>0</v>
      </c>
    </row>
    <row r="3270" spans="2:25" s="187" customFormat="1" hidden="1" x14ac:dyDescent="0.3">
      <c r="B3270" s="226" t="s">
        <v>3585</v>
      </c>
      <c r="C3270" s="338" t="s">
        <v>10751</v>
      </c>
      <c r="D3270" s="249"/>
      <c r="E3270" s="249"/>
      <c r="F3270" s="183"/>
      <c r="G3270" s="184">
        <f t="shared" si="398"/>
        <v>89.031400000000005</v>
      </c>
      <c r="H3270" s="184">
        <f t="shared" si="399"/>
        <v>31.084181999999998</v>
      </c>
      <c r="I3270" s="184">
        <f t="shared" si="393"/>
        <v>57.947218000000007</v>
      </c>
      <c r="K3270" s="184">
        <v>0</v>
      </c>
      <c r="L3270" s="184">
        <v>0</v>
      </c>
      <c r="M3270" s="184">
        <f t="shared" si="394"/>
        <v>0</v>
      </c>
      <c r="O3270" s="188">
        <v>89.031400000000005</v>
      </c>
      <c r="P3270" s="188">
        <v>31.084181999999998</v>
      </c>
      <c r="Q3270" s="188">
        <f t="shared" si="395"/>
        <v>57.947218000000007</v>
      </c>
      <c r="S3270" s="184">
        <v>0</v>
      </c>
      <c r="T3270" s="184">
        <v>0</v>
      </c>
      <c r="U3270" s="184">
        <f t="shared" si="396"/>
        <v>0</v>
      </c>
      <c r="W3270" s="185">
        <v>0</v>
      </c>
      <c r="X3270" s="185">
        <v>0</v>
      </c>
      <c r="Y3270" s="185">
        <f t="shared" si="397"/>
        <v>0</v>
      </c>
    </row>
    <row r="3271" spans="2:25" s="187" customFormat="1" hidden="1" x14ac:dyDescent="0.3">
      <c r="B3271" s="226" t="s">
        <v>3586</v>
      </c>
      <c r="C3271" s="338" t="s">
        <v>10752</v>
      </c>
      <c r="D3271" s="249"/>
      <c r="E3271" s="249"/>
      <c r="F3271" s="183"/>
      <c r="G3271" s="184">
        <f t="shared" si="398"/>
        <v>45.182499999999997</v>
      </c>
      <c r="H3271" s="184">
        <f t="shared" si="399"/>
        <v>40.555799999999998</v>
      </c>
      <c r="I3271" s="184">
        <f t="shared" si="393"/>
        <v>4.6266999999999996</v>
      </c>
      <c r="K3271" s="184">
        <v>0</v>
      </c>
      <c r="L3271" s="184">
        <v>0</v>
      </c>
      <c r="M3271" s="184">
        <f t="shared" si="394"/>
        <v>0</v>
      </c>
      <c r="O3271" s="188">
        <v>45.182499999999997</v>
      </c>
      <c r="P3271" s="188">
        <v>40.555799999999998</v>
      </c>
      <c r="Q3271" s="188">
        <f t="shared" si="395"/>
        <v>4.6266999999999996</v>
      </c>
      <c r="S3271" s="184">
        <v>0</v>
      </c>
      <c r="T3271" s="184">
        <v>0</v>
      </c>
      <c r="U3271" s="184">
        <f t="shared" si="396"/>
        <v>0</v>
      </c>
      <c r="W3271" s="185">
        <v>0</v>
      </c>
      <c r="X3271" s="185">
        <v>0</v>
      </c>
      <c r="Y3271" s="185">
        <f t="shared" si="397"/>
        <v>0</v>
      </c>
    </row>
    <row r="3272" spans="2:25" s="187" customFormat="1" hidden="1" x14ac:dyDescent="0.3">
      <c r="B3272" s="226" t="s">
        <v>3587</v>
      </c>
      <c r="C3272" s="338" t="s">
        <v>10753</v>
      </c>
      <c r="D3272" s="249"/>
      <c r="E3272" s="249"/>
      <c r="F3272" s="183"/>
      <c r="G3272" s="184">
        <f t="shared" si="398"/>
        <v>223.33990000000003</v>
      </c>
      <c r="H3272" s="184">
        <f t="shared" si="399"/>
        <v>200.36620964000002</v>
      </c>
      <c r="I3272" s="184">
        <f t="shared" si="393"/>
        <v>22.973690360000006</v>
      </c>
      <c r="K3272" s="184">
        <v>0</v>
      </c>
      <c r="L3272" s="184">
        <v>0</v>
      </c>
      <c r="M3272" s="184">
        <f t="shared" si="394"/>
        <v>0</v>
      </c>
      <c r="O3272" s="188">
        <v>223.33990000000003</v>
      </c>
      <c r="P3272" s="188">
        <v>200.36620964000002</v>
      </c>
      <c r="Q3272" s="188">
        <f t="shared" si="395"/>
        <v>22.973690360000006</v>
      </c>
      <c r="S3272" s="184">
        <v>0</v>
      </c>
      <c r="T3272" s="184">
        <v>0</v>
      </c>
      <c r="U3272" s="184">
        <f t="shared" si="396"/>
        <v>0</v>
      </c>
      <c r="W3272" s="185">
        <v>0</v>
      </c>
      <c r="X3272" s="185">
        <v>0</v>
      </c>
      <c r="Y3272" s="185">
        <f t="shared" si="397"/>
        <v>0</v>
      </c>
    </row>
    <row r="3273" spans="2:25" s="187" customFormat="1" hidden="1" x14ac:dyDescent="0.3">
      <c r="B3273" s="226" t="s">
        <v>3588</v>
      </c>
      <c r="C3273" s="338" t="s">
        <v>10754</v>
      </c>
      <c r="D3273" s="249"/>
      <c r="E3273" s="249"/>
      <c r="F3273" s="183"/>
      <c r="G3273" s="184">
        <f t="shared" si="398"/>
        <v>83</v>
      </c>
      <c r="H3273" s="184">
        <f t="shared" si="399"/>
        <v>17.3</v>
      </c>
      <c r="I3273" s="184">
        <f t="shared" ref="I3273:I3336" si="400">+ABS(G3273-H3273)</f>
        <v>65.7</v>
      </c>
      <c r="K3273" s="184">
        <v>0</v>
      </c>
      <c r="L3273" s="184">
        <v>0</v>
      </c>
      <c r="M3273" s="184">
        <f t="shared" ref="M3273:M3336" si="401">+ABS(K3273-L3273)</f>
        <v>0</v>
      </c>
      <c r="O3273" s="188">
        <v>83</v>
      </c>
      <c r="P3273" s="188">
        <v>17.3</v>
      </c>
      <c r="Q3273" s="188">
        <f t="shared" ref="Q3273:Q3336" si="402">+ABS(O3273-P3273)</f>
        <v>65.7</v>
      </c>
      <c r="S3273" s="184">
        <v>0</v>
      </c>
      <c r="T3273" s="184">
        <v>0</v>
      </c>
      <c r="U3273" s="184">
        <f t="shared" ref="U3273:U3336" si="403">+ABS(S3273-T3273)</f>
        <v>0</v>
      </c>
      <c r="W3273" s="185">
        <v>0</v>
      </c>
      <c r="X3273" s="185">
        <v>0</v>
      </c>
      <c r="Y3273" s="185">
        <f t="shared" ref="Y3273:Y3336" si="404">+ABS(W3273-X3273)</f>
        <v>0</v>
      </c>
    </row>
    <row r="3274" spans="2:25" s="187" customFormat="1" hidden="1" x14ac:dyDescent="0.3">
      <c r="B3274" s="226" t="s">
        <v>3589</v>
      </c>
      <c r="C3274" s="338" t="s">
        <v>10755</v>
      </c>
      <c r="D3274" s="249"/>
      <c r="E3274" s="249"/>
      <c r="F3274" s="183"/>
      <c r="G3274" s="184">
        <f t="shared" si="398"/>
        <v>679.11410000000001</v>
      </c>
      <c r="H3274" s="184">
        <f t="shared" si="399"/>
        <v>638.31169999999997</v>
      </c>
      <c r="I3274" s="184">
        <f t="shared" si="400"/>
        <v>40.802400000000034</v>
      </c>
      <c r="K3274" s="184">
        <v>0</v>
      </c>
      <c r="L3274" s="184">
        <v>0</v>
      </c>
      <c r="M3274" s="184">
        <f t="shared" si="401"/>
        <v>0</v>
      </c>
      <c r="O3274" s="188">
        <v>679.11410000000001</v>
      </c>
      <c r="P3274" s="188">
        <v>638.31169999999997</v>
      </c>
      <c r="Q3274" s="188">
        <f t="shared" si="402"/>
        <v>40.802400000000034</v>
      </c>
      <c r="S3274" s="184">
        <v>0</v>
      </c>
      <c r="T3274" s="184">
        <v>0</v>
      </c>
      <c r="U3274" s="184">
        <f t="shared" si="403"/>
        <v>0</v>
      </c>
      <c r="W3274" s="185">
        <v>0</v>
      </c>
      <c r="X3274" s="185">
        <v>0</v>
      </c>
      <c r="Y3274" s="185">
        <f t="shared" si="404"/>
        <v>0</v>
      </c>
    </row>
    <row r="3275" spans="2:25" s="187" customFormat="1" hidden="1" x14ac:dyDescent="0.3">
      <c r="B3275" s="226" t="s">
        <v>3590</v>
      </c>
      <c r="C3275" s="338" t="s">
        <v>10756</v>
      </c>
      <c r="D3275" s="249"/>
      <c r="E3275" s="249"/>
      <c r="F3275" s="183"/>
      <c r="G3275" s="184">
        <f t="shared" si="398"/>
        <v>191.7208</v>
      </c>
      <c r="H3275" s="184">
        <f t="shared" si="399"/>
        <v>164.22763200000003</v>
      </c>
      <c r="I3275" s="184">
        <f t="shared" si="400"/>
        <v>27.493167999999969</v>
      </c>
      <c r="K3275" s="184">
        <v>0</v>
      </c>
      <c r="L3275" s="184">
        <v>0</v>
      </c>
      <c r="M3275" s="184">
        <f t="shared" si="401"/>
        <v>0</v>
      </c>
      <c r="O3275" s="188">
        <v>191.7208</v>
      </c>
      <c r="P3275" s="188">
        <v>164.22763200000003</v>
      </c>
      <c r="Q3275" s="188">
        <f t="shared" si="402"/>
        <v>27.493167999999969</v>
      </c>
      <c r="S3275" s="184">
        <v>0</v>
      </c>
      <c r="T3275" s="184">
        <v>0</v>
      </c>
      <c r="U3275" s="184">
        <f t="shared" si="403"/>
        <v>0</v>
      </c>
      <c r="W3275" s="185">
        <v>0</v>
      </c>
      <c r="X3275" s="185">
        <v>0</v>
      </c>
      <c r="Y3275" s="185">
        <f t="shared" si="404"/>
        <v>0</v>
      </c>
    </row>
    <row r="3276" spans="2:25" s="187" customFormat="1" hidden="1" x14ac:dyDescent="0.3">
      <c r="B3276" s="226" t="s">
        <v>3591</v>
      </c>
      <c r="C3276" s="338" t="s">
        <v>10757</v>
      </c>
      <c r="D3276" s="249"/>
      <c r="E3276" s="249"/>
      <c r="F3276" s="183"/>
      <c r="G3276" s="184">
        <f t="shared" si="398"/>
        <v>319.08769999999998</v>
      </c>
      <c r="H3276" s="184">
        <f t="shared" si="399"/>
        <v>298.397063</v>
      </c>
      <c r="I3276" s="184">
        <f t="shared" si="400"/>
        <v>20.690636999999981</v>
      </c>
      <c r="K3276" s="184">
        <v>0</v>
      </c>
      <c r="L3276" s="184">
        <v>0</v>
      </c>
      <c r="M3276" s="184">
        <f t="shared" si="401"/>
        <v>0</v>
      </c>
      <c r="O3276" s="188">
        <v>319.08769999999998</v>
      </c>
      <c r="P3276" s="188">
        <v>298.397063</v>
      </c>
      <c r="Q3276" s="188">
        <f t="shared" si="402"/>
        <v>20.690636999999981</v>
      </c>
      <c r="S3276" s="184">
        <v>0</v>
      </c>
      <c r="T3276" s="184">
        <v>0</v>
      </c>
      <c r="U3276" s="184">
        <f t="shared" si="403"/>
        <v>0</v>
      </c>
      <c r="W3276" s="185">
        <v>0</v>
      </c>
      <c r="X3276" s="185">
        <v>0</v>
      </c>
      <c r="Y3276" s="185">
        <f t="shared" si="404"/>
        <v>0</v>
      </c>
    </row>
    <row r="3277" spans="2:25" s="187" customFormat="1" hidden="1" x14ac:dyDescent="0.3">
      <c r="B3277" s="226" t="s">
        <v>3592</v>
      </c>
      <c r="C3277" s="338" t="s">
        <v>10758</v>
      </c>
      <c r="D3277" s="249"/>
      <c r="E3277" s="249"/>
      <c r="F3277" s="183"/>
      <c r="G3277" s="184">
        <f t="shared" si="398"/>
        <v>67.893900000000002</v>
      </c>
      <c r="H3277" s="184">
        <f t="shared" si="399"/>
        <v>60.706676000000002</v>
      </c>
      <c r="I3277" s="184">
        <f t="shared" si="400"/>
        <v>7.1872240000000005</v>
      </c>
      <c r="K3277" s="184">
        <v>0</v>
      </c>
      <c r="L3277" s="184">
        <v>0</v>
      </c>
      <c r="M3277" s="184">
        <f t="shared" si="401"/>
        <v>0</v>
      </c>
      <c r="O3277" s="188">
        <v>67.893900000000002</v>
      </c>
      <c r="P3277" s="188">
        <v>60.706676000000002</v>
      </c>
      <c r="Q3277" s="188">
        <f t="shared" si="402"/>
        <v>7.1872240000000005</v>
      </c>
      <c r="S3277" s="184">
        <v>0</v>
      </c>
      <c r="T3277" s="184">
        <v>0</v>
      </c>
      <c r="U3277" s="184">
        <f t="shared" si="403"/>
        <v>0</v>
      </c>
      <c r="W3277" s="185">
        <v>0</v>
      </c>
      <c r="X3277" s="185">
        <v>0</v>
      </c>
      <c r="Y3277" s="185">
        <f t="shared" si="404"/>
        <v>0</v>
      </c>
    </row>
    <row r="3278" spans="2:25" s="187" customFormat="1" hidden="1" x14ac:dyDescent="0.3">
      <c r="B3278" s="226" t="s">
        <v>3593</v>
      </c>
      <c r="C3278" s="338" t="s">
        <v>10759</v>
      </c>
      <c r="D3278" s="249"/>
      <c r="E3278" s="249"/>
      <c r="F3278" s="183"/>
      <c r="G3278" s="184">
        <f t="shared" si="398"/>
        <v>78.430000000000007</v>
      </c>
      <c r="H3278" s="184">
        <f t="shared" si="399"/>
        <v>8.8290000000000006</v>
      </c>
      <c r="I3278" s="184">
        <f t="shared" si="400"/>
        <v>69.600999999999999</v>
      </c>
      <c r="K3278" s="184">
        <v>0</v>
      </c>
      <c r="L3278" s="184">
        <v>0</v>
      </c>
      <c r="M3278" s="184">
        <f t="shared" si="401"/>
        <v>0</v>
      </c>
      <c r="O3278" s="188">
        <v>78.430000000000007</v>
      </c>
      <c r="P3278" s="188">
        <v>8.8290000000000006</v>
      </c>
      <c r="Q3278" s="188">
        <f t="shared" si="402"/>
        <v>69.600999999999999</v>
      </c>
      <c r="S3278" s="184">
        <v>0</v>
      </c>
      <c r="T3278" s="184">
        <v>0</v>
      </c>
      <c r="U3278" s="184">
        <f t="shared" si="403"/>
        <v>0</v>
      </c>
      <c r="W3278" s="185">
        <v>0</v>
      </c>
      <c r="X3278" s="185">
        <v>0</v>
      </c>
      <c r="Y3278" s="185">
        <f t="shared" si="404"/>
        <v>0</v>
      </c>
    </row>
    <row r="3279" spans="2:25" s="187" customFormat="1" hidden="1" x14ac:dyDescent="0.3">
      <c r="B3279" s="226" t="s">
        <v>3594</v>
      </c>
      <c r="C3279" s="338" t="s">
        <v>10760</v>
      </c>
      <c r="D3279" s="249"/>
      <c r="E3279" s="249"/>
      <c r="F3279" s="183"/>
      <c r="G3279" s="184">
        <f t="shared" si="398"/>
        <v>39.339700000000001</v>
      </c>
      <c r="H3279" s="184">
        <f t="shared" si="399"/>
        <v>38.369349999999997</v>
      </c>
      <c r="I3279" s="184">
        <f t="shared" si="400"/>
        <v>0.97035000000000338</v>
      </c>
      <c r="K3279" s="184">
        <v>0</v>
      </c>
      <c r="L3279" s="184">
        <v>0</v>
      </c>
      <c r="M3279" s="184">
        <f t="shared" si="401"/>
        <v>0</v>
      </c>
      <c r="O3279" s="188">
        <v>39.339700000000001</v>
      </c>
      <c r="P3279" s="188">
        <v>38.369349999999997</v>
      </c>
      <c r="Q3279" s="188">
        <f t="shared" si="402"/>
        <v>0.97035000000000338</v>
      </c>
      <c r="S3279" s="184">
        <v>0</v>
      </c>
      <c r="T3279" s="184">
        <v>0</v>
      </c>
      <c r="U3279" s="184">
        <f t="shared" si="403"/>
        <v>0</v>
      </c>
      <c r="W3279" s="185">
        <v>0</v>
      </c>
      <c r="X3279" s="185">
        <v>0</v>
      </c>
      <c r="Y3279" s="185">
        <f t="shared" si="404"/>
        <v>0</v>
      </c>
    </row>
    <row r="3280" spans="2:25" s="187" customFormat="1" hidden="1" x14ac:dyDescent="0.3">
      <c r="B3280" s="226" t="s">
        <v>3595</v>
      </c>
      <c r="C3280" s="338" t="s">
        <v>10761</v>
      </c>
      <c r="D3280" s="249"/>
      <c r="E3280" s="249"/>
      <c r="F3280" s="183"/>
      <c r="G3280" s="184">
        <f t="shared" si="398"/>
        <v>248.00519999999997</v>
      </c>
      <c r="H3280" s="184">
        <f t="shared" si="399"/>
        <v>239.85348499999998</v>
      </c>
      <c r="I3280" s="184">
        <f t="shared" si="400"/>
        <v>8.1517149999999958</v>
      </c>
      <c r="K3280" s="184">
        <v>0</v>
      </c>
      <c r="L3280" s="184">
        <v>0</v>
      </c>
      <c r="M3280" s="184">
        <f t="shared" si="401"/>
        <v>0</v>
      </c>
      <c r="O3280" s="188">
        <v>248.00519999999997</v>
      </c>
      <c r="P3280" s="188">
        <v>239.85348499999998</v>
      </c>
      <c r="Q3280" s="188">
        <f t="shared" si="402"/>
        <v>8.1517149999999958</v>
      </c>
      <c r="S3280" s="184">
        <v>0</v>
      </c>
      <c r="T3280" s="184">
        <v>0</v>
      </c>
      <c r="U3280" s="184">
        <f t="shared" si="403"/>
        <v>0</v>
      </c>
      <c r="W3280" s="185">
        <v>0</v>
      </c>
      <c r="X3280" s="185">
        <v>0</v>
      </c>
      <c r="Y3280" s="185">
        <f t="shared" si="404"/>
        <v>0</v>
      </c>
    </row>
    <row r="3281" spans="2:25" s="187" customFormat="1" hidden="1" x14ac:dyDescent="0.3">
      <c r="B3281" s="226" t="s">
        <v>3596</v>
      </c>
      <c r="C3281" s="338" t="s">
        <v>10762</v>
      </c>
      <c r="D3281" s="249"/>
      <c r="E3281" s="249"/>
      <c r="F3281" s="183"/>
      <c r="G3281" s="184">
        <f t="shared" si="398"/>
        <v>75</v>
      </c>
      <c r="H3281" s="184">
        <f t="shared" si="399"/>
        <v>73.55</v>
      </c>
      <c r="I3281" s="184">
        <f t="shared" si="400"/>
        <v>1.4500000000000028</v>
      </c>
      <c r="K3281" s="184">
        <v>0</v>
      </c>
      <c r="L3281" s="184">
        <v>0</v>
      </c>
      <c r="M3281" s="184">
        <f t="shared" si="401"/>
        <v>0</v>
      </c>
      <c r="O3281" s="188">
        <v>75</v>
      </c>
      <c r="P3281" s="188">
        <v>73.55</v>
      </c>
      <c r="Q3281" s="188">
        <f t="shared" si="402"/>
        <v>1.4500000000000028</v>
      </c>
      <c r="S3281" s="184">
        <v>0</v>
      </c>
      <c r="T3281" s="184">
        <v>0</v>
      </c>
      <c r="U3281" s="184">
        <f t="shared" si="403"/>
        <v>0</v>
      </c>
      <c r="W3281" s="185">
        <v>0</v>
      </c>
      <c r="X3281" s="185">
        <v>0</v>
      </c>
      <c r="Y3281" s="185">
        <f t="shared" si="404"/>
        <v>0</v>
      </c>
    </row>
    <row r="3282" spans="2:25" s="187" customFormat="1" hidden="1" x14ac:dyDescent="0.3">
      <c r="B3282" s="226" t="s">
        <v>3597</v>
      </c>
      <c r="C3282" s="338" t="s">
        <v>10763</v>
      </c>
      <c r="D3282" s="249"/>
      <c r="E3282" s="249"/>
      <c r="F3282" s="183"/>
      <c r="G3282" s="184">
        <f t="shared" si="398"/>
        <v>1290.0752</v>
      </c>
      <c r="H3282" s="184">
        <f t="shared" si="399"/>
        <v>1203.5705499999999</v>
      </c>
      <c r="I3282" s="184">
        <f t="shared" si="400"/>
        <v>86.504650000000083</v>
      </c>
      <c r="K3282" s="184">
        <v>0</v>
      </c>
      <c r="L3282" s="184">
        <v>0</v>
      </c>
      <c r="M3282" s="184">
        <f t="shared" si="401"/>
        <v>0</v>
      </c>
      <c r="O3282" s="188">
        <v>1290.0752</v>
      </c>
      <c r="P3282" s="188">
        <v>1203.5705499999999</v>
      </c>
      <c r="Q3282" s="188">
        <f t="shared" si="402"/>
        <v>86.504650000000083</v>
      </c>
      <c r="S3282" s="184">
        <v>0</v>
      </c>
      <c r="T3282" s="184">
        <v>0</v>
      </c>
      <c r="U3282" s="184">
        <f t="shared" si="403"/>
        <v>0</v>
      </c>
      <c r="W3282" s="185">
        <v>0</v>
      </c>
      <c r="X3282" s="185">
        <v>0</v>
      </c>
      <c r="Y3282" s="185">
        <f t="shared" si="404"/>
        <v>0</v>
      </c>
    </row>
    <row r="3283" spans="2:25" s="187" customFormat="1" hidden="1" x14ac:dyDescent="0.3">
      <c r="B3283" s="226" t="s">
        <v>3598</v>
      </c>
      <c r="C3283" s="338" t="s">
        <v>10764</v>
      </c>
      <c r="D3283" s="249"/>
      <c r="E3283" s="249"/>
      <c r="F3283" s="183"/>
      <c r="G3283" s="184">
        <f t="shared" si="398"/>
        <v>368.40749999999997</v>
      </c>
      <c r="H3283" s="184">
        <f t="shared" si="399"/>
        <v>327.388217</v>
      </c>
      <c r="I3283" s="184">
        <f t="shared" si="400"/>
        <v>41.019282999999973</v>
      </c>
      <c r="K3283" s="184">
        <v>0</v>
      </c>
      <c r="L3283" s="184">
        <v>0</v>
      </c>
      <c r="M3283" s="184">
        <f t="shared" si="401"/>
        <v>0</v>
      </c>
      <c r="O3283" s="188">
        <v>368.40749999999997</v>
      </c>
      <c r="P3283" s="188">
        <v>327.388217</v>
      </c>
      <c r="Q3283" s="188">
        <f t="shared" si="402"/>
        <v>41.019282999999973</v>
      </c>
      <c r="S3283" s="184">
        <v>0</v>
      </c>
      <c r="T3283" s="184">
        <v>0</v>
      </c>
      <c r="U3283" s="184">
        <f t="shared" si="403"/>
        <v>0</v>
      </c>
      <c r="W3283" s="185">
        <v>0</v>
      </c>
      <c r="X3283" s="185">
        <v>0</v>
      </c>
      <c r="Y3283" s="185">
        <f t="shared" si="404"/>
        <v>0</v>
      </c>
    </row>
    <row r="3284" spans="2:25" s="187" customFormat="1" hidden="1" x14ac:dyDescent="0.3">
      <c r="B3284" s="226" t="s">
        <v>3599</v>
      </c>
      <c r="C3284" s="338" t="s">
        <v>10765</v>
      </c>
      <c r="D3284" s="249"/>
      <c r="E3284" s="249"/>
      <c r="F3284" s="183"/>
      <c r="G3284" s="184">
        <f t="shared" si="398"/>
        <v>170.61320000000001</v>
      </c>
      <c r="H3284" s="184">
        <f t="shared" si="399"/>
        <v>129.938211</v>
      </c>
      <c r="I3284" s="184">
        <f t="shared" si="400"/>
        <v>40.674989000000011</v>
      </c>
      <c r="K3284" s="184">
        <v>0</v>
      </c>
      <c r="L3284" s="184">
        <v>0</v>
      </c>
      <c r="M3284" s="184">
        <f t="shared" si="401"/>
        <v>0</v>
      </c>
      <c r="O3284" s="188">
        <v>170.61320000000001</v>
      </c>
      <c r="P3284" s="188">
        <v>129.938211</v>
      </c>
      <c r="Q3284" s="188">
        <f t="shared" si="402"/>
        <v>40.674989000000011</v>
      </c>
      <c r="S3284" s="184">
        <v>0</v>
      </c>
      <c r="T3284" s="184">
        <v>0</v>
      </c>
      <c r="U3284" s="184">
        <f t="shared" si="403"/>
        <v>0</v>
      </c>
      <c r="W3284" s="185">
        <v>0</v>
      </c>
      <c r="X3284" s="185">
        <v>0</v>
      </c>
      <c r="Y3284" s="185">
        <f t="shared" si="404"/>
        <v>0</v>
      </c>
    </row>
    <row r="3285" spans="2:25" s="187" customFormat="1" hidden="1" x14ac:dyDescent="0.3">
      <c r="B3285" s="226" t="s">
        <v>3600</v>
      </c>
      <c r="C3285" s="338" t="s">
        <v>10766</v>
      </c>
      <c r="D3285" s="249"/>
      <c r="E3285" s="249"/>
      <c r="F3285" s="183"/>
      <c r="G3285" s="184">
        <f t="shared" si="398"/>
        <v>483.2346</v>
      </c>
      <c r="H3285" s="184">
        <f t="shared" si="399"/>
        <v>457.08304899999996</v>
      </c>
      <c r="I3285" s="184">
        <f t="shared" si="400"/>
        <v>26.15155100000004</v>
      </c>
      <c r="K3285" s="184">
        <v>0</v>
      </c>
      <c r="L3285" s="184">
        <v>0</v>
      </c>
      <c r="M3285" s="184">
        <f t="shared" si="401"/>
        <v>0</v>
      </c>
      <c r="O3285" s="188">
        <v>483.2346</v>
      </c>
      <c r="P3285" s="188">
        <v>457.08304899999996</v>
      </c>
      <c r="Q3285" s="188">
        <f t="shared" si="402"/>
        <v>26.15155100000004</v>
      </c>
      <c r="S3285" s="184">
        <v>0</v>
      </c>
      <c r="T3285" s="184">
        <v>0</v>
      </c>
      <c r="U3285" s="184">
        <f t="shared" si="403"/>
        <v>0</v>
      </c>
      <c r="W3285" s="185">
        <v>0</v>
      </c>
      <c r="X3285" s="185">
        <v>0</v>
      </c>
      <c r="Y3285" s="185">
        <f t="shared" si="404"/>
        <v>0</v>
      </c>
    </row>
    <row r="3286" spans="2:25" s="187" customFormat="1" hidden="1" x14ac:dyDescent="0.3">
      <c r="B3286" s="226" t="s">
        <v>3601</v>
      </c>
      <c r="C3286" s="338" t="s">
        <v>10767</v>
      </c>
      <c r="D3286" s="249"/>
      <c r="E3286" s="249"/>
      <c r="F3286" s="183"/>
      <c r="G3286" s="184">
        <f t="shared" si="398"/>
        <v>101.74120000000001</v>
      </c>
      <c r="H3286" s="184">
        <f t="shared" si="399"/>
        <v>93.735036999999991</v>
      </c>
      <c r="I3286" s="184">
        <f t="shared" si="400"/>
        <v>8.006163000000015</v>
      </c>
      <c r="K3286" s="184">
        <v>0</v>
      </c>
      <c r="L3286" s="184">
        <v>0</v>
      </c>
      <c r="M3286" s="184">
        <f t="shared" si="401"/>
        <v>0</v>
      </c>
      <c r="O3286" s="188">
        <v>101.74120000000001</v>
      </c>
      <c r="P3286" s="188">
        <v>93.735036999999991</v>
      </c>
      <c r="Q3286" s="188">
        <f t="shared" si="402"/>
        <v>8.006163000000015</v>
      </c>
      <c r="S3286" s="184">
        <v>0</v>
      </c>
      <c r="T3286" s="184">
        <v>0</v>
      </c>
      <c r="U3286" s="184">
        <f t="shared" si="403"/>
        <v>0</v>
      </c>
      <c r="W3286" s="185">
        <v>0</v>
      </c>
      <c r="X3286" s="185">
        <v>0</v>
      </c>
      <c r="Y3286" s="185">
        <f t="shared" si="404"/>
        <v>0</v>
      </c>
    </row>
    <row r="3287" spans="2:25" s="187" customFormat="1" hidden="1" x14ac:dyDescent="0.3">
      <c r="B3287" s="226" t="s">
        <v>3602</v>
      </c>
      <c r="C3287" s="338" t="s">
        <v>10768</v>
      </c>
      <c r="D3287" s="249"/>
      <c r="E3287" s="249"/>
      <c r="F3287" s="183"/>
      <c r="G3287" s="184">
        <f t="shared" si="398"/>
        <v>192.36240000000001</v>
      </c>
      <c r="H3287" s="184">
        <f t="shared" si="399"/>
        <v>75.264833999999993</v>
      </c>
      <c r="I3287" s="184">
        <f t="shared" si="400"/>
        <v>117.09756600000001</v>
      </c>
      <c r="K3287" s="184">
        <v>0</v>
      </c>
      <c r="L3287" s="184">
        <v>0</v>
      </c>
      <c r="M3287" s="184">
        <f t="shared" si="401"/>
        <v>0</v>
      </c>
      <c r="O3287" s="188">
        <v>192.36240000000001</v>
      </c>
      <c r="P3287" s="188">
        <v>75.264833999999993</v>
      </c>
      <c r="Q3287" s="188">
        <f t="shared" si="402"/>
        <v>117.09756600000001</v>
      </c>
      <c r="S3287" s="184">
        <v>0</v>
      </c>
      <c r="T3287" s="184">
        <v>0</v>
      </c>
      <c r="U3287" s="184">
        <f t="shared" si="403"/>
        <v>0</v>
      </c>
      <c r="W3287" s="185">
        <v>0</v>
      </c>
      <c r="X3287" s="185">
        <v>0</v>
      </c>
      <c r="Y3287" s="185">
        <f t="shared" si="404"/>
        <v>0</v>
      </c>
    </row>
    <row r="3288" spans="2:25" s="187" customFormat="1" hidden="1" x14ac:dyDescent="0.3">
      <c r="B3288" s="226" t="s">
        <v>3603</v>
      </c>
      <c r="C3288" s="338" t="s">
        <v>10769</v>
      </c>
      <c r="D3288" s="249"/>
      <c r="E3288" s="249"/>
      <c r="F3288" s="183"/>
      <c r="G3288" s="184">
        <f t="shared" si="398"/>
        <v>47.683900000000001</v>
      </c>
      <c r="H3288" s="184">
        <f t="shared" si="399"/>
        <v>42.352249999999998</v>
      </c>
      <c r="I3288" s="184">
        <f t="shared" si="400"/>
        <v>5.3316500000000033</v>
      </c>
      <c r="K3288" s="184">
        <v>0</v>
      </c>
      <c r="L3288" s="184">
        <v>0</v>
      </c>
      <c r="M3288" s="184">
        <f t="shared" si="401"/>
        <v>0</v>
      </c>
      <c r="O3288" s="188">
        <v>47.683900000000001</v>
      </c>
      <c r="P3288" s="188">
        <v>42.352249999999998</v>
      </c>
      <c r="Q3288" s="188">
        <f t="shared" si="402"/>
        <v>5.3316500000000033</v>
      </c>
      <c r="S3288" s="184">
        <v>0</v>
      </c>
      <c r="T3288" s="184">
        <v>0</v>
      </c>
      <c r="U3288" s="184">
        <f t="shared" si="403"/>
        <v>0</v>
      </c>
      <c r="W3288" s="185">
        <v>0</v>
      </c>
      <c r="X3288" s="185">
        <v>0</v>
      </c>
      <c r="Y3288" s="185">
        <f t="shared" si="404"/>
        <v>0</v>
      </c>
    </row>
    <row r="3289" spans="2:25" s="187" customFormat="1" hidden="1" x14ac:dyDescent="0.3">
      <c r="B3289" s="226" t="s">
        <v>3604</v>
      </c>
      <c r="C3289" s="338" t="s">
        <v>10770</v>
      </c>
      <c r="D3289" s="249"/>
      <c r="E3289" s="249"/>
      <c r="F3289" s="183"/>
      <c r="G3289" s="184">
        <f t="shared" si="398"/>
        <v>464.54720000000003</v>
      </c>
      <c r="H3289" s="184">
        <f t="shared" si="399"/>
        <v>321.72356199999996</v>
      </c>
      <c r="I3289" s="184">
        <f t="shared" si="400"/>
        <v>142.82363800000007</v>
      </c>
      <c r="K3289" s="184">
        <v>0</v>
      </c>
      <c r="L3289" s="184">
        <v>0</v>
      </c>
      <c r="M3289" s="184">
        <f t="shared" si="401"/>
        <v>0</v>
      </c>
      <c r="O3289" s="188">
        <v>464.54720000000003</v>
      </c>
      <c r="P3289" s="188">
        <v>321.72356199999996</v>
      </c>
      <c r="Q3289" s="188">
        <f t="shared" si="402"/>
        <v>142.82363800000007</v>
      </c>
      <c r="S3289" s="184">
        <v>0</v>
      </c>
      <c r="T3289" s="184">
        <v>0</v>
      </c>
      <c r="U3289" s="184">
        <f t="shared" si="403"/>
        <v>0</v>
      </c>
      <c r="W3289" s="185">
        <v>0</v>
      </c>
      <c r="X3289" s="185">
        <v>0</v>
      </c>
      <c r="Y3289" s="185">
        <f t="shared" si="404"/>
        <v>0</v>
      </c>
    </row>
    <row r="3290" spans="2:25" s="187" customFormat="1" hidden="1" x14ac:dyDescent="0.3">
      <c r="B3290" s="226" t="s">
        <v>3605</v>
      </c>
      <c r="C3290" s="338" t="s">
        <v>10771</v>
      </c>
      <c r="D3290" s="249"/>
      <c r="E3290" s="249"/>
      <c r="F3290" s="183"/>
      <c r="G3290" s="184">
        <f t="shared" si="398"/>
        <v>141.74879999999999</v>
      </c>
      <c r="H3290" s="184">
        <f t="shared" si="399"/>
        <v>143.88867999999999</v>
      </c>
      <c r="I3290" s="184">
        <f t="shared" si="400"/>
        <v>2.1398800000000051</v>
      </c>
      <c r="K3290" s="184">
        <v>0</v>
      </c>
      <c r="L3290" s="184">
        <v>0</v>
      </c>
      <c r="M3290" s="184">
        <f t="shared" si="401"/>
        <v>0</v>
      </c>
      <c r="O3290" s="188">
        <v>141.74879999999999</v>
      </c>
      <c r="P3290" s="188">
        <v>143.88867999999999</v>
      </c>
      <c r="Q3290" s="188">
        <f t="shared" si="402"/>
        <v>2.1398800000000051</v>
      </c>
      <c r="S3290" s="184">
        <v>0</v>
      </c>
      <c r="T3290" s="184">
        <v>0</v>
      </c>
      <c r="U3290" s="184">
        <f t="shared" si="403"/>
        <v>0</v>
      </c>
      <c r="W3290" s="185">
        <v>0</v>
      </c>
      <c r="X3290" s="185">
        <v>0</v>
      </c>
      <c r="Y3290" s="185">
        <f t="shared" si="404"/>
        <v>0</v>
      </c>
    </row>
    <row r="3291" spans="2:25" s="187" customFormat="1" hidden="1" x14ac:dyDescent="0.3">
      <c r="B3291" s="226" t="s">
        <v>3606</v>
      </c>
      <c r="C3291" s="338" t="s">
        <v>10772</v>
      </c>
      <c r="D3291" s="249"/>
      <c r="E3291" s="249"/>
      <c r="F3291" s="183"/>
      <c r="G3291" s="184">
        <f t="shared" si="398"/>
        <v>609.16269999999997</v>
      </c>
      <c r="H3291" s="184">
        <f t="shared" si="399"/>
        <v>564.87622826999996</v>
      </c>
      <c r="I3291" s="184">
        <f t="shared" si="400"/>
        <v>44.286471730000017</v>
      </c>
      <c r="K3291" s="184">
        <v>0</v>
      </c>
      <c r="L3291" s="184">
        <v>0</v>
      </c>
      <c r="M3291" s="184">
        <f t="shared" si="401"/>
        <v>0</v>
      </c>
      <c r="O3291" s="188">
        <v>609.16269999999997</v>
      </c>
      <c r="P3291" s="188">
        <v>564.87622826999996</v>
      </c>
      <c r="Q3291" s="188">
        <f t="shared" si="402"/>
        <v>44.286471730000017</v>
      </c>
      <c r="S3291" s="184">
        <v>0</v>
      </c>
      <c r="T3291" s="184">
        <v>0</v>
      </c>
      <c r="U3291" s="184">
        <f t="shared" si="403"/>
        <v>0</v>
      </c>
      <c r="W3291" s="185">
        <v>0</v>
      </c>
      <c r="X3291" s="185">
        <v>0</v>
      </c>
      <c r="Y3291" s="185">
        <f t="shared" si="404"/>
        <v>0</v>
      </c>
    </row>
    <row r="3292" spans="2:25" s="187" customFormat="1" hidden="1" x14ac:dyDescent="0.3">
      <c r="B3292" s="226" t="s">
        <v>3607</v>
      </c>
      <c r="C3292" s="338" t="s">
        <v>10773</v>
      </c>
      <c r="D3292" s="249"/>
      <c r="E3292" s="249"/>
      <c r="F3292" s="183"/>
      <c r="G3292" s="184">
        <f t="shared" si="398"/>
        <v>146.92939999999999</v>
      </c>
      <c r="H3292" s="184">
        <f t="shared" si="399"/>
        <v>123.90556769</v>
      </c>
      <c r="I3292" s="184">
        <f t="shared" si="400"/>
        <v>23.023832309999989</v>
      </c>
      <c r="K3292" s="184">
        <v>0</v>
      </c>
      <c r="L3292" s="184">
        <v>0</v>
      </c>
      <c r="M3292" s="184">
        <f t="shared" si="401"/>
        <v>0</v>
      </c>
      <c r="O3292" s="188">
        <v>146.92939999999999</v>
      </c>
      <c r="P3292" s="188">
        <v>123.90556769</v>
      </c>
      <c r="Q3292" s="188">
        <f t="shared" si="402"/>
        <v>23.023832309999989</v>
      </c>
      <c r="S3292" s="184">
        <v>0</v>
      </c>
      <c r="T3292" s="184">
        <v>0</v>
      </c>
      <c r="U3292" s="184">
        <f t="shared" si="403"/>
        <v>0</v>
      </c>
      <c r="W3292" s="185">
        <v>0</v>
      </c>
      <c r="X3292" s="185">
        <v>0</v>
      </c>
      <c r="Y3292" s="185">
        <f t="shared" si="404"/>
        <v>0</v>
      </c>
    </row>
    <row r="3293" spans="2:25" s="187" customFormat="1" hidden="1" x14ac:dyDescent="0.3">
      <c r="B3293" s="226" t="s">
        <v>3608</v>
      </c>
      <c r="C3293" s="338" t="s">
        <v>10774</v>
      </c>
      <c r="D3293" s="249"/>
      <c r="E3293" s="249"/>
      <c r="F3293" s="183"/>
      <c r="G3293" s="184">
        <f t="shared" si="398"/>
        <v>267.36579999999998</v>
      </c>
      <c r="H3293" s="184">
        <f t="shared" si="399"/>
        <v>243.97999428</v>
      </c>
      <c r="I3293" s="184">
        <f t="shared" si="400"/>
        <v>23.385805719999979</v>
      </c>
      <c r="K3293" s="184">
        <v>0</v>
      </c>
      <c r="L3293" s="184">
        <v>0</v>
      </c>
      <c r="M3293" s="184">
        <f t="shared" si="401"/>
        <v>0</v>
      </c>
      <c r="O3293" s="188">
        <v>267.36579999999998</v>
      </c>
      <c r="P3293" s="188">
        <v>243.97999428</v>
      </c>
      <c r="Q3293" s="188">
        <f t="shared" si="402"/>
        <v>23.385805719999979</v>
      </c>
      <c r="S3293" s="184">
        <v>0</v>
      </c>
      <c r="T3293" s="184">
        <v>0</v>
      </c>
      <c r="U3293" s="184">
        <f t="shared" si="403"/>
        <v>0</v>
      </c>
      <c r="W3293" s="185">
        <v>0</v>
      </c>
      <c r="X3293" s="185">
        <v>0</v>
      </c>
      <c r="Y3293" s="185">
        <f t="shared" si="404"/>
        <v>0</v>
      </c>
    </row>
    <row r="3294" spans="2:25" s="187" customFormat="1" hidden="1" x14ac:dyDescent="0.3">
      <c r="B3294" s="226" t="s">
        <v>3609</v>
      </c>
      <c r="C3294" s="338" t="s">
        <v>10775</v>
      </c>
      <c r="D3294" s="249"/>
      <c r="E3294" s="249"/>
      <c r="F3294" s="183"/>
      <c r="G3294" s="184">
        <f t="shared" si="398"/>
        <v>59.929899999999996</v>
      </c>
      <c r="H3294" s="184">
        <f t="shared" si="399"/>
        <v>55.125954060000005</v>
      </c>
      <c r="I3294" s="184">
        <f t="shared" si="400"/>
        <v>4.8039459399999913</v>
      </c>
      <c r="K3294" s="184">
        <v>0</v>
      </c>
      <c r="L3294" s="184">
        <v>0</v>
      </c>
      <c r="M3294" s="184">
        <f t="shared" si="401"/>
        <v>0</v>
      </c>
      <c r="O3294" s="188">
        <v>59.929899999999996</v>
      </c>
      <c r="P3294" s="188">
        <v>55.125954060000005</v>
      </c>
      <c r="Q3294" s="188">
        <f t="shared" si="402"/>
        <v>4.8039459399999913</v>
      </c>
      <c r="S3294" s="184">
        <v>0</v>
      </c>
      <c r="T3294" s="184">
        <v>0</v>
      </c>
      <c r="U3294" s="184">
        <f t="shared" si="403"/>
        <v>0</v>
      </c>
      <c r="W3294" s="185">
        <v>0</v>
      </c>
      <c r="X3294" s="185">
        <v>0</v>
      </c>
      <c r="Y3294" s="185">
        <f t="shared" si="404"/>
        <v>0</v>
      </c>
    </row>
    <row r="3295" spans="2:25" s="187" customFormat="1" hidden="1" x14ac:dyDescent="0.3">
      <c r="B3295" s="226" t="s">
        <v>3610</v>
      </c>
      <c r="C3295" s="338" t="s">
        <v>10776</v>
      </c>
      <c r="D3295" s="249"/>
      <c r="E3295" s="249"/>
      <c r="F3295" s="183"/>
      <c r="G3295" s="184">
        <f t="shared" si="398"/>
        <v>35.123699999999999</v>
      </c>
      <c r="H3295" s="184">
        <f t="shared" si="399"/>
        <v>8.5752000000000006</v>
      </c>
      <c r="I3295" s="184">
        <f t="shared" si="400"/>
        <v>26.548499999999997</v>
      </c>
      <c r="K3295" s="184">
        <v>0</v>
      </c>
      <c r="L3295" s="184">
        <v>0</v>
      </c>
      <c r="M3295" s="184">
        <f t="shared" si="401"/>
        <v>0</v>
      </c>
      <c r="O3295" s="188">
        <v>35.123699999999999</v>
      </c>
      <c r="P3295" s="188">
        <v>8.5752000000000006</v>
      </c>
      <c r="Q3295" s="188">
        <f t="shared" si="402"/>
        <v>26.548499999999997</v>
      </c>
      <c r="S3295" s="184">
        <v>0</v>
      </c>
      <c r="T3295" s="184">
        <v>0</v>
      </c>
      <c r="U3295" s="184">
        <f t="shared" si="403"/>
        <v>0</v>
      </c>
      <c r="W3295" s="185">
        <v>0</v>
      </c>
      <c r="X3295" s="185">
        <v>0</v>
      </c>
      <c r="Y3295" s="185">
        <f t="shared" si="404"/>
        <v>0</v>
      </c>
    </row>
    <row r="3296" spans="2:25" s="187" customFormat="1" hidden="1" x14ac:dyDescent="0.3">
      <c r="B3296" s="226" t="s">
        <v>3611</v>
      </c>
      <c r="C3296" s="338" t="s">
        <v>10777</v>
      </c>
      <c r="D3296" s="249"/>
      <c r="E3296" s="249"/>
      <c r="F3296" s="183"/>
      <c r="G3296" s="184">
        <f t="shared" si="398"/>
        <v>42.487200000000001</v>
      </c>
      <c r="H3296" s="184">
        <f t="shared" si="399"/>
        <v>39.75485029</v>
      </c>
      <c r="I3296" s="184">
        <f t="shared" si="400"/>
        <v>2.7323497100000012</v>
      </c>
      <c r="K3296" s="184">
        <v>0</v>
      </c>
      <c r="L3296" s="184">
        <v>0</v>
      </c>
      <c r="M3296" s="184">
        <f t="shared" si="401"/>
        <v>0</v>
      </c>
      <c r="O3296" s="188">
        <v>42.487200000000001</v>
      </c>
      <c r="P3296" s="188">
        <v>39.75485029</v>
      </c>
      <c r="Q3296" s="188">
        <f t="shared" si="402"/>
        <v>2.7323497100000012</v>
      </c>
      <c r="S3296" s="184">
        <v>0</v>
      </c>
      <c r="T3296" s="184">
        <v>0</v>
      </c>
      <c r="U3296" s="184">
        <f t="shared" si="403"/>
        <v>0</v>
      </c>
      <c r="W3296" s="185">
        <v>0</v>
      </c>
      <c r="X3296" s="185">
        <v>0</v>
      </c>
      <c r="Y3296" s="185">
        <f t="shared" si="404"/>
        <v>0</v>
      </c>
    </row>
    <row r="3297" spans="2:25" s="187" customFormat="1" hidden="1" x14ac:dyDescent="0.3">
      <c r="B3297" s="226" t="s">
        <v>3612</v>
      </c>
      <c r="C3297" s="338" t="s">
        <v>10778</v>
      </c>
      <c r="D3297" s="249"/>
      <c r="E3297" s="249"/>
      <c r="F3297" s="183"/>
      <c r="G3297" s="184">
        <f t="shared" si="398"/>
        <v>229.148</v>
      </c>
      <c r="H3297" s="184">
        <f t="shared" si="399"/>
        <v>210.7460293</v>
      </c>
      <c r="I3297" s="184">
        <f t="shared" si="400"/>
        <v>18.401970699999993</v>
      </c>
      <c r="K3297" s="184">
        <v>0</v>
      </c>
      <c r="L3297" s="184">
        <v>0</v>
      </c>
      <c r="M3297" s="184">
        <f t="shared" si="401"/>
        <v>0</v>
      </c>
      <c r="O3297" s="188">
        <v>229.148</v>
      </c>
      <c r="P3297" s="188">
        <v>210.7460293</v>
      </c>
      <c r="Q3297" s="188">
        <f t="shared" si="402"/>
        <v>18.401970699999993</v>
      </c>
      <c r="S3297" s="184">
        <v>0</v>
      </c>
      <c r="T3297" s="184">
        <v>0</v>
      </c>
      <c r="U3297" s="184">
        <f t="shared" si="403"/>
        <v>0</v>
      </c>
      <c r="W3297" s="185">
        <v>0</v>
      </c>
      <c r="X3297" s="185">
        <v>0</v>
      </c>
      <c r="Y3297" s="185">
        <f t="shared" si="404"/>
        <v>0</v>
      </c>
    </row>
    <row r="3298" spans="2:25" s="187" customFormat="1" hidden="1" x14ac:dyDescent="0.3">
      <c r="B3298" s="226" t="s">
        <v>3613</v>
      </c>
      <c r="C3298" s="338" t="s">
        <v>10779</v>
      </c>
      <c r="D3298" s="249"/>
      <c r="E3298" s="249"/>
      <c r="F3298" s="183"/>
      <c r="G3298" s="184">
        <f t="shared" si="398"/>
        <v>75</v>
      </c>
      <c r="H3298" s="184">
        <f t="shared" si="399"/>
        <v>43.7</v>
      </c>
      <c r="I3298" s="184">
        <f t="shared" si="400"/>
        <v>31.299999999999997</v>
      </c>
      <c r="K3298" s="184">
        <v>0</v>
      </c>
      <c r="L3298" s="184">
        <v>0</v>
      </c>
      <c r="M3298" s="184">
        <f t="shared" si="401"/>
        <v>0</v>
      </c>
      <c r="O3298" s="188">
        <v>75</v>
      </c>
      <c r="P3298" s="188">
        <v>43.7</v>
      </c>
      <c r="Q3298" s="188">
        <f t="shared" si="402"/>
        <v>31.299999999999997</v>
      </c>
      <c r="S3298" s="184">
        <v>0</v>
      </c>
      <c r="T3298" s="184">
        <v>0</v>
      </c>
      <c r="U3298" s="184">
        <f t="shared" si="403"/>
        <v>0</v>
      </c>
      <c r="W3298" s="185">
        <v>0</v>
      </c>
      <c r="X3298" s="185">
        <v>0</v>
      </c>
      <c r="Y3298" s="185">
        <f t="shared" si="404"/>
        <v>0</v>
      </c>
    </row>
    <row r="3299" spans="2:25" s="187" customFormat="1" hidden="1" x14ac:dyDescent="0.3">
      <c r="B3299" s="226" t="s">
        <v>3614</v>
      </c>
      <c r="C3299" s="338" t="s">
        <v>10780</v>
      </c>
      <c r="D3299" s="249"/>
      <c r="E3299" s="249"/>
      <c r="F3299" s="183"/>
      <c r="G3299" s="184">
        <f t="shared" si="398"/>
        <v>623.42780000000005</v>
      </c>
      <c r="H3299" s="184">
        <f t="shared" si="399"/>
        <v>572.70265000000006</v>
      </c>
      <c r="I3299" s="184">
        <f t="shared" si="400"/>
        <v>50.725149999999985</v>
      </c>
      <c r="K3299" s="184">
        <v>0</v>
      </c>
      <c r="L3299" s="184">
        <v>0</v>
      </c>
      <c r="M3299" s="184">
        <f t="shared" si="401"/>
        <v>0</v>
      </c>
      <c r="O3299" s="188">
        <v>623.42780000000005</v>
      </c>
      <c r="P3299" s="188">
        <v>572.70265000000006</v>
      </c>
      <c r="Q3299" s="188">
        <f t="shared" si="402"/>
        <v>50.725149999999985</v>
      </c>
      <c r="S3299" s="184">
        <v>0</v>
      </c>
      <c r="T3299" s="184">
        <v>0</v>
      </c>
      <c r="U3299" s="184">
        <f t="shared" si="403"/>
        <v>0</v>
      </c>
      <c r="W3299" s="185">
        <v>0</v>
      </c>
      <c r="X3299" s="185">
        <v>0</v>
      </c>
      <c r="Y3299" s="185">
        <f t="shared" si="404"/>
        <v>0</v>
      </c>
    </row>
    <row r="3300" spans="2:25" s="187" customFormat="1" hidden="1" x14ac:dyDescent="0.3">
      <c r="B3300" s="226" t="s">
        <v>3615</v>
      </c>
      <c r="C3300" s="338" t="s">
        <v>10781</v>
      </c>
      <c r="D3300" s="249"/>
      <c r="E3300" s="249"/>
      <c r="F3300" s="183"/>
      <c r="G3300" s="184">
        <f t="shared" si="398"/>
        <v>175.8554</v>
      </c>
      <c r="H3300" s="184">
        <f t="shared" si="399"/>
        <v>146.05795999999998</v>
      </c>
      <c r="I3300" s="184">
        <f t="shared" si="400"/>
        <v>29.797440000000023</v>
      </c>
      <c r="K3300" s="184">
        <v>0</v>
      </c>
      <c r="L3300" s="184">
        <v>0</v>
      </c>
      <c r="M3300" s="184">
        <f t="shared" si="401"/>
        <v>0</v>
      </c>
      <c r="O3300" s="188">
        <v>175.8554</v>
      </c>
      <c r="P3300" s="188">
        <v>146.05795999999998</v>
      </c>
      <c r="Q3300" s="188">
        <f t="shared" si="402"/>
        <v>29.797440000000023</v>
      </c>
      <c r="S3300" s="184">
        <v>0</v>
      </c>
      <c r="T3300" s="184">
        <v>0</v>
      </c>
      <c r="U3300" s="184">
        <f t="shared" si="403"/>
        <v>0</v>
      </c>
      <c r="W3300" s="185">
        <v>0</v>
      </c>
      <c r="X3300" s="185">
        <v>0</v>
      </c>
      <c r="Y3300" s="185">
        <f t="shared" si="404"/>
        <v>0</v>
      </c>
    </row>
    <row r="3301" spans="2:25" s="187" customFormat="1" hidden="1" x14ac:dyDescent="0.3">
      <c r="B3301" s="226" t="s">
        <v>3616</v>
      </c>
      <c r="C3301" s="338" t="s">
        <v>10782</v>
      </c>
      <c r="D3301" s="249"/>
      <c r="E3301" s="249"/>
      <c r="F3301" s="183"/>
      <c r="G3301" s="184">
        <f t="shared" si="398"/>
        <v>331.52810000000005</v>
      </c>
      <c r="H3301" s="184">
        <f t="shared" si="399"/>
        <v>304.23456487999999</v>
      </c>
      <c r="I3301" s="184">
        <f t="shared" si="400"/>
        <v>27.293535120000058</v>
      </c>
      <c r="K3301" s="184">
        <v>0</v>
      </c>
      <c r="L3301" s="184">
        <v>0</v>
      </c>
      <c r="M3301" s="184">
        <f t="shared" si="401"/>
        <v>0</v>
      </c>
      <c r="O3301" s="188">
        <v>331.52810000000005</v>
      </c>
      <c r="P3301" s="188">
        <v>304.23456487999999</v>
      </c>
      <c r="Q3301" s="188">
        <f t="shared" si="402"/>
        <v>27.293535120000058</v>
      </c>
      <c r="S3301" s="184">
        <v>0</v>
      </c>
      <c r="T3301" s="184">
        <v>0</v>
      </c>
      <c r="U3301" s="184">
        <f t="shared" si="403"/>
        <v>0</v>
      </c>
      <c r="W3301" s="185">
        <v>0</v>
      </c>
      <c r="X3301" s="185">
        <v>0</v>
      </c>
      <c r="Y3301" s="185">
        <f t="shared" si="404"/>
        <v>0</v>
      </c>
    </row>
    <row r="3302" spans="2:25" s="187" customFormat="1" hidden="1" x14ac:dyDescent="0.3">
      <c r="B3302" s="226" t="s">
        <v>3617</v>
      </c>
      <c r="C3302" s="338" t="s">
        <v>10783</v>
      </c>
      <c r="D3302" s="249"/>
      <c r="E3302" s="249"/>
      <c r="F3302" s="183"/>
      <c r="G3302" s="184">
        <f t="shared" si="398"/>
        <v>49.126399999999997</v>
      </c>
      <c r="H3302" s="184">
        <f t="shared" si="399"/>
        <v>46.503239000000001</v>
      </c>
      <c r="I3302" s="184">
        <f t="shared" si="400"/>
        <v>2.6231609999999961</v>
      </c>
      <c r="K3302" s="184">
        <v>0</v>
      </c>
      <c r="L3302" s="184">
        <v>0</v>
      </c>
      <c r="M3302" s="184">
        <f t="shared" si="401"/>
        <v>0</v>
      </c>
      <c r="O3302" s="188">
        <v>49.126399999999997</v>
      </c>
      <c r="P3302" s="188">
        <v>46.503239000000001</v>
      </c>
      <c r="Q3302" s="188">
        <f t="shared" si="402"/>
        <v>2.6231609999999961</v>
      </c>
      <c r="S3302" s="184">
        <v>0</v>
      </c>
      <c r="T3302" s="184">
        <v>0</v>
      </c>
      <c r="U3302" s="184">
        <f t="shared" si="403"/>
        <v>0</v>
      </c>
      <c r="W3302" s="185">
        <v>0</v>
      </c>
      <c r="X3302" s="185">
        <v>0</v>
      </c>
      <c r="Y3302" s="185">
        <f t="shared" si="404"/>
        <v>0</v>
      </c>
    </row>
    <row r="3303" spans="2:25" s="187" customFormat="1" hidden="1" x14ac:dyDescent="0.3">
      <c r="B3303" s="226" t="s">
        <v>3618</v>
      </c>
      <c r="C3303" s="338" t="s">
        <v>10784</v>
      </c>
      <c r="D3303" s="249"/>
      <c r="E3303" s="249"/>
      <c r="F3303" s="183"/>
      <c r="G3303" s="184">
        <f t="shared" si="398"/>
        <v>86.5578</v>
      </c>
      <c r="H3303" s="184">
        <f t="shared" si="399"/>
        <v>17.920000000000002</v>
      </c>
      <c r="I3303" s="184">
        <f t="shared" si="400"/>
        <v>68.637799999999999</v>
      </c>
      <c r="K3303" s="184">
        <v>0</v>
      </c>
      <c r="L3303" s="184">
        <v>0</v>
      </c>
      <c r="M3303" s="184">
        <f t="shared" si="401"/>
        <v>0</v>
      </c>
      <c r="O3303" s="188">
        <v>86.5578</v>
      </c>
      <c r="P3303" s="188">
        <v>17.920000000000002</v>
      </c>
      <c r="Q3303" s="188">
        <f t="shared" si="402"/>
        <v>68.637799999999999</v>
      </c>
      <c r="S3303" s="184">
        <v>0</v>
      </c>
      <c r="T3303" s="184">
        <v>0</v>
      </c>
      <c r="U3303" s="184">
        <f t="shared" si="403"/>
        <v>0</v>
      </c>
      <c r="W3303" s="185">
        <v>0</v>
      </c>
      <c r="X3303" s="185">
        <v>0</v>
      </c>
      <c r="Y3303" s="185">
        <f t="shared" si="404"/>
        <v>0</v>
      </c>
    </row>
    <row r="3304" spans="2:25" s="187" customFormat="1" hidden="1" x14ac:dyDescent="0.3">
      <c r="B3304" s="226" t="s">
        <v>3619</v>
      </c>
      <c r="C3304" s="338" t="s">
        <v>10785</v>
      </c>
      <c r="D3304" s="249"/>
      <c r="E3304" s="249"/>
      <c r="F3304" s="183"/>
      <c r="G3304" s="184">
        <f t="shared" si="398"/>
        <v>42.803599999999996</v>
      </c>
      <c r="H3304" s="184">
        <f t="shared" si="399"/>
        <v>41.216368000000003</v>
      </c>
      <c r="I3304" s="184">
        <f t="shared" si="400"/>
        <v>1.5872319999999931</v>
      </c>
      <c r="K3304" s="184">
        <v>0</v>
      </c>
      <c r="L3304" s="184">
        <v>0</v>
      </c>
      <c r="M3304" s="184">
        <f t="shared" si="401"/>
        <v>0</v>
      </c>
      <c r="O3304" s="188">
        <v>42.803599999999996</v>
      </c>
      <c r="P3304" s="188">
        <v>41.216368000000003</v>
      </c>
      <c r="Q3304" s="188">
        <f t="shared" si="402"/>
        <v>1.5872319999999931</v>
      </c>
      <c r="S3304" s="184">
        <v>0</v>
      </c>
      <c r="T3304" s="184">
        <v>0</v>
      </c>
      <c r="U3304" s="184">
        <f t="shared" si="403"/>
        <v>0</v>
      </c>
      <c r="W3304" s="185">
        <v>0</v>
      </c>
      <c r="X3304" s="185">
        <v>0</v>
      </c>
      <c r="Y3304" s="185">
        <f t="shared" si="404"/>
        <v>0</v>
      </c>
    </row>
    <row r="3305" spans="2:25" s="187" customFormat="1" hidden="1" x14ac:dyDescent="0.3">
      <c r="B3305" s="226" t="s">
        <v>3620</v>
      </c>
      <c r="C3305" s="338" t="s">
        <v>10786</v>
      </c>
      <c r="D3305" s="249"/>
      <c r="E3305" s="249"/>
      <c r="F3305" s="183"/>
      <c r="G3305" s="184">
        <f t="shared" si="398"/>
        <v>240.33460000000002</v>
      </c>
      <c r="H3305" s="184">
        <f t="shared" si="399"/>
        <v>221.317645</v>
      </c>
      <c r="I3305" s="184">
        <f t="shared" si="400"/>
        <v>19.016955000000024</v>
      </c>
      <c r="K3305" s="184">
        <v>0</v>
      </c>
      <c r="L3305" s="184">
        <v>0</v>
      </c>
      <c r="M3305" s="184">
        <f t="shared" si="401"/>
        <v>0</v>
      </c>
      <c r="O3305" s="188">
        <v>240.33460000000002</v>
      </c>
      <c r="P3305" s="188">
        <v>221.317645</v>
      </c>
      <c r="Q3305" s="188">
        <f t="shared" si="402"/>
        <v>19.016955000000024</v>
      </c>
      <c r="S3305" s="184">
        <v>0</v>
      </c>
      <c r="T3305" s="184">
        <v>0</v>
      </c>
      <c r="U3305" s="184">
        <f t="shared" si="403"/>
        <v>0</v>
      </c>
      <c r="W3305" s="185">
        <v>0</v>
      </c>
      <c r="X3305" s="185">
        <v>0</v>
      </c>
      <c r="Y3305" s="185">
        <f t="shared" si="404"/>
        <v>0</v>
      </c>
    </row>
    <row r="3306" spans="2:25" s="187" customFormat="1" hidden="1" x14ac:dyDescent="0.3">
      <c r="B3306" s="226" t="s">
        <v>3621</v>
      </c>
      <c r="C3306" s="338" t="s">
        <v>10787</v>
      </c>
      <c r="D3306" s="249"/>
      <c r="E3306" s="249"/>
      <c r="F3306" s="183"/>
      <c r="G3306" s="184">
        <f t="shared" si="398"/>
        <v>70</v>
      </c>
      <c r="H3306" s="184">
        <f t="shared" si="399"/>
        <v>29.28</v>
      </c>
      <c r="I3306" s="184">
        <f t="shared" si="400"/>
        <v>40.72</v>
      </c>
      <c r="K3306" s="184">
        <v>0</v>
      </c>
      <c r="L3306" s="184">
        <v>0</v>
      </c>
      <c r="M3306" s="184">
        <f t="shared" si="401"/>
        <v>0</v>
      </c>
      <c r="O3306" s="188">
        <v>70</v>
      </c>
      <c r="P3306" s="188">
        <v>29.28</v>
      </c>
      <c r="Q3306" s="188">
        <f t="shared" si="402"/>
        <v>40.72</v>
      </c>
      <c r="S3306" s="184">
        <v>0</v>
      </c>
      <c r="T3306" s="184">
        <v>0</v>
      </c>
      <c r="U3306" s="184">
        <f t="shared" si="403"/>
        <v>0</v>
      </c>
      <c r="W3306" s="185">
        <v>0</v>
      </c>
      <c r="X3306" s="185">
        <v>0</v>
      </c>
      <c r="Y3306" s="185">
        <f t="shared" si="404"/>
        <v>0</v>
      </c>
    </row>
    <row r="3307" spans="2:25" s="187" customFormat="1" hidden="1" x14ac:dyDescent="0.3">
      <c r="B3307" s="226" t="s">
        <v>3622</v>
      </c>
      <c r="C3307" s="338" t="s">
        <v>10788</v>
      </c>
      <c r="D3307" s="249"/>
      <c r="E3307" s="249"/>
      <c r="F3307" s="183"/>
      <c r="G3307" s="184">
        <f t="shared" si="398"/>
        <v>403.84520000000003</v>
      </c>
      <c r="H3307" s="184">
        <f t="shared" si="399"/>
        <v>383.1812855</v>
      </c>
      <c r="I3307" s="184">
        <f t="shared" si="400"/>
        <v>20.663914500000033</v>
      </c>
      <c r="K3307" s="184">
        <v>0</v>
      </c>
      <c r="L3307" s="184">
        <v>0</v>
      </c>
      <c r="M3307" s="184">
        <f t="shared" si="401"/>
        <v>0</v>
      </c>
      <c r="O3307" s="188">
        <v>403.84520000000003</v>
      </c>
      <c r="P3307" s="188">
        <v>383.1812855</v>
      </c>
      <c r="Q3307" s="188">
        <f t="shared" si="402"/>
        <v>20.663914500000033</v>
      </c>
      <c r="S3307" s="184">
        <v>0</v>
      </c>
      <c r="T3307" s="184">
        <v>0</v>
      </c>
      <c r="U3307" s="184">
        <f t="shared" si="403"/>
        <v>0</v>
      </c>
      <c r="W3307" s="185">
        <v>0</v>
      </c>
      <c r="X3307" s="185">
        <v>0</v>
      </c>
      <c r="Y3307" s="185">
        <f t="shared" si="404"/>
        <v>0</v>
      </c>
    </row>
    <row r="3308" spans="2:25" s="187" customFormat="1" hidden="1" x14ac:dyDescent="0.3">
      <c r="B3308" s="226" t="s">
        <v>3623</v>
      </c>
      <c r="C3308" s="338" t="s">
        <v>10789</v>
      </c>
      <c r="D3308" s="249"/>
      <c r="E3308" s="249"/>
      <c r="F3308" s="183"/>
      <c r="G3308" s="184">
        <f t="shared" si="398"/>
        <v>180.7544</v>
      </c>
      <c r="H3308" s="184">
        <f t="shared" si="399"/>
        <v>163.93258338999999</v>
      </c>
      <c r="I3308" s="184">
        <f t="shared" si="400"/>
        <v>16.821816610000013</v>
      </c>
      <c r="K3308" s="184">
        <v>0</v>
      </c>
      <c r="L3308" s="184">
        <v>0</v>
      </c>
      <c r="M3308" s="184">
        <f t="shared" si="401"/>
        <v>0</v>
      </c>
      <c r="O3308" s="188">
        <v>180.7544</v>
      </c>
      <c r="P3308" s="188">
        <v>163.93258338999999</v>
      </c>
      <c r="Q3308" s="188">
        <f t="shared" si="402"/>
        <v>16.821816610000013</v>
      </c>
      <c r="S3308" s="184">
        <v>0</v>
      </c>
      <c r="T3308" s="184">
        <v>0</v>
      </c>
      <c r="U3308" s="184">
        <f t="shared" si="403"/>
        <v>0</v>
      </c>
      <c r="W3308" s="185">
        <v>0</v>
      </c>
      <c r="X3308" s="185">
        <v>0</v>
      </c>
      <c r="Y3308" s="185">
        <f t="shared" si="404"/>
        <v>0</v>
      </c>
    </row>
    <row r="3309" spans="2:25" s="187" customFormat="1" hidden="1" x14ac:dyDescent="0.3">
      <c r="B3309" s="226" t="s">
        <v>3624</v>
      </c>
      <c r="C3309" s="338" t="s">
        <v>10790</v>
      </c>
      <c r="D3309" s="249"/>
      <c r="E3309" s="249"/>
      <c r="F3309" s="183"/>
      <c r="G3309" s="184">
        <f t="shared" si="398"/>
        <v>271.63639999999998</v>
      </c>
      <c r="H3309" s="184">
        <f t="shared" si="399"/>
        <v>252.820483</v>
      </c>
      <c r="I3309" s="184">
        <f t="shared" si="400"/>
        <v>18.815916999999985</v>
      </c>
      <c r="K3309" s="184">
        <v>0</v>
      </c>
      <c r="L3309" s="184">
        <v>0</v>
      </c>
      <c r="M3309" s="184">
        <f t="shared" si="401"/>
        <v>0</v>
      </c>
      <c r="O3309" s="188">
        <v>271.63639999999998</v>
      </c>
      <c r="P3309" s="188">
        <v>252.820483</v>
      </c>
      <c r="Q3309" s="188">
        <f t="shared" si="402"/>
        <v>18.815916999999985</v>
      </c>
      <c r="S3309" s="184">
        <v>0</v>
      </c>
      <c r="T3309" s="184">
        <v>0</v>
      </c>
      <c r="U3309" s="184">
        <f t="shared" si="403"/>
        <v>0</v>
      </c>
      <c r="W3309" s="185">
        <v>0</v>
      </c>
      <c r="X3309" s="185">
        <v>0</v>
      </c>
      <c r="Y3309" s="185">
        <f t="shared" si="404"/>
        <v>0</v>
      </c>
    </row>
    <row r="3310" spans="2:25" s="187" customFormat="1" hidden="1" x14ac:dyDescent="0.3">
      <c r="B3310" s="226" t="s">
        <v>3625</v>
      </c>
      <c r="C3310" s="338" t="s">
        <v>10791</v>
      </c>
      <c r="D3310" s="249"/>
      <c r="E3310" s="249"/>
      <c r="F3310" s="183"/>
      <c r="G3310" s="184">
        <f t="shared" si="398"/>
        <v>68.227999999999994</v>
      </c>
      <c r="H3310" s="184">
        <f t="shared" si="399"/>
        <v>53.365005240000002</v>
      </c>
      <c r="I3310" s="184">
        <f t="shared" si="400"/>
        <v>14.862994759999992</v>
      </c>
      <c r="K3310" s="184">
        <v>0</v>
      </c>
      <c r="L3310" s="184">
        <v>0</v>
      </c>
      <c r="M3310" s="184">
        <f t="shared" si="401"/>
        <v>0</v>
      </c>
      <c r="O3310" s="188">
        <v>68.227999999999994</v>
      </c>
      <c r="P3310" s="188">
        <v>53.365005240000002</v>
      </c>
      <c r="Q3310" s="188">
        <f t="shared" si="402"/>
        <v>14.862994759999992</v>
      </c>
      <c r="S3310" s="184">
        <v>0</v>
      </c>
      <c r="T3310" s="184">
        <v>0</v>
      </c>
      <c r="U3310" s="184">
        <f t="shared" si="403"/>
        <v>0</v>
      </c>
      <c r="W3310" s="185">
        <v>0</v>
      </c>
      <c r="X3310" s="185">
        <v>0</v>
      </c>
      <c r="Y3310" s="185">
        <f t="shared" si="404"/>
        <v>0</v>
      </c>
    </row>
    <row r="3311" spans="2:25" s="187" customFormat="1" hidden="1" x14ac:dyDescent="0.3">
      <c r="B3311" s="226" t="s">
        <v>3626</v>
      </c>
      <c r="C3311" s="338" t="s">
        <v>10792</v>
      </c>
      <c r="D3311" s="249"/>
      <c r="E3311" s="249"/>
      <c r="F3311" s="183"/>
      <c r="G3311" s="184">
        <f t="shared" si="398"/>
        <v>76.201099999999997</v>
      </c>
      <c r="H3311" s="184">
        <f t="shared" si="399"/>
        <v>65.360050000000001</v>
      </c>
      <c r="I3311" s="184">
        <f t="shared" si="400"/>
        <v>10.841049999999996</v>
      </c>
      <c r="K3311" s="184">
        <v>0</v>
      </c>
      <c r="L3311" s="184">
        <v>0</v>
      </c>
      <c r="M3311" s="184">
        <f t="shared" si="401"/>
        <v>0</v>
      </c>
      <c r="O3311" s="188">
        <v>76.201099999999997</v>
      </c>
      <c r="P3311" s="188">
        <v>65.360050000000001</v>
      </c>
      <c r="Q3311" s="188">
        <f t="shared" si="402"/>
        <v>10.841049999999996</v>
      </c>
      <c r="S3311" s="184">
        <v>0</v>
      </c>
      <c r="T3311" s="184">
        <v>0</v>
      </c>
      <c r="U3311" s="184">
        <f t="shared" si="403"/>
        <v>0</v>
      </c>
      <c r="W3311" s="185">
        <v>0</v>
      </c>
      <c r="X3311" s="185">
        <v>0</v>
      </c>
      <c r="Y3311" s="185">
        <f t="shared" si="404"/>
        <v>0</v>
      </c>
    </row>
    <row r="3312" spans="2:25" s="187" customFormat="1" hidden="1" x14ac:dyDescent="0.3">
      <c r="B3312" s="226" t="s">
        <v>3627</v>
      </c>
      <c r="C3312" s="338" t="s">
        <v>10793</v>
      </c>
      <c r="D3312" s="249"/>
      <c r="E3312" s="249"/>
      <c r="F3312" s="183"/>
      <c r="G3312" s="184">
        <f t="shared" si="398"/>
        <v>48.106099999999998</v>
      </c>
      <c r="H3312" s="184">
        <f t="shared" si="399"/>
        <v>43.324667999999996</v>
      </c>
      <c r="I3312" s="184">
        <f t="shared" si="400"/>
        <v>4.7814320000000023</v>
      </c>
      <c r="K3312" s="184">
        <v>0</v>
      </c>
      <c r="L3312" s="184">
        <v>0</v>
      </c>
      <c r="M3312" s="184">
        <f t="shared" si="401"/>
        <v>0</v>
      </c>
      <c r="O3312" s="188">
        <v>48.106099999999998</v>
      </c>
      <c r="P3312" s="188">
        <v>43.324667999999996</v>
      </c>
      <c r="Q3312" s="188">
        <f t="shared" si="402"/>
        <v>4.7814320000000023</v>
      </c>
      <c r="S3312" s="184">
        <v>0</v>
      </c>
      <c r="T3312" s="184">
        <v>0</v>
      </c>
      <c r="U3312" s="184">
        <f t="shared" si="403"/>
        <v>0</v>
      </c>
      <c r="W3312" s="185">
        <v>0</v>
      </c>
      <c r="X3312" s="185">
        <v>0</v>
      </c>
      <c r="Y3312" s="185">
        <f t="shared" si="404"/>
        <v>0</v>
      </c>
    </row>
    <row r="3313" spans="2:25" s="187" customFormat="1" hidden="1" x14ac:dyDescent="0.3">
      <c r="B3313" s="226" t="s">
        <v>3628</v>
      </c>
      <c r="C3313" s="338" t="s">
        <v>10794</v>
      </c>
      <c r="D3313" s="249"/>
      <c r="E3313" s="249"/>
      <c r="F3313" s="183"/>
      <c r="G3313" s="184">
        <f t="shared" si="398"/>
        <v>252.54919999999998</v>
      </c>
      <c r="H3313" s="184">
        <f t="shared" si="399"/>
        <v>225.92909795000003</v>
      </c>
      <c r="I3313" s="184">
        <f t="shared" si="400"/>
        <v>26.620102049999957</v>
      </c>
      <c r="K3313" s="184">
        <v>0</v>
      </c>
      <c r="L3313" s="184">
        <v>0</v>
      </c>
      <c r="M3313" s="184">
        <f t="shared" si="401"/>
        <v>0</v>
      </c>
      <c r="O3313" s="188">
        <v>252.54919999999998</v>
      </c>
      <c r="P3313" s="188">
        <v>225.92909795000003</v>
      </c>
      <c r="Q3313" s="188">
        <f t="shared" si="402"/>
        <v>26.620102049999957</v>
      </c>
      <c r="S3313" s="184">
        <v>0</v>
      </c>
      <c r="T3313" s="184">
        <v>0</v>
      </c>
      <c r="U3313" s="184">
        <f t="shared" si="403"/>
        <v>0</v>
      </c>
      <c r="W3313" s="185">
        <v>0</v>
      </c>
      <c r="X3313" s="185">
        <v>0</v>
      </c>
      <c r="Y3313" s="185">
        <f t="shared" si="404"/>
        <v>0</v>
      </c>
    </row>
    <row r="3314" spans="2:25" s="187" customFormat="1" hidden="1" x14ac:dyDescent="0.3">
      <c r="B3314" s="226" t="s">
        <v>3629</v>
      </c>
      <c r="C3314" s="338" t="s">
        <v>10795</v>
      </c>
      <c r="D3314" s="249"/>
      <c r="E3314" s="249"/>
      <c r="F3314" s="183"/>
      <c r="G3314" s="184">
        <f t="shared" si="398"/>
        <v>114.471</v>
      </c>
      <c r="H3314" s="184">
        <f t="shared" si="399"/>
        <v>24.600425000000001</v>
      </c>
      <c r="I3314" s="184">
        <f t="shared" si="400"/>
        <v>89.870575000000002</v>
      </c>
      <c r="K3314" s="184">
        <v>0</v>
      </c>
      <c r="L3314" s="184">
        <v>0</v>
      </c>
      <c r="M3314" s="184">
        <f t="shared" si="401"/>
        <v>0</v>
      </c>
      <c r="O3314" s="188">
        <v>114.471</v>
      </c>
      <c r="P3314" s="188">
        <v>24.600425000000001</v>
      </c>
      <c r="Q3314" s="188">
        <f t="shared" si="402"/>
        <v>89.870575000000002</v>
      </c>
      <c r="S3314" s="184">
        <v>0</v>
      </c>
      <c r="T3314" s="184">
        <v>0</v>
      </c>
      <c r="U3314" s="184">
        <f t="shared" si="403"/>
        <v>0</v>
      </c>
      <c r="W3314" s="185">
        <v>0</v>
      </c>
      <c r="X3314" s="185">
        <v>0</v>
      </c>
      <c r="Y3314" s="185">
        <f t="shared" si="404"/>
        <v>0</v>
      </c>
    </row>
    <row r="3315" spans="2:25" s="187" customFormat="1" hidden="1" x14ac:dyDescent="0.3">
      <c r="B3315" s="226" t="s">
        <v>3630</v>
      </c>
      <c r="C3315" s="338" t="s">
        <v>10796</v>
      </c>
      <c r="D3315" s="249"/>
      <c r="E3315" s="249"/>
      <c r="F3315" s="183"/>
      <c r="G3315" s="184">
        <f t="shared" si="398"/>
        <v>544.4828</v>
      </c>
      <c r="H3315" s="184">
        <f t="shared" si="399"/>
        <v>507.55058530000008</v>
      </c>
      <c r="I3315" s="184">
        <f t="shared" si="400"/>
        <v>36.932214699999918</v>
      </c>
      <c r="K3315" s="184">
        <v>0</v>
      </c>
      <c r="L3315" s="184">
        <v>0</v>
      </c>
      <c r="M3315" s="184">
        <f t="shared" si="401"/>
        <v>0</v>
      </c>
      <c r="O3315" s="188">
        <v>544.4828</v>
      </c>
      <c r="P3315" s="188">
        <v>507.55058530000008</v>
      </c>
      <c r="Q3315" s="188">
        <f t="shared" si="402"/>
        <v>36.932214699999918</v>
      </c>
      <c r="S3315" s="184">
        <v>0</v>
      </c>
      <c r="T3315" s="184">
        <v>0</v>
      </c>
      <c r="U3315" s="184">
        <f t="shared" si="403"/>
        <v>0</v>
      </c>
      <c r="W3315" s="185">
        <v>0</v>
      </c>
      <c r="X3315" s="185">
        <v>0</v>
      </c>
      <c r="Y3315" s="185">
        <f t="shared" si="404"/>
        <v>0</v>
      </c>
    </row>
    <row r="3316" spans="2:25" s="187" customFormat="1" hidden="1" x14ac:dyDescent="0.3">
      <c r="B3316" s="226" t="s">
        <v>3631</v>
      </c>
      <c r="C3316" s="338" t="s">
        <v>10797</v>
      </c>
      <c r="D3316" s="249"/>
      <c r="E3316" s="249"/>
      <c r="F3316" s="183"/>
      <c r="G3316" s="184">
        <f t="shared" si="398"/>
        <v>171.81290000000001</v>
      </c>
      <c r="H3316" s="184">
        <f t="shared" si="399"/>
        <v>151.69496350999998</v>
      </c>
      <c r="I3316" s="184">
        <f t="shared" si="400"/>
        <v>20.117936490000034</v>
      </c>
      <c r="K3316" s="184">
        <v>0</v>
      </c>
      <c r="L3316" s="184">
        <v>0</v>
      </c>
      <c r="M3316" s="184">
        <f t="shared" si="401"/>
        <v>0</v>
      </c>
      <c r="O3316" s="188">
        <v>171.81290000000001</v>
      </c>
      <c r="P3316" s="188">
        <v>151.69496350999998</v>
      </c>
      <c r="Q3316" s="188">
        <f t="shared" si="402"/>
        <v>20.117936490000034</v>
      </c>
      <c r="S3316" s="184">
        <v>0</v>
      </c>
      <c r="T3316" s="184">
        <v>0</v>
      </c>
      <c r="U3316" s="184">
        <f t="shared" si="403"/>
        <v>0</v>
      </c>
      <c r="W3316" s="185">
        <v>0</v>
      </c>
      <c r="X3316" s="185">
        <v>0</v>
      </c>
      <c r="Y3316" s="185">
        <f t="shared" si="404"/>
        <v>0</v>
      </c>
    </row>
    <row r="3317" spans="2:25" s="187" customFormat="1" hidden="1" x14ac:dyDescent="0.3">
      <c r="B3317" s="226" t="s">
        <v>3632</v>
      </c>
      <c r="C3317" s="338" t="s">
        <v>10798</v>
      </c>
      <c r="D3317" s="249"/>
      <c r="E3317" s="249"/>
      <c r="F3317" s="183"/>
      <c r="G3317" s="184">
        <f t="shared" si="398"/>
        <v>284.36220000000003</v>
      </c>
      <c r="H3317" s="184">
        <f t="shared" si="399"/>
        <v>276.17490858000002</v>
      </c>
      <c r="I3317" s="184">
        <f t="shared" si="400"/>
        <v>8.1872914200000082</v>
      </c>
      <c r="K3317" s="184">
        <v>0</v>
      </c>
      <c r="L3317" s="184">
        <v>0</v>
      </c>
      <c r="M3317" s="184">
        <f t="shared" si="401"/>
        <v>0</v>
      </c>
      <c r="O3317" s="188">
        <v>284.36220000000003</v>
      </c>
      <c r="P3317" s="188">
        <v>276.17490858000002</v>
      </c>
      <c r="Q3317" s="188">
        <f t="shared" si="402"/>
        <v>8.1872914200000082</v>
      </c>
      <c r="S3317" s="184">
        <v>0</v>
      </c>
      <c r="T3317" s="184">
        <v>0</v>
      </c>
      <c r="U3317" s="184">
        <f t="shared" si="403"/>
        <v>0</v>
      </c>
      <c r="W3317" s="185">
        <v>0</v>
      </c>
      <c r="X3317" s="185">
        <v>0</v>
      </c>
      <c r="Y3317" s="185">
        <f t="shared" si="404"/>
        <v>0</v>
      </c>
    </row>
    <row r="3318" spans="2:25" s="187" customFormat="1" hidden="1" x14ac:dyDescent="0.3">
      <c r="B3318" s="226" t="s">
        <v>3633</v>
      </c>
      <c r="C3318" s="338" t="s">
        <v>10799</v>
      </c>
      <c r="D3318" s="249"/>
      <c r="E3318" s="249"/>
      <c r="F3318" s="183"/>
      <c r="G3318" s="184">
        <f t="shared" si="398"/>
        <v>65.227000000000004</v>
      </c>
      <c r="H3318" s="184">
        <f t="shared" si="399"/>
        <v>59.554106579999996</v>
      </c>
      <c r="I3318" s="184">
        <f t="shared" si="400"/>
        <v>5.6728934200000083</v>
      </c>
      <c r="K3318" s="184">
        <v>0</v>
      </c>
      <c r="L3318" s="184">
        <v>0</v>
      </c>
      <c r="M3318" s="184">
        <f t="shared" si="401"/>
        <v>0</v>
      </c>
      <c r="O3318" s="188">
        <v>65.227000000000004</v>
      </c>
      <c r="P3318" s="188">
        <v>59.554106579999996</v>
      </c>
      <c r="Q3318" s="188">
        <f t="shared" si="402"/>
        <v>5.6728934200000083</v>
      </c>
      <c r="S3318" s="184">
        <v>0</v>
      </c>
      <c r="T3318" s="184">
        <v>0</v>
      </c>
      <c r="U3318" s="184">
        <f t="shared" si="403"/>
        <v>0</v>
      </c>
      <c r="W3318" s="185">
        <v>0</v>
      </c>
      <c r="X3318" s="185">
        <v>0</v>
      </c>
      <c r="Y3318" s="185">
        <f t="shared" si="404"/>
        <v>0</v>
      </c>
    </row>
    <row r="3319" spans="2:25" s="187" customFormat="1" hidden="1" x14ac:dyDescent="0.3">
      <c r="B3319" s="226" t="s">
        <v>3634</v>
      </c>
      <c r="C3319" s="338" t="s">
        <v>10800</v>
      </c>
      <c r="D3319" s="249"/>
      <c r="E3319" s="249"/>
      <c r="F3319" s="183"/>
      <c r="G3319" s="184">
        <f t="shared" si="398"/>
        <v>53.540100000000002</v>
      </c>
      <c r="H3319" s="184">
        <f t="shared" si="399"/>
        <v>53.041499999999999</v>
      </c>
      <c r="I3319" s="184">
        <f t="shared" si="400"/>
        <v>0.49860000000000326</v>
      </c>
      <c r="K3319" s="184">
        <v>0</v>
      </c>
      <c r="L3319" s="184">
        <v>0</v>
      </c>
      <c r="M3319" s="184">
        <f t="shared" si="401"/>
        <v>0</v>
      </c>
      <c r="O3319" s="188">
        <v>53.540100000000002</v>
      </c>
      <c r="P3319" s="188">
        <v>53.041499999999999</v>
      </c>
      <c r="Q3319" s="188">
        <f t="shared" si="402"/>
        <v>0.49860000000000326</v>
      </c>
      <c r="S3319" s="184">
        <v>0</v>
      </c>
      <c r="T3319" s="184">
        <v>0</v>
      </c>
      <c r="U3319" s="184">
        <f t="shared" si="403"/>
        <v>0</v>
      </c>
      <c r="W3319" s="185">
        <v>0</v>
      </c>
      <c r="X3319" s="185">
        <v>0</v>
      </c>
      <c r="Y3319" s="185">
        <f t="shared" si="404"/>
        <v>0</v>
      </c>
    </row>
    <row r="3320" spans="2:25" s="187" customFormat="1" hidden="1" x14ac:dyDescent="0.3">
      <c r="B3320" s="226" t="s">
        <v>3635</v>
      </c>
      <c r="C3320" s="338" t="s">
        <v>10801</v>
      </c>
      <c r="D3320" s="249"/>
      <c r="E3320" s="249"/>
      <c r="F3320" s="183"/>
      <c r="G3320" s="184">
        <f t="shared" si="398"/>
        <v>48.221199999999996</v>
      </c>
      <c r="H3320" s="184">
        <f t="shared" si="399"/>
        <v>43.932318079999995</v>
      </c>
      <c r="I3320" s="184">
        <f t="shared" si="400"/>
        <v>4.2888819200000015</v>
      </c>
      <c r="K3320" s="184">
        <v>0</v>
      </c>
      <c r="L3320" s="184">
        <v>0</v>
      </c>
      <c r="M3320" s="184">
        <f t="shared" si="401"/>
        <v>0</v>
      </c>
      <c r="O3320" s="188">
        <v>48.221199999999996</v>
      </c>
      <c r="P3320" s="188">
        <v>43.932318079999995</v>
      </c>
      <c r="Q3320" s="188">
        <f t="shared" si="402"/>
        <v>4.2888819200000015</v>
      </c>
      <c r="S3320" s="184">
        <v>0</v>
      </c>
      <c r="T3320" s="184">
        <v>0</v>
      </c>
      <c r="U3320" s="184">
        <f t="shared" si="403"/>
        <v>0</v>
      </c>
      <c r="W3320" s="185">
        <v>0</v>
      </c>
      <c r="X3320" s="185">
        <v>0</v>
      </c>
      <c r="Y3320" s="185">
        <f t="shared" si="404"/>
        <v>0</v>
      </c>
    </row>
    <row r="3321" spans="2:25" s="187" customFormat="1" hidden="1" x14ac:dyDescent="0.3">
      <c r="B3321" s="226" t="s">
        <v>3636</v>
      </c>
      <c r="C3321" s="338" t="s">
        <v>10802</v>
      </c>
      <c r="D3321" s="249"/>
      <c r="E3321" s="249"/>
      <c r="F3321" s="183"/>
      <c r="G3321" s="184">
        <f t="shared" si="398"/>
        <v>291.16239999999999</v>
      </c>
      <c r="H3321" s="184">
        <f t="shared" si="399"/>
        <v>216.79927399999997</v>
      </c>
      <c r="I3321" s="184">
        <f t="shared" si="400"/>
        <v>74.363126000000022</v>
      </c>
      <c r="K3321" s="184">
        <v>0</v>
      </c>
      <c r="L3321" s="184">
        <v>0</v>
      </c>
      <c r="M3321" s="184">
        <f t="shared" si="401"/>
        <v>0</v>
      </c>
      <c r="O3321" s="188">
        <v>291.16239999999999</v>
      </c>
      <c r="P3321" s="188">
        <v>216.79927399999997</v>
      </c>
      <c r="Q3321" s="188">
        <f t="shared" si="402"/>
        <v>74.363126000000022</v>
      </c>
      <c r="S3321" s="184">
        <v>0</v>
      </c>
      <c r="T3321" s="184">
        <v>0</v>
      </c>
      <c r="U3321" s="184">
        <f t="shared" si="403"/>
        <v>0</v>
      </c>
      <c r="W3321" s="185">
        <v>0</v>
      </c>
      <c r="X3321" s="185">
        <v>0</v>
      </c>
      <c r="Y3321" s="185">
        <f t="shared" si="404"/>
        <v>0</v>
      </c>
    </row>
    <row r="3322" spans="2:25" s="187" customFormat="1" hidden="1" x14ac:dyDescent="0.3">
      <c r="B3322" s="226" t="s">
        <v>3637</v>
      </c>
      <c r="C3322" s="338" t="s">
        <v>10803</v>
      </c>
      <c r="D3322" s="249"/>
      <c r="E3322" s="249"/>
      <c r="F3322" s="183"/>
      <c r="G3322" s="184">
        <f t="shared" si="398"/>
        <v>100</v>
      </c>
      <c r="H3322" s="184">
        <f t="shared" si="399"/>
        <v>0.45</v>
      </c>
      <c r="I3322" s="184">
        <f t="shared" si="400"/>
        <v>99.55</v>
      </c>
      <c r="K3322" s="184">
        <v>0</v>
      </c>
      <c r="L3322" s="184">
        <v>0</v>
      </c>
      <c r="M3322" s="184">
        <f t="shared" si="401"/>
        <v>0</v>
      </c>
      <c r="O3322" s="188">
        <v>100</v>
      </c>
      <c r="P3322" s="188">
        <v>0.45</v>
      </c>
      <c r="Q3322" s="188">
        <f t="shared" si="402"/>
        <v>99.55</v>
      </c>
      <c r="S3322" s="184">
        <v>0</v>
      </c>
      <c r="T3322" s="184">
        <v>0</v>
      </c>
      <c r="U3322" s="184">
        <f t="shared" si="403"/>
        <v>0</v>
      </c>
      <c r="W3322" s="185">
        <v>0</v>
      </c>
      <c r="X3322" s="185">
        <v>0</v>
      </c>
      <c r="Y3322" s="185">
        <f t="shared" si="404"/>
        <v>0</v>
      </c>
    </row>
    <row r="3323" spans="2:25" s="187" customFormat="1" hidden="1" x14ac:dyDescent="0.3">
      <c r="B3323" s="226" t="s">
        <v>3638</v>
      </c>
      <c r="C3323" s="338" t="s">
        <v>10804</v>
      </c>
      <c r="D3323" s="249"/>
      <c r="E3323" s="249"/>
      <c r="F3323" s="183"/>
      <c r="G3323" s="184">
        <f t="shared" si="398"/>
        <v>609.34980000000007</v>
      </c>
      <c r="H3323" s="184">
        <f t="shared" si="399"/>
        <v>562.54410365000001</v>
      </c>
      <c r="I3323" s="184">
        <f t="shared" si="400"/>
        <v>46.805696350000062</v>
      </c>
      <c r="K3323" s="184">
        <v>0</v>
      </c>
      <c r="L3323" s="184">
        <v>0</v>
      </c>
      <c r="M3323" s="184">
        <f t="shared" si="401"/>
        <v>0</v>
      </c>
      <c r="O3323" s="188">
        <v>609.34980000000007</v>
      </c>
      <c r="P3323" s="188">
        <v>562.54410365000001</v>
      </c>
      <c r="Q3323" s="188">
        <f t="shared" si="402"/>
        <v>46.805696350000062</v>
      </c>
      <c r="S3323" s="184">
        <v>0</v>
      </c>
      <c r="T3323" s="184">
        <v>0</v>
      </c>
      <c r="U3323" s="184">
        <f t="shared" si="403"/>
        <v>0</v>
      </c>
      <c r="W3323" s="185">
        <v>0</v>
      </c>
      <c r="X3323" s="185">
        <v>0</v>
      </c>
      <c r="Y3323" s="185">
        <f t="shared" si="404"/>
        <v>0</v>
      </c>
    </row>
    <row r="3324" spans="2:25" s="187" customFormat="1" hidden="1" x14ac:dyDescent="0.3">
      <c r="B3324" s="226" t="s">
        <v>3639</v>
      </c>
      <c r="C3324" s="338" t="s">
        <v>10805</v>
      </c>
      <c r="D3324" s="249"/>
      <c r="E3324" s="249"/>
      <c r="F3324" s="183"/>
      <c r="G3324" s="184">
        <f t="shared" si="398"/>
        <v>141.82320000000001</v>
      </c>
      <c r="H3324" s="184">
        <f t="shared" si="399"/>
        <v>116.13647171</v>
      </c>
      <c r="I3324" s="184">
        <f t="shared" si="400"/>
        <v>25.686728290000019</v>
      </c>
      <c r="K3324" s="184">
        <v>0</v>
      </c>
      <c r="L3324" s="184">
        <v>0</v>
      </c>
      <c r="M3324" s="184">
        <f t="shared" si="401"/>
        <v>0</v>
      </c>
      <c r="O3324" s="188">
        <v>141.82320000000001</v>
      </c>
      <c r="P3324" s="188">
        <v>116.13647171</v>
      </c>
      <c r="Q3324" s="188">
        <f t="shared" si="402"/>
        <v>25.686728290000019</v>
      </c>
      <c r="S3324" s="184">
        <v>0</v>
      </c>
      <c r="T3324" s="184">
        <v>0</v>
      </c>
      <c r="U3324" s="184">
        <f t="shared" si="403"/>
        <v>0</v>
      </c>
      <c r="W3324" s="185">
        <v>0</v>
      </c>
      <c r="X3324" s="185">
        <v>0</v>
      </c>
      <c r="Y3324" s="185">
        <f t="shared" si="404"/>
        <v>0</v>
      </c>
    </row>
    <row r="3325" spans="2:25" s="187" customFormat="1" hidden="1" x14ac:dyDescent="0.3">
      <c r="B3325" s="226" t="s">
        <v>3640</v>
      </c>
      <c r="C3325" s="338" t="s">
        <v>10806</v>
      </c>
      <c r="D3325" s="249"/>
      <c r="E3325" s="249"/>
      <c r="F3325" s="183"/>
      <c r="G3325" s="184">
        <f t="shared" si="398"/>
        <v>506.70320000000004</v>
      </c>
      <c r="H3325" s="184">
        <f t="shared" si="399"/>
        <v>432.84545195999999</v>
      </c>
      <c r="I3325" s="184">
        <f t="shared" si="400"/>
        <v>73.857748040000047</v>
      </c>
      <c r="K3325" s="184">
        <v>0</v>
      </c>
      <c r="L3325" s="184">
        <v>0</v>
      </c>
      <c r="M3325" s="184">
        <f t="shared" si="401"/>
        <v>0</v>
      </c>
      <c r="O3325" s="188">
        <v>506.70320000000004</v>
      </c>
      <c r="P3325" s="188">
        <v>432.84545195999999</v>
      </c>
      <c r="Q3325" s="188">
        <f t="shared" si="402"/>
        <v>73.857748040000047</v>
      </c>
      <c r="S3325" s="184">
        <v>0</v>
      </c>
      <c r="T3325" s="184">
        <v>0</v>
      </c>
      <c r="U3325" s="184">
        <f t="shared" si="403"/>
        <v>0</v>
      </c>
      <c r="W3325" s="185">
        <v>0</v>
      </c>
      <c r="X3325" s="185">
        <v>0</v>
      </c>
      <c r="Y3325" s="185">
        <f t="shared" si="404"/>
        <v>0</v>
      </c>
    </row>
    <row r="3326" spans="2:25" s="187" customFormat="1" hidden="1" x14ac:dyDescent="0.3">
      <c r="B3326" s="226" t="s">
        <v>3641</v>
      </c>
      <c r="C3326" s="338" t="s">
        <v>10807</v>
      </c>
      <c r="D3326" s="249"/>
      <c r="E3326" s="249"/>
      <c r="F3326" s="183"/>
      <c r="G3326" s="184">
        <f t="shared" si="398"/>
        <v>64.028500000000008</v>
      </c>
      <c r="H3326" s="184">
        <f t="shared" si="399"/>
        <v>60.486513280000004</v>
      </c>
      <c r="I3326" s="184">
        <f t="shared" si="400"/>
        <v>3.5419867200000041</v>
      </c>
      <c r="K3326" s="184">
        <v>0</v>
      </c>
      <c r="L3326" s="184">
        <v>0</v>
      </c>
      <c r="M3326" s="184">
        <f t="shared" si="401"/>
        <v>0</v>
      </c>
      <c r="O3326" s="188">
        <v>64.028500000000008</v>
      </c>
      <c r="P3326" s="188">
        <v>60.486513280000004</v>
      </c>
      <c r="Q3326" s="188">
        <f t="shared" si="402"/>
        <v>3.5419867200000041</v>
      </c>
      <c r="S3326" s="184">
        <v>0</v>
      </c>
      <c r="T3326" s="184">
        <v>0</v>
      </c>
      <c r="U3326" s="184">
        <f t="shared" si="403"/>
        <v>0</v>
      </c>
      <c r="W3326" s="185">
        <v>0</v>
      </c>
      <c r="X3326" s="185">
        <v>0</v>
      </c>
      <c r="Y3326" s="185">
        <f t="shared" si="404"/>
        <v>0</v>
      </c>
    </row>
    <row r="3327" spans="2:25" s="187" customFormat="1" hidden="1" x14ac:dyDescent="0.3">
      <c r="B3327" s="226" t="s">
        <v>3642</v>
      </c>
      <c r="C3327" s="338" t="s">
        <v>10808</v>
      </c>
      <c r="D3327" s="249"/>
      <c r="E3327" s="249"/>
      <c r="F3327" s="183"/>
      <c r="G3327" s="184">
        <f t="shared" si="398"/>
        <v>35.911700000000003</v>
      </c>
      <c r="H3327" s="184">
        <f t="shared" si="399"/>
        <v>41.978299999999997</v>
      </c>
      <c r="I3327" s="184">
        <f t="shared" si="400"/>
        <v>6.066599999999994</v>
      </c>
      <c r="K3327" s="184">
        <v>0</v>
      </c>
      <c r="L3327" s="184">
        <v>0</v>
      </c>
      <c r="M3327" s="184">
        <f t="shared" si="401"/>
        <v>0</v>
      </c>
      <c r="O3327" s="188">
        <v>35.911700000000003</v>
      </c>
      <c r="P3327" s="188">
        <v>41.978299999999997</v>
      </c>
      <c r="Q3327" s="188">
        <f t="shared" si="402"/>
        <v>6.066599999999994</v>
      </c>
      <c r="S3327" s="184">
        <v>0</v>
      </c>
      <c r="T3327" s="184">
        <v>0</v>
      </c>
      <c r="U3327" s="184">
        <f t="shared" si="403"/>
        <v>0</v>
      </c>
      <c r="W3327" s="185">
        <v>0</v>
      </c>
      <c r="X3327" s="185">
        <v>0</v>
      </c>
      <c r="Y3327" s="185">
        <f t="shared" si="404"/>
        <v>0</v>
      </c>
    </row>
    <row r="3328" spans="2:25" s="187" customFormat="1" hidden="1" x14ac:dyDescent="0.3">
      <c r="B3328" s="226" t="s">
        <v>3643</v>
      </c>
      <c r="C3328" s="338" t="s">
        <v>10809</v>
      </c>
      <c r="D3328" s="249"/>
      <c r="E3328" s="249"/>
      <c r="F3328" s="183"/>
      <c r="G3328" s="184">
        <f t="shared" si="398"/>
        <v>44.151799999999994</v>
      </c>
      <c r="H3328" s="184">
        <f t="shared" si="399"/>
        <v>42.225649390000001</v>
      </c>
      <c r="I3328" s="184">
        <f t="shared" si="400"/>
        <v>1.9261506099999934</v>
      </c>
      <c r="K3328" s="184">
        <v>0</v>
      </c>
      <c r="L3328" s="184">
        <v>0</v>
      </c>
      <c r="M3328" s="184">
        <f t="shared" si="401"/>
        <v>0</v>
      </c>
      <c r="O3328" s="188">
        <v>44.151799999999994</v>
      </c>
      <c r="P3328" s="188">
        <v>42.225649390000001</v>
      </c>
      <c r="Q3328" s="188">
        <f t="shared" si="402"/>
        <v>1.9261506099999934</v>
      </c>
      <c r="S3328" s="184">
        <v>0</v>
      </c>
      <c r="T3328" s="184">
        <v>0</v>
      </c>
      <c r="U3328" s="184">
        <f t="shared" si="403"/>
        <v>0</v>
      </c>
      <c r="W3328" s="185">
        <v>0</v>
      </c>
      <c r="X3328" s="185">
        <v>0</v>
      </c>
      <c r="Y3328" s="185">
        <f t="shared" si="404"/>
        <v>0</v>
      </c>
    </row>
    <row r="3329" spans="2:25" s="187" customFormat="1" hidden="1" x14ac:dyDescent="0.3">
      <c r="B3329" s="226" t="s">
        <v>3644</v>
      </c>
      <c r="C3329" s="338" t="s">
        <v>10810</v>
      </c>
      <c r="D3329" s="249"/>
      <c r="E3329" s="249"/>
      <c r="F3329" s="183"/>
      <c r="G3329" s="184">
        <f t="shared" si="398"/>
        <v>233.57070000000002</v>
      </c>
      <c r="H3329" s="184">
        <f t="shared" si="399"/>
        <v>212.57348107000001</v>
      </c>
      <c r="I3329" s="184">
        <f t="shared" si="400"/>
        <v>20.997218930000003</v>
      </c>
      <c r="K3329" s="184">
        <v>0</v>
      </c>
      <c r="L3329" s="184">
        <v>0</v>
      </c>
      <c r="M3329" s="184">
        <f t="shared" si="401"/>
        <v>0</v>
      </c>
      <c r="O3329" s="188">
        <v>233.57070000000002</v>
      </c>
      <c r="P3329" s="188">
        <v>212.57348107000001</v>
      </c>
      <c r="Q3329" s="188">
        <f t="shared" si="402"/>
        <v>20.997218930000003</v>
      </c>
      <c r="S3329" s="184">
        <v>0</v>
      </c>
      <c r="T3329" s="184">
        <v>0</v>
      </c>
      <c r="U3329" s="184">
        <f t="shared" si="403"/>
        <v>0</v>
      </c>
      <c r="W3329" s="185">
        <v>0</v>
      </c>
      <c r="X3329" s="185">
        <v>0</v>
      </c>
      <c r="Y3329" s="185">
        <f t="shared" si="404"/>
        <v>0</v>
      </c>
    </row>
    <row r="3330" spans="2:25" s="187" customFormat="1" hidden="1" x14ac:dyDescent="0.3">
      <c r="B3330" s="226" t="s">
        <v>3645</v>
      </c>
      <c r="C3330" s="338" t="s">
        <v>10811</v>
      </c>
      <c r="D3330" s="249"/>
      <c r="E3330" s="249"/>
      <c r="F3330" s="183"/>
      <c r="G3330" s="184">
        <f t="shared" ref="G3330:G3393" si="405">+K3330+O3330+S3330+W3330</f>
        <v>28.141400000000001</v>
      </c>
      <c r="H3330" s="184">
        <f t="shared" ref="H3330:H3393" si="406">+L3330+P3330+T3330+X3330</f>
        <v>23.231150020000001</v>
      </c>
      <c r="I3330" s="184">
        <f t="shared" si="400"/>
        <v>4.9102499799999997</v>
      </c>
      <c r="K3330" s="184">
        <v>0</v>
      </c>
      <c r="L3330" s="184">
        <v>0</v>
      </c>
      <c r="M3330" s="184">
        <f t="shared" si="401"/>
        <v>0</v>
      </c>
      <c r="O3330" s="188">
        <v>28.141400000000001</v>
      </c>
      <c r="P3330" s="188">
        <v>23.231150020000001</v>
      </c>
      <c r="Q3330" s="188">
        <f t="shared" si="402"/>
        <v>4.9102499799999997</v>
      </c>
      <c r="S3330" s="184">
        <v>0</v>
      </c>
      <c r="T3330" s="184">
        <v>0</v>
      </c>
      <c r="U3330" s="184">
        <f t="shared" si="403"/>
        <v>0</v>
      </c>
      <c r="W3330" s="185">
        <v>0</v>
      </c>
      <c r="X3330" s="185">
        <v>0</v>
      </c>
      <c r="Y3330" s="185">
        <f t="shared" si="404"/>
        <v>0</v>
      </c>
    </row>
    <row r="3331" spans="2:25" s="187" customFormat="1" hidden="1" x14ac:dyDescent="0.3">
      <c r="B3331" s="226" t="s">
        <v>3646</v>
      </c>
      <c r="C3331" s="338" t="s">
        <v>10812</v>
      </c>
      <c r="D3331" s="249"/>
      <c r="E3331" s="249"/>
      <c r="F3331" s="183"/>
      <c r="G3331" s="184">
        <f t="shared" si="405"/>
        <v>50</v>
      </c>
      <c r="H3331" s="184">
        <f t="shared" si="406"/>
        <v>54</v>
      </c>
      <c r="I3331" s="184">
        <f t="shared" si="400"/>
        <v>4</v>
      </c>
      <c r="K3331" s="184">
        <v>0</v>
      </c>
      <c r="L3331" s="184">
        <v>0</v>
      </c>
      <c r="M3331" s="184">
        <f t="shared" si="401"/>
        <v>0</v>
      </c>
      <c r="O3331" s="188">
        <v>50</v>
      </c>
      <c r="P3331" s="188">
        <v>54</v>
      </c>
      <c r="Q3331" s="188">
        <f t="shared" si="402"/>
        <v>4</v>
      </c>
      <c r="S3331" s="184">
        <v>0</v>
      </c>
      <c r="T3331" s="184">
        <v>0</v>
      </c>
      <c r="U3331" s="184">
        <f t="shared" si="403"/>
        <v>0</v>
      </c>
      <c r="W3331" s="185">
        <v>0</v>
      </c>
      <c r="X3331" s="185">
        <v>0</v>
      </c>
      <c r="Y3331" s="185">
        <f t="shared" si="404"/>
        <v>0</v>
      </c>
    </row>
    <row r="3332" spans="2:25" s="187" customFormat="1" hidden="1" x14ac:dyDescent="0.3">
      <c r="B3332" s="226" t="s">
        <v>3647</v>
      </c>
      <c r="C3332" s="338" t="s">
        <v>10813</v>
      </c>
      <c r="D3332" s="249"/>
      <c r="E3332" s="249"/>
      <c r="F3332" s="183"/>
      <c r="G3332" s="184">
        <f t="shared" si="405"/>
        <v>819.01090000000011</v>
      </c>
      <c r="H3332" s="184">
        <f t="shared" si="406"/>
        <v>758.40795479999997</v>
      </c>
      <c r="I3332" s="184">
        <f t="shared" si="400"/>
        <v>60.602945200000136</v>
      </c>
      <c r="K3332" s="184">
        <v>0</v>
      </c>
      <c r="L3332" s="184">
        <v>0</v>
      </c>
      <c r="M3332" s="184">
        <f t="shared" si="401"/>
        <v>0</v>
      </c>
      <c r="O3332" s="188">
        <v>819.01090000000011</v>
      </c>
      <c r="P3332" s="188">
        <v>758.40795479999997</v>
      </c>
      <c r="Q3332" s="188">
        <f t="shared" si="402"/>
        <v>60.602945200000136</v>
      </c>
      <c r="S3332" s="184">
        <v>0</v>
      </c>
      <c r="T3332" s="184">
        <v>0</v>
      </c>
      <c r="U3332" s="184">
        <f t="shared" si="403"/>
        <v>0</v>
      </c>
      <c r="W3332" s="185">
        <v>0</v>
      </c>
      <c r="X3332" s="185">
        <v>0</v>
      </c>
      <c r="Y3332" s="185">
        <f t="shared" si="404"/>
        <v>0</v>
      </c>
    </row>
    <row r="3333" spans="2:25" s="187" customFormat="1" hidden="1" x14ac:dyDescent="0.3">
      <c r="B3333" s="226" t="s">
        <v>3648</v>
      </c>
      <c r="C3333" s="338" t="s">
        <v>10814</v>
      </c>
      <c r="D3333" s="249"/>
      <c r="E3333" s="249"/>
      <c r="F3333" s="183"/>
      <c r="G3333" s="184">
        <f t="shared" si="405"/>
        <v>295.09140000000002</v>
      </c>
      <c r="H3333" s="184">
        <f t="shared" si="406"/>
        <v>251.00730100999999</v>
      </c>
      <c r="I3333" s="184">
        <f t="shared" si="400"/>
        <v>44.08409899000003</v>
      </c>
      <c r="K3333" s="184">
        <v>0</v>
      </c>
      <c r="L3333" s="184">
        <v>0</v>
      </c>
      <c r="M3333" s="184">
        <f t="shared" si="401"/>
        <v>0</v>
      </c>
      <c r="O3333" s="188">
        <v>295.09140000000002</v>
      </c>
      <c r="P3333" s="188">
        <v>251.00730100999999</v>
      </c>
      <c r="Q3333" s="188">
        <f t="shared" si="402"/>
        <v>44.08409899000003</v>
      </c>
      <c r="S3333" s="184">
        <v>0</v>
      </c>
      <c r="T3333" s="184">
        <v>0</v>
      </c>
      <c r="U3333" s="184">
        <f t="shared" si="403"/>
        <v>0</v>
      </c>
      <c r="W3333" s="185">
        <v>0</v>
      </c>
      <c r="X3333" s="185">
        <v>0</v>
      </c>
      <c r="Y3333" s="185">
        <f t="shared" si="404"/>
        <v>0</v>
      </c>
    </row>
    <row r="3334" spans="2:25" s="187" customFormat="1" hidden="1" x14ac:dyDescent="0.3">
      <c r="B3334" s="226" t="s">
        <v>3649</v>
      </c>
      <c r="C3334" s="338" t="s">
        <v>10815</v>
      </c>
      <c r="D3334" s="249"/>
      <c r="E3334" s="249"/>
      <c r="F3334" s="183"/>
      <c r="G3334" s="184">
        <f t="shared" si="405"/>
        <v>326.58910000000003</v>
      </c>
      <c r="H3334" s="184">
        <f t="shared" si="406"/>
        <v>297.65869600000002</v>
      </c>
      <c r="I3334" s="184">
        <f t="shared" si="400"/>
        <v>28.93040400000001</v>
      </c>
      <c r="K3334" s="184">
        <v>0</v>
      </c>
      <c r="L3334" s="184">
        <v>0</v>
      </c>
      <c r="M3334" s="184">
        <f t="shared" si="401"/>
        <v>0</v>
      </c>
      <c r="O3334" s="188">
        <v>326.58910000000003</v>
      </c>
      <c r="P3334" s="188">
        <v>297.65869600000002</v>
      </c>
      <c r="Q3334" s="188">
        <f t="shared" si="402"/>
        <v>28.93040400000001</v>
      </c>
      <c r="S3334" s="184">
        <v>0</v>
      </c>
      <c r="T3334" s="184">
        <v>0</v>
      </c>
      <c r="U3334" s="184">
        <f t="shared" si="403"/>
        <v>0</v>
      </c>
      <c r="W3334" s="185">
        <v>0</v>
      </c>
      <c r="X3334" s="185">
        <v>0</v>
      </c>
      <c r="Y3334" s="185">
        <f t="shared" si="404"/>
        <v>0</v>
      </c>
    </row>
    <row r="3335" spans="2:25" s="187" customFormat="1" hidden="1" x14ac:dyDescent="0.3">
      <c r="B3335" s="226" t="s">
        <v>3650</v>
      </c>
      <c r="C3335" s="338" t="s">
        <v>10816</v>
      </c>
      <c r="D3335" s="249"/>
      <c r="E3335" s="249"/>
      <c r="F3335" s="183"/>
      <c r="G3335" s="184">
        <f t="shared" si="405"/>
        <v>73.212299999999999</v>
      </c>
      <c r="H3335" s="184">
        <f t="shared" si="406"/>
        <v>69.198897420000009</v>
      </c>
      <c r="I3335" s="184">
        <f t="shared" si="400"/>
        <v>4.0134025799999904</v>
      </c>
      <c r="K3335" s="184">
        <v>0</v>
      </c>
      <c r="L3335" s="184">
        <v>0</v>
      </c>
      <c r="M3335" s="184">
        <f t="shared" si="401"/>
        <v>0</v>
      </c>
      <c r="O3335" s="188">
        <v>73.212299999999999</v>
      </c>
      <c r="P3335" s="188">
        <v>69.198897420000009</v>
      </c>
      <c r="Q3335" s="188">
        <f t="shared" si="402"/>
        <v>4.0134025799999904</v>
      </c>
      <c r="S3335" s="184">
        <v>0</v>
      </c>
      <c r="T3335" s="184">
        <v>0</v>
      </c>
      <c r="U3335" s="184">
        <f t="shared" si="403"/>
        <v>0</v>
      </c>
      <c r="W3335" s="185">
        <v>0</v>
      </c>
      <c r="X3335" s="185">
        <v>0</v>
      </c>
      <c r="Y3335" s="185">
        <f t="shared" si="404"/>
        <v>0</v>
      </c>
    </row>
    <row r="3336" spans="2:25" s="187" customFormat="1" hidden="1" x14ac:dyDescent="0.3">
      <c r="B3336" s="226" t="s">
        <v>3651</v>
      </c>
      <c r="C3336" s="338" t="s">
        <v>10817</v>
      </c>
      <c r="D3336" s="249"/>
      <c r="E3336" s="249"/>
      <c r="F3336" s="183"/>
      <c r="G3336" s="184">
        <f t="shared" si="405"/>
        <v>78.176199999999994</v>
      </c>
      <c r="H3336" s="184">
        <f t="shared" si="406"/>
        <v>43.24</v>
      </c>
      <c r="I3336" s="184">
        <f t="shared" si="400"/>
        <v>34.936199999999992</v>
      </c>
      <c r="K3336" s="184">
        <v>0</v>
      </c>
      <c r="L3336" s="184">
        <v>0</v>
      </c>
      <c r="M3336" s="184">
        <f t="shared" si="401"/>
        <v>0</v>
      </c>
      <c r="O3336" s="188">
        <v>78.176199999999994</v>
      </c>
      <c r="P3336" s="188">
        <v>43.24</v>
      </c>
      <c r="Q3336" s="188">
        <f t="shared" si="402"/>
        <v>34.936199999999992</v>
      </c>
      <c r="S3336" s="184">
        <v>0</v>
      </c>
      <c r="T3336" s="184">
        <v>0</v>
      </c>
      <c r="U3336" s="184">
        <f t="shared" si="403"/>
        <v>0</v>
      </c>
      <c r="W3336" s="185">
        <v>0</v>
      </c>
      <c r="X3336" s="185">
        <v>0</v>
      </c>
      <c r="Y3336" s="185">
        <f t="shared" si="404"/>
        <v>0</v>
      </c>
    </row>
    <row r="3337" spans="2:25" s="187" customFormat="1" hidden="1" x14ac:dyDescent="0.3">
      <c r="B3337" s="226" t="s">
        <v>3652</v>
      </c>
      <c r="C3337" s="338" t="s">
        <v>10818</v>
      </c>
      <c r="D3337" s="249"/>
      <c r="E3337" s="249"/>
      <c r="F3337" s="183"/>
      <c r="G3337" s="184">
        <f t="shared" si="405"/>
        <v>47.811599999999999</v>
      </c>
      <c r="H3337" s="184">
        <f t="shared" si="406"/>
        <v>47.085529999999999</v>
      </c>
      <c r="I3337" s="184">
        <f t="shared" ref="I3337:I3400" si="407">+ABS(G3337-H3337)</f>
        <v>0.72606999999999999</v>
      </c>
      <c r="K3337" s="184">
        <v>0</v>
      </c>
      <c r="L3337" s="184">
        <v>0</v>
      </c>
      <c r="M3337" s="184">
        <f t="shared" ref="M3337:M3400" si="408">+ABS(K3337-L3337)</f>
        <v>0</v>
      </c>
      <c r="O3337" s="188">
        <v>47.811599999999999</v>
      </c>
      <c r="P3337" s="188">
        <v>47.085529999999999</v>
      </c>
      <c r="Q3337" s="188">
        <f t="shared" ref="Q3337:Q3400" si="409">+ABS(O3337-P3337)</f>
        <v>0.72606999999999999</v>
      </c>
      <c r="S3337" s="184">
        <v>0</v>
      </c>
      <c r="T3337" s="184">
        <v>0</v>
      </c>
      <c r="U3337" s="184">
        <f t="shared" ref="U3337:U3400" si="410">+ABS(S3337-T3337)</f>
        <v>0</v>
      </c>
      <c r="W3337" s="185">
        <v>0</v>
      </c>
      <c r="X3337" s="185">
        <v>0</v>
      </c>
      <c r="Y3337" s="185">
        <f t="shared" ref="Y3337:Y3400" si="411">+ABS(W3337-X3337)</f>
        <v>0</v>
      </c>
    </row>
    <row r="3338" spans="2:25" s="187" customFormat="1" hidden="1" x14ac:dyDescent="0.3">
      <c r="B3338" s="226" t="s">
        <v>3653</v>
      </c>
      <c r="C3338" s="338" t="s">
        <v>10819</v>
      </c>
      <c r="D3338" s="249"/>
      <c r="E3338" s="249"/>
      <c r="F3338" s="183"/>
      <c r="G3338" s="184">
        <f t="shared" si="405"/>
        <v>242.28280000000001</v>
      </c>
      <c r="H3338" s="184">
        <f t="shared" si="406"/>
        <v>235.13268954</v>
      </c>
      <c r="I3338" s="184">
        <f t="shared" si="407"/>
        <v>7.1501104600000076</v>
      </c>
      <c r="K3338" s="184">
        <v>0</v>
      </c>
      <c r="L3338" s="184">
        <v>0</v>
      </c>
      <c r="M3338" s="184">
        <f t="shared" si="408"/>
        <v>0</v>
      </c>
      <c r="O3338" s="188">
        <v>242.28280000000001</v>
      </c>
      <c r="P3338" s="188">
        <v>235.13268954</v>
      </c>
      <c r="Q3338" s="188">
        <f t="shared" si="409"/>
        <v>7.1501104600000076</v>
      </c>
      <c r="S3338" s="184">
        <v>0</v>
      </c>
      <c r="T3338" s="184">
        <v>0</v>
      </c>
      <c r="U3338" s="184">
        <f t="shared" si="410"/>
        <v>0</v>
      </c>
      <c r="W3338" s="185">
        <v>0</v>
      </c>
      <c r="X3338" s="185">
        <v>0</v>
      </c>
      <c r="Y3338" s="185">
        <f t="shared" si="411"/>
        <v>0</v>
      </c>
    </row>
    <row r="3339" spans="2:25" s="187" customFormat="1" hidden="1" x14ac:dyDescent="0.3">
      <c r="B3339" s="226" t="s">
        <v>3654</v>
      </c>
      <c r="C3339" s="338" t="s">
        <v>10820</v>
      </c>
      <c r="D3339" s="249"/>
      <c r="E3339" s="249"/>
      <c r="F3339" s="183"/>
      <c r="G3339" s="184">
        <f t="shared" si="405"/>
        <v>50</v>
      </c>
      <c r="H3339" s="184">
        <f t="shared" si="406"/>
        <v>1.4644999999999999</v>
      </c>
      <c r="I3339" s="184">
        <f t="shared" si="407"/>
        <v>48.535499999999999</v>
      </c>
      <c r="K3339" s="184">
        <v>0</v>
      </c>
      <c r="L3339" s="184">
        <v>0</v>
      </c>
      <c r="M3339" s="184">
        <f t="shared" si="408"/>
        <v>0</v>
      </c>
      <c r="O3339" s="188">
        <v>50</v>
      </c>
      <c r="P3339" s="188">
        <v>1.4644999999999999</v>
      </c>
      <c r="Q3339" s="188">
        <f t="shared" si="409"/>
        <v>48.535499999999999</v>
      </c>
      <c r="S3339" s="184">
        <v>0</v>
      </c>
      <c r="T3339" s="184">
        <v>0</v>
      </c>
      <c r="U3339" s="184">
        <f t="shared" si="410"/>
        <v>0</v>
      </c>
      <c r="W3339" s="185">
        <v>0</v>
      </c>
      <c r="X3339" s="185">
        <v>0</v>
      </c>
      <c r="Y3339" s="185">
        <f t="shared" si="411"/>
        <v>0</v>
      </c>
    </row>
    <row r="3340" spans="2:25" s="187" customFormat="1" hidden="1" x14ac:dyDescent="0.3">
      <c r="B3340" s="226" t="s">
        <v>3655</v>
      </c>
      <c r="C3340" s="338" t="s">
        <v>10821</v>
      </c>
      <c r="D3340" s="249"/>
      <c r="E3340" s="249"/>
      <c r="F3340" s="183"/>
      <c r="G3340" s="184">
        <f t="shared" si="405"/>
        <v>718.42750000000012</v>
      </c>
      <c r="H3340" s="184">
        <f t="shared" si="406"/>
        <v>677.28452489999995</v>
      </c>
      <c r="I3340" s="184">
        <f t="shared" si="407"/>
        <v>41.142975100000172</v>
      </c>
      <c r="K3340" s="184">
        <v>0</v>
      </c>
      <c r="L3340" s="184">
        <v>0</v>
      </c>
      <c r="M3340" s="184">
        <f t="shared" si="408"/>
        <v>0</v>
      </c>
      <c r="O3340" s="188">
        <v>718.42750000000012</v>
      </c>
      <c r="P3340" s="188">
        <v>677.28452489999995</v>
      </c>
      <c r="Q3340" s="188">
        <f t="shared" si="409"/>
        <v>41.142975100000172</v>
      </c>
      <c r="S3340" s="184">
        <v>0</v>
      </c>
      <c r="T3340" s="184">
        <v>0</v>
      </c>
      <c r="U3340" s="184">
        <f t="shared" si="410"/>
        <v>0</v>
      </c>
      <c r="W3340" s="185">
        <v>0</v>
      </c>
      <c r="X3340" s="185">
        <v>0</v>
      </c>
      <c r="Y3340" s="185">
        <f t="shared" si="411"/>
        <v>0</v>
      </c>
    </row>
    <row r="3341" spans="2:25" s="187" customFormat="1" hidden="1" x14ac:dyDescent="0.3">
      <c r="B3341" s="226" t="s">
        <v>3656</v>
      </c>
      <c r="C3341" s="338" t="s">
        <v>10822</v>
      </c>
      <c r="D3341" s="249"/>
      <c r="E3341" s="249"/>
      <c r="F3341" s="183"/>
      <c r="G3341" s="184">
        <f t="shared" si="405"/>
        <v>228.6087</v>
      </c>
      <c r="H3341" s="184">
        <f t="shared" si="406"/>
        <v>204.08951962</v>
      </c>
      <c r="I3341" s="184">
        <f t="shared" si="407"/>
        <v>24.519180379999995</v>
      </c>
      <c r="K3341" s="184">
        <v>0</v>
      </c>
      <c r="L3341" s="184">
        <v>0</v>
      </c>
      <c r="M3341" s="184">
        <f t="shared" si="408"/>
        <v>0</v>
      </c>
      <c r="O3341" s="188">
        <v>228.6087</v>
      </c>
      <c r="P3341" s="188">
        <v>204.08951962</v>
      </c>
      <c r="Q3341" s="188">
        <f t="shared" si="409"/>
        <v>24.519180379999995</v>
      </c>
      <c r="S3341" s="184">
        <v>0</v>
      </c>
      <c r="T3341" s="184">
        <v>0</v>
      </c>
      <c r="U3341" s="184">
        <f t="shared" si="410"/>
        <v>0</v>
      </c>
      <c r="W3341" s="185">
        <v>0</v>
      </c>
      <c r="X3341" s="185">
        <v>0</v>
      </c>
      <c r="Y3341" s="185">
        <f t="shared" si="411"/>
        <v>0</v>
      </c>
    </row>
    <row r="3342" spans="2:25" s="187" customFormat="1" hidden="1" x14ac:dyDescent="0.3">
      <c r="B3342" s="226" t="s">
        <v>3657</v>
      </c>
      <c r="C3342" s="338" t="s">
        <v>10823</v>
      </c>
      <c r="D3342" s="249"/>
      <c r="E3342" s="249"/>
      <c r="F3342" s="183"/>
      <c r="G3342" s="184">
        <f t="shared" si="405"/>
        <v>323.68090000000001</v>
      </c>
      <c r="H3342" s="184">
        <f t="shared" si="406"/>
        <v>308.82773055999996</v>
      </c>
      <c r="I3342" s="184">
        <f t="shared" si="407"/>
        <v>14.853169440000045</v>
      </c>
      <c r="K3342" s="184">
        <v>0</v>
      </c>
      <c r="L3342" s="184">
        <v>0</v>
      </c>
      <c r="M3342" s="184">
        <f t="shared" si="408"/>
        <v>0</v>
      </c>
      <c r="O3342" s="188">
        <v>323.68090000000001</v>
      </c>
      <c r="P3342" s="188">
        <v>308.82773055999996</v>
      </c>
      <c r="Q3342" s="188">
        <f t="shared" si="409"/>
        <v>14.853169440000045</v>
      </c>
      <c r="S3342" s="184">
        <v>0</v>
      </c>
      <c r="T3342" s="184">
        <v>0</v>
      </c>
      <c r="U3342" s="184">
        <f t="shared" si="410"/>
        <v>0</v>
      </c>
      <c r="W3342" s="185">
        <v>0</v>
      </c>
      <c r="X3342" s="185">
        <v>0</v>
      </c>
      <c r="Y3342" s="185">
        <f t="shared" si="411"/>
        <v>0</v>
      </c>
    </row>
    <row r="3343" spans="2:25" s="187" customFormat="1" hidden="1" x14ac:dyDescent="0.3">
      <c r="B3343" s="226" t="s">
        <v>3658</v>
      </c>
      <c r="C3343" s="338" t="s">
        <v>10824</v>
      </c>
      <c r="D3343" s="249"/>
      <c r="E3343" s="249"/>
      <c r="F3343" s="183"/>
      <c r="G3343" s="184">
        <f t="shared" si="405"/>
        <v>63.760899999999999</v>
      </c>
      <c r="H3343" s="184">
        <f t="shared" si="406"/>
        <v>59.576800649999996</v>
      </c>
      <c r="I3343" s="184">
        <f t="shared" si="407"/>
        <v>4.1840993500000039</v>
      </c>
      <c r="K3343" s="184">
        <v>0</v>
      </c>
      <c r="L3343" s="184">
        <v>0</v>
      </c>
      <c r="M3343" s="184">
        <f t="shared" si="408"/>
        <v>0</v>
      </c>
      <c r="O3343" s="188">
        <v>63.760899999999999</v>
      </c>
      <c r="P3343" s="188">
        <v>59.576800649999996</v>
      </c>
      <c r="Q3343" s="188">
        <f t="shared" si="409"/>
        <v>4.1840993500000039</v>
      </c>
      <c r="S3343" s="184">
        <v>0</v>
      </c>
      <c r="T3343" s="184">
        <v>0</v>
      </c>
      <c r="U3343" s="184">
        <f t="shared" si="410"/>
        <v>0</v>
      </c>
      <c r="W3343" s="185">
        <v>0</v>
      </c>
      <c r="X3343" s="185">
        <v>0</v>
      </c>
      <c r="Y3343" s="185">
        <f t="shared" si="411"/>
        <v>0</v>
      </c>
    </row>
    <row r="3344" spans="2:25" s="187" customFormat="1" hidden="1" x14ac:dyDescent="0.3">
      <c r="B3344" s="226" t="s">
        <v>3659</v>
      </c>
      <c r="C3344" s="338" t="s">
        <v>10825</v>
      </c>
      <c r="D3344" s="249"/>
      <c r="E3344" s="249"/>
      <c r="F3344" s="183"/>
      <c r="G3344" s="184">
        <f t="shared" si="405"/>
        <v>121.15179999999999</v>
      </c>
      <c r="H3344" s="184">
        <f t="shared" si="406"/>
        <v>85.511807000000005</v>
      </c>
      <c r="I3344" s="184">
        <f t="shared" si="407"/>
        <v>35.63999299999999</v>
      </c>
      <c r="K3344" s="184">
        <v>0</v>
      </c>
      <c r="L3344" s="184">
        <v>0</v>
      </c>
      <c r="M3344" s="184">
        <f t="shared" si="408"/>
        <v>0</v>
      </c>
      <c r="O3344" s="188">
        <v>121.15179999999999</v>
      </c>
      <c r="P3344" s="188">
        <v>85.511807000000005</v>
      </c>
      <c r="Q3344" s="188">
        <f t="shared" si="409"/>
        <v>35.63999299999999</v>
      </c>
      <c r="S3344" s="184">
        <v>0</v>
      </c>
      <c r="T3344" s="184">
        <v>0</v>
      </c>
      <c r="U3344" s="184">
        <f t="shared" si="410"/>
        <v>0</v>
      </c>
      <c r="W3344" s="185">
        <v>0</v>
      </c>
      <c r="X3344" s="185">
        <v>0</v>
      </c>
      <c r="Y3344" s="185">
        <f t="shared" si="411"/>
        <v>0</v>
      </c>
    </row>
    <row r="3345" spans="2:25" s="187" customFormat="1" hidden="1" x14ac:dyDescent="0.3">
      <c r="B3345" s="226" t="s">
        <v>3660</v>
      </c>
      <c r="C3345" s="338" t="s">
        <v>10826</v>
      </c>
      <c r="D3345" s="249"/>
      <c r="E3345" s="249"/>
      <c r="F3345" s="183"/>
      <c r="G3345" s="184">
        <f t="shared" si="405"/>
        <v>41.6599</v>
      </c>
      <c r="H3345" s="184">
        <f t="shared" si="406"/>
        <v>38.926524000000001</v>
      </c>
      <c r="I3345" s="184">
        <f t="shared" si="407"/>
        <v>2.7333759999999998</v>
      </c>
      <c r="K3345" s="184">
        <v>0</v>
      </c>
      <c r="L3345" s="184">
        <v>0</v>
      </c>
      <c r="M3345" s="184">
        <f t="shared" si="408"/>
        <v>0</v>
      </c>
      <c r="O3345" s="188">
        <v>41.6599</v>
      </c>
      <c r="P3345" s="188">
        <v>38.926524000000001</v>
      </c>
      <c r="Q3345" s="188">
        <f t="shared" si="409"/>
        <v>2.7333759999999998</v>
      </c>
      <c r="S3345" s="184">
        <v>0</v>
      </c>
      <c r="T3345" s="184">
        <v>0</v>
      </c>
      <c r="U3345" s="184">
        <f t="shared" si="410"/>
        <v>0</v>
      </c>
      <c r="W3345" s="185">
        <v>0</v>
      </c>
      <c r="X3345" s="185">
        <v>0</v>
      </c>
      <c r="Y3345" s="185">
        <f t="shared" si="411"/>
        <v>0</v>
      </c>
    </row>
    <row r="3346" spans="2:25" s="187" customFormat="1" hidden="1" x14ac:dyDescent="0.3">
      <c r="B3346" s="226" t="s">
        <v>3661</v>
      </c>
      <c r="C3346" s="338" t="s">
        <v>10827</v>
      </c>
      <c r="D3346" s="249"/>
      <c r="E3346" s="249"/>
      <c r="F3346" s="183"/>
      <c r="G3346" s="184">
        <f t="shared" si="405"/>
        <v>256.0197</v>
      </c>
      <c r="H3346" s="184">
        <f t="shared" si="406"/>
        <v>223.16227205000001</v>
      </c>
      <c r="I3346" s="184">
        <f t="shared" si="407"/>
        <v>32.857427949999988</v>
      </c>
      <c r="K3346" s="184">
        <v>0</v>
      </c>
      <c r="L3346" s="184">
        <v>0</v>
      </c>
      <c r="M3346" s="184">
        <f t="shared" si="408"/>
        <v>0</v>
      </c>
      <c r="O3346" s="188">
        <v>256.0197</v>
      </c>
      <c r="P3346" s="188">
        <v>223.16227205000001</v>
      </c>
      <c r="Q3346" s="188">
        <f t="shared" si="409"/>
        <v>32.857427949999988</v>
      </c>
      <c r="S3346" s="184">
        <v>0</v>
      </c>
      <c r="T3346" s="184">
        <v>0</v>
      </c>
      <c r="U3346" s="184">
        <f t="shared" si="410"/>
        <v>0</v>
      </c>
      <c r="W3346" s="185">
        <v>0</v>
      </c>
      <c r="X3346" s="185">
        <v>0</v>
      </c>
      <c r="Y3346" s="185">
        <f t="shared" si="411"/>
        <v>0</v>
      </c>
    </row>
    <row r="3347" spans="2:25" s="187" customFormat="1" hidden="1" x14ac:dyDescent="0.3">
      <c r="B3347" s="226" t="s">
        <v>3662</v>
      </c>
      <c r="C3347" s="338" t="s">
        <v>10828</v>
      </c>
      <c r="D3347" s="249"/>
      <c r="E3347" s="249"/>
      <c r="F3347" s="183"/>
      <c r="G3347" s="184">
        <f t="shared" si="405"/>
        <v>175.92099999999999</v>
      </c>
      <c r="H3347" s="184">
        <f t="shared" si="406"/>
        <v>61.2</v>
      </c>
      <c r="I3347" s="184">
        <f t="shared" si="407"/>
        <v>114.72099999999999</v>
      </c>
      <c r="K3347" s="184">
        <v>0</v>
      </c>
      <c r="L3347" s="184">
        <v>0</v>
      </c>
      <c r="M3347" s="184">
        <f t="shared" si="408"/>
        <v>0</v>
      </c>
      <c r="O3347" s="188">
        <v>175.92099999999999</v>
      </c>
      <c r="P3347" s="188">
        <v>61.2</v>
      </c>
      <c r="Q3347" s="188">
        <f t="shared" si="409"/>
        <v>114.72099999999999</v>
      </c>
      <c r="S3347" s="184">
        <v>0</v>
      </c>
      <c r="T3347" s="184">
        <v>0</v>
      </c>
      <c r="U3347" s="184">
        <f t="shared" si="410"/>
        <v>0</v>
      </c>
      <c r="W3347" s="185">
        <v>0</v>
      </c>
      <c r="X3347" s="185">
        <v>0</v>
      </c>
      <c r="Y3347" s="185">
        <f t="shared" si="411"/>
        <v>0</v>
      </c>
    </row>
    <row r="3348" spans="2:25" s="187" customFormat="1" hidden="1" x14ac:dyDescent="0.3">
      <c r="B3348" s="226" t="s">
        <v>3663</v>
      </c>
      <c r="C3348" s="338" t="s">
        <v>10829</v>
      </c>
      <c r="D3348" s="249"/>
      <c r="E3348" s="249"/>
      <c r="F3348" s="183"/>
      <c r="G3348" s="184">
        <f t="shared" si="405"/>
        <v>474.85670000000005</v>
      </c>
      <c r="H3348" s="184">
        <f t="shared" si="406"/>
        <v>445.52111799999994</v>
      </c>
      <c r="I3348" s="184">
        <f t="shared" si="407"/>
        <v>29.335582000000102</v>
      </c>
      <c r="K3348" s="184">
        <v>0</v>
      </c>
      <c r="L3348" s="184">
        <v>0</v>
      </c>
      <c r="M3348" s="184">
        <f t="shared" si="408"/>
        <v>0</v>
      </c>
      <c r="O3348" s="188">
        <v>474.85670000000005</v>
      </c>
      <c r="P3348" s="188">
        <v>445.52111799999994</v>
      </c>
      <c r="Q3348" s="188">
        <f t="shared" si="409"/>
        <v>29.335582000000102</v>
      </c>
      <c r="S3348" s="184">
        <v>0</v>
      </c>
      <c r="T3348" s="184">
        <v>0</v>
      </c>
      <c r="U3348" s="184">
        <f t="shared" si="410"/>
        <v>0</v>
      </c>
      <c r="W3348" s="185">
        <v>0</v>
      </c>
      <c r="X3348" s="185">
        <v>0</v>
      </c>
      <c r="Y3348" s="185">
        <f t="shared" si="411"/>
        <v>0</v>
      </c>
    </row>
    <row r="3349" spans="2:25" s="187" customFormat="1" hidden="1" x14ac:dyDescent="0.3">
      <c r="B3349" s="226" t="s">
        <v>3664</v>
      </c>
      <c r="C3349" s="338" t="s">
        <v>10830</v>
      </c>
      <c r="D3349" s="249"/>
      <c r="E3349" s="249"/>
      <c r="F3349" s="183"/>
      <c r="G3349" s="184">
        <f t="shared" si="405"/>
        <v>180.74609999999998</v>
      </c>
      <c r="H3349" s="184">
        <f t="shared" si="406"/>
        <v>163.35068007000001</v>
      </c>
      <c r="I3349" s="184">
        <f t="shared" si="407"/>
        <v>17.395419929999974</v>
      </c>
      <c r="K3349" s="184">
        <v>0</v>
      </c>
      <c r="L3349" s="184">
        <v>0</v>
      </c>
      <c r="M3349" s="184">
        <f t="shared" si="408"/>
        <v>0</v>
      </c>
      <c r="O3349" s="188">
        <v>180.74609999999998</v>
      </c>
      <c r="P3349" s="188">
        <v>163.35068007000001</v>
      </c>
      <c r="Q3349" s="188">
        <f t="shared" si="409"/>
        <v>17.395419929999974</v>
      </c>
      <c r="S3349" s="184">
        <v>0</v>
      </c>
      <c r="T3349" s="184">
        <v>0</v>
      </c>
      <c r="U3349" s="184">
        <f t="shared" si="410"/>
        <v>0</v>
      </c>
      <c r="W3349" s="185">
        <v>0</v>
      </c>
      <c r="X3349" s="185">
        <v>0</v>
      </c>
      <c r="Y3349" s="185">
        <f t="shared" si="411"/>
        <v>0</v>
      </c>
    </row>
    <row r="3350" spans="2:25" s="187" customFormat="1" hidden="1" x14ac:dyDescent="0.3">
      <c r="B3350" s="226" t="s">
        <v>3665</v>
      </c>
      <c r="C3350" s="338" t="s">
        <v>10831</v>
      </c>
      <c r="D3350" s="249"/>
      <c r="E3350" s="249"/>
      <c r="F3350" s="183"/>
      <c r="G3350" s="184">
        <f t="shared" si="405"/>
        <v>286.35859999999997</v>
      </c>
      <c r="H3350" s="184">
        <f t="shared" si="406"/>
        <v>260.13606400000003</v>
      </c>
      <c r="I3350" s="184">
        <f t="shared" si="407"/>
        <v>26.222535999999934</v>
      </c>
      <c r="K3350" s="184">
        <v>0</v>
      </c>
      <c r="L3350" s="184">
        <v>0</v>
      </c>
      <c r="M3350" s="184">
        <f t="shared" si="408"/>
        <v>0</v>
      </c>
      <c r="O3350" s="188">
        <v>286.35859999999997</v>
      </c>
      <c r="P3350" s="188">
        <v>260.13606400000003</v>
      </c>
      <c r="Q3350" s="188">
        <f t="shared" si="409"/>
        <v>26.222535999999934</v>
      </c>
      <c r="S3350" s="184">
        <v>0</v>
      </c>
      <c r="T3350" s="184">
        <v>0</v>
      </c>
      <c r="U3350" s="184">
        <f t="shared" si="410"/>
        <v>0</v>
      </c>
      <c r="W3350" s="185">
        <v>0</v>
      </c>
      <c r="X3350" s="185">
        <v>0</v>
      </c>
      <c r="Y3350" s="185">
        <f t="shared" si="411"/>
        <v>0</v>
      </c>
    </row>
    <row r="3351" spans="2:25" s="187" customFormat="1" hidden="1" x14ac:dyDescent="0.3">
      <c r="B3351" s="226" t="s">
        <v>3666</v>
      </c>
      <c r="C3351" s="338" t="s">
        <v>10832</v>
      </c>
      <c r="D3351" s="249"/>
      <c r="E3351" s="249"/>
      <c r="F3351" s="183"/>
      <c r="G3351" s="184">
        <f t="shared" si="405"/>
        <v>66.339799999999997</v>
      </c>
      <c r="H3351" s="184">
        <f t="shared" si="406"/>
        <v>65.806028999999995</v>
      </c>
      <c r="I3351" s="184">
        <f t="shared" si="407"/>
        <v>0.53377100000000155</v>
      </c>
      <c r="K3351" s="184">
        <v>0</v>
      </c>
      <c r="L3351" s="184">
        <v>0</v>
      </c>
      <c r="M3351" s="184">
        <f t="shared" si="408"/>
        <v>0</v>
      </c>
      <c r="O3351" s="188">
        <v>66.339799999999997</v>
      </c>
      <c r="P3351" s="188">
        <v>65.806028999999995</v>
      </c>
      <c r="Q3351" s="188">
        <f t="shared" si="409"/>
        <v>0.53377100000000155</v>
      </c>
      <c r="S3351" s="184">
        <v>0</v>
      </c>
      <c r="T3351" s="184">
        <v>0</v>
      </c>
      <c r="U3351" s="184">
        <f t="shared" si="410"/>
        <v>0</v>
      </c>
      <c r="W3351" s="185">
        <v>0</v>
      </c>
      <c r="X3351" s="185">
        <v>0</v>
      </c>
      <c r="Y3351" s="185">
        <f t="shared" si="411"/>
        <v>0</v>
      </c>
    </row>
    <row r="3352" spans="2:25" s="187" customFormat="1" hidden="1" x14ac:dyDescent="0.3">
      <c r="B3352" s="226" t="s">
        <v>3667</v>
      </c>
      <c r="C3352" s="338" t="s">
        <v>10833</v>
      </c>
      <c r="D3352" s="249"/>
      <c r="E3352" s="249"/>
      <c r="F3352" s="183"/>
      <c r="G3352" s="184">
        <f t="shared" si="405"/>
        <v>87.523200000000003</v>
      </c>
      <c r="H3352" s="184">
        <f t="shared" si="406"/>
        <v>35.438000000000002</v>
      </c>
      <c r="I3352" s="184">
        <f t="shared" si="407"/>
        <v>52.0852</v>
      </c>
      <c r="K3352" s="184">
        <v>0</v>
      </c>
      <c r="L3352" s="184">
        <v>0</v>
      </c>
      <c r="M3352" s="184">
        <f t="shared" si="408"/>
        <v>0</v>
      </c>
      <c r="O3352" s="188">
        <v>87.523200000000003</v>
      </c>
      <c r="P3352" s="188">
        <v>35.438000000000002</v>
      </c>
      <c r="Q3352" s="188">
        <f t="shared" si="409"/>
        <v>52.0852</v>
      </c>
      <c r="S3352" s="184">
        <v>0</v>
      </c>
      <c r="T3352" s="184">
        <v>0</v>
      </c>
      <c r="U3352" s="184">
        <f t="shared" si="410"/>
        <v>0</v>
      </c>
      <c r="W3352" s="185">
        <v>0</v>
      </c>
      <c r="X3352" s="185">
        <v>0</v>
      </c>
      <c r="Y3352" s="185">
        <f t="shared" si="411"/>
        <v>0</v>
      </c>
    </row>
    <row r="3353" spans="2:25" s="187" customFormat="1" hidden="1" x14ac:dyDescent="0.3">
      <c r="B3353" s="226" t="s">
        <v>3668</v>
      </c>
      <c r="C3353" s="338" t="s">
        <v>10834</v>
      </c>
      <c r="D3353" s="249"/>
      <c r="E3353" s="249"/>
      <c r="F3353" s="183"/>
      <c r="G3353" s="184">
        <f t="shared" si="405"/>
        <v>38.765099999999997</v>
      </c>
      <c r="H3353" s="184">
        <f t="shared" si="406"/>
        <v>36.205602999999996</v>
      </c>
      <c r="I3353" s="184">
        <f t="shared" si="407"/>
        <v>2.5594970000000004</v>
      </c>
      <c r="K3353" s="184">
        <v>0</v>
      </c>
      <c r="L3353" s="184">
        <v>0</v>
      </c>
      <c r="M3353" s="184">
        <f t="shared" si="408"/>
        <v>0</v>
      </c>
      <c r="O3353" s="188">
        <v>38.765099999999997</v>
      </c>
      <c r="P3353" s="188">
        <v>36.205602999999996</v>
      </c>
      <c r="Q3353" s="188">
        <f t="shared" si="409"/>
        <v>2.5594970000000004</v>
      </c>
      <c r="S3353" s="184">
        <v>0</v>
      </c>
      <c r="T3353" s="184">
        <v>0</v>
      </c>
      <c r="U3353" s="184">
        <f t="shared" si="410"/>
        <v>0</v>
      </c>
      <c r="W3353" s="185">
        <v>0</v>
      </c>
      <c r="X3353" s="185">
        <v>0</v>
      </c>
      <c r="Y3353" s="185">
        <f t="shared" si="411"/>
        <v>0</v>
      </c>
    </row>
    <row r="3354" spans="2:25" s="187" customFormat="1" hidden="1" x14ac:dyDescent="0.3">
      <c r="B3354" s="226" t="s">
        <v>3669</v>
      </c>
      <c r="C3354" s="338" t="s">
        <v>10835</v>
      </c>
      <c r="D3354" s="249"/>
      <c r="E3354" s="249"/>
      <c r="F3354" s="183"/>
      <c r="G3354" s="184">
        <f t="shared" si="405"/>
        <v>270.63470000000001</v>
      </c>
      <c r="H3354" s="184">
        <f t="shared" si="406"/>
        <v>226.95548700000001</v>
      </c>
      <c r="I3354" s="184">
        <f t="shared" si="407"/>
        <v>43.679213000000004</v>
      </c>
      <c r="K3354" s="184">
        <v>0</v>
      </c>
      <c r="L3354" s="184">
        <v>0</v>
      </c>
      <c r="M3354" s="184">
        <f t="shared" si="408"/>
        <v>0</v>
      </c>
      <c r="O3354" s="188">
        <v>270.63470000000001</v>
      </c>
      <c r="P3354" s="188">
        <v>226.95548700000001</v>
      </c>
      <c r="Q3354" s="188">
        <f t="shared" si="409"/>
        <v>43.679213000000004</v>
      </c>
      <c r="S3354" s="184">
        <v>0</v>
      </c>
      <c r="T3354" s="184">
        <v>0</v>
      </c>
      <c r="U3354" s="184">
        <f t="shared" si="410"/>
        <v>0</v>
      </c>
      <c r="W3354" s="185">
        <v>0</v>
      </c>
      <c r="X3354" s="185">
        <v>0</v>
      </c>
      <c r="Y3354" s="185">
        <f t="shared" si="411"/>
        <v>0</v>
      </c>
    </row>
    <row r="3355" spans="2:25" s="187" customFormat="1" hidden="1" x14ac:dyDescent="0.3">
      <c r="B3355" s="226" t="s">
        <v>3670</v>
      </c>
      <c r="C3355" s="338" t="s">
        <v>10836</v>
      </c>
      <c r="D3355" s="249"/>
      <c r="E3355" s="249"/>
      <c r="F3355" s="183"/>
      <c r="G3355" s="184">
        <f t="shared" si="405"/>
        <v>52.140599999999999</v>
      </c>
      <c r="H3355" s="184">
        <f t="shared" si="406"/>
        <v>50.3</v>
      </c>
      <c r="I3355" s="184">
        <f t="shared" si="407"/>
        <v>1.840600000000002</v>
      </c>
      <c r="K3355" s="184">
        <v>0</v>
      </c>
      <c r="L3355" s="184">
        <v>0</v>
      </c>
      <c r="M3355" s="184">
        <f t="shared" si="408"/>
        <v>0</v>
      </c>
      <c r="O3355" s="188">
        <v>52.140599999999999</v>
      </c>
      <c r="P3355" s="188">
        <v>50.3</v>
      </c>
      <c r="Q3355" s="188">
        <f t="shared" si="409"/>
        <v>1.840600000000002</v>
      </c>
      <c r="S3355" s="184">
        <v>0</v>
      </c>
      <c r="T3355" s="184">
        <v>0</v>
      </c>
      <c r="U3355" s="184">
        <f t="shared" si="410"/>
        <v>0</v>
      </c>
      <c r="W3355" s="185">
        <v>0</v>
      </c>
      <c r="X3355" s="185">
        <v>0</v>
      </c>
      <c r="Y3355" s="185">
        <f t="shared" si="411"/>
        <v>0</v>
      </c>
    </row>
    <row r="3356" spans="2:25" s="187" customFormat="1" hidden="1" x14ac:dyDescent="0.3">
      <c r="B3356" s="226" t="s">
        <v>3671</v>
      </c>
      <c r="C3356" s="338" t="s">
        <v>10837</v>
      </c>
      <c r="D3356" s="249"/>
      <c r="E3356" s="249"/>
      <c r="F3356" s="183"/>
      <c r="G3356" s="184">
        <f t="shared" si="405"/>
        <v>1488.6844999999998</v>
      </c>
      <c r="H3356" s="184">
        <f t="shared" si="406"/>
        <v>1393.5400908499998</v>
      </c>
      <c r="I3356" s="184">
        <f t="shared" si="407"/>
        <v>95.144409150000001</v>
      </c>
      <c r="K3356" s="184">
        <v>0</v>
      </c>
      <c r="L3356" s="184">
        <v>0</v>
      </c>
      <c r="M3356" s="184">
        <f t="shared" si="408"/>
        <v>0</v>
      </c>
      <c r="O3356" s="188">
        <v>1488.6844999999998</v>
      </c>
      <c r="P3356" s="188">
        <v>1393.5400908499998</v>
      </c>
      <c r="Q3356" s="188">
        <f t="shared" si="409"/>
        <v>95.144409150000001</v>
      </c>
      <c r="S3356" s="184">
        <v>0</v>
      </c>
      <c r="T3356" s="184">
        <v>0</v>
      </c>
      <c r="U3356" s="184">
        <f t="shared" si="410"/>
        <v>0</v>
      </c>
      <c r="W3356" s="185">
        <v>0</v>
      </c>
      <c r="X3356" s="185">
        <v>0</v>
      </c>
      <c r="Y3356" s="185">
        <f t="shared" si="411"/>
        <v>0</v>
      </c>
    </row>
    <row r="3357" spans="2:25" s="187" customFormat="1" hidden="1" x14ac:dyDescent="0.3">
      <c r="B3357" s="226" t="s">
        <v>3672</v>
      </c>
      <c r="C3357" s="338" t="s">
        <v>10838</v>
      </c>
      <c r="D3357" s="249"/>
      <c r="E3357" s="249"/>
      <c r="F3357" s="183"/>
      <c r="G3357" s="184">
        <f t="shared" si="405"/>
        <v>1287.9869000000001</v>
      </c>
      <c r="H3357" s="184">
        <f t="shared" si="406"/>
        <v>1182.4011390000001</v>
      </c>
      <c r="I3357" s="184">
        <f t="shared" si="407"/>
        <v>105.58576100000005</v>
      </c>
      <c r="K3357" s="184">
        <v>0</v>
      </c>
      <c r="L3357" s="184">
        <v>0</v>
      </c>
      <c r="M3357" s="184">
        <f t="shared" si="408"/>
        <v>0</v>
      </c>
      <c r="O3357" s="188">
        <v>1287.9869000000001</v>
      </c>
      <c r="P3357" s="188">
        <v>1182.4011390000001</v>
      </c>
      <c r="Q3357" s="188">
        <f t="shared" si="409"/>
        <v>105.58576100000005</v>
      </c>
      <c r="S3357" s="184">
        <v>0</v>
      </c>
      <c r="T3357" s="184">
        <v>0</v>
      </c>
      <c r="U3357" s="184">
        <f t="shared" si="410"/>
        <v>0</v>
      </c>
      <c r="W3357" s="185">
        <v>0</v>
      </c>
      <c r="X3357" s="185">
        <v>0</v>
      </c>
      <c r="Y3357" s="185">
        <f t="shared" si="411"/>
        <v>0</v>
      </c>
    </row>
    <row r="3358" spans="2:25" s="187" customFormat="1" hidden="1" x14ac:dyDescent="0.3">
      <c r="B3358" s="226" t="s">
        <v>3673</v>
      </c>
      <c r="C3358" s="338" t="s">
        <v>10839</v>
      </c>
      <c r="D3358" s="249"/>
      <c r="E3358" s="249"/>
      <c r="F3358" s="183"/>
      <c r="G3358" s="184">
        <f t="shared" si="405"/>
        <v>899.09489999999994</v>
      </c>
      <c r="H3358" s="184">
        <f t="shared" si="406"/>
        <v>873.93740009999999</v>
      </c>
      <c r="I3358" s="184">
        <f t="shared" si="407"/>
        <v>25.157499899999948</v>
      </c>
      <c r="K3358" s="184">
        <v>0</v>
      </c>
      <c r="L3358" s="184">
        <v>0</v>
      </c>
      <c r="M3358" s="184">
        <f t="shared" si="408"/>
        <v>0</v>
      </c>
      <c r="O3358" s="188">
        <v>899.09489999999994</v>
      </c>
      <c r="P3358" s="188">
        <v>873.93740009999999</v>
      </c>
      <c r="Q3358" s="188">
        <f t="shared" si="409"/>
        <v>25.157499899999948</v>
      </c>
      <c r="S3358" s="184">
        <v>0</v>
      </c>
      <c r="T3358" s="184">
        <v>0</v>
      </c>
      <c r="U3358" s="184">
        <f t="shared" si="410"/>
        <v>0</v>
      </c>
      <c r="W3358" s="185">
        <v>0</v>
      </c>
      <c r="X3358" s="185">
        <v>0</v>
      </c>
      <c r="Y3358" s="185">
        <f t="shared" si="411"/>
        <v>0</v>
      </c>
    </row>
    <row r="3359" spans="2:25" s="187" customFormat="1" hidden="1" x14ac:dyDescent="0.3">
      <c r="B3359" s="226" t="s">
        <v>3674</v>
      </c>
      <c r="C3359" s="338" t="s">
        <v>10840</v>
      </c>
      <c r="D3359" s="249"/>
      <c r="E3359" s="249"/>
      <c r="F3359" s="183"/>
      <c r="G3359" s="184">
        <f t="shared" si="405"/>
        <v>698.90690000000006</v>
      </c>
      <c r="H3359" s="184">
        <f t="shared" si="406"/>
        <v>674.13629317999994</v>
      </c>
      <c r="I3359" s="184">
        <f t="shared" si="407"/>
        <v>24.770606820000125</v>
      </c>
      <c r="K3359" s="184">
        <v>0</v>
      </c>
      <c r="L3359" s="184">
        <v>0</v>
      </c>
      <c r="M3359" s="184">
        <f t="shared" si="408"/>
        <v>0</v>
      </c>
      <c r="O3359" s="188">
        <v>698.90690000000006</v>
      </c>
      <c r="P3359" s="188">
        <v>674.13629317999994</v>
      </c>
      <c r="Q3359" s="188">
        <f t="shared" si="409"/>
        <v>24.770606820000125</v>
      </c>
      <c r="S3359" s="184">
        <v>0</v>
      </c>
      <c r="T3359" s="184">
        <v>0</v>
      </c>
      <c r="U3359" s="184">
        <f t="shared" si="410"/>
        <v>0</v>
      </c>
      <c r="W3359" s="185">
        <v>0</v>
      </c>
      <c r="X3359" s="185">
        <v>0</v>
      </c>
      <c r="Y3359" s="185">
        <f t="shared" si="411"/>
        <v>0</v>
      </c>
    </row>
    <row r="3360" spans="2:25" s="187" customFormat="1" hidden="1" x14ac:dyDescent="0.3">
      <c r="B3360" s="226" t="s">
        <v>3675</v>
      </c>
      <c r="C3360" s="338" t="s">
        <v>10841</v>
      </c>
      <c r="D3360" s="249"/>
      <c r="E3360" s="249"/>
      <c r="F3360" s="183"/>
      <c r="G3360" s="184">
        <f t="shared" si="405"/>
        <v>1031.8582999999999</v>
      </c>
      <c r="H3360" s="184">
        <f t="shared" si="406"/>
        <v>972.30701700000009</v>
      </c>
      <c r="I3360" s="184">
        <f t="shared" si="407"/>
        <v>59.551282999999785</v>
      </c>
      <c r="K3360" s="184">
        <v>0</v>
      </c>
      <c r="L3360" s="184">
        <v>0</v>
      </c>
      <c r="M3360" s="184">
        <f t="shared" si="408"/>
        <v>0</v>
      </c>
      <c r="O3360" s="188">
        <v>1031.8582999999999</v>
      </c>
      <c r="P3360" s="188">
        <v>972.30701700000009</v>
      </c>
      <c r="Q3360" s="188">
        <f t="shared" si="409"/>
        <v>59.551282999999785</v>
      </c>
      <c r="S3360" s="184">
        <v>0</v>
      </c>
      <c r="T3360" s="184">
        <v>0</v>
      </c>
      <c r="U3360" s="184">
        <f t="shared" si="410"/>
        <v>0</v>
      </c>
      <c r="W3360" s="185">
        <v>0</v>
      </c>
      <c r="X3360" s="185">
        <v>0</v>
      </c>
      <c r="Y3360" s="185">
        <f t="shared" si="411"/>
        <v>0</v>
      </c>
    </row>
    <row r="3361" spans="2:25" s="187" customFormat="1" hidden="1" x14ac:dyDescent="0.3">
      <c r="B3361" s="226" t="s">
        <v>3676</v>
      </c>
      <c r="C3361" s="338" t="s">
        <v>10842</v>
      </c>
      <c r="D3361" s="249"/>
      <c r="E3361" s="249"/>
      <c r="F3361" s="183"/>
      <c r="G3361" s="184">
        <f t="shared" si="405"/>
        <v>38.125999999999998</v>
      </c>
      <c r="H3361" s="184">
        <f t="shared" si="406"/>
        <v>38.125999999999998</v>
      </c>
      <c r="I3361" s="184">
        <f t="shared" si="407"/>
        <v>0</v>
      </c>
      <c r="K3361" s="184">
        <v>0</v>
      </c>
      <c r="L3361" s="184">
        <v>0</v>
      </c>
      <c r="M3361" s="184">
        <f t="shared" si="408"/>
        <v>0</v>
      </c>
      <c r="O3361" s="188">
        <v>38.125999999999998</v>
      </c>
      <c r="P3361" s="188">
        <v>38.125999999999998</v>
      </c>
      <c r="Q3361" s="188">
        <f t="shared" si="409"/>
        <v>0</v>
      </c>
      <c r="S3361" s="184">
        <v>0</v>
      </c>
      <c r="T3361" s="184">
        <v>0</v>
      </c>
      <c r="U3361" s="184">
        <f t="shared" si="410"/>
        <v>0</v>
      </c>
      <c r="W3361" s="185">
        <v>0</v>
      </c>
      <c r="X3361" s="185">
        <v>0</v>
      </c>
      <c r="Y3361" s="185">
        <f t="shared" si="411"/>
        <v>0</v>
      </c>
    </row>
    <row r="3362" spans="2:25" s="187" customFormat="1" hidden="1" x14ac:dyDescent="0.3">
      <c r="B3362" s="226" t="s">
        <v>3677</v>
      </c>
      <c r="C3362" s="338" t="s">
        <v>10843</v>
      </c>
      <c r="D3362" s="249"/>
      <c r="E3362" s="249"/>
      <c r="F3362" s="183"/>
      <c r="G3362" s="184">
        <f t="shared" si="405"/>
        <v>510.87980000000005</v>
      </c>
      <c r="H3362" s="184">
        <f t="shared" si="406"/>
        <v>462.40956755000002</v>
      </c>
      <c r="I3362" s="184">
        <f t="shared" si="407"/>
        <v>48.470232450000026</v>
      </c>
      <c r="K3362" s="184">
        <v>0</v>
      </c>
      <c r="L3362" s="184">
        <v>0</v>
      </c>
      <c r="M3362" s="184">
        <f t="shared" si="408"/>
        <v>0</v>
      </c>
      <c r="O3362" s="188">
        <v>510.87980000000005</v>
      </c>
      <c r="P3362" s="188">
        <v>462.40956755000002</v>
      </c>
      <c r="Q3362" s="188">
        <f t="shared" si="409"/>
        <v>48.470232450000026</v>
      </c>
      <c r="S3362" s="184">
        <v>0</v>
      </c>
      <c r="T3362" s="184">
        <v>0</v>
      </c>
      <c r="U3362" s="184">
        <f t="shared" si="410"/>
        <v>0</v>
      </c>
      <c r="W3362" s="185">
        <v>0</v>
      </c>
      <c r="X3362" s="185">
        <v>0</v>
      </c>
      <c r="Y3362" s="185">
        <f t="shared" si="411"/>
        <v>0</v>
      </c>
    </row>
    <row r="3363" spans="2:25" s="187" customFormat="1" hidden="1" x14ac:dyDescent="0.3">
      <c r="B3363" s="226" t="s">
        <v>3678</v>
      </c>
      <c r="C3363" s="338" t="s">
        <v>10844</v>
      </c>
      <c r="D3363" s="249"/>
      <c r="E3363" s="249"/>
      <c r="F3363" s="183"/>
      <c r="G3363" s="184">
        <f t="shared" si="405"/>
        <v>321.68950000000001</v>
      </c>
      <c r="H3363" s="184">
        <f t="shared" si="406"/>
        <v>288.62490451999997</v>
      </c>
      <c r="I3363" s="184">
        <f t="shared" si="407"/>
        <v>33.064595480000037</v>
      </c>
      <c r="K3363" s="184">
        <v>0</v>
      </c>
      <c r="L3363" s="184">
        <v>0</v>
      </c>
      <c r="M3363" s="184">
        <f t="shared" si="408"/>
        <v>0</v>
      </c>
      <c r="O3363" s="188">
        <v>321.68950000000001</v>
      </c>
      <c r="P3363" s="188">
        <v>288.62490451999997</v>
      </c>
      <c r="Q3363" s="188">
        <f t="shared" si="409"/>
        <v>33.064595480000037</v>
      </c>
      <c r="S3363" s="184">
        <v>0</v>
      </c>
      <c r="T3363" s="184">
        <v>0</v>
      </c>
      <c r="U3363" s="184">
        <f t="shared" si="410"/>
        <v>0</v>
      </c>
      <c r="W3363" s="185">
        <v>0</v>
      </c>
      <c r="X3363" s="185">
        <v>0</v>
      </c>
      <c r="Y3363" s="185">
        <f t="shared" si="411"/>
        <v>0</v>
      </c>
    </row>
    <row r="3364" spans="2:25" s="187" customFormat="1" hidden="1" x14ac:dyDescent="0.3">
      <c r="B3364" s="226" t="s">
        <v>3679</v>
      </c>
      <c r="C3364" s="338" t="s">
        <v>10845</v>
      </c>
      <c r="D3364" s="249"/>
      <c r="E3364" s="249"/>
      <c r="F3364" s="183"/>
      <c r="G3364" s="184">
        <f t="shared" si="405"/>
        <v>389.28300000000002</v>
      </c>
      <c r="H3364" s="184">
        <f t="shared" si="406"/>
        <v>338.94996615000002</v>
      </c>
      <c r="I3364" s="184">
        <f t="shared" si="407"/>
        <v>50.333033849999993</v>
      </c>
      <c r="K3364" s="184">
        <v>0</v>
      </c>
      <c r="L3364" s="184">
        <v>0</v>
      </c>
      <c r="M3364" s="184">
        <f t="shared" si="408"/>
        <v>0</v>
      </c>
      <c r="O3364" s="188">
        <v>389.28300000000002</v>
      </c>
      <c r="P3364" s="188">
        <v>338.94996615000002</v>
      </c>
      <c r="Q3364" s="188">
        <f t="shared" si="409"/>
        <v>50.333033849999993</v>
      </c>
      <c r="S3364" s="184">
        <v>0</v>
      </c>
      <c r="T3364" s="184">
        <v>0</v>
      </c>
      <c r="U3364" s="184">
        <f t="shared" si="410"/>
        <v>0</v>
      </c>
      <c r="W3364" s="185">
        <v>0</v>
      </c>
      <c r="X3364" s="185">
        <v>0</v>
      </c>
      <c r="Y3364" s="185">
        <f t="shared" si="411"/>
        <v>0</v>
      </c>
    </row>
    <row r="3365" spans="2:25" s="187" customFormat="1" hidden="1" x14ac:dyDescent="0.3">
      <c r="B3365" s="226" t="s">
        <v>3680</v>
      </c>
      <c r="C3365" s="338" t="s">
        <v>10846</v>
      </c>
      <c r="D3365" s="249"/>
      <c r="E3365" s="249"/>
      <c r="F3365" s="183"/>
      <c r="G3365" s="184">
        <f t="shared" si="405"/>
        <v>297.1497</v>
      </c>
      <c r="H3365" s="184">
        <f t="shared" si="406"/>
        <v>266.64645758</v>
      </c>
      <c r="I3365" s="184">
        <f t="shared" si="407"/>
        <v>30.503242419999992</v>
      </c>
      <c r="K3365" s="184">
        <v>0</v>
      </c>
      <c r="L3365" s="184">
        <v>0</v>
      </c>
      <c r="M3365" s="184">
        <f t="shared" si="408"/>
        <v>0</v>
      </c>
      <c r="O3365" s="188">
        <v>297.1497</v>
      </c>
      <c r="P3365" s="188">
        <v>266.64645758</v>
      </c>
      <c r="Q3365" s="188">
        <f t="shared" si="409"/>
        <v>30.503242419999992</v>
      </c>
      <c r="S3365" s="184">
        <v>0</v>
      </c>
      <c r="T3365" s="184">
        <v>0</v>
      </c>
      <c r="U3365" s="184">
        <f t="shared" si="410"/>
        <v>0</v>
      </c>
      <c r="W3365" s="185">
        <v>0</v>
      </c>
      <c r="X3365" s="185">
        <v>0</v>
      </c>
      <c r="Y3365" s="185">
        <f t="shared" si="411"/>
        <v>0</v>
      </c>
    </row>
    <row r="3366" spans="2:25" s="187" customFormat="1" hidden="1" x14ac:dyDescent="0.3">
      <c r="B3366" s="226" t="s">
        <v>3681</v>
      </c>
      <c r="C3366" s="338" t="s">
        <v>10847</v>
      </c>
      <c r="D3366" s="249"/>
      <c r="E3366" s="249"/>
      <c r="F3366" s="183"/>
      <c r="G3366" s="184">
        <f t="shared" si="405"/>
        <v>385.18139999999994</v>
      </c>
      <c r="H3366" s="184">
        <f t="shared" si="406"/>
        <v>327.03043269</v>
      </c>
      <c r="I3366" s="184">
        <f t="shared" si="407"/>
        <v>58.150967309999942</v>
      </c>
      <c r="K3366" s="184">
        <v>0</v>
      </c>
      <c r="L3366" s="184">
        <v>0</v>
      </c>
      <c r="M3366" s="184">
        <f t="shared" si="408"/>
        <v>0</v>
      </c>
      <c r="O3366" s="188">
        <v>385.18139999999994</v>
      </c>
      <c r="P3366" s="188">
        <v>327.03043269</v>
      </c>
      <c r="Q3366" s="188">
        <f t="shared" si="409"/>
        <v>58.150967309999942</v>
      </c>
      <c r="S3366" s="184">
        <v>0</v>
      </c>
      <c r="T3366" s="184">
        <v>0</v>
      </c>
      <c r="U3366" s="184">
        <f t="shared" si="410"/>
        <v>0</v>
      </c>
      <c r="W3366" s="185">
        <v>0</v>
      </c>
      <c r="X3366" s="185">
        <v>0</v>
      </c>
      <c r="Y3366" s="185">
        <f t="shared" si="411"/>
        <v>0</v>
      </c>
    </row>
    <row r="3367" spans="2:25" s="187" customFormat="1" hidden="1" x14ac:dyDescent="0.3">
      <c r="B3367" s="226" t="s">
        <v>3682</v>
      </c>
      <c r="C3367" s="338" t="s">
        <v>10848</v>
      </c>
      <c r="D3367" s="249"/>
      <c r="E3367" s="249"/>
      <c r="F3367" s="183"/>
      <c r="G3367" s="184">
        <f t="shared" si="405"/>
        <v>260.60969999999998</v>
      </c>
      <c r="H3367" s="184">
        <f t="shared" si="406"/>
        <v>214.75019005000001</v>
      </c>
      <c r="I3367" s="184">
        <f t="shared" si="407"/>
        <v>45.859509949999961</v>
      </c>
      <c r="K3367" s="184">
        <v>0</v>
      </c>
      <c r="L3367" s="184">
        <v>0</v>
      </c>
      <c r="M3367" s="184">
        <f t="shared" si="408"/>
        <v>0</v>
      </c>
      <c r="O3367" s="188">
        <v>260.60969999999998</v>
      </c>
      <c r="P3367" s="188">
        <v>214.75019005000001</v>
      </c>
      <c r="Q3367" s="188">
        <f t="shared" si="409"/>
        <v>45.859509949999961</v>
      </c>
      <c r="S3367" s="184">
        <v>0</v>
      </c>
      <c r="T3367" s="184">
        <v>0</v>
      </c>
      <c r="U3367" s="184">
        <f t="shared" si="410"/>
        <v>0</v>
      </c>
      <c r="W3367" s="185">
        <v>0</v>
      </c>
      <c r="X3367" s="185">
        <v>0</v>
      </c>
      <c r="Y3367" s="185">
        <f t="shared" si="411"/>
        <v>0</v>
      </c>
    </row>
    <row r="3368" spans="2:25" s="187" customFormat="1" hidden="1" x14ac:dyDescent="0.3">
      <c r="B3368" s="226" t="s">
        <v>3683</v>
      </c>
      <c r="C3368" s="338" t="s">
        <v>10849</v>
      </c>
      <c r="D3368" s="249"/>
      <c r="E3368" s="249"/>
      <c r="F3368" s="183"/>
      <c r="G3368" s="184">
        <f t="shared" si="405"/>
        <v>244.75029999999998</v>
      </c>
      <c r="H3368" s="184">
        <f t="shared" si="406"/>
        <v>207.67196586</v>
      </c>
      <c r="I3368" s="184">
        <f t="shared" si="407"/>
        <v>37.078334139999981</v>
      </c>
      <c r="K3368" s="184">
        <v>0</v>
      </c>
      <c r="L3368" s="184">
        <v>0</v>
      </c>
      <c r="M3368" s="184">
        <f t="shared" si="408"/>
        <v>0</v>
      </c>
      <c r="O3368" s="188">
        <v>244.75029999999998</v>
      </c>
      <c r="P3368" s="188">
        <v>207.67196586</v>
      </c>
      <c r="Q3368" s="188">
        <f t="shared" si="409"/>
        <v>37.078334139999981</v>
      </c>
      <c r="S3368" s="184">
        <v>0</v>
      </c>
      <c r="T3368" s="184">
        <v>0</v>
      </c>
      <c r="U3368" s="184">
        <f t="shared" si="410"/>
        <v>0</v>
      </c>
      <c r="W3368" s="185">
        <v>0</v>
      </c>
      <c r="X3368" s="185">
        <v>0</v>
      </c>
      <c r="Y3368" s="185">
        <f t="shared" si="411"/>
        <v>0</v>
      </c>
    </row>
    <row r="3369" spans="2:25" s="187" customFormat="1" hidden="1" x14ac:dyDescent="0.3">
      <c r="B3369" s="226" t="s">
        <v>3684</v>
      </c>
      <c r="C3369" s="338" t="s">
        <v>10850</v>
      </c>
      <c r="D3369" s="249"/>
      <c r="E3369" s="249"/>
      <c r="F3369" s="183"/>
      <c r="G3369" s="184">
        <f t="shared" si="405"/>
        <v>249.39789999999999</v>
      </c>
      <c r="H3369" s="184">
        <f t="shared" si="406"/>
        <v>228.29366290999999</v>
      </c>
      <c r="I3369" s="184">
        <f t="shared" si="407"/>
        <v>21.104237089999998</v>
      </c>
      <c r="K3369" s="184">
        <v>0</v>
      </c>
      <c r="L3369" s="184">
        <v>0</v>
      </c>
      <c r="M3369" s="184">
        <f t="shared" si="408"/>
        <v>0</v>
      </c>
      <c r="O3369" s="188">
        <v>249.39789999999999</v>
      </c>
      <c r="P3369" s="188">
        <v>228.29366290999999</v>
      </c>
      <c r="Q3369" s="188">
        <f t="shared" si="409"/>
        <v>21.104237089999998</v>
      </c>
      <c r="S3369" s="184">
        <v>0</v>
      </c>
      <c r="T3369" s="184">
        <v>0</v>
      </c>
      <c r="U3369" s="184">
        <f t="shared" si="410"/>
        <v>0</v>
      </c>
      <c r="W3369" s="185">
        <v>0</v>
      </c>
      <c r="X3369" s="185">
        <v>0</v>
      </c>
      <c r="Y3369" s="185">
        <f t="shared" si="411"/>
        <v>0</v>
      </c>
    </row>
    <row r="3370" spans="2:25" s="187" customFormat="1" hidden="1" x14ac:dyDescent="0.3">
      <c r="B3370" s="226" t="s">
        <v>3685</v>
      </c>
      <c r="C3370" s="338" t="s">
        <v>10851</v>
      </c>
      <c r="D3370" s="249"/>
      <c r="E3370" s="249"/>
      <c r="F3370" s="183"/>
      <c r="G3370" s="184">
        <f t="shared" si="405"/>
        <v>246.45839999999998</v>
      </c>
      <c r="H3370" s="184">
        <f t="shared" si="406"/>
        <v>234.86431400000001</v>
      </c>
      <c r="I3370" s="184">
        <f t="shared" si="407"/>
        <v>11.594085999999976</v>
      </c>
      <c r="K3370" s="184">
        <v>0</v>
      </c>
      <c r="L3370" s="184">
        <v>0</v>
      </c>
      <c r="M3370" s="184">
        <f t="shared" si="408"/>
        <v>0</v>
      </c>
      <c r="O3370" s="188">
        <v>246.45839999999998</v>
      </c>
      <c r="P3370" s="188">
        <v>234.86431400000001</v>
      </c>
      <c r="Q3370" s="188">
        <f t="shared" si="409"/>
        <v>11.594085999999976</v>
      </c>
      <c r="S3370" s="184">
        <v>0</v>
      </c>
      <c r="T3370" s="184">
        <v>0</v>
      </c>
      <c r="U3370" s="184">
        <f t="shared" si="410"/>
        <v>0</v>
      </c>
      <c r="W3370" s="185">
        <v>0</v>
      </c>
      <c r="X3370" s="185">
        <v>0</v>
      </c>
      <c r="Y3370" s="185">
        <f t="shared" si="411"/>
        <v>0</v>
      </c>
    </row>
    <row r="3371" spans="2:25" s="187" customFormat="1" hidden="1" x14ac:dyDescent="0.3">
      <c r="B3371" s="226" t="s">
        <v>3686</v>
      </c>
      <c r="C3371" s="338" t="s">
        <v>10852</v>
      </c>
      <c r="D3371" s="249"/>
      <c r="E3371" s="249"/>
      <c r="F3371" s="183"/>
      <c r="G3371" s="184">
        <f t="shared" si="405"/>
        <v>655.64810000000011</v>
      </c>
      <c r="H3371" s="184">
        <f t="shared" si="406"/>
        <v>594.79139000000009</v>
      </c>
      <c r="I3371" s="184">
        <f t="shared" si="407"/>
        <v>60.856710000000021</v>
      </c>
      <c r="K3371" s="184">
        <v>0</v>
      </c>
      <c r="L3371" s="184">
        <v>0</v>
      </c>
      <c r="M3371" s="184">
        <f t="shared" si="408"/>
        <v>0</v>
      </c>
      <c r="O3371" s="188">
        <v>655.64810000000011</v>
      </c>
      <c r="P3371" s="188">
        <v>594.79139000000009</v>
      </c>
      <c r="Q3371" s="188">
        <f t="shared" si="409"/>
        <v>60.856710000000021</v>
      </c>
      <c r="S3371" s="184">
        <v>0</v>
      </c>
      <c r="T3371" s="184">
        <v>0</v>
      </c>
      <c r="U3371" s="184">
        <f t="shared" si="410"/>
        <v>0</v>
      </c>
      <c r="W3371" s="185">
        <v>0</v>
      </c>
      <c r="X3371" s="185">
        <v>0</v>
      </c>
      <c r="Y3371" s="185">
        <f t="shared" si="411"/>
        <v>0</v>
      </c>
    </row>
    <row r="3372" spans="2:25" s="187" customFormat="1" hidden="1" x14ac:dyDescent="0.3">
      <c r="B3372" s="226" t="s">
        <v>3687</v>
      </c>
      <c r="C3372" s="338" t="s">
        <v>10853</v>
      </c>
      <c r="D3372" s="249"/>
      <c r="E3372" s="249"/>
      <c r="F3372" s="183"/>
      <c r="G3372" s="184">
        <f t="shared" si="405"/>
        <v>76.153899999999993</v>
      </c>
      <c r="H3372" s="184">
        <f t="shared" si="406"/>
        <v>65.957763999999997</v>
      </c>
      <c r="I3372" s="184">
        <f t="shared" si="407"/>
        <v>10.196135999999996</v>
      </c>
      <c r="K3372" s="184">
        <v>0</v>
      </c>
      <c r="L3372" s="184">
        <v>0</v>
      </c>
      <c r="M3372" s="184">
        <f t="shared" si="408"/>
        <v>0</v>
      </c>
      <c r="O3372" s="188">
        <v>76.153899999999993</v>
      </c>
      <c r="P3372" s="188">
        <v>65.957763999999997</v>
      </c>
      <c r="Q3372" s="188">
        <f t="shared" si="409"/>
        <v>10.196135999999996</v>
      </c>
      <c r="S3372" s="184">
        <v>0</v>
      </c>
      <c r="T3372" s="184">
        <v>0</v>
      </c>
      <c r="U3372" s="184">
        <f t="shared" si="410"/>
        <v>0</v>
      </c>
      <c r="W3372" s="185">
        <v>0</v>
      </c>
      <c r="X3372" s="185">
        <v>0</v>
      </c>
      <c r="Y3372" s="185">
        <f t="shared" si="411"/>
        <v>0</v>
      </c>
    </row>
    <row r="3373" spans="2:25" s="187" customFormat="1" hidden="1" x14ac:dyDescent="0.3">
      <c r="B3373" s="226" t="s">
        <v>3688</v>
      </c>
      <c r="C3373" s="338" t="s">
        <v>10854</v>
      </c>
      <c r="D3373" s="249"/>
      <c r="E3373" s="249"/>
      <c r="F3373" s="183"/>
      <c r="G3373" s="184">
        <f t="shared" si="405"/>
        <v>403.17720000000003</v>
      </c>
      <c r="H3373" s="184">
        <f t="shared" si="406"/>
        <v>252.07007899999999</v>
      </c>
      <c r="I3373" s="184">
        <f t="shared" si="407"/>
        <v>151.10712100000003</v>
      </c>
      <c r="K3373" s="184">
        <v>0</v>
      </c>
      <c r="L3373" s="184">
        <v>0</v>
      </c>
      <c r="M3373" s="184">
        <f t="shared" si="408"/>
        <v>0</v>
      </c>
      <c r="O3373" s="188">
        <v>403.17720000000003</v>
      </c>
      <c r="P3373" s="188">
        <v>252.07007899999999</v>
      </c>
      <c r="Q3373" s="188">
        <f t="shared" si="409"/>
        <v>151.10712100000003</v>
      </c>
      <c r="S3373" s="184">
        <v>0</v>
      </c>
      <c r="T3373" s="184">
        <v>0</v>
      </c>
      <c r="U3373" s="184">
        <f t="shared" si="410"/>
        <v>0</v>
      </c>
      <c r="W3373" s="185">
        <v>0</v>
      </c>
      <c r="X3373" s="185">
        <v>0</v>
      </c>
      <c r="Y3373" s="185">
        <f t="shared" si="411"/>
        <v>0</v>
      </c>
    </row>
    <row r="3374" spans="2:25" s="187" customFormat="1" hidden="1" x14ac:dyDescent="0.3">
      <c r="B3374" s="226" t="s">
        <v>3689</v>
      </c>
      <c r="C3374" s="338" t="s">
        <v>10855</v>
      </c>
      <c r="D3374" s="249"/>
      <c r="E3374" s="249"/>
      <c r="F3374" s="183"/>
      <c r="G3374" s="184">
        <f t="shared" si="405"/>
        <v>300</v>
      </c>
      <c r="H3374" s="184">
        <f t="shared" si="406"/>
        <v>203.73820000000001</v>
      </c>
      <c r="I3374" s="184">
        <f t="shared" si="407"/>
        <v>96.261799999999994</v>
      </c>
      <c r="K3374" s="184">
        <v>0</v>
      </c>
      <c r="L3374" s="184">
        <v>0</v>
      </c>
      <c r="M3374" s="184">
        <f t="shared" si="408"/>
        <v>0</v>
      </c>
      <c r="O3374" s="188">
        <v>300</v>
      </c>
      <c r="P3374" s="188">
        <v>203.73820000000001</v>
      </c>
      <c r="Q3374" s="188">
        <f t="shared" si="409"/>
        <v>96.261799999999994</v>
      </c>
      <c r="S3374" s="184">
        <v>0</v>
      </c>
      <c r="T3374" s="184">
        <v>0</v>
      </c>
      <c r="U3374" s="184">
        <f t="shared" si="410"/>
        <v>0</v>
      </c>
      <c r="W3374" s="185">
        <v>0</v>
      </c>
      <c r="X3374" s="185">
        <v>0</v>
      </c>
      <c r="Y3374" s="185">
        <f t="shared" si="411"/>
        <v>0</v>
      </c>
    </row>
    <row r="3375" spans="2:25" s="187" customFormat="1" hidden="1" x14ac:dyDescent="0.3">
      <c r="B3375" s="226" t="s">
        <v>3690</v>
      </c>
      <c r="C3375" s="338" t="s">
        <v>10856</v>
      </c>
      <c r="D3375" s="249"/>
      <c r="E3375" s="249"/>
      <c r="F3375" s="183"/>
      <c r="G3375" s="184">
        <f t="shared" si="405"/>
        <v>390.3845</v>
      </c>
      <c r="H3375" s="184">
        <f t="shared" si="406"/>
        <v>372.32598200000001</v>
      </c>
      <c r="I3375" s="184">
        <f t="shared" si="407"/>
        <v>18.058517999999992</v>
      </c>
      <c r="K3375" s="184">
        <v>0</v>
      </c>
      <c r="L3375" s="184">
        <v>0</v>
      </c>
      <c r="M3375" s="184">
        <f t="shared" si="408"/>
        <v>0</v>
      </c>
      <c r="O3375" s="188">
        <v>390.3845</v>
      </c>
      <c r="P3375" s="188">
        <v>372.32598200000001</v>
      </c>
      <c r="Q3375" s="188">
        <f t="shared" si="409"/>
        <v>18.058517999999992</v>
      </c>
      <c r="S3375" s="184">
        <v>0</v>
      </c>
      <c r="T3375" s="184">
        <v>0</v>
      </c>
      <c r="U3375" s="184">
        <f t="shared" si="410"/>
        <v>0</v>
      </c>
      <c r="W3375" s="185">
        <v>0</v>
      </c>
      <c r="X3375" s="185">
        <v>0</v>
      </c>
      <c r="Y3375" s="185">
        <f t="shared" si="411"/>
        <v>0</v>
      </c>
    </row>
    <row r="3376" spans="2:25" s="187" customFormat="1" hidden="1" x14ac:dyDescent="0.3">
      <c r="B3376" s="226" t="s">
        <v>3691</v>
      </c>
      <c r="C3376" s="338" t="s">
        <v>10857</v>
      </c>
      <c r="D3376" s="249"/>
      <c r="E3376" s="249"/>
      <c r="F3376" s="183"/>
      <c r="G3376" s="184">
        <f t="shared" si="405"/>
        <v>127.2055</v>
      </c>
      <c r="H3376" s="184">
        <f t="shared" si="406"/>
        <v>114.12930700000001</v>
      </c>
      <c r="I3376" s="184">
        <f t="shared" si="407"/>
        <v>13.076192999999989</v>
      </c>
      <c r="K3376" s="184">
        <v>0</v>
      </c>
      <c r="L3376" s="184">
        <v>0</v>
      </c>
      <c r="M3376" s="184">
        <f t="shared" si="408"/>
        <v>0</v>
      </c>
      <c r="O3376" s="188">
        <v>127.2055</v>
      </c>
      <c r="P3376" s="188">
        <v>114.12930700000001</v>
      </c>
      <c r="Q3376" s="188">
        <f t="shared" si="409"/>
        <v>13.076192999999989</v>
      </c>
      <c r="S3376" s="184">
        <v>0</v>
      </c>
      <c r="T3376" s="184">
        <v>0</v>
      </c>
      <c r="U3376" s="184">
        <f t="shared" si="410"/>
        <v>0</v>
      </c>
      <c r="W3376" s="185">
        <v>0</v>
      </c>
      <c r="X3376" s="185">
        <v>0</v>
      </c>
      <c r="Y3376" s="185">
        <f t="shared" si="411"/>
        <v>0</v>
      </c>
    </row>
    <row r="3377" spans="2:25" s="187" customFormat="1" hidden="1" x14ac:dyDescent="0.3">
      <c r="B3377" s="226" t="s">
        <v>3692</v>
      </c>
      <c r="C3377" s="338" t="s">
        <v>10858</v>
      </c>
      <c r="D3377" s="249"/>
      <c r="E3377" s="249"/>
      <c r="F3377" s="183"/>
      <c r="G3377" s="184">
        <f t="shared" si="405"/>
        <v>287.02249999999998</v>
      </c>
      <c r="H3377" s="184">
        <f t="shared" si="406"/>
        <v>238.42769920000001</v>
      </c>
      <c r="I3377" s="184">
        <f t="shared" si="407"/>
        <v>48.594800799999973</v>
      </c>
      <c r="K3377" s="184">
        <v>0</v>
      </c>
      <c r="L3377" s="184">
        <v>0</v>
      </c>
      <c r="M3377" s="184">
        <f t="shared" si="408"/>
        <v>0</v>
      </c>
      <c r="O3377" s="188">
        <v>287.02249999999998</v>
      </c>
      <c r="P3377" s="188">
        <v>238.42769920000001</v>
      </c>
      <c r="Q3377" s="188">
        <f t="shared" si="409"/>
        <v>48.594800799999973</v>
      </c>
      <c r="S3377" s="184">
        <v>0</v>
      </c>
      <c r="T3377" s="184">
        <v>0</v>
      </c>
      <c r="U3377" s="184">
        <f t="shared" si="410"/>
        <v>0</v>
      </c>
      <c r="W3377" s="185">
        <v>0</v>
      </c>
      <c r="X3377" s="185">
        <v>0</v>
      </c>
      <c r="Y3377" s="185">
        <f t="shared" si="411"/>
        <v>0</v>
      </c>
    </row>
    <row r="3378" spans="2:25" s="187" customFormat="1" hidden="1" x14ac:dyDescent="0.3">
      <c r="B3378" s="226" t="s">
        <v>3693</v>
      </c>
      <c r="C3378" s="338" t="s">
        <v>10859</v>
      </c>
      <c r="D3378" s="249"/>
      <c r="E3378" s="249"/>
      <c r="F3378" s="183"/>
      <c r="G3378" s="184">
        <f t="shared" si="405"/>
        <v>50.906599999999997</v>
      </c>
      <c r="H3378" s="184">
        <f t="shared" si="406"/>
        <v>48.491609000000004</v>
      </c>
      <c r="I3378" s="184">
        <f t="shared" si="407"/>
        <v>2.4149909999999934</v>
      </c>
      <c r="K3378" s="184">
        <v>0</v>
      </c>
      <c r="L3378" s="184">
        <v>0</v>
      </c>
      <c r="M3378" s="184">
        <f t="shared" si="408"/>
        <v>0</v>
      </c>
      <c r="O3378" s="188">
        <v>50.906599999999997</v>
      </c>
      <c r="P3378" s="188">
        <v>48.491609000000004</v>
      </c>
      <c r="Q3378" s="188">
        <f t="shared" si="409"/>
        <v>2.4149909999999934</v>
      </c>
      <c r="S3378" s="184">
        <v>0</v>
      </c>
      <c r="T3378" s="184">
        <v>0</v>
      </c>
      <c r="U3378" s="184">
        <f t="shared" si="410"/>
        <v>0</v>
      </c>
      <c r="W3378" s="185">
        <v>0</v>
      </c>
      <c r="X3378" s="185">
        <v>0</v>
      </c>
      <c r="Y3378" s="185">
        <f t="shared" si="411"/>
        <v>0</v>
      </c>
    </row>
    <row r="3379" spans="2:25" s="187" customFormat="1" hidden="1" x14ac:dyDescent="0.3">
      <c r="B3379" s="226" t="s">
        <v>3694</v>
      </c>
      <c r="C3379" s="338" t="s">
        <v>10860</v>
      </c>
      <c r="D3379" s="249"/>
      <c r="E3379" s="249"/>
      <c r="F3379" s="183"/>
      <c r="G3379" s="184">
        <f t="shared" si="405"/>
        <v>41.319499999999998</v>
      </c>
      <c r="H3379" s="184">
        <f t="shared" si="406"/>
        <v>28.434750000000001</v>
      </c>
      <c r="I3379" s="184">
        <f t="shared" si="407"/>
        <v>12.884749999999997</v>
      </c>
      <c r="K3379" s="184">
        <v>0</v>
      </c>
      <c r="L3379" s="184">
        <v>0</v>
      </c>
      <c r="M3379" s="184">
        <f t="shared" si="408"/>
        <v>0</v>
      </c>
      <c r="O3379" s="188">
        <v>41.319499999999998</v>
      </c>
      <c r="P3379" s="188">
        <v>28.434750000000001</v>
      </c>
      <c r="Q3379" s="188">
        <f t="shared" si="409"/>
        <v>12.884749999999997</v>
      </c>
      <c r="S3379" s="184">
        <v>0</v>
      </c>
      <c r="T3379" s="184">
        <v>0</v>
      </c>
      <c r="U3379" s="184">
        <f t="shared" si="410"/>
        <v>0</v>
      </c>
      <c r="W3379" s="185">
        <v>0</v>
      </c>
      <c r="X3379" s="185">
        <v>0</v>
      </c>
      <c r="Y3379" s="185">
        <f t="shared" si="411"/>
        <v>0</v>
      </c>
    </row>
    <row r="3380" spans="2:25" s="187" customFormat="1" hidden="1" x14ac:dyDescent="0.3">
      <c r="B3380" s="226" t="s">
        <v>3695</v>
      </c>
      <c r="C3380" s="338" t="s">
        <v>10861</v>
      </c>
      <c r="D3380" s="249"/>
      <c r="E3380" s="249"/>
      <c r="F3380" s="183"/>
      <c r="G3380" s="184">
        <f t="shared" si="405"/>
        <v>38.728400000000001</v>
      </c>
      <c r="H3380" s="184">
        <f t="shared" si="406"/>
        <v>35.833435999999999</v>
      </c>
      <c r="I3380" s="184">
        <f t="shared" si="407"/>
        <v>2.8949640000000016</v>
      </c>
      <c r="K3380" s="184">
        <v>0</v>
      </c>
      <c r="L3380" s="184">
        <v>0</v>
      </c>
      <c r="M3380" s="184">
        <f t="shared" si="408"/>
        <v>0</v>
      </c>
      <c r="O3380" s="188">
        <v>38.728400000000001</v>
      </c>
      <c r="P3380" s="188">
        <v>35.833435999999999</v>
      </c>
      <c r="Q3380" s="188">
        <f t="shared" si="409"/>
        <v>2.8949640000000016</v>
      </c>
      <c r="S3380" s="184">
        <v>0</v>
      </c>
      <c r="T3380" s="184">
        <v>0</v>
      </c>
      <c r="U3380" s="184">
        <f t="shared" si="410"/>
        <v>0</v>
      </c>
      <c r="W3380" s="185">
        <v>0</v>
      </c>
      <c r="X3380" s="185">
        <v>0</v>
      </c>
      <c r="Y3380" s="185">
        <f t="shared" si="411"/>
        <v>0</v>
      </c>
    </row>
    <row r="3381" spans="2:25" s="187" customFormat="1" hidden="1" x14ac:dyDescent="0.3">
      <c r="B3381" s="226" t="s">
        <v>3696</v>
      </c>
      <c r="C3381" s="338" t="s">
        <v>10862</v>
      </c>
      <c r="D3381" s="249"/>
      <c r="E3381" s="249"/>
      <c r="F3381" s="183"/>
      <c r="G3381" s="184">
        <f t="shared" si="405"/>
        <v>212.86579999999998</v>
      </c>
      <c r="H3381" s="184">
        <f t="shared" si="406"/>
        <v>205.13950200000002</v>
      </c>
      <c r="I3381" s="184">
        <f t="shared" si="407"/>
        <v>7.7262979999999573</v>
      </c>
      <c r="K3381" s="184">
        <v>0</v>
      </c>
      <c r="L3381" s="184">
        <v>0</v>
      </c>
      <c r="M3381" s="184">
        <f t="shared" si="408"/>
        <v>0</v>
      </c>
      <c r="O3381" s="188">
        <v>212.86579999999998</v>
      </c>
      <c r="P3381" s="188">
        <v>205.13950200000002</v>
      </c>
      <c r="Q3381" s="188">
        <f t="shared" si="409"/>
        <v>7.7262979999999573</v>
      </c>
      <c r="S3381" s="184">
        <v>0</v>
      </c>
      <c r="T3381" s="184">
        <v>0</v>
      </c>
      <c r="U3381" s="184">
        <f t="shared" si="410"/>
        <v>0</v>
      </c>
      <c r="W3381" s="185">
        <v>0</v>
      </c>
      <c r="X3381" s="185">
        <v>0</v>
      </c>
      <c r="Y3381" s="185">
        <f t="shared" si="411"/>
        <v>0</v>
      </c>
    </row>
    <row r="3382" spans="2:25" s="187" customFormat="1" hidden="1" x14ac:dyDescent="0.3">
      <c r="B3382" s="226" t="s">
        <v>3697</v>
      </c>
      <c r="C3382" s="338" t="s">
        <v>10863</v>
      </c>
      <c r="D3382" s="249"/>
      <c r="E3382" s="249"/>
      <c r="F3382" s="183"/>
      <c r="G3382" s="184">
        <f t="shared" si="405"/>
        <v>80</v>
      </c>
      <c r="H3382" s="184">
        <f t="shared" si="406"/>
        <v>68.099999999999994</v>
      </c>
      <c r="I3382" s="184">
        <f t="shared" si="407"/>
        <v>11.900000000000006</v>
      </c>
      <c r="K3382" s="184">
        <v>0</v>
      </c>
      <c r="L3382" s="184">
        <v>0</v>
      </c>
      <c r="M3382" s="184">
        <f t="shared" si="408"/>
        <v>0</v>
      </c>
      <c r="O3382" s="188">
        <v>80</v>
      </c>
      <c r="P3382" s="188">
        <v>68.099999999999994</v>
      </c>
      <c r="Q3382" s="188">
        <f t="shared" si="409"/>
        <v>11.900000000000006</v>
      </c>
      <c r="S3382" s="184">
        <v>0</v>
      </c>
      <c r="T3382" s="184">
        <v>0</v>
      </c>
      <c r="U3382" s="184">
        <f t="shared" si="410"/>
        <v>0</v>
      </c>
      <c r="W3382" s="185">
        <v>0</v>
      </c>
      <c r="X3382" s="185">
        <v>0</v>
      </c>
      <c r="Y3382" s="185">
        <f t="shared" si="411"/>
        <v>0</v>
      </c>
    </row>
    <row r="3383" spans="2:25" s="187" customFormat="1" hidden="1" x14ac:dyDescent="0.3">
      <c r="B3383" s="226" t="s">
        <v>3698</v>
      </c>
      <c r="C3383" s="338" t="s">
        <v>10864</v>
      </c>
      <c r="D3383" s="249"/>
      <c r="E3383" s="249"/>
      <c r="F3383" s="183"/>
      <c r="G3383" s="184">
        <f t="shared" si="405"/>
        <v>522.23680000000002</v>
      </c>
      <c r="H3383" s="184">
        <f t="shared" si="406"/>
        <v>492.13600200000002</v>
      </c>
      <c r="I3383" s="184">
        <f t="shared" si="407"/>
        <v>30.100797999999998</v>
      </c>
      <c r="K3383" s="184">
        <v>0</v>
      </c>
      <c r="L3383" s="184">
        <v>0</v>
      </c>
      <c r="M3383" s="184">
        <f t="shared" si="408"/>
        <v>0</v>
      </c>
      <c r="O3383" s="188">
        <v>522.23680000000002</v>
      </c>
      <c r="P3383" s="188">
        <v>492.13600200000002</v>
      </c>
      <c r="Q3383" s="188">
        <f t="shared" si="409"/>
        <v>30.100797999999998</v>
      </c>
      <c r="S3383" s="184">
        <v>0</v>
      </c>
      <c r="T3383" s="184">
        <v>0</v>
      </c>
      <c r="U3383" s="184">
        <f t="shared" si="410"/>
        <v>0</v>
      </c>
      <c r="W3383" s="185">
        <v>0</v>
      </c>
      <c r="X3383" s="185">
        <v>0</v>
      </c>
      <c r="Y3383" s="185">
        <f t="shared" si="411"/>
        <v>0</v>
      </c>
    </row>
    <row r="3384" spans="2:25" s="187" customFormat="1" hidden="1" x14ac:dyDescent="0.3">
      <c r="B3384" s="226" t="s">
        <v>3699</v>
      </c>
      <c r="C3384" s="338" t="s">
        <v>10865</v>
      </c>
      <c r="D3384" s="249"/>
      <c r="E3384" s="249"/>
      <c r="F3384" s="183"/>
      <c r="G3384" s="184">
        <f t="shared" si="405"/>
        <v>208.23099999999999</v>
      </c>
      <c r="H3384" s="184">
        <f t="shared" si="406"/>
        <v>190.23006768000002</v>
      </c>
      <c r="I3384" s="184">
        <f t="shared" si="407"/>
        <v>18.000932319999976</v>
      </c>
      <c r="K3384" s="184">
        <v>0</v>
      </c>
      <c r="L3384" s="184">
        <v>0</v>
      </c>
      <c r="M3384" s="184">
        <f t="shared" si="408"/>
        <v>0</v>
      </c>
      <c r="O3384" s="188">
        <v>208.23099999999999</v>
      </c>
      <c r="P3384" s="188">
        <v>190.23006768000002</v>
      </c>
      <c r="Q3384" s="188">
        <f t="shared" si="409"/>
        <v>18.000932319999976</v>
      </c>
      <c r="S3384" s="184">
        <v>0</v>
      </c>
      <c r="T3384" s="184">
        <v>0</v>
      </c>
      <c r="U3384" s="184">
        <f t="shared" si="410"/>
        <v>0</v>
      </c>
      <c r="W3384" s="185">
        <v>0</v>
      </c>
      <c r="X3384" s="185">
        <v>0</v>
      </c>
      <c r="Y3384" s="185">
        <f t="shared" si="411"/>
        <v>0</v>
      </c>
    </row>
    <row r="3385" spans="2:25" s="187" customFormat="1" hidden="1" x14ac:dyDescent="0.3">
      <c r="B3385" s="226" t="s">
        <v>3700</v>
      </c>
      <c r="C3385" s="338" t="s">
        <v>10866</v>
      </c>
      <c r="D3385" s="249"/>
      <c r="E3385" s="249"/>
      <c r="F3385" s="183"/>
      <c r="G3385" s="184">
        <f t="shared" si="405"/>
        <v>270.57599999999996</v>
      </c>
      <c r="H3385" s="184">
        <f t="shared" si="406"/>
        <v>253.62451435</v>
      </c>
      <c r="I3385" s="184">
        <f t="shared" si="407"/>
        <v>16.951485649999967</v>
      </c>
      <c r="K3385" s="184">
        <v>0</v>
      </c>
      <c r="L3385" s="184">
        <v>0</v>
      </c>
      <c r="M3385" s="184">
        <f t="shared" si="408"/>
        <v>0</v>
      </c>
      <c r="O3385" s="188">
        <v>270.57599999999996</v>
      </c>
      <c r="P3385" s="188">
        <v>253.62451435</v>
      </c>
      <c r="Q3385" s="188">
        <f t="shared" si="409"/>
        <v>16.951485649999967</v>
      </c>
      <c r="S3385" s="184">
        <v>0</v>
      </c>
      <c r="T3385" s="184">
        <v>0</v>
      </c>
      <c r="U3385" s="184">
        <f t="shared" si="410"/>
        <v>0</v>
      </c>
      <c r="W3385" s="185">
        <v>0</v>
      </c>
      <c r="X3385" s="185">
        <v>0</v>
      </c>
      <c r="Y3385" s="185">
        <f t="shared" si="411"/>
        <v>0</v>
      </c>
    </row>
    <row r="3386" spans="2:25" s="187" customFormat="1" hidden="1" x14ac:dyDescent="0.3">
      <c r="B3386" s="226" t="s">
        <v>3701</v>
      </c>
      <c r="C3386" s="338" t="s">
        <v>10867</v>
      </c>
      <c r="D3386" s="249"/>
      <c r="E3386" s="249"/>
      <c r="F3386" s="183"/>
      <c r="G3386" s="184">
        <f t="shared" si="405"/>
        <v>51.6755</v>
      </c>
      <c r="H3386" s="184">
        <f t="shared" si="406"/>
        <v>49.030253309999999</v>
      </c>
      <c r="I3386" s="184">
        <f t="shared" si="407"/>
        <v>2.6452466900000005</v>
      </c>
      <c r="K3386" s="184">
        <v>0</v>
      </c>
      <c r="L3386" s="184">
        <v>0</v>
      </c>
      <c r="M3386" s="184">
        <f t="shared" si="408"/>
        <v>0</v>
      </c>
      <c r="O3386" s="188">
        <v>51.6755</v>
      </c>
      <c r="P3386" s="188">
        <v>49.030253309999999</v>
      </c>
      <c r="Q3386" s="188">
        <f t="shared" si="409"/>
        <v>2.6452466900000005</v>
      </c>
      <c r="S3386" s="184">
        <v>0</v>
      </c>
      <c r="T3386" s="184">
        <v>0</v>
      </c>
      <c r="U3386" s="184">
        <f t="shared" si="410"/>
        <v>0</v>
      </c>
      <c r="W3386" s="185">
        <v>0</v>
      </c>
      <c r="X3386" s="185">
        <v>0</v>
      </c>
      <c r="Y3386" s="185">
        <f t="shared" si="411"/>
        <v>0</v>
      </c>
    </row>
    <row r="3387" spans="2:25" s="187" customFormat="1" hidden="1" x14ac:dyDescent="0.3">
      <c r="B3387" s="226" t="s">
        <v>3702</v>
      </c>
      <c r="C3387" s="338" t="s">
        <v>10868</v>
      </c>
      <c r="D3387" s="249"/>
      <c r="E3387" s="249"/>
      <c r="F3387" s="183"/>
      <c r="G3387" s="184">
        <f t="shared" si="405"/>
        <v>33.602200000000003</v>
      </c>
      <c r="H3387" s="184">
        <f t="shared" si="406"/>
        <v>23.88</v>
      </c>
      <c r="I3387" s="184">
        <f t="shared" si="407"/>
        <v>9.7222000000000044</v>
      </c>
      <c r="K3387" s="184">
        <v>0</v>
      </c>
      <c r="L3387" s="184">
        <v>0</v>
      </c>
      <c r="M3387" s="184">
        <f t="shared" si="408"/>
        <v>0</v>
      </c>
      <c r="O3387" s="188">
        <v>33.602200000000003</v>
      </c>
      <c r="P3387" s="188">
        <v>23.88</v>
      </c>
      <c r="Q3387" s="188">
        <f t="shared" si="409"/>
        <v>9.7222000000000044</v>
      </c>
      <c r="S3387" s="184">
        <v>0</v>
      </c>
      <c r="T3387" s="184">
        <v>0</v>
      </c>
      <c r="U3387" s="184">
        <f t="shared" si="410"/>
        <v>0</v>
      </c>
      <c r="W3387" s="185">
        <v>0</v>
      </c>
      <c r="X3387" s="185">
        <v>0</v>
      </c>
      <c r="Y3387" s="185">
        <f t="shared" si="411"/>
        <v>0</v>
      </c>
    </row>
    <row r="3388" spans="2:25" s="187" customFormat="1" hidden="1" x14ac:dyDescent="0.3">
      <c r="B3388" s="226" t="s">
        <v>3703</v>
      </c>
      <c r="C3388" s="338" t="s">
        <v>10869</v>
      </c>
      <c r="D3388" s="249"/>
      <c r="E3388" s="249"/>
      <c r="F3388" s="183"/>
      <c r="G3388" s="184">
        <f t="shared" si="405"/>
        <v>39.736899999999999</v>
      </c>
      <c r="H3388" s="184">
        <f t="shared" si="406"/>
        <v>34.369489999999999</v>
      </c>
      <c r="I3388" s="184">
        <f t="shared" si="407"/>
        <v>5.3674099999999996</v>
      </c>
      <c r="K3388" s="184">
        <v>0</v>
      </c>
      <c r="L3388" s="184">
        <v>0</v>
      </c>
      <c r="M3388" s="184">
        <f t="shared" si="408"/>
        <v>0</v>
      </c>
      <c r="O3388" s="188">
        <v>39.736899999999999</v>
      </c>
      <c r="P3388" s="188">
        <v>34.369489999999999</v>
      </c>
      <c r="Q3388" s="188">
        <f t="shared" si="409"/>
        <v>5.3674099999999996</v>
      </c>
      <c r="S3388" s="184">
        <v>0</v>
      </c>
      <c r="T3388" s="184">
        <v>0</v>
      </c>
      <c r="U3388" s="184">
        <f t="shared" si="410"/>
        <v>0</v>
      </c>
      <c r="W3388" s="185">
        <v>0</v>
      </c>
      <c r="X3388" s="185">
        <v>0</v>
      </c>
      <c r="Y3388" s="185">
        <f t="shared" si="411"/>
        <v>0</v>
      </c>
    </row>
    <row r="3389" spans="2:25" s="187" customFormat="1" hidden="1" x14ac:dyDescent="0.3">
      <c r="B3389" s="226" t="s">
        <v>3704</v>
      </c>
      <c r="C3389" s="338" t="s">
        <v>10870</v>
      </c>
      <c r="D3389" s="249"/>
      <c r="E3389" s="249"/>
      <c r="F3389" s="183"/>
      <c r="G3389" s="184">
        <f t="shared" si="405"/>
        <v>199.7321</v>
      </c>
      <c r="H3389" s="184">
        <f t="shared" si="406"/>
        <v>183.87811936</v>
      </c>
      <c r="I3389" s="184">
        <f t="shared" si="407"/>
        <v>15.853980640000003</v>
      </c>
      <c r="K3389" s="184">
        <v>0</v>
      </c>
      <c r="L3389" s="184">
        <v>0</v>
      </c>
      <c r="M3389" s="184">
        <f t="shared" si="408"/>
        <v>0</v>
      </c>
      <c r="O3389" s="188">
        <v>199.7321</v>
      </c>
      <c r="P3389" s="188">
        <v>183.87811936</v>
      </c>
      <c r="Q3389" s="188">
        <f t="shared" si="409"/>
        <v>15.853980640000003</v>
      </c>
      <c r="S3389" s="184">
        <v>0</v>
      </c>
      <c r="T3389" s="184">
        <v>0</v>
      </c>
      <c r="U3389" s="184">
        <f t="shared" si="410"/>
        <v>0</v>
      </c>
      <c r="W3389" s="185">
        <v>0</v>
      </c>
      <c r="X3389" s="185">
        <v>0</v>
      </c>
      <c r="Y3389" s="185">
        <f t="shared" si="411"/>
        <v>0</v>
      </c>
    </row>
    <row r="3390" spans="2:25" s="187" customFormat="1" hidden="1" x14ac:dyDescent="0.3">
      <c r="B3390" s="226" t="s">
        <v>3705</v>
      </c>
      <c r="C3390" s="338" t="s">
        <v>10871</v>
      </c>
      <c r="D3390" s="249"/>
      <c r="E3390" s="249"/>
      <c r="F3390" s="183"/>
      <c r="G3390" s="184">
        <f t="shared" si="405"/>
        <v>100</v>
      </c>
      <c r="H3390" s="184">
        <f t="shared" si="406"/>
        <v>85.411000000000001</v>
      </c>
      <c r="I3390" s="184">
        <f t="shared" si="407"/>
        <v>14.588999999999999</v>
      </c>
      <c r="K3390" s="184">
        <v>0</v>
      </c>
      <c r="L3390" s="184">
        <v>0</v>
      </c>
      <c r="M3390" s="184">
        <f t="shared" si="408"/>
        <v>0</v>
      </c>
      <c r="O3390" s="188">
        <v>100</v>
      </c>
      <c r="P3390" s="188">
        <v>85.411000000000001</v>
      </c>
      <c r="Q3390" s="188">
        <f t="shared" si="409"/>
        <v>14.588999999999999</v>
      </c>
      <c r="S3390" s="184">
        <v>0</v>
      </c>
      <c r="T3390" s="184">
        <v>0</v>
      </c>
      <c r="U3390" s="184">
        <f t="shared" si="410"/>
        <v>0</v>
      </c>
      <c r="W3390" s="185">
        <v>0</v>
      </c>
      <c r="X3390" s="185">
        <v>0</v>
      </c>
      <c r="Y3390" s="185">
        <f t="shared" si="411"/>
        <v>0</v>
      </c>
    </row>
    <row r="3391" spans="2:25" s="187" customFormat="1" hidden="1" x14ac:dyDescent="0.3">
      <c r="B3391" s="226" t="s">
        <v>3706</v>
      </c>
      <c r="C3391" s="338" t="s">
        <v>10872</v>
      </c>
      <c r="D3391" s="249"/>
      <c r="E3391" s="249"/>
      <c r="F3391" s="183"/>
      <c r="G3391" s="184">
        <f t="shared" si="405"/>
        <v>647.40420000000006</v>
      </c>
      <c r="H3391" s="184">
        <f t="shared" si="406"/>
        <v>617.00442800000008</v>
      </c>
      <c r="I3391" s="184">
        <f t="shared" si="407"/>
        <v>30.399771999999984</v>
      </c>
      <c r="K3391" s="184">
        <v>0</v>
      </c>
      <c r="L3391" s="184">
        <v>0</v>
      </c>
      <c r="M3391" s="184">
        <f t="shared" si="408"/>
        <v>0</v>
      </c>
      <c r="O3391" s="188">
        <v>647.40420000000006</v>
      </c>
      <c r="P3391" s="188">
        <v>617.00442800000008</v>
      </c>
      <c r="Q3391" s="188">
        <f t="shared" si="409"/>
        <v>30.399771999999984</v>
      </c>
      <c r="S3391" s="184">
        <v>0</v>
      </c>
      <c r="T3391" s="184">
        <v>0</v>
      </c>
      <c r="U3391" s="184">
        <f t="shared" si="410"/>
        <v>0</v>
      </c>
      <c r="W3391" s="185">
        <v>0</v>
      </c>
      <c r="X3391" s="185">
        <v>0</v>
      </c>
      <c r="Y3391" s="185">
        <f t="shared" si="411"/>
        <v>0</v>
      </c>
    </row>
    <row r="3392" spans="2:25" s="187" customFormat="1" hidden="1" x14ac:dyDescent="0.3">
      <c r="B3392" s="226" t="s">
        <v>3707</v>
      </c>
      <c r="C3392" s="338" t="s">
        <v>10873</v>
      </c>
      <c r="D3392" s="249"/>
      <c r="E3392" s="249"/>
      <c r="F3392" s="183"/>
      <c r="G3392" s="184">
        <f t="shared" si="405"/>
        <v>208.07810000000001</v>
      </c>
      <c r="H3392" s="184">
        <f t="shared" si="406"/>
        <v>190.05430394000001</v>
      </c>
      <c r="I3392" s="184">
        <f t="shared" si="407"/>
        <v>18.023796059999995</v>
      </c>
      <c r="K3392" s="184">
        <v>0</v>
      </c>
      <c r="L3392" s="184">
        <v>0</v>
      </c>
      <c r="M3392" s="184">
        <f t="shared" si="408"/>
        <v>0</v>
      </c>
      <c r="O3392" s="188">
        <v>208.07810000000001</v>
      </c>
      <c r="P3392" s="188">
        <v>190.05430394000001</v>
      </c>
      <c r="Q3392" s="188">
        <f t="shared" si="409"/>
        <v>18.023796059999995</v>
      </c>
      <c r="S3392" s="184">
        <v>0</v>
      </c>
      <c r="T3392" s="184">
        <v>0</v>
      </c>
      <c r="U3392" s="184">
        <f t="shared" si="410"/>
        <v>0</v>
      </c>
      <c r="W3392" s="185">
        <v>0</v>
      </c>
      <c r="X3392" s="185">
        <v>0</v>
      </c>
      <c r="Y3392" s="185">
        <f t="shared" si="411"/>
        <v>0</v>
      </c>
    </row>
    <row r="3393" spans="2:25" s="187" customFormat="1" hidden="1" x14ac:dyDescent="0.3">
      <c r="B3393" s="226" t="s">
        <v>3708</v>
      </c>
      <c r="C3393" s="338" t="s">
        <v>10874</v>
      </c>
      <c r="D3393" s="249"/>
      <c r="E3393" s="249"/>
      <c r="F3393" s="183"/>
      <c r="G3393" s="184">
        <f t="shared" si="405"/>
        <v>272.5668</v>
      </c>
      <c r="H3393" s="184">
        <f t="shared" si="406"/>
        <v>249.54096122999999</v>
      </c>
      <c r="I3393" s="184">
        <f t="shared" si="407"/>
        <v>23.025838770000007</v>
      </c>
      <c r="K3393" s="184">
        <v>0</v>
      </c>
      <c r="L3393" s="184">
        <v>0</v>
      </c>
      <c r="M3393" s="184">
        <f t="shared" si="408"/>
        <v>0</v>
      </c>
      <c r="O3393" s="188">
        <v>272.5668</v>
      </c>
      <c r="P3393" s="188">
        <v>249.54096122999999</v>
      </c>
      <c r="Q3393" s="188">
        <f t="shared" si="409"/>
        <v>23.025838770000007</v>
      </c>
      <c r="S3393" s="184">
        <v>0</v>
      </c>
      <c r="T3393" s="184">
        <v>0</v>
      </c>
      <c r="U3393" s="184">
        <f t="shared" si="410"/>
        <v>0</v>
      </c>
      <c r="W3393" s="185">
        <v>0</v>
      </c>
      <c r="X3393" s="185">
        <v>0</v>
      </c>
      <c r="Y3393" s="185">
        <f t="shared" si="411"/>
        <v>0</v>
      </c>
    </row>
    <row r="3394" spans="2:25" s="187" customFormat="1" hidden="1" x14ac:dyDescent="0.3">
      <c r="B3394" s="226" t="s">
        <v>3709</v>
      </c>
      <c r="C3394" s="338" t="s">
        <v>10875</v>
      </c>
      <c r="D3394" s="249"/>
      <c r="E3394" s="249"/>
      <c r="F3394" s="183"/>
      <c r="G3394" s="184">
        <f t="shared" ref="G3394:G3430" si="412">+K3394+O3394+S3394+W3394</f>
        <v>86.458600000000004</v>
      </c>
      <c r="H3394" s="184">
        <f t="shared" ref="H3394:H3430" si="413">+L3394+P3394+T3394+X3394</f>
        <v>85.210042390000012</v>
      </c>
      <c r="I3394" s="184">
        <f t="shared" si="407"/>
        <v>1.2485576099999918</v>
      </c>
      <c r="K3394" s="184">
        <v>0</v>
      </c>
      <c r="L3394" s="184">
        <v>0</v>
      </c>
      <c r="M3394" s="184">
        <f t="shared" si="408"/>
        <v>0</v>
      </c>
      <c r="O3394" s="188">
        <v>86.458600000000004</v>
      </c>
      <c r="P3394" s="188">
        <v>85.210042390000012</v>
      </c>
      <c r="Q3394" s="188">
        <f t="shared" si="409"/>
        <v>1.2485576099999918</v>
      </c>
      <c r="S3394" s="184">
        <v>0</v>
      </c>
      <c r="T3394" s="184">
        <v>0</v>
      </c>
      <c r="U3394" s="184">
        <f t="shared" si="410"/>
        <v>0</v>
      </c>
      <c r="W3394" s="185">
        <v>0</v>
      </c>
      <c r="X3394" s="185">
        <v>0</v>
      </c>
      <c r="Y3394" s="185">
        <f t="shared" si="411"/>
        <v>0</v>
      </c>
    </row>
    <row r="3395" spans="2:25" s="187" customFormat="1" hidden="1" x14ac:dyDescent="0.3">
      <c r="B3395" s="226" t="s">
        <v>3710</v>
      </c>
      <c r="C3395" s="338" t="s">
        <v>10876</v>
      </c>
      <c r="D3395" s="249"/>
      <c r="E3395" s="249"/>
      <c r="F3395" s="183"/>
      <c r="G3395" s="184">
        <f t="shared" si="412"/>
        <v>89.301599999999993</v>
      </c>
      <c r="H3395" s="184">
        <f t="shared" si="413"/>
        <v>19.52</v>
      </c>
      <c r="I3395" s="184">
        <f t="shared" si="407"/>
        <v>69.781599999999997</v>
      </c>
      <c r="K3395" s="184">
        <v>0</v>
      </c>
      <c r="L3395" s="184">
        <v>0</v>
      </c>
      <c r="M3395" s="184">
        <f t="shared" si="408"/>
        <v>0</v>
      </c>
      <c r="O3395" s="188">
        <v>89.301599999999993</v>
      </c>
      <c r="P3395" s="188">
        <v>19.52</v>
      </c>
      <c r="Q3395" s="188">
        <f t="shared" si="409"/>
        <v>69.781599999999997</v>
      </c>
      <c r="S3395" s="184">
        <v>0</v>
      </c>
      <c r="T3395" s="184">
        <v>0</v>
      </c>
      <c r="U3395" s="184">
        <f t="shared" si="410"/>
        <v>0</v>
      </c>
      <c r="W3395" s="185">
        <v>0</v>
      </c>
      <c r="X3395" s="185">
        <v>0</v>
      </c>
      <c r="Y3395" s="185">
        <f t="shared" si="411"/>
        <v>0</v>
      </c>
    </row>
    <row r="3396" spans="2:25" s="187" customFormat="1" hidden="1" x14ac:dyDescent="0.3">
      <c r="B3396" s="226" t="s">
        <v>3711</v>
      </c>
      <c r="C3396" s="338" t="s">
        <v>10877</v>
      </c>
      <c r="D3396" s="249"/>
      <c r="E3396" s="249"/>
      <c r="F3396" s="183"/>
      <c r="G3396" s="184">
        <f t="shared" si="412"/>
        <v>34.703800000000001</v>
      </c>
      <c r="H3396" s="184">
        <f t="shared" si="413"/>
        <v>33.216166999999999</v>
      </c>
      <c r="I3396" s="184">
        <f t="shared" si="407"/>
        <v>1.4876330000000024</v>
      </c>
      <c r="K3396" s="184">
        <v>0</v>
      </c>
      <c r="L3396" s="184">
        <v>0</v>
      </c>
      <c r="M3396" s="184">
        <f t="shared" si="408"/>
        <v>0</v>
      </c>
      <c r="O3396" s="188">
        <v>34.703800000000001</v>
      </c>
      <c r="P3396" s="188">
        <v>33.216166999999999</v>
      </c>
      <c r="Q3396" s="188">
        <f t="shared" si="409"/>
        <v>1.4876330000000024</v>
      </c>
      <c r="S3396" s="184">
        <v>0</v>
      </c>
      <c r="T3396" s="184">
        <v>0</v>
      </c>
      <c r="U3396" s="184">
        <f t="shared" si="410"/>
        <v>0</v>
      </c>
      <c r="W3396" s="185">
        <v>0</v>
      </c>
      <c r="X3396" s="185">
        <v>0</v>
      </c>
      <c r="Y3396" s="185">
        <f t="shared" si="411"/>
        <v>0</v>
      </c>
    </row>
    <row r="3397" spans="2:25" s="187" customFormat="1" hidden="1" x14ac:dyDescent="0.3">
      <c r="B3397" s="226" t="s">
        <v>3712</v>
      </c>
      <c r="C3397" s="338" t="s">
        <v>10878</v>
      </c>
      <c r="D3397" s="249"/>
      <c r="E3397" s="249"/>
      <c r="F3397" s="183"/>
      <c r="G3397" s="184">
        <f t="shared" si="412"/>
        <v>277.62509999999997</v>
      </c>
      <c r="H3397" s="184">
        <f t="shared" si="413"/>
        <v>227.94879799999998</v>
      </c>
      <c r="I3397" s="184">
        <f t="shared" si="407"/>
        <v>49.676301999999993</v>
      </c>
      <c r="K3397" s="184">
        <v>0</v>
      </c>
      <c r="L3397" s="184">
        <v>0</v>
      </c>
      <c r="M3397" s="184">
        <f t="shared" si="408"/>
        <v>0</v>
      </c>
      <c r="O3397" s="188">
        <v>277.62509999999997</v>
      </c>
      <c r="P3397" s="188">
        <v>227.94879799999998</v>
      </c>
      <c r="Q3397" s="188">
        <f t="shared" si="409"/>
        <v>49.676301999999993</v>
      </c>
      <c r="S3397" s="184">
        <v>0</v>
      </c>
      <c r="T3397" s="184">
        <v>0</v>
      </c>
      <c r="U3397" s="184">
        <f t="shared" si="410"/>
        <v>0</v>
      </c>
      <c r="W3397" s="185">
        <v>0</v>
      </c>
      <c r="X3397" s="185">
        <v>0</v>
      </c>
      <c r="Y3397" s="185">
        <f t="shared" si="411"/>
        <v>0</v>
      </c>
    </row>
    <row r="3398" spans="2:25" s="187" customFormat="1" hidden="1" x14ac:dyDescent="0.3">
      <c r="B3398" s="226" t="s">
        <v>3713</v>
      </c>
      <c r="C3398" s="338" t="s">
        <v>10879</v>
      </c>
      <c r="D3398" s="249"/>
      <c r="E3398" s="249"/>
      <c r="F3398" s="183"/>
      <c r="G3398" s="184">
        <f t="shared" si="412"/>
        <v>25.307600000000001</v>
      </c>
      <c r="H3398" s="184">
        <f t="shared" si="413"/>
        <v>0.2</v>
      </c>
      <c r="I3398" s="184">
        <f t="shared" si="407"/>
        <v>25.107600000000001</v>
      </c>
      <c r="K3398" s="184">
        <v>0</v>
      </c>
      <c r="L3398" s="184">
        <v>0</v>
      </c>
      <c r="M3398" s="184">
        <f t="shared" si="408"/>
        <v>0</v>
      </c>
      <c r="O3398" s="188">
        <v>25.307600000000001</v>
      </c>
      <c r="P3398" s="188">
        <v>0.2</v>
      </c>
      <c r="Q3398" s="188">
        <f t="shared" si="409"/>
        <v>25.107600000000001</v>
      </c>
      <c r="S3398" s="184">
        <v>0</v>
      </c>
      <c r="T3398" s="184">
        <v>0</v>
      </c>
      <c r="U3398" s="184">
        <f t="shared" si="410"/>
        <v>0</v>
      </c>
      <c r="W3398" s="185">
        <v>0</v>
      </c>
      <c r="X3398" s="185">
        <v>0</v>
      </c>
      <c r="Y3398" s="185">
        <f t="shared" si="411"/>
        <v>0</v>
      </c>
    </row>
    <row r="3399" spans="2:25" s="187" customFormat="1" hidden="1" x14ac:dyDescent="0.3">
      <c r="B3399" s="226" t="s">
        <v>3714</v>
      </c>
      <c r="C3399" s="338" t="s">
        <v>10880</v>
      </c>
      <c r="D3399" s="249"/>
      <c r="E3399" s="249"/>
      <c r="F3399" s="183"/>
      <c r="G3399" s="184">
        <f t="shared" si="412"/>
        <v>561.48429999999996</v>
      </c>
      <c r="H3399" s="184">
        <f t="shared" si="413"/>
        <v>510.67103200000003</v>
      </c>
      <c r="I3399" s="184">
        <f t="shared" si="407"/>
        <v>50.813267999999937</v>
      </c>
      <c r="K3399" s="184">
        <v>0</v>
      </c>
      <c r="L3399" s="184">
        <v>0</v>
      </c>
      <c r="M3399" s="184">
        <f t="shared" si="408"/>
        <v>0</v>
      </c>
      <c r="O3399" s="188">
        <v>561.48429999999996</v>
      </c>
      <c r="P3399" s="188">
        <v>510.67103200000003</v>
      </c>
      <c r="Q3399" s="188">
        <f t="shared" si="409"/>
        <v>50.813267999999937</v>
      </c>
      <c r="S3399" s="184">
        <v>0</v>
      </c>
      <c r="T3399" s="184">
        <v>0</v>
      </c>
      <c r="U3399" s="184">
        <f t="shared" si="410"/>
        <v>0</v>
      </c>
      <c r="W3399" s="185">
        <v>0</v>
      </c>
      <c r="X3399" s="185">
        <v>0</v>
      </c>
      <c r="Y3399" s="185">
        <f t="shared" si="411"/>
        <v>0</v>
      </c>
    </row>
    <row r="3400" spans="2:25" s="187" customFormat="1" hidden="1" x14ac:dyDescent="0.3">
      <c r="B3400" s="226" t="s">
        <v>3715</v>
      </c>
      <c r="C3400" s="338" t="s">
        <v>10881</v>
      </c>
      <c r="D3400" s="249"/>
      <c r="E3400" s="249"/>
      <c r="F3400" s="183"/>
      <c r="G3400" s="184">
        <f t="shared" si="412"/>
        <v>184.41730000000001</v>
      </c>
      <c r="H3400" s="184">
        <f t="shared" si="413"/>
        <v>165.559168</v>
      </c>
      <c r="I3400" s="184">
        <f t="shared" si="407"/>
        <v>18.858132000000012</v>
      </c>
      <c r="K3400" s="184">
        <v>0</v>
      </c>
      <c r="L3400" s="184">
        <v>0</v>
      </c>
      <c r="M3400" s="184">
        <f t="shared" si="408"/>
        <v>0</v>
      </c>
      <c r="O3400" s="188">
        <v>184.41730000000001</v>
      </c>
      <c r="P3400" s="188">
        <v>165.559168</v>
      </c>
      <c r="Q3400" s="188">
        <f t="shared" si="409"/>
        <v>18.858132000000012</v>
      </c>
      <c r="S3400" s="184">
        <v>0</v>
      </c>
      <c r="T3400" s="184">
        <v>0</v>
      </c>
      <c r="U3400" s="184">
        <f t="shared" si="410"/>
        <v>0</v>
      </c>
      <c r="W3400" s="185">
        <v>0</v>
      </c>
      <c r="X3400" s="185">
        <v>0</v>
      </c>
      <c r="Y3400" s="185">
        <f t="shared" si="411"/>
        <v>0</v>
      </c>
    </row>
    <row r="3401" spans="2:25" s="187" customFormat="1" hidden="1" x14ac:dyDescent="0.3">
      <c r="B3401" s="226" t="s">
        <v>3716</v>
      </c>
      <c r="C3401" s="338" t="s">
        <v>10882</v>
      </c>
      <c r="D3401" s="249"/>
      <c r="E3401" s="249"/>
      <c r="F3401" s="183"/>
      <c r="G3401" s="184">
        <f t="shared" si="412"/>
        <v>444.62530000000004</v>
      </c>
      <c r="H3401" s="184">
        <f t="shared" si="413"/>
        <v>363.00981755999999</v>
      </c>
      <c r="I3401" s="184">
        <f t="shared" ref="I3401:I3464" si="414">+ABS(G3401-H3401)</f>
        <v>81.615482440000051</v>
      </c>
      <c r="K3401" s="184">
        <v>0</v>
      </c>
      <c r="L3401" s="184">
        <v>0</v>
      </c>
      <c r="M3401" s="184">
        <f t="shared" ref="M3401:M3464" si="415">+ABS(K3401-L3401)</f>
        <v>0</v>
      </c>
      <c r="O3401" s="188">
        <v>444.62530000000004</v>
      </c>
      <c r="P3401" s="188">
        <v>363.00981755999999</v>
      </c>
      <c r="Q3401" s="188">
        <f t="shared" ref="Q3401:Q3464" si="416">+ABS(O3401-P3401)</f>
        <v>81.615482440000051</v>
      </c>
      <c r="S3401" s="184">
        <v>0</v>
      </c>
      <c r="T3401" s="184">
        <v>0</v>
      </c>
      <c r="U3401" s="184">
        <f t="shared" ref="U3401:U3464" si="417">+ABS(S3401-T3401)</f>
        <v>0</v>
      </c>
      <c r="W3401" s="185">
        <v>0</v>
      </c>
      <c r="X3401" s="185">
        <v>0</v>
      </c>
      <c r="Y3401" s="185">
        <f t="shared" ref="Y3401:Y3464" si="418">+ABS(W3401-X3401)</f>
        <v>0</v>
      </c>
    </row>
    <row r="3402" spans="2:25" s="187" customFormat="1" hidden="1" x14ac:dyDescent="0.3">
      <c r="B3402" s="226" t="s">
        <v>3717</v>
      </c>
      <c r="C3402" s="338" t="s">
        <v>10883</v>
      </c>
      <c r="D3402" s="249"/>
      <c r="E3402" s="249"/>
      <c r="F3402" s="183"/>
      <c r="G3402" s="184">
        <f t="shared" si="412"/>
        <v>74.164000000000001</v>
      </c>
      <c r="H3402" s="184">
        <f t="shared" si="413"/>
        <v>53.035924109999996</v>
      </c>
      <c r="I3402" s="184">
        <f t="shared" si="414"/>
        <v>21.128075890000005</v>
      </c>
      <c r="K3402" s="184">
        <v>0</v>
      </c>
      <c r="L3402" s="184">
        <v>0</v>
      </c>
      <c r="M3402" s="184">
        <f t="shared" si="415"/>
        <v>0</v>
      </c>
      <c r="O3402" s="188">
        <v>74.164000000000001</v>
      </c>
      <c r="P3402" s="188">
        <v>53.035924109999996</v>
      </c>
      <c r="Q3402" s="188">
        <f t="shared" si="416"/>
        <v>21.128075890000005</v>
      </c>
      <c r="S3402" s="184">
        <v>0</v>
      </c>
      <c r="T3402" s="184">
        <v>0</v>
      </c>
      <c r="U3402" s="184">
        <f t="shared" si="417"/>
        <v>0</v>
      </c>
      <c r="W3402" s="185">
        <v>0</v>
      </c>
      <c r="X3402" s="185">
        <v>0</v>
      </c>
      <c r="Y3402" s="185">
        <f t="shared" si="418"/>
        <v>0</v>
      </c>
    </row>
    <row r="3403" spans="2:25" s="187" customFormat="1" hidden="1" x14ac:dyDescent="0.3">
      <c r="B3403" s="226" t="s">
        <v>3718</v>
      </c>
      <c r="C3403" s="338" t="s">
        <v>10884</v>
      </c>
      <c r="D3403" s="249"/>
      <c r="E3403" s="249"/>
      <c r="F3403" s="183"/>
      <c r="G3403" s="184">
        <f t="shared" si="412"/>
        <v>79.580799999999996</v>
      </c>
      <c r="H3403" s="184">
        <f t="shared" si="413"/>
        <v>35.835222000000002</v>
      </c>
      <c r="I3403" s="184">
        <f t="shared" si="414"/>
        <v>43.745577999999995</v>
      </c>
      <c r="K3403" s="184">
        <v>0</v>
      </c>
      <c r="L3403" s="184">
        <v>0</v>
      </c>
      <c r="M3403" s="184">
        <f t="shared" si="415"/>
        <v>0</v>
      </c>
      <c r="O3403" s="188">
        <v>79.580799999999996</v>
      </c>
      <c r="P3403" s="188">
        <v>35.835222000000002</v>
      </c>
      <c r="Q3403" s="188">
        <f t="shared" si="416"/>
        <v>43.745577999999995</v>
      </c>
      <c r="S3403" s="184">
        <v>0</v>
      </c>
      <c r="T3403" s="184">
        <v>0</v>
      </c>
      <c r="U3403" s="184">
        <f t="shared" si="417"/>
        <v>0</v>
      </c>
      <c r="W3403" s="185">
        <v>0</v>
      </c>
      <c r="X3403" s="185">
        <v>0</v>
      </c>
      <c r="Y3403" s="185">
        <f t="shared" si="418"/>
        <v>0</v>
      </c>
    </row>
    <row r="3404" spans="2:25" s="187" customFormat="1" hidden="1" x14ac:dyDescent="0.3">
      <c r="B3404" s="226" t="s">
        <v>3719</v>
      </c>
      <c r="C3404" s="338" t="s">
        <v>10885</v>
      </c>
      <c r="D3404" s="249"/>
      <c r="E3404" s="249"/>
      <c r="F3404" s="183"/>
      <c r="G3404" s="184">
        <f t="shared" si="412"/>
        <v>38.918999999999997</v>
      </c>
      <c r="H3404" s="184">
        <f t="shared" si="413"/>
        <v>36.624971840000001</v>
      </c>
      <c r="I3404" s="184">
        <f t="shared" si="414"/>
        <v>2.2940281599999963</v>
      </c>
      <c r="K3404" s="184">
        <v>0</v>
      </c>
      <c r="L3404" s="184">
        <v>0</v>
      </c>
      <c r="M3404" s="184">
        <f t="shared" si="415"/>
        <v>0</v>
      </c>
      <c r="O3404" s="188">
        <v>38.918999999999997</v>
      </c>
      <c r="P3404" s="188">
        <v>36.624971840000001</v>
      </c>
      <c r="Q3404" s="188">
        <f t="shared" si="416"/>
        <v>2.2940281599999963</v>
      </c>
      <c r="S3404" s="184">
        <v>0</v>
      </c>
      <c r="T3404" s="184">
        <v>0</v>
      </c>
      <c r="U3404" s="184">
        <f t="shared" si="417"/>
        <v>0</v>
      </c>
      <c r="W3404" s="185">
        <v>0</v>
      </c>
      <c r="X3404" s="185">
        <v>0</v>
      </c>
      <c r="Y3404" s="185">
        <f t="shared" si="418"/>
        <v>0</v>
      </c>
    </row>
    <row r="3405" spans="2:25" s="187" customFormat="1" hidden="1" x14ac:dyDescent="0.3">
      <c r="B3405" s="226" t="s">
        <v>3720</v>
      </c>
      <c r="C3405" s="338" t="s">
        <v>10886</v>
      </c>
      <c r="D3405" s="249"/>
      <c r="E3405" s="249"/>
      <c r="F3405" s="183"/>
      <c r="G3405" s="184">
        <f t="shared" si="412"/>
        <v>258.12540000000001</v>
      </c>
      <c r="H3405" s="184">
        <f t="shared" si="413"/>
        <v>217.02283063000002</v>
      </c>
      <c r="I3405" s="184">
        <f t="shared" si="414"/>
        <v>41.102569369999998</v>
      </c>
      <c r="K3405" s="184">
        <v>0</v>
      </c>
      <c r="L3405" s="184">
        <v>0</v>
      </c>
      <c r="M3405" s="184">
        <f t="shared" si="415"/>
        <v>0</v>
      </c>
      <c r="O3405" s="188">
        <v>258.12540000000001</v>
      </c>
      <c r="P3405" s="188">
        <v>217.02283063000002</v>
      </c>
      <c r="Q3405" s="188">
        <f t="shared" si="416"/>
        <v>41.102569369999998</v>
      </c>
      <c r="S3405" s="184">
        <v>0</v>
      </c>
      <c r="T3405" s="184">
        <v>0</v>
      </c>
      <c r="U3405" s="184">
        <f t="shared" si="417"/>
        <v>0</v>
      </c>
      <c r="W3405" s="185">
        <v>0</v>
      </c>
      <c r="X3405" s="185">
        <v>0</v>
      </c>
      <c r="Y3405" s="185">
        <f t="shared" si="418"/>
        <v>0</v>
      </c>
    </row>
    <row r="3406" spans="2:25" s="187" customFormat="1" hidden="1" x14ac:dyDescent="0.3">
      <c r="B3406" s="226" t="s">
        <v>3721</v>
      </c>
      <c r="C3406" s="338" t="s">
        <v>10887</v>
      </c>
      <c r="D3406" s="249"/>
      <c r="E3406" s="249"/>
      <c r="F3406" s="183"/>
      <c r="G3406" s="184">
        <f t="shared" si="412"/>
        <v>135.11000000000001</v>
      </c>
      <c r="H3406" s="184">
        <f t="shared" si="413"/>
        <v>0</v>
      </c>
      <c r="I3406" s="184">
        <f t="shared" si="414"/>
        <v>135.11000000000001</v>
      </c>
      <c r="K3406" s="184">
        <v>0</v>
      </c>
      <c r="L3406" s="184">
        <v>0</v>
      </c>
      <c r="M3406" s="184">
        <f t="shared" si="415"/>
        <v>0</v>
      </c>
      <c r="O3406" s="188">
        <v>135.11000000000001</v>
      </c>
      <c r="P3406" s="188">
        <v>0</v>
      </c>
      <c r="Q3406" s="188">
        <f t="shared" si="416"/>
        <v>135.11000000000001</v>
      </c>
      <c r="S3406" s="184">
        <v>0</v>
      </c>
      <c r="T3406" s="184">
        <v>0</v>
      </c>
      <c r="U3406" s="184">
        <f t="shared" si="417"/>
        <v>0</v>
      </c>
      <c r="W3406" s="185">
        <v>0</v>
      </c>
      <c r="X3406" s="185">
        <v>0</v>
      </c>
      <c r="Y3406" s="185">
        <f t="shared" si="418"/>
        <v>0</v>
      </c>
    </row>
    <row r="3407" spans="2:25" s="187" customFormat="1" hidden="1" x14ac:dyDescent="0.3">
      <c r="B3407" s="226" t="s">
        <v>3722</v>
      </c>
      <c r="C3407" s="338" t="s">
        <v>10888</v>
      </c>
      <c r="D3407" s="249"/>
      <c r="E3407" s="249"/>
      <c r="F3407" s="183"/>
      <c r="G3407" s="184">
        <f t="shared" si="412"/>
        <v>413.18490000000003</v>
      </c>
      <c r="H3407" s="184">
        <f t="shared" si="413"/>
        <v>391.118876</v>
      </c>
      <c r="I3407" s="184">
        <f t="shared" si="414"/>
        <v>22.066024000000027</v>
      </c>
      <c r="J3407" s="179"/>
      <c r="K3407" s="184">
        <v>0</v>
      </c>
      <c r="L3407" s="184">
        <v>0</v>
      </c>
      <c r="M3407" s="184">
        <f t="shared" si="415"/>
        <v>0</v>
      </c>
      <c r="N3407" s="179"/>
      <c r="O3407" s="184">
        <v>413.18490000000003</v>
      </c>
      <c r="P3407" s="184">
        <v>391.118876</v>
      </c>
      <c r="Q3407" s="184">
        <f t="shared" si="416"/>
        <v>22.066024000000027</v>
      </c>
      <c r="R3407" s="179"/>
      <c r="S3407" s="184">
        <v>0</v>
      </c>
      <c r="T3407" s="184">
        <v>0</v>
      </c>
      <c r="U3407" s="184">
        <f t="shared" si="417"/>
        <v>0</v>
      </c>
      <c r="V3407" s="179"/>
      <c r="W3407" s="184">
        <v>0</v>
      </c>
      <c r="X3407" s="184">
        <v>0</v>
      </c>
      <c r="Y3407" s="184">
        <f t="shared" si="418"/>
        <v>0</v>
      </c>
    </row>
    <row r="3408" spans="2:25" s="187" customFormat="1" hidden="1" x14ac:dyDescent="0.3">
      <c r="B3408" s="226" t="s">
        <v>3723</v>
      </c>
      <c r="C3408" s="338" t="s">
        <v>10889</v>
      </c>
      <c r="D3408" s="249"/>
      <c r="E3408" s="249"/>
      <c r="F3408" s="183"/>
      <c r="G3408" s="184">
        <f t="shared" si="412"/>
        <v>122.3569</v>
      </c>
      <c r="H3408" s="184">
        <f t="shared" si="413"/>
        <v>111.891757</v>
      </c>
      <c r="I3408" s="184">
        <f t="shared" si="414"/>
        <v>10.465142999999998</v>
      </c>
      <c r="K3408" s="184">
        <v>0</v>
      </c>
      <c r="L3408" s="184">
        <v>0</v>
      </c>
      <c r="M3408" s="184">
        <f t="shared" si="415"/>
        <v>0</v>
      </c>
      <c r="O3408" s="188">
        <v>122.3569</v>
      </c>
      <c r="P3408" s="188">
        <v>111.891757</v>
      </c>
      <c r="Q3408" s="188">
        <f t="shared" si="416"/>
        <v>10.465142999999998</v>
      </c>
      <c r="S3408" s="184">
        <v>0</v>
      </c>
      <c r="T3408" s="184">
        <v>0</v>
      </c>
      <c r="U3408" s="184">
        <f t="shared" si="417"/>
        <v>0</v>
      </c>
      <c r="W3408" s="185">
        <v>0</v>
      </c>
      <c r="X3408" s="185">
        <v>0</v>
      </c>
      <c r="Y3408" s="185">
        <f t="shared" si="418"/>
        <v>0</v>
      </c>
    </row>
    <row r="3409" spans="2:25" s="187" customFormat="1" hidden="1" x14ac:dyDescent="0.3">
      <c r="B3409" s="226" t="s">
        <v>3724</v>
      </c>
      <c r="C3409" s="338" t="s">
        <v>10890</v>
      </c>
      <c r="D3409" s="249"/>
      <c r="E3409" s="249"/>
      <c r="F3409" s="183"/>
      <c r="G3409" s="184">
        <f t="shared" si="412"/>
        <v>277.90930000000003</v>
      </c>
      <c r="H3409" s="184">
        <f t="shared" si="413"/>
        <v>239.03090109999997</v>
      </c>
      <c r="I3409" s="184">
        <f t="shared" si="414"/>
        <v>38.878398900000064</v>
      </c>
      <c r="K3409" s="184">
        <v>0</v>
      </c>
      <c r="L3409" s="184">
        <v>0</v>
      </c>
      <c r="M3409" s="184">
        <f t="shared" si="415"/>
        <v>0</v>
      </c>
      <c r="O3409" s="188">
        <v>277.90930000000003</v>
      </c>
      <c r="P3409" s="188">
        <v>239.03090109999997</v>
      </c>
      <c r="Q3409" s="188">
        <f t="shared" si="416"/>
        <v>38.878398900000064</v>
      </c>
      <c r="S3409" s="184">
        <v>0</v>
      </c>
      <c r="T3409" s="184">
        <v>0</v>
      </c>
      <c r="U3409" s="184">
        <f t="shared" si="417"/>
        <v>0</v>
      </c>
      <c r="W3409" s="185">
        <v>0</v>
      </c>
      <c r="X3409" s="185">
        <v>0</v>
      </c>
      <c r="Y3409" s="185">
        <f t="shared" si="418"/>
        <v>0</v>
      </c>
    </row>
    <row r="3410" spans="2:25" s="187" customFormat="1" hidden="1" x14ac:dyDescent="0.3">
      <c r="B3410" s="226" t="s">
        <v>3725</v>
      </c>
      <c r="C3410" s="338" t="s">
        <v>10891</v>
      </c>
      <c r="D3410" s="249"/>
      <c r="E3410" s="249"/>
      <c r="F3410" s="183"/>
      <c r="G3410" s="184">
        <f t="shared" si="412"/>
        <v>51.497599999999998</v>
      </c>
      <c r="H3410" s="184">
        <f t="shared" si="413"/>
        <v>48.733046000000002</v>
      </c>
      <c r="I3410" s="184">
        <f t="shared" si="414"/>
        <v>2.7645539999999968</v>
      </c>
      <c r="K3410" s="184">
        <v>0</v>
      </c>
      <c r="L3410" s="184">
        <v>0</v>
      </c>
      <c r="M3410" s="184">
        <f t="shared" si="415"/>
        <v>0</v>
      </c>
      <c r="O3410" s="188">
        <v>51.497599999999998</v>
      </c>
      <c r="P3410" s="188">
        <v>48.733046000000002</v>
      </c>
      <c r="Q3410" s="188">
        <f t="shared" si="416"/>
        <v>2.7645539999999968</v>
      </c>
      <c r="S3410" s="184">
        <v>0</v>
      </c>
      <c r="T3410" s="184">
        <v>0</v>
      </c>
      <c r="U3410" s="184">
        <f t="shared" si="417"/>
        <v>0</v>
      </c>
      <c r="W3410" s="185">
        <v>0</v>
      </c>
      <c r="X3410" s="185">
        <v>0</v>
      </c>
      <c r="Y3410" s="185">
        <f t="shared" si="418"/>
        <v>0</v>
      </c>
    </row>
    <row r="3411" spans="2:25" s="187" customFormat="1" hidden="1" x14ac:dyDescent="0.3">
      <c r="B3411" s="226" t="s">
        <v>3726</v>
      </c>
      <c r="C3411" s="338" t="s">
        <v>10892</v>
      </c>
      <c r="D3411" s="249"/>
      <c r="E3411" s="249"/>
      <c r="F3411" s="183"/>
      <c r="G3411" s="184">
        <f t="shared" si="412"/>
        <v>107.28319999999999</v>
      </c>
      <c r="H3411" s="184">
        <f t="shared" si="413"/>
        <v>3.0049999999999999</v>
      </c>
      <c r="I3411" s="184">
        <f t="shared" si="414"/>
        <v>104.2782</v>
      </c>
      <c r="K3411" s="184">
        <v>0</v>
      </c>
      <c r="L3411" s="184">
        <v>0</v>
      </c>
      <c r="M3411" s="184">
        <f t="shared" si="415"/>
        <v>0</v>
      </c>
      <c r="O3411" s="188">
        <v>107.28319999999999</v>
      </c>
      <c r="P3411" s="188">
        <v>3.0049999999999999</v>
      </c>
      <c r="Q3411" s="188">
        <f t="shared" si="416"/>
        <v>104.2782</v>
      </c>
      <c r="S3411" s="184">
        <v>0</v>
      </c>
      <c r="T3411" s="184">
        <v>0</v>
      </c>
      <c r="U3411" s="184">
        <f t="shared" si="417"/>
        <v>0</v>
      </c>
      <c r="W3411" s="185">
        <v>0</v>
      </c>
      <c r="X3411" s="185">
        <v>0</v>
      </c>
      <c r="Y3411" s="185">
        <f t="shared" si="418"/>
        <v>0</v>
      </c>
    </row>
    <row r="3412" spans="2:25" s="187" customFormat="1" hidden="1" x14ac:dyDescent="0.3">
      <c r="B3412" s="226" t="s">
        <v>3727</v>
      </c>
      <c r="C3412" s="338" t="s">
        <v>10893</v>
      </c>
      <c r="D3412" s="249"/>
      <c r="E3412" s="249"/>
      <c r="F3412" s="183"/>
      <c r="G3412" s="184">
        <f t="shared" si="412"/>
        <v>61.017300000000006</v>
      </c>
      <c r="H3412" s="184">
        <f t="shared" si="413"/>
        <v>48.407882499999999</v>
      </c>
      <c r="I3412" s="184">
        <f t="shared" si="414"/>
        <v>12.609417500000006</v>
      </c>
      <c r="K3412" s="184">
        <v>0</v>
      </c>
      <c r="L3412" s="184">
        <v>0</v>
      </c>
      <c r="M3412" s="184">
        <f t="shared" si="415"/>
        <v>0</v>
      </c>
      <c r="O3412" s="188">
        <v>61.017300000000006</v>
      </c>
      <c r="P3412" s="188">
        <v>48.407882499999999</v>
      </c>
      <c r="Q3412" s="188">
        <f t="shared" si="416"/>
        <v>12.609417500000006</v>
      </c>
      <c r="S3412" s="184">
        <v>0</v>
      </c>
      <c r="T3412" s="184">
        <v>0</v>
      </c>
      <c r="U3412" s="184">
        <f t="shared" si="417"/>
        <v>0</v>
      </c>
      <c r="W3412" s="185">
        <v>0</v>
      </c>
      <c r="X3412" s="185">
        <v>0</v>
      </c>
      <c r="Y3412" s="185">
        <f t="shared" si="418"/>
        <v>0</v>
      </c>
    </row>
    <row r="3413" spans="2:25" s="187" customFormat="1" hidden="1" x14ac:dyDescent="0.3">
      <c r="B3413" s="226" t="s">
        <v>3728</v>
      </c>
      <c r="C3413" s="338" t="s">
        <v>10894</v>
      </c>
      <c r="D3413" s="249"/>
      <c r="E3413" s="249"/>
      <c r="F3413" s="183"/>
      <c r="G3413" s="184">
        <f t="shared" si="412"/>
        <v>250.14400000000001</v>
      </c>
      <c r="H3413" s="184">
        <f t="shared" si="413"/>
        <v>217.323385</v>
      </c>
      <c r="I3413" s="184">
        <f t="shared" si="414"/>
        <v>32.820615000000004</v>
      </c>
      <c r="K3413" s="184">
        <v>0</v>
      </c>
      <c r="L3413" s="184">
        <v>0</v>
      </c>
      <c r="M3413" s="184">
        <f t="shared" si="415"/>
        <v>0</v>
      </c>
      <c r="O3413" s="188">
        <v>250.14400000000001</v>
      </c>
      <c r="P3413" s="188">
        <v>217.323385</v>
      </c>
      <c r="Q3413" s="188">
        <f t="shared" si="416"/>
        <v>32.820615000000004</v>
      </c>
      <c r="S3413" s="184">
        <v>0</v>
      </c>
      <c r="T3413" s="184">
        <v>0</v>
      </c>
      <c r="U3413" s="184">
        <f t="shared" si="417"/>
        <v>0</v>
      </c>
      <c r="W3413" s="185">
        <v>0</v>
      </c>
      <c r="X3413" s="185">
        <v>0</v>
      </c>
      <c r="Y3413" s="185">
        <f t="shared" si="418"/>
        <v>0</v>
      </c>
    </row>
    <row r="3414" spans="2:25" s="187" customFormat="1" hidden="1" x14ac:dyDescent="0.3">
      <c r="B3414" s="226" t="s">
        <v>3729</v>
      </c>
      <c r="C3414" s="338" t="s">
        <v>10895</v>
      </c>
      <c r="D3414" s="249"/>
      <c r="E3414" s="249"/>
      <c r="F3414" s="183"/>
      <c r="G3414" s="184">
        <f t="shared" si="412"/>
        <v>140</v>
      </c>
      <c r="H3414" s="184">
        <f t="shared" si="413"/>
        <v>71.099999999999994</v>
      </c>
      <c r="I3414" s="184">
        <f t="shared" si="414"/>
        <v>68.900000000000006</v>
      </c>
      <c r="K3414" s="184">
        <v>0</v>
      </c>
      <c r="L3414" s="184">
        <v>0</v>
      </c>
      <c r="M3414" s="184">
        <f t="shared" si="415"/>
        <v>0</v>
      </c>
      <c r="O3414" s="188">
        <v>140</v>
      </c>
      <c r="P3414" s="188">
        <v>71.099999999999994</v>
      </c>
      <c r="Q3414" s="188">
        <f t="shared" si="416"/>
        <v>68.900000000000006</v>
      </c>
      <c r="S3414" s="184">
        <v>0</v>
      </c>
      <c r="T3414" s="184">
        <v>0</v>
      </c>
      <c r="U3414" s="184">
        <f t="shared" si="417"/>
        <v>0</v>
      </c>
      <c r="W3414" s="185">
        <v>0</v>
      </c>
      <c r="X3414" s="185">
        <v>0</v>
      </c>
      <c r="Y3414" s="185">
        <f t="shared" si="418"/>
        <v>0</v>
      </c>
    </row>
    <row r="3415" spans="2:25" s="187" customFormat="1" hidden="1" x14ac:dyDescent="0.3">
      <c r="B3415" s="226" t="s">
        <v>3730</v>
      </c>
      <c r="C3415" s="338" t="s">
        <v>10896</v>
      </c>
      <c r="D3415" s="249"/>
      <c r="E3415" s="249"/>
      <c r="F3415" s="183"/>
      <c r="G3415" s="184">
        <f t="shared" si="412"/>
        <v>320.84720000000004</v>
      </c>
      <c r="H3415" s="184">
        <f t="shared" si="413"/>
        <v>303.536112</v>
      </c>
      <c r="I3415" s="184">
        <f t="shared" si="414"/>
        <v>17.311088000000041</v>
      </c>
      <c r="K3415" s="184">
        <v>0</v>
      </c>
      <c r="L3415" s="184">
        <v>0</v>
      </c>
      <c r="M3415" s="184">
        <f t="shared" si="415"/>
        <v>0</v>
      </c>
      <c r="O3415" s="188">
        <v>320.84720000000004</v>
      </c>
      <c r="P3415" s="188">
        <v>303.536112</v>
      </c>
      <c r="Q3415" s="188">
        <f t="shared" si="416"/>
        <v>17.311088000000041</v>
      </c>
      <c r="S3415" s="184">
        <v>0</v>
      </c>
      <c r="T3415" s="184">
        <v>0</v>
      </c>
      <c r="U3415" s="184">
        <f t="shared" si="417"/>
        <v>0</v>
      </c>
      <c r="W3415" s="185">
        <v>0</v>
      </c>
      <c r="X3415" s="185">
        <v>0</v>
      </c>
      <c r="Y3415" s="185">
        <f t="shared" si="418"/>
        <v>0</v>
      </c>
    </row>
    <row r="3416" spans="2:25" s="187" customFormat="1" hidden="1" x14ac:dyDescent="0.3">
      <c r="B3416" s="226" t="s">
        <v>3731</v>
      </c>
      <c r="C3416" s="338" t="s">
        <v>10897</v>
      </c>
      <c r="D3416" s="249"/>
      <c r="E3416" s="249"/>
      <c r="F3416" s="183"/>
      <c r="G3416" s="184">
        <f t="shared" si="412"/>
        <v>161.34029999999998</v>
      </c>
      <c r="H3416" s="184">
        <f t="shared" si="413"/>
        <v>147.05319900000001</v>
      </c>
      <c r="I3416" s="184">
        <f t="shared" si="414"/>
        <v>14.287100999999979</v>
      </c>
      <c r="K3416" s="184">
        <v>0</v>
      </c>
      <c r="L3416" s="184">
        <v>0</v>
      </c>
      <c r="M3416" s="184">
        <f t="shared" si="415"/>
        <v>0</v>
      </c>
      <c r="O3416" s="188">
        <v>161.34029999999998</v>
      </c>
      <c r="P3416" s="188">
        <v>147.05319900000001</v>
      </c>
      <c r="Q3416" s="188">
        <f t="shared" si="416"/>
        <v>14.287100999999979</v>
      </c>
      <c r="S3416" s="184">
        <v>0</v>
      </c>
      <c r="T3416" s="184">
        <v>0</v>
      </c>
      <c r="U3416" s="184">
        <f t="shared" si="417"/>
        <v>0</v>
      </c>
      <c r="W3416" s="185">
        <v>0</v>
      </c>
      <c r="X3416" s="185">
        <v>0</v>
      </c>
      <c r="Y3416" s="185">
        <f t="shared" si="418"/>
        <v>0</v>
      </c>
    </row>
    <row r="3417" spans="2:25" s="187" customFormat="1" hidden="1" x14ac:dyDescent="0.3">
      <c r="B3417" s="226" t="s">
        <v>3732</v>
      </c>
      <c r="C3417" s="338" t="s">
        <v>10898</v>
      </c>
      <c r="D3417" s="249"/>
      <c r="E3417" s="249"/>
      <c r="F3417" s="183"/>
      <c r="G3417" s="184">
        <f t="shared" si="412"/>
        <v>278.30490000000003</v>
      </c>
      <c r="H3417" s="184">
        <f t="shared" si="413"/>
        <v>264.769766</v>
      </c>
      <c r="I3417" s="184">
        <f t="shared" si="414"/>
        <v>13.535134000000028</v>
      </c>
      <c r="K3417" s="184">
        <v>0</v>
      </c>
      <c r="L3417" s="184">
        <v>0</v>
      </c>
      <c r="M3417" s="184">
        <f t="shared" si="415"/>
        <v>0</v>
      </c>
      <c r="O3417" s="188">
        <v>278.30490000000003</v>
      </c>
      <c r="P3417" s="188">
        <v>264.769766</v>
      </c>
      <c r="Q3417" s="188">
        <f t="shared" si="416"/>
        <v>13.535134000000028</v>
      </c>
      <c r="S3417" s="184">
        <v>0</v>
      </c>
      <c r="T3417" s="184">
        <v>0</v>
      </c>
      <c r="U3417" s="184">
        <f t="shared" si="417"/>
        <v>0</v>
      </c>
      <c r="W3417" s="185">
        <v>0</v>
      </c>
      <c r="X3417" s="185">
        <v>0</v>
      </c>
      <c r="Y3417" s="185">
        <f t="shared" si="418"/>
        <v>0</v>
      </c>
    </row>
    <row r="3418" spans="2:25" s="187" customFormat="1" hidden="1" x14ac:dyDescent="0.3">
      <c r="B3418" s="226" t="s">
        <v>3733</v>
      </c>
      <c r="C3418" s="338" t="s">
        <v>10899</v>
      </c>
      <c r="D3418" s="249"/>
      <c r="E3418" s="249"/>
      <c r="F3418" s="183"/>
      <c r="G3418" s="184">
        <f t="shared" si="412"/>
        <v>57.247999999999998</v>
      </c>
      <c r="H3418" s="184">
        <f t="shared" si="413"/>
        <v>46.498714999999997</v>
      </c>
      <c r="I3418" s="184">
        <f t="shared" si="414"/>
        <v>10.749285</v>
      </c>
      <c r="K3418" s="184">
        <v>0</v>
      </c>
      <c r="L3418" s="184">
        <v>0</v>
      </c>
      <c r="M3418" s="184">
        <f t="shared" si="415"/>
        <v>0</v>
      </c>
      <c r="O3418" s="188">
        <v>57.247999999999998</v>
      </c>
      <c r="P3418" s="188">
        <v>46.498714999999997</v>
      </c>
      <c r="Q3418" s="188">
        <f t="shared" si="416"/>
        <v>10.749285</v>
      </c>
      <c r="S3418" s="184">
        <v>0</v>
      </c>
      <c r="T3418" s="184">
        <v>0</v>
      </c>
      <c r="U3418" s="184">
        <f t="shared" si="417"/>
        <v>0</v>
      </c>
      <c r="W3418" s="185">
        <v>0</v>
      </c>
      <c r="X3418" s="185">
        <v>0</v>
      </c>
      <c r="Y3418" s="185">
        <f t="shared" si="418"/>
        <v>0</v>
      </c>
    </row>
    <row r="3419" spans="2:25" s="187" customFormat="1" hidden="1" x14ac:dyDescent="0.3">
      <c r="B3419" s="226" t="s">
        <v>3734</v>
      </c>
      <c r="C3419" s="338" t="s">
        <v>10900</v>
      </c>
      <c r="D3419" s="249"/>
      <c r="E3419" s="249"/>
      <c r="F3419" s="183"/>
      <c r="G3419" s="184">
        <f t="shared" si="412"/>
        <v>52.358199999999997</v>
      </c>
      <c r="H3419" s="184">
        <f t="shared" si="413"/>
        <v>36.433</v>
      </c>
      <c r="I3419" s="184">
        <f t="shared" si="414"/>
        <v>15.925199999999997</v>
      </c>
      <c r="K3419" s="184">
        <v>0</v>
      </c>
      <c r="L3419" s="184">
        <v>0</v>
      </c>
      <c r="M3419" s="184">
        <f t="shared" si="415"/>
        <v>0</v>
      </c>
      <c r="O3419" s="188">
        <v>52.358199999999997</v>
      </c>
      <c r="P3419" s="188">
        <v>36.433</v>
      </c>
      <c r="Q3419" s="188">
        <f t="shared" si="416"/>
        <v>15.925199999999997</v>
      </c>
      <c r="S3419" s="184">
        <v>0</v>
      </c>
      <c r="T3419" s="184">
        <v>0</v>
      </c>
      <c r="U3419" s="184">
        <f t="shared" si="417"/>
        <v>0</v>
      </c>
      <c r="W3419" s="185">
        <v>0</v>
      </c>
      <c r="X3419" s="185">
        <v>0</v>
      </c>
      <c r="Y3419" s="185">
        <f t="shared" si="418"/>
        <v>0</v>
      </c>
    </row>
    <row r="3420" spans="2:25" s="187" customFormat="1" hidden="1" x14ac:dyDescent="0.3">
      <c r="B3420" s="226" t="s">
        <v>3735</v>
      </c>
      <c r="C3420" s="338" t="s">
        <v>10901</v>
      </c>
      <c r="D3420" s="249"/>
      <c r="E3420" s="249"/>
      <c r="F3420" s="183"/>
      <c r="G3420" s="184">
        <f t="shared" si="412"/>
        <v>42.186899999999994</v>
      </c>
      <c r="H3420" s="184">
        <f t="shared" si="413"/>
        <v>36.473024999999993</v>
      </c>
      <c r="I3420" s="184">
        <f t="shared" si="414"/>
        <v>5.7138750000000016</v>
      </c>
      <c r="K3420" s="184">
        <v>0</v>
      </c>
      <c r="L3420" s="184">
        <v>0</v>
      </c>
      <c r="M3420" s="184">
        <f t="shared" si="415"/>
        <v>0</v>
      </c>
      <c r="O3420" s="188">
        <v>42.186899999999994</v>
      </c>
      <c r="P3420" s="188">
        <v>36.473024999999993</v>
      </c>
      <c r="Q3420" s="188">
        <f t="shared" si="416"/>
        <v>5.7138750000000016</v>
      </c>
      <c r="S3420" s="184">
        <v>0</v>
      </c>
      <c r="T3420" s="184">
        <v>0</v>
      </c>
      <c r="U3420" s="184">
        <f t="shared" si="417"/>
        <v>0</v>
      </c>
      <c r="W3420" s="185">
        <v>0</v>
      </c>
      <c r="X3420" s="185">
        <v>0</v>
      </c>
      <c r="Y3420" s="185">
        <f t="shared" si="418"/>
        <v>0</v>
      </c>
    </row>
    <row r="3421" spans="2:25" s="187" customFormat="1" hidden="1" x14ac:dyDescent="0.3">
      <c r="B3421" s="226" t="s">
        <v>3736</v>
      </c>
      <c r="C3421" s="338" t="s">
        <v>10902</v>
      </c>
      <c r="D3421" s="249"/>
      <c r="E3421" s="249"/>
      <c r="F3421" s="183"/>
      <c r="G3421" s="184">
        <f t="shared" si="412"/>
        <v>250.8561</v>
      </c>
      <c r="H3421" s="184">
        <f t="shared" si="413"/>
        <v>215.6789761</v>
      </c>
      <c r="I3421" s="184">
        <f t="shared" si="414"/>
        <v>35.177123899999998</v>
      </c>
      <c r="K3421" s="184">
        <v>0</v>
      </c>
      <c r="L3421" s="184">
        <v>0</v>
      </c>
      <c r="M3421" s="184">
        <f t="shared" si="415"/>
        <v>0</v>
      </c>
      <c r="O3421" s="188">
        <v>250.8561</v>
      </c>
      <c r="P3421" s="188">
        <v>215.6789761</v>
      </c>
      <c r="Q3421" s="188">
        <f t="shared" si="416"/>
        <v>35.177123899999998</v>
      </c>
      <c r="S3421" s="184">
        <v>0</v>
      </c>
      <c r="T3421" s="184">
        <v>0</v>
      </c>
      <c r="U3421" s="184">
        <f t="shared" si="417"/>
        <v>0</v>
      </c>
      <c r="W3421" s="185">
        <v>0</v>
      </c>
      <c r="X3421" s="185">
        <v>0</v>
      </c>
      <c r="Y3421" s="185">
        <f t="shared" si="418"/>
        <v>0</v>
      </c>
    </row>
    <row r="3422" spans="2:25" s="187" customFormat="1" hidden="1" x14ac:dyDescent="0.3">
      <c r="B3422" s="226" t="s">
        <v>3737</v>
      </c>
      <c r="C3422" s="338" t="s">
        <v>10903</v>
      </c>
      <c r="D3422" s="249"/>
      <c r="E3422" s="249"/>
      <c r="F3422" s="183"/>
      <c r="G3422" s="184">
        <f t="shared" si="412"/>
        <v>80</v>
      </c>
      <c r="H3422" s="184">
        <f t="shared" si="413"/>
        <v>21.45</v>
      </c>
      <c r="I3422" s="184">
        <f t="shared" si="414"/>
        <v>58.55</v>
      </c>
      <c r="K3422" s="184">
        <v>0</v>
      </c>
      <c r="L3422" s="184">
        <v>0</v>
      </c>
      <c r="M3422" s="184">
        <f t="shared" si="415"/>
        <v>0</v>
      </c>
      <c r="O3422" s="188">
        <v>80</v>
      </c>
      <c r="P3422" s="188">
        <v>21.45</v>
      </c>
      <c r="Q3422" s="188">
        <f t="shared" si="416"/>
        <v>58.55</v>
      </c>
      <c r="S3422" s="184">
        <v>0</v>
      </c>
      <c r="T3422" s="184">
        <v>0</v>
      </c>
      <c r="U3422" s="184">
        <f t="shared" si="417"/>
        <v>0</v>
      </c>
      <c r="W3422" s="185">
        <v>0</v>
      </c>
      <c r="X3422" s="185">
        <v>0</v>
      </c>
      <c r="Y3422" s="185">
        <f t="shared" si="418"/>
        <v>0</v>
      </c>
    </row>
    <row r="3423" spans="2:25" s="187" customFormat="1" hidden="1" x14ac:dyDescent="0.3">
      <c r="B3423" s="226" t="s">
        <v>3738</v>
      </c>
      <c r="C3423" s="338" t="s">
        <v>10904</v>
      </c>
      <c r="D3423" s="249"/>
      <c r="E3423" s="249"/>
      <c r="F3423" s="183"/>
      <c r="G3423" s="184">
        <f t="shared" si="412"/>
        <v>504.06810000000002</v>
      </c>
      <c r="H3423" s="184">
        <f t="shared" si="413"/>
        <v>492.63139100000001</v>
      </c>
      <c r="I3423" s="184">
        <f t="shared" si="414"/>
        <v>11.436709000000008</v>
      </c>
      <c r="K3423" s="184">
        <v>0</v>
      </c>
      <c r="L3423" s="184">
        <v>0</v>
      </c>
      <c r="M3423" s="184">
        <f t="shared" si="415"/>
        <v>0</v>
      </c>
      <c r="O3423" s="188">
        <v>504.06810000000002</v>
      </c>
      <c r="P3423" s="188">
        <v>492.63139100000001</v>
      </c>
      <c r="Q3423" s="188">
        <f t="shared" si="416"/>
        <v>11.436709000000008</v>
      </c>
      <c r="S3423" s="184">
        <v>0</v>
      </c>
      <c r="T3423" s="184">
        <v>0</v>
      </c>
      <c r="U3423" s="184">
        <f t="shared" si="417"/>
        <v>0</v>
      </c>
      <c r="W3423" s="185">
        <v>0</v>
      </c>
      <c r="X3423" s="185">
        <v>0</v>
      </c>
      <c r="Y3423" s="185">
        <f t="shared" si="418"/>
        <v>0</v>
      </c>
    </row>
    <row r="3424" spans="2:25" s="187" customFormat="1" hidden="1" x14ac:dyDescent="0.3">
      <c r="B3424" s="226" t="s">
        <v>3739</v>
      </c>
      <c r="C3424" s="338" t="s">
        <v>10905</v>
      </c>
      <c r="D3424" s="249"/>
      <c r="E3424" s="249"/>
      <c r="F3424" s="183"/>
      <c r="G3424" s="184">
        <f t="shared" si="412"/>
        <v>149.16759999999999</v>
      </c>
      <c r="H3424" s="184">
        <f t="shared" si="413"/>
        <v>135.68526835</v>
      </c>
      <c r="I3424" s="184">
        <f t="shared" si="414"/>
        <v>13.482331649999992</v>
      </c>
      <c r="K3424" s="184">
        <v>0</v>
      </c>
      <c r="L3424" s="184">
        <v>0</v>
      </c>
      <c r="M3424" s="184">
        <f t="shared" si="415"/>
        <v>0</v>
      </c>
      <c r="O3424" s="188">
        <v>149.16759999999999</v>
      </c>
      <c r="P3424" s="188">
        <v>135.68526835</v>
      </c>
      <c r="Q3424" s="188">
        <f t="shared" si="416"/>
        <v>13.482331649999992</v>
      </c>
      <c r="S3424" s="184">
        <v>0</v>
      </c>
      <c r="T3424" s="184">
        <v>0</v>
      </c>
      <c r="U3424" s="184">
        <f t="shared" si="417"/>
        <v>0</v>
      </c>
      <c r="W3424" s="185">
        <v>0</v>
      </c>
      <c r="X3424" s="185">
        <v>0</v>
      </c>
      <c r="Y3424" s="185">
        <f t="shared" si="418"/>
        <v>0</v>
      </c>
    </row>
    <row r="3425" spans="2:25" s="187" customFormat="1" hidden="1" x14ac:dyDescent="0.3">
      <c r="B3425" s="226" t="s">
        <v>3740</v>
      </c>
      <c r="C3425" s="338" t="s">
        <v>10906</v>
      </c>
      <c r="D3425" s="249"/>
      <c r="E3425" s="249"/>
      <c r="F3425" s="183"/>
      <c r="G3425" s="184">
        <f t="shared" si="412"/>
        <v>257.81619999999998</v>
      </c>
      <c r="H3425" s="184">
        <f t="shared" si="413"/>
        <v>219.33792018</v>
      </c>
      <c r="I3425" s="184">
        <f t="shared" si="414"/>
        <v>38.478279819999983</v>
      </c>
      <c r="K3425" s="184">
        <v>0</v>
      </c>
      <c r="L3425" s="184">
        <v>0</v>
      </c>
      <c r="M3425" s="184">
        <f t="shared" si="415"/>
        <v>0</v>
      </c>
      <c r="O3425" s="188">
        <v>257.81619999999998</v>
      </c>
      <c r="P3425" s="188">
        <v>219.33792018</v>
      </c>
      <c r="Q3425" s="188">
        <f t="shared" si="416"/>
        <v>38.478279819999983</v>
      </c>
      <c r="S3425" s="184">
        <v>0</v>
      </c>
      <c r="T3425" s="184">
        <v>0</v>
      </c>
      <c r="U3425" s="184">
        <f t="shared" si="417"/>
        <v>0</v>
      </c>
      <c r="W3425" s="185">
        <v>0</v>
      </c>
      <c r="X3425" s="185">
        <v>0</v>
      </c>
      <c r="Y3425" s="185">
        <f t="shared" si="418"/>
        <v>0</v>
      </c>
    </row>
    <row r="3426" spans="2:25" s="187" customFormat="1" hidden="1" x14ac:dyDescent="0.3">
      <c r="B3426" s="226" t="s">
        <v>3741</v>
      </c>
      <c r="C3426" s="338" t="s">
        <v>10907</v>
      </c>
      <c r="D3426" s="249"/>
      <c r="E3426" s="249"/>
      <c r="F3426" s="183"/>
      <c r="G3426" s="184">
        <f t="shared" si="412"/>
        <v>56.6175</v>
      </c>
      <c r="H3426" s="184">
        <f t="shared" si="413"/>
        <v>52.348571659999998</v>
      </c>
      <c r="I3426" s="184">
        <f t="shared" si="414"/>
        <v>4.2689283400000022</v>
      </c>
      <c r="K3426" s="184">
        <v>0</v>
      </c>
      <c r="L3426" s="184">
        <v>0</v>
      </c>
      <c r="M3426" s="184">
        <f t="shared" si="415"/>
        <v>0</v>
      </c>
      <c r="O3426" s="188">
        <v>56.6175</v>
      </c>
      <c r="P3426" s="188">
        <v>52.348571659999998</v>
      </c>
      <c r="Q3426" s="188">
        <f t="shared" si="416"/>
        <v>4.2689283400000022</v>
      </c>
      <c r="S3426" s="184">
        <v>0</v>
      </c>
      <c r="T3426" s="184">
        <v>0</v>
      </c>
      <c r="U3426" s="184">
        <f t="shared" si="417"/>
        <v>0</v>
      </c>
      <c r="W3426" s="185">
        <v>0</v>
      </c>
      <c r="X3426" s="185">
        <v>0</v>
      </c>
      <c r="Y3426" s="185">
        <f t="shared" si="418"/>
        <v>0</v>
      </c>
    </row>
    <row r="3427" spans="2:25" s="187" customFormat="1" hidden="1" x14ac:dyDescent="0.3">
      <c r="B3427" s="226" t="s">
        <v>3742</v>
      </c>
      <c r="C3427" s="338" t="s">
        <v>10908</v>
      </c>
      <c r="D3427" s="249"/>
      <c r="E3427" s="249"/>
      <c r="F3427" s="183"/>
      <c r="G3427" s="184">
        <f t="shared" si="412"/>
        <v>43.545099999999998</v>
      </c>
      <c r="H3427" s="184">
        <f t="shared" si="413"/>
        <v>22.79</v>
      </c>
      <c r="I3427" s="184">
        <f t="shared" si="414"/>
        <v>20.755099999999999</v>
      </c>
      <c r="K3427" s="184">
        <v>0</v>
      </c>
      <c r="L3427" s="184">
        <v>0</v>
      </c>
      <c r="M3427" s="184">
        <f t="shared" si="415"/>
        <v>0</v>
      </c>
      <c r="O3427" s="188">
        <v>43.545099999999998</v>
      </c>
      <c r="P3427" s="188">
        <v>22.79</v>
      </c>
      <c r="Q3427" s="188">
        <f t="shared" si="416"/>
        <v>20.755099999999999</v>
      </c>
      <c r="S3427" s="184">
        <v>0</v>
      </c>
      <c r="T3427" s="184">
        <v>0</v>
      </c>
      <c r="U3427" s="184">
        <f t="shared" si="417"/>
        <v>0</v>
      </c>
      <c r="W3427" s="185">
        <v>0</v>
      </c>
      <c r="X3427" s="185">
        <v>0</v>
      </c>
      <c r="Y3427" s="185">
        <f t="shared" si="418"/>
        <v>0</v>
      </c>
    </row>
    <row r="3428" spans="2:25" s="187" customFormat="1" hidden="1" x14ac:dyDescent="0.3">
      <c r="B3428" s="226" t="s">
        <v>3743</v>
      </c>
      <c r="C3428" s="338" t="s">
        <v>10909</v>
      </c>
      <c r="D3428" s="249"/>
      <c r="E3428" s="249"/>
      <c r="F3428" s="183"/>
      <c r="G3428" s="184">
        <f t="shared" si="412"/>
        <v>41.255899999999997</v>
      </c>
      <c r="H3428" s="184">
        <f t="shared" si="413"/>
        <v>38.546429750000001</v>
      </c>
      <c r="I3428" s="184">
        <f t="shared" si="414"/>
        <v>2.7094702499999954</v>
      </c>
      <c r="K3428" s="184">
        <v>0</v>
      </c>
      <c r="L3428" s="184">
        <v>0</v>
      </c>
      <c r="M3428" s="184">
        <f t="shared" si="415"/>
        <v>0</v>
      </c>
      <c r="O3428" s="188">
        <v>41.255899999999997</v>
      </c>
      <c r="P3428" s="188">
        <v>38.546429750000001</v>
      </c>
      <c r="Q3428" s="188">
        <f t="shared" si="416"/>
        <v>2.7094702499999954</v>
      </c>
      <c r="S3428" s="184">
        <v>0</v>
      </c>
      <c r="T3428" s="184">
        <v>0</v>
      </c>
      <c r="U3428" s="184">
        <f t="shared" si="417"/>
        <v>0</v>
      </c>
      <c r="W3428" s="185">
        <v>0</v>
      </c>
      <c r="X3428" s="185">
        <v>0</v>
      </c>
      <c r="Y3428" s="185">
        <f t="shared" si="418"/>
        <v>0</v>
      </c>
    </row>
    <row r="3429" spans="2:25" s="187" customFormat="1" hidden="1" x14ac:dyDescent="0.3">
      <c r="B3429" s="226" t="s">
        <v>3744</v>
      </c>
      <c r="C3429" s="338" t="s">
        <v>10910</v>
      </c>
      <c r="D3429" s="249"/>
      <c r="E3429" s="249"/>
      <c r="F3429" s="183"/>
      <c r="G3429" s="184">
        <f t="shared" si="412"/>
        <v>221.72670000000002</v>
      </c>
      <c r="H3429" s="184">
        <f t="shared" si="413"/>
        <v>198.04777100000001</v>
      </c>
      <c r="I3429" s="184">
        <f t="shared" si="414"/>
        <v>23.678929000000011</v>
      </c>
      <c r="K3429" s="184">
        <v>0</v>
      </c>
      <c r="L3429" s="184">
        <v>0</v>
      </c>
      <c r="M3429" s="184">
        <f t="shared" si="415"/>
        <v>0</v>
      </c>
      <c r="O3429" s="188">
        <v>221.72670000000002</v>
      </c>
      <c r="P3429" s="188">
        <v>198.04777100000001</v>
      </c>
      <c r="Q3429" s="188">
        <f t="shared" si="416"/>
        <v>23.678929000000011</v>
      </c>
      <c r="S3429" s="184">
        <v>0</v>
      </c>
      <c r="T3429" s="184">
        <v>0</v>
      </c>
      <c r="U3429" s="184">
        <f t="shared" si="417"/>
        <v>0</v>
      </c>
      <c r="W3429" s="185">
        <v>0</v>
      </c>
      <c r="X3429" s="185">
        <v>0</v>
      </c>
      <c r="Y3429" s="185">
        <f t="shared" si="418"/>
        <v>0</v>
      </c>
    </row>
    <row r="3430" spans="2:25" s="187" customFormat="1" hidden="1" x14ac:dyDescent="0.3">
      <c r="B3430" s="226" t="s">
        <v>3745</v>
      </c>
      <c r="C3430" s="338" t="s">
        <v>10911</v>
      </c>
      <c r="D3430" s="249"/>
      <c r="E3430" s="249"/>
      <c r="F3430" s="183"/>
      <c r="G3430" s="184">
        <f t="shared" si="412"/>
        <v>60</v>
      </c>
      <c r="H3430" s="184">
        <f t="shared" si="413"/>
        <v>15.661210000000001</v>
      </c>
      <c r="I3430" s="184">
        <f t="shared" si="414"/>
        <v>44.338790000000003</v>
      </c>
      <c r="K3430" s="184">
        <v>0</v>
      </c>
      <c r="L3430" s="184">
        <v>0</v>
      </c>
      <c r="M3430" s="184">
        <f t="shared" si="415"/>
        <v>0</v>
      </c>
      <c r="O3430" s="188">
        <v>60</v>
      </c>
      <c r="P3430" s="188">
        <v>15.661210000000001</v>
      </c>
      <c r="Q3430" s="188">
        <f t="shared" si="416"/>
        <v>44.338790000000003</v>
      </c>
      <c r="S3430" s="184">
        <v>0</v>
      </c>
      <c r="T3430" s="184">
        <v>0</v>
      </c>
      <c r="U3430" s="184">
        <f t="shared" si="417"/>
        <v>0</v>
      </c>
      <c r="W3430" s="185">
        <v>0</v>
      </c>
      <c r="X3430" s="185">
        <v>0</v>
      </c>
      <c r="Y3430" s="185">
        <f t="shared" si="418"/>
        <v>0</v>
      </c>
    </row>
    <row r="3431" spans="2:25" s="187" customFormat="1" x14ac:dyDescent="0.3">
      <c r="B3431" s="263" t="s">
        <v>313</v>
      </c>
      <c r="C3431" s="339" t="s">
        <v>13732</v>
      </c>
      <c r="D3431" s="249">
        <v>5656.4714999999978</v>
      </c>
      <c r="E3431" s="249">
        <v>5129.6294177500013</v>
      </c>
      <c r="F3431" s="176"/>
      <c r="G3431" s="176">
        <f>+K3431+O3431+S3431+W3431-D3431</f>
        <v>76712.911500000017</v>
      </c>
      <c r="H3431" s="176">
        <f>+L3431+P3431+T3431+X3431-E3431</f>
        <v>61812.84469888005</v>
      </c>
      <c r="I3431" s="177">
        <f t="shared" si="414"/>
        <v>14900.066801119967</v>
      </c>
      <c r="J3431" s="251"/>
      <c r="K3431" s="177">
        <v>0</v>
      </c>
      <c r="L3431" s="177">
        <v>0</v>
      </c>
      <c r="M3431" s="177">
        <f t="shared" si="415"/>
        <v>0</v>
      </c>
      <c r="N3431" s="251"/>
      <c r="O3431" s="252">
        <v>82369.383000000016</v>
      </c>
      <c r="P3431" s="252">
        <v>66942.474116630052</v>
      </c>
      <c r="Q3431" s="252">
        <f t="shared" si="416"/>
        <v>15426.908883369964</v>
      </c>
      <c r="R3431" s="251"/>
      <c r="S3431" s="177">
        <v>0</v>
      </c>
      <c r="T3431" s="177">
        <v>0</v>
      </c>
      <c r="U3431" s="177">
        <f t="shared" si="417"/>
        <v>0</v>
      </c>
      <c r="V3431" s="251"/>
      <c r="W3431" s="253">
        <v>0</v>
      </c>
      <c r="X3431" s="253">
        <v>0</v>
      </c>
      <c r="Y3431" s="253">
        <f t="shared" si="418"/>
        <v>0</v>
      </c>
    </row>
    <row r="3432" spans="2:25" s="187" customFormat="1" hidden="1" x14ac:dyDescent="0.3">
      <c r="B3432" s="183" t="s">
        <v>3746</v>
      </c>
      <c r="C3432" s="338" t="s">
        <v>10912</v>
      </c>
      <c r="D3432" s="285"/>
      <c r="E3432" s="183"/>
      <c r="F3432" s="183"/>
      <c r="G3432" s="183">
        <f>+K3432+O3432+S3432+W3432-D3432</f>
        <v>69.757500000000007</v>
      </c>
      <c r="H3432" s="183">
        <f>+L3432+P3432+T3432+X3432-E3432</f>
        <v>67.508688020000008</v>
      </c>
      <c r="I3432" s="183">
        <f t="shared" si="414"/>
        <v>2.2488119799999993</v>
      </c>
      <c r="J3432" s="179"/>
      <c r="K3432" s="260">
        <v>0</v>
      </c>
      <c r="L3432" s="260">
        <v>0</v>
      </c>
      <c r="M3432" s="260">
        <f t="shared" si="415"/>
        <v>0</v>
      </c>
      <c r="N3432" s="179"/>
      <c r="O3432" s="233">
        <v>69.757500000000007</v>
      </c>
      <c r="P3432" s="233">
        <v>67.508688020000008</v>
      </c>
      <c r="Q3432" s="233">
        <f t="shared" si="416"/>
        <v>2.2488119799999993</v>
      </c>
      <c r="R3432" s="261"/>
      <c r="S3432" s="233">
        <v>0</v>
      </c>
      <c r="T3432" s="233">
        <v>0</v>
      </c>
      <c r="U3432" s="233">
        <f t="shared" si="417"/>
        <v>0</v>
      </c>
      <c r="V3432" s="261"/>
      <c r="W3432" s="233">
        <v>0</v>
      </c>
      <c r="X3432" s="233">
        <v>0</v>
      </c>
      <c r="Y3432" s="233">
        <f t="shared" si="418"/>
        <v>0</v>
      </c>
    </row>
    <row r="3433" spans="2:25" s="187" customFormat="1" hidden="1" x14ac:dyDescent="0.3">
      <c r="B3433" s="226" t="s">
        <v>3747</v>
      </c>
      <c r="C3433" s="338" t="s">
        <v>10913</v>
      </c>
      <c r="D3433" s="249"/>
      <c r="E3433" s="249"/>
      <c r="F3433" s="183"/>
      <c r="G3433" s="184">
        <f t="shared" ref="G3433:G3496" si="419">+K3433+O3433+S3433+W3433</f>
        <v>440.35670000000005</v>
      </c>
      <c r="H3433" s="184">
        <f t="shared" ref="H3433:H3496" si="420">+L3433+P3433+T3433+X3433</f>
        <v>411.65877136</v>
      </c>
      <c r="I3433" s="184">
        <f t="shared" si="414"/>
        <v>28.697928640000043</v>
      </c>
      <c r="K3433" s="184">
        <v>0</v>
      </c>
      <c r="L3433" s="184">
        <v>0</v>
      </c>
      <c r="M3433" s="184">
        <f t="shared" si="415"/>
        <v>0</v>
      </c>
      <c r="O3433" s="188">
        <v>440.35670000000005</v>
      </c>
      <c r="P3433" s="188">
        <v>411.65877136</v>
      </c>
      <c r="Q3433" s="188">
        <f t="shared" si="416"/>
        <v>28.697928640000043</v>
      </c>
      <c r="S3433" s="184">
        <v>0</v>
      </c>
      <c r="T3433" s="184">
        <v>0</v>
      </c>
      <c r="U3433" s="184">
        <f t="shared" si="417"/>
        <v>0</v>
      </c>
      <c r="W3433" s="185">
        <v>0</v>
      </c>
      <c r="X3433" s="185">
        <v>0</v>
      </c>
      <c r="Y3433" s="185">
        <f t="shared" si="418"/>
        <v>0</v>
      </c>
    </row>
    <row r="3434" spans="2:25" s="187" customFormat="1" hidden="1" x14ac:dyDescent="0.3">
      <c r="B3434" s="226" t="s">
        <v>3748</v>
      </c>
      <c r="C3434" s="338" t="s">
        <v>10914</v>
      </c>
      <c r="D3434" s="249"/>
      <c r="E3434" s="249"/>
      <c r="F3434" s="183"/>
      <c r="G3434" s="184">
        <f t="shared" si="419"/>
        <v>59.913800000000002</v>
      </c>
      <c r="H3434" s="184">
        <f t="shared" si="420"/>
        <v>54.792026999999997</v>
      </c>
      <c r="I3434" s="184">
        <f t="shared" si="414"/>
        <v>5.1217730000000046</v>
      </c>
      <c r="K3434" s="184">
        <v>0</v>
      </c>
      <c r="L3434" s="184">
        <v>0</v>
      </c>
      <c r="M3434" s="184">
        <f t="shared" si="415"/>
        <v>0</v>
      </c>
      <c r="O3434" s="188">
        <v>59.913800000000002</v>
      </c>
      <c r="P3434" s="188">
        <v>54.792026999999997</v>
      </c>
      <c r="Q3434" s="188">
        <f t="shared" si="416"/>
        <v>5.1217730000000046</v>
      </c>
      <c r="S3434" s="184">
        <v>0</v>
      </c>
      <c r="T3434" s="184">
        <v>0</v>
      </c>
      <c r="U3434" s="184">
        <f t="shared" si="417"/>
        <v>0</v>
      </c>
      <c r="W3434" s="185">
        <v>0</v>
      </c>
      <c r="X3434" s="185">
        <v>0</v>
      </c>
      <c r="Y3434" s="185">
        <f t="shared" si="418"/>
        <v>0</v>
      </c>
    </row>
    <row r="3435" spans="2:25" s="187" customFormat="1" hidden="1" x14ac:dyDescent="0.3">
      <c r="B3435" s="226" t="s">
        <v>3749</v>
      </c>
      <c r="C3435" s="338" t="s">
        <v>10915</v>
      </c>
      <c r="D3435" s="249"/>
      <c r="E3435" s="249"/>
      <c r="F3435" s="183"/>
      <c r="G3435" s="184">
        <f t="shared" si="419"/>
        <v>77.8232</v>
      </c>
      <c r="H3435" s="184">
        <f t="shared" si="420"/>
        <v>73.090895000000003</v>
      </c>
      <c r="I3435" s="184">
        <f t="shared" si="414"/>
        <v>4.7323049999999967</v>
      </c>
      <c r="K3435" s="184">
        <v>0</v>
      </c>
      <c r="L3435" s="184">
        <v>0</v>
      </c>
      <c r="M3435" s="184">
        <f t="shared" si="415"/>
        <v>0</v>
      </c>
      <c r="O3435" s="188">
        <v>77.8232</v>
      </c>
      <c r="P3435" s="188">
        <v>73.090895000000003</v>
      </c>
      <c r="Q3435" s="188">
        <f t="shared" si="416"/>
        <v>4.7323049999999967</v>
      </c>
      <c r="S3435" s="184">
        <v>0</v>
      </c>
      <c r="T3435" s="184">
        <v>0</v>
      </c>
      <c r="U3435" s="184">
        <f t="shared" si="417"/>
        <v>0</v>
      </c>
      <c r="W3435" s="185">
        <v>0</v>
      </c>
      <c r="X3435" s="185">
        <v>0</v>
      </c>
      <c r="Y3435" s="185">
        <f t="shared" si="418"/>
        <v>0</v>
      </c>
    </row>
    <row r="3436" spans="2:25" s="187" customFormat="1" hidden="1" x14ac:dyDescent="0.3">
      <c r="B3436" s="226" t="s">
        <v>3750</v>
      </c>
      <c r="C3436" s="338" t="s">
        <v>10916</v>
      </c>
      <c r="D3436" s="249"/>
      <c r="E3436" s="249"/>
      <c r="F3436" s="183"/>
      <c r="G3436" s="184">
        <f t="shared" si="419"/>
        <v>1345.0098</v>
      </c>
      <c r="H3436" s="184">
        <f t="shared" si="420"/>
        <v>1132.67323799</v>
      </c>
      <c r="I3436" s="184">
        <f t="shared" si="414"/>
        <v>212.33656201000008</v>
      </c>
      <c r="K3436" s="184">
        <v>0</v>
      </c>
      <c r="L3436" s="184">
        <v>0</v>
      </c>
      <c r="M3436" s="184">
        <f t="shared" si="415"/>
        <v>0</v>
      </c>
      <c r="O3436" s="188">
        <v>1345.0098</v>
      </c>
      <c r="P3436" s="188">
        <v>1132.67323799</v>
      </c>
      <c r="Q3436" s="188">
        <f t="shared" si="416"/>
        <v>212.33656201000008</v>
      </c>
      <c r="S3436" s="184">
        <v>0</v>
      </c>
      <c r="T3436" s="184">
        <v>0</v>
      </c>
      <c r="U3436" s="184">
        <f t="shared" si="417"/>
        <v>0</v>
      </c>
      <c r="W3436" s="185">
        <v>0</v>
      </c>
      <c r="X3436" s="185">
        <v>0</v>
      </c>
      <c r="Y3436" s="185">
        <f t="shared" si="418"/>
        <v>0</v>
      </c>
    </row>
    <row r="3437" spans="2:25" s="187" customFormat="1" hidden="1" x14ac:dyDescent="0.3">
      <c r="B3437" s="226" t="s">
        <v>3751</v>
      </c>
      <c r="C3437" s="338" t="s">
        <v>10917</v>
      </c>
      <c r="D3437" s="249"/>
      <c r="E3437" s="249"/>
      <c r="F3437" s="183"/>
      <c r="G3437" s="184">
        <f t="shared" si="419"/>
        <v>349.815</v>
      </c>
      <c r="H3437" s="184">
        <f t="shared" si="420"/>
        <v>312.12909766999996</v>
      </c>
      <c r="I3437" s="184">
        <f t="shared" si="414"/>
        <v>37.685902330000033</v>
      </c>
      <c r="K3437" s="184">
        <v>0</v>
      </c>
      <c r="L3437" s="184">
        <v>0</v>
      </c>
      <c r="M3437" s="184">
        <f t="shared" si="415"/>
        <v>0</v>
      </c>
      <c r="O3437" s="188">
        <v>349.815</v>
      </c>
      <c r="P3437" s="188">
        <v>312.12909766999996</v>
      </c>
      <c r="Q3437" s="188">
        <f t="shared" si="416"/>
        <v>37.685902330000033</v>
      </c>
      <c r="S3437" s="184">
        <v>0</v>
      </c>
      <c r="T3437" s="184">
        <v>0</v>
      </c>
      <c r="U3437" s="184">
        <f t="shared" si="417"/>
        <v>0</v>
      </c>
      <c r="W3437" s="185">
        <v>0</v>
      </c>
      <c r="X3437" s="185">
        <v>0</v>
      </c>
      <c r="Y3437" s="185">
        <f t="shared" si="418"/>
        <v>0</v>
      </c>
    </row>
    <row r="3438" spans="2:25" s="187" customFormat="1" hidden="1" x14ac:dyDescent="0.3">
      <c r="B3438" s="226" t="s">
        <v>3752</v>
      </c>
      <c r="C3438" s="338" t="s">
        <v>10918</v>
      </c>
      <c r="D3438" s="249"/>
      <c r="E3438" s="249"/>
      <c r="F3438" s="183"/>
      <c r="G3438" s="184">
        <f t="shared" si="419"/>
        <v>442.96110000000004</v>
      </c>
      <c r="H3438" s="184">
        <f t="shared" si="420"/>
        <v>405.40853400000003</v>
      </c>
      <c r="I3438" s="184">
        <f t="shared" si="414"/>
        <v>37.552566000000013</v>
      </c>
      <c r="K3438" s="184">
        <v>0</v>
      </c>
      <c r="L3438" s="184">
        <v>0</v>
      </c>
      <c r="M3438" s="184">
        <f t="shared" si="415"/>
        <v>0</v>
      </c>
      <c r="O3438" s="188">
        <v>442.96110000000004</v>
      </c>
      <c r="P3438" s="188">
        <v>405.40853400000003</v>
      </c>
      <c r="Q3438" s="188">
        <f t="shared" si="416"/>
        <v>37.552566000000013</v>
      </c>
      <c r="S3438" s="184">
        <v>0</v>
      </c>
      <c r="T3438" s="184">
        <v>0</v>
      </c>
      <c r="U3438" s="184">
        <f t="shared" si="417"/>
        <v>0</v>
      </c>
      <c r="W3438" s="185">
        <v>0</v>
      </c>
      <c r="X3438" s="185">
        <v>0</v>
      </c>
      <c r="Y3438" s="185">
        <f t="shared" si="418"/>
        <v>0</v>
      </c>
    </row>
    <row r="3439" spans="2:25" s="187" customFormat="1" hidden="1" x14ac:dyDescent="0.3">
      <c r="B3439" s="226" t="s">
        <v>3753</v>
      </c>
      <c r="C3439" s="338" t="s">
        <v>10919</v>
      </c>
      <c r="D3439" s="249"/>
      <c r="E3439" s="249"/>
      <c r="F3439" s="183"/>
      <c r="G3439" s="184">
        <f t="shared" si="419"/>
        <v>132.16130000000001</v>
      </c>
      <c r="H3439" s="184">
        <f t="shared" si="420"/>
        <v>118.52739</v>
      </c>
      <c r="I3439" s="184">
        <f t="shared" si="414"/>
        <v>13.633910000000014</v>
      </c>
      <c r="K3439" s="184">
        <v>0</v>
      </c>
      <c r="L3439" s="184">
        <v>0</v>
      </c>
      <c r="M3439" s="184">
        <f t="shared" si="415"/>
        <v>0</v>
      </c>
      <c r="O3439" s="188">
        <v>132.16130000000001</v>
      </c>
      <c r="P3439" s="188">
        <v>118.52739</v>
      </c>
      <c r="Q3439" s="188">
        <f t="shared" si="416"/>
        <v>13.633910000000014</v>
      </c>
      <c r="S3439" s="184">
        <v>0</v>
      </c>
      <c r="T3439" s="184">
        <v>0</v>
      </c>
      <c r="U3439" s="184">
        <f t="shared" si="417"/>
        <v>0</v>
      </c>
      <c r="W3439" s="185">
        <v>0</v>
      </c>
      <c r="X3439" s="185">
        <v>0</v>
      </c>
      <c r="Y3439" s="185">
        <f t="shared" si="418"/>
        <v>0</v>
      </c>
    </row>
    <row r="3440" spans="2:25" s="187" customFormat="1" hidden="1" x14ac:dyDescent="0.3">
      <c r="B3440" s="226" t="s">
        <v>3754</v>
      </c>
      <c r="C3440" s="338" t="s">
        <v>10920</v>
      </c>
      <c r="D3440" s="249"/>
      <c r="E3440" s="249"/>
      <c r="F3440" s="183"/>
      <c r="G3440" s="184">
        <f t="shared" si="419"/>
        <v>151.77209999999999</v>
      </c>
      <c r="H3440" s="184">
        <f t="shared" si="420"/>
        <v>150.30888081000001</v>
      </c>
      <c r="I3440" s="184">
        <f t="shared" si="414"/>
        <v>1.4632191899999896</v>
      </c>
      <c r="K3440" s="184">
        <v>0</v>
      </c>
      <c r="L3440" s="184">
        <v>0</v>
      </c>
      <c r="M3440" s="184">
        <f t="shared" si="415"/>
        <v>0</v>
      </c>
      <c r="O3440" s="188">
        <v>151.77209999999999</v>
      </c>
      <c r="P3440" s="188">
        <v>150.30888081000001</v>
      </c>
      <c r="Q3440" s="188">
        <f t="shared" si="416"/>
        <v>1.4632191899999896</v>
      </c>
      <c r="S3440" s="184">
        <v>0</v>
      </c>
      <c r="T3440" s="184">
        <v>0</v>
      </c>
      <c r="U3440" s="184">
        <f t="shared" si="417"/>
        <v>0</v>
      </c>
      <c r="W3440" s="185">
        <v>0</v>
      </c>
      <c r="X3440" s="185">
        <v>0</v>
      </c>
      <c r="Y3440" s="185">
        <f t="shared" si="418"/>
        <v>0</v>
      </c>
    </row>
    <row r="3441" spans="2:25" s="187" customFormat="1" hidden="1" x14ac:dyDescent="0.3">
      <c r="B3441" s="226" t="s">
        <v>3755</v>
      </c>
      <c r="C3441" s="338" t="s">
        <v>10921</v>
      </c>
      <c r="D3441" s="249"/>
      <c r="E3441" s="249"/>
      <c r="F3441" s="183"/>
      <c r="G3441" s="184">
        <f t="shared" si="419"/>
        <v>158.3073</v>
      </c>
      <c r="H3441" s="184">
        <f t="shared" si="420"/>
        <v>153.01757599999999</v>
      </c>
      <c r="I3441" s="184">
        <f t="shared" si="414"/>
        <v>5.2897240000000068</v>
      </c>
      <c r="K3441" s="184">
        <v>0</v>
      </c>
      <c r="L3441" s="184">
        <v>0</v>
      </c>
      <c r="M3441" s="184">
        <f t="shared" si="415"/>
        <v>0</v>
      </c>
      <c r="O3441" s="188">
        <v>158.3073</v>
      </c>
      <c r="P3441" s="188">
        <v>153.01757599999999</v>
      </c>
      <c r="Q3441" s="188">
        <f t="shared" si="416"/>
        <v>5.2897240000000068</v>
      </c>
      <c r="S3441" s="184">
        <v>0</v>
      </c>
      <c r="T3441" s="184">
        <v>0</v>
      </c>
      <c r="U3441" s="184">
        <f t="shared" si="417"/>
        <v>0</v>
      </c>
      <c r="W3441" s="185">
        <v>0</v>
      </c>
      <c r="X3441" s="185">
        <v>0</v>
      </c>
      <c r="Y3441" s="185">
        <f t="shared" si="418"/>
        <v>0</v>
      </c>
    </row>
    <row r="3442" spans="2:25" s="187" customFormat="1" hidden="1" x14ac:dyDescent="0.3">
      <c r="B3442" s="226" t="s">
        <v>3756</v>
      </c>
      <c r="C3442" s="338" t="s">
        <v>10922</v>
      </c>
      <c r="D3442" s="249"/>
      <c r="E3442" s="249"/>
      <c r="F3442" s="183"/>
      <c r="G3442" s="184">
        <f t="shared" si="419"/>
        <v>668.21770000000004</v>
      </c>
      <c r="H3442" s="184">
        <f t="shared" si="420"/>
        <v>582.87501888999986</v>
      </c>
      <c r="I3442" s="184">
        <f t="shared" si="414"/>
        <v>85.342681110000171</v>
      </c>
      <c r="K3442" s="184">
        <v>0</v>
      </c>
      <c r="L3442" s="184">
        <v>0</v>
      </c>
      <c r="M3442" s="184">
        <f t="shared" si="415"/>
        <v>0</v>
      </c>
      <c r="O3442" s="188">
        <v>668.21770000000004</v>
      </c>
      <c r="P3442" s="188">
        <v>582.87501888999986</v>
      </c>
      <c r="Q3442" s="188">
        <f t="shared" si="416"/>
        <v>85.342681110000171</v>
      </c>
      <c r="S3442" s="184">
        <v>0</v>
      </c>
      <c r="T3442" s="184">
        <v>0</v>
      </c>
      <c r="U3442" s="184">
        <f t="shared" si="417"/>
        <v>0</v>
      </c>
      <c r="W3442" s="185">
        <v>0</v>
      </c>
      <c r="X3442" s="185">
        <v>0</v>
      </c>
      <c r="Y3442" s="185">
        <f t="shared" si="418"/>
        <v>0</v>
      </c>
    </row>
    <row r="3443" spans="2:25" s="187" customFormat="1" hidden="1" x14ac:dyDescent="0.3">
      <c r="B3443" s="226" t="s">
        <v>3757</v>
      </c>
      <c r="C3443" s="338" t="s">
        <v>10923</v>
      </c>
      <c r="D3443" s="249"/>
      <c r="E3443" s="249"/>
      <c r="F3443" s="183"/>
      <c r="G3443" s="184">
        <f t="shared" si="419"/>
        <v>246.71199999999999</v>
      </c>
      <c r="H3443" s="184">
        <f t="shared" si="420"/>
        <v>216.95195186000001</v>
      </c>
      <c r="I3443" s="184">
        <f t="shared" si="414"/>
        <v>29.760048139999981</v>
      </c>
      <c r="K3443" s="184">
        <v>0</v>
      </c>
      <c r="L3443" s="184">
        <v>0</v>
      </c>
      <c r="M3443" s="184">
        <f t="shared" si="415"/>
        <v>0</v>
      </c>
      <c r="O3443" s="188">
        <v>246.71199999999999</v>
      </c>
      <c r="P3443" s="188">
        <v>216.95195186000001</v>
      </c>
      <c r="Q3443" s="188">
        <f t="shared" si="416"/>
        <v>29.760048139999981</v>
      </c>
      <c r="S3443" s="184">
        <v>0</v>
      </c>
      <c r="T3443" s="184">
        <v>0</v>
      </c>
      <c r="U3443" s="184">
        <f t="shared" si="417"/>
        <v>0</v>
      </c>
      <c r="W3443" s="185">
        <v>0</v>
      </c>
      <c r="X3443" s="185">
        <v>0</v>
      </c>
      <c r="Y3443" s="185">
        <f t="shared" si="418"/>
        <v>0</v>
      </c>
    </row>
    <row r="3444" spans="2:25" s="187" customFormat="1" hidden="1" x14ac:dyDescent="0.3">
      <c r="B3444" s="226" t="s">
        <v>3758</v>
      </c>
      <c r="C3444" s="338" t="s">
        <v>10924</v>
      </c>
      <c r="D3444" s="249"/>
      <c r="E3444" s="249"/>
      <c r="F3444" s="183"/>
      <c r="G3444" s="184">
        <f t="shared" si="419"/>
        <v>561.35739999999998</v>
      </c>
      <c r="H3444" s="184">
        <f t="shared" si="420"/>
        <v>476.71375846000001</v>
      </c>
      <c r="I3444" s="184">
        <f t="shared" si="414"/>
        <v>84.643641539999976</v>
      </c>
      <c r="K3444" s="184">
        <v>0</v>
      </c>
      <c r="L3444" s="184">
        <v>0</v>
      </c>
      <c r="M3444" s="184">
        <f t="shared" si="415"/>
        <v>0</v>
      </c>
      <c r="O3444" s="188">
        <v>561.35739999999998</v>
      </c>
      <c r="P3444" s="188">
        <v>476.71375846000001</v>
      </c>
      <c r="Q3444" s="188">
        <f t="shared" si="416"/>
        <v>84.643641539999976</v>
      </c>
      <c r="S3444" s="184">
        <v>0</v>
      </c>
      <c r="T3444" s="184">
        <v>0</v>
      </c>
      <c r="U3444" s="184">
        <f t="shared" si="417"/>
        <v>0</v>
      </c>
      <c r="W3444" s="185">
        <v>0</v>
      </c>
      <c r="X3444" s="185">
        <v>0</v>
      </c>
      <c r="Y3444" s="185">
        <f t="shared" si="418"/>
        <v>0</v>
      </c>
    </row>
    <row r="3445" spans="2:25" s="187" customFormat="1" hidden="1" x14ac:dyDescent="0.3">
      <c r="B3445" s="226" t="s">
        <v>3759</v>
      </c>
      <c r="C3445" s="338" t="s">
        <v>10925</v>
      </c>
      <c r="D3445" s="249"/>
      <c r="E3445" s="249"/>
      <c r="F3445" s="183"/>
      <c r="G3445" s="184">
        <f t="shared" si="419"/>
        <v>3927.1487999999999</v>
      </c>
      <c r="H3445" s="184">
        <f t="shared" si="420"/>
        <v>2184.8268929999999</v>
      </c>
      <c r="I3445" s="184">
        <f t="shared" si="414"/>
        <v>1742.321907</v>
      </c>
      <c r="K3445" s="184">
        <v>0</v>
      </c>
      <c r="L3445" s="184">
        <v>0</v>
      </c>
      <c r="M3445" s="184">
        <f t="shared" si="415"/>
        <v>0</v>
      </c>
      <c r="O3445" s="188">
        <v>3927.1487999999999</v>
      </c>
      <c r="P3445" s="188">
        <v>2184.8268929999999</v>
      </c>
      <c r="Q3445" s="188">
        <f t="shared" si="416"/>
        <v>1742.321907</v>
      </c>
      <c r="S3445" s="184">
        <v>0</v>
      </c>
      <c r="T3445" s="184">
        <v>0</v>
      </c>
      <c r="U3445" s="184">
        <f t="shared" si="417"/>
        <v>0</v>
      </c>
      <c r="W3445" s="185">
        <v>0</v>
      </c>
      <c r="X3445" s="185">
        <v>0</v>
      </c>
      <c r="Y3445" s="185">
        <f t="shared" si="418"/>
        <v>0</v>
      </c>
    </row>
    <row r="3446" spans="2:25" s="187" customFormat="1" hidden="1" x14ac:dyDescent="0.3">
      <c r="B3446" s="226" t="s">
        <v>3760</v>
      </c>
      <c r="C3446" s="338" t="s">
        <v>10926</v>
      </c>
      <c r="D3446" s="249"/>
      <c r="E3446" s="249"/>
      <c r="F3446" s="183"/>
      <c r="G3446" s="184">
        <f t="shared" si="419"/>
        <v>2277.4898999999996</v>
      </c>
      <c r="H3446" s="184">
        <f t="shared" si="420"/>
        <v>1909.98557293</v>
      </c>
      <c r="I3446" s="184">
        <f t="shared" si="414"/>
        <v>367.50432706999959</v>
      </c>
      <c r="K3446" s="184">
        <v>0</v>
      </c>
      <c r="L3446" s="184">
        <v>0</v>
      </c>
      <c r="M3446" s="184">
        <f t="shared" si="415"/>
        <v>0</v>
      </c>
      <c r="O3446" s="188">
        <v>2277.4898999999996</v>
      </c>
      <c r="P3446" s="188">
        <v>1909.98557293</v>
      </c>
      <c r="Q3446" s="188">
        <f t="shared" si="416"/>
        <v>367.50432706999959</v>
      </c>
      <c r="S3446" s="184">
        <v>0</v>
      </c>
      <c r="T3446" s="184">
        <v>0</v>
      </c>
      <c r="U3446" s="184">
        <f t="shared" si="417"/>
        <v>0</v>
      </c>
      <c r="W3446" s="185">
        <v>0</v>
      </c>
      <c r="X3446" s="185">
        <v>0</v>
      </c>
      <c r="Y3446" s="185">
        <f t="shared" si="418"/>
        <v>0</v>
      </c>
    </row>
    <row r="3447" spans="2:25" s="187" customFormat="1" hidden="1" x14ac:dyDescent="0.3">
      <c r="B3447" s="226" t="s">
        <v>3761</v>
      </c>
      <c r="C3447" s="338" t="s">
        <v>10927</v>
      </c>
      <c r="D3447" s="249"/>
      <c r="E3447" s="249"/>
      <c r="F3447" s="183"/>
      <c r="G3447" s="184">
        <f t="shared" si="419"/>
        <v>126.3664</v>
      </c>
      <c r="H3447" s="184">
        <f t="shared" si="420"/>
        <v>122.940792</v>
      </c>
      <c r="I3447" s="184">
        <f t="shared" si="414"/>
        <v>3.4256079999999969</v>
      </c>
      <c r="K3447" s="184">
        <v>0</v>
      </c>
      <c r="L3447" s="184">
        <v>0</v>
      </c>
      <c r="M3447" s="184">
        <f t="shared" si="415"/>
        <v>0</v>
      </c>
      <c r="O3447" s="188">
        <v>126.3664</v>
      </c>
      <c r="P3447" s="188">
        <v>122.940792</v>
      </c>
      <c r="Q3447" s="188">
        <f t="shared" si="416"/>
        <v>3.4256079999999969</v>
      </c>
      <c r="S3447" s="184">
        <v>0</v>
      </c>
      <c r="T3447" s="184">
        <v>0</v>
      </c>
      <c r="U3447" s="184">
        <f t="shared" si="417"/>
        <v>0</v>
      </c>
      <c r="W3447" s="185">
        <v>0</v>
      </c>
      <c r="X3447" s="185">
        <v>0</v>
      </c>
      <c r="Y3447" s="185">
        <f t="shared" si="418"/>
        <v>0</v>
      </c>
    </row>
    <row r="3448" spans="2:25" s="187" customFormat="1" hidden="1" x14ac:dyDescent="0.3">
      <c r="B3448" s="226" t="s">
        <v>3762</v>
      </c>
      <c r="C3448" s="338" t="s">
        <v>10928</v>
      </c>
      <c r="D3448" s="249"/>
      <c r="E3448" s="249"/>
      <c r="F3448" s="183"/>
      <c r="G3448" s="184">
        <f t="shared" si="419"/>
        <v>163.04810000000001</v>
      </c>
      <c r="H3448" s="184">
        <f t="shared" si="420"/>
        <v>133.98126844000001</v>
      </c>
      <c r="I3448" s="184">
        <f t="shared" si="414"/>
        <v>29.066831559999997</v>
      </c>
      <c r="K3448" s="184">
        <v>0</v>
      </c>
      <c r="L3448" s="184">
        <v>0</v>
      </c>
      <c r="M3448" s="184">
        <f t="shared" si="415"/>
        <v>0</v>
      </c>
      <c r="O3448" s="188">
        <v>163.04810000000001</v>
      </c>
      <c r="P3448" s="188">
        <v>133.98126844000001</v>
      </c>
      <c r="Q3448" s="188">
        <f t="shared" si="416"/>
        <v>29.066831559999997</v>
      </c>
      <c r="S3448" s="184">
        <v>0</v>
      </c>
      <c r="T3448" s="184">
        <v>0</v>
      </c>
      <c r="U3448" s="184">
        <f t="shared" si="417"/>
        <v>0</v>
      </c>
      <c r="W3448" s="185">
        <v>0</v>
      </c>
      <c r="X3448" s="185">
        <v>0</v>
      </c>
      <c r="Y3448" s="185">
        <f t="shared" si="418"/>
        <v>0</v>
      </c>
    </row>
    <row r="3449" spans="2:25" s="187" customFormat="1" hidden="1" x14ac:dyDescent="0.3">
      <c r="B3449" s="226" t="s">
        <v>3763</v>
      </c>
      <c r="C3449" s="338" t="s">
        <v>10929</v>
      </c>
      <c r="D3449" s="249"/>
      <c r="E3449" s="249"/>
      <c r="F3449" s="183"/>
      <c r="G3449" s="184">
        <f t="shared" si="419"/>
        <v>1086</v>
      </c>
      <c r="H3449" s="184">
        <f t="shared" si="420"/>
        <v>643.58215199999995</v>
      </c>
      <c r="I3449" s="184">
        <f t="shared" si="414"/>
        <v>442.41784800000005</v>
      </c>
      <c r="K3449" s="184">
        <v>0</v>
      </c>
      <c r="L3449" s="184">
        <v>0</v>
      </c>
      <c r="M3449" s="184">
        <f t="shared" si="415"/>
        <v>0</v>
      </c>
      <c r="O3449" s="188">
        <v>1086</v>
      </c>
      <c r="P3449" s="188">
        <v>643.58215199999995</v>
      </c>
      <c r="Q3449" s="188">
        <f t="shared" si="416"/>
        <v>442.41784800000005</v>
      </c>
      <c r="S3449" s="184">
        <v>0</v>
      </c>
      <c r="T3449" s="184">
        <v>0</v>
      </c>
      <c r="U3449" s="184">
        <f t="shared" si="417"/>
        <v>0</v>
      </c>
      <c r="W3449" s="185">
        <v>0</v>
      </c>
      <c r="X3449" s="185">
        <v>0</v>
      </c>
      <c r="Y3449" s="185">
        <f t="shared" si="418"/>
        <v>0</v>
      </c>
    </row>
    <row r="3450" spans="2:25" s="187" customFormat="1" hidden="1" x14ac:dyDescent="0.3">
      <c r="B3450" s="226" t="s">
        <v>3764</v>
      </c>
      <c r="C3450" s="338" t="s">
        <v>10930</v>
      </c>
      <c r="D3450" s="249"/>
      <c r="E3450" s="249"/>
      <c r="F3450" s="183"/>
      <c r="G3450" s="184">
        <f t="shared" si="419"/>
        <v>187.64680000000001</v>
      </c>
      <c r="H3450" s="184">
        <f t="shared" si="420"/>
        <v>76.96857254999999</v>
      </c>
      <c r="I3450" s="184">
        <f t="shared" si="414"/>
        <v>110.67822745000002</v>
      </c>
      <c r="K3450" s="184">
        <v>0</v>
      </c>
      <c r="L3450" s="184">
        <v>0</v>
      </c>
      <c r="M3450" s="184">
        <f t="shared" si="415"/>
        <v>0</v>
      </c>
      <c r="O3450" s="188">
        <v>187.64680000000001</v>
      </c>
      <c r="P3450" s="188">
        <v>76.96857254999999</v>
      </c>
      <c r="Q3450" s="188">
        <f t="shared" si="416"/>
        <v>110.67822745000002</v>
      </c>
      <c r="S3450" s="184">
        <v>0</v>
      </c>
      <c r="T3450" s="184">
        <v>0</v>
      </c>
      <c r="U3450" s="184">
        <f t="shared" si="417"/>
        <v>0</v>
      </c>
      <c r="W3450" s="185">
        <v>0</v>
      </c>
      <c r="X3450" s="185">
        <v>0</v>
      </c>
      <c r="Y3450" s="185">
        <f t="shared" si="418"/>
        <v>0</v>
      </c>
    </row>
    <row r="3451" spans="2:25" s="187" customFormat="1" hidden="1" x14ac:dyDescent="0.3">
      <c r="B3451" s="226" t="s">
        <v>3765</v>
      </c>
      <c r="C3451" s="338" t="s">
        <v>10931</v>
      </c>
      <c r="D3451" s="249"/>
      <c r="E3451" s="249"/>
      <c r="F3451" s="183"/>
      <c r="G3451" s="184">
        <f t="shared" si="419"/>
        <v>3714.0472999999997</v>
      </c>
      <c r="H3451" s="184">
        <f t="shared" si="420"/>
        <v>2486.5269280000002</v>
      </c>
      <c r="I3451" s="184">
        <f t="shared" si="414"/>
        <v>1227.5203719999995</v>
      </c>
      <c r="K3451" s="184">
        <v>0</v>
      </c>
      <c r="L3451" s="184">
        <v>0</v>
      </c>
      <c r="M3451" s="184">
        <f t="shared" si="415"/>
        <v>0</v>
      </c>
      <c r="O3451" s="188">
        <v>3714.0472999999997</v>
      </c>
      <c r="P3451" s="188">
        <v>2486.5269280000002</v>
      </c>
      <c r="Q3451" s="188">
        <f t="shared" si="416"/>
        <v>1227.5203719999995</v>
      </c>
      <c r="S3451" s="184">
        <v>0</v>
      </c>
      <c r="T3451" s="184">
        <v>0</v>
      </c>
      <c r="U3451" s="184">
        <f t="shared" si="417"/>
        <v>0</v>
      </c>
      <c r="W3451" s="185">
        <v>0</v>
      </c>
      <c r="X3451" s="185">
        <v>0</v>
      </c>
      <c r="Y3451" s="185">
        <f t="shared" si="418"/>
        <v>0</v>
      </c>
    </row>
    <row r="3452" spans="2:25" s="187" customFormat="1" hidden="1" x14ac:dyDescent="0.3">
      <c r="B3452" s="226" t="s">
        <v>3766</v>
      </c>
      <c r="C3452" s="338" t="s">
        <v>10932</v>
      </c>
      <c r="D3452" s="249"/>
      <c r="E3452" s="249"/>
      <c r="F3452" s="183"/>
      <c r="G3452" s="184">
        <f t="shared" si="419"/>
        <v>157.74799999999999</v>
      </c>
      <c r="H3452" s="184">
        <f t="shared" si="420"/>
        <v>36.01</v>
      </c>
      <c r="I3452" s="184">
        <f t="shared" si="414"/>
        <v>121.738</v>
      </c>
      <c r="K3452" s="184">
        <v>0</v>
      </c>
      <c r="L3452" s="184">
        <v>0</v>
      </c>
      <c r="M3452" s="184">
        <f t="shared" si="415"/>
        <v>0</v>
      </c>
      <c r="O3452" s="188">
        <v>157.74799999999999</v>
      </c>
      <c r="P3452" s="188">
        <v>36.01</v>
      </c>
      <c r="Q3452" s="188">
        <f t="shared" si="416"/>
        <v>121.738</v>
      </c>
      <c r="S3452" s="184">
        <v>0</v>
      </c>
      <c r="T3452" s="184">
        <v>0</v>
      </c>
      <c r="U3452" s="184">
        <f t="shared" si="417"/>
        <v>0</v>
      </c>
      <c r="W3452" s="185">
        <v>0</v>
      </c>
      <c r="X3452" s="185">
        <v>0</v>
      </c>
      <c r="Y3452" s="185">
        <f t="shared" si="418"/>
        <v>0</v>
      </c>
    </row>
    <row r="3453" spans="2:25" s="187" customFormat="1" hidden="1" x14ac:dyDescent="0.3">
      <c r="B3453" s="226" t="s">
        <v>3767</v>
      </c>
      <c r="C3453" s="338" t="s">
        <v>10933</v>
      </c>
      <c r="D3453" s="249"/>
      <c r="E3453" s="249"/>
      <c r="F3453" s="183"/>
      <c r="G3453" s="184">
        <f t="shared" si="419"/>
        <v>542.15020000000004</v>
      </c>
      <c r="H3453" s="184">
        <f t="shared" si="420"/>
        <v>477.12749986</v>
      </c>
      <c r="I3453" s="184">
        <f t="shared" si="414"/>
        <v>65.02270014000004</v>
      </c>
      <c r="K3453" s="184">
        <v>0</v>
      </c>
      <c r="L3453" s="184">
        <v>0</v>
      </c>
      <c r="M3453" s="184">
        <f t="shared" si="415"/>
        <v>0</v>
      </c>
      <c r="O3453" s="188">
        <v>542.15020000000004</v>
      </c>
      <c r="P3453" s="188">
        <v>477.12749986</v>
      </c>
      <c r="Q3453" s="188">
        <f t="shared" si="416"/>
        <v>65.02270014000004</v>
      </c>
      <c r="S3453" s="184">
        <v>0</v>
      </c>
      <c r="T3453" s="184">
        <v>0</v>
      </c>
      <c r="U3453" s="184">
        <f t="shared" si="417"/>
        <v>0</v>
      </c>
      <c r="W3453" s="185">
        <v>0</v>
      </c>
      <c r="X3453" s="185">
        <v>0</v>
      </c>
      <c r="Y3453" s="185">
        <f t="shared" si="418"/>
        <v>0</v>
      </c>
    </row>
    <row r="3454" spans="2:25" s="187" customFormat="1" hidden="1" x14ac:dyDescent="0.3">
      <c r="B3454" s="226" t="s">
        <v>3768</v>
      </c>
      <c r="C3454" s="338" t="s">
        <v>10934</v>
      </c>
      <c r="D3454" s="249"/>
      <c r="E3454" s="249"/>
      <c r="F3454" s="183"/>
      <c r="G3454" s="184">
        <f t="shared" si="419"/>
        <v>189.40600000000001</v>
      </c>
      <c r="H3454" s="184">
        <f t="shared" si="420"/>
        <v>158.62751656</v>
      </c>
      <c r="I3454" s="184">
        <f t="shared" si="414"/>
        <v>30.778483440000002</v>
      </c>
      <c r="K3454" s="184">
        <v>0</v>
      </c>
      <c r="L3454" s="184">
        <v>0</v>
      </c>
      <c r="M3454" s="184">
        <f t="shared" si="415"/>
        <v>0</v>
      </c>
      <c r="O3454" s="188">
        <v>189.40600000000001</v>
      </c>
      <c r="P3454" s="188">
        <v>158.62751656</v>
      </c>
      <c r="Q3454" s="188">
        <f t="shared" si="416"/>
        <v>30.778483440000002</v>
      </c>
      <c r="S3454" s="184">
        <v>0</v>
      </c>
      <c r="T3454" s="184">
        <v>0</v>
      </c>
      <c r="U3454" s="184">
        <f t="shared" si="417"/>
        <v>0</v>
      </c>
      <c r="W3454" s="185">
        <v>0</v>
      </c>
      <c r="X3454" s="185">
        <v>0</v>
      </c>
      <c r="Y3454" s="185">
        <f t="shared" si="418"/>
        <v>0</v>
      </c>
    </row>
    <row r="3455" spans="2:25" s="187" customFormat="1" hidden="1" x14ac:dyDescent="0.3">
      <c r="B3455" s="226" t="s">
        <v>3769</v>
      </c>
      <c r="C3455" s="338" t="s">
        <v>10935</v>
      </c>
      <c r="D3455" s="249"/>
      <c r="E3455" s="249"/>
      <c r="F3455" s="183"/>
      <c r="G3455" s="184">
        <f t="shared" si="419"/>
        <v>320.44420000000002</v>
      </c>
      <c r="H3455" s="184">
        <f t="shared" si="420"/>
        <v>297.10707825999998</v>
      </c>
      <c r="I3455" s="184">
        <f t="shared" si="414"/>
        <v>23.337121740000043</v>
      </c>
      <c r="K3455" s="184">
        <v>0</v>
      </c>
      <c r="L3455" s="184">
        <v>0</v>
      </c>
      <c r="M3455" s="184">
        <f t="shared" si="415"/>
        <v>0</v>
      </c>
      <c r="O3455" s="188">
        <v>320.44420000000002</v>
      </c>
      <c r="P3455" s="188">
        <v>297.10707825999998</v>
      </c>
      <c r="Q3455" s="188">
        <f t="shared" si="416"/>
        <v>23.337121740000043</v>
      </c>
      <c r="S3455" s="184">
        <v>0</v>
      </c>
      <c r="T3455" s="184">
        <v>0</v>
      </c>
      <c r="U3455" s="184">
        <f t="shared" si="417"/>
        <v>0</v>
      </c>
      <c r="W3455" s="185">
        <v>0</v>
      </c>
      <c r="X3455" s="185">
        <v>0</v>
      </c>
      <c r="Y3455" s="185">
        <f t="shared" si="418"/>
        <v>0</v>
      </c>
    </row>
    <row r="3456" spans="2:25" s="187" customFormat="1" hidden="1" x14ac:dyDescent="0.3">
      <c r="B3456" s="226" t="s">
        <v>3770</v>
      </c>
      <c r="C3456" s="338" t="s">
        <v>10936</v>
      </c>
      <c r="D3456" s="249"/>
      <c r="E3456" s="249"/>
      <c r="F3456" s="183"/>
      <c r="G3456" s="184">
        <f t="shared" si="419"/>
        <v>81.250599999999991</v>
      </c>
      <c r="H3456" s="184">
        <f t="shared" si="420"/>
        <v>73.865520000000004</v>
      </c>
      <c r="I3456" s="184">
        <f t="shared" si="414"/>
        <v>7.3850799999999879</v>
      </c>
      <c r="K3456" s="184">
        <v>0</v>
      </c>
      <c r="L3456" s="184">
        <v>0</v>
      </c>
      <c r="M3456" s="184">
        <f t="shared" si="415"/>
        <v>0</v>
      </c>
      <c r="O3456" s="188">
        <v>81.250599999999991</v>
      </c>
      <c r="P3456" s="188">
        <v>73.865520000000004</v>
      </c>
      <c r="Q3456" s="188">
        <f t="shared" si="416"/>
        <v>7.3850799999999879</v>
      </c>
      <c r="S3456" s="184">
        <v>0</v>
      </c>
      <c r="T3456" s="184">
        <v>0</v>
      </c>
      <c r="U3456" s="184">
        <f t="shared" si="417"/>
        <v>0</v>
      </c>
      <c r="W3456" s="185">
        <v>0</v>
      </c>
      <c r="X3456" s="185">
        <v>0</v>
      </c>
      <c r="Y3456" s="185">
        <f t="shared" si="418"/>
        <v>0</v>
      </c>
    </row>
    <row r="3457" spans="2:25" s="187" customFormat="1" hidden="1" x14ac:dyDescent="0.3">
      <c r="B3457" s="226" t="s">
        <v>3771</v>
      </c>
      <c r="C3457" s="338" t="s">
        <v>10937</v>
      </c>
      <c r="D3457" s="249"/>
      <c r="E3457" s="249"/>
      <c r="F3457" s="183"/>
      <c r="G3457" s="184">
        <f t="shared" si="419"/>
        <v>45</v>
      </c>
      <c r="H3457" s="184">
        <f t="shared" si="420"/>
        <v>44.58</v>
      </c>
      <c r="I3457" s="184">
        <f t="shared" si="414"/>
        <v>0.42000000000000171</v>
      </c>
      <c r="K3457" s="184">
        <v>0</v>
      </c>
      <c r="L3457" s="184">
        <v>0</v>
      </c>
      <c r="M3457" s="184">
        <f t="shared" si="415"/>
        <v>0</v>
      </c>
      <c r="O3457" s="188">
        <v>45</v>
      </c>
      <c r="P3457" s="188">
        <v>44.58</v>
      </c>
      <c r="Q3457" s="188">
        <f t="shared" si="416"/>
        <v>0.42000000000000171</v>
      </c>
      <c r="S3457" s="184">
        <v>0</v>
      </c>
      <c r="T3457" s="184">
        <v>0</v>
      </c>
      <c r="U3457" s="184">
        <f t="shared" si="417"/>
        <v>0</v>
      </c>
      <c r="W3457" s="185">
        <v>0</v>
      </c>
      <c r="X3457" s="185">
        <v>0</v>
      </c>
      <c r="Y3457" s="185">
        <f t="shared" si="418"/>
        <v>0</v>
      </c>
    </row>
    <row r="3458" spans="2:25" s="187" customFormat="1" hidden="1" x14ac:dyDescent="0.3">
      <c r="B3458" s="226" t="s">
        <v>3772</v>
      </c>
      <c r="C3458" s="338" t="s">
        <v>10938</v>
      </c>
      <c r="D3458" s="249"/>
      <c r="E3458" s="249"/>
      <c r="F3458" s="183"/>
      <c r="G3458" s="184">
        <f t="shared" si="419"/>
        <v>102.4645</v>
      </c>
      <c r="H3458" s="184">
        <f t="shared" si="420"/>
        <v>93.563832000000005</v>
      </c>
      <c r="I3458" s="184">
        <f t="shared" si="414"/>
        <v>8.900667999999996</v>
      </c>
      <c r="K3458" s="184">
        <v>0</v>
      </c>
      <c r="L3458" s="184">
        <v>0</v>
      </c>
      <c r="M3458" s="184">
        <f t="shared" si="415"/>
        <v>0</v>
      </c>
      <c r="O3458" s="188">
        <v>102.4645</v>
      </c>
      <c r="P3458" s="188">
        <v>93.563832000000005</v>
      </c>
      <c r="Q3458" s="188">
        <f t="shared" si="416"/>
        <v>8.900667999999996</v>
      </c>
      <c r="S3458" s="184">
        <v>0</v>
      </c>
      <c r="T3458" s="184">
        <v>0</v>
      </c>
      <c r="U3458" s="184">
        <f t="shared" si="417"/>
        <v>0</v>
      </c>
      <c r="W3458" s="185">
        <v>0</v>
      </c>
      <c r="X3458" s="185">
        <v>0</v>
      </c>
      <c r="Y3458" s="185">
        <f t="shared" si="418"/>
        <v>0</v>
      </c>
    </row>
    <row r="3459" spans="2:25" s="187" customFormat="1" hidden="1" x14ac:dyDescent="0.3">
      <c r="B3459" s="226" t="s">
        <v>3773</v>
      </c>
      <c r="C3459" s="338" t="s">
        <v>10939</v>
      </c>
      <c r="D3459" s="249"/>
      <c r="E3459" s="249"/>
      <c r="F3459" s="183"/>
      <c r="G3459" s="184">
        <f t="shared" si="419"/>
        <v>61.501300000000001</v>
      </c>
      <c r="H3459" s="184">
        <f t="shared" si="420"/>
        <v>54.852079000000003</v>
      </c>
      <c r="I3459" s="184">
        <f t="shared" si="414"/>
        <v>6.6492209999999972</v>
      </c>
      <c r="K3459" s="184">
        <v>0</v>
      </c>
      <c r="L3459" s="184">
        <v>0</v>
      </c>
      <c r="M3459" s="184">
        <f t="shared" si="415"/>
        <v>0</v>
      </c>
      <c r="O3459" s="188">
        <v>61.501300000000001</v>
      </c>
      <c r="P3459" s="188">
        <v>54.852079000000003</v>
      </c>
      <c r="Q3459" s="188">
        <f t="shared" si="416"/>
        <v>6.6492209999999972</v>
      </c>
      <c r="S3459" s="184">
        <v>0</v>
      </c>
      <c r="T3459" s="184">
        <v>0</v>
      </c>
      <c r="U3459" s="184">
        <f t="shared" si="417"/>
        <v>0</v>
      </c>
      <c r="W3459" s="185">
        <v>0</v>
      </c>
      <c r="X3459" s="185">
        <v>0</v>
      </c>
      <c r="Y3459" s="185">
        <f t="shared" si="418"/>
        <v>0</v>
      </c>
    </row>
    <row r="3460" spans="2:25" s="187" customFormat="1" hidden="1" x14ac:dyDescent="0.3">
      <c r="B3460" s="226" t="s">
        <v>3774</v>
      </c>
      <c r="C3460" s="338" t="s">
        <v>10940</v>
      </c>
      <c r="D3460" s="249"/>
      <c r="E3460" s="249"/>
      <c r="F3460" s="183"/>
      <c r="G3460" s="184">
        <f t="shared" si="419"/>
        <v>273.09780000000001</v>
      </c>
      <c r="H3460" s="184">
        <f t="shared" si="420"/>
        <v>227.04651752000001</v>
      </c>
      <c r="I3460" s="184">
        <f t="shared" si="414"/>
        <v>46.051282479999998</v>
      </c>
      <c r="K3460" s="184">
        <v>0</v>
      </c>
      <c r="L3460" s="184">
        <v>0</v>
      </c>
      <c r="M3460" s="184">
        <f t="shared" si="415"/>
        <v>0</v>
      </c>
      <c r="O3460" s="188">
        <v>273.09780000000001</v>
      </c>
      <c r="P3460" s="188">
        <v>227.04651752000001</v>
      </c>
      <c r="Q3460" s="188">
        <f t="shared" si="416"/>
        <v>46.051282479999998</v>
      </c>
      <c r="S3460" s="184">
        <v>0</v>
      </c>
      <c r="T3460" s="184">
        <v>0</v>
      </c>
      <c r="U3460" s="184">
        <f t="shared" si="417"/>
        <v>0</v>
      </c>
      <c r="W3460" s="185">
        <v>0</v>
      </c>
      <c r="X3460" s="185">
        <v>0</v>
      </c>
      <c r="Y3460" s="185">
        <f t="shared" si="418"/>
        <v>0</v>
      </c>
    </row>
    <row r="3461" spans="2:25" s="187" customFormat="1" hidden="1" x14ac:dyDescent="0.3">
      <c r="B3461" s="226" t="s">
        <v>3775</v>
      </c>
      <c r="C3461" s="338" t="s">
        <v>10941</v>
      </c>
      <c r="D3461" s="249"/>
      <c r="E3461" s="249"/>
      <c r="F3461" s="183"/>
      <c r="G3461" s="184">
        <f t="shared" si="419"/>
        <v>96.7</v>
      </c>
      <c r="H3461" s="184">
        <f t="shared" si="420"/>
        <v>-2.0043319999999998</v>
      </c>
      <c r="I3461" s="184">
        <f t="shared" si="414"/>
        <v>98.704332000000008</v>
      </c>
      <c r="K3461" s="184">
        <v>0</v>
      </c>
      <c r="L3461" s="184">
        <v>0</v>
      </c>
      <c r="M3461" s="184">
        <f t="shared" si="415"/>
        <v>0</v>
      </c>
      <c r="O3461" s="188">
        <v>96.7</v>
      </c>
      <c r="P3461" s="188">
        <v>-2.0043319999999998</v>
      </c>
      <c r="Q3461" s="188">
        <f t="shared" si="416"/>
        <v>98.704332000000008</v>
      </c>
      <c r="S3461" s="184">
        <v>0</v>
      </c>
      <c r="T3461" s="184">
        <v>0</v>
      </c>
      <c r="U3461" s="184">
        <f t="shared" si="417"/>
        <v>0</v>
      </c>
      <c r="W3461" s="185">
        <v>0</v>
      </c>
      <c r="X3461" s="185">
        <v>0</v>
      </c>
      <c r="Y3461" s="185">
        <f t="shared" si="418"/>
        <v>0</v>
      </c>
    </row>
    <row r="3462" spans="2:25" s="187" customFormat="1" hidden="1" x14ac:dyDescent="0.3">
      <c r="B3462" s="226" t="s">
        <v>3776</v>
      </c>
      <c r="C3462" s="338" t="s">
        <v>10942</v>
      </c>
      <c r="D3462" s="249"/>
      <c r="E3462" s="249"/>
      <c r="F3462" s="183"/>
      <c r="G3462" s="184">
        <f t="shared" si="419"/>
        <v>1466.5165999999999</v>
      </c>
      <c r="H3462" s="184">
        <f t="shared" si="420"/>
        <v>1410.0487289999999</v>
      </c>
      <c r="I3462" s="184">
        <f t="shared" si="414"/>
        <v>56.467871000000059</v>
      </c>
      <c r="K3462" s="184">
        <v>0</v>
      </c>
      <c r="L3462" s="184">
        <v>0</v>
      </c>
      <c r="M3462" s="184">
        <f t="shared" si="415"/>
        <v>0</v>
      </c>
      <c r="O3462" s="188">
        <v>1466.5165999999999</v>
      </c>
      <c r="P3462" s="188">
        <v>1410.0487289999999</v>
      </c>
      <c r="Q3462" s="188">
        <f t="shared" si="416"/>
        <v>56.467871000000059</v>
      </c>
      <c r="S3462" s="184">
        <v>0</v>
      </c>
      <c r="T3462" s="184">
        <v>0</v>
      </c>
      <c r="U3462" s="184">
        <f t="shared" si="417"/>
        <v>0</v>
      </c>
      <c r="W3462" s="185">
        <v>0</v>
      </c>
      <c r="X3462" s="185">
        <v>0</v>
      </c>
      <c r="Y3462" s="185">
        <f t="shared" si="418"/>
        <v>0</v>
      </c>
    </row>
    <row r="3463" spans="2:25" s="187" customFormat="1" hidden="1" x14ac:dyDescent="0.3">
      <c r="B3463" s="226" t="s">
        <v>3777</v>
      </c>
      <c r="C3463" s="338" t="s">
        <v>10943</v>
      </c>
      <c r="D3463" s="249"/>
      <c r="E3463" s="249"/>
      <c r="F3463" s="183"/>
      <c r="G3463" s="184">
        <f t="shared" si="419"/>
        <v>451.47380000000004</v>
      </c>
      <c r="H3463" s="184">
        <f t="shared" si="420"/>
        <v>369.95925500000004</v>
      </c>
      <c r="I3463" s="184">
        <f t="shared" si="414"/>
        <v>81.514544999999998</v>
      </c>
      <c r="K3463" s="184">
        <v>0</v>
      </c>
      <c r="L3463" s="184">
        <v>0</v>
      </c>
      <c r="M3463" s="184">
        <f t="shared" si="415"/>
        <v>0</v>
      </c>
      <c r="O3463" s="188">
        <v>451.47380000000004</v>
      </c>
      <c r="P3463" s="188">
        <v>369.95925500000004</v>
      </c>
      <c r="Q3463" s="188">
        <f t="shared" si="416"/>
        <v>81.514544999999998</v>
      </c>
      <c r="S3463" s="184">
        <v>0</v>
      </c>
      <c r="T3463" s="184">
        <v>0</v>
      </c>
      <c r="U3463" s="184">
        <f t="shared" si="417"/>
        <v>0</v>
      </c>
      <c r="W3463" s="185">
        <v>0</v>
      </c>
      <c r="X3463" s="185">
        <v>0</v>
      </c>
      <c r="Y3463" s="185">
        <f t="shared" si="418"/>
        <v>0</v>
      </c>
    </row>
    <row r="3464" spans="2:25" s="187" customFormat="1" hidden="1" x14ac:dyDescent="0.3">
      <c r="B3464" s="226" t="s">
        <v>3778</v>
      </c>
      <c r="C3464" s="338" t="s">
        <v>10944</v>
      </c>
      <c r="D3464" s="249"/>
      <c r="E3464" s="249"/>
      <c r="F3464" s="183"/>
      <c r="G3464" s="184">
        <f t="shared" si="419"/>
        <v>216.2517</v>
      </c>
      <c r="H3464" s="184">
        <f t="shared" si="420"/>
        <v>168.13871085</v>
      </c>
      <c r="I3464" s="184">
        <f t="shared" si="414"/>
        <v>48.112989150000004</v>
      </c>
      <c r="K3464" s="184">
        <v>0</v>
      </c>
      <c r="L3464" s="184">
        <v>0</v>
      </c>
      <c r="M3464" s="184">
        <f t="shared" si="415"/>
        <v>0</v>
      </c>
      <c r="O3464" s="188">
        <v>216.2517</v>
      </c>
      <c r="P3464" s="188">
        <v>168.13871085</v>
      </c>
      <c r="Q3464" s="188">
        <f t="shared" si="416"/>
        <v>48.112989150000004</v>
      </c>
      <c r="S3464" s="184">
        <v>0</v>
      </c>
      <c r="T3464" s="184">
        <v>0</v>
      </c>
      <c r="U3464" s="184">
        <f t="shared" si="417"/>
        <v>0</v>
      </c>
      <c r="W3464" s="185">
        <v>0</v>
      </c>
      <c r="X3464" s="185">
        <v>0</v>
      </c>
      <c r="Y3464" s="185">
        <f t="shared" si="418"/>
        <v>0</v>
      </c>
    </row>
    <row r="3465" spans="2:25" s="187" customFormat="1" hidden="1" x14ac:dyDescent="0.3">
      <c r="B3465" s="226" t="s">
        <v>3779</v>
      </c>
      <c r="C3465" s="338" t="s">
        <v>10945</v>
      </c>
      <c r="D3465" s="249"/>
      <c r="E3465" s="249"/>
      <c r="F3465" s="183"/>
      <c r="G3465" s="184">
        <f t="shared" si="419"/>
        <v>532.66269999999997</v>
      </c>
      <c r="H3465" s="184">
        <f t="shared" si="420"/>
        <v>511.28858200000002</v>
      </c>
      <c r="I3465" s="184">
        <f t="shared" ref="I3465:I3528" si="421">+ABS(G3465-H3465)</f>
        <v>21.374117999999953</v>
      </c>
      <c r="K3465" s="184">
        <v>0</v>
      </c>
      <c r="L3465" s="184">
        <v>0</v>
      </c>
      <c r="M3465" s="184">
        <f t="shared" ref="M3465:M3528" si="422">+ABS(K3465-L3465)</f>
        <v>0</v>
      </c>
      <c r="O3465" s="188">
        <v>532.66269999999997</v>
      </c>
      <c r="P3465" s="188">
        <v>511.28858200000002</v>
      </c>
      <c r="Q3465" s="188">
        <f t="shared" ref="Q3465:Q3528" si="423">+ABS(O3465-P3465)</f>
        <v>21.374117999999953</v>
      </c>
      <c r="S3465" s="184">
        <v>0</v>
      </c>
      <c r="T3465" s="184">
        <v>0</v>
      </c>
      <c r="U3465" s="184">
        <f t="shared" ref="U3465:U3528" si="424">+ABS(S3465-T3465)</f>
        <v>0</v>
      </c>
      <c r="W3465" s="185">
        <v>0</v>
      </c>
      <c r="X3465" s="185">
        <v>0</v>
      </c>
      <c r="Y3465" s="185">
        <f t="shared" ref="Y3465:Y3528" si="425">+ABS(W3465-X3465)</f>
        <v>0</v>
      </c>
    </row>
    <row r="3466" spans="2:25" s="187" customFormat="1" hidden="1" x14ac:dyDescent="0.3">
      <c r="B3466" s="226" t="s">
        <v>3780</v>
      </c>
      <c r="C3466" s="338" t="s">
        <v>10946</v>
      </c>
      <c r="D3466" s="249"/>
      <c r="E3466" s="249"/>
      <c r="F3466" s="183"/>
      <c r="G3466" s="184">
        <f t="shared" si="419"/>
        <v>115.96120000000001</v>
      </c>
      <c r="H3466" s="184">
        <f t="shared" si="420"/>
        <v>92.873938780000003</v>
      </c>
      <c r="I3466" s="184">
        <f t="shared" si="421"/>
        <v>23.087261220000002</v>
      </c>
      <c r="K3466" s="184">
        <v>0</v>
      </c>
      <c r="L3466" s="184">
        <v>0</v>
      </c>
      <c r="M3466" s="184">
        <f t="shared" si="422"/>
        <v>0</v>
      </c>
      <c r="O3466" s="188">
        <v>115.96120000000001</v>
      </c>
      <c r="P3466" s="188">
        <v>92.873938780000003</v>
      </c>
      <c r="Q3466" s="188">
        <f t="shared" si="423"/>
        <v>23.087261220000002</v>
      </c>
      <c r="S3466" s="184">
        <v>0</v>
      </c>
      <c r="T3466" s="184">
        <v>0</v>
      </c>
      <c r="U3466" s="184">
        <f t="shared" si="424"/>
        <v>0</v>
      </c>
      <c r="W3466" s="185">
        <v>0</v>
      </c>
      <c r="X3466" s="185">
        <v>0</v>
      </c>
      <c r="Y3466" s="185">
        <f t="shared" si="425"/>
        <v>0</v>
      </c>
    </row>
    <row r="3467" spans="2:25" s="187" customFormat="1" hidden="1" x14ac:dyDescent="0.3">
      <c r="B3467" s="226" t="s">
        <v>3781</v>
      </c>
      <c r="C3467" s="338" t="s">
        <v>10947</v>
      </c>
      <c r="D3467" s="249"/>
      <c r="E3467" s="249"/>
      <c r="F3467" s="183"/>
      <c r="G3467" s="184">
        <f t="shared" si="419"/>
        <v>98</v>
      </c>
      <c r="H3467" s="184">
        <f t="shared" si="420"/>
        <v>19.3171</v>
      </c>
      <c r="I3467" s="184">
        <f t="shared" si="421"/>
        <v>78.682900000000004</v>
      </c>
      <c r="K3467" s="184">
        <v>0</v>
      </c>
      <c r="L3467" s="184">
        <v>0</v>
      </c>
      <c r="M3467" s="184">
        <f t="shared" si="422"/>
        <v>0</v>
      </c>
      <c r="O3467" s="188">
        <v>98</v>
      </c>
      <c r="P3467" s="188">
        <v>19.3171</v>
      </c>
      <c r="Q3467" s="188">
        <f t="shared" si="423"/>
        <v>78.682900000000004</v>
      </c>
      <c r="S3467" s="184">
        <v>0</v>
      </c>
      <c r="T3467" s="184">
        <v>0</v>
      </c>
      <c r="U3467" s="184">
        <f t="shared" si="424"/>
        <v>0</v>
      </c>
      <c r="W3467" s="185">
        <v>0</v>
      </c>
      <c r="X3467" s="185">
        <v>0</v>
      </c>
      <c r="Y3467" s="185">
        <f t="shared" si="425"/>
        <v>0</v>
      </c>
    </row>
    <row r="3468" spans="2:25" s="187" customFormat="1" hidden="1" x14ac:dyDescent="0.3">
      <c r="B3468" s="226" t="s">
        <v>3782</v>
      </c>
      <c r="C3468" s="338" t="s">
        <v>10948</v>
      </c>
      <c r="D3468" s="249"/>
      <c r="E3468" s="249"/>
      <c r="F3468" s="183"/>
      <c r="G3468" s="184">
        <f t="shared" si="419"/>
        <v>424.30770000000001</v>
      </c>
      <c r="H3468" s="184">
        <f t="shared" si="420"/>
        <v>209.55799999999999</v>
      </c>
      <c r="I3468" s="184">
        <f t="shared" si="421"/>
        <v>214.74970000000002</v>
      </c>
      <c r="K3468" s="184">
        <v>0</v>
      </c>
      <c r="L3468" s="184">
        <v>0</v>
      </c>
      <c r="M3468" s="184">
        <f t="shared" si="422"/>
        <v>0</v>
      </c>
      <c r="O3468" s="188">
        <v>424.30770000000001</v>
      </c>
      <c r="P3468" s="188">
        <v>209.55799999999999</v>
      </c>
      <c r="Q3468" s="188">
        <f t="shared" si="423"/>
        <v>214.74970000000002</v>
      </c>
      <c r="S3468" s="184">
        <v>0</v>
      </c>
      <c r="T3468" s="184">
        <v>0</v>
      </c>
      <c r="U3468" s="184">
        <f t="shared" si="424"/>
        <v>0</v>
      </c>
      <c r="W3468" s="185">
        <v>0</v>
      </c>
      <c r="X3468" s="185">
        <v>0</v>
      </c>
      <c r="Y3468" s="185">
        <f t="shared" si="425"/>
        <v>0</v>
      </c>
    </row>
    <row r="3469" spans="2:25" s="187" customFormat="1" hidden="1" x14ac:dyDescent="0.3">
      <c r="B3469" s="226" t="s">
        <v>3783</v>
      </c>
      <c r="C3469" s="338" t="s">
        <v>10949</v>
      </c>
      <c r="D3469" s="249"/>
      <c r="E3469" s="249"/>
      <c r="F3469" s="183"/>
      <c r="G3469" s="184">
        <f t="shared" si="419"/>
        <v>81.139499999999998</v>
      </c>
      <c r="H3469" s="184">
        <f t="shared" si="420"/>
        <v>66.301850000000002</v>
      </c>
      <c r="I3469" s="184">
        <f t="shared" si="421"/>
        <v>14.837649999999996</v>
      </c>
      <c r="K3469" s="184">
        <v>0</v>
      </c>
      <c r="L3469" s="184">
        <v>0</v>
      </c>
      <c r="M3469" s="184">
        <f t="shared" si="422"/>
        <v>0</v>
      </c>
      <c r="O3469" s="188">
        <v>81.139499999999998</v>
      </c>
      <c r="P3469" s="188">
        <v>66.301850000000002</v>
      </c>
      <c r="Q3469" s="188">
        <f t="shared" si="423"/>
        <v>14.837649999999996</v>
      </c>
      <c r="S3469" s="184">
        <v>0</v>
      </c>
      <c r="T3469" s="184">
        <v>0</v>
      </c>
      <c r="U3469" s="184">
        <f t="shared" si="424"/>
        <v>0</v>
      </c>
      <c r="W3469" s="185">
        <v>0</v>
      </c>
      <c r="X3469" s="185">
        <v>0</v>
      </c>
      <c r="Y3469" s="185">
        <f t="shared" si="425"/>
        <v>0</v>
      </c>
    </row>
    <row r="3470" spans="2:25" s="187" customFormat="1" hidden="1" x14ac:dyDescent="0.3">
      <c r="B3470" s="226" t="s">
        <v>3784</v>
      </c>
      <c r="C3470" s="338" t="s">
        <v>10950</v>
      </c>
      <c r="D3470" s="249"/>
      <c r="E3470" s="249"/>
      <c r="F3470" s="183"/>
      <c r="G3470" s="184">
        <f t="shared" si="419"/>
        <v>621.09499999999991</v>
      </c>
      <c r="H3470" s="184">
        <f t="shared" si="420"/>
        <v>383.59603382</v>
      </c>
      <c r="I3470" s="184">
        <f t="shared" si="421"/>
        <v>237.49896617999991</v>
      </c>
      <c r="K3470" s="184">
        <v>0</v>
      </c>
      <c r="L3470" s="184">
        <v>0</v>
      </c>
      <c r="M3470" s="184">
        <f t="shared" si="422"/>
        <v>0</v>
      </c>
      <c r="O3470" s="188">
        <v>621.09499999999991</v>
      </c>
      <c r="P3470" s="188">
        <v>383.59603382</v>
      </c>
      <c r="Q3470" s="188">
        <f t="shared" si="423"/>
        <v>237.49896617999991</v>
      </c>
      <c r="S3470" s="184">
        <v>0</v>
      </c>
      <c r="T3470" s="184">
        <v>0</v>
      </c>
      <c r="U3470" s="184">
        <f t="shared" si="424"/>
        <v>0</v>
      </c>
      <c r="W3470" s="185">
        <v>0</v>
      </c>
      <c r="X3470" s="185">
        <v>0</v>
      </c>
      <c r="Y3470" s="185">
        <f t="shared" si="425"/>
        <v>0</v>
      </c>
    </row>
    <row r="3471" spans="2:25" s="187" customFormat="1" hidden="1" x14ac:dyDescent="0.3">
      <c r="B3471" s="226" t="s">
        <v>3785</v>
      </c>
      <c r="C3471" s="338" t="s">
        <v>10951</v>
      </c>
      <c r="D3471" s="249"/>
      <c r="E3471" s="249"/>
      <c r="F3471" s="183"/>
      <c r="G3471" s="184">
        <f t="shared" si="419"/>
        <v>98</v>
      </c>
      <c r="H3471" s="184">
        <f t="shared" si="420"/>
        <v>50.174399999999999</v>
      </c>
      <c r="I3471" s="184">
        <f t="shared" si="421"/>
        <v>47.825600000000001</v>
      </c>
      <c r="K3471" s="184">
        <v>0</v>
      </c>
      <c r="L3471" s="184">
        <v>0</v>
      </c>
      <c r="M3471" s="184">
        <f t="shared" si="422"/>
        <v>0</v>
      </c>
      <c r="O3471" s="188">
        <v>98</v>
      </c>
      <c r="P3471" s="188">
        <v>50.174399999999999</v>
      </c>
      <c r="Q3471" s="188">
        <f t="shared" si="423"/>
        <v>47.825600000000001</v>
      </c>
      <c r="S3471" s="184">
        <v>0</v>
      </c>
      <c r="T3471" s="184">
        <v>0</v>
      </c>
      <c r="U3471" s="184">
        <f t="shared" si="424"/>
        <v>0</v>
      </c>
      <c r="W3471" s="185">
        <v>0</v>
      </c>
      <c r="X3471" s="185">
        <v>0</v>
      </c>
      <c r="Y3471" s="185">
        <f t="shared" si="425"/>
        <v>0</v>
      </c>
    </row>
    <row r="3472" spans="2:25" s="187" customFormat="1" hidden="1" x14ac:dyDescent="0.3">
      <c r="B3472" s="226" t="s">
        <v>3786</v>
      </c>
      <c r="C3472" s="338" t="s">
        <v>10952</v>
      </c>
      <c r="D3472" s="249"/>
      <c r="E3472" s="249"/>
      <c r="F3472" s="183"/>
      <c r="G3472" s="184">
        <f t="shared" si="419"/>
        <v>778.88630000000001</v>
      </c>
      <c r="H3472" s="184">
        <f t="shared" si="420"/>
        <v>700.447813</v>
      </c>
      <c r="I3472" s="184">
        <f t="shared" si="421"/>
        <v>78.438487000000009</v>
      </c>
      <c r="K3472" s="184">
        <v>0</v>
      </c>
      <c r="L3472" s="184">
        <v>0</v>
      </c>
      <c r="M3472" s="184">
        <f t="shared" si="422"/>
        <v>0</v>
      </c>
      <c r="O3472" s="188">
        <v>778.88630000000001</v>
      </c>
      <c r="P3472" s="188">
        <v>700.447813</v>
      </c>
      <c r="Q3472" s="188">
        <f t="shared" si="423"/>
        <v>78.438487000000009</v>
      </c>
      <c r="S3472" s="184">
        <v>0</v>
      </c>
      <c r="T3472" s="184">
        <v>0</v>
      </c>
      <c r="U3472" s="184">
        <f t="shared" si="424"/>
        <v>0</v>
      </c>
      <c r="W3472" s="185">
        <v>0</v>
      </c>
      <c r="X3472" s="185">
        <v>0</v>
      </c>
      <c r="Y3472" s="185">
        <f t="shared" si="425"/>
        <v>0</v>
      </c>
    </row>
    <row r="3473" spans="2:27" s="187" customFormat="1" hidden="1" x14ac:dyDescent="0.3">
      <c r="B3473" s="226" t="s">
        <v>3787</v>
      </c>
      <c r="C3473" s="338" t="s">
        <v>10953</v>
      </c>
      <c r="D3473" s="249"/>
      <c r="E3473" s="249"/>
      <c r="F3473" s="183"/>
      <c r="G3473" s="184">
        <f t="shared" si="419"/>
        <v>219.44150000000002</v>
      </c>
      <c r="H3473" s="184">
        <f t="shared" si="420"/>
        <v>175.84045399999999</v>
      </c>
      <c r="I3473" s="184">
        <f t="shared" si="421"/>
        <v>43.601046000000025</v>
      </c>
      <c r="K3473" s="184">
        <v>0</v>
      </c>
      <c r="L3473" s="184">
        <v>0</v>
      </c>
      <c r="M3473" s="184">
        <f t="shared" si="422"/>
        <v>0</v>
      </c>
      <c r="O3473" s="188">
        <v>219.44150000000002</v>
      </c>
      <c r="P3473" s="188">
        <v>175.84045399999999</v>
      </c>
      <c r="Q3473" s="188">
        <f t="shared" si="423"/>
        <v>43.601046000000025</v>
      </c>
      <c r="S3473" s="184">
        <v>0</v>
      </c>
      <c r="T3473" s="184">
        <v>0</v>
      </c>
      <c r="U3473" s="184">
        <f t="shared" si="424"/>
        <v>0</v>
      </c>
      <c r="W3473" s="185">
        <v>0</v>
      </c>
      <c r="X3473" s="185">
        <v>0</v>
      </c>
      <c r="Y3473" s="185">
        <f t="shared" si="425"/>
        <v>0</v>
      </c>
    </row>
    <row r="3474" spans="2:27" s="187" customFormat="1" hidden="1" x14ac:dyDescent="0.3">
      <c r="B3474" s="226" t="s">
        <v>3788</v>
      </c>
      <c r="C3474" s="338" t="s">
        <v>10954</v>
      </c>
      <c r="D3474" s="249"/>
      <c r="E3474" s="249"/>
      <c r="F3474" s="183"/>
      <c r="G3474" s="184">
        <f t="shared" si="419"/>
        <v>298.89259999999996</v>
      </c>
      <c r="H3474" s="184">
        <f t="shared" si="420"/>
        <v>290.20554399999997</v>
      </c>
      <c r="I3474" s="184">
        <f t="shared" si="421"/>
        <v>8.6870559999999841</v>
      </c>
      <c r="K3474" s="184">
        <v>0</v>
      </c>
      <c r="L3474" s="184">
        <v>0</v>
      </c>
      <c r="M3474" s="184">
        <f t="shared" si="422"/>
        <v>0</v>
      </c>
      <c r="O3474" s="188">
        <v>298.89259999999996</v>
      </c>
      <c r="P3474" s="188">
        <v>290.20554399999997</v>
      </c>
      <c r="Q3474" s="188">
        <f t="shared" si="423"/>
        <v>8.6870559999999841</v>
      </c>
      <c r="S3474" s="184">
        <v>0</v>
      </c>
      <c r="T3474" s="184">
        <v>0</v>
      </c>
      <c r="U3474" s="184">
        <f t="shared" si="424"/>
        <v>0</v>
      </c>
      <c r="W3474" s="185">
        <v>0</v>
      </c>
      <c r="X3474" s="185">
        <v>0</v>
      </c>
      <c r="Y3474" s="185">
        <f t="shared" si="425"/>
        <v>0</v>
      </c>
    </row>
    <row r="3475" spans="2:27" s="187" customFormat="1" hidden="1" x14ac:dyDescent="0.3">
      <c r="B3475" s="226" t="s">
        <v>3789</v>
      </c>
      <c r="C3475" s="338" t="s">
        <v>10955</v>
      </c>
      <c r="D3475" s="249"/>
      <c r="E3475" s="249"/>
      <c r="F3475" s="183"/>
      <c r="G3475" s="184">
        <f t="shared" si="419"/>
        <v>74.34899999999999</v>
      </c>
      <c r="H3475" s="184">
        <f t="shared" si="420"/>
        <v>65.328479999999999</v>
      </c>
      <c r="I3475" s="184">
        <f t="shared" si="421"/>
        <v>9.0205199999999905</v>
      </c>
      <c r="K3475" s="184">
        <v>0</v>
      </c>
      <c r="L3475" s="184">
        <v>0</v>
      </c>
      <c r="M3475" s="184">
        <f t="shared" si="422"/>
        <v>0</v>
      </c>
      <c r="O3475" s="188">
        <v>74.34899999999999</v>
      </c>
      <c r="P3475" s="188">
        <v>65.328479999999999</v>
      </c>
      <c r="Q3475" s="188">
        <f t="shared" si="423"/>
        <v>9.0205199999999905</v>
      </c>
      <c r="S3475" s="184">
        <v>0</v>
      </c>
      <c r="T3475" s="184">
        <v>0</v>
      </c>
      <c r="U3475" s="184">
        <f t="shared" si="424"/>
        <v>0</v>
      </c>
      <c r="W3475" s="185">
        <v>0</v>
      </c>
      <c r="X3475" s="185">
        <v>0</v>
      </c>
      <c r="Y3475" s="185">
        <f t="shared" si="425"/>
        <v>0</v>
      </c>
    </row>
    <row r="3476" spans="2:27" s="187" customFormat="1" hidden="1" x14ac:dyDescent="0.3">
      <c r="B3476" s="226" t="s">
        <v>3790</v>
      </c>
      <c r="C3476" s="338" t="s">
        <v>10956</v>
      </c>
      <c r="D3476" s="249"/>
      <c r="E3476" s="249"/>
      <c r="F3476" s="183"/>
      <c r="G3476" s="184">
        <f t="shared" si="419"/>
        <v>27</v>
      </c>
      <c r="H3476" s="184">
        <f t="shared" si="420"/>
        <v>7.0469980000000003</v>
      </c>
      <c r="I3476" s="184">
        <f t="shared" si="421"/>
        <v>19.953001999999998</v>
      </c>
      <c r="K3476" s="184">
        <v>0</v>
      </c>
      <c r="L3476" s="184">
        <v>0</v>
      </c>
      <c r="M3476" s="184">
        <f t="shared" si="422"/>
        <v>0</v>
      </c>
      <c r="O3476" s="188">
        <v>27</v>
      </c>
      <c r="P3476" s="188">
        <v>7.0469980000000003</v>
      </c>
      <c r="Q3476" s="188">
        <f t="shared" si="423"/>
        <v>19.953001999999998</v>
      </c>
      <c r="S3476" s="184">
        <v>0</v>
      </c>
      <c r="T3476" s="184">
        <v>0</v>
      </c>
      <c r="U3476" s="184">
        <f t="shared" si="424"/>
        <v>0</v>
      </c>
      <c r="W3476" s="185">
        <v>0</v>
      </c>
      <c r="X3476" s="185">
        <v>0</v>
      </c>
      <c r="Y3476" s="185">
        <f t="shared" si="425"/>
        <v>0</v>
      </c>
    </row>
    <row r="3477" spans="2:27" s="187" customFormat="1" hidden="1" x14ac:dyDescent="0.3">
      <c r="B3477" s="226" t="s">
        <v>3791</v>
      </c>
      <c r="C3477" s="338" t="s">
        <v>10957</v>
      </c>
      <c r="D3477" s="249"/>
      <c r="E3477" s="249"/>
      <c r="F3477" s="183"/>
      <c r="G3477" s="184">
        <f t="shared" si="419"/>
        <v>115.52679999999999</v>
      </c>
      <c r="H3477" s="184">
        <f t="shared" si="420"/>
        <v>69.506082000000006</v>
      </c>
      <c r="I3477" s="184">
        <f t="shared" si="421"/>
        <v>46.020717999999988</v>
      </c>
      <c r="K3477" s="184">
        <v>0</v>
      </c>
      <c r="L3477" s="184">
        <v>0</v>
      </c>
      <c r="M3477" s="184">
        <f t="shared" si="422"/>
        <v>0</v>
      </c>
      <c r="O3477" s="188">
        <v>115.52679999999999</v>
      </c>
      <c r="P3477" s="188">
        <v>69.506082000000006</v>
      </c>
      <c r="Q3477" s="188">
        <f t="shared" si="423"/>
        <v>46.020717999999988</v>
      </c>
      <c r="S3477" s="184">
        <v>0</v>
      </c>
      <c r="T3477" s="184">
        <v>0</v>
      </c>
      <c r="U3477" s="184">
        <f t="shared" si="424"/>
        <v>0</v>
      </c>
      <c r="W3477" s="185">
        <v>0</v>
      </c>
      <c r="X3477" s="185">
        <v>0</v>
      </c>
      <c r="Y3477" s="185">
        <f t="shared" si="425"/>
        <v>0</v>
      </c>
    </row>
    <row r="3478" spans="2:27" s="187" customFormat="1" hidden="1" x14ac:dyDescent="0.3">
      <c r="B3478" s="226" t="s">
        <v>3792</v>
      </c>
      <c r="C3478" s="338" t="s">
        <v>10958</v>
      </c>
      <c r="D3478" s="249"/>
      <c r="E3478" s="249"/>
      <c r="F3478" s="183"/>
      <c r="G3478" s="184">
        <f t="shared" si="419"/>
        <v>68.8078</v>
      </c>
      <c r="H3478" s="184">
        <f t="shared" si="420"/>
        <v>60.817450000000001</v>
      </c>
      <c r="I3478" s="184">
        <f t="shared" si="421"/>
        <v>7.9903499999999994</v>
      </c>
      <c r="K3478" s="184">
        <v>0</v>
      </c>
      <c r="L3478" s="184">
        <v>0</v>
      </c>
      <c r="M3478" s="184">
        <f t="shared" si="422"/>
        <v>0</v>
      </c>
      <c r="O3478" s="188">
        <v>68.8078</v>
      </c>
      <c r="P3478" s="188">
        <v>60.817450000000001</v>
      </c>
      <c r="Q3478" s="188">
        <f t="shared" si="423"/>
        <v>7.9903499999999994</v>
      </c>
      <c r="S3478" s="184">
        <v>0</v>
      </c>
      <c r="T3478" s="184">
        <v>0</v>
      </c>
      <c r="U3478" s="184">
        <f t="shared" si="424"/>
        <v>0</v>
      </c>
      <c r="W3478" s="185">
        <v>0</v>
      </c>
      <c r="X3478" s="185">
        <v>0</v>
      </c>
      <c r="Y3478" s="185">
        <f t="shared" si="425"/>
        <v>0</v>
      </c>
    </row>
    <row r="3479" spans="2:27" s="187" customFormat="1" hidden="1" x14ac:dyDescent="0.3">
      <c r="B3479" s="226" t="s">
        <v>3793</v>
      </c>
      <c r="C3479" s="338" t="s">
        <v>10959</v>
      </c>
      <c r="D3479" s="249"/>
      <c r="E3479" s="249"/>
      <c r="F3479" s="183"/>
      <c r="G3479" s="184">
        <f t="shared" si="419"/>
        <v>303.45609999999999</v>
      </c>
      <c r="H3479" s="184">
        <f t="shared" si="420"/>
        <v>272.66773899999998</v>
      </c>
      <c r="I3479" s="184">
        <f t="shared" si="421"/>
        <v>30.788361000000009</v>
      </c>
      <c r="K3479" s="184">
        <v>0</v>
      </c>
      <c r="L3479" s="184">
        <v>0</v>
      </c>
      <c r="M3479" s="184">
        <f t="shared" si="422"/>
        <v>0</v>
      </c>
      <c r="O3479" s="188">
        <v>303.45609999999999</v>
      </c>
      <c r="P3479" s="188">
        <v>272.66773899999998</v>
      </c>
      <c r="Q3479" s="188">
        <f t="shared" si="423"/>
        <v>30.788361000000009</v>
      </c>
      <c r="S3479" s="184">
        <v>0</v>
      </c>
      <c r="T3479" s="184">
        <v>0</v>
      </c>
      <c r="U3479" s="184">
        <f t="shared" si="424"/>
        <v>0</v>
      </c>
      <c r="W3479" s="185">
        <v>0</v>
      </c>
      <c r="X3479" s="185">
        <v>0</v>
      </c>
      <c r="Y3479" s="185">
        <f t="shared" si="425"/>
        <v>0</v>
      </c>
    </row>
    <row r="3480" spans="2:27" s="187" customFormat="1" hidden="1" x14ac:dyDescent="0.3">
      <c r="B3480" s="226" t="s">
        <v>3794</v>
      </c>
      <c r="C3480" s="338" t="s">
        <v>10960</v>
      </c>
      <c r="D3480" s="249"/>
      <c r="E3480" s="249"/>
      <c r="F3480" s="183"/>
      <c r="G3480" s="184">
        <f t="shared" si="419"/>
        <v>139.5</v>
      </c>
      <c r="H3480" s="184">
        <f t="shared" si="420"/>
        <v>1.5416000000000001</v>
      </c>
      <c r="I3480" s="184">
        <f t="shared" si="421"/>
        <v>137.95840000000001</v>
      </c>
      <c r="K3480" s="184">
        <v>0</v>
      </c>
      <c r="L3480" s="184">
        <v>0</v>
      </c>
      <c r="M3480" s="184">
        <f t="shared" si="422"/>
        <v>0</v>
      </c>
      <c r="O3480" s="188">
        <v>139.5</v>
      </c>
      <c r="P3480" s="188">
        <v>1.5416000000000001</v>
      </c>
      <c r="Q3480" s="188">
        <f t="shared" si="423"/>
        <v>137.95840000000001</v>
      </c>
      <c r="S3480" s="184">
        <v>0</v>
      </c>
      <c r="T3480" s="184">
        <v>0</v>
      </c>
      <c r="U3480" s="184">
        <f t="shared" si="424"/>
        <v>0</v>
      </c>
      <c r="W3480" s="185">
        <v>0</v>
      </c>
      <c r="X3480" s="185">
        <v>0</v>
      </c>
      <c r="Y3480" s="185">
        <f t="shared" si="425"/>
        <v>0</v>
      </c>
    </row>
    <row r="3481" spans="2:27" s="187" customFormat="1" hidden="1" x14ac:dyDescent="0.3">
      <c r="B3481" s="226" t="s">
        <v>3795</v>
      </c>
      <c r="C3481" s="338" t="s">
        <v>10961</v>
      </c>
      <c r="D3481" s="249"/>
      <c r="E3481" s="249"/>
      <c r="F3481" s="183"/>
      <c r="G3481" s="184">
        <f t="shared" si="419"/>
        <v>718.55920000000003</v>
      </c>
      <c r="H3481" s="184">
        <f t="shared" si="420"/>
        <v>673.80774800000006</v>
      </c>
      <c r="I3481" s="184">
        <f t="shared" si="421"/>
        <v>44.751451999999972</v>
      </c>
      <c r="K3481" s="184">
        <v>0</v>
      </c>
      <c r="L3481" s="184">
        <v>0</v>
      </c>
      <c r="M3481" s="184">
        <f t="shared" si="422"/>
        <v>0</v>
      </c>
      <c r="O3481" s="188">
        <v>718.55920000000003</v>
      </c>
      <c r="P3481" s="188">
        <v>673.80774800000006</v>
      </c>
      <c r="Q3481" s="188">
        <f t="shared" si="423"/>
        <v>44.751451999999972</v>
      </c>
      <c r="S3481" s="184">
        <v>0</v>
      </c>
      <c r="T3481" s="184">
        <v>0</v>
      </c>
      <c r="U3481" s="184">
        <f t="shared" si="424"/>
        <v>0</v>
      </c>
      <c r="W3481" s="185">
        <v>0</v>
      </c>
      <c r="X3481" s="185">
        <v>0</v>
      </c>
      <c r="Y3481" s="185">
        <f t="shared" si="425"/>
        <v>0</v>
      </c>
    </row>
    <row r="3482" spans="2:27" s="187" customFormat="1" hidden="1" x14ac:dyDescent="0.3">
      <c r="B3482" s="226" t="s">
        <v>3796</v>
      </c>
      <c r="C3482" s="338" t="s">
        <v>10962</v>
      </c>
      <c r="D3482" s="249"/>
      <c r="E3482" s="249"/>
      <c r="F3482" s="183"/>
      <c r="G3482" s="184">
        <f t="shared" si="419"/>
        <v>261.95599999999996</v>
      </c>
      <c r="H3482" s="184">
        <f t="shared" si="420"/>
        <v>201.84249800000001</v>
      </c>
      <c r="I3482" s="184">
        <f t="shared" si="421"/>
        <v>60.113501999999954</v>
      </c>
      <c r="K3482" s="184">
        <v>0</v>
      </c>
      <c r="L3482" s="184">
        <v>0</v>
      </c>
      <c r="M3482" s="184">
        <f t="shared" si="422"/>
        <v>0</v>
      </c>
      <c r="O3482" s="188">
        <v>261.95599999999996</v>
      </c>
      <c r="P3482" s="188">
        <v>201.84249800000001</v>
      </c>
      <c r="Q3482" s="188">
        <f t="shared" si="423"/>
        <v>60.113501999999954</v>
      </c>
      <c r="S3482" s="184">
        <v>0</v>
      </c>
      <c r="T3482" s="184">
        <v>0</v>
      </c>
      <c r="U3482" s="184">
        <f t="shared" si="424"/>
        <v>0</v>
      </c>
      <c r="W3482" s="185">
        <v>0</v>
      </c>
      <c r="X3482" s="185">
        <v>0</v>
      </c>
      <c r="Y3482" s="185">
        <f t="shared" si="425"/>
        <v>0</v>
      </c>
    </row>
    <row r="3483" spans="2:27" s="187" customFormat="1" hidden="1" x14ac:dyDescent="0.3">
      <c r="B3483" s="226" t="s">
        <v>3797</v>
      </c>
      <c r="C3483" s="338" t="s">
        <v>10963</v>
      </c>
      <c r="D3483" s="249"/>
      <c r="E3483" s="249"/>
      <c r="F3483" s="183"/>
      <c r="G3483" s="184">
        <f t="shared" si="419"/>
        <v>353.19569999999999</v>
      </c>
      <c r="H3483" s="184">
        <f t="shared" si="420"/>
        <v>339.16027200000002</v>
      </c>
      <c r="I3483" s="184">
        <f t="shared" si="421"/>
        <v>14.035427999999968</v>
      </c>
      <c r="K3483" s="184">
        <v>0</v>
      </c>
      <c r="L3483" s="184">
        <v>0</v>
      </c>
      <c r="M3483" s="184">
        <f t="shared" si="422"/>
        <v>0</v>
      </c>
      <c r="O3483" s="188">
        <v>353.19569999999999</v>
      </c>
      <c r="P3483" s="188">
        <v>339.16027200000002</v>
      </c>
      <c r="Q3483" s="188">
        <f t="shared" si="423"/>
        <v>14.035427999999968</v>
      </c>
      <c r="S3483" s="184">
        <v>0</v>
      </c>
      <c r="T3483" s="184">
        <v>0</v>
      </c>
      <c r="U3483" s="184">
        <f t="shared" si="424"/>
        <v>0</v>
      </c>
      <c r="W3483" s="185">
        <v>0</v>
      </c>
      <c r="X3483" s="185">
        <v>0</v>
      </c>
      <c r="Y3483" s="185">
        <f t="shared" si="425"/>
        <v>0</v>
      </c>
    </row>
    <row r="3484" spans="2:27" s="187" customFormat="1" hidden="1" x14ac:dyDescent="0.3">
      <c r="B3484" s="226" t="s">
        <v>3798</v>
      </c>
      <c r="C3484" s="338" t="s">
        <v>10964</v>
      </c>
      <c r="D3484" s="249"/>
      <c r="E3484" s="249"/>
      <c r="F3484" s="183"/>
      <c r="G3484" s="184">
        <f t="shared" si="419"/>
        <v>123.9991</v>
      </c>
      <c r="H3484" s="184">
        <f t="shared" si="420"/>
        <v>66.821332999999996</v>
      </c>
      <c r="I3484" s="184">
        <f t="shared" si="421"/>
        <v>57.177767000000003</v>
      </c>
      <c r="K3484" s="184">
        <v>0</v>
      </c>
      <c r="L3484" s="184">
        <v>0</v>
      </c>
      <c r="M3484" s="184">
        <f t="shared" si="422"/>
        <v>0</v>
      </c>
      <c r="O3484" s="188">
        <v>123.9991</v>
      </c>
      <c r="P3484" s="188">
        <v>66.821332999999996</v>
      </c>
      <c r="Q3484" s="188">
        <f t="shared" si="423"/>
        <v>57.177767000000003</v>
      </c>
      <c r="S3484" s="184">
        <v>0</v>
      </c>
      <c r="T3484" s="184">
        <v>0</v>
      </c>
      <c r="U3484" s="184">
        <f t="shared" si="424"/>
        <v>0</v>
      </c>
      <c r="W3484" s="185">
        <v>0</v>
      </c>
      <c r="X3484" s="185">
        <v>0</v>
      </c>
      <c r="Y3484" s="185">
        <f t="shared" si="425"/>
        <v>0</v>
      </c>
    </row>
    <row r="3485" spans="2:27" s="187" customFormat="1" hidden="1" x14ac:dyDescent="0.3">
      <c r="B3485" s="226" t="s">
        <v>3799</v>
      </c>
      <c r="C3485" s="338" t="s">
        <v>10965</v>
      </c>
      <c r="D3485" s="249"/>
      <c r="E3485" s="249"/>
      <c r="F3485" s="183"/>
      <c r="G3485" s="184">
        <f t="shared" si="419"/>
        <v>128.37520000000001</v>
      </c>
      <c r="H3485" s="184">
        <f t="shared" si="420"/>
        <v>36.979999999999997</v>
      </c>
      <c r="I3485" s="184">
        <f t="shared" si="421"/>
        <v>91.395200000000017</v>
      </c>
      <c r="J3485" s="186"/>
      <c r="K3485" s="184">
        <v>0</v>
      </c>
      <c r="L3485" s="184">
        <v>0</v>
      </c>
      <c r="M3485" s="184">
        <f t="shared" si="422"/>
        <v>0</v>
      </c>
      <c r="N3485" s="186"/>
      <c r="O3485" s="185">
        <v>128.37520000000001</v>
      </c>
      <c r="P3485" s="185">
        <v>36.979999999999997</v>
      </c>
      <c r="Q3485" s="185">
        <f t="shared" si="423"/>
        <v>91.395200000000017</v>
      </c>
      <c r="R3485" s="186"/>
      <c r="S3485" s="184">
        <v>0</v>
      </c>
      <c r="T3485" s="184">
        <v>0</v>
      </c>
      <c r="U3485" s="184">
        <f t="shared" si="424"/>
        <v>0</v>
      </c>
      <c r="V3485" s="186"/>
      <c r="W3485" s="185">
        <v>0</v>
      </c>
      <c r="X3485" s="185">
        <v>0</v>
      </c>
      <c r="Y3485" s="185">
        <f t="shared" si="425"/>
        <v>0</v>
      </c>
      <c r="Z3485" s="189"/>
      <c r="AA3485" s="189"/>
    </row>
    <row r="3486" spans="2:27" s="187" customFormat="1" hidden="1" x14ac:dyDescent="0.3">
      <c r="B3486" s="226" t="s">
        <v>3800</v>
      </c>
      <c r="C3486" s="338" t="s">
        <v>10966</v>
      </c>
      <c r="D3486" s="249"/>
      <c r="E3486" s="249"/>
      <c r="F3486" s="183"/>
      <c r="G3486" s="184">
        <f t="shared" si="419"/>
        <v>73.462699999999998</v>
      </c>
      <c r="H3486" s="184">
        <f t="shared" si="420"/>
        <v>62.018348999999994</v>
      </c>
      <c r="I3486" s="184">
        <f t="shared" si="421"/>
        <v>11.444351000000005</v>
      </c>
      <c r="K3486" s="184">
        <v>0</v>
      </c>
      <c r="L3486" s="184">
        <v>0</v>
      </c>
      <c r="M3486" s="184">
        <f t="shared" si="422"/>
        <v>0</v>
      </c>
      <c r="O3486" s="188">
        <v>73.462699999999998</v>
      </c>
      <c r="P3486" s="188">
        <v>62.018348999999994</v>
      </c>
      <c r="Q3486" s="188">
        <f t="shared" si="423"/>
        <v>11.444351000000005</v>
      </c>
      <c r="S3486" s="184">
        <v>0</v>
      </c>
      <c r="T3486" s="184">
        <v>0</v>
      </c>
      <c r="U3486" s="184">
        <f t="shared" si="424"/>
        <v>0</v>
      </c>
      <c r="W3486" s="185">
        <v>0</v>
      </c>
      <c r="X3486" s="185">
        <v>0</v>
      </c>
      <c r="Y3486" s="185">
        <f t="shared" si="425"/>
        <v>0</v>
      </c>
    </row>
    <row r="3487" spans="2:27" s="187" customFormat="1" hidden="1" x14ac:dyDescent="0.3">
      <c r="B3487" s="226" t="s">
        <v>3801</v>
      </c>
      <c r="C3487" s="338" t="s">
        <v>10967</v>
      </c>
      <c r="D3487" s="249"/>
      <c r="E3487" s="249"/>
      <c r="F3487" s="183"/>
      <c r="G3487" s="184">
        <f t="shared" si="419"/>
        <v>391.65569999999997</v>
      </c>
      <c r="H3487" s="184">
        <f t="shared" si="420"/>
        <v>235.93397299999998</v>
      </c>
      <c r="I3487" s="184">
        <f t="shared" si="421"/>
        <v>155.72172699999999</v>
      </c>
      <c r="K3487" s="184">
        <v>0</v>
      </c>
      <c r="L3487" s="184">
        <v>0</v>
      </c>
      <c r="M3487" s="184">
        <f t="shared" si="422"/>
        <v>0</v>
      </c>
      <c r="O3487" s="188">
        <v>391.65569999999997</v>
      </c>
      <c r="P3487" s="188">
        <v>235.93397299999998</v>
      </c>
      <c r="Q3487" s="188">
        <f t="shared" si="423"/>
        <v>155.72172699999999</v>
      </c>
      <c r="S3487" s="184">
        <v>0</v>
      </c>
      <c r="T3487" s="184">
        <v>0</v>
      </c>
      <c r="U3487" s="184">
        <f t="shared" si="424"/>
        <v>0</v>
      </c>
      <c r="W3487" s="185">
        <v>0</v>
      </c>
      <c r="X3487" s="185">
        <v>0</v>
      </c>
      <c r="Y3487" s="185">
        <f t="shared" si="425"/>
        <v>0</v>
      </c>
    </row>
    <row r="3488" spans="2:27" s="187" customFormat="1" hidden="1" x14ac:dyDescent="0.3">
      <c r="B3488" s="226" t="s">
        <v>3802</v>
      </c>
      <c r="C3488" s="338" t="s">
        <v>10968</v>
      </c>
      <c r="D3488" s="249"/>
      <c r="E3488" s="249"/>
      <c r="F3488" s="183"/>
      <c r="G3488" s="184">
        <f t="shared" si="419"/>
        <v>103</v>
      </c>
      <c r="H3488" s="184">
        <f t="shared" si="420"/>
        <v>71.759299999999996</v>
      </c>
      <c r="I3488" s="184">
        <f t="shared" si="421"/>
        <v>31.240700000000004</v>
      </c>
      <c r="K3488" s="184">
        <v>0</v>
      </c>
      <c r="L3488" s="184">
        <v>0</v>
      </c>
      <c r="M3488" s="184">
        <f t="shared" si="422"/>
        <v>0</v>
      </c>
      <c r="O3488" s="188">
        <v>103</v>
      </c>
      <c r="P3488" s="188">
        <v>71.759299999999996</v>
      </c>
      <c r="Q3488" s="188">
        <f t="shared" si="423"/>
        <v>31.240700000000004</v>
      </c>
      <c r="S3488" s="184">
        <v>0</v>
      </c>
      <c r="T3488" s="184">
        <v>0</v>
      </c>
      <c r="U3488" s="184">
        <f t="shared" si="424"/>
        <v>0</v>
      </c>
      <c r="W3488" s="185">
        <v>0</v>
      </c>
      <c r="X3488" s="185">
        <v>0</v>
      </c>
      <c r="Y3488" s="185">
        <f t="shared" si="425"/>
        <v>0</v>
      </c>
    </row>
    <row r="3489" spans="2:25" s="187" customFormat="1" hidden="1" x14ac:dyDescent="0.3">
      <c r="B3489" s="226" t="s">
        <v>3803</v>
      </c>
      <c r="C3489" s="338" t="s">
        <v>10969</v>
      </c>
      <c r="D3489" s="249"/>
      <c r="E3489" s="249"/>
      <c r="F3489" s="183"/>
      <c r="G3489" s="184">
        <f t="shared" si="419"/>
        <v>597.77200000000005</v>
      </c>
      <c r="H3489" s="184">
        <f t="shared" si="420"/>
        <v>569.48932000000002</v>
      </c>
      <c r="I3489" s="184">
        <f t="shared" si="421"/>
        <v>28.282680000000028</v>
      </c>
      <c r="K3489" s="184">
        <v>0</v>
      </c>
      <c r="L3489" s="184">
        <v>0</v>
      </c>
      <c r="M3489" s="184">
        <f t="shared" si="422"/>
        <v>0</v>
      </c>
      <c r="O3489" s="188">
        <v>597.77200000000005</v>
      </c>
      <c r="P3489" s="188">
        <v>569.48932000000002</v>
      </c>
      <c r="Q3489" s="188">
        <f t="shared" si="423"/>
        <v>28.282680000000028</v>
      </c>
      <c r="S3489" s="184">
        <v>0</v>
      </c>
      <c r="T3489" s="184">
        <v>0</v>
      </c>
      <c r="U3489" s="184">
        <f t="shared" si="424"/>
        <v>0</v>
      </c>
      <c r="W3489" s="185">
        <v>0</v>
      </c>
      <c r="X3489" s="185">
        <v>0</v>
      </c>
      <c r="Y3489" s="185">
        <f t="shared" si="425"/>
        <v>0</v>
      </c>
    </row>
    <row r="3490" spans="2:25" s="187" customFormat="1" hidden="1" x14ac:dyDescent="0.3">
      <c r="B3490" s="226" t="s">
        <v>3804</v>
      </c>
      <c r="C3490" s="338" t="s">
        <v>10970</v>
      </c>
      <c r="D3490" s="249"/>
      <c r="E3490" s="249"/>
      <c r="F3490" s="183"/>
      <c r="G3490" s="184">
        <f t="shared" si="419"/>
        <v>221.72880000000004</v>
      </c>
      <c r="H3490" s="184">
        <f t="shared" si="420"/>
        <v>186.41407899999999</v>
      </c>
      <c r="I3490" s="184">
        <f t="shared" si="421"/>
        <v>35.314721000000048</v>
      </c>
      <c r="K3490" s="184">
        <v>0</v>
      </c>
      <c r="L3490" s="184">
        <v>0</v>
      </c>
      <c r="M3490" s="184">
        <f t="shared" si="422"/>
        <v>0</v>
      </c>
      <c r="O3490" s="188">
        <v>221.72880000000004</v>
      </c>
      <c r="P3490" s="188">
        <v>186.41407899999999</v>
      </c>
      <c r="Q3490" s="188">
        <f t="shared" si="423"/>
        <v>35.314721000000048</v>
      </c>
      <c r="S3490" s="184">
        <v>0</v>
      </c>
      <c r="T3490" s="184">
        <v>0</v>
      </c>
      <c r="U3490" s="184">
        <f t="shared" si="424"/>
        <v>0</v>
      </c>
      <c r="W3490" s="185">
        <v>0</v>
      </c>
      <c r="X3490" s="185">
        <v>0</v>
      </c>
      <c r="Y3490" s="185">
        <f t="shared" si="425"/>
        <v>0</v>
      </c>
    </row>
    <row r="3491" spans="2:25" s="187" customFormat="1" hidden="1" x14ac:dyDescent="0.3">
      <c r="B3491" s="226" t="s">
        <v>3805</v>
      </c>
      <c r="C3491" s="338" t="s">
        <v>10971</v>
      </c>
      <c r="D3491" s="249"/>
      <c r="E3491" s="249"/>
      <c r="F3491" s="183"/>
      <c r="G3491" s="184">
        <f t="shared" si="419"/>
        <v>304.40449999999998</v>
      </c>
      <c r="H3491" s="184">
        <f t="shared" si="420"/>
        <v>291.87485300000003</v>
      </c>
      <c r="I3491" s="184">
        <f t="shared" si="421"/>
        <v>12.529646999999954</v>
      </c>
      <c r="K3491" s="184">
        <v>0</v>
      </c>
      <c r="L3491" s="184">
        <v>0</v>
      </c>
      <c r="M3491" s="184">
        <f t="shared" si="422"/>
        <v>0</v>
      </c>
      <c r="O3491" s="188">
        <v>304.40449999999998</v>
      </c>
      <c r="P3491" s="188">
        <v>291.87485300000003</v>
      </c>
      <c r="Q3491" s="188">
        <f t="shared" si="423"/>
        <v>12.529646999999954</v>
      </c>
      <c r="S3491" s="184">
        <v>0</v>
      </c>
      <c r="T3491" s="184">
        <v>0</v>
      </c>
      <c r="U3491" s="184">
        <f t="shared" si="424"/>
        <v>0</v>
      </c>
      <c r="W3491" s="185">
        <v>0</v>
      </c>
      <c r="X3491" s="185">
        <v>0</v>
      </c>
      <c r="Y3491" s="185">
        <f t="shared" si="425"/>
        <v>0</v>
      </c>
    </row>
    <row r="3492" spans="2:25" s="187" customFormat="1" hidden="1" x14ac:dyDescent="0.3">
      <c r="B3492" s="226" t="s">
        <v>3806</v>
      </c>
      <c r="C3492" s="338" t="s">
        <v>10972</v>
      </c>
      <c r="D3492" s="249"/>
      <c r="E3492" s="249"/>
      <c r="F3492" s="183"/>
      <c r="G3492" s="184">
        <f t="shared" si="419"/>
        <v>87.679999999999993</v>
      </c>
      <c r="H3492" s="184">
        <f t="shared" si="420"/>
        <v>77.503713000000005</v>
      </c>
      <c r="I3492" s="184">
        <f t="shared" si="421"/>
        <v>10.176286999999988</v>
      </c>
      <c r="K3492" s="184">
        <v>0</v>
      </c>
      <c r="L3492" s="184">
        <v>0</v>
      </c>
      <c r="M3492" s="184">
        <f t="shared" si="422"/>
        <v>0</v>
      </c>
      <c r="O3492" s="188">
        <v>87.679999999999993</v>
      </c>
      <c r="P3492" s="188">
        <v>77.503713000000005</v>
      </c>
      <c r="Q3492" s="188">
        <f t="shared" si="423"/>
        <v>10.176286999999988</v>
      </c>
      <c r="S3492" s="184">
        <v>0</v>
      </c>
      <c r="T3492" s="184">
        <v>0</v>
      </c>
      <c r="U3492" s="184">
        <f t="shared" si="424"/>
        <v>0</v>
      </c>
      <c r="W3492" s="185">
        <v>0</v>
      </c>
      <c r="X3492" s="185">
        <v>0</v>
      </c>
      <c r="Y3492" s="185">
        <f t="shared" si="425"/>
        <v>0</v>
      </c>
    </row>
    <row r="3493" spans="2:25" s="187" customFormat="1" hidden="1" x14ac:dyDescent="0.3">
      <c r="B3493" s="226" t="s">
        <v>3807</v>
      </c>
      <c r="C3493" s="338" t="s">
        <v>10973</v>
      </c>
      <c r="D3493" s="249"/>
      <c r="E3493" s="249"/>
      <c r="F3493" s="183"/>
      <c r="G3493" s="184">
        <f t="shared" si="419"/>
        <v>123.646</v>
      </c>
      <c r="H3493" s="184">
        <f t="shared" si="420"/>
        <v>9.5524000000000004</v>
      </c>
      <c r="I3493" s="184">
        <f t="shared" si="421"/>
        <v>114.0936</v>
      </c>
      <c r="K3493" s="184">
        <v>0</v>
      </c>
      <c r="L3493" s="184">
        <v>0</v>
      </c>
      <c r="M3493" s="184">
        <f t="shared" si="422"/>
        <v>0</v>
      </c>
      <c r="O3493" s="188">
        <v>123.646</v>
      </c>
      <c r="P3493" s="188">
        <v>9.5524000000000004</v>
      </c>
      <c r="Q3493" s="188">
        <f t="shared" si="423"/>
        <v>114.0936</v>
      </c>
      <c r="S3493" s="184">
        <v>0</v>
      </c>
      <c r="T3493" s="184">
        <v>0</v>
      </c>
      <c r="U3493" s="184">
        <f t="shared" si="424"/>
        <v>0</v>
      </c>
      <c r="W3493" s="185">
        <v>0</v>
      </c>
      <c r="X3493" s="185">
        <v>0</v>
      </c>
      <c r="Y3493" s="185">
        <f t="shared" si="425"/>
        <v>0</v>
      </c>
    </row>
    <row r="3494" spans="2:25" s="187" customFormat="1" hidden="1" x14ac:dyDescent="0.3">
      <c r="B3494" s="226" t="s">
        <v>3808</v>
      </c>
      <c r="C3494" s="338" t="s">
        <v>10974</v>
      </c>
      <c r="D3494" s="249"/>
      <c r="E3494" s="249"/>
      <c r="F3494" s="183"/>
      <c r="G3494" s="184">
        <f t="shared" si="419"/>
        <v>116.00369999999999</v>
      </c>
      <c r="H3494" s="184">
        <f t="shared" si="420"/>
        <v>99.510052000000002</v>
      </c>
      <c r="I3494" s="184">
        <f t="shared" si="421"/>
        <v>16.493647999999993</v>
      </c>
      <c r="K3494" s="184">
        <v>0</v>
      </c>
      <c r="L3494" s="184">
        <v>0</v>
      </c>
      <c r="M3494" s="184">
        <f t="shared" si="422"/>
        <v>0</v>
      </c>
      <c r="O3494" s="188">
        <v>116.00369999999999</v>
      </c>
      <c r="P3494" s="188">
        <v>99.510052000000002</v>
      </c>
      <c r="Q3494" s="188">
        <f t="shared" si="423"/>
        <v>16.493647999999993</v>
      </c>
      <c r="S3494" s="184">
        <v>0</v>
      </c>
      <c r="T3494" s="184">
        <v>0</v>
      </c>
      <c r="U3494" s="184">
        <f t="shared" si="424"/>
        <v>0</v>
      </c>
      <c r="W3494" s="185">
        <v>0</v>
      </c>
      <c r="X3494" s="185">
        <v>0</v>
      </c>
      <c r="Y3494" s="185">
        <f t="shared" si="425"/>
        <v>0</v>
      </c>
    </row>
    <row r="3495" spans="2:25" s="187" customFormat="1" hidden="1" x14ac:dyDescent="0.3">
      <c r="B3495" s="226" t="s">
        <v>3809</v>
      </c>
      <c r="C3495" s="338" t="s">
        <v>10975</v>
      </c>
      <c r="D3495" s="249"/>
      <c r="E3495" s="249"/>
      <c r="F3495" s="183"/>
      <c r="G3495" s="184">
        <f t="shared" si="419"/>
        <v>60.518100000000004</v>
      </c>
      <c r="H3495" s="184">
        <f t="shared" si="420"/>
        <v>54.793891000000002</v>
      </c>
      <c r="I3495" s="184">
        <f t="shared" si="421"/>
        <v>5.7242090000000019</v>
      </c>
      <c r="J3495" s="179"/>
      <c r="K3495" s="184">
        <v>0</v>
      </c>
      <c r="L3495" s="184">
        <v>0</v>
      </c>
      <c r="M3495" s="184">
        <f t="shared" si="422"/>
        <v>0</v>
      </c>
      <c r="N3495" s="179"/>
      <c r="O3495" s="184">
        <v>60.518100000000004</v>
      </c>
      <c r="P3495" s="184">
        <v>54.793891000000002</v>
      </c>
      <c r="Q3495" s="184">
        <f t="shared" si="423"/>
        <v>5.7242090000000019</v>
      </c>
      <c r="R3495" s="179"/>
      <c r="S3495" s="184">
        <v>0</v>
      </c>
      <c r="T3495" s="184">
        <v>0</v>
      </c>
      <c r="U3495" s="184">
        <f t="shared" si="424"/>
        <v>0</v>
      </c>
      <c r="V3495" s="179"/>
      <c r="W3495" s="184">
        <v>0</v>
      </c>
      <c r="X3495" s="184">
        <v>0</v>
      </c>
      <c r="Y3495" s="184">
        <f t="shared" si="425"/>
        <v>0</v>
      </c>
    </row>
    <row r="3496" spans="2:25" s="187" customFormat="1" hidden="1" x14ac:dyDescent="0.3">
      <c r="B3496" s="226" t="s">
        <v>3810</v>
      </c>
      <c r="C3496" s="338" t="s">
        <v>10976</v>
      </c>
      <c r="D3496" s="249"/>
      <c r="E3496" s="249"/>
      <c r="F3496" s="183"/>
      <c r="G3496" s="184">
        <f t="shared" si="419"/>
        <v>276.99950000000001</v>
      </c>
      <c r="H3496" s="184">
        <f t="shared" si="420"/>
        <v>246.20254200000002</v>
      </c>
      <c r="I3496" s="184">
        <f t="shared" si="421"/>
        <v>30.796957999999989</v>
      </c>
      <c r="K3496" s="184">
        <v>0</v>
      </c>
      <c r="L3496" s="184">
        <v>0</v>
      </c>
      <c r="M3496" s="184">
        <f t="shared" si="422"/>
        <v>0</v>
      </c>
      <c r="O3496" s="188">
        <v>276.99950000000001</v>
      </c>
      <c r="P3496" s="188">
        <v>246.20254200000002</v>
      </c>
      <c r="Q3496" s="188">
        <f t="shared" si="423"/>
        <v>30.796957999999989</v>
      </c>
      <c r="S3496" s="184">
        <v>0</v>
      </c>
      <c r="T3496" s="184">
        <v>0</v>
      </c>
      <c r="U3496" s="184">
        <f t="shared" si="424"/>
        <v>0</v>
      </c>
      <c r="W3496" s="185">
        <v>0</v>
      </c>
      <c r="X3496" s="185">
        <v>0</v>
      </c>
      <c r="Y3496" s="185">
        <f t="shared" si="425"/>
        <v>0</v>
      </c>
    </row>
    <row r="3497" spans="2:25" s="187" customFormat="1" hidden="1" x14ac:dyDescent="0.3">
      <c r="B3497" s="226" t="s">
        <v>3811</v>
      </c>
      <c r="C3497" s="338" t="s">
        <v>10977</v>
      </c>
      <c r="D3497" s="249"/>
      <c r="E3497" s="249"/>
      <c r="F3497" s="183"/>
      <c r="G3497" s="184">
        <f t="shared" ref="G3497:G3560" si="426">+K3497+O3497+S3497+W3497</f>
        <v>112.5</v>
      </c>
      <c r="H3497" s="184">
        <f t="shared" ref="H3497:H3560" si="427">+L3497+P3497+T3497+X3497</f>
        <v>0.76039999999999996</v>
      </c>
      <c r="I3497" s="184">
        <f t="shared" si="421"/>
        <v>111.7396</v>
      </c>
      <c r="K3497" s="184">
        <v>0</v>
      </c>
      <c r="L3497" s="184">
        <v>0</v>
      </c>
      <c r="M3497" s="184">
        <f t="shared" si="422"/>
        <v>0</v>
      </c>
      <c r="O3497" s="188">
        <v>112.5</v>
      </c>
      <c r="P3497" s="188">
        <v>0.76039999999999996</v>
      </c>
      <c r="Q3497" s="188">
        <f t="shared" si="423"/>
        <v>111.7396</v>
      </c>
      <c r="S3497" s="184">
        <v>0</v>
      </c>
      <c r="T3497" s="184">
        <v>0</v>
      </c>
      <c r="U3497" s="184">
        <f t="shared" si="424"/>
        <v>0</v>
      </c>
      <c r="W3497" s="185">
        <v>0</v>
      </c>
      <c r="X3497" s="185">
        <v>0</v>
      </c>
      <c r="Y3497" s="185">
        <f t="shared" si="425"/>
        <v>0</v>
      </c>
    </row>
    <row r="3498" spans="2:25" s="187" customFormat="1" hidden="1" x14ac:dyDescent="0.3">
      <c r="B3498" s="226" t="s">
        <v>3812</v>
      </c>
      <c r="C3498" s="338" t="s">
        <v>10978</v>
      </c>
      <c r="D3498" s="249"/>
      <c r="E3498" s="249"/>
      <c r="F3498" s="183"/>
      <c r="G3498" s="184">
        <f t="shared" si="426"/>
        <v>722.96849999999995</v>
      </c>
      <c r="H3498" s="184">
        <f t="shared" si="427"/>
        <v>630.11789232000001</v>
      </c>
      <c r="I3498" s="184">
        <f t="shared" si="421"/>
        <v>92.850607679999939</v>
      </c>
      <c r="K3498" s="184">
        <v>0</v>
      </c>
      <c r="L3498" s="184">
        <v>0</v>
      </c>
      <c r="M3498" s="184">
        <f t="shared" si="422"/>
        <v>0</v>
      </c>
      <c r="O3498" s="188">
        <v>722.96849999999995</v>
      </c>
      <c r="P3498" s="188">
        <v>630.11789232000001</v>
      </c>
      <c r="Q3498" s="188">
        <f t="shared" si="423"/>
        <v>92.850607679999939</v>
      </c>
      <c r="S3498" s="184">
        <v>0</v>
      </c>
      <c r="T3498" s="184">
        <v>0</v>
      </c>
      <c r="U3498" s="184">
        <f t="shared" si="424"/>
        <v>0</v>
      </c>
      <c r="W3498" s="185">
        <v>0</v>
      </c>
      <c r="X3498" s="185">
        <v>0</v>
      </c>
      <c r="Y3498" s="185">
        <f t="shared" si="425"/>
        <v>0</v>
      </c>
    </row>
    <row r="3499" spans="2:25" s="187" customFormat="1" hidden="1" x14ac:dyDescent="0.3">
      <c r="B3499" s="226" t="s">
        <v>3813</v>
      </c>
      <c r="C3499" s="338" t="s">
        <v>10979</v>
      </c>
      <c r="D3499" s="249"/>
      <c r="E3499" s="249"/>
      <c r="F3499" s="183"/>
      <c r="G3499" s="184">
        <f t="shared" si="426"/>
        <v>187.89259999999999</v>
      </c>
      <c r="H3499" s="184">
        <f t="shared" si="427"/>
        <v>155.38866019999998</v>
      </c>
      <c r="I3499" s="184">
        <f t="shared" si="421"/>
        <v>32.503939800000012</v>
      </c>
      <c r="K3499" s="184">
        <v>0</v>
      </c>
      <c r="L3499" s="184">
        <v>0</v>
      </c>
      <c r="M3499" s="184">
        <f t="shared" si="422"/>
        <v>0</v>
      </c>
      <c r="O3499" s="188">
        <v>187.89259999999999</v>
      </c>
      <c r="P3499" s="188">
        <v>155.38866019999998</v>
      </c>
      <c r="Q3499" s="188">
        <f t="shared" si="423"/>
        <v>32.503939800000012</v>
      </c>
      <c r="S3499" s="184">
        <v>0</v>
      </c>
      <c r="T3499" s="184">
        <v>0</v>
      </c>
      <c r="U3499" s="184">
        <f t="shared" si="424"/>
        <v>0</v>
      </c>
      <c r="W3499" s="185">
        <v>0</v>
      </c>
      <c r="X3499" s="185">
        <v>0</v>
      </c>
      <c r="Y3499" s="185">
        <f t="shared" si="425"/>
        <v>0</v>
      </c>
    </row>
    <row r="3500" spans="2:25" s="187" customFormat="1" hidden="1" x14ac:dyDescent="0.3">
      <c r="B3500" s="226" t="s">
        <v>3814</v>
      </c>
      <c r="C3500" s="338" t="s">
        <v>10980</v>
      </c>
      <c r="D3500" s="249"/>
      <c r="E3500" s="249"/>
      <c r="F3500" s="183"/>
      <c r="G3500" s="184">
        <f t="shared" si="426"/>
        <v>447.80700000000002</v>
      </c>
      <c r="H3500" s="184">
        <f t="shared" si="427"/>
        <v>432.92080960000004</v>
      </c>
      <c r="I3500" s="184">
        <f t="shared" si="421"/>
        <v>14.886190399999975</v>
      </c>
      <c r="K3500" s="184">
        <v>0</v>
      </c>
      <c r="L3500" s="184">
        <v>0</v>
      </c>
      <c r="M3500" s="184">
        <f t="shared" si="422"/>
        <v>0</v>
      </c>
      <c r="O3500" s="188">
        <v>447.80700000000002</v>
      </c>
      <c r="P3500" s="188">
        <v>432.92080960000004</v>
      </c>
      <c r="Q3500" s="188">
        <f t="shared" si="423"/>
        <v>14.886190399999975</v>
      </c>
      <c r="S3500" s="184">
        <v>0</v>
      </c>
      <c r="T3500" s="184">
        <v>0</v>
      </c>
      <c r="U3500" s="184">
        <f t="shared" si="424"/>
        <v>0</v>
      </c>
      <c r="W3500" s="185">
        <v>0</v>
      </c>
      <c r="X3500" s="185">
        <v>0</v>
      </c>
      <c r="Y3500" s="185">
        <f t="shared" si="425"/>
        <v>0</v>
      </c>
    </row>
    <row r="3501" spans="2:25" s="187" customFormat="1" hidden="1" x14ac:dyDescent="0.3">
      <c r="B3501" s="226" t="s">
        <v>3815</v>
      </c>
      <c r="C3501" s="338" t="s">
        <v>10981</v>
      </c>
      <c r="D3501" s="249"/>
      <c r="E3501" s="249"/>
      <c r="F3501" s="183"/>
      <c r="G3501" s="184">
        <f t="shared" si="426"/>
        <v>83.107100000000003</v>
      </c>
      <c r="H3501" s="184">
        <f t="shared" si="427"/>
        <v>74.160431010000011</v>
      </c>
      <c r="I3501" s="184">
        <f t="shared" si="421"/>
        <v>8.946668989999992</v>
      </c>
      <c r="K3501" s="184">
        <v>0</v>
      </c>
      <c r="L3501" s="184">
        <v>0</v>
      </c>
      <c r="M3501" s="184">
        <f t="shared" si="422"/>
        <v>0</v>
      </c>
      <c r="O3501" s="188">
        <v>83.107100000000003</v>
      </c>
      <c r="P3501" s="188">
        <v>74.160431010000011</v>
      </c>
      <c r="Q3501" s="188">
        <f t="shared" si="423"/>
        <v>8.946668989999992</v>
      </c>
      <c r="S3501" s="184">
        <v>0</v>
      </c>
      <c r="T3501" s="184">
        <v>0</v>
      </c>
      <c r="U3501" s="184">
        <f t="shared" si="424"/>
        <v>0</v>
      </c>
      <c r="W3501" s="185">
        <v>0</v>
      </c>
      <c r="X3501" s="185">
        <v>0</v>
      </c>
      <c r="Y3501" s="185">
        <f t="shared" si="425"/>
        <v>0</v>
      </c>
    </row>
    <row r="3502" spans="2:25" s="187" customFormat="1" hidden="1" x14ac:dyDescent="0.3">
      <c r="B3502" s="226" t="s">
        <v>3816</v>
      </c>
      <c r="C3502" s="338" t="s">
        <v>10982</v>
      </c>
      <c r="D3502" s="249"/>
      <c r="E3502" s="249"/>
      <c r="F3502" s="183"/>
      <c r="G3502" s="184">
        <f t="shared" si="426"/>
        <v>39.689300000000003</v>
      </c>
      <c r="H3502" s="184">
        <f t="shared" si="427"/>
        <v>26.1342</v>
      </c>
      <c r="I3502" s="184">
        <f t="shared" si="421"/>
        <v>13.555100000000003</v>
      </c>
      <c r="K3502" s="184">
        <v>0</v>
      </c>
      <c r="L3502" s="184">
        <v>0</v>
      </c>
      <c r="M3502" s="184">
        <f t="shared" si="422"/>
        <v>0</v>
      </c>
      <c r="O3502" s="188">
        <v>39.689300000000003</v>
      </c>
      <c r="P3502" s="188">
        <v>26.1342</v>
      </c>
      <c r="Q3502" s="188">
        <f t="shared" si="423"/>
        <v>13.555100000000003</v>
      </c>
      <c r="S3502" s="184">
        <v>0</v>
      </c>
      <c r="T3502" s="184">
        <v>0</v>
      </c>
      <c r="U3502" s="184">
        <f t="shared" si="424"/>
        <v>0</v>
      </c>
      <c r="W3502" s="185">
        <v>0</v>
      </c>
      <c r="X3502" s="185">
        <v>0</v>
      </c>
      <c r="Y3502" s="185">
        <f t="shared" si="425"/>
        <v>0</v>
      </c>
    </row>
    <row r="3503" spans="2:25" s="187" customFormat="1" hidden="1" x14ac:dyDescent="0.3">
      <c r="B3503" s="226" t="s">
        <v>3817</v>
      </c>
      <c r="C3503" s="338" t="s">
        <v>10983</v>
      </c>
      <c r="D3503" s="249"/>
      <c r="E3503" s="249"/>
      <c r="F3503" s="183"/>
      <c r="G3503" s="184">
        <f t="shared" si="426"/>
        <v>108.5424</v>
      </c>
      <c r="H3503" s="184">
        <f t="shared" si="427"/>
        <v>60.042732000000001</v>
      </c>
      <c r="I3503" s="184">
        <f t="shared" si="421"/>
        <v>48.499668</v>
      </c>
      <c r="K3503" s="184">
        <v>0</v>
      </c>
      <c r="L3503" s="184">
        <v>0</v>
      </c>
      <c r="M3503" s="184">
        <f t="shared" si="422"/>
        <v>0</v>
      </c>
      <c r="O3503" s="188">
        <v>108.5424</v>
      </c>
      <c r="P3503" s="188">
        <v>60.042732000000001</v>
      </c>
      <c r="Q3503" s="188">
        <f t="shared" si="423"/>
        <v>48.499668</v>
      </c>
      <c r="S3503" s="184">
        <v>0</v>
      </c>
      <c r="T3503" s="184">
        <v>0</v>
      </c>
      <c r="U3503" s="184">
        <f t="shared" si="424"/>
        <v>0</v>
      </c>
      <c r="W3503" s="185">
        <v>0</v>
      </c>
      <c r="X3503" s="185">
        <v>0</v>
      </c>
      <c r="Y3503" s="185">
        <f t="shared" si="425"/>
        <v>0</v>
      </c>
    </row>
    <row r="3504" spans="2:25" s="187" customFormat="1" hidden="1" x14ac:dyDescent="0.3">
      <c r="B3504" s="226" t="s">
        <v>3818</v>
      </c>
      <c r="C3504" s="338" t="s">
        <v>10984</v>
      </c>
      <c r="D3504" s="249"/>
      <c r="E3504" s="249"/>
      <c r="F3504" s="183"/>
      <c r="G3504" s="184">
        <f t="shared" si="426"/>
        <v>64.422600000000003</v>
      </c>
      <c r="H3504" s="184">
        <f t="shared" si="427"/>
        <v>51.850492640000006</v>
      </c>
      <c r="I3504" s="184">
        <f t="shared" si="421"/>
        <v>12.572107359999997</v>
      </c>
      <c r="K3504" s="184">
        <v>0</v>
      </c>
      <c r="L3504" s="184">
        <v>0</v>
      </c>
      <c r="M3504" s="184">
        <f t="shared" si="422"/>
        <v>0</v>
      </c>
      <c r="O3504" s="188">
        <v>64.422600000000003</v>
      </c>
      <c r="P3504" s="188">
        <v>51.850492640000006</v>
      </c>
      <c r="Q3504" s="188">
        <f t="shared" si="423"/>
        <v>12.572107359999997</v>
      </c>
      <c r="S3504" s="184">
        <v>0</v>
      </c>
      <c r="T3504" s="184">
        <v>0</v>
      </c>
      <c r="U3504" s="184">
        <f t="shared" si="424"/>
        <v>0</v>
      </c>
      <c r="W3504" s="185">
        <v>0</v>
      </c>
      <c r="X3504" s="185">
        <v>0</v>
      </c>
      <c r="Y3504" s="185">
        <f t="shared" si="425"/>
        <v>0</v>
      </c>
    </row>
    <row r="3505" spans="2:25" s="187" customFormat="1" hidden="1" x14ac:dyDescent="0.3">
      <c r="B3505" s="226" t="s">
        <v>3819</v>
      </c>
      <c r="C3505" s="338" t="s">
        <v>10985</v>
      </c>
      <c r="D3505" s="249"/>
      <c r="E3505" s="249"/>
      <c r="F3505" s="183"/>
      <c r="G3505" s="184">
        <f t="shared" si="426"/>
        <v>388.87250000000006</v>
      </c>
      <c r="H3505" s="184">
        <f t="shared" si="427"/>
        <v>308.94769651000001</v>
      </c>
      <c r="I3505" s="184">
        <f t="shared" si="421"/>
        <v>79.924803490000045</v>
      </c>
      <c r="K3505" s="184">
        <v>0</v>
      </c>
      <c r="L3505" s="184">
        <v>0</v>
      </c>
      <c r="M3505" s="184">
        <f t="shared" si="422"/>
        <v>0</v>
      </c>
      <c r="O3505" s="188">
        <v>388.87250000000006</v>
      </c>
      <c r="P3505" s="188">
        <v>308.94769651000001</v>
      </c>
      <c r="Q3505" s="188">
        <f t="shared" si="423"/>
        <v>79.924803490000045</v>
      </c>
      <c r="S3505" s="184">
        <v>0</v>
      </c>
      <c r="T3505" s="184">
        <v>0</v>
      </c>
      <c r="U3505" s="184">
        <f t="shared" si="424"/>
        <v>0</v>
      </c>
      <c r="W3505" s="185">
        <v>0</v>
      </c>
      <c r="X3505" s="185">
        <v>0</v>
      </c>
      <c r="Y3505" s="185">
        <f t="shared" si="425"/>
        <v>0</v>
      </c>
    </row>
    <row r="3506" spans="2:25" s="187" customFormat="1" hidden="1" x14ac:dyDescent="0.3">
      <c r="B3506" s="226" t="s">
        <v>3820</v>
      </c>
      <c r="C3506" s="338" t="s">
        <v>10986</v>
      </c>
      <c r="D3506" s="249"/>
      <c r="E3506" s="249"/>
      <c r="F3506" s="183"/>
      <c r="G3506" s="184">
        <f t="shared" si="426"/>
        <v>180</v>
      </c>
      <c r="H3506" s="184">
        <f t="shared" si="427"/>
        <v>61.576300000000003</v>
      </c>
      <c r="I3506" s="184">
        <f t="shared" si="421"/>
        <v>118.4237</v>
      </c>
      <c r="K3506" s="184">
        <v>0</v>
      </c>
      <c r="L3506" s="184">
        <v>0</v>
      </c>
      <c r="M3506" s="184">
        <f t="shared" si="422"/>
        <v>0</v>
      </c>
      <c r="O3506" s="188">
        <v>180</v>
      </c>
      <c r="P3506" s="188">
        <v>61.576300000000003</v>
      </c>
      <c r="Q3506" s="188">
        <f t="shared" si="423"/>
        <v>118.4237</v>
      </c>
      <c r="S3506" s="184">
        <v>0</v>
      </c>
      <c r="T3506" s="184">
        <v>0</v>
      </c>
      <c r="U3506" s="184">
        <f t="shared" si="424"/>
        <v>0</v>
      </c>
      <c r="W3506" s="185">
        <v>0</v>
      </c>
      <c r="X3506" s="185">
        <v>0</v>
      </c>
      <c r="Y3506" s="185">
        <f t="shared" si="425"/>
        <v>0</v>
      </c>
    </row>
    <row r="3507" spans="2:25" s="187" customFormat="1" hidden="1" x14ac:dyDescent="0.3">
      <c r="B3507" s="226" t="s">
        <v>3821</v>
      </c>
      <c r="C3507" s="338" t="s">
        <v>10987</v>
      </c>
      <c r="D3507" s="249"/>
      <c r="E3507" s="249"/>
      <c r="F3507" s="183"/>
      <c r="G3507" s="184">
        <f t="shared" si="426"/>
        <v>577.16339999999991</v>
      </c>
      <c r="H3507" s="184">
        <f t="shared" si="427"/>
        <v>511.09834999999998</v>
      </c>
      <c r="I3507" s="184">
        <f t="shared" si="421"/>
        <v>66.065049999999928</v>
      </c>
      <c r="K3507" s="184">
        <v>0</v>
      </c>
      <c r="L3507" s="184">
        <v>0</v>
      </c>
      <c r="M3507" s="184">
        <f t="shared" si="422"/>
        <v>0</v>
      </c>
      <c r="O3507" s="188">
        <v>577.16339999999991</v>
      </c>
      <c r="P3507" s="188">
        <v>511.09834999999998</v>
      </c>
      <c r="Q3507" s="188">
        <f t="shared" si="423"/>
        <v>66.065049999999928</v>
      </c>
      <c r="S3507" s="184">
        <v>0</v>
      </c>
      <c r="T3507" s="184">
        <v>0</v>
      </c>
      <c r="U3507" s="184">
        <f t="shared" si="424"/>
        <v>0</v>
      </c>
      <c r="W3507" s="185">
        <v>0</v>
      </c>
      <c r="X3507" s="185">
        <v>0</v>
      </c>
      <c r="Y3507" s="185">
        <f t="shared" si="425"/>
        <v>0</v>
      </c>
    </row>
    <row r="3508" spans="2:25" s="187" customFormat="1" hidden="1" x14ac:dyDescent="0.3">
      <c r="B3508" s="226" t="s">
        <v>3822</v>
      </c>
      <c r="C3508" s="338" t="s">
        <v>10988</v>
      </c>
      <c r="D3508" s="249"/>
      <c r="E3508" s="249"/>
      <c r="F3508" s="183"/>
      <c r="G3508" s="184">
        <f t="shared" si="426"/>
        <v>143.9941</v>
      </c>
      <c r="H3508" s="184">
        <f t="shared" si="427"/>
        <v>111.67185623999998</v>
      </c>
      <c r="I3508" s="184">
        <f t="shared" si="421"/>
        <v>32.322243760000021</v>
      </c>
      <c r="K3508" s="184">
        <v>0</v>
      </c>
      <c r="L3508" s="184">
        <v>0</v>
      </c>
      <c r="M3508" s="184">
        <f t="shared" si="422"/>
        <v>0</v>
      </c>
      <c r="O3508" s="188">
        <v>143.9941</v>
      </c>
      <c r="P3508" s="188">
        <v>111.67185623999998</v>
      </c>
      <c r="Q3508" s="188">
        <f t="shared" si="423"/>
        <v>32.322243760000021</v>
      </c>
      <c r="S3508" s="184">
        <v>0</v>
      </c>
      <c r="T3508" s="184">
        <v>0</v>
      </c>
      <c r="U3508" s="184">
        <f t="shared" si="424"/>
        <v>0</v>
      </c>
      <c r="W3508" s="185">
        <v>0</v>
      </c>
      <c r="X3508" s="185">
        <v>0</v>
      </c>
      <c r="Y3508" s="185">
        <f t="shared" si="425"/>
        <v>0</v>
      </c>
    </row>
    <row r="3509" spans="2:25" s="187" customFormat="1" hidden="1" x14ac:dyDescent="0.3">
      <c r="B3509" s="226" t="s">
        <v>3823</v>
      </c>
      <c r="C3509" s="338" t="s">
        <v>10989</v>
      </c>
      <c r="D3509" s="249"/>
      <c r="E3509" s="249"/>
      <c r="F3509" s="183"/>
      <c r="G3509" s="184">
        <f t="shared" si="426"/>
        <v>283.11869999999999</v>
      </c>
      <c r="H3509" s="184">
        <f t="shared" si="427"/>
        <v>273.26053999999999</v>
      </c>
      <c r="I3509" s="184">
        <f t="shared" si="421"/>
        <v>9.858159999999998</v>
      </c>
      <c r="K3509" s="184">
        <v>0</v>
      </c>
      <c r="L3509" s="184">
        <v>0</v>
      </c>
      <c r="M3509" s="184">
        <f t="shared" si="422"/>
        <v>0</v>
      </c>
      <c r="O3509" s="188">
        <v>283.11869999999999</v>
      </c>
      <c r="P3509" s="188">
        <v>273.26053999999999</v>
      </c>
      <c r="Q3509" s="188">
        <f t="shared" si="423"/>
        <v>9.858159999999998</v>
      </c>
      <c r="S3509" s="184">
        <v>0</v>
      </c>
      <c r="T3509" s="184">
        <v>0</v>
      </c>
      <c r="U3509" s="184">
        <f t="shared" si="424"/>
        <v>0</v>
      </c>
      <c r="W3509" s="185">
        <v>0</v>
      </c>
      <c r="X3509" s="185">
        <v>0</v>
      </c>
      <c r="Y3509" s="185">
        <f t="shared" si="425"/>
        <v>0</v>
      </c>
    </row>
    <row r="3510" spans="2:25" s="187" customFormat="1" hidden="1" x14ac:dyDescent="0.3">
      <c r="B3510" s="226" t="s">
        <v>3824</v>
      </c>
      <c r="C3510" s="338" t="s">
        <v>10990</v>
      </c>
      <c r="D3510" s="249"/>
      <c r="E3510" s="249"/>
      <c r="F3510" s="183"/>
      <c r="G3510" s="184">
        <f t="shared" si="426"/>
        <v>68.623199999999997</v>
      </c>
      <c r="H3510" s="184">
        <f t="shared" si="427"/>
        <v>59.977802279999999</v>
      </c>
      <c r="I3510" s="184">
        <f t="shared" si="421"/>
        <v>8.6453977199999983</v>
      </c>
      <c r="K3510" s="184">
        <v>0</v>
      </c>
      <c r="L3510" s="184">
        <v>0</v>
      </c>
      <c r="M3510" s="184">
        <f t="shared" si="422"/>
        <v>0</v>
      </c>
      <c r="O3510" s="188">
        <v>68.623199999999997</v>
      </c>
      <c r="P3510" s="188">
        <v>59.977802279999999</v>
      </c>
      <c r="Q3510" s="188">
        <f t="shared" si="423"/>
        <v>8.6453977199999983</v>
      </c>
      <c r="S3510" s="184">
        <v>0</v>
      </c>
      <c r="T3510" s="184">
        <v>0</v>
      </c>
      <c r="U3510" s="184">
        <f t="shared" si="424"/>
        <v>0</v>
      </c>
      <c r="W3510" s="185">
        <v>0</v>
      </c>
      <c r="X3510" s="185">
        <v>0</v>
      </c>
      <c r="Y3510" s="185">
        <f t="shared" si="425"/>
        <v>0</v>
      </c>
    </row>
    <row r="3511" spans="2:25" s="187" customFormat="1" hidden="1" x14ac:dyDescent="0.3">
      <c r="B3511" s="226" t="s">
        <v>3825</v>
      </c>
      <c r="C3511" s="338" t="s">
        <v>10991</v>
      </c>
      <c r="D3511" s="249"/>
      <c r="E3511" s="249"/>
      <c r="F3511" s="183"/>
      <c r="G3511" s="184">
        <f t="shared" si="426"/>
        <v>73.190600000000003</v>
      </c>
      <c r="H3511" s="184">
        <f t="shared" si="427"/>
        <v>26.328499999999998</v>
      </c>
      <c r="I3511" s="184">
        <f t="shared" si="421"/>
        <v>46.862100000000005</v>
      </c>
      <c r="K3511" s="184">
        <v>0</v>
      </c>
      <c r="L3511" s="184">
        <v>0</v>
      </c>
      <c r="M3511" s="184">
        <f t="shared" si="422"/>
        <v>0</v>
      </c>
      <c r="O3511" s="188">
        <v>73.190600000000003</v>
      </c>
      <c r="P3511" s="188">
        <v>26.328499999999998</v>
      </c>
      <c r="Q3511" s="188">
        <f t="shared" si="423"/>
        <v>46.862100000000005</v>
      </c>
      <c r="S3511" s="184">
        <v>0</v>
      </c>
      <c r="T3511" s="184">
        <v>0</v>
      </c>
      <c r="U3511" s="184">
        <f t="shared" si="424"/>
        <v>0</v>
      </c>
      <c r="W3511" s="185">
        <v>0</v>
      </c>
      <c r="X3511" s="185">
        <v>0</v>
      </c>
      <c r="Y3511" s="185">
        <f t="shared" si="425"/>
        <v>0</v>
      </c>
    </row>
    <row r="3512" spans="2:25" s="187" customFormat="1" hidden="1" x14ac:dyDescent="0.3">
      <c r="B3512" s="226" t="s">
        <v>3826</v>
      </c>
      <c r="C3512" s="338" t="s">
        <v>10992</v>
      </c>
      <c r="D3512" s="249"/>
      <c r="E3512" s="249"/>
      <c r="F3512" s="183"/>
      <c r="G3512" s="184">
        <f t="shared" si="426"/>
        <v>62.0886</v>
      </c>
      <c r="H3512" s="184">
        <f t="shared" si="427"/>
        <v>51.071740599999998</v>
      </c>
      <c r="I3512" s="184">
        <f t="shared" si="421"/>
        <v>11.016859400000001</v>
      </c>
      <c r="K3512" s="184">
        <v>0</v>
      </c>
      <c r="L3512" s="184">
        <v>0</v>
      </c>
      <c r="M3512" s="184">
        <f t="shared" si="422"/>
        <v>0</v>
      </c>
      <c r="O3512" s="188">
        <v>62.0886</v>
      </c>
      <c r="P3512" s="188">
        <v>51.071740599999998</v>
      </c>
      <c r="Q3512" s="188">
        <f t="shared" si="423"/>
        <v>11.016859400000001</v>
      </c>
      <c r="S3512" s="184">
        <v>0</v>
      </c>
      <c r="T3512" s="184">
        <v>0</v>
      </c>
      <c r="U3512" s="184">
        <f t="shared" si="424"/>
        <v>0</v>
      </c>
      <c r="W3512" s="185">
        <v>0</v>
      </c>
      <c r="X3512" s="185">
        <v>0</v>
      </c>
      <c r="Y3512" s="185">
        <f t="shared" si="425"/>
        <v>0</v>
      </c>
    </row>
    <row r="3513" spans="2:25" s="187" customFormat="1" hidden="1" x14ac:dyDescent="0.3">
      <c r="B3513" s="226" t="s">
        <v>3827</v>
      </c>
      <c r="C3513" s="338" t="s">
        <v>10993</v>
      </c>
      <c r="D3513" s="249"/>
      <c r="E3513" s="249"/>
      <c r="F3513" s="183"/>
      <c r="G3513" s="184">
        <f t="shared" si="426"/>
        <v>58.8703</v>
      </c>
      <c r="H3513" s="184">
        <f t="shared" si="427"/>
        <v>50.012787100000004</v>
      </c>
      <c r="I3513" s="184">
        <f t="shared" si="421"/>
        <v>8.8575128999999961</v>
      </c>
      <c r="K3513" s="184">
        <v>0</v>
      </c>
      <c r="L3513" s="184">
        <v>0</v>
      </c>
      <c r="M3513" s="184">
        <f t="shared" si="422"/>
        <v>0</v>
      </c>
      <c r="O3513" s="188">
        <v>58.8703</v>
      </c>
      <c r="P3513" s="188">
        <v>50.012787100000004</v>
      </c>
      <c r="Q3513" s="188">
        <f t="shared" si="423"/>
        <v>8.8575128999999961</v>
      </c>
      <c r="S3513" s="184">
        <v>0</v>
      </c>
      <c r="T3513" s="184">
        <v>0</v>
      </c>
      <c r="U3513" s="184">
        <f t="shared" si="424"/>
        <v>0</v>
      </c>
      <c r="W3513" s="185">
        <v>0</v>
      </c>
      <c r="X3513" s="185">
        <v>0</v>
      </c>
      <c r="Y3513" s="185">
        <f t="shared" si="425"/>
        <v>0</v>
      </c>
    </row>
    <row r="3514" spans="2:25" s="187" customFormat="1" hidden="1" x14ac:dyDescent="0.3">
      <c r="B3514" s="226" t="s">
        <v>3828</v>
      </c>
      <c r="C3514" s="338" t="s">
        <v>10994</v>
      </c>
      <c r="D3514" s="249"/>
      <c r="E3514" s="249"/>
      <c r="F3514" s="183"/>
      <c r="G3514" s="184">
        <f t="shared" si="426"/>
        <v>251.48249999999999</v>
      </c>
      <c r="H3514" s="184">
        <f t="shared" si="427"/>
        <v>218.52430222999999</v>
      </c>
      <c r="I3514" s="184">
        <f t="shared" si="421"/>
        <v>32.958197769999998</v>
      </c>
      <c r="K3514" s="184">
        <v>0</v>
      </c>
      <c r="L3514" s="184">
        <v>0</v>
      </c>
      <c r="M3514" s="184">
        <f t="shared" si="422"/>
        <v>0</v>
      </c>
      <c r="O3514" s="188">
        <v>251.48249999999999</v>
      </c>
      <c r="P3514" s="188">
        <v>218.52430222999999</v>
      </c>
      <c r="Q3514" s="188">
        <f t="shared" si="423"/>
        <v>32.958197769999998</v>
      </c>
      <c r="S3514" s="184">
        <v>0</v>
      </c>
      <c r="T3514" s="184">
        <v>0</v>
      </c>
      <c r="U3514" s="184">
        <f t="shared" si="424"/>
        <v>0</v>
      </c>
      <c r="W3514" s="185">
        <v>0</v>
      </c>
      <c r="X3514" s="185">
        <v>0</v>
      </c>
      <c r="Y3514" s="185">
        <f t="shared" si="425"/>
        <v>0</v>
      </c>
    </row>
    <row r="3515" spans="2:25" s="187" customFormat="1" hidden="1" x14ac:dyDescent="0.3">
      <c r="B3515" s="226" t="s">
        <v>3829</v>
      </c>
      <c r="C3515" s="338" t="s">
        <v>10995</v>
      </c>
      <c r="D3515" s="249"/>
      <c r="E3515" s="249"/>
      <c r="F3515" s="183"/>
      <c r="G3515" s="184">
        <f t="shared" si="426"/>
        <v>102.80329999999999</v>
      </c>
      <c r="H3515" s="184">
        <f t="shared" si="427"/>
        <v>33.231999999999999</v>
      </c>
      <c r="I3515" s="184">
        <f t="shared" si="421"/>
        <v>69.571299999999994</v>
      </c>
      <c r="K3515" s="184">
        <v>0</v>
      </c>
      <c r="L3515" s="184">
        <v>0</v>
      </c>
      <c r="M3515" s="184">
        <f t="shared" si="422"/>
        <v>0</v>
      </c>
      <c r="O3515" s="188">
        <v>102.80329999999999</v>
      </c>
      <c r="P3515" s="188">
        <v>33.231999999999999</v>
      </c>
      <c r="Q3515" s="188">
        <f t="shared" si="423"/>
        <v>69.571299999999994</v>
      </c>
      <c r="S3515" s="184">
        <v>0</v>
      </c>
      <c r="T3515" s="184">
        <v>0</v>
      </c>
      <c r="U3515" s="184">
        <f t="shared" si="424"/>
        <v>0</v>
      </c>
      <c r="W3515" s="185">
        <v>0</v>
      </c>
      <c r="X3515" s="185">
        <v>0</v>
      </c>
      <c r="Y3515" s="185">
        <f t="shared" si="425"/>
        <v>0</v>
      </c>
    </row>
    <row r="3516" spans="2:25" s="187" customFormat="1" hidden="1" x14ac:dyDescent="0.3">
      <c r="B3516" s="226" t="s">
        <v>3830</v>
      </c>
      <c r="C3516" s="338" t="s">
        <v>10996</v>
      </c>
      <c r="D3516" s="249"/>
      <c r="E3516" s="249"/>
      <c r="F3516" s="183"/>
      <c r="G3516" s="184">
        <f t="shared" si="426"/>
        <v>639.52589999999998</v>
      </c>
      <c r="H3516" s="184">
        <f t="shared" si="427"/>
        <v>543.88427889999991</v>
      </c>
      <c r="I3516" s="184">
        <f t="shared" si="421"/>
        <v>95.641621100000066</v>
      </c>
      <c r="K3516" s="184">
        <v>0</v>
      </c>
      <c r="L3516" s="184">
        <v>0</v>
      </c>
      <c r="M3516" s="184">
        <f t="shared" si="422"/>
        <v>0</v>
      </c>
      <c r="O3516" s="188">
        <v>639.52589999999998</v>
      </c>
      <c r="P3516" s="188">
        <v>543.88427889999991</v>
      </c>
      <c r="Q3516" s="188">
        <f t="shared" si="423"/>
        <v>95.641621100000066</v>
      </c>
      <c r="S3516" s="184">
        <v>0</v>
      </c>
      <c r="T3516" s="184">
        <v>0</v>
      </c>
      <c r="U3516" s="184">
        <f t="shared" si="424"/>
        <v>0</v>
      </c>
      <c r="W3516" s="185">
        <v>0</v>
      </c>
      <c r="X3516" s="185">
        <v>0</v>
      </c>
      <c r="Y3516" s="185">
        <f t="shared" si="425"/>
        <v>0</v>
      </c>
    </row>
    <row r="3517" spans="2:25" s="187" customFormat="1" hidden="1" x14ac:dyDescent="0.3">
      <c r="B3517" s="226" t="s">
        <v>3831</v>
      </c>
      <c r="C3517" s="338" t="s">
        <v>10997</v>
      </c>
      <c r="D3517" s="249"/>
      <c r="E3517" s="249"/>
      <c r="F3517" s="183"/>
      <c r="G3517" s="184">
        <f t="shared" si="426"/>
        <v>214.16590000000002</v>
      </c>
      <c r="H3517" s="184">
        <f t="shared" si="427"/>
        <v>171.10762796</v>
      </c>
      <c r="I3517" s="184">
        <f t="shared" si="421"/>
        <v>43.05827204000002</v>
      </c>
      <c r="K3517" s="184">
        <v>0</v>
      </c>
      <c r="L3517" s="184">
        <v>0</v>
      </c>
      <c r="M3517" s="184">
        <f t="shared" si="422"/>
        <v>0</v>
      </c>
      <c r="O3517" s="188">
        <v>214.16590000000002</v>
      </c>
      <c r="P3517" s="188">
        <v>171.10762796</v>
      </c>
      <c r="Q3517" s="188">
        <f t="shared" si="423"/>
        <v>43.05827204000002</v>
      </c>
      <c r="S3517" s="184">
        <v>0</v>
      </c>
      <c r="T3517" s="184">
        <v>0</v>
      </c>
      <c r="U3517" s="184">
        <f t="shared" si="424"/>
        <v>0</v>
      </c>
      <c r="W3517" s="185">
        <v>0</v>
      </c>
      <c r="X3517" s="185">
        <v>0</v>
      </c>
      <c r="Y3517" s="185">
        <f t="shared" si="425"/>
        <v>0</v>
      </c>
    </row>
    <row r="3518" spans="2:25" s="187" customFormat="1" hidden="1" x14ac:dyDescent="0.3">
      <c r="B3518" s="226" t="s">
        <v>3832</v>
      </c>
      <c r="C3518" s="338" t="s">
        <v>10998</v>
      </c>
      <c r="D3518" s="249"/>
      <c r="E3518" s="249"/>
      <c r="F3518" s="183"/>
      <c r="G3518" s="184">
        <f t="shared" si="426"/>
        <v>323.82799999999997</v>
      </c>
      <c r="H3518" s="184">
        <f t="shared" si="427"/>
        <v>315.81761731999995</v>
      </c>
      <c r="I3518" s="184">
        <f t="shared" si="421"/>
        <v>8.0103826800000206</v>
      </c>
      <c r="K3518" s="184">
        <v>0</v>
      </c>
      <c r="L3518" s="184">
        <v>0</v>
      </c>
      <c r="M3518" s="184">
        <f t="shared" si="422"/>
        <v>0</v>
      </c>
      <c r="O3518" s="188">
        <v>323.82799999999997</v>
      </c>
      <c r="P3518" s="188">
        <v>315.81761731999995</v>
      </c>
      <c r="Q3518" s="188">
        <f t="shared" si="423"/>
        <v>8.0103826800000206</v>
      </c>
      <c r="S3518" s="184">
        <v>0</v>
      </c>
      <c r="T3518" s="184">
        <v>0</v>
      </c>
      <c r="U3518" s="184">
        <f t="shared" si="424"/>
        <v>0</v>
      </c>
      <c r="W3518" s="185">
        <v>0</v>
      </c>
      <c r="X3518" s="185">
        <v>0</v>
      </c>
      <c r="Y3518" s="185">
        <f t="shared" si="425"/>
        <v>0</v>
      </c>
    </row>
    <row r="3519" spans="2:25" s="187" customFormat="1" hidden="1" x14ac:dyDescent="0.3">
      <c r="B3519" s="226" t="s">
        <v>3833</v>
      </c>
      <c r="C3519" s="338" t="s">
        <v>10999</v>
      </c>
      <c r="D3519" s="249"/>
      <c r="E3519" s="249"/>
      <c r="F3519" s="183"/>
      <c r="G3519" s="184">
        <f t="shared" si="426"/>
        <v>72.684599999999989</v>
      </c>
      <c r="H3519" s="184">
        <f t="shared" si="427"/>
        <v>65.063202590000003</v>
      </c>
      <c r="I3519" s="184">
        <f t="shared" si="421"/>
        <v>7.6213974099999859</v>
      </c>
      <c r="K3519" s="184">
        <v>0</v>
      </c>
      <c r="L3519" s="184">
        <v>0</v>
      </c>
      <c r="M3519" s="184">
        <f t="shared" si="422"/>
        <v>0</v>
      </c>
      <c r="O3519" s="188">
        <v>72.684599999999989</v>
      </c>
      <c r="P3519" s="188">
        <v>65.063202590000003</v>
      </c>
      <c r="Q3519" s="188">
        <f t="shared" si="423"/>
        <v>7.6213974099999859</v>
      </c>
      <c r="S3519" s="184">
        <v>0</v>
      </c>
      <c r="T3519" s="184">
        <v>0</v>
      </c>
      <c r="U3519" s="184">
        <f t="shared" si="424"/>
        <v>0</v>
      </c>
      <c r="W3519" s="185">
        <v>0</v>
      </c>
      <c r="X3519" s="185">
        <v>0</v>
      </c>
      <c r="Y3519" s="185">
        <f t="shared" si="425"/>
        <v>0</v>
      </c>
    </row>
    <row r="3520" spans="2:25" s="187" customFormat="1" hidden="1" x14ac:dyDescent="0.3">
      <c r="B3520" s="226" t="s">
        <v>3834</v>
      </c>
      <c r="C3520" s="338" t="s">
        <v>11000</v>
      </c>
      <c r="D3520" s="249"/>
      <c r="E3520" s="249"/>
      <c r="F3520" s="183"/>
      <c r="G3520" s="184">
        <f t="shared" si="426"/>
        <v>9</v>
      </c>
      <c r="H3520" s="184">
        <f t="shared" si="427"/>
        <v>8.8803999999999998</v>
      </c>
      <c r="I3520" s="184">
        <f t="shared" si="421"/>
        <v>0.11960000000000015</v>
      </c>
      <c r="K3520" s="184">
        <v>0</v>
      </c>
      <c r="L3520" s="184">
        <v>0</v>
      </c>
      <c r="M3520" s="184">
        <f t="shared" si="422"/>
        <v>0</v>
      </c>
      <c r="O3520" s="188">
        <v>9</v>
      </c>
      <c r="P3520" s="188">
        <v>8.8803999999999998</v>
      </c>
      <c r="Q3520" s="188">
        <f t="shared" si="423"/>
        <v>0.11960000000000015</v>
      </c>
      <c r="S3520" s="184">
        <v>0</v>
      </c>
      <c r="T3520" s="184">
        <v>0</v>
      </c>
      <c r="U3520" s="184">
        <f t="shared" si="424"/>
        <v>0</v>
      </c>
      <c r="W3520" s="185">
        <v>0</v>
      </c>
      <c r="X3520" s="185">
        <v>0</v>
      </c>
      <c r="Y3520" s="185">
        <f t="shared" si="425"/>
        <v>0</v>
      </c>
    </row>
    <row r="3521" spans="2:25" s="187" customFormat="1" hidden="1" x14ac:dyDescent="0.3">
      <c r="B3521" s="226" t="s">
        <v>3835</v>
      </c>
      <c r="C3521" s="338" t="s">
        <v>11001</v>
      </c>
      <c r="D3521" s="249"/>
      <c r="E3521" s="249"/>
      <c r="F3521" s="183"/>
      <c r="G3521" s="184">
        <f t="shared" si="426"/>
        <v>79.891000000000005</v>
      </c>
      <c r="H3521" s="184">
        <f t="shared" si="427"/>
        <v>51.564999999999998</v>
      </c>
      <c r="I3521" s="184">
        <f t="shared" si="421"/>
        <v>28.326000000000008</v>
      </c>
      <c r="K3521" s="184">
        <v>0</v>
      </c>
      <c r="L3521" s="184">
        <v>0</v>
      </c>
      <c r="M3521" s="184">
        <f t="shared" si="422"/>
        <v>0</v>
      </c>
      <c r="O3521" s="188">
        <v>79.891000000000005</v>
      </c>
      <c r="P3521" s="188">
        <v>51.564999999999998</v>
      </c>
      <c r="Q3521" s="188">
        <f t="shared" si="423"/>
        <v>28.326000000000008</v>
      </c>
      <c r="S3521" s="184">
        <v>0</v>
      </c>
      <c r="T3521" s="184">
        <v>0</v>
      </c>
      <c r="U3521" s="184">
        <f t="shared" si="424"/>
        <v>0</v>
      </c>
      <c r="W3521" s="185">
        <v>0</v>
      </c>
      <c r="X3521" s="185">
        <v>0</v>
      </c>
      <c r="Y3521" s="185">
        <f t="shared" si="425"/>
        <v>0</v>
      </c>
    </row>
    <row r="3522" spans="2:25" s="187" customFormat="1" hidden="1" x14ac:dyDescent="0.3">
      <c r="B3522" s="226" t="s">
        <v>3836</v>
      </c>
      <c r="C3522" s="338" t="s">
        <v>11002</v>
      </c>
      <c r="D3522" s="249"/>
      <c r="E3522" s="249"/>
      <c r="F3522" s="183"/>
      <c r="G3522" s="184">
        <f t="shared" si="426"/>
        <v>69.209199999999996</v>
      </c>
      <c r="H3522" s="184">
        <f t="shared" si="427"/>
        <v>61.765925170000003</v>
      </c>
      <c r="I3522" s="184">
        <f t="shared" si="421"/>
        <v>7.4432748299999929</v>
      </c>
      <c r="K3522" s="184">
        <v>0</v>
      </c>
      <c r="L3522" s="184">
        <v>0</v>
      </c>
      <c r="M3522" s="184">
        <f t="shared" si="422"/>
        <v>0</v>
      </c>
      <c r="O3522" s="188">
        <v>69.209199999999996</v>
      </c>
      <c r="P3522" s="188">
        <v>61.765925170000003</v>
      </c>
      <c r="Q3522" s="188">
        <f t="shared" si="423"/>
        <v>7.4432748299999929</v>
      </c>
      <c r="S3522" s="184">
        <v>0</v>
      </c>
      <c r="T3522" s="184">
        <v>0</v>
      </c>
      <c r="U3522" s="184">
        <f t="shared" si="424"/>
        <v>0</v>
      </c>
      <c r="W3522" s="185">
        <v>0</v>
      </c>
      <c r="X3522" s="185">
        <v>0</v>
      </c>
      <c r="Y3522" s="185">
        <f t="shared" si="425"/>
        <v>0</v>
      </c>
    </row>
    <row r="3523" spans="2:25" s="187" customFormat="1" hidden="1" x14ac:dyDescent="0.3">
      <c r="B3523" s="226" t="s">
        <v>3837</v>
      </c>
      <c r="C3523" s="338" t="s">
        <v>11003</v>
      </c>
      <c r="D3523" s="249"/>
      <c r="E3523" s="249"/>
      <c r="F3523" s="183"/>
      <c r="G3523" s="184">
        <f t="shared" si="426"/>
        <v>278.28969999999998</v>
      </c>
      <c r="H3523" s="184">
        <f t="shared" si="427"/>
        <v>245.02394060999998</v>
      </c>
      <c r="I3523" s="184">
        <f t="shared" si="421"/>
        <v>33.265759389999999</v>
      </c>
      <c r="K3523" s="184">
        <v>0</v>
      </c>
      <c r="L3523" s="184">
        <v>0</v>
      </c>
      <c r="M3523" s="184">
        <f t="shared" si="422"/>
        <v>0</v>
      </c>
      <c r="O3523" s="188">
        <v>278.28969999999998</v>
      </c>
      <c r="P3523" s="188">
        <v>245.02394060999998</v>
      </c>
      <c r="Q3523" s="188">
        <f t="shared" si="423"/>
        <v>33.265759389999999</v>
      </c>
      <c r="S3523" s="184">
        <v>0</v>
      </c>
      <c r="T3523" s="184">
        <v>0</v>
      </c>
      <c r="U3523" s="184">
        <f t="shared" si="424"/>
        <v>0</v>
      </c>
      <c r="W3523" s="185">
        <v>0</v>
      </c>
      <c r="X3523" s="185">
        <v>0</v>
      </c>
      <c r="Y3523" s="185">
        <f t="shared" si="425"/>
        <v>0</v>
      </c>
    </row>
    <row r="3524" spans="2:25" s="187" customFormat="1" hidden="1" x14ac:dyDescent="0.3">
      <c r="B3524" s="226" t="s">
        <v>3838</v>
      </c>
      <c r="C3524" s="338" t="s">
        <v>11004</v>
      </c>
      <c r="D3524" s="249"/>
      <c r="E3524" s="249"/>
      <c r="F3524" s="183"/>
      <c r="G3524" s="184">
        <f t="shared" si="426"/>
        <v>103.4</v>
      </c>
      <c r="H3524" s="184">
        <f t="shared" si="427"/>
        <v>87.584000000000003</v>
      </c>
      <c r="I3524" s="184">
        <f t="shared" si="421"/>
        <v>15.816000000000003</v>
      </c>
      <c r="K3524" s="184">
        <v>0</v>
      </c>
      <c r="L3524" s="184">
        <v>0</v>
      </c>
      <c r="M3524" s="184">
        <f t="shared" si="422"/>
        <v>0</v>
      </c>
      <c r="O3524" s="188">
        <v>103.4</v>
      </c>
      <c r="P3524" s="188">
        <v>87.584000000000003</v>
      </c>
      <c r="Q3524" s="188">
        <f t="shared" si="423"/>
        <v>15.816000000000003</v>
      </c>
      <c r="S3524" s="184">
        <v>0</v>
      </c>
      <c r="T3524" s="184">
        <v>0</v>
      </c>
      <c r="U3524" s="184">
        <f t="shared" si="424"/>
        <v>0</v>
      </c>
      <c r="W3524" s="185">
        <v>0</v>
      </c>
      <c r="X3524" s="185">
        <v>0</v>
      </c>
      <c r="Y3524" s="185">
        <f t="shared" si="425"/>
        <v>0</v>
      </c>
    </row>
    <row r="3525" spans="2:25" s="187" customFormat="1" hidden="1" x14ac:dyDescent="0.3">
      <c r="B3525" s="226" t="s">
        <v>3839</v>
      </c>
      <c r="C3525" s="338" t="s">
        <v>11005</v>
      </c>
      <c r="D3525" s="249"/>
      <c r="E3525" s="249"/>
      <c r="F3525" s="183"/>
      <c r="G3525" s="184">
        <f t="shared" si="426"/>
        <v>728.48109999999997</v>
      </c>
      <c r="H3525" s="184">
        <f t="shared" si="427"/>
        <v>629.67262282999991</v>
      </c>
      <c r="I3525" s="184">
        <f t="shared" si="421"/>
        <v>98.80847717000006</v>
      </c>
      <c r="K3525" s="184">
        <v>0</v>
      </c>
      <c r="L3525" s="184">
        <v>0</v>
      </c>
      <c r="M3525" s="184">
        <f t="shared" si="422"/>
        <v>0</v>
      </c>
      <c r="O3525" s="188">
        <v>728.48109999999997</v>
      </c>
      <c r="P3525" s="188">
        <v>629.67262282999991</v>
      </c>
      <c r="Q3525" s="188">
        <f t="shared" si="423"/>
        <v>98.80847717000006</v>
      </c>
      <c r="S3525" s="184">
        <v>0</v>
      </c>
      <c r="T3525" s="184">
        <v>0</v>
      </c>
      <c r="U3525" s="184">
        <f t="shared" si="424"/>
        <v>0</v>
      </c>
      <c r="W3525" s="185">
        <v>0</v>
      </c>
      <c r="X3525" s="185">
        <v>0</v>
      </c>
      <c r="Y3525" s="185">
        <f t="shared" si="425"/>
        <v>0</v>
      </c>
    </row>
    <row r="3526" spans="2:25" s="187" customFormat="1" hidden="1" x14ac:dyDescent="0.3">
      <c r="B3526" s="226" t="s">
        <v>3840</v>
      </c>
      <c r="C3526" s="338" t="s">
        <v>11006</v>
      </c>
      <c r="D3526" s="249"/>
      <c r="E3526" s="249"/>
      <c r="F3526" s="183"/>
      <c r="G3526" s="184">
        <f t="shared" si="426"/>
        <v>183.54390000000004</v>
      </c>
      <c r="H3526" s="184">
        <f t="shared" si="427"/>
        <v>144.31321373000003</v>
      </c>
      <c r="I3526" s="184">
        <f t="shared" si="421"/>
        <v>39.230686270000007</v>
      </c>
      <c r="K3526" s="184">
        <v>0</v>
      </c>
      <c r="L3526" s="184">
        <v>0</v>
      </c>
      <c r="M3526" s="184">
        <f t="shared" si="422"/>
        <v>0</v>
      </c>
      <c r="O3526" s="188">
        <v>183.54390000000004</v>
      </c>
      <c r="P3526" s="188">
        <v>144.31321373000003</v>
      </c>
      <c r="Q3526" s="188">
        <f t="shared" si="423"/>
        <v>39.230686270000007</v>
      </c>
      <c r="S3526" s="184">
        <v>0</v>
      </c>
      <c r="T3526" s="184">
        <v>0</v>
      </c>
      <c r="U3526" s="184">
        <f t="shared" si="424"/>
        <v>0</v>
      </c>
      <c r="W3526" s="185">
        <v>0</v>
      </c>
      <c r="X3526" s="185">
        <v>0</v>
      </c>
      <c r="Y3526" s="185">
        <f t="shared" si="425"/>
        <v>0</v>
      </c>
    </row>
    <row r="3527" spans="2:25" s="187" customFormat="1" hidden="1" x14ac:dyDescent="0.3">
      <c r="B3527" s="226" t="s">
        <v>3841</v>
      </c>
      <c r="C3527" s="338" t="s">
        <v>11007</v>
      </c>
      <c r="D3527" s="249"/>
      <c r="E3527" s="249"/>
      <c r="F3527" s="183"/>
      <c r="G3527" s="184">
        <f t="shared" si="426"/>
        <v>339.57650000000001</v>
      </c>
      <c r="H3527" s="184">
        <f t="shared" si="427"/>
        <v>325.87770200000006</v>
      </c>
      <c r="I3527" s="184">
        <f t="shared" si="421"/>
        <v>13.698797999999954</v>
      </c>
      <c r="K3527" s="184">
        <v>0</v>
      </c>
      <c r="L3527" s="184">
        <v>0</v>
      </c>
      <c r="M3527" s="184">
        <f t="shared" si="422"/>
        <v>0</v>
      </c>
      <c r="O3527" s="188">
        <v>339.57650000000001</v>
      </c>
      <c r="P3527" s="188">
        <v>325.87770200000006</v>
      </c>
      <c r="Q3527" s="188">
        <f t="shared" si="423"/>
        <v>13.698797999999954</v>
      </c>
      <c r="S3527" s="184">
        <v>0</v>
      </c>
      <c r="T3527" s="184">
        <v>0</v>
      </c>
      <c r="U3527" s="184">
        <f t="shared" si="424"/>
        <v>0</v>
      </c>
      <c r="W3527" s="185">
        <v>0</v>
      </c>
      <c r="X3527" s="185">
        <v>0</v>
      </c>
      <c r="Y3527" s="185">
        <f t="shared" si="425"/>
        <v>0</v>
      </c>
    </row>
    <row r="3528" spans="2:25" s="187" customFormat="1" hidden="1" x14ac:dyDescent="0.3">
      <c r="B3528" s="226" t="s">
        <v>3842</v>
      </c>
      <c r="C3528" s="338" t="s">
        <v>11008</v>
      </c>
      <c r="D3528" s="249"/>
      <c r="E3528" s="249"/>
      <c r="F3528" s="183"/>
      <c r="G3528" s="184">
        <f t="shared" si="426"/>
        <v>104.01860000000001</v>
      </c>
      <c r="H3528" s="184">
        <f t="shared" si="427"/>
        <v>93.751683</v>
      </c>
      <c r="I3528" s="184">
        <f t="shared" si="421"/>
        <v>10.266917000000007</v>
      </c>
      <c r="K3528" s="184">
        <v>0</v>
      </c>
      <c r="L3528" s="184">
        <v>0</v>
      </c>
      <c r="M3528" s="184">
        <f t="shared" si="422"/>
        <v>0</v>
      </c>
      <c r="O3528" s="188">
        <v>104.01860000000001</v>
      </c>
      <c r="P3528" s="188">
        <v>93.751683</v>
      </c>
      <c r="Q3528" s="188">
        <f t="shared" si="423"/>
        <v>10.266917000000007</v>
      </c>
      <c r="S3528" s="184">
        <v>0</v>
      </c>
      <c r="T3528" s="184">
        <v>0</v>
      </c>
      <c r="U3528" s="184">
        <f t="shared" si="424"/>
        <v>0</v>
      </c>
      <c r="W3528" s="185">
        <v>0</v>
      </c>
      <c r="X3528" s="185">
        <v>0</v>
      </c>
      <c r="Y3528" s="185">
        <f t="shared" si="425"/>
        <v>0</v>
      </c>
    </row>
    <row r="3529" spans="2:25" s="187" customFormat="1" hidden="1" x14ac:dyDescent="0.3">
      <c r="B3529" s="226" t="s">
        <v>3843</v>
      </c>
      <c r="C3529" s="338" t="s">
        <v>11009</v>
      </c>
      <c r="D3529" s="249"/>
      <c r="E3529" s="249"/>
      <c r="F3529" s="183"/>
      <c r="G3529" s="184">
        <f t="shared" si="426"/>
        <v>60.302999999999997</v>
      </c>
      <c r="H3529" s="184">
        <f t="shared" si="427"/>
        <v>10.541399999999999</v>
      </c>
      <c r="I3529" s="184">
        <f t="shared" ref="I3529:I3592" si="428">+ABS(G3529-H3529)</f>
        <v>49.761600000000001</v>
      </c>
      <c r="K3529" s="184">
        <v>0</v>
      </c>
      <c r="L3529" s="184">
        <v>0</v>
      </c>
      <c r="M3529" s="184">
        <f t="shared" ref="M3529:M3592" si="429">+ABS(K3529-L3529)</f>
        <v>0</v>
      </c>
      <c r="O3529" s="188">
        <v>60.302999999999997</v>
      </c>
      <c r="P3529" s="188">
        <v>10.541399999999999</v>
      </c>
      <c r="Q3529" s="188">
        <f t="shared" ref="Q3529:Q3592" si="430">+ABS(O3529-P3529)</f>
        <v>49.761600000000001</v>
      </c>
      <c r="S3529" s="184">
        <v>0</v>
      </c>
      <c r="T3529" s="184">
        <v>0</v>
      </c>
      <c r="U3529" s="184">
        <f t="shared" ref="U3529:U3592" si="431">+ABS(S3529-T3529)</f>
        <v>0</v>
      </c>
      <c r="W3529" s="185">
        <v>0</v>
      </c>
      <c r="X3529" s="185">
        <v>0</v>
      </c>
      <c r="Y3529" s="185">
        <f t="shared" ref="Y3529:Y3592" si="432">+ABS(W3529-X3529)</f>
        <v>0</v>
      </c>
    </row>
    <row r="3530" spans="2:25" s="187" customFormat="1" hidden="1" x14ac:dyDescent="0.3">
      <c r="B3530" s="226" t="s">
        <v>3844</v>
      </c>
      <c r="C3530" s="338" t="s">
        <v>11010</v>
      </c>
      <c r="D3530" s="249"/>
      <c r="E3530" s="249"/>
      <c r="F3530" s="183"/>
      <c r="G3530" s="184">
        <f t="shared" si="426"/>
        <v>108.8742</v>
      </c>
      <c r="H3530" s="184">
        <f t="shared" si="427"/>
        <v>87.310744</v>
      </c>
      <c r="I3530" s="184">
        <f t="shared" si="428"/>
        <v>21.563456000000002</v>
      </c>
      <c r="K3530" s="184">
        <v>0</v>
      </c>
      <c r="L3530" s="184">
        <v>0</v>
      </c>
      <c r="M3530" s="184">
        <f t="shared" si="429"/>
        <v>0</v>
      </c>
      <c r="O3530" s="188">
        <v>108.8742</v>
      </c>
      <c r="P3530" s="188">
        <v>87.310744</v>
      </c>
      <c r="Q3530" s="188">
        <f t="shared" si="430"/>
        <v>21.563456000000002</v>
      </c>
      <c r="S3530" s="184">
        <v>0</v>
      </c>
      <c r="T3530" s="184">
        <v>0</v>
      </c>
      <c r="U3530" s="184">
        <f t="shared" si="431"/>
        <v>0</v>
      </c>
      <c r="W3530" s="185">
        <v>0</v>
      </c>
      <c r="X3530" s="185">
        <v>0</v>
      </c>
      <c r="Y3530" s="185">
        <f t="shared" si="432"/>
        <v>0</v>
      </c>
    </row>
    <row r="3531" spans="2:25" s="187" customFormat="1" hidden="1" x14ac:dyDescent="0.3">
      <c r="B3531" s="226" t="s">
        <v>3845</v>
      </c>
      <c r="C3531" s="338" t="s">
        <v>11011</v>
      </c>
      <c r="D3531" s="249"/>
      <c r="E3531" s="249"/>
      <c r="F3531" s="183"/>
      <c r="G3531" s="184">
        <f t="shared" si="426"/>
        <v>73.3249</v>
      </c>
      <c r="H3531" s="184">
        <f t="shared" si="427"/>
        <v>49.307849960000006</v>
      </c>
      <c r="I3531" s="184">
        <f t="shared" si="428"/>
        <v>24.017050039999994</v>
      </c>
      <c r="K3531" s="184">
        <v>0</v>
      </c>
      <c r="L3531" s="184">
        <v>0</v>
      </c>
      <c r="M3531" s="184">
        <f t="shared" si="429"/>
        <v>0</v>
      </c>
      <c r="O3531" s="188">
        <v>73.3249</v>
      </c>
      <c r="P3531" s="188">
        <v>49.307849960000006</v>
      </c>
      <c r="Q3531" s="188">
        <f t="shared" si="430"/>
        <v>24.017050039999994</v>
      </c>
      <c r="S3531" s="184">
        <v>0</v>
      </c>
      <c r="T3531" s="184">
        <v>0</v>
      </c>
      <c r="U3531" s="184">
        <f t="shared" si="431"/>
        <v>0</v>
      </c>
      <c r="W3531" s="185">
        <v>0</v>
      </c>
      <c r="X3531" s="185">
        <v>0</v>
      </c>
      <c r="Y3531" s="185">
        <f t="shared" si="432"/>
        <v>0</v>
      </c>
    </row>
    <row r="3532" spans="2:25" s="187" customFormat="1" hidden="1" x14ac:dyDescent="0.3">
      <c r="B3532" s="226" t="s">
        <v>3846</v>
      </c>
      <c r="C3532" s="338" t="s">
        <v>11012</v>
      </c>
      <c r="D3532" s="249"/>
      <c r="E3532" s="249"/>
      <c r="F3532" s="183"/>
      <c r="G3532" s="184">
        <f t="shared" si="426"/>
        <v>312.17160000000001</v>
      </c>
      <c r="H3532" s="184">
        <f t="shared" si="427"/>
        <v>261.87990396999999</v>
      </c>
      <c r="I3532" s="184">
        <f t="shared" si="428"/>
        <v>50.291696030000026</v>
      </c>
      <c r="K3532" s="184">
        <v>0</v>
      </c>
      <c r="L3532" s="184">
        <v>0</v>
      </c>
      <c r="M3532" s="184">
        <f t="shared" si="429"/>
        <v>0</v>
      </c>
      <c r="O3532" s="188">
        <v>312.17160000000001</v>
      </c>
      <c r="P3532" s="188">
        <v>261.87990396999999</v>
      </c>
      <c r="Q3532" s="188">
        <f t="shared" si="430"/>
        <v>50.291696030000026</v>
      </c>
      <c r="S3532" s="184">
        <v>0</v>
      </c>
      <c r="T3532" s="184">
        <v>0</v>
      </c>
      <c r="U3532" s="184">
        <f t="shared" si="431"/>
        <v>0</v>
      </c>
      <c r="W3532" s="185">
        <v>0</v>
      </c>
      <c r="X3532" s="185">
        <v>0</v>
      </c>
      <c r="Y3532" s="185">
        <f t="shared" si="432"/>
        <v>0</v>
      </c>
    </row>
    <row r="3533" spans="2:25" s="187" customFormat="1" hidden="1" x14ac:dyDescent="0.3">
      <c r="B3533" s="226" t="s">
        <v>3847</v>
      </c>
      <c r="C3533" s="338" t="s">
        <v>11013</v>
      </c>
      <c r="D3533" s="249"/>
      <c r="E3533" s="249"/>
      <c r="F3533" s="183"/>
      <c r="G3533" s="184">
        <f t="shared" si="426"/>
        <v>115.9</v>
      </c>
      <c r="H3533" s="184">
        <f t="shared" si="427"/>
        <v>4.6479999999999997</v>
      </c>
      <c r="I3533" s="184">
        <f t="shared" si="428"/>
        <v>111.25200000000001</v>
      </c>
      <c r="K3533" s="184">
        <v>0</v>
      </c>
      <c r="L3533" s="184">
        <v>0</v>
      </c>
      <c r="M3533" s="184">
        <f t="shared" si="429"/>
        <v>0</v>
      </c>
      <c r="O3533" s="188">
        <v>115.9</v>
      </c>
      <c r="P3533" s="188">
        <v>4.6479999999999997</v>
      </c>
      <c r="Q3533" s="188">
        <f t="shared" si="430"/>
        <v>111.25200000000001</v>
      </c>
      <c r="S3533" s="184">
        <v>0</v>
      </c>
      <c r="T3533" s="184">
        <v>0</v>
      </c>
      <c r="U3533" s="184">
        <f t="shared" si="431"/>
        <v>0</v>
      </c>
      <c r="W3533" s="185">
        <v>0</v>
      </c>
      <c r="X3533" s="185">
        <v>0</v>
      </c>
      <c r="Y3533" s="185">
        <f t="shared" si="432"/>
        <v>0</v>
      </c>
    </row>
    <row r="3534" spans="2:25" s="187" customFormat="1" hidden="1" x14ac:dyDescent="0.3">
      <c r="B3534" s="226" t="s">
        <v>3848</v>
      </c>
      <c r="C3534" s="338" t="s">
        <v>11014</v>
      </c>
      <c r="D3534" s="249"/>
      <c r="E3534" s="249"/>
      <c r="F3534" s="183"/>
      <c r="G3534" s="184">
        <f t="shared" si="426"/>
        <v>683.90310000000011</v>
      </c>
      <c r="H3534" s="184">
        <f t="shared" si="427"/>
        <v>676.42176900000004</v>
      </c>
      <c r="I3534" s="184">
        <f t="shared" si="428"/>
        <v>7.4813310000000683</v>
      </c>
      <c r="K3534" s="184">
        <v>0</v>
      </c>
      <c r="L3534" s="184">
        <v>0</v>
      </c>
      <c r="M3534" s="184">
        <f t="shared" si="429"/>
        <v>0</v>
      </c>
      <c r="O3534" s="188">
        <v>683.90310000000011</v>
      </c>
      <c r="P3534" s="188">
        <v>676.42176900000004</v>
      </c>
      <c r="Q3534" s="188">
        <f t="shared" si="430"/>
        <v>7.4813310000000683</v>
      </c>
      <c r="S3534" s="184">
        <v>0</v>
      </c>
      <c r="T3534" s="184">
        <v>0</v>
      </c>
      <c r="U3534" s="184">
        <f t="shared" si="431"/>
        <v>0</v>
      </c>
      <c r="W3534" s="185">
        <v>0</v>
      </c>
      <c r="X3534" s="185">
        <v>0</v>
      </c>
      <c r="Y3534" s="185">
        <f t="shared" si="432"/>
        <v>0</v>
      </c>
    </row>
    <row r="3535" spans="2:25" s="187" customFormat="1" hidden="1" x14ac:dyDescent="0.3">
      <c r="B3535" s="226" t="s">
        <v>3849</v>
      </c>
      <c r="C3535" s="338" t="s">
        <v>11015</v>
      </c>
      <c r="D3535" s="249"/>
      <c r="E3535" s="249"/>
      <c r="F3535" s="183"/>
      <c r="G3535" s="184">
        <f t="shared" si="426"/>
        <v>167.38420000000002</v>
      </c>
      <c r="H3535" s="184">
        <f t="shared" si="427"/>
        <v>157.34248000000002</v>
      </c>
      <c r="I3535" s="184">
        <f t="shared" si="428"/>
        <v>10.041719999999998</v>
      </c>
      <c r="K3535" s="184">
        <v>0</v>
      </c>
      <c r="L3535" s="184">
        <v>0</v>
      </c>
      <c r="M3535" s="184">
        <f t="shared" si="429"/>
        <v>0</v>
      </c>
      <c r="O3535" s="188">
        <v>167.38420000000002</v>
      </c>
      <c r="P3535" s="188">
        <v>157.34248000000002</v>
      </c>
      <c r="Q3535" s="188">
        <f t="shared" si="430"/>
        <v>10.041719999999998</v>
      </c>
      <c r="S3535" s="184">
        <v>0</v>
      </c>
      <c r="T3535" s="184">
        <v>0</v>
      </c>
      <c r="U3535" s="184">
        <f t="shared" si="431"/>
        <v>0</v>
      </c>
      <c r="W3535" s="185">
        <v>0</v>
      </c>
      <c r="X3535" s="185">
        <v>0</v>
      </c>
      <c r="Y3535" s="185">
        <f t="shared" si="432"/>
        <v>0</v>
      </c>
    </row>
    <row r="3536" spans="2:25" s="187" customFormat="1" hidden="1" x14ac:dyDescent="0.3">
      <c r="B3536" s="226" t="s">
        <v>3850</v>
      </c>
      <c r="C3536" s="338" t="s">
        <v>11016</v>
      </c>
      <c r="D3536" s="249"/>
      <c r="E3536" s="249"/>
      <c r="F3536" s="183"/>
      <c r="G3536" s="184">
        <f t="shared" si="426"/>
        <v>255.38820000000001</v>
      </c>
      <c r="H3536" s="184">
        <f t="shared" si="427"/>
        <v>214.39157736000004</v>
      </c>
      <c r="I3536" s="184">
        <f t="shared" si="428"/>
        <v>40.99662263999997</v>
      </c>
      <c r="K3536" s="184">
        <v>0</v>
      </c>
      <c r="L3536" s="184">
        <v>0</v>
      </c>
      <c r="M3536" s="184">
        <f t="shared" si="429"/>
        <v>0</v>
      </c>
      <c r="O3536" s="188">
        <v>255.38820000000001</v>
      </c>
      <c r="P3536" s="188">
        <v>214.39157736000004</v>
      </c>
      <c r="Q3536" s="188">
        <f t="shared" si="430"/>
        <v>40.99662263999997</v>
      </c>
      <c r="S3536" s="184">
        <v>0</v>
      </c>
      <c r="T3536" s="184">
        <v>0</v>
      </c>
      <c r="U3536" s="184">
        <f t="shared" si="431"/>
        <v>0</v>
      </c>
      <c r="W3536" s="185">
        <v>0</v>
      </c>
      <c r="X3536" s="185">
        <v>0</v>
      </c>
      <c r="Y3536" s="185">
        <f t="shared" si="432"/>
        <v>0</v>
      </c>
    </row>
    <row r="3537" spans="2:25" s="187" customFormat="1" hidden="1" x14ac:dyDescent="0.3">
      <c r="B3537" s="226" t="s">
        <v>3851</v>
      </c>
      <c r="C3537" s="338" t="s">
        <v>11017</v>
      </c>
      <c r="D3537" s="249"/>
      <c r="E3537" s="249"/>
      <c r="F3537" s="183"/>
      <c r="G3537" s="184">
        <f t="shared" si="426"/>
        <v>145.2978</v>
      </c>
      <c r="H3537" s="184">
        <f t="shared" si="427"/>
        <v>84.825062999999986</v>
      </c>
      <c r="I3537" s="184">
        <f t="shared" si="428"/>
        <v>60.472737000000009</v>
      </c>
      <c r="K3537" s="184">
        <v>0</v>
      </c>
      <c r="L3537" s="184">
        <v>0</v>
      </c>
      <c r="M3537" s="184">
        <f t="shared" si="429"/>
        <v>0</v>
      </c>
      <c r="O3537" s="188">
        <v>145.2978</v>
      </c>
      <c r="P3537" s="188">
        <v>84.825062999999986</v>
      </c>
      <c r="Q3537" s="188">
        <f t="shared" si="430"/>
        <v>60.472737000000009</v>
      </c>
      <c r="S3537" s="184">
        <v>0</v>
      </c>
      <c r="T3537" s="184">
        <v>0</v>
      </c>
      <c r="U3537" s="184">
        <f t="shared" si="431"/>
        <v>0</v>
      </c>
      <c r="W3537" s="185">
        <v>0</v>
      </c>
      <c r="X3537" s="185">
        <v>0</v>
      </c>
      <c r="Y3537" s="185">
        <f t="shared" si="432"/>
        <v>0</v>
      </c>
    </row>
    <row r="3538" spans="2:25" s="187" customFormat="1" hidden="1" x14ac:dyDescent="0.3">
      <c r="B3538" s="226" t="s">
        <v>3852</v>
      </c>
      <c r="C3538" s="338" t="s">
        <v>11018</v>
      </c>
      <c r="D3538" s="249"/>
      <c r="E3538" s="249"/>
      <c r="F3538" s="183"/>
      <c r="G3538" s="184">
        <f t="shared" si="426"/>
        <v>321.20030000000003</v>
      </c>
      <c r="H3538" s="184">
        <f t="shared" si="427"/>
        <v>310.40510963999998</v>
      </c>
      <c r="I3538" s="184">
        <f t="shared" si="428"/>
        <v>10.795190360000049</v>
      </c>
      <c r="K3538" s="184">
        <v>0</v>
      </c>
      <c r="L3538" s="184">
        <v>0</v>
      </c>
      <c r="M3538" s="184">
        <f t="shared" si="429"/>
        <v>0</v>
      </c>
      <c r="O3538" s="188">
        <v>321.20030000000003</v>
      </c>
      <c r="P3538" s="188">
        <v>310.40510963999998</v>
      </c>
      <c r="Q3538" s="188">
        <f t="shared" si="430"/>
        <v>10.795190360000049</v>
      </c>
      <c r="S3538" s="184">
        <v>0</v>
      </c>
      <c r="T3538" s="184">
        <v>0</v>
      </c>
      <c r="U3538" s="184">
        <f t="shared" si="431"/>
        <v>0</v>
      </c>
      <c r="W3538" s="185">
        <v>0</v>
      </c>
      <c r="X3538" s="185">
        <v>0</v>
      </c>
      <c r="Y3538" s="185">
        <f t="shared" si="432"/>
        <v>0</v>
      </c>
    </row>
    <row r="3539" spans="2:25" s="187" customFormat="1" hidden="1" x14ac:dyDescent="0.3">
      <c r="B3539" s="226" t="s">
        <v>3853</v>
      </c>
      <c r="C3539" s="338" t="s">
        <v>11019</v>
      </c>
      <c r="D3539" s="249"/>
      <c r="E3539" s="249"/>
      <c r="F3539" s="183"/>
      <c r="G3539" s="184">
        <f t="shared" si="426"/>
        <v>173.7097</v>
      </c>
      <c r="H3539" s="184">
        <f t="shared" si="427"/>
        <v>167.61172635</v>
      </c>
      <c r="I3539" s="184">
        <f t="shared" si="428"/>
        <v>6.0979736500000001</v>
      </c>
      <c r="K3539" s="184">
        <v>0</v>
      </c>
      <c r="L3539" s="184">
        <v>0</v>
      </c>
      <c r="M3539" s="184">
        <f t="shared" si="429"/>
        <v>0</v>
      </c>
      <c r="O3539" s="188">
        <v>173.7097</v>
      </c>
      <c r="P3539" s="188">
        <v>167.61172635</v>
      </c>
      <c r="Q3539" s="188">
        <f t="shared" si="430"/>
        <v>6.0979736500000001</v>
      </c>
      <c r="S3539" s="184">
        <v>0</v>
      </c>
      <c r="T3539" s="184">
        <v>0</v>
      </c>
      <c r="U3539" s="184">
        <f t="shared" si="431"/>
        <v>0</v>
      </c>
      <c r="W3539" s="185">
        <v>0</v>
      </c>
      <c r="X3539" s="185">
        <v>0</v>
      </c>
      <c r="Y3539" s="185">
        <f t="shared" si="432"/>
        <v>0</v>
      </c>
    </row>
    <row r="3540" spans="2:25" s="187" customFormat="1" hidden="1" x14ac:dyDescent="0.3">
      <c r="B3540" s="226" t="s">
        <v>3854</v>
      </c>
      <c r="C3540" s="338" t="s">
        <v>11020</v>
      </c>
      <c r="D3540" s="249"/>
      <c r="E3540" s="249"/>
      <c r="F3540" s="183"/>
      <c r="G3540" s="184">
        <f t="shared" si="426"/>
        <v>81.958899999999986</v>
      </c>
      <c r="H3540" s="184">
        <f t="shared" si="427"/>
        <v>73.201484999999991</v>
      </c>
      <c r="I3540" s="184">
        <f t="shared" si="428"/>
        <v>8.7574149999999946</v>
      </c>
      <c r="K3540" s="184">
        <v>0</v>
      </c>
      <c r="L3540" s="184">
        <v>0</v>
      </c>
      <c r="M3540" s="184">
        <f t="shared" si="429"/>
        <v>0</v>
      </c>
      <c r="O3540" s="188">
        <v>81.958899999999986</v>
      </c>
      <c r="P3540" s="188">
        <v>73.201484999999991</v>
      </c>
      <c r="Q3540" s="188">
        <f t="shared" si="430"/>
        <v>8.7574149999999946</v>
      </c>
      <c r="S3540" s="184">
        <v>0</v>
      </c>
      <c r="T3540" s="184">
        <v>0</v>
      </c>
      <c r="U3540" s="184">
        <f t="shared" si="431"/>
        <v>0</v>
      </c>
      <c r="W3540" s="185">
        <v>0</v>
      </c>
      <c r="X3540" s="185">
        <v>0</v>
      </c>
      <c r="Y3540" s="185">
        <f t="shared" si="432"/>
        <v>0</v>
      </c>
    </row>
    <row r="3541" spans="2:25" s="187" customFormat="1" hidden="1" x14ac:dyDescent="0.3">
      <c r="B3541" s="226" t="s">
        <v>3855</v>
      </c>
      <c r="C3541" s="338" t="s">
        <v>11021</v>
      </c>
      <c r="D3541" s="249"/>
      <c r="E3541" s="249"/>
      <c r="F3541" s="183"/>
      <c r="G3541" s="184">
        <f t="shared" si="426"/>
        <v>88.602800000000002</v>
      </c>
      <c r="H3541" s="184">
        <f t="shared" si="427"/>
        <v>73.148489999999995</v>
      </c>
      <c r="I3541" s="184">
        <f t="shared" si="428"/>
        <v>15.454310000000007</v>
      </c>
      <c r="K3541" s="184">
        <v>0</v>
      </c>
      <c r="L3541" s="184">
        <v>0</v>
      </c>
      <c r="M3541" s="184">
        <f t="shared" si="429"/>
        <v>0</v>
      </c>
      <c r="O3541" s="188">
        <v>88.602800000000002</v>
      </c>
      <c r="P3541" s="188">
        <v>73.148489999999995</v>
      </c>
      <c r="Q3541" s="188">
        <f t="shared" si="430"/>
        <v>15.454310000000007</v>
      </c>
      <c r="S3541" s="184">
        <v>0</v>
      </c>
      <c r="T3541" s="184">
        <v>0</v>
      </c>
      <c r="U3541" s="184">
        <f t="shared" si="431"/>
        <v>0</v>
      </c>
      <c r="W3541" s="185">
        <v>0</v>
      </c>
      <c r="X3541" s="185">
        <v>0</v>
      </c>
      <c r="Y3541" s="185">
        <f t="shared" si="432"/>
        <v>0</v>
      </c>
    </row>
    <row r="3542" spans="2:25" s="187" customFormat="1" hidden="1" x14ac:dyDescent="0.3">
      <c r="B3542" s="226" t="s">
        <v>3856</v>
      </c>
      <c r="C3542" s="338" t="s">
        <v>11022</v>
      </c>
      <c r="D3542" s="249"/>
      <c r="E3542" s="249"/>
      <c r="F3542" s="183"/>
      <c r="G3542" s="184">
        <f t="shared" si="426"/>
        <v>130.1969</v>
      </c>
      <c r="H3542" s="184">
        <f t="shared" si="427"/>
        <v>101.90900000000001</v>
      </c>
      <c r="I3542" s="184">
        <f t="shared" si="428"/>
        <v>28.287899999999993</v>
      </c>
      <c r="K3542" s="184">
        <v>0</v>
      </c>
      <c r="L3542" s="184">
        <v>0</v>
      </c>
      <c r="M3542" s="184">
        <f t="shared" si="429"/>
        <v>0</v>
      </c>
      <c r="O3542" s="188">
        <v>130.1969</v>
      </c>
      <c r="P3542" s="188">
        <v>101.90900000000001</v>
      </c>
      <c r="Q3542" s="188">
        <f t="shared" si="430"/>
        <v>28.287899999999993</v>
      </c>
      <c r="S3542" s="184">
        <v>0</v>
      </c>
      <c r="T3542" s="184">
        <v>0</v>
      </c>
      <c r="U3542" s="184">
        <f t="shared" si="431"/>
        <v>0</v>
      </c>
      <c r="W3542" s="185">
        <v>0</v>
      </c>
      <c r="X3542" s="185">
        <v>0</v>
      </c>
      <c r="Y3542" s="185">
        <f t="shared" si="432"/>
        <v>0</v>
      </c>
    </row>
    <row r="3543" spans="2:25" s="187" customFormat="1" hidden="1" x14ac:dyDescent="0.3">
      <c r="B3543" s="226" t="s">
        <v>3857</v>
      </c>
      <c r="C3543" s="338" t="s">
        <v>11023</v>
      </c>
      <c r="D3543" s="249"/>
      <c r="E3543" s="249"/>
      <c r="F3543" s="183"/>
      <c r="G3543" s="184">
        <f t="shared" si="426"/>
        <v>73.604500000000002</v>
      </c>
      <c r="H3543" s="184">
        <f t="shared" si="427"/>
        <v>60.059423000000002</v>
      </c>
      <c r="I3543" s="184">
        <f t="shared" si="428"/>
        <v>13.545076999999999</v>
      </c>
      <c r="K3543" s="184">
        <v>0</v>
      </c>
      <c r="L3543" s="184">
        <v>0</v>
      </c>
      <c r="M3543" s="184">
        <f t="shared" si="429"/>
        <v>0</v>
      </c>
      <c r="O3543" s="188">
        <v>73.604500000000002</v>
      </c>
      <c r="P3543" s="188">
        <v>60.059423000000002</v>
      </c>
      <c r="Q3543" s="188">
        <f t="shared" si="430"/>
        <v>13.545076999999999</v>
      </c>
      <c r="S3543" s="184">
        <v>0</v>
      </c>
      <c r="T3543" s="184">
        <v>0</v>
      </c>
      <c r="U3543" s="184">
        <f t="shared" si="431"/>
        <v>0</v>
      </c>
      <c r="W3543" s="185">
        <v>0</v>
      </c>
      <c r="X3543" s="185">
        <v>0</v>
      </c>
      <c r="Y3543" s="185">
        <f t="shared" si="432"/>
        <v>0</v>
      </c>
    </row>
    <row r="3544" spans="2:25" s="187" customFormat="1" hidden="1" x14ac:dyDescent="0.3">
      <c r="B3544" s="226" t="s">
        <v>3858</v>
      </c>
      <c r="C3544" s="338" t="s">
        <v>11024</v>
      </c>
      <c r="D3544" s="249"/>
      <c r="E3544" s="249"/>
      <c r="F3544" s="183"/>
      <c r="G3544" s="184">
        <f t="shared" si="426"/>
        <v>351.18680000000001</v>
      </c>
      <c r="H3544" s="184">
        <f t="shared" si="427"/>
        <v>288.67176095999997</v>
      </c>
      <c r="I3544" s="184">
        <f t="shared" si="428"/>
        <v>62.515039040000033</v>
      </c>
      <c r="K3544" s="184">
        <v>0</v>
      </c>
      <c r="L3544" s="184">
        <v>0</v>
      </c>
      <c r="M3544" s="184">
        <f t="shared" si="429"/>
        <v>0</v>
      </c>
      <c r="O3544" s="188">
        <v>351.18680000000001</v>
      </c>
      <c r="P3544" s="188">
        <v>288.67176095999997</v>
      </c>
      <c r="Q3544" s="188">
        <f t="shared" si="430"/>
        <v>62.515039040000033</v>
      </c>
      <c r="S3544" s="184">
        <v>0</v>
      </c>
      <c r="T3544" s="184">
        <v>0</v>
      </c>
      <c r="U3544" s="184">
        <f t="shared" si="431"/>
        <v>0</v>
      </c>
      <c r="W3544" s="185">
        <v>0</v>
      </c>
      <c r="X3544" s="185">
        <v>0</v>
      </c>
      <c r="Y3544" s="185">
        <f t="shared" si="432"/>
        <v>0</v>
      </c>
    </row>
    <row r="3545" spans="2:25" s="187" customFormat="1" hidden="1" x14ac:dyDescent="0.3">
      <c r="B3545" s="226" t="s">
        <v>3859</v>
      </c>
      <c r="C3545" s="338" t="s">
        <v>11025</v>
      </c>
      <c r="D3545" s="249"/>
      <c r="E3545" s="249"/>
      <c r="F3545" s="183"/>
      <c r="G3545" s="184">
        <f t="shared" si="426"/>
        <v>103.15</v>
      </c>
      <c r="H3545" s="184">
        <f t="shared" si="427"/>
        <v>56.91845</v>
      </c>
      <c r="I3545" s="184">
        <f t="shared" si="428"/>
        <v>46.231550000000006</v>
      </c>
      <c r="K3545" s="184">
        <v>0</v>
      </c>
      <c r="L3545" s="184">
        <v>0</v>
      </c>
      <c r="M3545" s="184">
        <f t="shared" si="429"/>
        <v>0</v>
      </c>
      <c r="O3545" s="188">
        <v>103.15</v>
      </c>
      <c r="P3545" s="188">
        <v>56.91845</v>
      </c>
      <c r="Q3545" s="188">
        <f t="shared" si="430"/>
        <v>46.231550000000006</v>
      </c>
      <c r="S3545" s="184">
        <v>0</v>
      </c>
      <c r="T3545" s="184">
        <v>0</v>
      </c>
      <c r="U3545" s="184">
        <f t="shared" si="431"/>
        <v>0</v>
      </c>
      <c r="W3545" s="185">
        <v>0</v>
      </c>
      <c r="X3545" s="185">
        <v>0</v>
      </c>
      <c r="Y3545" s="185">
        <f t="shared" si="432"/>
        <v>0</v>
      </c>
    </row>
    <row r="3546" spans="2:25" s="187" customFormat="1" hidden="1" x14ac:dyDescent="0.3">
      <c r="B3546" s="226" t="s">
        <v>3860</v>
      </c>
      <c r="C3546" s="338" t="s">
        <v>11026</v>
      </c>
      <c r="D3546" s="249"/>
      <c r="E3546" s="249"/>
      <c r="F3546" s="183"/>
      <c r="G3546" s="184">
        <f t="shared" si="426"/>
        <v>821.46870000000001</v>
      </c>
      <c r="H3546" s="184">
        <f t="shared" si="427"/>
        <v>766.87164088999998</v>
      </c>
      <c r="I3546" s="184">
        <f t="shared" si="428"/>
        <v>54.597059110000032</v>
      </c>
      <c r="K3546" s="184">
        <v>0</v>
      </c>
      <c r="L3546" s="184">
        <v>0</v>
      </c>
      <c r="M3546" s="184">
        <f t="shared" si="429"/>
        <v>0</v>
      </c>
      <c r="O3546" s="188">
        <v>821.46870000000001</v>
      </c>
      <c r="P3546" s="188">
        <v>766.87164088999998</v>
      </c>
      <c r="Q3546" s="188">
        <f t="shared" si="430"/>
        <v>54.597059110000032</v>
      </c>
      <c r="S3546" s="184">
        <v>0</v>
      </c>
      <c r="T3546" s="184">
        <v>0</v>
      </c>
      <c r="U3546" s="184">
        <f t="shared" si="431"/>
        <v>0</v>
      </c>
      <c r="W3546" s="185">
        <v>0</v>
      </c>
      <c r="X3546" s="185">
        <v>0</v>
      </c>
      <c r="Y3546" s="185">
        <f t="shared" si="432"/>
        <v>0</v>
      </c>
    </row>
    <row r="3547" spans="2:25" s="187" customFormat="1" hidden="1" x14ac:dyDescent="0.3">
      <c r="B3547" s="226" t="s">
        <v>3861</v>
      </c>
      <c r="C3547" s="338" t="s">
        <v>11027</v>
      </c>
      <c r="D3547" s="249"/>
      <c r="E3547" s="249"/>
      <c r="F3547" s="183"/>
      <c r="G3547" s="184">
        <f t="shared" si="426"/>
        <v>231.5335</v>
      </c>
      <c r="H3547" s="184">
        <f t="shared" si="427"/>
        <v>193.17957779</v>
      </c>
      <c r="I3547" s="184">
        <f t="shared" si="428"/>
        <v>38.353922210000007</v>
      </c>
      <c r="K3547" s="184">
        <v>0</v>
      </c>
      <c r="L3547" s="184">
        <v>0</v>
      </c>
      <c r="M3547" s="184">
        <f t="shared" si="429"/>
        <v>0</v>
      </c>
      <c r="O3547" s="188">
        <v>231.5335</v>
      </c>
      <c r="P3547" s="188">
        <v>193.17957779</v>
      </c>
      <c r="Q3547" s="188">
        <f t="shared" si="430"/>
        <v>38.353922210000007</v>
      </c>
      <c r="S3547" s="184">
        <v>0</v>
      </c>
      <c r="T3547" s="184">
        <v>0</v>
      </c>
      <c r="U3547" s="184">
        <f t="shared" si="431"/>
        <v>0</v>
      </c>
      <c r="W3547" s="185">
        <v>0</v>
      </c>
      <c r="X3547" s="185">
        <v>0</v>
      </c>
      <c r="Y3547" s="185">
        <f t="shared" si="432"/>
        <v>0</v>
      </c>
    </row>
    <row r="3548" spans="2:25" s="187" customFormat="1" hidden="1" x14ac:dyDescent="0.3">
      <c r="B3548" s="226" t="s">
        <v>3862</v>
      </c>
      <c r="C3548" s="338" t="s">
        <v>11028</v>
      </c>
      <c r="D3548" s="249"/>
      <c r="E3548" s="249"/>
      <c r="F3548" s="183"/>
      <c r="G3548" s="184">
        <f t="shared" si="426"/>
        <v>307.20690000000002</v>
      </c>
      <c r="H3548" s="184">
        <f t="shared" si="427"/>
        <v>287.57912584000002</v>
      </c>
      <c r="I3548" s="184">
        <f t="shared" si="428"/>
        <v>19.627774160000001</v>
      </c>
      <c r="K3548" s="184">
        <v>0</v>
      </c>
      <c r="L3548" s="184">
        <v>0</v>
      </c>
      <c r="M3548" s="184">
        <f t="shared" si="429"/>
        <v>0</v>
      </c>
      <c r="O3548" s="188">
        <v>307.20690000000002</v>
      </c>
      <c r="P3548" s="188">
        <v>287.57912584000002</v>
      </c>
      <c r="Q3548" s="188">
        <f t="shared" si="430"/>
        <v>19.627774160000001</v>
      </c>
      <c r="S3548" s="184">
        <v>0</v>
      </c>
      <c r="T3548" s="184">
        <v>0</v>
      </c>
      <c r="U3548" s="184">
        <f t="shared" si="431"/>
        <v>0</v>
      </c>
      <c r="W3548" s="185">
        <v>0</v>
      </c>
      <c r="X3548" s="185">
        <v>0</v>
      </c>
      <c r="Y3548" s="185">
        <f t="shared" si="432"/>
        <v>0</v>
      </c>
    </row>
    <row r="3549" spans="2:25" s="187" customFormat="1" hidden="1" x14ac:dyDescent="0.3">
      <c r="B3549" s="226" t="s">
        <v>3863</v>
      </c>
      <c r="C3549" s="338" t="s">
        <v>11029</v>
      </c>
      <c r="D3549" s="249"/>
      <c r="E3549" s="249"/>
      <c r="F3549" s="183"/>
      <c r="G3549" s="184">
        <f t="shared" si="426"/>
        <v>70.056600000000017</v>
      </c>
      <c r="H3549" s="184">
        <f t="shared" si="427"/>
        <v>65.226459000000006</v>
      </c>
      <c r="I3549" s="184">
        <f t="shared" si="428"/>
        <v>4.8301410000000118</v>
      </c>
      <c r="K3549" s="184">
        <v>0</v>
      </c>
      <c r="L3549" s="184">
        <v>0</v>
      </c>
      <c r="M3549" s="184">
        <f t="shared" si="429"/>
        <v>0</v>
      </c>
      <c r="O3549" s="188">
        <v>70.056600000000017</v>
      </c>
      <c r="P3549" s="188">
        <v>65.226459000000006</v>
      </c>
      <c r="Q3549" s="188">
        <f t="shared" si="430"/>
        <v>4.8301410000000118</v>
      </c>
      <c r="S3549" s="184">
        <v>0</v>
      </c>
      <c r="T3549" s="184">
        <v>0</v>
      </c>
      <c r="U3549" s="184">
        <f t="shared" si="431"/>
        <v>0</v>
      </c>
      <c r="W3549" s="185">
        <v>0</v>
      </c>
      <c r="X3549" s="185">
        <v>0</v>
      </c>
      <c r="Y3549" s="185">
        <f t="shared" si="432"/>
        <v>0</v>
      </c>
    </row>
    <row r="3550" spans="2:25" s="187" customFormat="1" hidden="1" x14ac:dyDescent="0.3">
      <c r="B3550" s="226" t="s">
        <v>3864</v>
      </c>
      <c r="C3550" s="338" t="s">
        <v>11030</v>
      </c>
      <c r="D3550" s="249"/>
      <c r="E3550" s="249"/>
      <c r="F3550" s="183"/>
      <c r="G3550" s="184">
        <f t="shared" si="426"/>
        <v>92</v>
      </c>
      <c r="H3550" s="184">
        <f t="shared" si="427"/>
        <v>67.265429999999995</v>
      </c>
      <c r="I3550" s="184">
        <f t="shared" si="428"/>
        <v>24.734570000000005</v>
      </c>
      <c r="K3550" s="184">
        <v>0</v>
      </c>
      <c r="L3550" s="184">
        <v>0</v>
      </c>
      <c r="M3550" s="184">
        <f t="shared" si="429"/>
        <v>0</v>
      </c>
      <c r="O3550" s="188">
        <v>92</v>
      </c>
      <c r="P3550" s="188">
        <v>67.265429999999995</v>
      </c>
      <c r="Q3550" s="188">
        <f t="shared" si="430"/>
        <v>24.734570000000005</v>
      </c>
      <c r="S3550" s="184">
        <v>0</v>
      </c>
      <c r="T3550" s="184">
        <v>0</v>
      </c>
      <c r="U3550" s="184">
        <f t="shared" si="431"/>
        <v>0</v>
      </c>
      <c r="W3550" s="185">
        <v>0</v>
      </c>
      <c r="X3550" s="185">
        <v>0</v>
      </c>
      <c r="Y3550" s="185">
        <f t="shared" si="432"/>
        <v>0</v>
      </c>
    </row>
    <row r="3551" spans="2:25" s="187" customFormat="1" hidden="1" x14ac:dyDescent="0.3">
      <c r="B3551" s="226" t="s">
        <v>3865</v>
      </c>
      <c r="C3551" s="338" t="s">
        <v>11031</v>
      </c>
      <c r="D3551" s="249"/>
      <c r="E3551" s="249"/>
      <c r="F3551" s="183"/>
      <c r="G3551" s="184">
        <f t="shared" si="426"/>
        <v>118.3908</v>
      </c>
      <c r="H3551" s="184">
        <f t="shared" si="427"/>
        <v>21.790800000000001</v>
      </c>
      <c r="I3551" s="184">
        <f t="shared" si="428"/>
        <v>96.6</v>
      </c>
      <c r="K3551" s="184">
        <v>0</v>
      </c>
      <c r="L3551" s="184">
        <v>0</v>
      </c>
      <c r="M3551" s="184">
        <f t="shared" si="429"/>
        <v>0</v>
      </c>
      <c r="O3551" s="188">
        <v>118.3908</v>
      </c>
      <c r="P3551" s="188">
        <v>21.790800000000001</v>
      </c>
      <c r="Q3551" s="188">
        <f t="shared" si="430"/>
        <v>96.6</v>
      </c>
      <c r="S3551" s="184">
        <v>0</v>
      </c>
      <c r="T3551" s="184">
        <v>0</v>
      </c>
      <c r="U3551" s="184">
        <f t="shared" si="431"/>
        <v>0</v>
      </c>
      <c r="W3551" s="185">
        <v>0</v>
      </c>
      <c r="X3551" s="185">
        <v>0</v>
      </c>
      <c r="Y3551" s="185">
        <f t="shared" si="432"/>
        <v>0</v>
      </c>
    </row>
    <row r="3552" spans="2:25" s="187" customFormat="1" hidden="1" x14ac:dyDescent="0.3">
      <c r="B3552" s="226" t="s">
        <v>3866</v>
      </c>
      <c r="C3552" s="338" t="s">
        <v>11032</v>
      </c>
      <c r="D3552" s="249"/>
      <c r="E3552" s="249"/>
      <c r="F3552" s="183"/>
      <c r="G3552" s="184">
        <f t="shared" si="426"/>
        <v>75.572999999999993</v>
      </c>
      <c r="H3552" s="184">
        <f t="shared" si="427"/>
        <v>60.764175010000002</v>
      </c>
      <c r="I3552" s="184">
        <f t="shared" si="428"/>
        <v>14.808824989999991</v>
      </c>
      <c r="K3552" s="184">
        <v>0</v>
      </c>
      <c r="L3552" s="184">
        <v>0</v>
      </c>
      <c r="M3552" s="184">
        <f t="shared" si="429"/>
        <v>0</v>
      </c>
      <c r="O3552" s="188">
        <v>75.572999999999993</v>
      </c>
      <c r="P3552" s="188">
        <v>60.764175010000002</v>
      </c>
      <c r="Q3552" s="188">
        <f t="shared" si="430"/>
        <v>14.808824989999991</v>
      </c>
      <c r="S3552" s="184">
        <v>0</v>
      </c>
      <c r="T3552" s="184">
        <v>0</v>
      </c>
      <c r="U3552" s="184">
        <f t="shared" si="431"/>
        <v>0</v>
      </c>
      <c r="W3552" s="185">
        <v>0</v>
      </c>
      <c r="X3552" s="185">
        <v>0</v>
      </c>
      <c r="Y3552" s="185">
        <f t="shared" si="432"/>
        <v>0</v>
      </c>
    </row>
    <row r="3553" spans="2:25" s="187" customFormat="1" hidden="1" x14ac:dyDescent="0.3">
      <c r="B3553" s="226" t="s">
        <v>3867</v>
      </c>
      <c r="C3553" s="338" t="s">
        <v>11033</v>
      </c>
      <c r="D3553" s="249"/>
      <c r="E3553" s="249"/>
      <c r="F3553" s="183"/>
      <c r="G3553" s="184">
        <f t="shared" si="426"/>
        <v>260.1893</v>
      </c>
      <c r="H3553" s="184">
        <f t="shared" si="427"/>
        <v>234.34820233000002</v>
      </c>
      <c r="I3553" s="184">
        <f t="shared" si="428"/>
        <v>25.841097669999982</v>
      </c>
      <c r="K3553" s="184">
        <v>0</v>
      </c>
      <c r="L3553" s="184">
        <v>0</v>
      </c>
      <c r="M3553" s="184">
        <f t="shared" si="429"/>
        <v>0</v>
      </c>
      <c r="O3553" s="188">
        <v>260.1893</v>
      </c>
      <c r="P3553" s="188">
        <v>234.34820233000002</v>
      </c>
      <c r="Q3553" s="188">
        <f t="shared" si="430"/>
        <v>25.841097669999982</v>
      </c>
      <c r="S3553" s="184">
        <v>0</v>
      </c>
      <c r="T3553" s="184">
        <v>0</v>
      </c>
      <c r="U3553" s="184">
        <f t="shared" si="431"/>
        <v>0</v>
      </c>
      <c r="W3553" s="185">
        <v>0</v>
      </c>
      <c r="X3553" s="185">
        <v>0</v>
      </c>
      <c r="Y3553" s="185">
        <f t="shared" si="432"/>
        <v>0</v>
      </c>
    </row>
    <row r="3554" spans="2:25" s="187" customFormat="1" hidden="1" x14ac:dyDescent="0.3">
      <c r="B3554" s="226" t="s">
        <v>3868</v>
      </c>
      <c r="C3554" s="338" t="s">
        <v>11034</v>
      </c>
      <c r="D3554" s="249"/>
      <c r="E3554" s="249"/>
      <c r="F3554" s="183"/>
      <c r="G3554" s="184">
        <f t="shared" si="426"/>
        <v>100.16</v>
      </c>
      <c r="H3554" s="184">
        <f t="shared" si="427"/>
        <v>0.26100000000000001</v>
      </c>
      <c r="I3554" s="184">
        <f t="shared" si="428"/>
        <v>99.899000000000001</v>
      </c>
      <c r="K3554" s="184">
        <v>0</v>
      </c>
      <c r="L3554" s="184">
        <v>0</v>
      </c>
      <c r="M3554" s="184">
        <f t="shared" si="429"/>
        <v>0</v>
      </c>
      <c r="O3554" s="188">
        <v>100.16</v>
      </c>
      <c r="P3554" s="188">
        <v>0.26100000000000001</v>
      </c>
      <c r="Q3554" s="188">
        <f t="shared" si="430"/>
        <v>99.899000000000001</v>
      </c>
      <c r="S3554" s="184">
        <v>0</v>
      </c>
      <c r="T3554" s="184">
        <v>0</v>
      </c>
      <c r="U3554" s="184">
        <f t="shared" si="431"/>
        <v>0</v>
      </c>
      <c r="W3554" s="185">
        <v>0</v>
      </c>
      <c r="X3554" s="185">
        <v>0</v>
      </c>
      <c r="Y3554" s="185">
        <f t="shared" si="432"/>
        <v>0</v>
      </c>
    </row>
    <row r="3555" spans="2:25" s="187" customFormat="1" hidden="1" x14ac:dyDescent="0.3">
      <c r="B3555" s="226" t="s">
        <v>3869</v>
      </c>
      <c r="C3555" s="338" t="s">
        <v>11035</v>
      </c>
      <c r="D3555" s="249"/>
      <c r="E3555" s="249"/>
      <c r="F3555" s="183"/>
      <c r="G3555" s="184">
        <f t="shared" si="426"/>
        <v>536.5462</v>
      </c>
      <c r="H3555" s="184">
        <f t="shared" si="427"/>
        <v>525.85094099999992</v>
      </c>
      <c r="I3555" s="184">
        <f t="shared" si="428"/>
        <v>10.695259000000078</v>
      </c>
      <c r="K3555" s="184">
        <v>0</v>
      </c>
      <c r="L3555" s="184">
        <v>0</v>
      </c>
      <c r="M3555" s="184">
        <f t="shared" si="429"/>
        <v>0</v>
      </c>
      <c r="O3555" s="188">
        <v>536.5462</v>
      </c>
      <c r="P3555" s="188">
        <v>525.85094099999992</v>
      </c>
      <c r="Q3555" s="188">
        <f t="shared" si="430"/>
        <v>10.695259000000078</v>
      </c>
      <c r="S3555" s="184">
        <v>0</v>
      </c>
      <c r="T3555" s="184">
        <v>0</v>
      </c>
      <c r="U3555" s="184">
        <f t="shared" si="431"/>
        <v>0</v>
      </c>
      <c r="W3555" s="185">
        <v>0</v>
      </c>
      <c r="X3555" s="185">
        <v>0</v>
      </c>
      <c r="Y3555" s="185">
        <f t="shared" si="432"/>
        <v>0</v>
      </c>
    </row>
    <row r="3556" spans="2:25" s="187" customFormat="1" hidden="1" x14ac:dyDescent="0.3">
      <c r="B3556" s="226" t="s">
        <v>3870</v>
      </c>
      <c r="C3556" s="338" t="s">
        <v>11036</v>
      </c>
      <c r="D3556" s="249"/>
      <c r="E3556" s="249"/>
      <c r="F3556" s="183"/>
      <c r="G3556" s="184">
        <f t="shared" si="426"/>
        <v>133.9605</v>
      </c>
      <c r="H3556" s="184">
        <f t="shared" si="427"/>
        <v>128.38198725000001</v>
      </c>
      <c r="I3556" s="184">
        <f t="shared" si="428"/>
        <v>5.5785127499999874</v>
      </c>
      <c r="K3556" s="184">
        <v>0</v>
      </c>
      <c r="L3556" s="184">
        <v>0</v>
      </c>
      <c r="M3556" s="184">
        <f t="shared" si="429"/>
        <v>0</v>
      </c>
      <c r="O3556" s="188">
        <v>133.9605</v>
      </c>
      <c r="P3556" s="188">
        <v>128.38198725000001</v>
      </c>
      <c r="Q3556" s="188">
        <f t="shared" si="430"/>
        <v>5.5785127499999874</v>
      </c>
      <c r="S3556" s="184">
        <v>0</v>
      </c>
      <c r="T3556" s="184">
        <v>0</v>
      </c>
      <c r="U3556" s="184">
        <f t="shared" si="431"/>
        <v>0</v>
      </c>
      <c r="W3556" s="185">
        <v>0</v>
      </c>
      <c r="X3556" s="185">
        <v>0</v>
      </c>
      <c r="Y3556" s="185">
        <f t="shared" si="432"/>
        <v>0</v>
      </c>
    </row>
    <row r="3557" spans="2:25" s="187" customFormat="1" hidden="1" x14ac:dyDescent="0.3">
      <c r="B3557" s="226" t="s">
        <v>3871</v>
      </c>
      <c r="C3557" s="338" t="s">
        <v>11037</v>
      </c>
      <c r="D3557" s="249"/>
      <c r="E3557" s="249"/>
      <c r="F3557" s="183"/>
      <c r="G3557" s="184">
        <f t="shared" si="426"/>
        <v>215.80649999999997</v>
      </c>
      <c r="H3557" s="184">
        <f t="shared" si="427"/>
        <v>150.69560200000004</v>
      </c>
      <c r="I3557" s="184">
        <f t="shared" si="428"/>
        <v>65.110897999999935</v>
      </c>
      <c r="K3557" s="184">
        <v>0</v>
      </c>
      <c r="L3557" s="184">
        <v>0</v>
      </c>
      <c r="M3557" s="184">
        <f t="shared" si="429"/>
        <v>0</v>
      </c>
      <c r="O3557" s="188">
        <v>215.80649999999997</v>
      </c>
      <c r="P3557" s="188">
        <v>150.69560200000004</v>
      </c>
      <c r="Q3557" s="188">
        <f t="shared" si="430"/>
        <v>65.110897999999935</v>
      </c>
      <c r="S3557" s="184">
        <v>0</v>
      </c>
      <c r="T3557" s="184">
        <v>0</v>
      </c>
      <c r="U3557" s="184">
        <f t="shared" si="431"/>
        <v>0</v>
      </c>
      <c r="W3557" s="185">
        <v>0</v>
      </c>
      <c r="X3557" s="185">
        <v>0</v>
      </c>
      <c r="Y3557" s="185">
        <f t="shared" si="432"/>
        <v>0</v>
      </c>
    </row>
    <row r="3558" spans="2:25" s="187" customFormat="1" hidden="1" x14ac:dyDescent="0.3">
      <c r="B3558" s="226" t="s">
        <v>3872</v>
      </c>
      <c r="C3558" s="338" t="s">
        <v>11038</v>
      </c>
      <c r="D3558" s="249"/>
      <c r="E3558" s="249"/>
      <c r="F3558" s="183"/>
      <c r="G3558" s="184">
        <f t="shared" si="426"/>
        <v>326.54110000000003</v>
      </c>
      <c r="H3558" s="184">
        <f t="shared" si="427"/>
        <v>315.50970704000002</v>
      </c>
      <c r="I3558" s="184">
        <f t="shared" si="428"/>
        <v>11.031392960000005</v>
      </c>
      <c r="K3558" s="184">
        <v>0</v>
      </c>
      <c r="L3558" s="184">
        <v>0</v>
      </c>
      <c r="M3558" s="184">
        <f t="shared" si="429"/>
        <v>0</v>
      </c>
      <c r="O3558" s="188">
        <v>326.54110000000003</v>
      </c>
      <c r="P3558" s="188">
        <v>315.50970704000002</v>
      </c>
      <c r="Q3558" s="188">
        <f t="shared" si="430"/>
        <v>11.031392960000005</v>
      </c>
      <c r="S3558" s="184">
        <v>0</v>
      </c>
      <c r="T3558" s="184">
        <v>0</v>
      </c>
      <c r="U3558" s="184">
        <f t="shared" si="431"/>
        <v>0</v>
      </c>
      <c r="W3558" s="185">
        <v>0</v>
      </c>
      <c r="X3558" s="185">
        <v>0</v>
      </c>
      <c r="Y3558" s="185">
        <f t="shared" si="432"/>
        <v>0</v>
      </c>
    </row>
    <row r="3559" spans="2:25" s="187" customFormat="1" hidden="1" x14ac:dyDescent="0.3">
      <c r="B3559" s="226" t="s">
        <v>3873</v>
      </c>
      <c r="C3559" s="338" t="s">
        <v>11039</v>
      </c>
      <c r="D3559" s="249"/>
      <c r="E3559" s="249"/>
      <c r="F3559" s="183"/>
      <c r="G3559" s="184">
        <f t="shared" si="426"/>
        <v>97.37360000000001</v>
      </c>
      <c r="H3559" s="184">
        <f t="shared" si="427"/>
        <v>83.394985630000008</v>
      </c>
      <c r="I3559" s="184">
        <f t="shared" si="428"/>
        <v>13.978614370000003</v>
      </c>
      <c r="K3559" s="184">
        <v>0</v>
      </c>
      <c r="L3559" s="184">
        <v>0</v>
      </c>
      <c r="M3559" s="184">
        <f t="shared" si="429"/>
        <v>0</v>
      </c>
      <c r="O3559" s="188">
        <v>97.37360000000001</v>
      </c>
      <c r="P3559" s="188">
        <v>83.394985630000008</v>
      </c>
      <c r="Q3559" s="188">
        <f t="shared" si="430"/>
        <v>13.978614370000003</v>
      </c>
      <c r="S3559" s="184">
        <v>0</v>
      </c>
      <c r="T3559" s="184">
        <v>0</v>
      </c>
      <c r="U3559" s="184">
        <f t="shared" si="431"/>
        <v>0</v>
      </c>
      <c r="W3559" s="185">
        <v>0</v>
      </c>
      <c r="X3559" s="185">
        <v>0</v>
      </c>
      <c r="Y3559" s="185">
        <f t="shared" si="432"/>
        <v>0</v>
      </c>
    </row>
    <row r="3560" spans="2:25" s="187" customFormat="1" hidden="1" x14ac:dyDescent="0.3">
      <c r="B3560" s="226" t="s">
        <v>3874</v>
      </c>
      <c r="C3560" s="338" t="s">
        <v>11040</v>
      </c>
      <c r="D3560" s="249"/>
      <c r="E3560" s="249"/>
      <c r="F3560" s="183"/>
      <c r="G3560" s="184">
        <f t="shared" si="426"/>
        <v>160</v>
      </c>
      <c r="H3560" s="184">
        <f t="shared" si="427"/>
        <v>35.069749999999999</v>
      </c>
      <c r="I3560" s="184">
        <f t="shared" si="428"/>
        <v>124.93025</v>
      </c>
      <c r="K3560" s="184">
        <v>0</v>
      </c>
      <c r="L3560" s="184">
        <v>0</v>
      </c>
      <c r="M3560" s="184">
        <f t="shared" si="429"/>
        <v>0</v>
      </c>
      <c r="O3560" s="188">
        <v>160</v>
      </c>
      <c r="P3560" s="188">
        <v>35.069749999999999</v>
      </c>
      <c r="Q3560" s="188">
        <f t="shared" si="430"/>
        <v>124.93025</v>
      </c>
      <c r="S3560" s="184">
        <v>0</v>
      </c>
      <c r="T3560" s="184">
        <v>0</v>
      </c>
      <c r="U3560" s="184">
        <f t="shared" si="431"/>
        <v>0</v>
      </c>
      <c r="W3560" s="185">
        <v>0</v>
      </c>
      <c r="X3560" s="185">
        <v>0</v>
      </c>
      <c r="Y3560" s="185">
        <f t="shared" si="432"/>
        <v>0</v>
      </c>
    </row>
    <row r="3561" spans="2:25" s="187" customFormat="1" hidden="1" x14ac:dyDescent="0.3">
      <c r="B3561" s="226" t="s">
        <v>3875</v>
      </c>
      <c r="C3561" s="338" t="s">
        <v>11041</v>
      </c>
      <c r="D3561" s="249"/>
      <c r="E3561" s="249"/>
      <c r="F3561" s="183"/>
      <c r="G3561" s="184">
        <f t="shared" ref="G3561:G3624" si="433">+K3561+O3561+S3561+W3561</f>
        <v>146.52690000000001</v>
      </c>
      <c r="H3561" s="184">
        <f t="shared" ref="H3561:H3624" si="434">+L3561+P3561+T3561+X3561</f>
        <v>76.457499999999996</v>
      </c>
      <c r="I3561" s="184">
        <f t="shared" si="428"/>
        <v>70.069400000000016</v>
      </c>
      <c r="K3561" s="184">
        <v>0</v>
      </c>
      <c r="L3561" s="184">
        <v>0</v>
      </c>
      <c r="M3561" s="184">
        <f t="shared" si="429"/>
        <v>0</v>
      </c>
      <c r="O3561" s="188">
        <v>146.52690000000001</v>
      </c>
      <c r="P3561" s="188">
        <v>76.457499999999996</v>
      </c>
      <c r="Q3561" s="188">
        <f t="shared" si="430"/>
        <v>70.069400000000016</v>
      </c>
      <c r="S3561" s="184">
        <v>0</v>
      </c>
      <c r="T3561" s="184">
        <v>0</v>
      </c>
      <c r="U3561" s="184">
        <f t="shared" si="431"/>
        <v>0</v>
      </c>
      <c r="W3561" s="185">
        <v>0</v>
      </c>
      <c r="X3561" s="185">
        <v>0</v>
      </c>
      <c r="Y3561" s="185">
        <f t="shared" si="432"/>
        <v>0</v>
      </c>
    </row>
    <row r="3562" spans="2:25" s="187" customFormat="1" hidden="1" x14ac:dyDescent="0.3">
      <c r="B3562" s="226" t="s">
        <v>3876</v>
      </c>
      <c r="C3562" s="338" t="s">
        <v>11042</v>
      </c>
      <c r="D3562" s="249"/>
      <c r="E3562" s="249"/>
      <c r="F3562" s="183"/>
      <c r="G3562" s="184">
        <f t="shared" si="433"/>
        <v>73.171099999999996</v>
      </c>
      <c r="H3562" s="184">
        <f t="shared" si="434"/>
        <v>59.333183410000004</v>
      </c>
      <c r="I3562" s="184">
        <f t="shared" si="428"/>
        <v>13.837916589999992</v>
      </c>
      <c r="K3562" s="184">
        <v>0</v>
      </c>
      <c r="L3562" s="184">
        <v>0</v>
      </c>
      <c r="M3562" s="184">
        <f t="shared" si="429"/>
        <v>0</v>
      </c>
      <c r="O3562" s="188">
        <v>73.171099999999996</v>
      </c>
      <c r="P3562" s="188">
        <v>59.333183410000004</v>
      </c>
      <c r="Q3562" s="188">
        <f t="shared" si="430"/>
        <v>13.837916589999992</v>
      </c>
      <c r="S3562" s="184">
        <v>0</v>
      </c>
      <c r="T3562" s="184">
        <v>0</v>
      </c>
      <c r="U3562" s="184">
        <f t="shared" si="431"/>
        <v>0</v>
      </c>
      <c r="W3562" s="185">
        <v>0</v>
      </c>
      <c r="X3562" s="185">
        <v>0</v>
      </c>
      <c r="Y3562" s="185">
        <f t="shared" si="432"/>
        <v>0</v>
      </c>
    </row>
    <row r="3563" spans="2:25" s="187" customFormat="1" hidden="1" x14ac:dyDescent="0.3">
      <c r="B3563" s="226" t="s">
        <v>3877</v>
      </c>
      <c r="C3563" s="338" t="s">
        <v>11043</v>
      </c>
      <c r="D3563" s="249"/>
      <c r="E3563" s="249"/>
      <c r="F3563" s="183"/>
      <c r="G3563" s="184">
        <f t="shared" si="433"/>
        <v>315.56409999999994</v>
      </c>
      <c r="H3563" s="184">
        <f t="shared" si="434"/>
        <v>253.37278605</v>
      </c>
      <c r="I3563" s="184">
        <f t="shared" si="428"/>
        <v>62.191313949999937</v>
      </c>
      <c r="K3563" s="184">
        <v>0</v>
      </c>
      <c r="L3563" s="184">
        <v>0</v>
      </c>
      <c r="M3563" s="184">
        <f t="shared" si="429"/>
        <v>0</v>
      </c>
      <c r="O3563" s="188">
        <v>315.56409999999994</v>
      </c>
      <c r="P3563" s="188">
        <v>253.37278605</v>
      </c>
      <c r="Q3563" s="188">
        <f t="shared" si="430"/>
        <v>62.191313949999937</v>
      </c>
      <c r="S3563" s="184">
        <v>0</v>
      </c>
      <c r="T3563" s="184">
        <v>0</v>
      </c>
      <c r="U3563" s="184">
        <f t="shared" si="431"/>
        <v>0</v>
      </c>
      <c r="W3563" s="185">
        <v>0</v>
      </c>
      <c r="X3563" s="185">
        <v>0</v>
      </c>
      <c r="Y3563" s="185">
        <f t="shared" si="432"/>
        <v>0</v>
      </c>
    </row>
    <row r="3564" spans="2:25" s="187" customFormat="1" hidden="1" x14ac:dyDescent="0.3">
      <c r="B3564" s="226" t="s">
        <v>3878</v>
      </c>
      <c r="C3564" s="338" t="s">
        <v>11044</v>
      </c>
      <c r="D3564" s="249"/>
      <c r="E3564" s="249"/>
      <c r="F3564" s="183"/>
      <c r="G3564" s="184">
        <f t="shared" si="433"/>
        <v>125.22499999999999</v>
      </c>
      <c r="H3564" s="184">
        <f t="shared" si="434"/>
        <v>93.270899999999997</v>
      </c>
      <c r="I3564" s="184">
        <f t="shared" si="428"/>
        <v>31.954099999999997</v>
      </c>
      <c r="K3564" s="184">
        <v>0</v>
      </c>
      <c r="L3564" s="184">
        <v>0</v>
      </c>
      <c r="M3564" s="184">
        <f t="shared" si="429"/>
        <v>0</v>
      </c>
      <c r="O3564" s="188">
        <v>125.22499999999999</v>
      </c>
      <c r="P3564" s="188">
        <v>93.270899999999997</v>
      </c>
      <c r="Q3564" s="188">
        <f t="shared" si="430"/>
        <v>31.954099999999997</v>
      </c>
      <c r="S3564" s="184">
        <v>0</v>
      </c>
      <c r="T3564" s="184">
        <v>0</v>
      </c>
      <c r="U3564" s="184">
        <f t="shared" si="431"/>
        <v>0</v>
      </c>
      <c r="W3564" s="185">
        <v>0</v>
      </c>
      <c r="X3564" s="185">
        <v>0</v>
      </c>
      <c r="Y3564" s="185">
        <f t="shared" si="432"/>
        <v>0</v>
      </c>
    </row>
    <row r="3565" spans="2:25" s="187" customFormat="1" hidden="1" x14ac:dyDescent="0.3">
      <c r="B3565" s="226" t="s">
        <v>3879</v>
      </c>
      <c r="C3565" s="338" t="s">
        <v>11045</v>
      </c>
      <c r="D3565" s="249"/>
      <c r="E3565" s="249"/>
      <c r="F3565" s="183"/>
      <c r="G3565" s="184">
        <f t="shared" si="433"/>
        <v>735.85050000000001</v>
      </c>
      <c r="H3565" s="184">
        <f t="shared" si="434"/>
        <v>704.97938699999997</v>
      </c>
      <c r="I3565" s="184">
        <f t="shared" si="428"/>
        <v>30.871113000000037</v>
      </c>
      <c r="K3565" s="184">
        <v>0</v>
      </c>
      <c r="L3565" s="184">
        <v>0</v>
      </c>
      <c r="M3565" s="184">
        <f t="shared" si="429"/>
        <v>0</v>
      </c>
      <c r="O3565" s="188">
        <v>735.85050000000001</v>
      </c>
      <c r="P3565" s="188">
        <v>704.97938699999997</v>
      </c>
      <c r="Q3565" s="188">
        <f t="shared" si="430"/>
        <v>30.871113000000037</v>
      </c>
      <c r="S3565" s="184">
        <v>0</v>
      </c>
      <c r="T3565" s="184">
        <v>0</v>
      </c>
      <c r="U3565" s="184">
        <f t="shared" si="431"/>
        <v>0</v>
      </c>
      <c r="W3565" s="185">
        <v>0</v>
      </c>
      <c r="X3565" s="185">
        <v>0</v>
      </c>
      <c r="Y3565" s="185">
        <f t="shared" si="432"/>
        <v>0</v>
      </c>
    </row>
    <row r="3566" spans="2:25" s="187" customFormat="1" hidden="1" x14ac:dyDescent="0.3">
      <c r="B3566" s="226" t="s">
        <v>3880</v>
      </c>
      <c r="C3566" s="338" t="s">
        <v>11046</v>
      </c>
      <c r="D3566" s="249"/>
      <c r="E3566" s="249"/>
      <c r="F3566" s="183"/>
      <c r="G3566" s="184">
        <f t="shared" si="433"/>
        <v>278.9348</v>
      </c>
      <c r="H3566" s="184">
        <f t="shared" si="434"/>
        <v>236.06850069999999</v>
      </c>
      <c r="I3566" s="184">
        <f t="shared" si="428"/>
        <v>42.866299300000009</v>
      </c>
      <c r="K3566" s="184">
        <v>0</v>
      </c>
      <c r="L3566" s="184">
        <v>0</v>
      </c>
      <c r="M3566" s="184">
        <f t="shared" si="429"/>
        <v>0</v>
      </c>
      <c r="O3566" s="188">
        <v>278.9348</v>
      </c>
      <c r="P3566" s="188">
        <v>236.06850069999999</v>
      </c>
      <c r="Q3566" s="188">
        <f t="shared" si="430"/>
        <v>42.866299300000009</v>
      </c>
      <c r="S3566" s="184">
        <v>0</v>
      </c>
      <c r="T3566" s="184">
        <v>0</v>
      </c>
      <c r="U3566" s="184">
        <f t="shared" si="431"/>
        <v>0</v>
      </c>
      <c r="W3566" s="185">
        <v>0</v>
      </c>
      <c r="X3566" s="185">
        <v>0</v>
      </c>
      <c r="Y3566" s="185">
        <f t="shared" si="432"/>
        <v>0</v>
      </c>
    </row>
    <row r="3567" spans="2:25" s="187" customFormat="1" hidden="1" x14ac:dyDescent="0.3">
      <c r="B3567" s="226" t="s">
        <v>3881</v>
      </c>
      <c r="C3567" s="338" t="s">
        <v>11047</v>
      </c>
      <c r="D3567" s="249"/>
      <c r="E3567" s="249"/>
      <c r="F3567" s="183"/>
      <c r="G3567" s="184">
        <f t="shared" si="433"/>
        <v>294.22999999999996</v>
      </c>
      <c r="H3567" s="184">
        <f t="shared" si="434"/>
        <v>288.152016</v>
      </c>
      <c r="I3567" s="184">
        <f t="shared" si="428"/>
        <v>6.0779839999999581</v>
      </c>
      <c r="K3567" s="184">
        <v>0</v>
      </c>
      <c r="L3567" s="184">
        <v>0</v>
      </c>
      <c r="M3567" s="184">
        <f t="shared" si="429"/>
        <v>0</v>
      </c>
      <c r="O3567" s="188">
        <v>294.22999999999996</v>
      </c>
      <c r="P3567" s="188">
        <v>288.152016</v>
      </c>
      <c r="Q3567" s="188">
        <f t="shared" si="430"/>
        <v>6.0779839999999581</v>
      </c>
      <c r="S3567" s="184">
        <v>0</v>
      </c>
      <c r="T3567" s="184">
        <v>0</v>
      </c>
      <c r="U3567" s="184">
        <f t="shared" si="431"/>
        <v>0</v>
      </c>
      <c r="W3567" s="185">
        <v>0</v>
      </c>
      <c r="X3567" s="185">
        <v>0</v>
      </c>
      <c r="Y3567" s="185">
        <f t="shared" si="432"/>
        <v>0</v>
      </c>
    </row>
    <row r="3568" spans="2:25" s="187" customFormat="1" hidden="1" x14ac:dyDescent="0.3">
      <c r="B3568" s="226" t="s">
        <v>3882</v>
      </c>
      <c r="C3568" s="338" t="s">
        <v>11048</v>
      </c>
      <c r="D3568" s="249"/>
      <c r="E3568" s="249"/>
      <c r="F3568" s="183"/>
      <c r="G3568" s="184">
        <f t="shared" si="433"/>
        <v>68.509</v>
      </c>
      <c r="H3568" s="184">
        <f t="shared" si="434"/>
        <v>57.027057000000006</v>
      </c>
      <c r="I3568" s="184">
        <f t="shared" si="428"/>
        <v>11.481942999999994</v>
      </c>
      <c r="K3568" s="184">
        <v>0</v>
      </c>
      <c r="L3568" s="184">
        <v>0</v>
      </c>
      <c r="M3568" s="184">
        <f t="shared" si="429"/>
        <v>0</v>
      </c>
      <c r="O3568" s="188">
        <v>68.509</v>
      </c>
      <c r="P3568" s="188">
        <v>57.027057000000006</v>
      </c>
      <c r="Q3568" s="188">
        <f t="shared" si="430"/>
        <v>11.481942999999994</v>
      </c>
      <c r="S3568" s="184">
        <v>0</v>
      </c>
      <c r="T3568" s="184">
        <v>0</v>
      </c>
      <c r="U3568" s="184">
        <f t="shared" si="431"/>
        <v>0</v>
      </c>
      <c r="W3568" s="185">
        <v>0</v>
      </c>
      <c r="X3568" s="185">
        <v>0</v>
      </c>
      <c r="Y3568" s="185">
        <f t="shared" si="432"/>
        <v>0</v>
      </c>
    </row>
    <row r="3569" spans="2:25" s="187" customFormat="1" hidden="1" x14ac:dyDescent="0.3">
      <c r="B3569" s="226" t="s">
        <v>3883</v>
      </c>
      <c r="C3569" s="338" t="s">
        <v>11049</v>
      </c>
      <c r="D3569" s="249"/>
      <c r="E3569" s="249"/>
      <c r="F3569" s="183"/>
      <c r="G3569" s="184">
        <f t="shared" si="433"/>
        <v>113.39</v>
      </c>
      <c r="H3569" s="184">
        <f t="shared" si="434"/>
        <v>17.43</v>
      </c>
      <c r="I3569" s="184">
        <f t="shared" si="428"/>
        <v>95.960000000000008</v>
      </c>
      <c r="K3569" s="184">
        <v>0</v>
      </c>
      <c r="L3569" s="184">
        <v>0</v>
      </c>
      <c r="M3569" s="184">
        <f t="shared" si="429"/>
        <v>0</v>
      </c>
      <c r="O3569" s="188">
        <v>113.39</v>
      </c>
      <c r="P3569" s="188">
        <v>17.43</v>
      </c>
      <c r="Q3569" s="188">
        <f t="shared" si="430"/>
        <v>95.960000000000008</v>
      </c>
      <c r="S3569" s="184">
        <v>0</v>
      </c>
      <c r="T3569" s="184">
        <v>0</v>
      </c>
      <c r="U3569" s="184">
        <f t="shared" si="431"/>
        <v>0</v>
      </c>
      <c r="W3569" s="185">
        <v>0</v>
      </c>
      <c r="X3569" s="185">
        <v>0</v>
      </c>
      <c r="Y3569" s="185">
        <f t="shared" si="432"/>
        <v>0</v>
      </c>
    </row>
    <row r="3570" spans="2:25" s="187" customFormat="1" hidden="1" x14ac:dyDescent="0.3">
      <c r="B3570" s="226" t="s">
        <v>3884</v>
      </c>
      <c r="C3570" s="338" t="s">
        <v>11050</v>
      </c>
      <c r="D3570" s="249"/>
      <c r="E3570" s="249"/>
      <c r="F3570" s="183"/>
      <c r="G3570" s="184">
        <f t="shared" si="433"/>
        <v>109.7852</v>
      </c>
      <c r="H3570" s="184">
        <f t="shared" si="434"/>
        <v>44.669151999999997</v>
      </c>
      <c r="I3570" s="184">
        <f t="shared" si="428"/>
        <v>65.116048000000006</v>
      </c>
      <c r="K3570" s="184">
        <v>0</v>
      </c>
      <c r="L3570" s="184">
        <v>0</v>
      </c>
      <c r="M3570" s="184">
        <f t="shared" si="429"/>
        <v>0</v>
      </c>
      <c r="O3570" s="188">
        <v>109.7852</v>
      </c>
      <c r="P3570" s="188">
        <v>44.669151999999997</v>
      </c>
      <c r="Q3570" s="188">
        <f t="shared" si="430"/>
        <v>65.116048000000006</v>
      </c>
      <c r="S3570" s="184">
        <v>0</v>
      </c>
      <c r="T3570" s="184">
        <v>0</v>
      </c>
      <c r="U3570" s="184">
        <f t="shared" si="431"/>
        <v>0</v>
      </c>
      <c r="W3570" s="185">
        <v>0</v>
      </c>
      <c r="X3570" s="185">
        <v>0</v>
      </c>
      <c r="Y3570" s="185">
        <f t="shared" si="432"/>
        <v>0</v>
      </c>
    </row>
    <row r="3571" spans="2:25" s="187" customFormat="1" hidden="1" x14ac:dyDescent="0.3">
      <c r="B3571" s="226" t="s">
        <v>3885</v>
      </c>
      <c r="C3571" s="338" t="s">
        <v>11051</v>
      </c>
      <c r="D3571" s="249"/>
      <c r="E3571" s="249"/>
      <c r="F3571" s="183"/>
      <c r="G3571" s="184">
        <f t="shared" si="433"/>
        <v>59.581099999999999</v>
      </c>
      <c r="H3571" s="184">
        <f t="shared" si="434"/>
        <v>50.75094945</v>
      </c>
      <c r="I3571" s="184">
        <f t="shared" si="428"/>
        <v>8.830150549999999</v>
      </c>
      <c r="K3571" s="184">
        <v>0</v>
      </c>
      <c r="L3571" s="184">
        <v>0</v>
      </c>
      <c r="M3571" s="184">
        <f t="shared" si="429"/>
        <v>0</v>
      </c>
      <c r="O3571" s="188">
        <v>59.581099999999999</v>
      </c>
      <c r="P3571" s="188">
        <v>50.75094945</v>
      </c>
      <c r="Q3571" s="188">
        <f t="shared" si="430"/>
        <v>8.830150549999999</v>
      </c>
      <c r="S3571" s="184">
        <v>0</v>
      </c>
      <c r="T3571" s="184">
        <v>0</v>
      </c>
      <c r="U3571" s="184">
        <f t="shared" si="431"/>
        <v>0</v>
      </c>
      <c r="W3571" s="185">
        <v>0</v>
      </c>
      <c r="X3571" s="185">
        <v>0</v>
      </c>
      <c r="Y3571" s="185">
        <f t="shared" si="432"/>
        <v>0</v>
      </c>
    </row>
    <row r="3572" spans="2:25" s="187" customFormat="1" hidden="1" x14ac:dyDescent="0.3">
      <c r="B3572" s="226" t="s">
        <v>3886</v>
      </c>
      <c r="C3572" s="338" t="s">
        <v>11052</v>
      </c>
      <c r="D3572" s="249"/>
      <c r="E3572" s="249"/>
      <c r="F3572" s="183"/>
      <c r="G3572" s="184">
        <f t="shared" si="433"/>
        <v>266.8734</v>
      </c>
      <c r="H3572" s="184">
        <f t="shared" si="434"/>
        <v>238.48193985</v>
      </c>
      <c r="I3572" s="184">
        <f t="shared" si="428"/>
        <v>28.39146015</v>
      </c>
      <c r="K3572" s="184">
        <v>0</v>
      </c>
      <c r="L3572" s="184">
        <v>0</v>
      </c>
      <c r="M3572" s="184">
        <f t="shared" si="429"/>
        <v>0</v>
      </c>
      <c r="O3572" s="188">
        <v>266.8734</v>
      </c>
      <c r="P3572" s="188">
        <v>238.48193985</v>
      </c>
      <c r="Q3572" s="188">
        <f t="shared" si="430"/>
        <v>28.39146015</v>
      </c>
      <c r="S3572" s="184">
        <v>0</v>
      </c>
      <c r="T3572" s="184">
        <v>0</v>
      </c>
      <c r="U3572" s="184">
        <f t="shared" si="431"/>
        <v>0</v>
      </c>
      <c r="W3572" s="185">
        <v>0</v>
      </c>
      <c r="X3572" s="185">
        <v>0</v>
      </c>
      <c r="Y3572" s="185">
        <f t="shared" si="432"/>
        <v>0</v>
      </c>
    </row>
    <row r="3573" spans="2:25" s="187" customFormat="1" hidden="1" x14ac:dyDescent="0.3">
      <c r="B3573" s="226" t="s">
        <v>3887</v>
      </c>
      <c r="C3573" s="338" t="s">
        <v>11053</v>
      </c>
      <c r="D3573" s="249"/>
      <c r="E3573" s="249"/>
      <c r="F3573" s="183"/>
      <c r="G3573" s="184">
        <f t="shared" si="433"/>
        <v>165.12909999999999</v>
      </c>
      <c r="H3573" s="184">
        <f t="shared" si="434"/>
        <v>67.4405</v>
      </c>
      <c r="I3573" s="184">
        <f t="shared" si="428"/>
        <v>97.688599999999994</v>
      </c>
      <c r="K3573" s="184">
        <v>0</v>
      </c>
      <c r="L3573" s="184">
        <v>0</v>
      </c>
      <c r="M3573" s="184">
        <f t="shared" si="429"/>
        <v>0</v>
      </c>
      <c r="O3573" s="188">
        <v>165.12909999999999</v>
      </c>
      <c r="P3573" s="188">
        <v>67.4405</v>
      </c>
      <c r="Q3573" s="188">
        <f t="shared" si="430"/>
        <v>97.688599999999994</v>
      </c>
      <c r="S3573" s="184">
        <v>0</v>
      </c>
      <c r="T3573" s="184">
        <v>0</v>
      </c>
      <c r="U3573" s="184">
        <f t="shared" si="431"/>
        <v>0</v>
      </c>
      <c r="W3573" s="185">
        <v>0</v>
      </c>
      <c r="X3573" s="185">
        <v>0</v>
      </c>
      <c r="Y3573" s="185">
        <f t="shared" si="432"/>
        <v>0</v>
      </c>
    </row>
    <row r="3574" spans="2:25" s="187" customFormat="1" hidden="1" x14ac:dyDescent="0.3">
      <c r="B3574" s="226" t="s">
        <v>3888</v>
      </c>
      <c r="C3574" s="338" t="s">
        <v>11054</v>
      </c>
      <c r="D3574" s="249"/>
      <c r="E3574" s="249"/>
      <c r="F3574" s="183"/>
      <c r="G3574" s="184">
        <f t="shared" si="433"/>
        <v>748.48750000000007</v>
      </c>
      <c r="H3574" s="184">
        <f t="shared" si="434"/>
        <v>735.95157819000008</v>
      </c>
      <c r="I3574" s="184">
        <f t="shared" si="428"/>
        <v>12.535921809999991</v>
      </c>
      <c r="K3574" s="184">
        <v>0</v>
      </c>
      <c r="L3574" s="184">
        <v>0</v>
      </c>
      <c r="M3574" s="184">
        <f t="shared" si="429"/>
        <v>0</v>
      </c>
      <c r="O3574" s="188">
        <v>748.48750000000007</v>
      </c>
      <c r="P3574" s="188">
        <v>735.95157819000008</v>
      </c>
      <c r="Q3574" s="188">
        <f t="shared" si="430"/>
        <v>12.535921809999991</v>
      </c>
      <c r="S3574" s="184">
        <v>0</v>
      </c>
      <c r="T3574" s="184">
        <v>0</v>
      </c>
      <c r="U3574" s="184">
        <f t="shared" si="431"/>
        <v>0</v>
      </c>
      <c r="W3574" s="185">
        <v>0</v>
      </c>
      <c r="X3574" s="185">
        <v>0</v>
      </c>
      <c r="Y3574" s="185">
        <f t="shared" si="432"/>
        <v>0</v>
      </c>
    </row>
    <row r="3575" spans="2:25" s="187" customFormat="1" hidden="1" x14ac:dyDescent="0.3">
      <c r="B3575" s="226" t="s">
        <v>3889</v>
      </c>
      <c r="C3575" s="338" t="s">
        <v>11055</v>
      </c>
      <c r="D3575" s="249"/>
      <c r="E3575" s="249"/>
      <c r="F3575" s="183"/>
      <c r="G3575" s="184">
        <f t="shared" si="433"/>
        <v>600.33159999999998</v>
      </c>
      <c r="H3575" s="184">
        <f t="shared" si="434"/>
        <v>585.6599470000001</v>
      </c>
      <c r="I3575" s="184">
        <f t="shared" si="428"/>
        <v>14.671652999999878</v>
      </c>
      <c r="K3575" s="184">
        <v>0</v>
      </c>
      <c r="L3575" s="184">
        <v>0</v>
      </c>
      <c r="M3575" s="184">
        <f t="shared" si="429"/>
        <v>0</v>
      </c>
      <c r="O3575" s="188">
        <v>600.33159999999998</v>
      </c>
      <c r="P3575" s="188">
        <v>585.6599470000001</v>
      </c>
      <c r="Q3575" s="188">
        <f t="shared" si="430"/>
        <v>14.671652999999878</v>
      </c>
      <c r="S3575" s="184">
        <v>0</v>
      </c>
      <c r="T3575" s="184">
        <v>0</v>
      </c>
      <c r="U3575" s="184">
        <f t="shared" si="431"/>
        <v>0</v>
      </c>
      <c r="W3575" s="185">
        <v>0</v>
      </c>
      <c r="X3575" s="185">
        <v>0</v>
      </c>
      <c r="Y3575" s="185">
        <f t="shared" si="432"/>
        <v>0</v>
      </c>
    </row>
    <row r="3576" spans="2:25" s="187" customFormat="1" hidden="1" x14ac:dyDescent="0.3">
      <c r="B3576" s="226" t="s">
        <v>3890</v>
      </c>
      <c r="C3576" s="338" t="s">
        <v>11056</v>
      </c>
      <c r="D3576" s="249"/>
      <c r="E3576" s="249"/>
      <c r="F3576" s="183"/>
      <c r="G3576" s="184">
        <f t="shared" si="433"/>
        <v>798.245</v>
      </c>
      <c r="H3576" s="184">
        <f t="shared" si="434"/>
        <v>791.53814799999998</v>
      </c>
      <c r="I3576" s="184">
        <f t="shared" si="428"/>
        <v>6.7068520000000262</v>
      </c>
      <c r="K3576" s="184">
        <v>0</v>
      </c>
      <c r="L3576" s="184">
        <v>0</v>
      </c>
      <c r="M3576" s="184">
        <f t="shared" si="429"/>
        <v>0</v>
      </c>
      <c r="O3576" s="188">
        <v>798.245</v>
      </c>
      <c r="P3576" s="188">
        <v>791.53814799999998</v>
      </c>
      <c r="Q3576" s="188">
        <f t="shared" si="430"/>
        <v>6.7068520000000262</v>
      </c>
      <c r="S3576" s="184">
        <v>0</v>
      </c>
      <c r="T3576" s="184">
        <v>0</v>
      </c>
      <c r="U3576" s="184">
        <f t="shared" si="431"/>
        <v>0</v>
      </c>
      <c r="W3576" s="185">
        <v>0</v>
      </c>
      <c r="X3576" s="185">
        <v>0</v>
      </c>
      <c r="Y3576" s="185">
        <f t="shared" si="432"/>
        <v>0</v>
      </c>
    </row>
    <row r="3577" spans="2:25" s="187" customFormat="1" hidden="1" x14ac:dyDescent="0.3">
      <c r="B3577" s="226" t="s">
        <v>3891</v>
      </c>
      <c r="C3577" s="338" t="s">
        <v>11057</v>
      </c>
      <c r="D3577" s="249"/>
      <c r="E3577" s="249"/>
      <c r="F3577" s="183"/>
      <c r="G3577" s="184">
        <f t="shared" si="433"/>
        <v>307.35529999999994</v>
      </c>
      <c r="H3577" s="184">
        <f t="shared" si="434"/>
        <v>243.33680005999997</v>
      </c>
      <c r="I3577" s="184">
        <f t="shared" si="428"/>
        <v>64.01849993999997</v>
      </c>
      <c r="K3577" s="184">
        <v>0</v>
      </c>
      <c r="L3577" s="184">
        <v>0</v>
      </c>
      <c r="M3577" s="184">
        <f t="shared" si="429"/>
        <v>0</v>
      </c>
      <c r="O3577" s="188">
        <v>307.35529999999994</v>
      </c>
      <c r="P3577" s="188">
        <v>243.33680005999997</v>
      </c>
      <c r="Q3577" s="188">
        <f t="shared" si="430"/>
        <v>64.01849993999997</v>
      </c>
      <c r="S3577" s="184">
        <v>0</v>
      </c>
      <c r="T3577" s="184">
        <v>0</v>
      </c>
      <c r="U3577" s="184">
        <f t="shared" si="431"/>
        <v>0</v>
      </c>
      <c r="W3577" s="185">
        <v>0</v>
      </c>
      <c r="X3577" s="185">
        <v>0</v>
      </c>
      <c r="Y3577" s="185">
        <f t="shared" si="432"/>
        <v>0</v>
      </c>
    </row>
    <row r="3578" spans="2:25" s="187" customFormat="1" hidden="1" x14ac:dyDescent="0.3">
      <c r="B3578" s="226" t="s">
        <v>3892</v>
      </c>
      <c r="C3578" s="338" t="s">
        <v>11058</v>
      </c>
      <c r="D3578" s="249"/>
      <c r="E3578" s="249"/>
      <c r="F3578" s="183"/>
      <c r="G3578" s="184">
        <f t="shared" si="433"/>
        <v>156.07800000000003</v>
      </c>
      <c r="H3578" s="184">
        <f t="shared" si="434"/>
        <v>120.981134</v>
      </c>
      <c r="I3578" s="184">
        <f t="shared" si="428"/>
        <v>35.096866000000034</v>
      </c>
      <c r="K3578" s="184">
        <v>0</v>
      </c>
      <c r="L3578" s="184">
        <v>0</v>
      </c>
      <c r="M3578" s="184">
        <f t="shared" si="429"/>
        <v>0</v>
      </c>
      <c r="O3578" s="188">
        <v>156.07800000000003</v>
      </c>
      <c r="P3578" s="188">
        <v>120.981134</v>
      </c>
      <c r="Q3578" s="188">
        <f t="shared" si="430"/>
        <v>35.096866000000034</v>
      </c>
      <c r="S3578" s="184">
        <v>0</v>
      </c>
      <c r="T3578" s="184">
        <v>0</v>
      </c>
      <c r="U3578" s="184">
        <f t="shared" si="431"/>
        <v>0</v>
      </c>
      <c r="W3578" s="185">
        <v>0</v>
      </c>
      <c r="X3578" s="185">
        <v>0</v>
      </c>
      <c r="Y3578" s="185">
        <f t="shared" si="432"/>
        <v>0</v>
      </c>
    </row>
    <row r="3579" spans="2:25" s="187" customFormat="1" hidden="1" x14ac:dyDescent="0.3">
      <c r="B3579" s="226" t="s">
        <v>3893</v>
      </c>
      <c r="C3579" s="338" t="s">
        <v>11059</v>
      </c>
      <c r="D3579" s="249"/>
      <c r="E3579" s="249"/>
      <c r="F3579" s="183"/>
      <c r="G3579" s="184">
        <f t="shared" si="433"/>
        <v>202.36599999999999</v>
      </c>
      <c r="H3579" s="184">
        <f t="shared" si="434"/>
        <v>167.06365599999998</v>
      </c>
      <c r="I3579" s="184">
        <f t="shared" si="428"/>
        <v>35.302344000000005</v>
      </c>
      <c r="K3579" s="184">
        <v>0</v>
      </c>
      <c r="L3579" s="184">
        <v>0</v>
      </c>
      <c r="M3579" s="184">
        <f t="shared" si="429"/>
        <v>0</v>
      </c>
      <c r="O3579" s="188">
        <v>202.36599999999999</v>
      </c>
      <c r="P3579" s="188">
        <v>167.06365599999998</v>
      </c>
      <c r="Q3579" s="188">
        <f t="shared" si="430"/>
        <v>35.302344000000005</v>
      </c>
      <c r="S3579" s="184">
        <v>0</v>
      </c>
      <c r="T3579" s="184">
        <v>0</v>
      </c>
      <c r="U3579" s="184">
        <f t="shared" si="431"/>
        <v>0</v>
      </c>
      <c r="W3579" s="185">
        <v>0</v>
      </c>
      <c r="X3579" s="185">
        <v>0</v>
      </c>
      <c r="Y3579" s="185">
        <f t="shared" si="432"/>
        <v>0</v>
      </c>
    </row>
    <row r="3580" spans="2:25" s="187" customFormat="1" hidden="1" x14ac:dyDescent="0.3">
      <c r="B3580" s="226" t="s">
        <v>3894</v>
      </c>
      <c r="C3580" s="338" t="s">
        <v>11060</v>
      </c>
      <c r="D3580" s="249"/>
      <c r="E3580" s="249"/>
      <c r="F3580" s="183"/>
      <c r="G3580" s="184">
        <f t="shared" si="433"/>
        <v>593.07220000000007</v>
      </c>
      <c r="H3580" s="184">
        <f t="shared" si="434"/>
        <v>551.81114520000006</v>
      </c>
      <c r="I3580" s="184">
        <f t="shared" si="428"/>
        <v>41.261054800000011</v>
      </c>
      <c r="K3580" s="184">
        <v>0</v>
      </c>
      <c r="L3580" s="184">
        <v>0</v>
      </c>
      <c r="M3580" s="184">
        <f t="shared" si="429"/>
        <v>0</v>
      </c>
      <c r="O3580" s="188">
        <v>593.07220000000007</v>
      </c>
      <c r="P3580" s="188">
        <v>551.81114520000006</v>
      </c>
      <c r="Q3580" s="188">
        <f t="shared" si="430"/>
        <v>41.261054800000011</v>
      </c>
      <c r="S3580" s="184">
        <v>0</v>
      </c>
      <c r="T3580" s="184">
        <v>0</v>
      </c>
      <c r="U3580" s="184">
        <f t="shared" si="431"/>
        <v>0</v>
      </c>
      <c r="W3580" s="185">
        <v>0</v>
      </c>
      <c r="X3580" s="185">
        <v>0</v>
      </c>
      <c r="Y3580" s="185">
        <f t="shared" si="432"/>
        <v>0</v>
      </c>
    </row>
    <row r="3581" spans="2:25" s="187" customFormat="1" hidden="1" x14ac:dyDescent="0.3">
      <c r="B3581" s="226" t="s">
        <v>3895</v>
      </c>
      <c r="C3581" s="338" t="s">
        <v>11061</v>
      </c>
      <c r="D3581" s="249"/>
      <c r="E3581" s="249"/>
      <c r="F3581" s="183"/>
      <c r="G3581" s="184">
        <f t="shared" si="433"/>
        <v>174.61770000000001</v>
      </c>
      <c r="H3581" s="184">
        <f t="shared" si="434"/>
        <v>172.68922642000001</v>
      </c>
      <c r="I3581" s="184">
        <f t="shared" si="428"/>
        <v>1.9284735800000021</v>
      </c>
      <c r="K3581" s="184">
        <v>0</v>
      </c>
      <c r="L3581" s="184">
        <v>0</v>
      </c>
      <c r="M3581" s="184">
        <f t="shared" si="429"/>
        <v>0</v>
      </c>
      <c r="O3581" s="188">
        <v>174.61770000000001</v>
      </c>
      <c r="P3581" s="188">
        <v>172.68922642000001</v>
      </c>
      <c r="Q3581" s="188">
        <f t="shared" si="430"/>
        <v>1.9284735800000021</v>
      </c>
      <c r="S3581" s="184">
        <v>0</v>
      </c>
      <c r="T3581" s="184">
        <v>0</v>
      </c>
      <c r="U3581" s="184">
        <f t="shared" si="431"/>
        <v>0</v>
      </c>
      <c r="W3581" s="185">
        <v>0</v>
      </c>
      <c r="X3581" s="185">
        <v>0</v>
      </c>
      <c r="Y3581" s="185">
        <f t="shared" si="432"/>
        <v>0</v>
      </c>
    </row>
    <row r="3582" spans="2:25" s="187" customFormat="1" hidden="1" x14ac:dyDescent="0.3">
      <c r="B3582" s="226" t="s">
        <v>3896</v>
      </c>
      <c r="C3582" s="338" t="s">
        <v>11062</v>
      </c>
      <c r="D3582" s="249"/>
      <c r="E3582" s="249"/>
      <c r="F3582" s="183"/>
      <c r="G3582" s="184">
        <f t="shared" si="433"/>
        <v>121.85850000000001</v>
      </c>
      <c r="H3582" s="184">
        <f t="shared" si="434"/>
        <v>110.87056199999999</v>
      </c>
      <c r="I3582" s="184">
        <f t="shared" si="428"/>
        <v>10.987938000000014</v>
      </c>
      <c r="K3582" s="184">
        <v>0</v>
      </c>
      <c r="L3582" s="184">
        <v>0</v>
      </c>
      <c r="M3582" s="184">
        <f t="shared" si="429"/>
        <v>0</v>
      </c>
      <c r="O3582" s="188">
        <v>121.85850000000001</v>
      </c>
      <c r="P3582" s="188">
        <v>110.87056199999999</v>
      </c>
      <c r="Q3582" s="188">
        <f t="shared" si="430"/>
        <v>10.987938000000014</v>
      </c>
      <c r="S3582" s="184">
        <v>0</v>
      </c>
      <c r="T3582" s="184">
        <v>0</v>
      </c>
      <c r="U3582" s="184">
        <f t="shared" si="431"/>
        <v>0</v>
      </c>
      <c r="W3582" s="185">
        <v>0</v>
      </c>
      <c r="X3582" s="185">
        <v>0</v>
      </c>
      <c r="Y3582" s="185">
        <f t="shared" si="432"/>
        <v>0</v>
      </c>
    </row>
    <row r="3583" spans="2:25" s="187" customFormat="1" hidden="1" x14ac:dyDescent="0.3">
      <c r="B3583" s="226" t="s">
        <v>3897</v>
      </c>
      <c r="C3583" s="338" t="s">
        <v>11063</v>
      </c>
      <c r="D3583" s="249"/>
      <c r="E3583" s="249"/>
      <c r="F3583" s="183"/>
      <c r="G3583" s="184">
        <f t="shared" si="433"/>
        <v>14.4</v>
      </c>
      <c r="H3583" s="184">
        <f t="shared" si="434"/>
        <v>12.960488</v>
      </c>
      <c r="I3583" s="184">
        <f t="shared" si="428"/>
        <v>1.4395120000000006</v>
      </c>
      <c r="K3583" s="184">
        <v>0</v>
      </c>
      <c r="L3583" s="184">
        <v>0</v>
      </c>
      <c r="M3583" s="184">
        <f t="shared" si="429"/>
        <v>0</v>
      </c>
      <c r="O3583" s="188">
        <v>14.4</v>
      </c>
      <c r="P3583" s="188">
        <v>12.960488</v>
      </c>
      <c r="Q3583" s="188">
        <f t="shared" si="430"/>
        <v>1.4395120000000006</v>
      </c>
      <c r="S3583" s="184">
        <v>0</v>
      </c>
      <c r="T3583" s="184">
        <v>0</v>
      </c>
      <c r="U3583" s="184">
        <f t="shared" si="431"/>
        <v>0</v>
      </c>
      <c r="W3583" s="185">
        <v>0</v>
      </c>
      <c r="X3583" s="185">
        <v>0</v>
      </c>
      <c r="Y3583" s="185">
        <f t="shared" si="432"/>
        <v>0</v>
      </c>
    </row>
    <row r="3584" spans="2:25" s="187" customFormat="1" hidden="1" x14ac:dyDescent="0.3">
      <c r="B3584" s="226" t="s">
        <v>3898</v>
      </c>
      <c r="C3584" s="338" t="s">
        <v>11064</v>
      </c>
      <c r="D3584" s="249"/>
      <c r="E3584" s="249"/>
      <c r="F3584" s="183"/>
      <c r="G3584" s="184">
        <f t="shared" si="433"/>
        <v>167.90450000000001</v>
      </c>
      <c r="H3584" s="184">
        <f t="shared" si="434"/>
        <v>111.27265800000001</v>
      </c>
      <c r="I3584" s="184">
        <f t="shared" si="428"/>
        <v>56.631842000000006</v>
      </c>
      <c r="K3584" s="184">
        <v>0</v>
      </c>
      <c r="L3584" s="184">
        <v>0</v>
      </c>
      <c r="M3584" s="184">
        <f t="shared" si="429"/>
        <v>0</v>
      </c>
      <c r="O3584" s="188">
        <v>167.90450000000001</v>
      </c>
      <c r="P3584" s="188">
        <v>111.27265800000001</v>
      </c>
      <c r="Q3584" s="188">
        <f t="shared" si="430"/>
        <v>56.631842000000006</v>
      </c>
      <c r="S3584" s="184">
        <v>0</v>
      </c>
      <c r="T3584" s="184">
        <v>0</v>
      </c>
      <c r="U3584" s="184">
        <f t="shared" si="431"/>
        <v>0</v>
      </c>
      <c r="W3584" s="185">
        <v>0</v>
      </c>
      <c r="X3584" s="185">
        <v>0</v>
      </c>
      <c r="Y3584" s="185">
        <f t="shared" si="432"/>
        <v>0</v>
      </c>
    </row>
    <row r="3585" spans="2:25" s="187" customFormat="1" hidden="1" x14ac:dyDescent="0.3">
      <c r="B3585" s="226" t="s">
        <v>3899</v>
      </c>
      <c r="C3585" s="338" t="s">
        <v>11065</v>
      </c>
      <c r="D3585" s="249"/>
      <c r="E3585" s="249"/>
      <c r="F3585" s="183"/>
      <c r="G3585" s="184">
        <f t="shared" si="433"/>
        <v>59.6143</v>
      </c>
      <c r="H3585" s="184">
        <f t="shared" si="434"/>
        <v>54.586461</v>
      </c>
      <c r="I3585" s="184">
        <f t="shared" si="428"/>
        <v>5.0278390000000002</v>
      </c>
      <c r="K3585" s="184">
        <v>0</v>
      </c>
      <c r="L3585" s="184">
        <v>0</v>
      </c>
      <c r="M3585" s="184">
        <f t="shared" si="429"/>
        <v>0</v>
      </c>
      <c r="O3585" s="188">
        <v>59.6143</v>
      </c>
      <c r="P3585" s="188">
        <v>54.586461</v>
      </c>
      <c r="Q3585" s="188">
        <f t="shared" si="430"/>
        <v>5.0278390000000002</v>
      </c>
      <c r="S3585" s="184">
        <v>0</v>
      </c>
      <c r="T3585" s="184">
        <v>0</v>
      </c>
      <c r="U3585" s="184">
        <f t="shared" si="431"/>
        <v>0</v>
      </c>
      <c r="W3585" s="185">
        <v>0</v>
      </c>
      <c r="X3585" s="185">
        <v>0</v>
      </c>
      <c r="Y3585" s="185">
        <f t="shared" si="432"/>
        <v>0</v>
      </c>
    </row>
    <row r="3586" spans="2:25" s="187" customFormat="1" hidden="1" x14ac:dyDescent="0.3">
      <c r="B3586" s="226" t="s">
        <v>3900</v>
      </c>
      <c r="C3586" s="338" t="s">
        <v>11066</v>
      </c>
      <c r="D3586" s="249"/>
      <c r="E3586" s="249"/>
      <c r="F3586" s="183"/>
      <c r="G3586" s="184">
        <f t="shared" si="433"/>
        <v>490.6705</v>
      </c>
      <c r="H3586" s="184">
        <f t="shared" si="434"/>
        <v>332.83302300000003</v>
      </c>
      <c r="I3586" s="184">
        <f t="shared" si="428"/>
        <v>157.83747699999998</v>
      </c>
      <c r="K3586" s="184">
        <v>0</v>
      </c>
      <c r="L3586" s="184">
        <v>0</v>
      </c>
      <c r="M3586" s="184">
        <f t="shared" si="429"/>
        <v>0</v>
      </c>
      <c r="O3586" s="188">
        <v>490.6705</v>
      </c>
      <c r="P3586" s="188">
        <v>332.83302300000003</v>
      </c>
      <c r="Q3586" s="188">
        <f t="shared" si="430"/>
        <v>157.83747699999998</v>
      </c>
      <c r="S3586" s="184">
        <v>0</v>
      </c>
      <c r="T3586" s="184">
        <v>0</v>
      </c>
      <c r="U3586" s="184">
        <f t="shared" si="431"/>
        <v>0</v>
      </c>
      <c r="W3586" s="185">
        <v>0</v>
      </c>
      <c r="X3586" s="185">
        <v>0</v>
      </c>
      <c r="Y3586" s="185">
        <f t="shared" si="432"/>
        <v>0</v>
      </c>
    </row>
    <row r="3587" spans="2:25" s="187" customFormat="1" hidden="1" x14ac:dyDescent="0.3">
      <c r="B3587" s="226" t="s">
        <v>3901</v>
      </c>
      <c r="C3587" s="338" t="s">
        <v>11067</v>
      </c>
      <c r="D3587" s="249"/>
      <c r="E3587" s="249"/>
      <c r="F3587" s="183"/>
      <c r="G3587" s="184">
        <f t="shared" si="433"/>
        <v>69.224999999999994</v>
      </c>
      <c r="H3587" s="184">
        <f t="shared" si="434"/>
        <v>84.433000000000007</v>
      </c>
      <c r="I3587" s="184">
        <f t="shared" si="428"/>
        <v>15.208000000000013</v>
      </c>
      <c r="K3587" s="184">
        <v>0</v>
      </c>
      <c r="L3587" s="184">
        <v>0</v>
      </c>
      <c r="M3587" s="184">
        <f t="shared" si="429"/>
        <v>0</v>
      </c>
      <c r="O3587" s="188">
        <v>69.224999999999994</v>
      </c>
      <c r="P3587" s="188">
        <v>84.433000000000007</v>
      </c>
      <c r="Q3587" s="188">
        <f t="shared" si="430"/>
        <v>15.208000000000013</v>
      </c>
      <c r="S3587" s="184">
        <v>0</v>
      </c>
      <c r="T3587" s="184">
        <v>0</v>
      </c>
      <c r="U3587" s="184">
        <f t="shared" si="431"/>
        <v>0</v>
      </c>
      <c r="W3587" s="185">
        <v>0</v>
      </c>
      <c r="X3587" s="185">
        <v>0</v>
      </c>
      <c r="Y3587" s="185">
        <f t="shared" si="432"/>
        <v>0</v>
      </c>
    </row>
    <row r="3588" spans="2:25" s="187" customFormat="1" hidden="1" x14ac:dyDescent="0.3">
      <c r="B3588" s="226" t="s">
        <v>3902</v>
      </c>
      <c r="C3588" s="338" t="s">
        <v>11068</v>
      </c>
      <c r="D3588" s="249"/>
      <c r="E3588" s="249"/>
      <c r="F3588" s="183"/>
      <c r="G3588" s="184">
        <f t="shared" si="433"/>
        <v>1041.1898000000001</v>
      </c>
      <c r="H3588" s="184">
        <f t="shared" si="434"/>
        <v>1017.3973736</v>
      </c>
      <c r="I3588" s="184">
        <f t="shared" si="428"/>
        <v>23.792426400000068</v>
      </c>
      <c r="K3588" s="184">
        <v>0</v>
      </c>
      <c r="L3588" s="184">
        <v>0</v>
      </c>
      <c r="M3588" s="184">
        <f t="shared" si="429"/>
        <v>0</v>
      </c>
      <c r="O3588" s="188">
        <v>1041.1898000000001</v>
      </c>
      <c r="P3588" s="188">
        <v>1017.3973736</v>
      </c>
      <c r="Q3588" s="188">
        <f t="shared" si="430"/>
        <v>23.792426400000068</v>
      </c>
      <c r="S3588" s="184">
        <v>0</v>
      </c>
      <c r="T3588" s="184">
        <v>0</v>
      </c>
      <c r="U3588" s="184">
        <f t="shared" si="431"/>
        <v>0</v>
      </c>
      <c r="W3588" s="185">
        <v>0</v>
      </c>
      <c r="X3588" s="185">
        <v>0</v>
      </c>
      <c r="Y3588" s="185">
        <f t="shared" si="432"/>
        <v>0</v>
      </c>
    </row>
    <row r="3589" spans="2:25" s="187" customFormat="1" hidden="1" x14ac:dyDescent="0.3">
      <c r="B3589" s="226" t="s">
        <v>3903</v>
      </c>
      <c r="C3589" s="338" t="s">
        <v>11069</v>
      </c>
      <c r="D3589" s="249"/>
      <c r="E3589" s="249"/>
      <c r="F3589" s="183"/>
      <c r="G3589" s="184">
        <f t="shared" si="433"/>
        <v>202.3535</v>
      </c>
      <c r="H3589" s="184">
        <f t="shared" si="434"/>
        <v>174.96849341999999</v>
      </c>
      <c r="I3589" s="184">
        <f t="shared" si="428"/>
        <v>27.38500658000001</v>
      </c>
      <c r="K3589" s="184">
        <v>0</v>
      </c>
      <c r="L3589" s="184">
        <v>0</v>
      </c>
      <c r="M3589" s="184">
        <f t="shared" si="429"/>
        <v>0</v>
      </c>
      <c r="O3589" s="188">
        <v>202.3535</v>
      </c>
      <c r="P3589" s="188">
        <v>174.96849341999999</v>
      </c>
      <c r="Q3589" s="188">
        <f t="shared" si="430"/>
        <v>27.38500658000001</v>
      </c>
      <c r="S3589" s="184">
        <v>0</v>
      </c>
      <c r="T3589" s="184">
        <v>0</v>
      </c>
      <c r="U3589" s="184">
        <f t="shared" si="431"/>
        <v>0</v>
      </c>
      <c r="W3589" s="185">
        <v>0</v>
      </c>
      <c r="X3589" s="185">
        <v>0</v>
      </c>
      <c r="Y3589" s="185">
        <f t="shared" si="432"/>
        <v>0</v>
      </c>
    </row>
    <row r="3590" spans="2:25" s="187" customFormat="1" hidden="1" x14ac:dyDescent="0.3">
      <c r="B3590" s="226" t="s">
        <v>3904</v>
      </c>
      <c r="C3590" s="338" t="s">
        <v>11070</v>
      </c>
      <c r="D3590" s="249"/>
      <c r="E3590" s="249"/>
      <c r="F3590" s="183"/>
      <c r="G3590" s="184">
        <f t="shared" si="433"/>
        <v>175.3843</v>
      </c>
      <c r="H3590" s="184">
        <f t="shared" si="434"/>
        <v>146.73384844</v>
      </c>
      <c r="I3590" s="184">
        <f t="shared" si="428"/>
        <v>28.650451559999993</v>
      </c>
      <c r="K3590" s="184">
        <v>0</v>
      </c>
      <c r="L3590" s="184">
        <v>0</v>
      </c>
      <c r="M3590" s="184">
        <f t="shared" si="429"/>
        <v>0</v>
      </c>
      <c r="O3590" s="188">
        <v>175.3843</v>
      </c>
      <c r="P3590" s="188">
        <v>146.73384844</v>
      </c>
      <c r="Q3590" s="188">
        <f t="shared" si="430"/>
        <v>28.650451559999993</v>
      </c>
      <c r="S3590" s="184">
        <v>0</v>
      </c>
      <c r="T3590" s="184">
        <v>0</v>
      </c>
      <c r="U3590" s="184">
        <f t="shared" si="431"/>
        <v>0</v>
      </c>
      <c r="W3590" s="185">
        <v>0</v>
      </c>
      <c r="X3590" s="185">
        <v>0</v>
      </c>
      <c r="Y3590" s="185">
        <f t="shared" si="432"/>
        <v>0</v>
      </c>
    </row>
    <row r="3591" spans="2:25" s="187" customFormat="1" hidden="1" x14ac:dyDescent="0.3">
      <c r="B3591" s="226" t="s">
        <v>3905</v>
      </c>
      <c r="C3591" s="338" t="s">
        <v>11071</v>
      </c>
      <c r="D3591" s="249"/>
      <c r="E3591" s="249"/>
      <c r="F3591" s="183"/>
      <c r="G3591" s="184">
        <f t="shared" si="433"/>
        <v>449.16480000000001</v>
      </c>
      <c r="H3591" s="184">
        <f t="shared" si="434"/>
        <v>432.14692882999998</v>
      </c>
      <c r="I3591" s="184">
        <f t="shared" si="428"/>
        <v>17.017871170000035</v>
      </c>
      <c r="K3591" s="184">
        <v>0</v>
      </c>
      <c r="L3591" s="184">
        <v>0</v>
      </c>
      <c r="M3591" s="184">
        <f t="shared" si="429"/>
        <v>0</v>
      </c>
      <c r="O3591" s="188">
        <v>449.16480000000001</v>
      </c>
      <c r="P3591" s="188">
        <v>432.14692882999998</v>
      </c>
      <c r="Q3591" s="188">
        <f t="shared" si="430"/>
        <v>17.017871170000035</v>
      </c>
      <c r="S3591" s="184">
        <v>0</v>
      </c>
      <c r="T3591" s="184">
        <v>0</v>
      </c>
      <c r="U3591" s="184">
        <f t="shared" si="431"/>
        <v>0</v>
      </c>
      <c r="W3591" s="185">
        <v>0</v>
      </c>
      <c r="X3591" s="185">
        <v>0</v>
      </c>
      <c r="Y3591" s="185">
        <f t="shared" si="432"/>
        <v>0</v>
      </c>
    </row>
    <row r="3592" spans="2:25" s="187" customFormat="1" hidden="1" x14ac:dyDescent="0.3">
      <c r="B3592" s="226" t="s">
        <v>3906</v>
      </c>
      <c r="C3592" s="338" t="s">
        <v>11072</v>
      </c>
      <c r="D3592" s="249"/>
      <c r="E3592" s="249"/>
      <c r="F3592" s="183"/>
      <c r="G3592" s="184">
        <f t="shared" si="433"/>
        <v>68.47290000000001</v>
      </c>
      <c r="H3592" s="184">
        <f t="shared" si="434"/>
        <v>51.955233509999992</v>
      </c>
      <c r="I3592" s="184">
        <f t="shared" si="428"/>
        <v>16.517666490000018</v>
      </c>
      <c r="K3592" s="184">
        <v>0</v>
      </c>
      <c r="L3592" s="184">
        <v>0</v>
      </c>
      <c r="M3592" s="184">
        <f t="shared" si="429"/>
        <v>0</v>
      </c>
      <c r="O3592" s="188">
        <v>68.47290000000001</v>
      </c>
      <c r="P3592" s="188">
        <v>51.955233509999992</v>
      </c>
      <c r="Q3592" s="188">
        <f t="shared" si="430"/>
        <v>16.517666490000018</v>
      </c>
      <c r="S3592" s="184">
        <v>0</v>
      </c>
      <c r="T3592" s="184">
        <v>0</v>
      </c>
      <c r="U3592" s="184">
        <f t="shared" si="431"/>
        <v>0</v>
      </c>
      <c r="W3592" s="185">
        <v>0</v>
      </c>
      <c r="X3592" s="185">
        <v>0</v>
      </c>
      <c r="Y3592" s="185">
        <f t="shared" si="432"/>
        <v>0</v>
      </c>
    </row>
    <row r="3593" spans="2:25" s="187" customFormat="1" hidden="1" x14ac:dyDescent="0.3">
      <c r="B3593" s="226" t="s">
        <v>3907</v>
      </c>
      <c r="C3593" s="338" t="s">
        <v>11073</v>
      </c>
      <c r="D3593" s="249"/>
      <c r="E3593" s="249"/>
      <c r="F3593" s="183"/>
      <c r="G3593" s="184">
        <f t="shared" si="433"/>
        <v>35.4</v>
      </c>
      <c r="H3593" s="184">
        <f t="shared" si="434"/>
        <v>18.303100000000001</v>
      </c>
      <c r="I3593" s="184">
        <f t="shared" ref="I3593:I3656" si="435">+ABS(G3593-H3593)</f>
        <v>17.096899999999998</v>
      </c>
      <c r="K3593" s="184">
        <v>0</v>
      </c>
      <c r="L3593" s="184">
        <v>0</v>
      </c>
      <c r="M3593" s="184">
        <f t="shared" ref="M3593:M3656" si="436">+ABS(K3593-L3593)</f>
        <v>0</v>
      </c>
      <c r="O3593" s="188">
        <v>35.4</v>
      </c>
      <c r="P3593" s="188">
        <v>18.303100000000001</v>
      </c>
      <c r="Q3593" s="188">
        <f t="shared" ref="Q3593:Q3656" si="437">+ABS(O3593-P3593)</f>
        <v>17.096899999999998</v>
      </c>
      <c r="S3593" s="184">
        <v>0</v>
      </c>
      <c r="T3593" s="184">
        <v>0</v>
      </c>
      <c r="U3593" s="184">
        <f t="shared" ref="U3593:U3656" si="438">+ABS(S3593-T3593)</f>
        <v>0</v>
      </c>
      <c r="W3593" s="185">
        <v>0</v>
      </c>
      <c r="X3593" s="185">
        <v>0</v>
      </c>
      <c r="Y3593" s="185">
        <f t="shared" ref="Y3593:Y3656" si="439">+ABS(W3593-X3593)</f>
        <v>0</v>
      </c>
    </row>
    <row r="3594" spans="2:25" s="187" customFormat="1" hidden="1" x14ac:dyDescent="0.3">
      <c r="B3594" s="226" t="s">
        <v>3908</v>
      </c>
      <c r="C3594" s="338" t="s">
        <v>11074</v>
      </c>
      <c r="D3594" s="249"/>
      <c r="E3594" s="249"/>
      <c r="F3594" s="183"/>
      <c r="G3594" s="184">
        <f t="shared" si="433"/>
        <v>373.58080000000001</v>
      </c>
      <c r="H3594" s="184">
        <f t="shared" si="434"/>
        <v>207.5755154</v>
      </c>
      <c r="I3594" s="184">
        <f t="shared" si="435"/>
        <v>166.00528460000001</v>
      </c>
      <c r="K3594" s="184">
        <v>0</v>
      </c>
      <c r="L3594" s="184">
        <v>0</v>
      </c>
      <c r="M3594" s="184">
        <f t="shared" si="436"/>
        <v>0</v>
      </c>
      <c r="O3594" s="188">
        <v>373.58080000000001</v>
      </c>
      <c r="P3594" s="188">
        <v>207.5755154</v>
      </c>
      <c r="Q3594" s="188">
        <f t="shared" si="437"/>
        <v>166.00528460000001</v>
      </c>
      <c r="S3594" s="184">
        <v>0</v>
      </c>
      <c r="T3594" s="184">
        <v>0</v>
      </c>
      <c r="U3594" s="184">
        <f t="shared" si="438"/>
        <v>0</v>
      </c>
      <c r="W3594" s="185">
        <v>0</v>
      </c>
      <c r="X3594" s="185">
        <v>0</v>
      </c>
      <c r="Y3594" s="185">
        <f t="shared" si="439"/>
        <v>0</v>
      </c>
    </row>
    <row r="3595" spans="2:25" s="187" customFormat="1" hidden="1" x14ac:dyDescent="0.3">
      <c r="B3595" s="226" t="s">
        <v>3909</v>
      </c>
      <c r="C3595" s="338" t="s">
        <v>11075</v>
      </c>
      <c r="D3595" s="249"/>
      <c r="E3595" s="249"/>
      <c r="F3595" s="183"/>
      <c r="G3595" s="184">
        <f t="shared" si="433"/>
        <v>63.673900000000003</v>
      </c>
      <c r="H3595" s="184">
        <f t="shared" si="434"/>
        <v>52.195193840000002</v>
      </c>
      <c r="I3595" s="184">
        <f t="shared" si="435"/>
        <v>11.478706160000002</v>
      </c>
      <c r="K3595" s="184">
        <v>0</v>
      </c>
      <c r="L3595" s="184">
        <v>0</v>
      </c>
      <c r="M3595" s="184">
        <f t="shared" si="436"/>
        <v>0</v>
      </c>
      <c r="O3595" s="188">
        <v>63.673900000000003</v>
      </c>
      <c r="P3595" s="188">
        <v>52.195193840000002</v>
      </c>
      <c r="Q3595" s="188">
        <f t="shared" si="437"/>
        <v>11.478706160000002</v>
      </c>
      <c r="S3595" s="184">
        <v>0</v>
      </c>
      <c r="T3595" s="184">
        <v>0</v>
      </c>
      <c r="U3595" s="184">
        <f t="shared" si="438"/>
        <v>0</v>
      </c>
      <c r="W3595" s="185">
        <v>0</v>
      </c>
      <c r="X3595" s="185">
        <v>0</v>
      </c>
      <c r="Y3595" s="185">
        <f t="shared" si="439"/>
        <v>0</v>
      </c>
    </row>
    <row r="3596" spans="2:25" s="187" customFormat="1" hidden="1" x14ac:dyDescent="0.3">
      <c r="B3596" s="226" t="s">
        <v>3910</v>
      </c>
      <c r="C3596" s="338" t="s">
        <v>11076</v>
      </c>
      <c r="D3596" s="249"/>
      <c r="E3596" s="249"/>
      <c r="F3596" s="183"/>
      <c r="G3596" s="184">
        <f t="shared" si="433"/>
        <v>402.37060000000002</v>
      </c>
      <c r="H3596" s="184">
        <f t="shared" si="434"/>
        <v>343.21089044000001</v>
      </c>
      <c r="I3596" s="184">
        <f t="shared" si="435"/>
        <v>59.15970956000001</v>
      </c>
      <c r="K3596" s="184">
        <v>0</v>
      </c>
      <c r="L3596" s="184">
        <v>0</v>
      </c>
      <c r="M3596" s="184">
        <f t="shared" si="436"/>
        <v>0</v>
      </c>
      <c r="O3596" s="188">
        <v>402.37060000000002</v>
      </c>
      <c r="P3596" s="188">
        <v>343.21089044000001</v>
      </c>
      <c r="Q3596" s="188">
        <f t="shared" si="437"/>
        <v>59.15970956000001</v>
      </c>
      <c r="S3596" s="184">
        <v>0</v>
      </c>
      <c r="T3596" s="184">
        <v>0</v>
      </c>
      <c r="U3596" s="184">
        <f t="shared" si="438"/>
        <v>0</v>
      </c>
      <c r="W3596" s="185">
        <v>0</v>
      </c>
      <c r="X3596" s="185">
        <v>0</v>
      </c>
      <c r="Y3596" s="185">
        <f t="shared" si="439"/>
        <v>0</v>
      </c>
    </row>
    <row r="3597" spans="2:25" s="187" customFormat="1" hidden="1" x14ac:dyDescent="0.3">
      <c r="B3597" s="226" t="s">
        <v>3911</v>
      </c>
      <c r="C3597" s="338" t="s">
        <v>11077</v>
      </c>
      <c r="D3597" s="249"/>
      <c r="E3597" s="249"/>
      <c r="F3597" s="183"/>
      <c r="G3597" s="184">
        <f t="shared" si="433"/>
        <v>194.32</v>
      </c>
      <c r="H3597" s="184">
        <f t="shared" si="434"/>
        <v>105.2</v>
      </c>
      <c r="I3597" s="184">
        <f t="shared" si="435"/>
        <v>89.11999999999999</v>
      </c>
      <c r="K3597" s="184">
        <v>0</v>
      </c>
      <c r="L3597" s="184">
        <v>0</v>
      </c>
      <c r="M3597" s="184">
        <f t="shared" si="436"/>
        <v>0</v>
      </c>
      <c r="O3597" s="188">
        <v>194.32</v>
      </c>
      <c r="P3597" s="188">
        <v>105.2</v>
      </c>
      <c r="Q3597" s="188">
        <f t="shared" si="437"/>
        <v>89.11999999999999</v>
      </c>
      <c r="S3597" s="184">
        <v>0</v>
      </c>
      <c r="T3597" s="184">
        <v>0</v>
      </c>
      <c r="U3597" s="184">
        <f t="shared" si="438"/>
        <v>0</v>
      </c>
      <c r="W3597" s="185">
        <v>0</v>
      </c>
      <c r="X3597" s="185">
        <v>0</v>
      </c>
      <c r="Y3597" s="185">
        <f t="shared" si="439"/>
        <v>0</v>
      </c>
    </row>
    <row r="3598" spans="2:25" s="187" customFormat="1" hidden="1" x14ac:dyDescent="0.3">
      <c r="B3598" s="226" t="s">
        <v>3912</v>
      </c>
      <c r="C3598" s="338" t="s">
        <v>11078</v>
      </c>
      <c r="D3598" s="249"/>
      <c r="E3598" s="249"/>
      <c r="F3598" s="183"/>
      <c r="G3598" s="184">
        <f t="shared" si="433"/>
        <v>1340.3705</v>
      </c>
      <c r="H3598" s="184">
        <f t="shared" si="434"/>
        <v>1267.46096085</v>
      </c>
      <c r="I3598" s="184">
        <f t="shared" si="435"/>
        <v>72.909539150000001</v>
      </c>
      <c r="K3598" s="184">
        <v>0</v>
      </c>
      <c r="L3598" s="184">
        <v>0</v>
      </c>
      <c r="M3598" s="184">
        <f t="shared" si="436"/>
        <v>0</v>
      </c>
      <c r="O3598" s="188">
        <v>1340.3705</v>
      </c>
      <c r="P3598" s="188">
        <v>1267.46096085</v>
      </c>
      <c r="Q3598" s="188">
        <f t="shared" si="437"/>
        <v>72.909539150000001</v>
      </c>
      <c r="S3598" s="184">
        <v>0</v>
      </c>
      <c r="T3598" s="184">
        <v>0</v>
      </c>
      <c r="U3598" s="184">
        <f t="shared" si="438"/>
        <v>0</v>
      </c>
      <c r="W3598" s="185">
        <v>0</v>
      </c>
      <c r="X3598" s="185">
        <v>0</v>
      </c>
      <c r="Y3598" s="185">
        <f t="shared" si="439"/>
        <v>0</v>
      </c>
    </row>
    <row r="3599" spans="2:25" s="187" customFormat="1" hidden="1" x14ac:dyDescent="0.3">
      <c r="B3599" s="226" t="s">
        <v>3913</v>
      </c>
      <c r="C3599" s="338" t="s">
        <v>11079</v>
      </c>
      <c r="D3599" s="249"/>
      <c r="E3599" s="249"/>
      <c r="F3599" s="183"/>
      <c r="G3599" s="184">
        <f t="shared" si="433"/>
        <v>331.9864</v>
      </c>
      <c r="H3599" s="184">
        <f t="shared" si="434"/>
        <v>279.48951578999998</v>
      </c>
      <c r="I3599" s="184">
        <f t="shared" si="435"/>
        <v>52.496884210000019</v>
      </c>
      <c r="K3599" s="184">
        <v>0</v>
      </c>
      <c r="L3599" s="184">
        <v>0</v>
      </c>
      <c r="M3599" s="184">
        <f t="shared" si="436"/>
        <v>0</v>
      </c>
      <c r="O3599" s="188">
        <v>331.9864</v>
      </c>
      <c r="P3599" s="188">
        <v>279.48951578999998</v>
      </c>
      <c r="Q3599" s="188">
        <f t="shared" si="437"/>
        <v>52.496884210000019</v>
      </c>
      <c r="S3599" s="184">
        <v>0</v>
      </c>
      <c r="T3599" s="184">
        <v>0</v>
      </c>
      <c r="U3599" s="184">
        <f t="shared" si="438"/>
        <v>0</v>
      </c>
      <c r="W3599" s="185">
        <v>0</v>
      </c>
      <c r="X3599" s="185">
        <v>0</v>
      </c>
      <c r="Y3599" s="185">
        <f t="shared" si="439"/>
        <v>0</v>
      </c>
    </row>
    <row r="3600" spans="2:25" s="187" customFormat="1" hidden="1" x14ac:dyDescent="0.3">
      <c r="B3600" s="226" t="s">
        <v>3914</v>
      </c>
      <c r="C3600" s="338" t="s">
        <v>11080</v>
      </c>
      <c r="D3600" s="249"/>
      <c r="E3600" s="249"/>
      <c r="F3600" s="183"/>
      <c r="G3600" s="184">
        <f t="shared" si="433"/>
        <v>247.64619999999999</v>
      </c>
      <c r="H3600" s="184">
        <f t="shared" si="434"/>
        <v>194.34653056999997</v>
      </c>
      <c r="I3600" s="184">
        <f t="shared" si="435"/>
        <v>53.299669430000023</v>
      </c>
      <c r="K3600" s="184">
        <v>0</v>
      </c>
      <c r="L3600" s="184">
        <v>0</v>
      </c>
      <c r="M3600" s="184">
        <f t="shared" si="436"/>
        <v>0</v>
      </c>
      <c r="O3600" s="188">
        <v>247.64619999999999</v>
      </c>
      <c r="P3600" s="188">
        <v>194.34653056999997</v>
      </c>
      <c r="Q3600" s="188">
        <f t="shared" si="437"/>
        <v>53.299669430000023</v>
      </c>
      <c r="S3600" s="184">
        <v>0</v>
      </c>
      <c r="T3600" s="184">
        <v>0</v>
      </c>
      <c r="U3600" s="184">
        <f t="shared" si="438"/>
        <v>0</v>
      </c>
      <c r="W3600" s="185">
        <v>0</v>
      </c>
      <c r="X3600" s="185">
        <v>0</v>
      </c>
      <c r="Y3600" s="185">
        <f t="shared" si="439"/>
        <v>0</v>
      </c>
    </row>
    <row r="3601" spans="2:25" s="187" customFormat="1" hidden="1" x14ac:dyDescent="0.3">
      <c r="B3601" s="226" t="s">
        <v>3915</v>
      </c>
      <c r="C3601" s="338" t="s">
        <v>11081</v>
      </c>
      <c r="D3601" s="249"/>
      <c r="E3601" s="249"/>
      <c r="F3601" s="183"/>
      <c r="G3601" s="184">
        <f t="shared" si="433"/>
        <v>164.44699999999997</v>
      </c>
      <c r="H3601" s="184">
        <f t="shared" si="434"/>
        <v>125.38294938999999</v>
      </c>
      <c r="I3601" s="184">
        <f t="shared" si="435"/>
        <v>39.064050609999981</v>
      </c>
      <c r="K3601" s="184">
        <v>0</v>
      </c>
      <c r="L3601" s="184">
        <v>0</v>
      </c>
      <c r="M3601" s="184">
        <f t="shared" si="436"/>
        <v>0</v>
      </c>
      <c r="O3601" s="188">
        <v>164.44699999999997</v>
      </c>
      <c r="P3601" s="188">
        <v>125.38294938999999</v>
      </c>
      <c r="Q3601" s="188">
        <f t="shared" si="437"/>
        <v>39.064050609999981</v>
      </c>
      <c r="S3601" s="184">
        <v>0</v>
      </c>
      <c r="T3601" s="184">
        <v>0</v>
      </c>
      <c r="U3601" s="184">
        <f t="shared" si="438"/>
        <v>0</v>
      </c>
      <c r="W3601" s="185">
        <v>0</v>
      </c>
      <c r="X3601" s="185">
        <v>0</v>
      </c>
      <c r="Y3601" s="185">
        <f t="shared" si="439"/>
        <v>0</v>
      </c>
    </row>
    <row r="3602" spans="2:25" s="187" customFormat="1" hidden="1" x14ac:dyDescent="0.3">
      <c r="B3602" s="226" t="s">
        <v>7525</v>
      </c>
      <c r="C3602" s="338" t="s">
        <v>11082</v>
      </c>
      <c r="D3602" s="249"/>
      <c r="E3602" s="249"/>
      <c r="F3602" s="183"/>
      <c r="G3602" s="184">
        <f t="shared" si="433"/>
        <v>166.40589999999997</v>
      </c>
      <c r="H3602" s="184">
        <f t="shared" si="434"/>
        <v>72.50109209</v>
      </c>
      <c r="I3602" s="184">
        <f t="shared" si="435"/>
        <v>93.904807909999974</v>
      </c>
      <c r="K3602" s="184">
        <v>0</v>
      </c>
      <c r="L3602" s="184">
        <v>0</v>
      </c>
      <c r="M3602" s="184">
        <f t="shared" si="436"/>
        <v>0</v>
      </c>
      <c r="O3602" s="188">
        <v>166.40589999999997</v>
      </c>
      <c r="P3602" s="188">
        <v>72.50109209</v>
      </c>
      <c r="Q3602" s="188">
        <f t="shared" si="437"/>
        <v>93.904807909999974</v>
      </c>
      <c r="S3602" s="184">
        <v>0</v>
      </c>
      <c r="T3602" s="184">
        <v>0</v>
      </c>
      <c r="U3602" s="184">
        <f t="shared" si="438"/>
        <v>0</v>
      </c>
      <c r="W3602" s="185">
        <v>0</v>
      </c>
      <c r="X3602" s="185">
        <v>0</v>
      </c>
      <c r="Y3602" s="185">
        <f t="shared" si="439"/>
        <v>0</v>
      </c>
    </row>
    <row r="3603" spans="2:25" s="187" customFormat="1" hidden="1" x14ac:dyDescent="0.3">
      <c r="B3603" s="226" t="s">
        <v>3916</v>
      </c>
      <c r="C3603" s="338" t="s">
        <v>11083</v>
      </c>
      <c r="D3603" s="249"/>
      <c r="E3603" s="249"/>
      <c r="F3603" s="183"/>
      <c r="G3603" s="184">
        <f t="shared" si="433"/>
        <v>514.56899999999996</v>
      </c>
      <c r="H3603" s="184">
        <f t="shared" si="434"/>
        <v>487.17840635000005</v>
      </c>
      <c r="I3603" s="184">
        <f t="shared" si="435"/>
        <v>27.390593649999914</v>
      </c>
      <c r="K3603" s="184">
        <v>0</v>
      </c>
      <c r="L3603" s="184">
        <v>0</v>
      </c>
      <c r="M3603" s="184">
        <f t="shared" si="436"/>
        <v>0</v>
      </c>
      <c r="O3603" s="188">
        <v>514.56899999999996</v>
      </c>
      <c r="P3603" s="188">
        <v>487.17840635000005</v>
      </c>
      <c r="Q3603" s="188">
        <f t="shared" si="437"/>
        <v>27.390593649999914</v>
      </c>
      <c r="S3603" s="184">
        <v>0</v>
      </c>
      <c r="T3603" s="184">
        <v>0</v>
      </c>
      <c r="U3603" s="184">
        <f t="shared" si="438"/>
        <v>0</v>
      </c>
      <c r="W3603" s="185">
        <v>0</v>
      </c>
      <c r="X3603" s="185">
        <v>0</v>
      </c>
      <c r="Y3603" s="185">
        <f t="shared" si="439"/>
        <v>0</v>
      </c>
    </row>
    <row r="3604" spans="2:25" s="187" customFormat="1" hidden="1" x14ac:dyDescent="0.3">
      <c r="B3604" s="226" t="s">
        <v>3917</v>
      </c>
      <c r="C3604" s="338" t="s">
        <v>11084</v>
      </c>
      <c r="D3604" s="249"/>
      <c r="E3604" s="249"/>
      <c r="F3604" s="183"/>
      <c r="G3604" s="184">
        <f t="shared" si="433"/>
        <v>95.855799999999988</v>
      </c>
      <c r="H3604" s="184">
        <f t="shared" si="434"/>
        <v>85.677336969999999</v>
      </c>
      <c r="I3604" s="184">
        <f t="shared" si="435"/>
        <v>10.178463029999989</v>
      </c>
      <c r="K3604" s="184">
        <v>0</v>
      </c>
      <c r="L3604" s="184">
        <v>0</v>
      </c>
      <c r="M3604" s="184">
        <f t="shared" si="436"/>
        <v>0</v>
      </c>
      <c r="O3604" s="188">
        <v>95.855799999999988</v>
      </c>
      <c r="P3604" s="188">
        <v>85.677336969999999</v>
      </c>
      <c r="Q3604" s="188">
        <f t="shared" si="437"/>
        <v>10.178463029999989</v>
      </c>
      <c r="S3604" s="184">
        <v>0</v>
      </c>
      <c r="T3604" s="184">
        <v>0</v>
      </c>
      <c r="U3604" s="184">
        <f t="shared" si="438"/>
        <v>0</v>
      </c>
      <c r="W3604" s="185">
        <v>0</v>
      </c>
      <c r="X3604" s="185">
        <v>0</v>
      </c>
      <c r="Y3604" s="185">
        <f t="shared" si="439"/>
        <v>0</v>
      </c>
    </row>
    <row r="3605" spans="2:25" s="187" customFormat="1" hidden="1" x14ac:dyDescent="0.3">
      <c r="B3605" s="226" t="s">
        <v>3918</v>
      </c>
      <c r="C3605" s="338" t="s">
        <v>11085</v>
      </c>
      <c r="D3605" s="249"/>
      <c r="E3605" s="249"/>
      <c r="F3605" s="183"/>
      <c r="G3605" s="184">
        <f t="shared" si="433"/>
        <v>71.346000000000004</v>
      </c>
      <c r="H3605" s="184">
        <f t="shared" si="434"/>
        <v>41.736109999999996</v>
      </c>
      <c r="I3605" s="184">
        <f t="shared" si="435"/>
        <v>29.609890000000007</v>
      </c>
      <c r="K3605" s="184">
        <v>0</v>
      </c>
      <c r="L3605" s="184">
        <v>0</v>
      </c>
      <c r="M3605" s="184">
        <f t="shared" si="436"/>
        <v>0</v>
      </c>
      <c r="O3605" s="188">
        <v>71.346000000000004</v>
      </c>
      <c r="P3605" s="188">
        <v>41.736109999999996</v>
      </c>
      <c r="Q3605" s="188">
        <f t="shared" si="437"/>
        <v>29.609890000000007</v>
      </c>
      <c r="S3605" s="184">
        <v>0</v>
      </c>
      <c r="T3605" s="184">
        <v>0</v>
      </c>
      <c r="U3605" s="184">
        <f t="shared" si="438"/>
        <v>0</v>
      </c>
      <c r="W3605" s="185">
        <v>0</v>
      </c>
      <c r="X3605" s="185">
        <v>0</v>
      </c>
      <c r="Y3605" s="185">
        <f t="shared" si="439"/>
        <v>0</v>
      </c>
    </row>
    <row r="3606" spans="2:25" s="187" customFormat="1" hidden="1" x14ac:dyDescent="0.3">
      <c r="B3606" s="226" t="s">
        <v>3919</v>
      </c>
      <c r="C3606" s="338" t="s">
        <v>11086</v>
      </c>
      <c r="D3606" s="249"/>
      <c r="E3606" s="249"/>
      <c r="F3606" s="183"/>
      <c r="G3606" s="184">
        <f t="shared" si="433"/>
        <v>182.94730000000001</v>
      </c>
      <c r="H3606" s="184">
        <f t="shared" si="434"/>
        <v>64.55</v>
      </c>
      <c r="I3606" s="184">
        <f t="shared" si="435"/>
        <v>118.39730000000002</v>
      </c>
      <c r="K3606" s="184">
        <v>0</v>
      </c>
      <c r="L3606" s="184">
        <v>0</v>
      </c>
      <c r="M3606" s="184">
        <f t="shared" si="436"/>
        <v>0</v>
      </c>
      <c r="O3606" s="188">
        <v>182.94730000000001</v>
      </c>
      <c r="P3606" s="188">
        <v>64.55</v>
      </c>
      <c r="Q3606" s="188">
        <f t="shared" si="437"/>
        <v>118.39730000000002</v>
      </c>
      <c r="S3606" s="184">
        <v>0</v>
      </c>
      <c r="T3606" s="184">
        <v>0</v>
      </c>
      <c r="U3606" s="184">
        <f t="shared" si="438"/>
        <v>0</v>
      </c>
      <c r="W3606" s="185">
        <v>0</v>
      </c>
      <c r="X3606" s="185">
        <v>0</v>
      </c>
      <c r="Y3606" s="185">
        <f t="shared" si="439"/>
        <v>0</v>
      </c>
    </row>
    <row r="3607" spans="2:25" s="187" customFormat="1" hidden="1" x14ac:dyDescent="0.3">
      <c r="B3607" s="226" t="s">
        <v>3920</v>
      </c>
      <c r="C3607" s="338" t="s">
        <v>11087</v>
      </c>
      <c r="D3607" s="249"/>
      <c r="E3607" s="249"/>
      <c r="F3607" s="183"/>
      <c r="G3607" s="184">
        <f t="shared" si="433"/>
        <v>83.631100000000004</v>
      </c>
      <c r="H3607" s="184">
        <f t="shared" si="434"/>
        <v>68.997122129999994</v>
      </c>
      <c r="I3607" s="184">
        <f t="shared" si="435"/>
        <v>14.63397787000001</v>
      </c>
      <c r="K3607" s="184">
        <v>0</v>
      </c>
      <c r="L3607" s="184">
        <v>0</v>
      </c>
      <c r="M3607" s="184">
        <f t="shared" si="436"/>
        <v>0</v>
      </c>
      <c r="O3607" s="188">
        <v>83.631100000000004</v>
      </c>
      <c r="P3607" s="188">
        <v>68.997122129999994</v>
      </c>
      <c r="Q3607" s="188">
        <f t="shared" si="437"/>
        <v>14.63397787000001</v>
      </c>
      <c r="S3607" s="184">
        <v>0</v>
      </c>
      <c r="T3607" s="184">
        <v>0</v>
      </c>
      <c r="U3607" s="184">
        <f t="shared" si="438"/>
        <v>0</v>
      </c>
      <c r="W3607" s="185">
        <v>0</v>
      </c>
      <c r="X3607" s="185">
        <v>0</v>
      </c>
      <c r="Y3607" s="185">
        <f t="shared" si="439"/>
        <v>0</v>
      </c>
    </row>
    <row r="3608" spans="2:25" s="187" customFormat="1" hidden="1" x14ac:dyDescent="0.3">
      <c r="B3608" s="226" t="s">
        <v>3921</v>
      </c>
      <c r="C3608" s="338" t="s">
        <v>11088</v>
      </c>
      <c r="D3608" s="249"/>
      <c r="E3608" s="249"/>
      <c r="F3608" s="183"/>
      <c r="G3608" s="184">
        <f t="shared" si="433"/>
        <v>428.92400000000004</v>
      </c>
      <c r="H3608" s="184">
        <f t="shared" si="434"/>
        <v>363.11463963</v>
      </c>
      <c r="I3608" s="184">
        <f t="shared" si="435"/>
        <v>65.809360370000036</v>
      </c>
      <c r="K3608" s="184">
        <v>0</v>
      </c>
      <c r="L3608" s="184">
        <v>0</v>
      </c>
      <c r="M3608" s="184">
        <f t="shared" si="436"/>
        <v>0</v>
      </c>
      <c r="O3608" s="188">
        <v>428.92400000000004</v>
      </c>
      <c r="P3608" s="188">
        <v>363.11463963</v>
      </c>
      <c r="Q3608" s="188">
        <f t="shared" si="437"/>
        <v>65.809360370000036</v>
      </c>
      <c r="S3608" s="184">
        <v>0</v>
      </c>
      <c r="T3608" s="184">
        <v>0</v>
      </c>
      <c r="U3608" s="184">
        <f t="shared" si="438"/>
        <v>0</v>
      </c>
      <c r="W3608" s="185">
        <v>0</v>
      </c>
      <c r="X3608" s="185">
        <v>0</v>
      </c>
      <c r="Y3608" s="185">
        <f t="shared" si="439"/>
        <v>0</v>
      </c>
    </row>
    <row r="3609" spans="2:25" s="187" customFormat="1" hidden="1" x14ac:dyDescent="0.3">
      <c r="B3609" s="226" t="s">
        <v>3922</v>
      </c>
      <c r="C3609" s="338" t="s">
        <v>11089</v>
      </c>
      <c r="D3609" s="249"/>
      <c r="E3609" s="249"/>
      <c r="F3609" s="183"/>
      <c r="G3609" s="184">
        <f t="shared" si="433"/>
        <v>132.45310000000001</v>
      </c>
      <c r="H3609" s="184">
        <f t="shared" si="434"/>
        <v>105.2</v>
      </c>
      <c r="I3609" s="184">
        <f t="shared" si="435"/>
        <v>27.253100000000003</v>
      </c>
      <c r="K3609" s="184">
        <v>0</v>
      </c>
      <c r="L3609" s="184">
        <v>0</v>
      </c>
      <c r="M3609" s="184">
        <f t="shared" si="436"/>
        <v>0</v>
      </c>
      <c r="O3609" s="188">
        <v>132.45310000000001</v>
      </c>
      <c r="P3609" s="188">
        <v>105.2</v>
      </c>
      <c r="Q3609" s="188">
        <f t="shared" si="437"/>
        <v>27.253100000000003</v>
      </c>
      <c r="S3609" s="184">
        <v>0</v>
      </c>
      <c r="T3609" s="184">
        <v>0</v>
      </c>
      <c r="U3609" s="184">
        <f t="shared" si="438"/>
        <v>0</v>
      </c>
      <c r="W3609" s="185">
        <v>0</v>
      </c>
      <c r="X3609" s="185">
        <v>0</v>
      </c>
      <c r="Y3609" s="185">
        <f t="shared" si="439"/>
        <v>0</v>
      </c>
    </row>
    <row r="3610" spans="2:25" s="187" customFormat="1" hidden="1" x14ac:dyDescent="0.3">
      <c r="B3610" s="226" t="s">
        <v>3923</v>
      </c>
      <c r="C3610" s="338" t="s">
        <v>11090</v>
      </c>
      <c r="D3610" s="249"/>
      <c r="E3610" s="249"/>
      <c r="F3610" s="183"/>
      <c r="G3610" s="184">
        <f t="shared" si="433"/>
        <v>1257.5184999999999</v>
      </c>
      <c r="H3610" s="184">
        <f t="shared" si="434"/>
        <v>1207.8595402799999</v>
      </c>
      <c r="I3610" s="184">
        <f t="shared" si="435"/>
        <v>49.658959719999984</v>
      </c>
      <c r="K3610" s="184">
        <v>0</v>
      </c>
      <c r="L3610" s="184">
        <v>0</v>
      </c>
      <c r="M3610" s="184">
        <f t="shared" si="436"/>
        <v>0</v>
      </c>
      <c r="O3610" s="188">
        <v>1257.5184999999999</v>
      </c>
      <c r="P3610" s="188">
        <v>1207.8595402799999</v>
      </c>
      <c r="Q3610" s="188">
        <f t="shared" si="437"/>
        <v>49.658959719999984</v>
      </c>
      <c r="S3610" s="184">
        <v>0</v>
      </c>
      <c r="T3610" s="184">
        <v>0</v>
      </c>
      <c r="U3610" s="184">
        <f t="shared" si="438"/>
        <v>0</v>
      </c>
      <c r="W3610" s="185">
        <v>0</v>
      </c>
      <c r="X3610" s="185">
        <v>0</v>
      </c>
      <c r="Y3610" s="185">
        <f t="shared" si="439"/>
        <v>0</v>
      </c>
    </row>
    <row r="3611" spans="2:25" s="187" customFormat="1" hidden="1" x14ac:dyDescent="0.3">
      <c r="B3611" s="226" t="s">
        <v>3924</v>
      </c>
      <c r="C3611" s="338" t="s">
        <v>11091</v>
      </c>
      <c r="D3611" s="249"/>
      <c r="E3611" s="249"/>
      <c r="F3611" s="183"/>
      <c r="G3611" s="184">
        <f t="shared" si="433"/>
        <v>1030.8848</v>
      </c>
      <c r="H3611" s="184">
        <f t="shared" si="434"/>
        <v>1008.52255937</v>
      </c>
      <c r="I3611" s="184">
        <f t="shared" si="435"/>
        <v>22.362240630000088</v>
      </c>
      <c r="K3611" s="184">
        <v>0</v>
      </c>
      <c r="L3611" s="184">
        <v>0</v>
      </c>
      <c r="M3611" s="184">
        <f t="shared" si="436"/>
        <v>0</v>
      </c>
      <c r="O3611" s="188">
        <v>1030.8848</v>
      </c>
      <c r="P3611" s="188">
        <v>1008.52255937</v>
      </c>
      <c r="Q3611" s="188">
        <f t="shared" si="437"/>
        <v>22.362240630000088</v>
      </c>
      <c r="S3611" s="184">
        <v>0</v>
      </c>
      <c r="T3611" s="184">
        <v>0</v>
      </c>
      <c r="U3611" s="184">
        <f t="shared" si="438"/>
        <v>0</v>
      </c>
      <c r="W3611" s="185">
        <v>0</v>
      </c>
      <c r="X3611" s="185">
        <v>0</v>
      </c>
      <c r="Y3611" s="185">
        <f t="shared" si="439"/>
        <v>0</v>
      </c>
    </row>
    <row r="3612" spans="2:25" s="187" customFormat="1" hidden="1" x14ac:dyDescent="0.3">
      <c r="B3612" s="226" t="s">
        <v>3925</v>
      </c>
      <c r="C3612" s="338" t="s">
        <v>11092</v>
      </c>
      <c r="D3612" s="249"/>
      <c r="E3612" s="249"/>
      <c r="F3612" s="183"/>
      <c r="G3612" s="184">
        <f t="shared" si="433"/>
        <v>563.40620000000001</v>
      </c>
      <c r="H3612" s="184">
        <f t="shared" si="434"/>
        <v>495.6658056</v>
      </c>
      <c r="I3612" s="184">
        <f t="shared" si="435"/>
        <v>67.740394400000014</v>
      </c>
      <c r="K3612" s="184">
        <v>0</v>
      </c>
      <c r="L3612" s="184">
        <v>0</v>
      </c>
      <c r="M3612" s="184">
        <f t="shared" si="436"/>
        <v>0</v>
      </c>
      <c r="O3612" s="188">
        <v>563.40620000000001</v>
      </c>
      <c r="P3612" s="188">
        <v>495.6658056</v>
      </c>
      <c r="Q3612" s="188">
        <f t="shared" si="437"/>
        <v>67.740394400000014</v>
      </c>
      <c r="S3612" s="184">
        <v>0</v>
      </c>
      <c r="T3612" s="184">
        <v>0</v>
      </c>
      <c r="U3612" s="184">
        <f t="shared" si="438"/>
        <v>0</v>
      </c>
      <c r="W3612" s="185">
        <v>0</v>
      </c>
      <c r="X3612" s="185">
        <v>0</v>
      </c>
      <c r="Y3612" s="185">
        <f t="shared" si="439"/>
        <v>0</v>
      </c>
    </row>
    <row r="3613" spans="2:25" s="187" customFormat="1" hidden="1" x14ac:dyDescent="0.3">
      <c r="B3613" s="226" t="s">
        <v>3926</v>
      </c>
      <c r="C3613" s="338" t="s">
        <v>11093</v>
      </c>
      <c r="D3613" s="249"/>
      <c r="E3613" s="249"/>
      <c r="F3613" s="183"/>
      <c r="G3613" s="184">
        <f t="shared" si="433"/>
        <v>451.27639999999997</v>
      </c>
      <c r="H3613" s="184">
        <f t="shared" si="434"/>
        <v>255.92155647999999</v>
      </c>
      <c r="I3613" s="184">
        <f t="shared" si="435"/>
        <v>195.35484351999997</v>
      </c>
      <c r="K3613" s="184">
        <v>0</v>
      </c>
      <c r="L3613" s="184">
        <v>0</v>
      </c>
      <c r="M3613" s="184">
        <f t="shared" si="436"/>
        <v>0</v>
      </c>
      <c r="O3613" s="188">
        <v>451.27639999999997</v>
      </c>
      <c r="P3613" s="188">
        <v>255.92155647999999</v>
      </c>
      <c r="Q3613" s="188">
        <f t="shared" si="437"/>
        <v>195.35484351999997</v>
      </c>
      <c r="S3613" s="184">
        <v>0</v>
      </c>
      <c r="T3613" s="184">
        <v>0</v>
      </c>
      <c r="U3613" s="184">
        <f t="shared" si="438"/>
        <v>0</v>
      </c>
      <c r="W3613" s="185">
        <v>0</v>
      </c>
      <c r="X3613" s="185">
        <v>0</v>
      </c>
      <c r="Y3613" s="185">
        <f t="shared" si="439"/>
        <v>0</v>
      </c>
    </row>
    <row r="3614" spans="2:25" s="187" customFormat="1" hidden="1" x14ac:dyDescent="0.3">
      <c r="B3614" s="226" t="s">
        <v>3927</v>
      </c>
      <c r="C3614" s="338" t="s">
        <v>11094</v>
      </c>
      <c r="D3614" s="249"/>
      <c r="E3614" s="249"/>
      <c r="F3614" s="183"/>
      <c r="G3614" s="184">
        <f t="shared" si="433"/>
        <v>233.4581</v>
      </c>
      <c r="H3614" s="184">
        <f t="shared" si="434"/>
        <v>190.39186358000001</v>
      </c>
      <c r="I3614" s="184">
        <f t="shared" si="435"/>
        <v>43.066236419999996</v>
      </c>
      <c r="K3614" s="184">
        <v>0</v>
      </c>
      <c r="L3614" s="184">
        <v>0</v>
      </c>
      <c r="M3614" s="184">
        <f t="shared" si="436"/>
        <v>0</v>
      </c>
      <c r="O3614" s="188">
        <v>233.4581</v>
      </c>
      <c r="P3614" s="188">
        <v>190.39186358000001</v>
      </c>
      <c r="Q3614" s="188">
        <f t="shared" si="437"/>
        <v>43.066236419999996</v>
      </c>
      <c r="S3614" s="184">
        <v>0</v>
      </c>
      <c r="T3614" s="184">
        <v>0</v>
      </c>
      <c r="U3614" s="184">
        <f t="shared" si="438"/>
        <v>0</v>
      </c>
      <c r="W3614" s="185">
        <v>0</v>
      </c>
      <c r="X3614" s="185">
        <v>0</v>
      </c>
      <c r="Y3614" s="185">
        <f t="shared" si="439"/>
        <v>0</v>
      </c>
    </row>
    <row r="3615" spans="2:25" s="187" customFormat="1" hidden="1" x14ac:dyDescent="0.3">
      <c r="B3615" s="226" t="s">
        <v>3928</v>
      </c>
      <c r="C3615" s="338" t="s">
        <v>11095</v>
      </c>
      <c r="D3615" s="249"/>
      <c r="E3615" s="249"/>
      <c r="F3615" s="183"/>
      <c r="G3615" s="184">
        <f t="shared" si="433"/>
        <v>288.4545</v>
      </c>
      <c r="H3615" s="184">
        <f t="shared" si="434"/>
        <v>223.82792939000001</v>
      </c>
      <c r="I3615" s="184">
        <f t="shared" si="435"/>
        <v>64.626570609999987</v>
      </c>
      <c r="K3615" s="184">
        <v>0</v>
      </c>
      <c r="L3615" s="184">
        <v>0</v>
      </c>
      <c r="M3615" s="184">
        <f t="shared" si="436"/>
        <v>0</v>
      </c>
      <c r="O3615" s="188">
        <v>288.4545</v>
      </c>
      <c r="P3615" s="188">
        <v>223.82792939000001</v>
      </c>
      <c r="Q3615" s="188">
        <f t="shared" si="437"/>
        <v>64.626570609999987</v>
      </c>
      <c r="S3615" s="184">
        <v>0</v>
      </c>
      <c r="T3615" s="184">
        <v>0</v>
      </c>
      <c r="U3615" s="184">
        <f t="shared" si="438"/>
        <v>0</v>
      </c>
      <c r="W3615" s="185">
        <v>0</v>
      </c>
      <c r="X3615" s="185">
        <v>0</v>
      </c>
      <c r="Y3615" s="185">
        <f t="shared" si="439"/>
        <v>0</v>
      </c>
    </row>
    <row r="3616" spans="2:25" s="187" customFormat="1" hidden="1" x14ac:dyDescent="0.3">
      <c r="B3616" s="226" t="s">
        <v>3929</v>
      </c>
      <c r="C3616" s="338" t="s">
        <v>11096</v>
      </c>
      <c r="D3616" s="249"/>
      <c r="E3616" s="249"/>
      <c r="F3616" s="183"/>
      <c r="G3616" s="184">
        <f t="shared" si="433"/>
        <v>371.06610000000001</v>
      </c>
      <c r="H3616" s="184">
        <f t="shared" si="434"/>
        <v>292.80637560999998</v>
      </c>
      <c r="I3616" s="184">
        <f t="shared" si="435"/>
        <v>78.259724390000031</v>
      </c>
      <c r="K3616" s="184">
        <v>0</v>
      </c>
      <c r="L3616" s="184">
        <v>0</v>
      </c>
      <c r="M3616" s="184">
        <f t="shared" si="436"/>
        <v>0</v>
      </c>
      <c r="O3616" s="188">
        <v>371.06610000000001</v>
      </c>
      <c r="P3616" s="188">
        <v>292.80637560999998</v>
      </c>
      <c r="Q3616" s="188">
        <f t="shared" si="437"/>
        <v>78.259724390000031</v>
      </c>
      <c r="S3616" s="184">
        <v>0</v>
      </c>
      <c r="T3616" s="184">
        <v>0</v>
      </c>
      <c r="U3616" s="184">
        <f t="shared" si="438"/>
        <v>0</v>
      </c>
      <c r="W3616" s="185">
        <v>0</v>
      </c>
      <c r="X3616" s="185">
        <v>0</v>
      </c>
      <c r="Y3616" s="185">
        <f t="shared" si="439"/>
        <v>0</v>
      </c>
    </row>
    <row r="3617" spans="2:25" s="187" customFormat="1" hidden="1" x14ac:dyDescent="0.3">
      <c r="B3617" s="226" t="s">
        <v>3930</v>
      </c>
      <c r="C3617" s="338" t="s">
        <v>11097</v>
      </c>
      <c r="D3617" s="249"/>
      <c r="E3617" s="249"/>
      <c r="F3617" s="183"/>
      <c r="G3617" s="184">
        <f t="shared" si="433"/>
        <v>214.8115</v>
      </c>
      <c r="H3617" s="184">
        <f t="shared" si="434"/>
        <v>148.28811050000002</v>
      </c>
      <c r="I3617" s="184">
        <f t="shared" si="435"/>
        <v>66.523389499999979</v>
      </c>
      <c r="K3617" s="184">
        <v>0</v>
      </c>
      <c r="L3617" s="184">
        <v>0</v>
      </c>
      <c r="M3617" s="184">
        <f t="shared" si="436"/>
        <v>0</v>
      </c>
      <c r="O3617" s="188">
        <v>214.8115</v>
      </c>
      <c r="P3617" s="188">
        <v>148.28811050000002</v>
      </c>
      <c r="Q3617" s="188">
        <f t="shared" si="437"/>
        <v>66.523389499999979</v>
      </c>
      <c r="S3617" s="184">
        <v>0</v>
      </c>
      <c r="T3617" s="184">
        <v>0</v>
      </c>
      <c r="U3617" s="184">
        <f t="shared" si="438"/>
        <v>0</v>
      </c>
      <c r="W3617" s="185">
        <v>0</v>
      </c>
      <c r="X3617" s="185">
        <v>0</v>
      </c>
      <c r="Y3617" s="185">
        <f t="shared" si="439"/>
        <v>0</v>
      </c>
    </row>
    <row r="3618" spans="2:25" s="187" customFormat="1" hidden="1" x14ac:dyDescent="0.3">
      <c r="B3618" s="226" t="s">
        <v>3931</v>
      </c>
      <c r="C3618" s="338" t="s">
        <v>11098</v>
      </c>
      <c r="D3618" s="249"/>
      <c r="E3618" s="249"/>
      <c r="F3618" s="183"/>
      <c r="G3618" s="184">
        <f t="shared" si="433"/>
        <v>240.24109999999999</v>
      </c>
      <c r="H3618" s="184">
        <f t="shared" si="434"/>
        <v>170.24356559</v>
      </c>
      <c r="I3618" s="184">
        <f t="shared" si="435"/>
        <v>69.997534409999986</v>
      </c>
      <c r="K3618" s="184">
        <v>0</v>
      </c>
      <c r="L3618" s="184">
        <v>0</v>
      </c>
      <c r="M3618" s="184">
        <f t="shared" si="436"/>
        <v>0</v>
      </c>
      <c r="O3618" s="188">
        <v>240.24109999999999</v>
      </c>
      <c r="P3618" s="188">
        <v>170.24356559</v>
      </c>
      <c r="Q3618" s="188">
        <f t="shared" si="437"/>
        <v>69.997534409999986</v>
      </c>
      <c r="S3618" s="184">
        <v>0</v>
      </c>
      <c r="T3618" s="184">
        <v>0</v>
      </c>
      <c r="U3618" s="184">
        <f t="shared" si="438"/>
        <v>0</v>
      </c>
      <c r="W3618" s="185">
        <v>0</v>
      </c>
      <c r="X3618" s="185">
        <v>0</v>
      </c>
      <c r="Y3618" s="185">
        <f t="shared" si="439"/>
        <v>0</v>
      </c>
    </row>
    <row r="3619" spans="2:25" s="187" customFormat="1" hidden="1" x14ac:dyDescent="0.3">
      <c r="B3619" s="226" t="s">
        <v>3932</v>
      </c>
      <c r="C3619" s="338" t="s">
        <v>11099</v>
      </c>
      <c r="D3619" s="249"/>
      <c r="E3619" s="249"/>
      <c r="F3619" s="183"/>
      <c r="G3619" s="184">
        <f t="shared" si="433"/>
        <v>214.6276</v>
      </c>
      <c r="H3619" s="184">
        <f t="shared" si="434"/>
        <v>186.40516640000001</v>
      </c>
      <c r="I3619" s="184">
        <f t="shared" si="435"/>
        <v>28.222433599999988</v>
      </c>
      <c r="K3619" s="184">
        <v>0</v>
      </c>
      <c r="L3619" s="184">
        <v>0</v>
      </c>
      <c r="M3619" s="184">
        <f t="shared" si="436"/>
        <v>0</v>
      </c>
      <c r="O3619" s="188">
        <v>214.6276</v>
      </c>
      <c r="P3619" s="188">
        <v>186.40516640000001</v>
      </c>
      <c r="Q3619" s="188">
        <f t="shared" si="437"/>
        <v>28.222433599999988</v>
      </c>
      <c r="S3619" s="184">
        <v>0</v>
      </c>
      <c r="T3619" s="184">
        <v>0</v>
      </c>
      <c r="U3619" s="184">
        <f t="shared" si="438"/>
        <v>0</v>
      </c>
      <c r="W3619" s="185">
        <v>0</v>
      </c>
      <c r="X3619" s="185">
        <v>0</v>
      </c>
      <c r="Y3619" s="185">
        <f t="shared" si="439"/>
        <v>0</v>
      </c>
    </row>
    <row r="3620" spans="2:25" s="187" customFormat="1" hidden="1" x14ac:dyDescent="0.3">
      <c r="B3620" s="226" t="s">
        <v>3933</v>
      </c>
      <c r="C3620" s="338" t="s">
        <v>11100</v>
      </c>
      <c r="D3620" s="249"/>
      <c r="E3620" s="249"/>
      <c r="F3620" s="183"/>
      <c r="G3620" s="184">
        <f t="shared" si="433"/>
        <v>238.52789999999999</v>
      </c>
      <c r="H3620" s="184">
        <f t="shared" si="434"/>
        <v>218.62157288</v>
      </c>
      <c r="I3620" s="184">
        <f t="shared" si="435"/>
        <v>19.906327119999986</v>
      </c>
      <c r="K3620" s="184">
        <v>0</v>
      </c>
      <c r="L3620" s="184">
        <v>0</v>
      </c>
      <c r="M3620" s="184">
        <f t="shared" si="436"/>
        <v>0</v>
      </c>
      <c r="O3620" s="188">
        <v>238.52789999999999</v>
      </c>
      <c r="P3620" s="188">
        <v>218.62157288</v>
      </c>
      <c r="Q3620" s="188">
        <f t="shared" si="437"/>
        <v>19.906327119999986</v>
      </c>
      <c r="S3620" s="184">
        <v>0</v>
      </c>
      <c r="T3620" s="184">
        <v>0</v>
      </c>
      <c r="U3620" s="184">
        <f t="shared" si="438"/>
        <v>0</v>
      </c>
      <c r="W3620" s="185">
        <v>0</v>
      </c>
      <c r="X3620" s="185">
        <v>0</v>
      </c>
      <c r="Y3620" s="185">
        <f t="shared" si="439"/>
        <v>0</v>
      </c>
    </row>
    <row r="3621" spans="2:25" s="187" customFormat="1" hidden="1" x14ac:dyDescent="0.3">
      <c r="B3621" s="226" t="s">
        <v>3934</v>
      </c>
      <c r="C3621" s="338" t="s">
        <v>11101</v>
      </c>
      <c r="D3621" s="249"/>
      <c r="E3621" s="249"/>
      <c r="F3621" s="183"/>
      <c r="G3621" s="184">
        <f t="shared" si="433"/>
        <v>155.82860000000002</v>
      </c>
      <c r="H3621" s="184">
        <f t="shared" si="434"/>
        <v>141.34787395000001</v>
      </c>
      <c r="I3621" s="184">
        <f t="shared" si="435"/>
        <v>14.480726050000015</v>
      </c>
      <c r="K3621" s="184">
        <v>0</v>
      </c>
      <c r="L3621" s="184">
        <v>0</v>
      </c>
      <c r="M3621" s="184">
        <f t="shared" si="436"/>
        <v>0</v>
      </c>
      <c r="O3621" s="188">
        <v>155.82860000000002</v>
      </c>
      <c r="P3621" s="188">
        <v>141.34787395000001</v>
      </c>
      <c r="Q3621" s="188">
        <f t="shared" si="437"/>
        <v>14.480726050000015</v>
      </c>
      <c r="S3621" s="184">
        <v>0</v>
      </c>
      <c r="T3621" s="184">
        <v>0</v>
      </c>
      <c r="U3621" s="184">
        <f t="shared" si="438"/>
        <v>0</v>
      </c>
      <c r="W3621" s="185">
        <v>0</v>
      </c>
      <c r="X3621" s="185">
        <v>0</v>
      </c>
      <c r="Y3621" s="185">
        <f t="shared" si="439"/>
        <v>0</v>
      </c>
    </row>
    <row r="3622" spans="2:25" s="187" customFormat="1" hidden="1" x14ac:dyDescent="0.3">
      <c r="B3622" s="226" t="s">
        <v>3935</v>
      </c>
      <c r="C3622" s="338" t="s">
        <v>11102</v>
      </c>
      <c r="D3622" s="249"/>
      <c r="E3622" s="249"/>
      <c r="F3622" s="183"/>
      <c r="G3622" s="184">
        <f t="shared" si="433"/>
        <v>16.55</v>
      </c>
      <c r="H3622" s="184">
        <f t="shared" si="434"/>
        <v>11.101749</v>
      </c>
      <c r="I3622" s="184">
        <f t="shared" si="435"/>
        <v>5.4482510000000008</v>
      </c>
      <c r="K3622" s="184">
        <v>0</v>
      </c>
      <c r="L3622" s="184">
        <v>0</v>
      </c>
      <c r="M3622" s="184">
        <f t="shared" si="436"/>
        <v>0</v>
      </c>
      <c r="O3622" s="188">
        <v>16.55</v>
      </c>
      <c r="P3622" s="188">
        <v>11.101749</v>
      </c>
      <c r="Q3622" s="188">
        <f t="shared" si="437"/>
        <v>5.4482510000000008</v>
      </c>
      <c r="S3622" s="184">
        <v>0</v>
      </c>
      <c r="T3622" s="184">
        <v>0</v>
      </c>
      <c r="U3622" s="184">
        <f t="shared" si="438"/>
        <v>0</v>
      </c>
      <c r="W3622" s="185">
        <v>0</v>
      </c>
      <c r="X3622" s="185">
        <v>0</v>
      </c>
      <c r="Y3622" s="185">
        <f t="shared" si="439"/>
        <v>0</v>
      </c>
    </row>
    <row r="3623" spans="2:25" s="187" customFormat="1" hidden="1" x14ac:dyDescent="0.3">
      <c r="B3623" s="226" t="s">
        <v>3936</v>
      </c>
      <c r="C3623" s="338" t="s">
        <v>11103</v>
      </c>
      <c r="D3623" s="249"/>
      <c r="E3623" s="249"/>
      <c r="F3623" s="183"/>
      <c r="G3623" s="184">
        <f t="shared" si="433"/>
        <v>432.5437</v>
      </c>
      <c r="H3623" s="184">
        <f t="shared" si="434"/>
        <v>250.88539399999999</v>
      </c>
      <c r="I3623" s="184">
        <f t="shared" si="435"/>
        <v>181.65830600000001</v>
      </c>
      <c r="K3623" s="184">
        <v>0</v>
      </c>
      <c r="L3623" s="184">
        <v>0</v>
      </c>
      <c r="M3623" s="184">
        <f t="shared" si="436"/>
        <v>0</v>
      </c>
      <c r="O3623" s="188">
        <v>432.5437</v>
      </c>
      <c r="P3623" s="188">
        <v>250.88539399999999</v>
      </c>
      <c r="Q3623" s="188">
        <f t="shared" si="437"/>
        <v>181.65830600000001</v>
      </c>
      <c r="S3623" s="184">
        <v>0</v>
      </c>
      <c r="T3623" s="184">
        <v>0</v>
      </c>
      <c r="U3623" s="184">
        <f t="shared" si="438"/>
        <v>0</v>
      </c>
      <c r="W3623" s="185">
        <v>0</v>
      </c>
      <c r="X3623" s="185">
        <v>0</v>
      </c>
      <c r="Y3623" s="185">
        <f t="shared" si="439"/>
        <v>0</v>
      </c>
    </row>
    <row r="3624" spans="2:25" s="187" customFormat="1" hidden="1" x14ac:dyDescent="0.3">
      <c r="B3624" s="226" t="s">
        <v>3937</v>
      </c>
      <c r="C3624" s="338" t="s">
        <v>11104</v>
      </c>
      <c r="D3624" s="249"/>
      <c r="E3624" s="249"/>
      <c r="F3624" s="183"/>
      <c r="G3624" s="184">
        <f t="shared" si="433"/>
        <v>135.74709999999999</v>
      </c>
      <c r="H3624" s="184">
        <f t="shared" si="434"/>
        <v>105.7407781</v>
      </c>
      <c r="I3624" s="184">
        <f t="shared" si="435"/>
        <v>30.006321899999989</v>
      </c>
      <c r="K3624" s="184">
        <v>0</v>
      </c>
      <c r="L3624" s="184">
        <v>0</v>
      </c>
      <c r="M3624" s="184">
        <f t="shared" si="436"/>
        <v>0</v>
      </c>
      <c r="O3624" s="188">
        <v>135.74709999999999</v>
      </c>
      <c r="P3624" s="188">
        <v>105.7407781</v>
      </c>
      <c r="Q3624" s="188">
        <f t="shared" si="437"/>
        <v>30.006321899999989</v>
      </c>
      <c r="S3624" s="184">
        <v>0</v>
      </c>
      <c r="T3624" s="184">
        <v>0</v>
      </c>
      <c r="U3624" s="184">
        <f t="shared" si="438"/>
        <v>0</v>
      </c>
      <c r="W3624" s="185">
        <v>0</v>
      </c>
      <c r="X3624" s="185">
        <v>0</v>
      </c>
      <c r="Y3624" s="185">
        <f t="shared" si="439"/>
        <v>0</v>
      </c>
    </row>
    <row r="3625" spans="2:25" s="187" customFormat="1" hidden="1" x14ac:dyDescent="0.3">
      <c r="B3625" s="226" t="s">
        <v>3938</v>
      </c>
      <c r="C3625" s="338" t="s">
        <v>11105</v>
      </c>
      <c r="D3625" s="249"/>
      <c r="E3625" s="249"/>
      <c r="F3625" s="183"/>
      <c r="G3625" s="184">
        <f t="shared" ref="G3625:G3662" si="440">+K3625+O3625+S3625+W3625</f>
        <v>907.03729999999985</v>
      </c>
      <c r="H3625" s="184">
        <f t="shared" ref="H3625:H3662" si="441">+L3625+P3625+T3625+X3625</f>
        <v>705.22963760000005</v>
      </c>
      <c r="I3625" s="184">
        <f t="shared" si="435"/>
        <v>201.8076623999998</v>
      </c>
      <c r="K3625" s="184">
        <v>0</v>
      </c>
      <c r="L3625" s="184">
        <v>0</v>
      </c>
      <c r="M3625" s="184">
        <f t="shared" si="436"/>
        <v>0</v>
      </c>
      <c r="O3625" s="188">
        <v>907.03729999999985</v>
      </c>
      <c r="P3625" s="188">
        <v>705.22963760000005</v>
      </c>
      <c r="Q3625" s="188">
        <f t="shared" si="437"/>
        <v>201.8076623999998</v>
      </c>
      <c r="S3625" s="184">
        <v>0</v>
      </c>
      <c r="T3625" s="184">
        <v>0</v>
      </c>
      <c r="U3625" s="184">
        <f t="shared" si="438"/>
        <v>0</v>
      </c>
      <c r="W3625" s="185">
        <v>0</v>
      </c>
      <c r="X3625" s="185">
        <v>0</v>
      </c>
      <c r="Y3625" s="185">
        <f t="shared" si="439"/>
        <v>0</v>
      </c>
    </row>
    <row r="3626" spans="2:25" s="187" customFormat="1" hidden="1" x14ac:dyDescent="0.3">
      <c r="B3626" s="226" t="s">
        <v>3939</v>
      </c>
      <c r="C3626" s="338" t="s">
        <v>11106</v>
      </c>
      <c r="D3626" s="249"/>
      <c r="E3626" s="249"/>
      <c r="F3626" s="183"/>
      <c r="G3626" s="184">
        <f t="shared" si="440"/>
        <v>259.93670000000003</v>
      </c>
      <c r="H3626" s="184">
        <f t="shared" si="441"/>
        <v>257.12649913000001</v>
      </c>
      <c r="I3626" s="184">
        <f t="shared" si="435"/>
        <v>2.8102008700000169</v>
      </c>
      <c r="K3626" s="184">
        <v>0</v>
      </c>
      <c r="L3626" s="184">
        <v>0</v>
      </c>
      <c r="M3626" s="184">
        <f t="shared" si="436"/>
        <v>0</v>
      </c>
      <c r="O3626" s="188">
        <v>259.93670000000003</v>
      </c>
      <c r="P3626" s="188">
        <v>257.12649913000001</v>
      </c>
      <c r="Q3626" s="188">
        <f t="shared" si="437"/>
        <v>2.8102008700000169</v>
      </c>
      <c r="S3626" s="184">
        <v>0</v>
      </c>
      <c r="T3626" s="184">
        <v>0</v>
      </c>
      <c r="U3626" s="184">
        <f t="shared" si="438"/>
        <v>0</v>
      </c>
      <c r="W3626" s="185">
        <v>0</v>
      </c>
      <c r="X3626" s="185">
        <v>0</v>
      </c>
      <c r="Y3626" s="185">
        <f t="shared" si="439"/>
        <v>0</v>
      </c>
    </row>
    <row r="3627" spans="2:25" s="187" customFormat="1" hidden="1" x14ac:dyDescent="0.3">
      <c r="B3627" s="226" t="s">
        <v>3940</v>
      </c>
      <c r="C3627" s="338" t="s">
        <v>11107</v>
      </c>
      <c r="D3627" s="249"/>
      <c r="E3627" s="249"/>
      <c r="F3627" s="183"/>
      <c r="G3627" s="184">
        <f t="shared" si="440"/>
        <v>736.16</v>
      </c>
      <c r="H3627" s="184">
        <f t="shared" si="441"/>
        <v>506.27535</v>
      </c>
      <c r="I3627" s="184">
        <f t="shared" si="435"/>
        <v>229.88464999999997</v>
      </c>
      <c r="K3627" s="184">
        <v>0</v>
      </c>
      <c r="L3627" s="184">
        <v>0</v>
      </c>
      <c r="M3627" s="184">
        <f t="shared" si="436"/>
        <v>0</v>
      </c>
      <c r="O3627" s="188">
        <v>736.16</v>
      </c>
      <c r="P3627" s="188">
        <v>506.27535</v>
      </c>
      <c r="Q3627" s="188">
        <f t="shared" si="437"/>
        <v>229.88464999999997</v>
      </c>
      <c r="S3627" s="184">
        <v>0</v>
      </c>
      <c r="T3627" s="184">
        <v>0</v>
      </c>
      <c r="U3627" s="184">
        <f t="shared" si="438"/>
        <v>0</v>
      </c>
      <c r="W3627" s="185">
        <v>0</v>
      </c>
      <c r="X3627" s="185">
        <v>0</v>
      </c>
      <c r="Y3627" s="185">
        <f t="shared" si="439"/>
        <v>0</v>
      </c>
    </row>
    <row r="3628" spans="2:25" s="187" customFormat="1" hidden="1" x14ac:dyDescent="0.3">
      <c r="B3628" s="226" t="s">
        <v>3941</v>
      </c>
      <c r="C3628" s="338" t="s">
        <v>11108</v>
      </c>
      <c r="D3628" s="249"/>
      <c r="E3628" s="249"/>
      <c r="F3628" s="183"/>
      <c r="G3628" s="184">
        <f t="shared" si="440"/>
        <v>1945.4785999999999</v>
      </c>
      <c r="H3628" s="184">
        <f t="shared" si="441"/>
        <v>1897.8485815899999</v>
      </c>
      <c r="I3628" s="184">
        <f t="shared" si="435"/>
        <v>47.630018410000048</v>
      </c>
      <c r="K3628" s="184">
        <v>0</v>
      </c>
      <c r="L3628" s="184">
        <v>0</v>
      </c>
      <c r="M3628" s="184">
        <f t="shared" si="436"/>
        <v>0</v>
      </c>
      <c r="O3628" s="188">
        <v>1945.4785999999999</v>
      </c>
      <c r="P3628" s="188">
        <v>1897.8485815899999</v>
      </c>
      <c r="Q3628" s="188">
        <f t="shared" si="437"/>
        <v>47.630018410000048</v>
      </c>
      <c r="S3628" s="184">
        <v>0</v>
      </c>
      <c r="T3628" s="184">
        <v>0</v>
      </c>
      <c r="U3628" s="184">
        <f t="shared" si="438"/>
        <v>0</v>
      </c>
      <c r="W3628" s="185">
        <v>0</v>
      </c>
      <c r="X3628" s="185">
        <v>0</v>
      </c>
      <c r="Y3628" s="185">
        <f t="shared" si="439"/>
        <v>0</v>
      </c>
    </row>
    <row r="3629" spans="2:25" s="187" customFormat="1" hidden="1" x14ac:dyDescent="0.3">
      <c r="B3629" s="226" t="s">
        <v>3942</v>
      </c>
      <c r="C3629" s="338" t="s">
        <v>11109</v>
      </c>
      <c r="D3629" s="249"/>
      <c r="E3629" s="249"/>
      <c r="F3629" s="183"/>
      <c r="G3629" s="184">
        <f t="shared" si="440"/>
        <v>1863.4385</v>
      </c>
      <c r="H3629" s="184">
        <f t="shared" si="441"/>
        <v>1841.19900308</v>
      </c>
      <c r="I3629" s="184">
        <f t="shared" si="435"/>
        <v>22.239496919999965</v>
      </c>
      <c r="K3629" s="184">
        <v>0</v>
      </c>
      <c r="L3629" s="184">
        <v>0</v>
      </c>
      <c r="M3629" s="184">
        <f t="shared" si="436"/>
        <v>0</v>
      </c>
      <c r="O3629" s="188">
        <v>1863.4385</v>
      </c>
      <c r="P3629" s="188">
        <v>1841.19900308</v>
      </c>
      <c r="Q3629" s="188">
        <f t="shared" si="437"/>
        <v>22.239496919999965</v>
      </c>
      <c r="S3629" s="184">
        <v>0</v>
      </c>
      <c r="T3629" s="184">
        <v>0</v>
      </c>
      <c r="U3629" s="184">
        <f t="shared" si="438"/>
        <v>0</v>
      </c>
      <c r="W3629" s="185">
        <v>0</v>
      </c>
      <c r="X3629" s="185">
        <v>0</v>
      </c>
      <c r="Y3629" s="185">
        <f t="shared" si="439"/>
        <v>0</v>
      </c>
    </row>
    <row r="3630" spans="2:25" s="187" customFormat="1" hidden="1" x14ac:dyDescent="0.3">
      <c r="B3630" s="226" t="s">
        <v>3943</v>
      </c>
      <c r="C3630" s="338" t="s">
        <v>11110</v>
      </c>
      <c r="D3630" s="249"/>
      <c r="E3630" s="249"/>
      <c r="F3630" s="183"/>
      <c r="G3630" s="184">
        <f t="shared" si="440"/>
        <v>1503.2649999999999</v>
      </c>
      <c r="H3630" s="184">
        <f t="shared" si="441"/>
        <v>1353.6688152799998</v>
      </c>
      <c r="I3630" s="184">
        <f t="shared" si="435"/>
        <v>149.59618472000011</v>
      </c>
      <c r="K3630" s="184">
        <v>0</v>
      </c>
      <c r="L3630" s="184">
        <v>0</v>
      </c>
      <c r="M3630" s="184">
        <f t="shared" si="436"/>
        <v>0</v>
      </c>
      <c r="O3630" s="188">
        <v>1503.2649999999999</v>
      </c>
      <c r="P3630" s="188">
        <v>1353.6688152799998</v>
      </c>
      <c r="Q3630" s="188">
        <f t="shared" si="437"/>
        <v>149.59618472000011</v>
      </c>
      <c r="S3630" s="184">
        <v>0</v>
      </c>
      <c r="T3630" s="184">
        <v>0</v>
      </c>
      <c r="U3630" s="184">
        <f t="shared" si="438"/>
        <v>0</v>
      </c>
      <c r="W3630" s="185">
        <v>0</v>
      </c>
      <c r="X3630" s="185">
        <v>0</v>
      </c>
      <c r="Y3630" s="185">
        <f t="shared" si="439"/>
        <v>0</v>
      </c>
    </row>
    <row r="3631" spans="2:25" s="187" customFormat="1" hidden="1" x14ac:dyDescent="0.3">
      <c r="B3631" s="226" t="s">
        <v>3944</v>
      </c>
      <c r="C3631" s="338" t="s">
        <v>11111</v>
      </c>
      <c r="D3631" s="249"/>
      <c r="E3631" s="249"/>
      <c r="F3631" s="183"/>
      <c r="G3631" s="184">
        <f t="shared" si="440"/>
        <v>786.54540000000009</v>
      </c>
      <c r="H3631" s="184">
        <f t="shared" si="441"/>
        <v>450.61018915</v>
      </c>
      <c r="I3631" s="184">
        <f t="shared" si="435"/>
        <v>335.93521085000009</v>
      </c>
      <c r="K3631" s="184">
        <v>0</v>
      </c>
      <c r="L3631" s="184">
        <v>0</v>
      </c>
      <c r="M3631" s="184">
        <f t="shared" si="436"/>
        <v>0</v>
      </c>
      <c r="O3631" s="188">
        <v>786.54540000000009</v>
      </c>
      <c r="P3631" s="188">
        <v>450.61018915</v>
      </c>
      <c r="Q3631" s="188">
        <f t="shared" si="437"/>
        <v>335.93521085000009</v>
      </c>
      <c r="S3631" s="184">
        <v>0</v>
      </c>
      <c r="T3631" s="184">
        <v>0</v>
      </c>
      <c r="U3631" s="184">
        <f t="shared" si="438"/>
        <v>0</v>
      </c>
      <c r="W3631" s="185">
        <v>0</v>
      </c>
      <c r="X3631" s="185">
        <v>0</v>
      </c>
      <c r="Y3631" s="185">
        <f t="shared" si="439"/>
        <v>0</v>
      </c>
    </row>
    <row r="3632" spans="2:25" s="187" customFormat="1" hidden="1" x14ac:dyDescent="0.3">
      <c r="B3632" s="226" t="s">
        <v>3945</v>
      </c>
      <c r="C3632" s="338" t="s">
        <v>11112</v>
      </c>
      <c r="D3632" s="249"/>
      <c r="E3632" s="249"/>
      <c r="F3632" s="183"/>
      <c r="G3632" s="184">
        <f t="shared" si="440"/>
        <v>1128.6433999999999</v>
      </c>
      <c r="H3632" s="184">
        <f t="shared" si="441"/>
        <v>1057.27757146</v>
      </c>
      <c r="I3632" s="184">
        <f t="shared" si="435"/>
        <v>71.365828539999939</v>
      </c>
      <c r="K3632" s="184">
        <v>0</v>
      </c>
      <c r="L3632" s="184">
        <v>0</v>
      </c>
      <c r="M3632" s="184">
        <f t="shared" si="436"/>
        <v>0</v>
      </c>
      <c r="O3632" s="188">
        <v>1128.6433999999999</v>
      </c>
      <c r="P3632" s="188">
        <v>1057.27757146</v>
      </c>
      <c r="Q3632" s="188">
        <f t="shared" si="437"/>
        <v>71.365828539999939</v>
      </c>
      <c r="S3632" s="184">
        <v>0</v>
      </c>
      <c r="T3632" s="184">
        <v>0</v>
      </c>
      <c r="U3632" s="184">
        <f t="shared" si="438"/>
        <v>0</v>
      </c>
      <c r="W3632" s="185">
        <v>0</v>
      </c>
      <c r="X3632" s="185">
        <v>0</v>
      </c>
      <c r="Y3632" s="185">
        <f t="shared" si="439"/>
        <v>0</v>
      </c>
    </row>
    <row r="3633" spans="2:25" s="187" customFormat="1" hidden="1" x14ac:dyDescent="0.3">
      <c r="B3633" s="226" t="s">
        <v>3946</v>
      </c>
      <c r="C3633" s="338" t="s">
        <v>11113</v>
      </c>
      <c r="D3633" s="249"/>
      <c r="E3633" s="249"/>
      <c r="F3633" s="183"/>
      <c r="G3633" s="184">
        <f t="shared" si="440"/>
        <v>328.50669999999997</v>
      </c>
      <c r="H3633" s="184">
        <f t="shared" si="441"/>
        <v>264.37337037000003</v>
      </c>
      <c r="I3633" s="184">
        <f t="shared" si="435"/>
        <v>64.133329629999935</v>
      </c>
      <c r="K3633" s="184">
        <v>0</v>
      </c>
      <c r="L3633" s="184">
        <v>0</v>
      </c>
      <c r="M3633" s="184">
        <f t="shared" si="436"/>
        <v>0</v>
      </c>
      <c r="O3633" s="188">
        <v>328.50669999999997</v>
      </c>
      <c r="P3633" s="188">
        <v>264.37337037000003</v>
      </c>
      <c r="Q3633" s="188">
        <f t="shared" si="437"/>
        <v>64.133329629999935</v>
      </c>
      <c r="S3633" s="184">
        <v>0</v>
      </c>
      <c r="T3633" s="184">
        <v>0</v>
      </c>
      <c r="U3633" s="184">
        <f t="shared" si="438"/>
        <v>0</v>
      </c>
      <c r="W3633" s="185">
        <v>0</v>
      </c>
      <c r="X3633" s="185">
        <v>0</v>
      </c>
      <c r="Y3633" s="185">
        <f t="shared" si="439"/>
        <v>0</v>
      </c>
    </row>
    <row r="3634" spans="2:25" s="187" customFormat="1" hidden="1" x14ac:dyDescent="0.3">
      <c r="B3634" s="226" t="s">
        <v>3947</v>
      </c>
      <c r="C3634" s="338" t="s">
        <v>11114</v>
      </c>
      <c r="D3634" s="249"/>
      <c r="E3634" s="249"/>
      <c r="F3634" s="183"/>
      <c r="G3634" s="184">
        <f t="shared" si="440"/>
        <v>403.73749999999995</v>
      </c>
      <c r="H3634" s="184">
        <f t="shared" si="441"/>
        <v>329.90175182999997</v>
      </c>
      <c r="I3634" s="184">
        <f t="shared" si="435"/>
        <v>73.835748169999988</v>
      </c>
      <c r="K3634" s="184">
        <v>0</v>
      </c>
      <c r="L3634" s="184">
        <v>0</v>
      </c>
      <c r="M3634" s="184">
        <f t="shared" si="436"/>
        <v>0</v>
      </c>
      <c r="O3634" s="188">
        <v>403.73749999999995</v>
      </c>
      <c r="P3634" s="188">
        <v>329.90175182999997</v>
      </c>
      <c r="Q3634" s="188">
        <f t="shared" si="437"/>
        <v>73.835748169999988</v>
      </c>
      <c r="S3634" s="184">
        <v>0</v>
      </c>
      <c r="T3634" s="184">
        <v>0</v>
      </c>
      <c r="U3634" s="184">
        <f t="shared" si="438"/>
        <v>0</v>
      </c>
      <c r="W3634" s="185">
        <v>0</v>
      </c>
      <c r="X3634" s="185">
        <v>0</v>
      </c>
      <c r="Y3634" s="185">
        <f t="shared" si="439"/>
        <v>0</v>
      </c>
    </row>
    <row r="3635" spans="2:25" s="187" customFormat="1" hidden="1" x14ac:dyDescent="0.3">
      <c r="B3635" s="226" t="s">
        <v>3948</v>
      </c>
      <c r="C3635" s="338" t="s">
        <v>11115</v>
      </c>
      <c r="D3635" s="249"/>
      <c r="E3635" s="249"/>
      <c r="F3635" s="183"/>
      <c r="G3635" s="184">
        <f t="shared" si="440"/>
        <v>306.4024</v>
      </c>
      <c r="H3635" s="184">
        <f t="shared" si="441"/>
        <v>265.06112430000002</v>
      </c>
      <c r="I3635" s="184">
        <f t="shared" si="435"/>
        <v>41.341275699999983</v>
      </c>
      <c r="K3635" s="184">
        <v>0</v>
      </c>
      <c r="L3635" s="184">
        <v>0</v>
      </c>
      <c r="M3635" s="184">
        <f t="shared" si="436"/>
        <v>0</v>
      </c>
      <c r="O3635" s="188">
        <v>306.4024</v>
      </c>
      <c r="P3635" s="188">
        <v>265.06112430000002</v>
      </c>
      <c r="Q3635" s="188">
        <f t="shared" si="437"/>
        <v>41.341275699999983</v>
      </c>
      <c r="S3635" s="184">
        <v>0</v>
      </c>
      <c r="T3635" s="184">
        <v>0</v>
      </c>
      <c r="U3635" s="184">
        <f t="shared" si="438"/>
        <v>0</v>
      </c>
      <c r="W3635" s="185">
        <v>0</v>
      </c>
      <c r="X3635" s="185">
        <v>0</v>
      </c>
      <c r="Y3635" s="185">
        <f t="shared" si="439"/>
        <v>0</v>
      </c>
    </row>
    <row r="3636" spans="2:25" s="187" customFormat="1" hidden="1" x14ac:dyDescent="0.3">
      <c r="B3636" s="226" t="s">
        <v>3949</v>
      </c>
      <c r="C3636" s="338" t="s">
        <v>11116</v>
      </c>
      <c r="D3636" s="249"/>
      <c r="E3636" s="249"/>
      <c r="F3636" s="183"/>
      <c r="G3636" s="184">
        <f t="shared" si="440"/>
        <v>375.13350000000003</v>
      </c>
      <c r="H3636" s="184">
        <f t="shared" si="441"/>
        <v>320.80145049999999</v>
      </c>
      <c r="I3636" s="184">
        <f t="shared" si="435"/>
        <v>54.332049500000039</v>
      </c>
      <c r="K3636" s="184">
        <v>0</v>
      </c>
      <c r="L3636" s="184">
        <v>0</v>
      </c>
      <c r="M3636" s="184">
        <f t="shared" si="436"/>
        <v>0</v>
      </c>
      <c r="O3636" s="188">
        <v>375.13350000000003</v>
      </c>
      <c r="P3636" s="188">
        <v>320.80145049999999</v>
      </c>
      <c r="Q3636" s="188">
        <f t="shared" si="437"/>
        <v>54.332049500000039</v>
      </c>
      <c r="S3636" s="184">
        <v>0</v>
      </c>
      <c r="T3636" s="184">
        <v>0</v>
      </c>
      <c r="U3636" s="184">
        <f t="shared" si="438"/>
        <v>0</v>
      </c>
      <c r="W3636" s="185">
        <v>0</v>
      </c>
      <c r="X3636" s="185">
        <v>0</v>
      </c>
      <c r="Y3636" s="185">
        <f t="shared" si="439"/>
        <v>0</v>
      </c>
    </row>
    <row r="3637" spans="2:25" s="187" customFormat="1" hidden="1" x14ac:dyDescent="0.3">
      <c r="B3637" s="226" t="s">
        <v>3950</v>
      </c>
      <c r="C3637" s="338" t="s">
        <v>11117</v>
      </c>
      <c r="D3637" s="249"/>
      <c r="E3637" s="249"/>
      <c r="F3637" s="183"/>
      <c r="G3637" s="184">
        <f t="shared" si="440"/>
        <v>353.67399999999998</v>
      </c>
      <c r="H3637" s="184">
        <f t="shared" si="441"/>
        <v>299.47414572000002</v>
      </c>
      <c r="I3637" s="184">
        <f t="shared" si="435"/>
        <v>54.199854279999954</v>
      </c>
      <c r="K3637" s="184">
        <v>0</v>
      </c>
      <c r="L3637" s="184">
        <v>0</v>
      </c>
      <c r="M3637" s="184">
        <f t="shared" si="436"/>
        <v>0</v>
      </c>
      <c r="O3637" s="188">
        <v>353.67399999999998</v>
      </c>
      <c r="P3637" s="188">
        <v>299.47414572000002</v>
      </c>
      <c r="Q3637" s="188">
        <f t="shared" si="437"/>
        <v>54.199854279999954</v>
      </c>
      <c r="S3637" s="184">
        <v>0</v>
      </c>
      <c r="T3637" s="184">
        <v>0</v>
      </c>
      <c r="U3637" s="184">
        <f t="shared" si="438"/>
        <v>0</v>
      </c>
      <c r="W3637" s="185">
        <v>0</v>
      </c>
      <c r="X3637" s="185">
        <v>0</v>
      </c>
      <c r="Y3637" s="185">
        <f t="shared" si="439"/>
        <v>0</v>
      </c>
    </row>
    <row r="3638" spans="2:25" s="187" customFormat="1" hidden="1" x14ac:dyDescent="0.3">
      <c r="B3638" s="226" t="s">
        <v>3951</v>
      </c>
      <c r="C3638" s="338" t="s">
        <v>11118</v>
      </c>
      <c r="D3638" s="249"/>
      <c r="E3638" s="249"/>
      <c r="F3638" s="183"/>
      <c r="G3638" s="184">
        <f t="shared" si="440"/>
        <v>360.19720000000001</v>
      </c>
      <c r="H3638" s="184">
        <f t="shared" si="441"/>
        <v>300.91620016000002</v>
      </c>
      <c r="I3638" s="184">
        <f t="shared" si="435"/>
        <v>59.280999839999993</v>
      </c>
      <c r="J3638" s="179"/>
      <c r="K3638" s="184">
        <v>0</v>
      </c>
      <c r="L3638" s="184">
        <v>0</v>
      </c>
      <c r="M3638" s="184">
        <f t="shared" si="436"/>
        <v>0</v>
      </c>
      <c r="N3638" s="179"/>
      <c r="O3638" s="184">
        <v>360.19720000000001</v>
      </c>
      <c r="P3638" s="184">
        <v>300.91620016000002</v>
      </c>
      <c r="Q3638" s="184">
        <f t="shared" si="437"/>
        <v>59.280999839999993</v>
      </c>
      <c r="R3638" s="179"/>
      <c r="S3638" s="184">
        <v>0</v>
      </c>
      <c r="T3638" s="184">
        <v>0</v>
      </c>
      <c r="U3638" s="184">
        <f t="shared" si="438"/>
        <v>0</v>
      </c>
      <c r="V3638" s="179"/>
      <c r="W3638" s="184">
        <v>0</v>
      </c>
      <c r="X3638" s="184">
        <v>0</v>
      </c>
      <c r="Y3638" s="184">
        <f t="shared" si="439"/>
        <v>0</v>
      </c>
    </row>
    <row r="3639" spans="2:25" s="187" customFormat="1" hidden="1" x14ac:dyDescent="0.3">
      <c r="B3639" s="226" t="s">
        <v>3952</v>
      </c>
      <c r="C3639" s="338" t="s">
        <v>11119</v>
      </c>
      <c r="D3639" s="249"/>
      <c r="E3639" s="249"/>
      <c r="F3639" s="183"/>
      <c r="G3639" s="184">
        <f t="shared" si="440"/>
        <v>348.85399999999998</v>
      </c>
      <c r="H3639" s="184">
        <f t="shared" si="441"/>
        <v>289.31473929000003</v>
      </c>
      <c r="I3639" s="184">
        <f t="shared" si="435"/>
        <v>59.539260709999951</v>
      </c>
      <c r="K3639" s="184">
        <v>0</v>
      </c>
      <c r="L3639" s="184">
        <v>0</v>
      </c>
      <c r="M3639" s="184">
        <f t="shared" si="436"/>
        <v>0</v>
      </c>
      <c r="O3639" s="188">
        <v>348.85399999999998</v>
      </c>
      <c r="P3639" s="188">
        <v>289.31473929000003</v>
      </c>
      <c r="Q3639" s="188">
        <f t="shared" si="437"/>
        <v>59.539260709999951</v>
      </c>
      <c r="S3639" s="184">
        <v>0</v>
      </c>
      <c r="T3639" s="184">
        <v>0</v>
      </c>
      <c r="U3639" s="184">
        <f t="shared" si="438"/>
        <v>0</v>
      </c>
      <c r="W3639" s="185">
        <v>0</v>
      </c>
      <c r="X3639" s="185">
        <v>0</v>
      </c>
      <c r="Y3639" s="185">
        <f t="shared" si="439"/>
        <v>0</v>
      </c>
    </row>
    <row r="3640" spans="2:25" s="187" customFormat="1" hidden="1" x14ac:dyDescent="0.3">
      <c r="B3640" s="226" t="s">
        <v>3953</v>
      </c>
      <c r="C3640" s="338" t="s">
        <v>11120</v>
      </c>
      <c r="D3640" s="249"/>
      <c r="E3640" s="249"/>
      <c r="F3640" s="183"/>
      <c r="G3640" s="184">
        <f t="shared" si="440"/>
        <v>427.42570000000001</v>
      </c>
      <c r="H3640" s="184">
        <f t="shared" si="441"/>
        <v>360.77913954999997</v>
      </c>
      <c r="I3640" s="184">
        <f t="shared" si="435"/>
        <v>66.646560450000038</v>
      </c>
      <c r="K3640" s="184">
        <v>0</v>
      </c>
      <c r="L3640" s="184">
        <v>0</v>
      </c>
      <c r="M3640" s="184">
        <f t="shared" si="436"/>
        <v>0</v>
      </c>
      <c r="O3640" s="188">
        <v>427.42570000000001</v>
      </c>
      <c r="P3640" s="188">
        <v>360.77913954999997</v>
      </c>
      <c r="Q3640" s="188">
        <f t="shared" si="437"/>
        <v>66.646560450000038</v>
      </c>
      <c r="S3640" s="184">
        <v>0</v>
      </c>
      <c r="T3640" s="184">
        <v>0</v>
      </c>
      <c r="U3640" s="184">
        <f t="shared" si="438"/>
        <v>0</v>
      </c>
      <c r="W3640" s="185">
        <v>0</v>
      </c>
      <c r="X3640" s="185">
        <v>0</v>
      </c>
      <c r="Y3640" s="185">
        <f t="shared" si="439"/>
        <v>0</v>
      </c>
    </row>
    <row r="3641" spans="2:25" s="187" customFormat="1" hidden="1" x14ac:dyDescent="0.3">
      <c r="B3641" s="226" t="s">
        <v>3954</v>
      </c>
      <c r="C3641" s="338" t="s">
        <v>11121</v>
      </c>
      <c r="D3641" s="249"/>
      <c r="E3641" s="249"/>
      <c r="F3641" s="183"/>
      <c r="G3641" s="184">
        <f t="shared" si="440"/>
        <v>354.66589999999997</v>
      </c>
      <c r="H3641" s="184">
        <f t="shared" si="441"/>
        <v>292.96487159000003</v>
      </c>
      <c r="I3641" s="184">
        <f t="shared" si="435"/>
        <v>61.701028409999935</v>
      </c>
      <c r="K3641" s="184">
        <v>0</v>
      </c>
      <c r="L3641" s="184">
        <v>0</v>
      </c>
      <c r="M3641" s="184">
        <f t="shared" si="436"/>
        <v>0</v>
      </c>
      <c r="O3641" s="188">
        <v>354.66589999999997</v>
      </c>
      <c r="P3641" s="188">
        <v>292.96487159000003</v>
      </c>
      <c r="Q3641" s="188">
        <f t="shared" si="437"/>
        <v>61.701028409999935</v>
      </c>
      <c r="S3641" s="184">
        <v>0</v>
      </c>
      <c r="T3641" s="184">
        <v>0</v>
      </c>
      <c r="U3641" s="184">
        <f t="shared" si="438"/>
        <v>0</v>
      </c>
      <c r="W3641" s="185">
        <v>0</v>
      </c>
      <c r="X3641" s="185">
        <v>0</v>
      </c>
      <c r="Y3641" s="185">
        <f t="shared" si="439"/>
        <v>0</v>
      </c>
    </row>
    <row r="3642" spans="2:25" s="187" customFormat="1" hidden="1" x14ac:dyDescent="0.3">
      <c r="B3642" s="226" t="s">
        <v>3955</v>
      </c>
      <c r="C3642" s="338" t="s">
        <v>11122</v>
      </c>
      <c r="D3642" s="249"/>
      <c r="E3642" s="249"/>
      <c r="F3642" s="183"/>
      <c r="G3642" s="184">
        <f t="shared" si="440"/>
        <v>339.33170000000001</v>
      </c>
      <c r="H3642" s="184">
        <f t="shared" si="441"/>
        <v>268.91277095999999</v>
      </c>
      <c r="I3642" s="184">
        <f t="shared" si="435"/>
        <v>70.418929040000023</v>
      </c>
      <c r="K3642" s="184">
        <v>0</v>
      </c>
      <c r="L3642" s="184">
        <v>0</v>
      </c>
      <c r="M3642" s="184">
        <f t="shared" si="436"/>
        <v>0</v>
      </c>
      <c r="O3642" s="188">
        <v>339.33170000000001</v>
      </c>
      <c r="P3642" s="188">
        <v>268.91277095999999</v>
      </c>
      <c r="Q3642" s="188">
        <f t="shared" si="437"/>
        <v>70.418929040000023</v>
      </c>
      <c r="S3642" s="184">
        <v>0</v>
      </c>
      <c r="T3642" s="184">
        <v>0</v>
      </c>
      <c r="U3642" s="184">
        <f t="shared" si="438"/>
        <v>0</v>
      </c>
      <c r="W3642" s="185">
        <v>0</v>
      </c>
      <c r="X3642" s="185">
        <v>0</v>
      </c>
      <c r="Y3642" s="185">
        <f t="shared" si="439"/>
        <v>0</v>
      </c>
    </row>
    <row r="3643" spans="2:25" s="187" customFormat="1" hidden="1" x14ac:dyDescent="0.3">
      <c r="B3643" s="226" t="s">
        <v>3956</v>
      </c>
      <c r="C3643" s="338" t="s">
        <v>11123</v>
      </c>
      <c r="D3643" s="249"/>
      <c r="E3643" s="249"/>
      <c r="F3643" s="183"/>
      <c r="G3643" s="184">
        <f t="shared" si="440"/>
        <v>349.85059999999999</v>
      </c>
      <c r="H3643" s="184">
        <f t="shared" si="441"/>
        <v>289.43566619999996</v>
      </c>
      <c r="I3643" s="184">
        <f t="shared" si="435"/>
        <v>60.414933800000028</v>
      </c>
      <c r="K3643" s="184">
        <v>0</v>
      </c>
      <c r="L3643" s="184">
        <v>0</v>
      </c>
      <c r="M3643" s="184">
        <f t="shared" si="436"/>
        <v>0</v>
      </c>
      <c r="O3643" s="188">
        <v>349.85059999999999</v>
      </c>
      <c r="P3643" s="188">
        <v>289.43566619999996</v>
      </c>
      <c r="Q3643" s="188">
        <f t="shared" si="437"/>
        <v>60.414933800000028</v>
      </c>
      <c r="S3643" s="184">
        <v>0</v>
      </c>
      <c r="T3643" s="184">
        <v>0</v>
      </c>
      <c r="U3643" s="184">
        <f t="shared" si="438"/>
        <v>0</v>
      </c>
      <c r="W3643" s="185">
        <v>0</v>
      </c>
      <c r="X3643" s="185">
        <v>0</v>
      </c>
      <c r="Y3643" s="185">
        <f t="shared" si="439"/>
        <v>0</v>
      </c>
    </row>
    <row r="3644" spans="2:25" s="187" customFormat="1" hidden="1" x14ac:dyDescent="0.3">
      <c r="B3644" s="226" t="s">
        <v>3957</v>
      </c>
      <c r="C3644" s="338" t="s">
        <v>11124</v>
      </c>
      <c r="D3644" s="249"/>
      <c r="E3644" s="249"/>
      <c r="F3644" s="183"/>
      <c r="G3644" s="184">
        <f t="shared" si="440"/>
        <v>271.2801</v>
      </c>
      <c r="H3644" s="184">
        <f t="shared" si="441"/>
        <v>245.41518300000001</v>
      </c>
      <c r="I3644" s="184">
        <f t="shared" si="435"/>
        <v>25.864916999999991</v>
      </c>
      <c r="K3644" s="184">
        <v>0</v>
      </c>
      <c r="L3644" s="184">
        <v>0</v>
      </c>
      <c r="M3644" s="184">
        <f t="shared" si="436"/>
        <v>0</v>
      </c>
      <c r="O3644" s="188">
        <v>271.2801</v>
      </c>
      <c r="P3644" s="188">
        <v>245.41518300000001</v>
      </c>
      <c r="Q3644" s="188">
        <f t="shared" si="437"/>
        <v>25.864916999999991</v>
      </c>
      <c r="S3644" s="184">
        <v>0</v>
      </c>
      <c r="T3644" s="184">
        <v>0</v>
      </c>
      <c r="U3644" s="184">
        <f t="shared" si="438"/>
        <v>0</v>
      </c>
      <c r="W3644" s="185">
        <v>0</v>
      </c>
      <c r="X3644" s="185">
        <v>0</v>
      </c>
      <c r="Y3644" s="185">
        <f t="shared" si="439"/>
        <v>0</v>
      </c>
    </row>
    <row r="3645" spans="2:25" s="187" customFormat="1" hidden="1" x14ac:dyDescent="0.3">
      <c r="B3645" s="226" t="s">
        <v>3958</v>
      </c>
      <c r="C3645" s="338" t="s">
        <v>11125</v>
      </c>
      <c r="D3645" s="249"/>
      <c r="E3645" s="249"/>
      <c r="F3645" s="183"/>
      <c r="G3645" s="184">
        <f t="shared" si="440"/>
        <v>400.678</v>
      </c>
      <c r="H3645" s="184">
        <f t="shared" si="441"/>
        <v>316.06342410000002</v>
      </c>
      <c r="I3645" s="184">
        <f t="shared" si="435"/>
        <v>84.614575899999977</v>
      </c>
      <c r="K3645" s="184">
        <v>0</v>
      </c>
      <c r="L3645" s="184">
        <v>0</v>
      </c>
      <c r="M3645" s="184">
        <f t="shared" si="436"/>
        <v>0</v>
      </c>
      <c r="O3645" s="188">
        <v>400.678</v>
      </c>
      <c r="P3645" s="188">
        <v>316.06342410000002</v>
      </c>
      <c r="Q3645" s="188">
        <f t="shared" si="437"/>
        <v>84.614575899999977</v>
      </c>
      <c r="S3645" s="184">
        <v>0</v>
      </c>
      <c r="T3645" s="184">
        <v>0</v>
      </c>
      <c r="U3645" s="184">
        <f t="shared" si="438"/>
        <v>0</v>
      </c>
      <c r="W3645" s="185">
        <v>0</v>
      </c>
      <c r="X3645" s="185">
        <v>0</v>
      </c>
      <c r="Y3645" s="185">
        <f t="shared" si="439"/>
        <v>0</v>
      </c>
    </row>
    <row r="3646" spans="2:25" s="187" customFormat="1" hidden="1" x14ac:dyDescent="0.3">
      <c r="B3646" s="226" t="s">
        <v>3959</v>
      </c>
      <c r="C3646" s="338" t="s">
        <v>11126</v>
      </c>
      <c r="D3646" s="249"/>
      <c r="E3646" s="249"/>
      <c r="F3646" s="183"/>
      <c r="G3646" s="184">
        <f t="shared" si="440"/>
        <v>420.20799999999997</v>
      </c>
      <c r="H3646" s="184">
        <f t="shared" si="441"/>
        <v>285.83549683000001</v>
      </c>
      <c r="I3646" s="184">
        <f t="shared" si="435"/>
        <v>134.37250316999996</v>
      </c>
      <c r="K3646" s="184">
        <v>0</v>
      </c>
      <c r="L3646" s="184">
        <v>0</v>
      </c>
      <c r="M3646" s="184">
        <f t="shared" si="436"/>
        <v>0</v>
      </c>
      <c r="O3646" s="188">
        <v>420.20799999999997</v>
      </c>
      <c r="P3646" s="188">
        <v>285.83549683000001</v>
      </c>
      <c r="Q3646" s="188">
        <f t="shared" si="437"/>
        <v>134.37250316999996</v>
      </c>
      <c r="S3646" s="184">
        <v>0</v>
      </c>
      <c r="T3646" s="184">
        <v>0</v>
      </c>
      <c r="U3646" s="184">
        <f t="shared" si="438"/>
        <v>0</v>
      </c>
      <c r="W3646" s="185">
        <v>0</v>
      </c>
      <c r="X3646" s="185">
        <v>0</v>
      </c>
      <c r="Y3646" s="185">
        <f t="shared" si="439"/>
        <v>0</v>
      </c>
    </row>
    <row r="3647" spans="2:25" s="187" customFormat="1" hidden="1" x14ac:dyDescent="0.3">
      <c r="B3647" s="226" t="s">
        <v>3960</v>
      </c>
      <c r="C3647" s="338" t="s">
        <v>11127</v>
      </c>
      <c r="D3647" s="249"/>
      <c r="E3647" s="249"/>
      <c r="F3647" s="183"/>
      <c r="G3647" s="184">
        <f t="shared" si="440"/>
        <v>96.384</v>
      </c>
      <c r="H3647" s="184">
        <f t="shared" si="441"/>
        <v>57.316600000000001</v>
      </c>
      <c r="I3647" s="184">
        <f t="shared" si="435"/>
        <v>39.067399999999999</v>
      </c>
      <c r="K3647" s="184">
        <v>0</v>
      </c>
      <c r="L3647" s="184">
        <v>0</v>
      </c>
      <c r="M3647" s="184">
        <f t="shared" si="436"/>
        <v>0</v>
      </c>
      <c r="O3647" s="188">
        <v>96.384</v>
      </c>
      <c r="P3647" s="188">
        <v>57.316600000000001</v>
      </c>
      <c r="Q3647" s="188">
        <f t="shared" si="437"/>
        <v>39.067399999999999</v>
      </c>
      <c r="S3647" s="184">
        <v>0</v>
      </c>
      <c r="T3647" s="184">
        <v>0</v>
      </c>
      <c r="U3647" s="184">
        <f t="shared" si="438"/>
        <v>0</v>
      </c>
      <c r="W3647" s="185">
        <v>0</v>
      </c>
      <c r="X3647" s="185">
        <v>0</v>
      </c>
      <c r="Y3647" s="185">
        <f t="shared" si="439"/>
        <v>0</v>
      </c>
    </row>
    <row r="3648" spans="2:25" s="187" customFormat="1" hidden="1" x14ac:dyDescent="0.3">
      <c r="B3648" s="226" t="s">
        <v>3961</v>
      </c>
      <c r="C3648" s="338" t="s">
        <v>11128</v>
      </c>
      <c r="D3648" s="249"/>
      <c r="E3648" s="249"/>
      <c r="F3648" s="183"/>
      <c r="G3648" s="184">
        <f t="shared" si="440"/>
        <v>851.66759999999999</v>
      </c>
      <c r="H3648" s="184">
        <f t="shared" si="441"/>
        <v>764.38744599999995</v>
      </c>
      <c r="I3648" s="184">
        <f t="shared" si="435"/>
        <v>87.280154000000039</v>
      </c>
      <c r="K3648" s="184">
        <v>0</v>
      </c>
      <c r="L3648" s="184">
        <v>0</v>
      </c>
      <c r="M3648" s="184">
        <f t="shared" si="436"/>
        <v>0</v>
      </c>
      <c r="O3648" s="188">
        <v>851.66759999999999</v>
      </c>
      <c r="P3648" s="188">
        <v>764.38744599999995</v>
      </c>
      <c r="Q3648" s="188">
        <f t="shared" si="437"/>
        <v>87.280154000000039</v>
      </c>
      <c r="S3648" s="184">
        <v>0</v>
      </c>
      <c r="T3648" s="184">
        <v>0</v>
      </c>
      <c r="U3648" s="184">
        <f t="shared" si="438"/>
        <v>0</v>
      </c>
      <c r="W3648" s="185">
        <v>0</v>
      </c>
      <c r="X3648" s="185">
        <v>0</v>
      </c>
      <c r="Y3648" s="185">
        <f t="shared" si="439"/>
        <v>0</v>
      </c>
    </row>
    <row r="3649" spans="2:25" s="187" customFormat="1" hidden="1" x14ac:dyDescent="0.3">
      <c r="B3649" s="226" t="s">
        <v>3962</v>
      </c>
      <c r="C3649" s="338" t="s">
        <v>11129</v>
      </c>
      <c r="D3649" s="249"/>
      <c r="E3649" s="249"/>
      <c r="F3649" s="183"/>
      <c r="G3649" s="184">
        <f t="shared" si="440"/>
        <v>71.78</v>
      </c>
      <c r="H3649" s="184">
        <f t="shared" si="441"/>
        <v>2.1953</v>
      </c>
      <c r="I3649" s="184">
        <f t="shared" si="435"/>
        <v>69.584699999999998</v>
      </c>
      <c r="K3649" s="184">
        <v>0</v>
      </c>
      <c r="L3649" s="184">
        <v>0</v>
      </c>
      <c r="M3649" s="184">
        <f t="shared" si="436"/>
        <v>0</v>
      </c>
      <c r="O3649" s="188">
        <v>71.78</v>
      </c>
      <c r="P3649" s="188">
        <v>2.1953</v>
      </c>
      <c r="Q3649" s="188">
        <f t="shared" si="437"/>
        <v>69.584699999999998</v>
      </c>
      <c r="S3649" s="184">
        <v>0</v>
      </c>
      <c r="T3649" s="184">
        <v>0</v>
      </c>
      <c r="U3649" s="184">
        <f t="shared" si="438"/>
        <v>0</v>
      </c>
      <c r="W3649" s="185">
        <v>0</v>
      </c>
      <c r="X3649" s="185">
        <v>0</v>
      </c>
      <c r="Y3649" s="185">
        <f t="shared" si="439"/>
        <v>0</v>
      </c>
    </row>
    <row r="3650" spans="2:25" s="187" customFormat="1" hidden="1" x14ac:dyDescent="0.3">
      <c r="B3650" s="226" t="s">
        <v>3963</v>
      </c>
      <c r="C3650" s="338" t="s">
        <v>11130</v>
      </c>
      <c r="D3650" s="249"/>
      <c r="E3650" s="249"/>
      <c r="F3650" s="183"/>
      <c r="G3650" s="184">
        <f t="shared" si="440"/>
        <v>240.68389999999999</v>
      </c>
      <c r="H3650" s="184">
        <f t="shared" si="441"/>
        <v>87.154410999999996</v>
      </c>
      <c r="I3650" s="184">
        <f t="shared" si="435"/>
        <v>153.52948900000001</v>
      </c>
      <c r="K3650" s="184">
        <v>0</v>
      </c>
      <c r="L3650" s="184">
        <v>0</v>
      </c>
      <c r="M3650" s="184">
        <f t="shared" si="436"/>
        <v>0</v>
      </c>
      <c r="O3650" s="188">
        <v>240.68389999999999</v>
      </c>
      <c r="P3650" s="188">
        <v>87.154410999999996</v>
      </c>
      <c r="Q3650" s="188">
        <f t="shared" si="437"/>
        <v>153.52948900000001</v>
      </c>
      <c r="S3650" s="184">
        <v>0</v>
      </c>
      <c r="T3650" s="184">
        <v>0</v>
      </c>
      <c r="U3650" s="184">
        <f t="shared" si="438"/>
        <v>0</v>
      </c>
      <c r="W3650" s="185">
        <v>0</v>
      </c>
      <c r="X3650" s="185">
        <v>0</v>
      </c>
      <c r="Y3650" s="185">
        <f t="shared" si="439"/>
        <v>0</v>
      </c>
    </row>
    <row r="3651" spans="2:25" s="187" customFormat="1" hidden="1" x14ac:dyDescent="0.3">
      <c r="B3651" s="226" t="s">
        <v>3964</v>
      </c>
      <c r="C3651" s="338" t="s">
        <v>11131</v>
      </c>
      <c r="D3651" s="249"/>
      <c r="E3651" s="249"/>
      <c r="F3651" s="183"/>
      <c r="G3651" s="184">
        <f t="shared" si="440"/>
        <v>149.6523</v>
      </c>
      <c r="H3651" s="184">
        <f t="shared" si="441"/>
        <v>129.11265971</v>
      </c>
      <c r="I3651" s="184">
        <f t="shared" si="435"/>
        <v>20.539640289999994</v>
      </c>
      <c r="K3651" s="184">
        <v>0</v>
      </c>
      <c r="L3651" s="184">
        <v>0</v>
      </c>
      <c r="M3651" s="184">
        <f t="shared" si="436"/>
        <v>0</v>
      </c>
      <c r="O3651" s="188">
        <v>149.6523</v>
      </c>
      <c r="P3651" s="188">
        <v>129.11265971</v>
      </c>
      <c r="Q3651" s="188">
        <f t="shared" si="437"/>
        <v>20.539640289999994</v>
      </c>
      <c r="S3651" s="184">
        <v>0</v>
      </c>
      <c r="T3651" s="184">
        <v>0</v>
      </c>
      <c r="U3651" s="184">
        <f t="shared" si="438"/>
        <v>0</v>
      </c>
      <c r="W3651" s="185">
        <v>0</v>
      </c>
      <c r="X3651" s="185">
        <v>0</v>
      </c>
      <c r="Y3651" s="185">
        <f t="shared" si="439"/>
        <v>0</v>
      </c>
    </row>
    <row r="3652" spans="2:25" s="187" customFormat="1" hidden="1" x14ac:dyDescent="0.3">
      <c r="B3652" s="226" t="s">
        <v>3965</v>
      </c>
      <c r="C3652" s="338" t="s">
        <v>11132</v>
      </c>
      <c r="D3652" s="249"/>
      <c r="E3652" s="249"/>
      <c r="F3652" s="183"/>
      <c r="G3652" s="184">
        <f t="shared" si="440"/>
        <v>2028.4959000000001</v>
      </c>
      <c r="H3652" s="184">
        <f t="shared" si="441"/>
        <v>1822.2848625699999</v>
      </c>
      <c r="I3652" s="184">
        <f t="shared" si="435"/>
        <v>206.21103743000026</v>
      </c>
      <c r="K3652" s="184">
        <v>0</v>
      </c>
      <c r="L3652" s="184">
        <v>0</v>
      </c>
      <c r="M3652" s="184">
        <f t="shared" si="436"/>
        <v>0</v>
      </c>
      <c r="O3652" s="188">
        <v>2028.4959000000001</v>
      </c>
      <c r="P3652" s="188">
        <v>1822.2848625699999</v>
      </c>
      <c r="Q3652" s="188">
        <f t="shared" si="437"/>
        <v>206.21103743000026</v>
      </c>
      <c r="S3652" s="184">
        <v>0</v>
      </c>
      <c r="T3652" s="184">
        <v>0</v>
      </c>
      <c r="U3652" s="184">
        <f t="shared" si="438"/>
        <v>0</v>
      </c>
      <c r="W3652" s="185">
        <v>0</v>
      </c>
      <c r="X3652" s="185">
        <v>0</v>
      </c>
      <c r="Y3652" s="185">
        <f t="shared" si="439"/>
        <v>0</v>
      </c>
    </row>
    <row r="3653" spans="2:25" s="187" customFormat="1" hidden="1" x14ac:dyDescent="0.3">
      <c r="B3653" s="226" t="s">
        <v>3966</v>
      </c>
      <c r="C3653" s="338" t="s">
        <v>11133</v>
      </c>
      <c r="D3653" s="249"/>
      <c r="E3653" s="249"/>
      <c r="F3653" s="183"/>
      <c r="G3653" s="184">
        <f t="shared" si="440"/>
        <v>415.05099999999999</v>
      </c>
      <c r="H3653" s="184">
        <f t="shared" si="441"/>
        <v>185.81164999999999</v>
      </c>
      <c r="I3653" s="184">
        <f t="shared" si="435"/>
        <v>229.23935</v>
      </c>
      <c r="K3653" s="184">
        <v>0</v>
      </c>
      <c r="L3653" s="184">
        <v>0</v>
      </c>
      <c r="M3653" s="184">
        <f t="shared" si="436"/>
        <v>0</v>
      </c>
      <c r="O3653" s="188">
        <v>415.05099999999999</v>
      </c>
      <c r="P3653" s="188">
        <v>185.81164999999999</v>
      </c>
      <c r="Q3653" s="188">
        <f t="shared" si="437"/>
        <v>229.23935</v>
      </c>
      <c r="S3653" s="184">
        <v>0</v>
      </c>
      <c r="T3653" s="184">
        <v>0</v>
      </c>
      <c r="U3653" s="184">
        <f t="shared" si="438"/>
        <v>0</v>
      </c>
      <c r="W3653" s="185">
        <v>0</v>
      </c>
      <c r="X3653" s="185">
        <v>0</v>
      </c>
      <c r="Y3653" s="185">
        <f t="shared" si="439"/>
        <v>0</v>
      </c>
    </row>
    <row r="3654" spans="2:25" s="187" customFormat="1" hidden="1" x14ac:dyDescent="0.3">
      <c r="B3654" s="226" t="s">
        <v>3967</v>
      </c>
      <c r="C3654" s="338" t="s">
        <v>11134</v>
      </c>
      <c r="D3654" s="249"/>
      <c r="E3654" s="249"/>
      <c r="F3654" s="183"/>
      <c r="G3654" s="184">
        <f t="shared" si="440"/>
        <v>912.36</v>
      </c>
      <c r="H3654" s="184">
        <f t="shared" si="441"/>
        <v>840.42713303999994</v>
      </c>
      <c r="I3654" s="184">
        <f t="shared" si="435"/>
        <v>71.932866960000069</v>
      </c>
      <c r="K3654" s="184">
        <v>0</v>
      </c>
      <c r="L3654" s="184">
        <v>0</v>
      </c>
      <c r="M3654" s="184">
        <f t="shared" si="436"/>
        <v>0</v>
      </c>
      <c r="O3654" s="188">
        <v>912.36</v>
      </c>
      <c r="P3654" s="188">
        <v>840.42713303999994</v>
      </c>
      <c r="Q3654" s="188">
        <f t="shared" si="437"/>
        <v>71.932866960000069</v>
      </c>
      <c r="S3654" s="184">
        <v>0</v>
      </c>
      <c r="T3654" s="184">
        <v>0</v>
      </c>
      <c r="U3654" s="184">
        <f t="shared" si="438"/>
        <v>0</v>
      </c>
      <c r="W3654" s="185">
        <v>0</v>
      </c>
      <c r="X3654" s="185">
        <v>0</v>
      </c>
      <c r="Y3654" s="185">
        <f t="shared" si="439"/>
        <v>0</v>
      </c>
    </row>
    <row r="3655" spans="2:25" s="187" customFormat="1" hidden="1" x14ac:dyDescent="0.3">
      <c r="B3655" s="226" t="s">
        <v>3968</v>
      </c>
      <c r="C3655" s="338" t="s">
        <v>11135</v>
      </c>
      <c r="D3655" s="249"/>
      <c r="E3655" s="249"/>
      <c r="F3655" s="183"/>
      <c r="G3655" s="184">
        <f t="shared" si="440"/>
        <v>253.04749999999999</v>
      </c>
      <c r="H3655" s="184">
        <f t="shared" si="441"/>
        <v>211.81034541</v>
      </c>
      <c r="I3655" s="184">
        <f t="shared" si="435"/>
        <v>41.237154589999989</v>
      </c>
      <c r="K3655" s="184">
        <v>0</v>
      </c>
      <c r="L3655" s="184">
        <v>0</v>
      </c>
      <c r="M3655" s="184">
        <f t="shared" si="436"/>
        <v>0</v>
      </c>
      <c r="O3655" s="188">
        <v>253.04749999999999</v>
      </c>
      <c r="P3655" s="188">
        <v>211.81034541</v>
      </c>
      <c r="Q3655" s="188">
        <f t="shared" si="437"/>
        <v>41.237154589999989</v>
      </c>
      <c r="S3655" s="184">
        <v>0</v>
      </c>
      <c r="T3655" s="184">
        <v>0</v>
      </c>
      <c r="U3655" s="184">
        <f t="shared" si="438"/>
        <v>0</v>
      </c>
      <c r="W3655" s="185">
        <v>0</v>
      </c>
      <c r="X3655" s="185">
        <v>0</v>
      </c>
      <c r="Y3655" s="185">
        <f t="shared" si="439"/>
        <v>0</v>
      </c>
    </row>
    <row r="3656" spans="2:25" s="187" customFormat="1" hidden="1" x14ac:dyDescent="0.3">
      <c r="B3656" s="226" t="s">
        <v>3969</v>
      </c>
      <c r="C3656" s="338" t="s">
        <v>11136</v>
      </c>
      <c r="D3656" s="249"/>
      <c r="E3656" s="249"/>
      <c r="F3656" s="183"/>
      <c r="G3656" s="184">
        <f t="shared" si="440"/>
        <v>306.2955</v>
      </c>
      <c r="H3656" s="184">
        <f t="shared" si="441"/>
        <v>292.43902498</v>
      </c>
      <c r="I3656" s="184">
        <f t="shared" si="435"/>
        <v>13.856475020000005</v>
      </c>
      <c r="K3656" s="184">
        <v>0</v>
      </c>
      <c r="L3656" s="184">
        <v>0</v>
      </c>
      <c r="M3656" s="184">
        <f t="shared" si="436"/>
        <v>0</v>
      </c>
      <c r="O3656" s="188">
        <v>306.2955</v>
      </c>
      <c r="P3656" s="188">
        <v>292.43902498</v>
      </c>
      <c r="Q3656" s="188">
        <f t="shared" si="437"/>
        <v>13.856475020000005</v>
      </c>
      <c r="S3656" s="184">
        <v>0</v>
      </c>
      <c r="T3656" s="184">
        <v>0</v>
      </c>
      <c r="U3656" s="184">
        <f t="shared" si="438"/>
        <v>0</v>
      </c>
      <c r="W3656" s="185">
        <v>0</v>
      </c>
      <c r="X3656" s="185">
        <v>0</v>
      </c>
      <c r="Y3656" s="185">
        <f t="shared" si="439"/>
        <v>0</v>
      </c>
    </row>
    <row r="3657" spans="2:25" s="187" customFormat="1" hidden="1" x14ac:dyDescent="0.3">
      <c r="B3657" s="226" t="s">
        <v>3970</v>
      </c>
      <c r="C3657" s="338" t="s">
        <v>11137</v>
      </c>
      <c r="D3657" s="249"/>
      <c r="E3657" s="249"/>
      <c r="F3657" s="183"/>
      <c r="G3657" s="184">
        <f t="shared" si="440"/>
        <v>69.256900000000002</v>
      </c>
      <c r="H3657" s="184">
        <f t="shared" si="441"/>
        <v>64.877181409999992</v>
      </c>
      <c r="I3657" s="184">
        <f t="shared" ref="I3657:I3720" si="442">+ABS(G3657-H3657)</f>
        <v>4.3797185900000102</v>
      </c>
      <c r="K3657" s="184">
        <v>0</v>
      </c>
      <c r="L3657" s="184">
        <v>0</v>
      </c>
      <c r="M3657" s="184">
        <f t="shared" ref="M3657:M3720" si="443">+ABS(K3657-L3657)</f>
        <v>0</v>
      </c>
      <c r="O3657" s="188">
        <v>69.256900000000002</v>
      </c>
      <c r="P3657" s="188">
        <v>64.877181409999992</v>
      </c>
      <c r="Q3657" s="188">
        <f t="shared" ref="Q3657:Q3720" si="444">+ABS(O3657-P3657)</f>
        <v>4.3797185900000102</v>
      </c>
      <c r="S3657" s="184">
        <v>0</v>
      </c>
      <c r="T3657" s="184">
        <v>0</v>
      </c>
      <c r="U3657" s="184">
        <f t="shared" ref="U3657:U3720" si="445">+ABS(S3657-T3657)</f>
        <v>0</v>
      </c>
      <c r="W3657" s="185">
        <v>0</v>
      </c>
      <c r="X3657" s="185">
        <v>0</v>
      </c>
      <c r="Y3657" s="185">
        <f t="shared" ref="Y3657:Y3720" si="446">+ABS(W3657-X3657)</f>
        <v>0</v>
      </c>
    </row>
    <row r="3658" spans="2:25" s="187" customFormat="1" hidden="1" x14ac:dyDescent="0.3">
      <c r="B3658" s="226" t="s">
        <v>3971</v>
      </c>
      <c r="C3658" s="338" t="s">
        <v>11138</v>
      </c>
      <c r="D3658" s="249"/>
      <c r="E3658" s="249"/>
      <c r="F3658" s="183"/>
      <c r="G3658" s="184">
        <f t="shared" si="440"/>
        <v>65</v>
      </c>
      <c r="H3658" s="184">
        <f t="shared" si="441"/>
        <v>29.0641</v>
      </c>
      <c r="I3658" s="184">
        <f t="shared" si="442"/>
        <v>35.935900000000004</v>
      </c>
      <c r="K3658" s="184">
        <v>0</v>
      </c>
      <c r="L3658" s="184">
        <v>0</v>
      </c>
      <c r="M3658" s="184">
        <f t="shared" si="443"/>
        <v>0</v>
      </c>
      <c r="O3658" s="188">
        <v>65</v>
      </c>
      <c r="P3658" s="188">
        <v>29.0641</v>
      </c>
      <c r="Q3658" s="188">
        <f t="shared" si="444"/>
        <v>35.935900000000004</v>
      </c>
      <c r="S3658" s="184">
        <v>0</v>
      </c>
      <c r="T3658" s="184">
        <v>0</v>
      </c>
      <c r="U3658" s="184">
        <f t="shared" si="445"/>
        <v>0</v>
      </c>
      <c r="W3658" s="185">
        <v>0</v>
      </c>
      <c r="X3658" s="185">
        <v>0</v>
      </c>
      <c r="Y3658" s="185">
        <f t="shared" si="446"/>
        <v>0</v>
      </c>
    </row>
    <row r="3659" spans="2:25" s="187" customFormat="1" hidden="1" x14ac:dyDescent="0.3">
      <c r="B3659" s="226" t="s">
        <v>3972</v>
      </c>
      <c r="C3659" s="338" t="s">
        <v>11139</v>
      </c>
      <c r="D3659" s="249"/>
      <c r="E3659" s="249"/>
      <c r="F3659" s="183"/>
      <c r="G3659" s="184">
        <f t="shared" si="440"/>
        <v>218.72489999999999</v>
      </c>
      <c r="H3659" s="184">
        <f t="shared" si="441"/>
        <v>139.59045900000001</v>
      </c>
      <c r="I3659" s="184">
        <f t="shared" si="442"/>
        <v>79.134440999999981</v>
      </c>
      <c r="K3659" s="184">
        <v>0</v>
      </c>
      <c r="L3659" s="184">
        <v>0</v>
      </c>
      <c r="M3659" s="184">
        <f t="shared" si="443"/>
        <v>0</v>
      </c>
      <c r="O3659" s="188">
        <v>218.72489999999999</v>
      </c>
      <c r="P3659" s="188">
        <v>139.59045900000001</v>
      </c>
      <c r="Q3659" s="188">
        <f t="shared" si="444"/>
        <v>79.134440999999981</v>
      </c>
      <c r="S3659" s="184">
        <v>0</v>
      </c>
      <c r="T3659" s="184">
        <v>0</v>
      </c>
      <c r="U3659" s="184">
        <f t="shared" si="445"/>
        <v>0</v>
      </c>
      <c r="W3659" s="185">
        <v>0</v>
      </c>
      <c r="X3659" s="185">
        <v>0</v>
      </c>
      <c r="Y3659" s="185">
        <f t="shared" si="446"/>
        <v>0</v>
      </c>
    </row>
    <row r="3660" spans="2:25" s="187" customFormat="1" hidden="1" x14ac:dyDescent="0.3">
      <c r="B3660" s="226" t="s">
        <v>3973</v>
      </c>
      <c r="C3660" s="338" t="s">
        <v>11140</v>
      </c>
      <c r="D3660" s="249"/>
      <c r="E3660" s="249"/>
      <c r="F3660" s="183"/>
      <c r="G3660" s="184">
        <f t="shared" si="440"/>
        <v>63.174499999999995</v>
      </c>
      <c r="H3660" s="184">
        <f t="shared" si="441"/>
        <v>50.757371810000002</v>
      </c>
      <c r="I3660" s="184">
        <f t="shared" si="442"/>
        <v>12.417128189999993</v>
      </c>
      <c r="K3660" s="184">
        <v>0</v>
      </c>
      <c r="L3660" s="184">
        <v>0</v>
      </c>
      <c r="M3660" s="184">
        <f t="shared" si="443"/>
        <v>0</v>
      </c>
      <c r="O3660" s="188">
        <v>63.174499999999995</v>
      </c>
      <c r="P3660" s="188">
        <v>50.757371810000002</v>
      </c>
      <c r="Q3660" s="188">
        <f t="shared" si="444"/>
        <v>12.417128189999993</v>
      </c>
      <c r="S3660" s="184">
        <v>0</v>
      </c>
      <c r="T3660" s="184">
        <v>0</v>
      </c>
      <c r="U3660" s="184">
        <f t="shared" si="445"/>
        <v>0</v>
      </c>
      <c r="W3660" s="185">
        <v>0</v>
      </c>
      <c r="X3660" s="185">
        <v>0</v>
      </c>
      <c r="Y3660" s="185">
        <f t="shared" si="446"/>
        <v>0</v>
      </c>
    </row>
    <row r="3661" spans="2:25" s="187" customFormat="1" hidden="1" x14ac:dyDescent="0.3">
      <c r="B3661" s="226" t="s">
        <v>3974</v>
      </c>
      <c r="C3661" s="338" t="s">
        <v>11141</v>
      </c>
      <c r="D3661" s="249"/>
      <c r="E3661" s="249"/>
      <c r="F3661" s="183"/>
      <c r="G3661" s="184">
        <f t="shared" si="440"/>
        <v>383.31350000000003</v>
      </c>
      <c r="H3661" s="184">
        <f t="shared" si="441"/>
        <v>290.55268720999999</v>
      </c>
      <c r="I3661" s="184">
        <f t="shared" si="442"/>
        <v>92.760812790000045</v>
      </c>
      <c r="K3661" s="184">
        <v>0</v>
      </c>
      <c r="L3661" s="184">
        <v>0</v>
      </c>
      <c r="M3661" s="184">
        <f t="shared" si="443"/>
        <v>0</v>
      </c>
      <c r="O3661" s="188">
        <v>383.31350000000003</v>
      </c>
      <c r="P3661" s="188">
        <v>290.55268720999999</v>
      </c>
      <c r="Q3661" s="188">
        <f t="shared" si="444"/>
        <v>92.760812790000045</v>
      </c>
      <c r="S3661" s="184">
        <v>0</v>
      </c>
      <c r="T3661" s="184">
        <v>0</v>
      </c>
      <c r="U3661" s="184">
        <f t="shared" si="445"/>
        <v>0</v>
      </c>
      <c r="W3661" s="185">
        <v>0</v>
      </c>
      <c r="X3661" s="185">
        <v>0</v>
      </c>
      <c r="Y3661" s="185">
        <f t="shared" si="446"/>
        <v>0</v>
      </c>
    </row>
    <row r="3662" spans="2:25" s="187" customFormat="1" hidden="1" x14ac:dyDescent="0.3">
      <c r="B3662" s="226" t="s">
        <v>3975</v>
      </c>
      <c r="C3662" s="338" t="s">
        <v>11142</v>
      </c>
      <c r="D3662" s="249"/>
      <c r="E3662" s="249"/>
      <c r="F3662" s="183"/>
      <c r="G3662" s="184">
        <f t="shared" si="440"/>
        <v>180</v>
      </c>
      <c r="H3662" s="184">
        <f t="shared" si="441"/>
        <v>80.099999999999994</v>
      </c>
      <c r="I3662" s="184">
        <f t="shared" si="442"/>
        <v>99.9</v>
      </c>
      <c r="K3662" s="184">
        <v>0</v>
      </c>
      <c r="L3662" s="184">
        <v>0</v>
      </c>
      <c r="M3662" s="184">
        <f t="shared" si="443"/>
        <v>0</v>
      </c>
      <c r="O3662" s="188">
        <v>180</v>
      </c>
      <c r="P3662" s="188">
        <v>80.099999999999994</v>
      </c>
      <c r="Q3662" s="188">
        <f t="shared" si="444"/>
        <v>99.9</v>
      </c>
      <c r="S3662" s="184">
        <v>0</v>
      </c>
      <c r="T3662" s="184">
        <v>0</v>
      </c>
      <c r="U3662" s="184">
        <f t="shared" si="445"/>
        <v>0</v>
      </c>
      <c r="W3662" s="185">
        <v>0</v>
      </c>
      <c r="X3662" s="185">
        <v>0</v>
      </c>
      <c r="Y3662" s="185">
        <f t="shared" si="446"/>
        <v>0</v>
      </c>
    </row>
    <row r="3663" spans="2:25" s="187" customFormat="1" x14ac:dyDescent="0.3">
      <c r="B3663" s="262" t="s">
        <v>314</v>
      </c>
      <c r="C3663" s="339" t="s">
        <v>13733</v>
      </c>
      <c r="D3663" s="249">
        <v>60936.014404999994</v>
      </c>
      <c r="E3663" s="249">
        <v>38573.218071880001</v>
      </c>
      <c r="F3663" s="176"/>
      <c r="G3663" s="176">
        <f>+K3663+O3663+S3663+W3663-D3663</f>
        <v>136197.49439499993</v>
      </c>
      <c r="H3663" s="176">
        <f>+L3663+P3663+T3663+X3663-E3663</f>
        <v>83795.610773120017</v>
      </c>
      <c r="I3663" s="176">
        <f t="shared" si="442"/>
        <v>52401.883621879912</v>
      </c>
      <c r="J3663" s="250"/>
      <c r="K3663" s="245">
        <v>0</v>
      </c>
      <c r="L3663" s="245">
        <v>0</v>
      </c>
      <c r="M3663" s="245">
        <f t="shared" si="443"/>
        <v>0</v>
      </c>
      <c r="N3663" s="250"/>
      <c r="O3663" s="243">
        <v>197133.50879999992</v>
      </c>
      <c r="P3663" s="243">
        <v>122368.82884500001</v>
      </c>
      <c r="Q3663" s="243">
        <f t="shared" si="444"/>
        <v>74764.679954999912</v>
      </c>
      <c r="R3663" s="244"/>
      <c r="S3663" s="243">
        <v>0</v>
      </c>
      <c r="T3663" s="243">
        <v>0</v>
      </c>
      <c r="U3663" s="243">
        <f t="shared" si="445"/>
        <v>0</v>
      </c>
      <c r="V3663" s="244"/>
      <c r="W3663" s="243">
        <v>0</v>
      </c>
      <c r="X3663" s="243">
        <v>0</v>
      </c>
      <c r="Y3663" s="243">
        <f t="shared" si="446"/>
        <v>0</v>
      </c>
    </row>
    <row r="3664" spans="2:25" s="187" customFormat="1" hidden="1" x14ac:dyDescent="0.3">
      <c r="B3664" s="226" t="s">
        <v>3976</v>
      </c>
      <c r="C3664" s="338" t="s">
        <v>11143</v>
      </c>
      <c r="D3664" s="249"/>
      <c r="E3664" s="249"/>
      <c r="F3664" s="183"/>
      <c r="G3664" s="184">
        <f t="shared" ref="G3664:G3727" si="447">+K3664+O3664+S3664+W3664</f>
        <v>393.37779999999998</v>
      </c>
      <c r="H3664" s="184">
        <f t="shared" ref="H3664:H3727" si="448">+L3664+P3664+T3664+X3664</f>
        <v>343.54074836000001</v>
      </c>
      <c r="I3664" s="184">
        <f t="shared" si="442"/>
        <v>49.83705163999997</v>
      </c>
      <c r="K3664" s="184">
        <v>0</v>
      </c>
      <c r="L3664" s="184">
        <v>0</v>
      </c>
      <c r="M3664" s="184">
        <f t="shared" si="443"/>
        <v>0</v>
      </c>
      <c r="O3664" s="188">
        <v>393.37779999999998</v>
      </c>
      <c r="P3664" s="188">
        <v>343.54074836000001</v>
      </c>
      <c r="Q3664" s="188">
        <f t="shared" si="444"/>
        <v>49.83705163999997</v>
      </c>
      <c r="S3664" s="184">
        <v>0</v>
      </c>
      <c r="T3664" s="184">
        <v>0</v>
      </c>
      <c r="U3664" s="184">
        <f t="shared" si="445"/>
        <v>0</v>
      </c>
      <c r="W3664" s="185">
        <v>0</v>
      </c>
      <c r="X3664" s="185">
        <v>0</v>
      </c>
      <c r="Y3664" s="185">
        <f t="shared" si="446"/>
        <v>0</v>
      </c>
    </row>
    <row r="3665" spans="2:25" s="187" customFormat="1" hidden="1" x14ac:dyDescent="0.3">
      <c r="B3665" s="226" t="s">
        <v>3977</v>
      </c>
      <c r="C3665" s="338" t="s">
        <v>11144</v>
      </c>
      <c r="D3665" s="249"/>
      <c r="E3665" s="249"/>
      <c r="F3665" s="183"/>
      <c r="G3665" s="184">
        <f t="shared" si="447"/>
        <v>97.248500000000007</v>
      </c>
      <c r="H3665" s="184">
        <f t="shared" si="448"/>
        <v>89.868315999999993</v>
      </c>
      <c r="I3665" s="184">
        <f t="shared" si="442"/>
        <v>7.3801840000000141</v>
      </c>
      <c r="K3665" s="184">
        <v>0</v>
      </c>
      <c r="L3665" s="184">
        <v>0</v>
      </c>
      <c r="M3665" s="184">
        <f t="shared" si="443"/>
        <v>0</v>
      </c>
      <c r="O3665" s="188">
        <v>97.248500000000007</v>
      </c>
      <c r="P3665" s="188">
        <v>89.868315999999993</v>
      </c>
      <c r="Q3665" s="188">
        <f t="shared" si="444"/>
        <v>7.3801840000000141</v>
      </c>
      <c r="S3665" s="184">
        <v>0</v>
      </c>
      <c r="T3665" s="184">
        <v>0</v>
      </c>
      <c r="U3665" s="184">
        <f t="shared" si="445"/>
        <v>0</v>
      </c>
      <c r="W3665" s="185">
        <v>0</v>
      </c>
      <c r="X3665" s="185">
        <v>0</v>
      </c>
      <c r="Y3665" s="185">
        <f t="shared" si="446"/>
        <v>0</v>
      </c>
    </row>
    <row r="3666" spans="2:25" s="187" customFormat="1" hidden="1" x14ac:dyDescent="0.3">
      <c r="B3666" s="226" t="s">
        <v>3978</v>
      </c>
      <c r="C3666" s="338" t="s">
        <v>11145</v>
      </c>
      <c r="D3666" s="249"/>
      <c r="E3666" s="249"/>
      <c r="F3666" s="183"/>
      <c r="G3666" s="184">
        <f t="shared" si="447"/>
        <v>0</v>
      </c>
      <c r="H3666" s="184">
        <f t="shared" si="448"/>
        <v>0</v>
      </c>
      <c r="I3666" s="184">
        <f t="shared" si="442"/>
        <v>0</v>
      </c>
      <c r="K3666" s="184">
        <v>0</v>
      </c>
      <c r="L3666" s="184">
        <v>0</v>
      </c>
      <c r="M3666" s="184">
        <f t="shared" si="443"/>
        <v>0</v>
      </c>
      <c r="O3666" s="188">
        <v>0</v>
      </c>
      <c r="P3666" s="188">
        <v>0</v>
      </c>
      <c r="Q3666" s="188">
        <f t="shared" si="444"/>
        <v>0</v>
      </c>
      <c r="S3666" s="184">
        <v>0</v>
      </c>
      <c r="T3666" s="184">
        <v>0</v>
      </c>
      <c r="U3666" s="184">
        <f t="shared" si="445"/>
        <v>0</v>
      </c>
      <c r="W3666" s="185">
        <v>0</v>
      </c>
      <c r="X3666" s="185">
        <v>0</v>
      </c>
      <c r="Y3666" s="185">
        <f t="shared" si="446"/>
        <v>0</v>
      </c>
    </row>
    <row r="3667" spans="2:25" s="187" customFormat="1" hidden="1" x14ac:dyDescent="0.3">
      <c r="B3667" s="226" t="s">
        <v>3979</v>
      </c>
      <c r="C3667" s="338" t="s">
        <v>11146</v>
      </c>
      <c r="D3667" s="249"/>
      <c r="E3667" s="249"/>
      <c r="F3667" s="183"/>
      <c r="G3667" s="184">
        <f t="shared" si="447"/>
        <v>0</v>
      </c>
      <c r="H3667" s="184">
        <f t="shared" si="448"/>
        <v>0</v>
      </c>
      <c r="I3667" s="184">
        <f t="shared" si="442"/>
        <v>0</v>
      </c>
      <c r="K3667" s="184">
        <v>0</v>
      </c>
      <c r="L3667" s="184">
        <v>0</v>
      </c>
      <c r="M3667" s="184">
        <f t="shared" si="443"/>
        <v>0</v>
      </c>
      <c r="O3667" s="188">
        <v>0</v>
      </c>
      <c r="P3667" s="188">
        <v>0</v>
      </c>
      <c r="Q3667" s="188">
        <f t="shared" si="444"/>
        <v>0</v>
      </c>
      <c r="S3667" s="184">
        <v>0</v>
      </c>
      <c r="T3667" s="184">
        <v>0</v>
      </c>
      <c r="U3667" s="184">
        <f t="shared" si="445"/>
        <v>0</v>
      </c>
      <c r="W3667" s="185">
        <v>0</v>
      </c>
      <c r="X3667" s="185">
        <v>0</v>
      </c>
      <c r="Y3667" s="185">
        <f t="shared" si="446"/>
        <v>0</v>
      </c>
    </row>
    <row r="3668" spans="2:25" s="187" customFormat="1" hidden="1" x14ac:dyDescent="0.3">
      <c r="B3668" s="226" t="s">
        <v>3980</v>
      </c>
      <c r="C3668" s="338" t="s">
        <v>11147</v>
      </c>
      <c r="D3668" s="249"/>
      <c r="E3668" s="249"/>
      <c r="F3668" s="183"/>
      <c r="G3668" s="184">
        <f t="shared" si="447"/>
        <v>0</v>
      </c>
      <c r="H3668" s="184">
        <f t="shared" si="448"/>
        <v>0</v>
      </c>
      <c r="I3668" s="184">
        <f t="shared" si="442"/>
        <v>0</v>
      </c>
      <c r="K3668" s="184">
        <v>0</v>
      </c>
      <c r="L3668" s="184">
        <v>0</v>
      </c>
      <c r="M3668" s="184">
        <f t="shared" si="443"/>
        <v>0</v>
      </c>
      <c r="O3668" s="188">
        <v>0</v>
      </c>
      <c r="P3668" s="188">
        <v>0</v>
      </c>
      <c r="Q3668" s="188">
        <f t="shared" si="444"/>
        <v>0</v>
      </c>
      <c r="S3668" s="184">
        <v>0</v>
      </c>
      <c r="T3668" s="184">
        <v>0</v>
      </c>
      <c r="U3668" s="184">
        <f t="shared" si="445"/>
        <v>0</v>
      </c>
      <c r="W3668" s="185">
        <v>0</v>
      </c>
      <c r="X3668" s="185">
        <v>0</v>
      </c>
      <c r="Y3668" s="185">
        <f t="shared" si="446"/>
        <v>0</v>
      </c>
    </row>
    <row r="3669" spans="2:25" s="187" customFormat="1" hidden="1" x14ac:dyDescent="0.3">
      <c r="B3669" s="226" t="s">
        <v>3981</v>
      </c>
      <c r="C3669" s="338" t="s">
        <v>11148</v>
      </c>
      <c r="D3669" s="249"/>
      <c r="E3669" s="249"/>
      <c r="F3669" s="183"/>
      <c r="G3669" s="184">
        <f t="shared" si="447"/>
        <v>0</v>
      </c>
      <c r="H3669" s="184">
        <f t="shared" si="448"/>
        <v>0</v>
      </c>
      <c r="I3669" s="184">
        <f t="shared" si="442"/>
        <v>0</v>
      </c>
      <c r="K3669" s="184">
        <v>0</v>
      </c>
      <c r="L3669" s="184">
        <v>0</v>
      </c>
      <c r="M3669" s="184">
        <f t="shared" si="443"/>
        <v>0</v>
      </c>
      <c r="O3669" s="188">
        <v>0</v>
      </c>
      <c r="P3669" s="188">
        <v>0</v>
      </c>
      <c r="Q3669" s="188">
        <f t="shared" si="444"/>
        <v>0</v>
      </c>
      <c r="S3669" s="184">
        <v>0</v>
      </c>
      <c r="T3669" s="184">
        <v>0</v>
      </c>
      <c r="U3669" s="184">
        <f t="shared" si="445"/>
        <v>0</v>
      </c>
      <c r="W3669" s="185">
        <v>0</v>
      </c>
      <c r="X3669" s="185">
        <v>0</v>
      </c>
      <c r="Y3669" s="185">
        <f t="shared" si="446"/>
        <v>0</v>
      </c>
    </row>
    <row r="3670" spans="2:25" s="187" customFormat="1" hidden="1" x14ac:dyDescent="0.3">
      <c r="B3670" s="226" t="s">
        <v>3982</v>
      </c>
      <c r="C3670" s="338" t="s">
        <v>11149</v>
      </c>
      <c r="D3670" s="249"/>
      <c r="E3670" s="249"/>
      <c r="F3670" s="183"/>
      <c r="G3670" s="184">
        <f t="shared" si="447"/>
        <v>314.63400000000001</v>
      </c>
      <c r="H3670" s="184">
        <f t="shared" si="448"/>
        <v>278.99966000000001</v>
      </c>
      <c r="I3670" s="184">
        <f t="shared" si="442"/>
        <v>35.634340000000009</v>
      </c>
      <c r="K3670" s="184">
        <v>0</v>
      </c>
      <c r="L3670" s="184">
        <v>0</v>
      </c>
      <c r="M3670" s="184">
        <f t="shared" si="443"/>
        <v>0</v>
      </c>
      <c r="O3670" s="188">
        <v>314.63400000000001</v>
      </c>
      <c r="P3670" s="188">
        <v>278.99966000000001</v>
      </c>
      <c r="Q3670" s="188">
        <f t="shared" si="444"/>
        <v>35.634340000000009</v>
      </c>
      <c r="S3670" s="184">
        <v>0</v>
      </c>
      <c r="T3670" s="184">
        <v>0</v>
      </c>
      <c r="U3670" s="184">
        <f t="shared" si="445"/>
        <v>0</v>
      </c>
      <c r="W3670" s="185">
        <v>0</v>
      </c>
      <c r="X3670" s="185">
        <v>0</v>
      </c>
      <c r="Y3670" s="185">
        <f t="shared" si="446"/>
        <v>0</v>
      </c>
    </row>
    <row r="3671" spans="2:25" s="187" customFormat="1" hidden="1" x14ac:dyDescent="0.3">
      <c r="B3671" s="226" t="s">
        <v>3983</v>
      </c>
      <c r="C3671" s="338" t="s">
        <v>11150</v>
      </c>
      <c r="D3671" s="249"/>
      <c r="E3671" s="249"/>
      <c r="F3671" s="183"/>
      <c r="G3671" s="184">
        <f t="shared" si="447"/>
        <v>198.5368</v>
      </c>
      <c r="H3671" s="184">
        <f t="shared" si="448"/>
        <v>118.012291</v>
      </c>
      <c r="I3671" s="184">
        <f t="shared" si="442"/>
        <v>80.524508999999995</v>
      </c>
      <c r="K3671" s="184">
        <v>0</v>
      </c>
      <c r="L3671" s="184">
        <v>0</v>
      </c>
      <c r="M3671" s="184">
        <f t="shared" si="443"/>
        <v>0</v>
      </c>
      <c r="O3671" s="188">
        <v>198.5368</v>
      </c>
      <c r="P3671" s="188">
        <v>118.012291</v>
      </c>
      <c r="Q3671" s="188">
        <f t="shared" si="444"/>
        <v>80.524508999999995</v>
      </c>
      <c r="S3671" s="184">
        <v>0</v>
      </c>
      <c r="T3671" s="184">
        <v>0</v>
      </c>
      <c r="U3671" s="184">
        <f t="shared" si="445"/>
        <v>0</v>
      </c>
      <c r="W3671" s="185">
        <v>0</v>
      </c>
      <c r="X3671" s="185">
        <v>0</v>
      </c>
      <c r="Y3671" s="185">
        <f t="shared" si="446"/>
        <v>0</v>
      </c>
    </row>
    <row r="3672" spans="2:25" s="187" customFormat="1" hidden="1" x14ac:dyDescent="0.3">
      <c r="B3672" s="226" t="s">
        <v>3984</v>
      </c>
      <c r="C3672" s="338" t="s">
        <v>11151</v>
      </c>
      <c r="D3672" s="249"/>
      <c r="E3672" s="249"/>
      <c r="F3672" s="183"/>
      <c r="G3672" s="184">
        <f t="shared" si="447"/>
        <v>544.28420000000006</v>
      </c>
      <c r="H3672" s="184">
        <f t="shared" si="448"/>
        <v>535.21280000000002</v>
      </c>
      <c r="I3672" s="184">
        <f t="shared" si="442"/>
        <v>9.0714000000000397</v>
      </c>
      <c r="K3672" s="184">
        <v>0</v>
      </c>
      <c r="L3672" s="184">
        <v>0</v>
      </c>
      <c r="M3672" s="184">
        <f t="shared" si="443"/>
        <v>0</v>
      </c>
      <c r="O3672" s="188">
        <v>544.28420000000006</v>
      </c>
      <c r="P3672" s="188">
        <v>535.21280000000002</v>
      </c>
      <c r="Q3672" s="188">
        <f t="shared" si="444"/>
        <v>9.0714000000000397</v>
      </c>
      <c r="S3672" s="184">
        <v>0</v>
      </c>
      <c r="T3672" s="184">
        <v>0</v>
      </c>
      <c r="U3672" s="184">
        <f t="shared" si="445"/>
        <v>0</v>
      </c>
      <c r="W3672" s="185">
        <v>0</v>
      </c>
      <c r="X3672" s="185">
        <v>0</v>
      </c>
      <c r="Y3672" s="185">
        <f t="shared" si="446"/>
        <v>0</v>
      </c>
    </row>
    <row r="3673" spans="2:25" s="187" customFormat="1" hidden="1" x14ac:dyDescent="0.3">
      <c r="B3673" s="226" t="s">
        <v>3985</v>
      </c>
      <c r="C3673" s="338" t="s">
        <v>11152</v>
      </c>
      <c r="D3673" s="249"/>
      <c r="E3673" s="249"/>
      <c r="F3673" s="183"/>
      <c r="G3673" s="184">
        <f t="shared" si="447"/>
        <v>383.96550000000002</v>
      </c>
      <c r="H3673" s="184">
        <f t="shared" si="448"/>
        <v>345.19318779999998</v>
      </c>
      <c r="I3673" s="184">
        <f t="shared" si="442"/>
        <v>38.772312200000044</v>
      </c>
      <c r="K3673" s="184">
        <v>0</v>
      </c>
      <c r="L3673" s="184">
        <v>0</v>
      </c>
      <c r="M3673" s="184">
        <f t="shared" si="443"/>
        <v>0</v>
      </c>
      <c r="O3673" s="188">
        <v>383.96550000000002</v>
      </c>
      <c r="P3673" s="188">
        <v>345.19318779999998</v>
      </c>
      <c r="Q3673" s="188">
        <f t="shared" si="444"/>
        <v>38.772312200000044</v>
      </c>
      <c r="S3673" s="184">
        <v>0</v>
      </c>
      <c r="T3673" s="184">
        <v>0</v>
      </c>
      <c r="U3673" s="184">
        <f t="shared" si="445"/>
        <v>0</v>
      </c>
      <c r="W3673" s="185">
        <v>0</v>
      </c>
      <c r="X3673" s="185">
        <v>0</v>
      </c>
      <c r="Y3673" s="185">
        <f t="shared" si="446"/>
        <v>0</v>
      </c>
    </row>
    <row r="3674" spans="2:25" s="187" customFormat="1" hidden="1" x14ac:dyDescent="0.3">
      <c r="B3674" s="226" t="s">
        <v>3986</v>
      </c>
      <c r="C3674" s="338" t="s">
        <v>11153</v>
      </c>
      <c r="D3674" s="249"/>
      <c r="E3674" s="249"/>
      <c r="F3674" s="183"/>
      <c r="G3674" s="184">
        <f t="shared" si="447"/>
        <v>175.19470000000001</v>
      </c>
      <c r="H3674" s="184">
        <f t="shared" si="448"/>
        <v>83.54800259000001</v>
      </c>
      <c r="I3674" s="184">
        <f t="shared" si="442"/>
        <v>91.646697410000002</v>
      </c>
      <c r="K3674" s="184">
        <v>0</v>
      </c>
      <c r="L3674" s="184">
        <v>0</v>
      </c>
      <c r="M3674" s="184">
        <f t="shared" si="443"/>
        <v>0</v>
      </c>
      <c r="O3674" s="188">
        <v>175.19470000000001</v>
      </c>
      <c r="P3674" s="188">
        <v>83.54800259000001</v>
      </c>
      <c r="Q3674" s="188">
        <f t="shared" si="444"/>
        <v>91.646697410000002</v>
      </c>
      <c r="S3674" s="184">
        <v>0</v>
      </c>
      <c r="T3674" s="184">
        <v>0</v>
      </c>
      <c r="U3674" s="184">
        <f t="shared" si="445"/>
        <v>0</v>
      </c>
      <c r="W3674" s="185">
        <v>0</v>
      </c>
      <c r="X3674" s="185">
        <v>0</v>
      </c>
      <c r="Y3674" s="185">
        <f t="shared" si="446"/>
        <v>0</v>
      </c>
    </row>
    <row r="3675" spans="2:25" s="187" customFormat="1" hidden="1" x14ac:dyDescent="0.3">
      <c r="B3675" s="226" t="s">
        <v>3987</v>
      </c>
      <c r="C3675" s="338" t="s">
        <v>11154</v>
      </c>
      <c r="D3675" s="249"/>
      <c r="E3675" s="249"/>
      <c r="F3675" s="183"/>
      <c r="G3675" s="184">
        <f t="shared" si="447"/>
        <v>211.5745</v>
      </c>
      <c r="H3675" s="184">
        <f t="shared" si="448"/>
        <v>154.98008781000001</v>
      </c>
      <c r="I3675" s="184">
        <f t="shared" si="442"/>
        <v>56.594412189999986</v>
      </c>
      <c r="K3675" s="184">
        <v>0</v>
      </c>
      <c r="L3675" s="184">
        <v>0</v>
      </c>
      <c r="M3675" s="184">
        <f t="shared" si="443"/>
        <v>0</v>
      </c>
      <c r="O3675" s="188">
        <v>211.5745</v>
      </c>
      <c r="P3675" s="188">
        <v>154.98008781000001</v>
      </c>
      <c r="Q3675" s="188">
        <f t="shared" si="444"/>
        <v>56.594412189999986</v>
      </c>
      <c r="S3675" s="184">
        <v>0</v>
      </c>
      <c r="T3675" s="184">
        <v>0</v>
      </c>
      <c r="U3675" s="184">
        <f t="shared" si="445"/>
        <v>0</v>
      </c>
      <c r="W3675" s="185">
        <v>0</v>
      </c>
      <c r="X3675" s="185">
        <v>0</v>
      </c>
      <c r="Y3675" s="185">
        <f t="shared" si="446"/>
        <v>0</v>
      </c>
    </row>
    <row r="3676" spans="2:25" s="187" customFormat="1" hidden="1" x14ac:dyDescent="0.3">
      <c r="B3676" s="226" t="s">
        <v>3988</v>
      </c>
      <c r="C3676" s="338" t="s">
        <v>11155</v>
      </c>
      <c r="D3676" s="249"/>
      <c r="E3676" s="249"/>
      <c r="F3676" s="183"/>
      <c r="G3676" s="184">
        <f t="shared" si="447"/>
        <v>199.7165</v>
      </c>
      <c r="H3676" s="184">
        <f t="shared" si="448"/>
        <v>112.60299775</v>
      </c>
      <c r="I3676" s="184">
        <f t="shared" si="442"/>
        <v>87.113502249999996</v>
      </c>
      <c r="K3676" s="184">
        <v>0</v>
      </c>
      <c r="L3676" s="184">
        <v>0</v>
      </c>
      <c r="M3676" s="184">
        <f t="shared" si="443"/>
        <v>0</v>
      </c>
      <c r="O3676" s="188">
        <v>199.7165</v>
      </c>
      <c r="P3676" s="188">
        <v>112.60299775</v>
      </c>
      <c r="Q3676" s="188">
        <f t="shared" si="444"/>
        <v>87.113502249999996</v>
      </c>
      <c r="S3676" s="184">
        <v>0</v>
      </c>
      <c r="T3676" s="184">
        <v>0</v>
      </c>
      <c r="U3676" s="184">
        <f t="shared" si="445"/>
        <v>0</v>
      </c>
      <c r="W3676" s="185">
        <v>0</v>
      </c>
      <c r="X3676" s="185">
        <v>0</v>
      </c>
      <c r="Y3676" s="185">
        <f t="shared" si="446"/>
        <v>0</v>
      </c>
    </row>
    <row r="3677" spans="2:25" s="187" customFormat="1" hidden="1" x14ac:dyDescent="0.3">
      <c r="B3677" s="226" t="s">
        <v>3989</v>
      </c>
      <c r="C3677" s="338" t="s">
        <v>11156</v>
      </c>
      <c r="D3677" s="249"/>
      <c r="E3677" s="249"/>
      <c r="F3677" s="183"/>
      <c r="G3677" s="184">
        <f t="shared" si="447"/>
        <v>634.39980000000003</v>
      </c>
      <c r="H3677" s="184">
        <f t="shared" si="448"/>
        <v>508.04537399999998</v>
      </c>
      <c r="I3677" s="184">
        <f t="shared" si="442"/>
        <v>126.35442600000005</v>
      </c>
      <c r="K3677" s="184">
        <v>0</v>
      </c>
      <c r="L3677" s="184">
        <v>0</v>
      </c>
      <c r="M3677" s="184">
        <f t="shared" si="443"/>
        <v>0</v>
      </c>
      <c r="O3677" s="188">
        <v>634.39980000000003</v>
      </c>
      <c r="P3677" s="188">
        <v>508.04537399999998</v>
      </c>
      <c r="Q3677" s="188">
        <f t="shared" si="444"/>
        <v>126.35442600000005</v>
      </c>
      <c r="S3677" s="184">
        <v>0</v>
      </c>
      <c r="T3677" s="184">
        <v>0</v>
      </c>
      <c r="U3677" s="184">
        <f t="shared" si="445"/>
        <v>0</v>
      </c>
      <c r="W3677" s="185">
        <v>0</v>
      </c>
      <c r="X3677" s="185">
        <v>0</v>
      </c>
      <c r="Y3677" s="185">
        <f t="shared" si="446"/>
        <v>0</v>
      </c>
    </row>
    <row r="3678" spans="2:25" s="187" customFormat="1" hidden="1" x14ac:dyDescent="0.3">
      <c r="B3678" s="226" t="s">
        <v>3990</v>
      </c>
      <c r="C3678" s="338" t="s">
        <v>11157</v>
      </c>
      <c r="D3678" s="249"/>
      <c r="E3678" s="249"/>
      <c r="F3678" s="183"/>
      <c r="G3678" s="184">
        <f t="shared" si="447"/>
        <v>941.8442</v>
      </c>
      <c r="H3678" s="184">
        <f t="shared" si="448"/>
        <v>530.74369102000003</v>
      </c>
      <c r="I3678" s="184">
        <f t="shared" si="442"/>
        <v>411.10050897999997</v>
      </c>
      <c r="K3678" s="184">
        <v>0</v>
      </c>
      <c r="L3678" s="184">
        <v>0</v>
      </c>
      <c r="M3678" s="184">
        <f t="shared" si="443"/>
        <v>0</v>
      </c>
      <c r="O3678" s="188">
        <v>941.8442</v>
      </c>
      <c r="P3678" s="188">
        <v>530.74369102000003</v>
      </c>
      <c r="Q3678" s="188">
        <f t="shared" si="444"/>
        <v>411.10050897999997</v>
      </c>
      <c r="S3678" s="184">
        <v>0</v>
      </c>
      <c r="T3678" s="184">
        <v>0</v>
      </c>
      <c r="U3678" s="184">
        <f t="shared" si="445"/>
        <v>0</v>
      </c>
      <c r="W3678" s="185">
        <v>0</v>
      </c>
      <c r="X3678" s="185">
        <v>0</v>
      </c>
      <c r="Y3678" s="185">
        <f t="shared" si="446"/>
        <v>0</v>
      </c>
    </row>
    <row r="3679" spans="2:25" s="187" customFormat="1" hidden="1" x14ac:dyDescent="0.3">
      <c r="B3679" s="226" t="s">
        <v>3991</v>
      </c>
      <c r="C3679" s="338" t="s">
        <v>11158</v>
      </c>
      <c r="D3679" s="249"/>
      <c r="E3679" s="249"/>
      <c r="F3679" s="183"/>
      <c r="G3679" s="184">
        <f t="shared" si="447"/>
        <v>11345.566699999999</v>
      </c>
      <c r="H3679" s="184">
        <f t="shared" si="448"/>
        <v>5390.4397469999994</v>
      </c>
      <c r="I3679" s="184">
        <f t="shared" si="442"/>
        <v>5955.126953</v>
      </c>
      <c r="K3679" s="184">
        <v>0</v>
      </c>
      <c r="L3679" s="184">
        <v>0</v>
      </c>
      <c r="M3679" s="184">
        <f t="shared" si="443"/>
        <v>0</v>
      </c>
      <c r="O3679" s="188">
        <v>11345.566699999999</v>
      </c>
      <c r="P3679" s="188">
        <v>5390.4397469999994</v>
      </c>
      <c r="Q3679" s="188">
        <f t="shared" si="444"/>
        <v>5955.126953</v>
      </c>
      <c r="S3679" s="184">
        <v>0</v>
      </c>
      <c r="T3679" s="184">
        <v>0</v>
      </c>
      <c r="U3679" s="184">
        <f t="shared" si="445"/>
        <v>0</v>
      </c>
      <c r="W3679" s="185">
        <v>0</v>
      </c>
      <c r="X3679" s="185">
        <v>0</v>
      </c>
      <c r="Y3679" s="185">
        <f t="shared" si="446"/>
        <v>0</v>
      </c>
    </row>
    <row r="3680" spans="2:25" s="187" customFormat="1" hidden="1" x14ac:dyDescent="0.3">
      <c r="B3680" s="226" t="s">
        <v>3992</v>
      </c>
      <c r="C3680" s="338" t="s">
        <v>11159</v>
      </c>
      <c r="D3680" s="249"/>
      <c r="E3680" s="249"/>
      <c r="F3680" s="183"/>
      <c r="G3680" s="184">
        <f t="shared" si="447"/>
        <v>2909.5533000000005</v>
      </c>
      <c r="H3680" s="184">
        <f t="shared" si="448"/>
        <v>2409.8650524100003</v>
      </c>
      <c r="I3680" s="184">
        <f t="shared" si="442"/>
        <v>499.68824759000017</v>
      </c>
      <c r="K3680" s="184">
        <v>0</v>
      </c>
      <c r="L3680" s="184">
        <v>0</v>
      </c>
      <c r="M3680" s="184">
        <f t="shared" si="443"/>
        <v>0</v>
      </c>
      <c r="O3680" s="188">
        <v>2909.5533000000005</v>
      </c>
      <c r="P3680" s="188">
        <v>2409.8650524100003</v>
      </c>
      <c r="Q3680" s="188">
        <f t="shared" si="444"/>
        <v>499.68824759000017</v>
      </c>
      <c r="S3680" s="184">
        <v>0</v>
      </c>
      <c r="T3680" s="184">
        <v>0</v>
      </c>
      <c r="U3680" s="184">
        <f t="shared" si="445"/>
        <v>0</v>
      </c>
      <c r="W3680" s="185">
        <v>0</v>
      </c>
      <c r="X3680" s="185">
        <v>0</v>
      </c>
      <c r="Y3680" s="185">
        <f t="shared" si="446"/>
        <v>0</v>
      </c>
    </row>
    <row r="3681" spans="2:25" s="187" customFormat="1" hidden="1" x14ac:dyDescent="0.3">
      <c r="B3681" s="226" t="s">
        <v>3993</v>
      </c>
      <c r="C3681" s="338" t="s">
        <v>11160</v>
      </c>
      <c r="D3681" s="249"/>
      <c r="E3681" s="249"/>
      <c r="F3681" s="183"/>
      <c r="G3681" s="184">
        <f t="shared" si="447"/>
        <v>145.57339999999999</v>
      </c>
      <c r="H3681" s="184">
        <f t="shared" si="448"/>
        <v>98.369245459999988</v>
      </c>
      <c r="I3681" s="184">
        <f t="shared" si="442"/>
        <v>47.204154540000005</v>
      </c>
      <c r="K3681" s="184">
        <v>0</v>
      </c>
      <c r="L3681" s="184">
        <v>0</v>
      </c>
      <c r="M3681" s="184">
        <f t="shared" si="443"/>
        <v>0</v>
      </c>
      <c r="O3681" s="188">
        <v>145.57339999999999</v>
      </c>
      <c r="P3681" s="188">
        <v>98.369245459999988</v>
      </c>
      <c r="Q3681" s="188">
        <f t="shared" si="444"/>
        <v>47.204154540000005</v>
      </c>
      <c r="S3681" s="184">
        <v>0</v>
      </c>
      <c r="T3681" s="184">
        <v>0</v>
      </c>
      <c r="U3681" s="184">
        <f t="shared" si="445"/>
        <v>0</v>
      </c>
      <c r="W3681" s="185">
        <v>0</v>
      </c>
      <c r="X3681" s="185">
        <v>0</v>
      </c>
      <c r="Y3681" s="185">
        <f t="shared" si="446"/>
        <v>0</v>
      </c>
    </row>
    <row r="3682" spans="2:25" s="187" customFormat="1" hidden="1" x14ac:dyDescent="0.3">
      <c r="B3682" s="226" t="s">
        <v>3994</v>
      </c>
      <c r="C3682" s="338" t="s">
        <v>11161</v>
      </c>
      <c r="D3682" s="249"/>
      <c r="E3682" s="249"/>
      <c r="F3682" s="183"/>
      <c r="G3682" s="184">
        <f t="shared" si="447"/>
        <v>197.2713</v>
      </c>
      <c r="H3682" s="184">
        <f t="shared" si="448"/>
        <v>157.40739705999999</v>
      </c>
      <c r="I3682" s="184">
        <f t="shared" si="442"/>
        <v>39.863902940000003</v>
      </c>
      <c r="K3682" s="184">
        <v>0</v>
      </c>
      <c r="L3682" s="184">
        <v>0</v>
      </c>
      <c r="M3682" s="184">
        <f t="shared" si="443"/>
        <v>0</v>
      </c>
      <c r="O3682" s="188">
        <v>197.2713</v>
      </c>
      <c r="P3682" s="188">
        <v>157.40739705999999</v>
      </c>
      <c r="Q3682" s="188">
        <f t="shared" si="444"/>
        <v>39.863902940000003</v>
      </c>
      <c r="S3682" s="184">
        <v>0</v>
      </c>
      <c r="T3682" s="184">
        <v>0</v>
      </c>
      <c r="U3682" s="184">
        <f t="shared" si="445"/>
        <v>0</v>
      </c>
      <c r="W3682" s="185">
        <v>0</v>
      </c>
      <c r="X3682" s="185">
        <v>0</v>
      </c>
      <c r="Y3682" s="185">
        <f t="shared" si="446"/>
        <v>0</v>
      </c>
    </row>
    <row r="3683" spans="2:25" s="187" customFormat="1" hidden="1" x14ac:dyDescent="0.3">
      <c r="B3683" s="226" t="s">
        <v>3995</v>
      </c>
      <c r="C3683" s="338" t="s">
        <v>11162</v>
      </c>
      <c r="D3683" s="249"/>
      <c r="E3683" s="249"/>
      <c r="F3683" s="183"/>
      <c r="G3683" s="184">
        <f t="shared" si="447"/>
        <v>156.4829</v>
      </c>
      <c r="H3683" s="184">
        <f t="shared" si="448"/>
        <v>131.88806848999999</v>
      </c>
      <c r="I3683" s="184">
        <f t="shared" si="442"/>
        <v>24.594831510000006</v>
      </c>
      <c r="K3683" s="184">
        <v>0</v>
      </c>
      <c r="L3683" s="184">
        <v>0</v>
      </c>
      <c r="M3683" s="184">
        <f t="shared" si="443"/>
        <v>0</v>
      </c>
      <c r="O3683" s="188">
        <v>156.4829</v>
      </c>
      <c r="P3683" s="188">
        <v>131.88806848999999</v>
      </c>
      <c r="Q3683" s="188">
        <f t="shared" si="444"/>
        <v>24.594831510000006</v>
      </c>
      <c r="S3683" s="184">
        <v>0</v>
      </c>
      <c r="T3683" s="184">
        <v>0</v>
      </c>
      <c r="U3683" s="184">
        <f t="shared" si="445"/>
        <v>0</v>
      </c>
      <c r="W3683" s="185">
        <v>0</v>
      </c>
      <c r="X3683" s="185">
        <v>0</v>
      </c>
      <c r="Y3683" s="185">
        <f t="shared" si="446"/>
        <v>0</v>
      </c>
    </row>
    <row r="3684" spans="2:25" s="187" customFormat="1" hidden="1" x14ac:dyDescent="0.3">
      <c r="B3684" s="226" t="s">
        <v>3996</v>
      </c>
      <c r="C3684" s="338" t="s">
        <v>11163</v>
      </c>
      <c r="D3684" s="249"/>
      <c r="E3684" s="249"/>
      <c r="F3684" s="183"/>
      <c r="G3684" s="184">
        <f t="shared" si="447"/>
        <v>1198</v>
      </c>
      <c r="H3684" s="184">
        <f t="shared" si="448"/>
        <v>440.50400000000002</v>
      </c>
      <c r="I3684" s="184">
        <f t="shared" si="442"/>
        <v>757.49599999999998</v>
      </c>
      <c r="K3684" s="184">
        <v>0</v>
      </c>
      <c r="L3684" s="184">
        <v>0</v>
      </c>
      <c r="M3684" s="184">
        <f t="shared" si="443"/>
        <v>0</v>
      </c>
      <c r="O3684" s="188">
        <v>1198</v>
      </c>
      <c r="P3684" s="188">
        <v>440.50400000000002</v>
      </c>
      <c r="Q3684" s="188">
        <f t="shared" si="444"/>
        <v>757.49599999999998</v>
      </c>
      <c r="S3684" s="184">
        <v>0</v>
      </c>
      <c r="T3684" s="184">
        <v>0</v>
      </c>
      <c r="U3684" s="184">
        <f t="shared" si="445"/>
        <v>0</v>
      </c>
      <c r="W3684" s="185">
        <v>0</v>
      </c>
      <c r="X3684" s="185">
        <v>0</v>
      </c>
      <c r="Y3684" s="185">
        <f t="shared" si="446"/>
        <v>0</v>
      </c>
    </row>
    <row r="3685" spans="2:25" s="187" customFormat="1" hidden="1" x14ac:dyDescent="0.3">
      <c r="B3685" s="226" t="s">
        <v>3997</v>
      </c>
      <c r="C3685" s="338" t="s">
        <v>11164</v>
      </c>
      <c r="D3685" s="249"/>
      <c r="E3685" s="249"/>
      <c r="F3685" s="183"/>
      <c r="G3685" s="184">
        <f t="shared" si="447"/>
        <v>6011.3316999999997</v>
      </c>
      <c r="H3685" s="184">
        <f t="shared" si="448"/>
        <v>540.64091399999995</v>
      </c>
      <c r="I3685" s="184">
        <f t="shared" si="442"/>
        <v>5470.6907860000001</v>
      </c>
      <c r="K3685" s="184">
        <v>0</v>
      </c>
      <c r="L3685" s="184">
        <v>0</v>
      </c>
      <c r="M3685" s="184">
        <f t="shared" si="443"/>
        <v>0</v>
      </c>
      <c r="O3685" s="188">
        <v>6011.3316999999997</v>
      </c>
      <c r="P3685" s="188">
        <v>540.64091399999995</v>
      </c>
      <c r="Q3685" s="188">
        <f t="shared" si="444"/>
        <v>5470.6907860000001</v>
      </c>
      <c r="S3685" s="184">
        <v>0</v>
      </c>
      <c r="T3685" s="184">
        <v>0</v>
      </c>
      <c r="U3685" s="184">
        <f t="shared" si="445"/>
        <v>0</v>
      </c>
      <c r="W3685" s="185">
        <v>0</v>
      </c>
      <c r="X3685" s="185">
        <v>0</v>
      </c>
      <c r="Y3685" s="185">
        <f t="shared" si="446"/>
        <v>0</v>
      </c>
    </row>
    <row r="3686" spans="2:25" s="187" customFormat="1" hidden="1" x14ac:dyDescent="0.3">
      <c r="B3686" s="226" t="s">
        <v>3998</v>
      </c>
      <c r="C3686" s="338" t="s">
        <v>11165</v>
      </c>
      <c r="D3686" s="249"/>
      <c r="E3686" s="249"/>
      <c r="F3686" s="183"/>
      <c r="G3686" s="184">
        <f t="shared" si="447"/>
        <v>391.31060000000002</v>
      </c>
      <c r="H3686" s="184">
        <f t="shared" si="448"/>
        <v>321.56187246000002</v>
      </c>
      <c r="I3686" s="184">
        <f t="shared" si="442"/>
        <v>69.748727540000004</v>
      </c>
      <c r="K3686" s="184">
        <v>0</v>
      </c>
      <c r="L3686" s="184">
        <v>0</v>
      </c>
      <c r="M3686" s="184">
        <f t="shared" si="443"/>
        <v>0</v>
      </c>
      <c r="O3686" s="188">
        <v>391.31060000000002</v>
      </c>
      <c r="P3686" s="188">
        <v>321.56187246000002</v>
      </c>
      <c r="Q3686" s="188">
        <f t="shared" si="444"/>
        <v>69.748727540000004</v>
      </c>
      <c r="S3686" s="184">
        <v>0</v>
      </c>
      <c r="T3686" s="184">
        <v>0</v>
      </c>
      <c r="U3686" s="184">
        <f t="shared" si="445"/>
        <v>0</v>
      </c>
      <c r="W3686" s="185">
        <v>0</v>
      </c>
      <c r="X3686" s="185">
        <v>0</v>
      </c>
      <c r="Y3686" s="185">
        <f t="shared" si="446"/>
        <v>0</v>
      </c>
    </row>
    <row r="3687" spans="2:25" s="187" customFormat="1" hidden="1" x14ac:dyDescent="0.3">
      <c r="B3687" s="226" t="s">
        <v>3999</v>
      </c>
      <c r="C3687" s="338" t="s">
        <v>11166</v>
      </c>
      <c r="D3687" s="249"/>
      <c r="E3687" s="249"/>
      <c r="F3687" s="183"/>
      <c r="G3687" s="184">
        <f t="shared" si="447"/>
        <v>56956.504099999998</v>
      </c>
      <c r="H3687" s="184">
        <f t="shared" si="448"/>
        <v>35000</v>
      </c>
      <c r="I3687" s="184">
        <f t="shared" si="442"/>
        <v>21956.504099999998</v>
      </c>
      <c r="K3687" s="184">
        <v>0</v>
      </c>
      <c r="L3687" s="184">
        <v>0</v>
      </c>
      <c r="M3687" s="184">
        <f t="shared" si="443"/>
        <v>0</v>
      </c>
      <c r="O3687" s="188">
        <v>56956.504099999998</v>
      </c>
      <c r="P3687" s="188">
        <v>35000</v>
      </c>
      <c r="Q3687" s="188">
        <f t="shared" si="444"/>
        <v>21956.504099999998</v>
      </c>
      <c r="S3687" s="184">
        <v>0</v>
      </c>
      <c r="T3687" s="184">
        <v>0</v>
      </c>
      <c r="U3687" s="184">
        <f t="shared" si="445"/>
        <v>0</v>
      </c>
      <c r="W3687" s="185">
        <v>0</v>
      </c>
      <c r="X3687" s="185">
        <v>0</v>
      </c>
      <c r="Y3687" s="185">
        <f t="shared" si="446"/>
        <v>0</v>
      </c>
    </row>
    <row r="3688" spans="2:25" s="187" customFormat="1" hidden="1" x14ac:dyDescent="0.3">
      <c r="B3688" s="226" t="s">
        <v>4000</v>
      </c>
      <c r="C3688" s="338" t="s">
        <v>11167</v>
      </c>
      <c r="D3688" s="249"/>
      <c r="E3688" s="249"/>
      <c r="F3688" s="183"/>
      <c r="G3688" s="184">
        <f t="shared" si="447"/>
        <v>47329.431600000004</v>
      </c>
      <c r="H3688" s="184">
        <f t="shared" si="448"/>
        <v>30282.534793999999</v>
      </c>
      <c r="I3688" s="184">
        <f t="shared" si="442"/>
        <v>17046.896806000004</v>
      </c>
      <c r="K3688" s="184">
        <v>0</v>
      </c>
      <c r="L3688" s="184">
        <v>0</v>
      </c>
      <c r="M3688" s="184">
        <f t="shared" si="443"/>
        <v>0</v>
      </c>
      <c r="O3688" s="188">
        <v>47329.431600000004</v>
      </c>
      <c r="P3688" s="188">
        <v>30282.534793999999</v>
      </c>
      <c r="Q3688" s="188">
        <f t="shared" si="444"/>
        <v>17046.896806000004</v>
      </c>
      <c r="S3688" s="184">
        <v>0</v>
      </c>
      <c r="T3688" s="184">
        <v>0</v>
      </c>
      <c r="U3688" s="184">
        <f t="shared" si="445"/>
        <v>0</v>
      </c>
      <c r="W3688" s="185">
        <v>0</v>
      </c>
      <c r="X3688" s="185">
        <v>0</v>
      </c>
      <c r="Y3688" s="185">
        <f t="shared" si="446"/>
        <v>0</v>
      </c>
    </row>
    <row r="3689" spans="2:25" s="187" customFormat="1" hidden="1" x14ac:dyDescent="0.3">
      <c r="B3689" s="226" t="s">
        <v>4001</v>
      </c>
      <c r="C3689" s="338" t="s">
        <v>11168</v>
      </c>
      <c r="D3689" s="249"/>
      <c r="E3689" s="249"/>
      <c r="F3689" s="183"/>
      <c r="G3689" s="184">
        <f t="shared" si="447"/>
        <v>350</v>
      </c>
      <c r="H3689" s="184">
        <f t="shared" si="448"/>
        <v>194.790762</v>
      </c>
      <c r="I3689" s="184">
        <f t="shared" si="442"/>
        <v>155.209238</v>
      </c>
      <c r="K3689" s="184">
        <v>0</v>
      </c>
      <c r="L3689" s="184">
        <v>0</v>
      </c>
      <c r="M3689" s="184">
        <f t="shared" si="443"/>
        <v>0</v>
      </c>
      <c r="O3689" s="188">
        <v>350</v>
      </c>
      <c r="P3689" s="188">
        <v>194.790762</v>
      </c>
      <c r="Q3689" s="188">
        <f t="shared" si="444"/>
        <v>155.209238</v>
      </c>
      <c r="S3689" s="184">
        <v>0</v>
      </c>
      <c r="T3689" s="184">
        <v>0</v>
      </c>
      <c r="U3689" s="184">
        <f t="shared" si="445"/>
        <v>0</v>
      </c>
      <c r="W3689" s="185">
        <v>0</v>
      </c>
      <c r="X3689" s="185">
        <v>0</v>
      </c>
      <c r="Y3689" s="185">
        <f t="shared" si="446"/>
        <v>0</v>
      </c>
    </row>
    <row r="3690" spans="2:25" s="187" customFormat="1" hidden="1" x14ac:dyDescent="0.3">
      <c r="B3690" s="226" t="s">
        <v>4002</v>
      </c>
      <c r="C3690" s="338" t="s">
        <v>11169</v>
      </c>
      <c r="D3690" s="249"/>
      <c r="E3690" s="249"/>
      <c r="F3690" s="183"/>
      <c r="G3690" s="184">
        <f t="shared" si="447"/>
        <v>7751.2353000000003</v>
      </c>
      <c r="H3690" s="184">
        <f t="shared" si="448"/>
        <v>4952.7291459999997</v>
      </c>
      <c r="I3690" s="184">
        <f t="shared" si="442"/>
        <v>2798.5061540000006</v>
      </c>
      <c r="K3690" s="184">
        <v>0</v>
      </c>
      <c r="L3690" s="184">
        <v>0</v>
      </c>
      <c r="M3690" s="184">
        <f t="shared" si="443"/>
        <v>0</v>
      </c>
      <c r="O3690" s="188">
        <v>7751.2353000000003</v>
      </c>
      <c r="P3690" s="188">
        <v>4952.7291459999997</v>
      </c>
      <c r="Q3690" s="188">
        <f t="shared" si="444"/>
        <v>2798.5061540000006</v>
      </c>
      <c r="S3690" s="184">
        <v>0</v>
      </c>
      <c r="T3690" s="184">
        <v>0</v>
      </c>
      <c r="U3690" s="184">
        <f t="shared" si="445"/>
        <v>0</v>
      </c>
      <c r="W3690" s="185">
        <v>0</v>
      </c>
      <c r="X3690" s="185">
        <v>0</v>
      </c>
      <c r="Y3690" s="185">
        <f t="shared" si="446"/>
        <v>0</v>
      </c>
    </row>
    <row r="3691" spans="2:25" s="187" customFormat="1" hidden="1" x14ac:dyDescent="0.3">
      <c r="B3691" s="226" t="s">
        <v>4003</v>
      </c>
      <c r="C3691" s="338" t="s">
        <v>11170</v>
      </c>
      <c r="D3691" s="249"/>
      <c r="E3691" s="249"/>
      <c r="F3691" s="183"/>
      <c r="G3691" s="184">
        <f t="shared" si="447"/>
        <v>89.7</v>
      </c>
      <c r="H3691" s="184">
        <f t="shared" si="448"/>
        <v>65.8</v>
      </c>
      <c r="I3691" s="184">
        <f t="shared" si="442"/>
        <v>23.900000000000006</v>
      </c>
      <c r="K3691" s="184">
        <v>0</v>
      </c>
      <c r="L3691" s="184">
        <v>0</v>
      </c>
      <c r="M3691" s="184">
        <f t="shared" si="443"/>
        <v>0</v>
      </c>
      <c r="O3691" s="188">
        <v>89.7</v>
      </c>
      <c r="P3691" s="188">
        <v>65.8</v>
      </c>
      <c r="Q3691" s="188">
        <f t="shared" si="444"/>
        <v>23.900000000000006</v>
      </c>
      <c r="S3691" s="184">
        <v>0</v>
      </c>
      <c r="T3691" s="184">
        <v>0</v>
      </c>
      <c r="U3691" s="184">
        <f t="shared" si="445"/>
        <v>0</v>
      </c>
      <c r="W3691" s="185">
        <v>0</v>
      </c>
      <c r="X3691" s="185">
        <v>0</v>
      </c>
      <c r="Y3691" s="185">
        <f t="shared" si="446"/>
        <v>0</v>
      </c>
    </row>
    <row r="3692" spans="2:25" s="187" customFormat="1" hidden="1" x14ac:dyDescent="0.3">
      <c r="B3692" s="226" t="s">
        <v>4004</v>
      </c>
      <c r="C3692" s="338" t="s">
        <v>11171</v>
      </c>
      <c r="D3692" s="249"/>
      <c r="E3692" s="249"/>
      <c r="F3692" s="183"/>
      <c r="G3692" s="184">
        <f t="shared" si="447"/>
        <v>602.50909999999999</v>
      </c>
      <c r="H3692" s="184">
        <f t="shared" si="448"/>
        <v>529.82743013000004</v>
      </c>
      <c r="I3692" s="184">
        <f t="shared" si="442"/>
        <v>72.681669869999951</v>
      </c>
      <c r="K3692" s="184">
        <v>0</v>
      </c>
      <c r="L3692" s="184">
        <v>0</v>
      </c>
      <c r="M3692" s="184">
        <f t="shared" si="443"/>
        <v>0</v>
      </c>
      <c r="O3692" s="188">
        <v>602.50909999999999</v>
      </c>
      <c r="P3692" s="188">
        <v>529.82743013000004</v>
      </c>
      <c r="Q3692" s="188">
        <f t="shared" si="444"/>
        <v>72.681669869999951</v>
      </c>
      <c r="S3692" s="184">
        <v>0</v>
      </c>
      <c r="T3692" s="184">
        <v>0</v>
      </c>
      <c r="U3692" s="184">
        <f t="shared" si="445"/>
        <v>0</v>
      </c>
      <c r="W3692" s="185">
        <v>0</v>
      </c>
      <c r="X3692" s="185">
        <v>0</v>
      </c>
      <c r="Y3692" s="185">
        <f t="shared" si="446"/>
        <v>0</v>
      </c>
    </row>
    <row r="3693" spans="2:25" s="187" customFormat="1" hidden="1" x14ac:dyDescent="0.3">
      <c r="B3693" s="226" t="s">
        <v>4005</v>
      </c>
      <c r="C3693" s="338" t="s">
        <v>11172</v>
      </c>
      <c r="D3693" s="249"/>
      <c r="E3693" s="249"/>
      <c r="F3693" s="183"/>
      <c r="G3693" s="184">
        <f t="shared" si="447"/>
        <v>150.87270000000001</v>
      </c>
      <c r="H3693" s="184">
        <f t="shared" si="448"/>
        <v>118.65425255999999</v>
      </c>
      <c r="I3693" s="184">
        <f t="shared" si="442"/>
        <v>32.21844744000002</v>
      </c>
      <c r="K3693" s="184">
        <v>0</v>
      </c>
      <c r="L3693" s="184">
        <v>0</v>
      </c>
      <c r="M3693" s="184">
        <f t="shared" si="443"/>
        <v>0</v>
      </c>
      <c r="O3693" s="188">
        <v>150.87270000000001</v>
      </c>
      <c r="P3693" s="188">
        <v>118.65425255999999</v>
      </c>
      <c r="Q3693" s="188">
        <f t="shared" si="444"/>
        <v>32.21844744000002</v>
      </c>
      <c r="S3693" s="184">
        <v>0</v>
      </c>
      <c r="T3693" s="184">
        <v>0</v>
      </c>
      <c r="U3693" s="184">
        <f t="shared" si="445"/>
        <v>0</v>
      </c>
      <c r="W3693" s="185">
        <v>0</v>
      </c>
      <c r="X3693" s="185">
        <v>0</v>
      </c>
      <c r="Y3693" s="185">
        <f t="shared" si="446"/>
        <v>0</v>
      </c>
    </row>
    <row r="3694" spans="2:25" s="187" customFormat="1" hidden="1" x14ac:dyDescent="0.3">
      <c r="B3694" s="226" t="s">
        <v>4006</v>
      </c>
      <c r="C3694" s="338" t="s">
        <v>11173</v>
      </c>
      <c r="D3694" s="249"/>
      <c r="E3694" s="249"/>
      <c r="F3694" s="183"/>
      <c r="G3694" s="184">
        <f t="shared" si="447"/>
        <v>274.29739999999998</v>
      </c>
      <c r="H3694" s="184">
        <f t="shared" si="448"/>
        <v>259.06223806999998</v>
      </c>
      <c r="I3694" s="184">
        <f t="shared" si="442"/>
        <v>15.235161930000004</v>
      </c>
      <c r="K3694" s="184">
        <v>0</v>
      </c>
      <c r="L3694" s="184">
        <v>0</v>
      </c>
      <c r="M3694" s="184">
        <f t="shared" si="443"/>
        <v>0</v>
      </c>
      <c r="O3694" s="188">
        <v>274.29739999999998</v>
      </c>
      <c r="P3694" s="188">
        <v>259.06223806999998</v>
      </c>
      <c r="Q3694" s="188">
        <f t="shared" si="444"/>
        <v>15.235161930000004</v>
      </c>
      <c r="S3694" s="184">
        <v>0</v>
      </c>
      <c r="T3694" s="184">
        <v>0</v>
      </c>
      <c r="U3694" s="184">
        <f t="shared" si="445"/>
        <v>0</v>
      </c>
      <c r="W3694" s="185">
        <v>0</v>
      </c>
      <c r="X3694" s="185">
        <v>0</v>
      </c>
      <c r="Y3694" s="185">
        <f t="shared" si="446"/>
        <v>0</v>
      </c>
    </row>
    <row r="3695" spans="2:25" s="187" customFormat="1" hidden="1" x14ac:dyDescent="0.3">
      <c r="B3695" s="226" t="s">
        <v>4007</v>
      </c>
      <c r="C3695" s="338" t="s">
        <v>11174</v>
      </c>
      <c r="D3695" s="249"/>
      <c r="E3695" s="249"/>
      <c r="F3695" s="183"/>
      <c r="G3695" s="184">
        <f t="shared" si="447"/>
        <v>147.43090000000001</v>
      </c>
      <c r="H3695" s="184">
        <f t="shared" si="448"/>
        <v>111.13942326999999</v>
      </c>
      <c r="I3695" s="184">
        <f t="shared" si="442"/>
        <v>36.291476730000014</v>
      </c>
      <c r="K3695" s="184">
        <v>0</v>
      </c>
      <c r="L3695" s="184">
        <v>0</v>
      </c>
      <c r="M3695" s="184">
        <f t="shared" si="443"/>
        <v>0</v>
      </c>
      <c r="O3695" s="188">
        <v>147.43090000000001</v>
      </c>
      <c r="P3695" s="188">
        <v>111.13942326999999</v>
      </c>
      <c r="Q3695" s="188">
        <f t="shared" si="444"/>
        <v>36.291476730000014</v>
      </c>
      <c r="S3695" s="184">
        <v>0</v>
      </c>
      <c r="T3695" s="184">
        <v>0</v>
      </c>
      <c r="U3695" s="184">
        <f t="shared" si="445"/>
        <v>0</v>
      </c>
      <c r="W3695" s="185">
        <v>0</v>
      </c>
      <c r="X3695" s="185">
        <v>0</v>
      </c>
      <c r="Y3695" s="185">
        <f t="shared" si="446"/>
        <v>0</v>
      </c>
    </row>
    <row r="3696" spans="2:25" s="187" customFormat="1" hidden="1" x14ac:dyDescent="0.3">
      <c r="B3696" s="226" t="s">
        <v>4008</v>
      </c>
      <c r="C3696" s="338" t="s">
        <v>11175</v>
      </c>
      <c r="D3696" s="249"/>
      <c r="E3696" s="249"/>
      <c r="F3696" s="183"/>
      <c r="G3696" s="184">
        <f t="shared" si="447"/>
        <v>186.07</v>
      </c>
      <c r="H3696" s="184">
        <f t="shared" si="448"/>
        <v>55.284999999999997</v>
      </c>
      <c r="I3696" s="184">
        <f t="shared" si="442"/>
        <v>130.785</v>
      </c>
      <c r="K3696" s="184">
        <v>0</v>
      </c>
      <c r="L3696" s="184">
        <v>0</v>
      </c>
      <c r="M3696" s="184">
        <f t="shared" si="443"/>
        <v>0</v>
      </c>
      <c r="O3696" s="188">
        <v>186.07</v>
      </c>
      <c r="P3696" s="188">
        <v>55.284999999999997</v>
      </c>
      <c r="Q3696" s="188">
        <f t="shared" si="444"/>
        <v>130.785</v>
      </c>
      <c r="S3696" s="184">
        <v>0</v>
      </c>
      <c r="T3696" s="184">
        <v>0</v>
      </c>
      <c r="U3696" s="184">
        <f t="shared" si="445"/>
        <v>0</v>
      </c>
      <c r="W3696" s="185">
        <v>0</v>
      </c>
      <c r="X3696" s="185">
        <v>0</v>
      </c>
      <c r="Y3696" s="185">
        <f t="shared" si="446"/>
        <v>0</v>
      </c>
    </row>
    <row r="3697" spans="2:25" s="187" customFormat="1" hidden="1" x14ac:dyDescent="0.3">
      <c r="B3697" s="226" t="s">
        <v>4009</v>
      </c>
      <c r="C3697" s="338" t="s">
        <v>11176</v>
      </c>
      <c r="D3697" s="249"/>
      <c r="E3697" s="249"/>
      <c r="F3697" s="183"/>
      <c r="G3697" s="184">
        <f t="shared" si="447"/>
        <v>47.961500000000001</v>
      </c>
      <c r="H3697" s="184">
        <f t="shared" si="448"/>
        <v>44.246709790000004</v>
      </c>
      <c r="I3697" s="184">
        <f t="shared" si="442"/>
        <v>3.7147902099999968</v>
      </c>
      <c r="K3697" s="184">
        <v>0</v>
      </c>
      <c r="L3697" s="184">
        <v>0</v>
      </c>
      <c r="M3697" s="184">
        <f t="shared" si="443"/>
        <v>0</v>
      </c>
      <c r="O3697" s="188">
        <v>47.961500000000001</v>
      </c>
      <c r="P3697" s="188">
        <v>44.246709790000004</v>
      </c>
      <c r="Q3697" s="188">
        <f t="shared" si="444"/>
        <v>3.7147902099999968</v>
      </c>
      <c r="S3697" s="184">
        <v>0</v>
      </c>
      <c r="T3697" s="184">
        <v>0</v>
      </c>
      <c r="U3697" s="184">
        <f t="shared" si="445"/>
        <v>0</v>
      </c>
      <c r="W3697" s="185">
        <v>0</v>
      </c>
      <c r="X3697" s="185">
        <v>0</v>
      </c>
      <c r="Y3697" s="185">
        <f t="shared" si="446"/>
        <v>0</v>
      </c>
    </row>
    <row r="3698" spans="2:25" s="187" customFormat="1" hidden="1" x14ac:dyDescent="0.3">
      <c r="B3698" s="226" t="s">
        <v>4010</v>
      </c>
      <c r="C3698" s="338" t="s">
        <v>11177</v>
      </c>
      <c r="D3698" s="249"/>
      <c r="E3698" s="249"/>
      <c r="F3698" s="183"/>
      <c r="G3698" s="184">
        <f t="shared" si="447"/>
        <v>350.96209999999996</v>
      </c>
      <c r="H3698" s="184">
        <f t="shared" si="448"/>
        <v>271.14418075000003</v>
      </c>
      <c r="I3698" s="184">
        <f t="shared" si="442"/>
        <v>79.817919249999932</v>
      </c>
      <c r="K3698" s="184">
        <v>0</v>
      </c>
      <c r="L3698" s="184">
        <v>0</v>
      </c>
      <c r="M3698" s="184">
        <f t="shared" si="443"/>
        <v>0</v>
      </c>
      <c r="O3698" s="188">
        <v>350.96209999999996</v>
      </c>
      <c r="P3698" s="188">
        <v>271.14418075000003</v>
      </c>
      <c r="Q3698" s="188">
        <f t="shared" si="444"/>
        <v>79.817919249999932</v>
      </c>
      <c r="S3698" s="184">
        <v>0</v>
      </c>
      <c r="T3698" s="184">
        <v>0</v>
      </c>
      <c r="U3698" s="184">
        <f t="shared" si="445"/>
        <v>0</v>
      </c>
      <c r="W3698" s="185">
        <v>0</v>
      </c>
      <c r="X3698" s="185">
        <v>0</v>
      </c>
      <c r="Y3698" s="185">
        <f t="shared" si="446"/>
        <v>0</v>
      </c>
    </row>
    <row r="3699" spans="2:25" s="187" customFormat="1" hidden="1" x14ac:dyDescent="0.3">
      <c r="B3699" s="226" t="s">
        <v>4011</v>
      </c>
      <c r="C3699" s="338" t="s">
        <v>11178</v>
      </c>
      <c r="D3699" s="249"/>
      <c r="E3699" s="249"/>
      <c r="F3699" s="183"/>
      <c r="G3699" s="184">
        <f t="shared" si="447"/>
        <v>110</v>
      </c>
      <c r="H3699" s="184">
        <f t="shared" si="448"/>
        <v>0</v>
      </c>
      <c r="I3699" s="184">
        <f t="shared" si="442"/>
        <v>110</v>
      </c>
      <c r="K3699" s="184">
        <v>0</v>
      </c>
      <c r="L3699" s="184">
        <v>0</v>
      </c>
      <c r="M3699" s="184">
        <f t="shared" si="443"/>
        <v>0</v>
      </c>
      <c r="O3699" s="188">
        <v>110</v>
      </c>
      <c r="P3699" s="188">
        <v>0</v>
      </c>
      <c r="Q3699" s="188">
        <f t="shared" si="444"/>
        <v>110</v>
      </c>
      <c r="S3699" s="184">
        <v>0</v>
      </c>
      <c r="T3699" s="184">
        <v>0</v>
      </c>
      <c r="U3699" s="184">
        <f t="shared" si="445"/>
        <v>0</v>
      </c>
      <c r="W3699" s="185">
        <v>0</v>
      </c>
      <c r="X3699" s="185">
        <v>0</v>
      </c>
      <c r="Y3699" s="185">
        <f t="shared" si="446"/>
        <v>0</v>
      </c>
    </row>
    <row r="3700" spans="2:25" s="187" customFormat="1" hidden="1" x14ac:dyDescent="0.3">
      <c r="B3700" s="226" t="s">
        <v>4012</v>
      </c>
      <c r="C3700" s="338" t="s">
        <v>11179</v>
      </c>
      <c r="D3700" s="249"/>
      <c r="E3700" s="249"/>
      <c r="F3700" s="183"/>
      <c r="G3700" s="184">
        <f t="shared" si="447"/>
        <v>467.41370000000001</v>
      </c>
      <c r="H3700" s="184">
        <f t="shared" si="448"/>
        <v>400.36583699999994</v>
      </c>
      <c r="I3700" s="184">
        <f t="shared" si="442"/>
        <v>67.047863000000063</v>
      </c>
      <c r="K3700" s="184">
        <v>0</v>
      </c>
      <c r="L3700" s="184">
        <v>0</v>
      </c>
      <c r="M3700" s="184">
        <f t="shared" si="443"/>
        <v>0</v>
      </c>
      <c r="O3700" s="188">
        <v>467.41370000000001</v>
      </c>
      <c r="P3700" s="188">
        <v>400.36583699999994</v>
      </c>
      <c r="Q3700" s="188">
        <f t="shared" si="444"/>
        <v>67.047863000000063</v>
      </c>
      <c r="S3700" s="184">
        <v>0</v>
      </c>
      <c r="T3700" s="184">
        <v>0</v>
      </c>
      <c r="U3700" s="184">
        <f t="shared" si="445"/>
        <v>0</v>
      </c>
      <c r="W3700" s="185">
        <v>0</v>
      </c>
      <c r="X3700" s="185">
        <v>0</v>
      </c>
      <c r="Y3700" s="185">
        <f t="shared" si="446"/>
        <v>0</v>
      </c>
    </row>
    <row r="3701" spans="2:25" s="187" customFormat="1" hidden="1" x14ac:dyDescent="0.3">
      <c r="B3701" s="226" t="s">
        <v>4013</v>
      </c>
      <c r="C3701" s="338" t="s">
        <v>11180</v>
      </c>
      <c r="D3701" s="249"/>
      <c r="E3701" s="249"/>
      <c r="F3701" s="183"/>
      <c r="G3701" s="184">
        <f t="shared" si="447"/>
        <v>168.27200000000002</v>
      </c>
      <c r="H3701" s="184">
        <f t="shared" si="448"/>
        <v>128.08785742000001</v>
      </c>
      <c r="I3701" s="184">
        <f t="shared" si="442"/>
        <v>40.184142580000014</v>
      </c>
      <c r="K3701" s="184">
        <v>0</v>
      </c>
      <c r="L3701" s="184">
        <v>0</v>
      </c>
      <c r="M3701" s="184">
        <f t="shared" si="443"/>
        <v>0</v>
      </c>
      <c r="O3701" s="188">
        <v>168.27200000000002</v>
      </c>
      <c r="P3701" s="188">
        <v>128.08785742000001</v>
      </c>
      <c r="Q3701" s="188">
        <f t="shared" si="444"/>
        <v>40.184142580000014</v>
      </c>
      <c r="S3701" s="184">
        <v>0</v>
      </c>
      <c r="T3701" s="184">
        <v>0</v>
      </c>
      <c r="U3701" s="184">
        <f t="shared" si="445"/>
        <v>0</v>
      </c>
      <c r="W3701" s="185">
        <v>0</v>
      </c>
      <c r="X3701" s="185">
        <v>0</v>
      </c>
      <c r="Y3701" s="185">
        <f t="shared" si="446"/>
        <v>0</v>
      </c>
    </row>
    <row r="3702" spans="2:25" s="187" customFormat="1" hidden="1" x14ac:dyDescent="0.3">
      <c r="B3702" s="226" t="s">
        <v>4014</v>
      </c>
      <c r="C3702" s="338" t="s">
        <v>11181</v>
      </c>
      <c r="D3702" s="249"/>
      <c r="E3702" s="249"/>
      <c r="F3702" s="183"/>
      <c r="G3702" s="184">
        <f t="shared" si="447"/>
        <v>270.13979999999998</v>
      </c>
      <c r="H3702" s="184">
        <f t="shared" si="448"/>
        <v>246.673181</v>
      </c>
      <c r="I3702" s="184">
        <f t="shared" si="442"/>
        <v>23.46661899999998</v>
      </c>
      <c r="K3702" s="184">
        <v>0</v>
      </c>
      <c r="L3702" s="184">
        <v>0</v>
      </c>
      <c r="M3702" s="184">
        <f t="shared" si="443"/>
        <v>0</v>
      </c>
      <c r="O3702" s="188">
        <v>270.13979999999998</v>
      </c>
      <c r="P3702" s="188">
        <v>246.673181</v>
      </c>
      <c r="Q3702" s="188">
        <f t="shared" si="444"/>
        <v>23.46661899999998</v>
      </c>
      <c r="S3702" s="184">
        <v>0</v>
      </c>
      <c r="T3702" s="184">
        <v>0</v>
      </c>
      <c r="U3702" s="184">
        <f t="shared" si="445"/>
        <v>0</v>
      </c>
      <c r="W3702" s="185">
        <v>0</v>
      </c>
      <c r="X3702" s="185">
        <v>0</v>
      </c>
      <c r="Y3702" s="185">
        <f t="shared" si="446"/>
        <v>0</v>
      </c>
    </row>
    <row r="3703" spans="2:25" s="187" customFormat="1" hidden="1" x14ac:dyDescent="0.3">
      <c r="B3703" s="226" t="s">
        <v>4015</v>
      </c>
      <c r="C3703" s="338" t="s">
        <v>11182</v>
      </c>
      <c r="D3703" s="249"/>
      <c r="E3703" s="249"/>
      <c r="F3703" s="183"/>
      <c r="G3703" s="184">
        <f t="shared" si="447"/>
        <v>81.024000000000001</v>
      </c>
      <c r="H3703" s="184">
        <f t="shared" si="448"/>
        <v>78.207245</v>
      </c>
      <c r="I3703" s="184">
        <f t="shared" si="442"/>
        <v>2.8167550000000006</v>
      </c>
      <c r="K3703" s="184">
        <v>0</v>
      </c>
      <c r="L3703" s="184">
        <v>0</v>
      </c>
      <c r="M3703" s="184">
        <f t="shared" si="443"/>
        <v>0</v>
      </c>
      <c r="O3703" s="188">
        <v>81.024000000000001</v>
      </c>
      <c r="P3703" s="188">
        <v>78.207245</v>
      </c>
      <c r="Q3703" s="188">
        <f t="shared" si="444"/>
        <v>2.8167550000000006</v>
      </c>
      <c r="S3703" s="184">
        <v>0</v>
      </c>
      <c r="T3703" s="184">
        <v>0</v>
      </c>
      <c r="U3703" s="184">
        <f t="shared" si="445"/>
        <v>0</v>
      </c>
      <c r="W3703" s="185">
        <v>0</v>
      </c>
      <c r="X3703" s="185">
        <v>0</v>
      </c>
      <c r="Y3703" s="185">
        <f t="shared" si="446"/>
        <v>0</v>
      </c>
    </row>
    <row r="3704" spans="2:25" s="187" customFormat="1" hidden="1" x14ac:dyDescent="0.3">
      <c r="B3704" s="226" t="s">
        <v>4016</v>
      </c>
      <c r="C3704" s="338" t="s">
        <v>11183</v>
      </c>
      <c r="D3704" s="249"/>
      <c r="E3704" s="249"/>
      <c r="F3704" s="183"/>
      <c r="G3704" s="184">
        <f t="shared" si="447"/>
        <v>719.46569999999997</v>
      </c>
      <c r="H3704" s="184">
        <f t="shared" si="448"/>
        <v>33.018500000000003</v>
      </c>
      <c r="I3704" s="184">
        <f t="shared" si="442"/>
        <v>686.44719999999995</v>
      </c>
      <c r="K3704" s="184">
        <v>0</v>
      </c>
      <c r="L3704" s="184">
        <v>0</v>
      </c>
      <c r="M3704" s="184">
        <f t="shared" si="443"/>
        <v>0</v>
      </c>
      <c r="O3704" s="188">
        <v>719.46569999999997</v>
      </c>
      <c r="P3704" s="188">
        <v>33.018500000000003</v>
      </c>
      <c r="Q3704" s="188">
        <f t="shared" si="444"/>
        <v>686.44719999999995</v>
      </c>
      <c r="S3704" s="184">
        <v>0</v>
      </c>
      <c r="T3704" s="184">
        <v>0</v>
      </c>
      <c r="U3704" s="184">
        <f t="shared" si="445"/>
        <v>0</v>
      </c>
      <c r="W3704" s="185">
        <v>0</v>
      </c>
      <c r="X3704" s="185">
        <v>0</v>
      </c>
      <c r="Y3704" s="185">
        <f t="shared" si="446"/>
        <v>0</v>
      </c>
    </row>
    <row r="3705" spans="2:25" s="187" customFormat="1" hidden="1" x14ac:dyDescent="0.3">
      <c r="B3705" s="226" t="s">
        <v>4017</v>
      </c>
      <c r="C3705" s="338" t="s">
        <v>11184</v>
      </c>
      <c r="D3705" s="249"/>
      <c r="E3705" s="249"/>
      <c r="F3705" s="183"/>
      <c r="G3705" s="184">
        <f t="shared" si="447"/>
        <v>51.062099999999994</v>
      </c>
      <c r="H3705" s="184">
        <f t="shared" si="448"/>
        <v>46.991743999999997</v>
      </c>
      <c r="I3705" s="184">
        <f t="shared" si="442"/>
        <v>4.0703559999999968</v>
      </c>
      <c r="K3705" s="184">
        <v>0</v>
      </c>
      <c r="L3705" s="184">
        <v>0</v>
      </c>
      <c r="M3705" s="184">
        <f t="shared" si="443"/>
        <v>0</v>
      </c>
      <c r="O3705" s="188">
        <v>51.062099999999994</v>
      </c>
      <c r="P3705" s="188">
        <v>46.991743999999997</v>
      </c>
      <c r="Q3705" s="188">
        <f t="shared" si="444"/>
        <v>4.0703559999999968</v>
      </c>
      <c r="S3705" s="184">
        <v>0</v>
      </c>
      <c r="T3705" s="184">
        <v>0</v>
      </c>
      <c r="U3705" s="184">
        <f t="shared" si="445"/>
        <v>0</v>
      </c>
      <c r="W3705" s="185">
        <v>0</v>
      </c>
      <c r="X3705" s="185">
        <v>0</v>
      </c>
      <c r="Y3705" s="185">
        <f t="shared" si="446"/>
        <v>0</v>
      </c>
    </row>
    <row r="3706" spans="2:25" s="187" customFormat="1" hidden="1" x14ac:dyDescent="0.3">
      <c r="B3706" s="226" t="s">
        <v>4018</v>
      </c>
      <c r="C3706" s="338" t="s">
        <v>11185</v>
      </c>
      <c r="D3706" s="249"/>
      <c r="E3706" s="249"/>
      <c r="F3706" s="183"/>
      <c r="G3706" s="184">
        <f t="shared" si="447"/>
        <v>350.07960000000003</v>
      </c>
      <c r="H3706" s="184">
        <f t="shared" si="448"/>
        <v>272.93953299999998</v>
      </c>
      <c r="I3706" s="184">
        <f t="shared" si="442"/>
        <v>77.140067000000045</v>
      </c>
      <c r="K3706" s="184">
        <v>0</v>
      </c>
      <c r="L3706" s="184">
        <v>0</v>
      </c>
      <c r="M3706" s="184">
        <f t="shared" si="443"/>
        <v>0</v>
      </c>
      <c r="O3706" s="188">
        <v>350.07960000000003</v>
      </c>
      <c r="P3706" s="188">
        <v>272.93953299999998</v>
      </c>
      <c r="Q3706" s="188">
        <f t="shared" si="444"/>
        <v>77.140067000000045</v>
      </c>
      <c r="S3706" s="184">
        <v>0</v>
      </c>
      <c r="T3706" s="184">
        <v>0</v>
      </c>
      <c r="U3706" s="184">
        <f t="shared" si="445"/>
        <v>0</v>
      </c>
      <c r="W3706" s="185">
        <v>0</v>
      </c>
      <c r="X3706" s="185">
        <v>0</v>
      </c>
      <c r="Y3706" s="185">
        <f t="shared" si="446"/>
        <v>0</v>
      </c>
    </row>
    <row r="3707" spans="2:25" s="187" customFormat="1" hidden="1" x14ac:dyDescent="0.3">
      <c r="B3707" s="226" t="s">
        <v>4019</v>
      </c>
      <c r="C3707" s="338" t="s">
        <v>11186</v>
      </c>
      <c r="D3707" s="249"/>
      <c r="E3707" s="249"/>
      <c r="F3707" s="183"/>
      <c r="G3707" s="184">
        <f t="shared" si="447"/>
        <v>137.42500000000001</v>
      </c>
      <c r="H3707" s="184">
        <f t="shared" si="448"/>
        <v>0.1</v>
      </c>
      <c r="I3707" s="184">
        <f t="shared" si="442"/>
        <v>137.32500000000002</v>
      </c>
      <c r="K3707" s="184">
        <v>0</v>
      </c>
      <c r="L3707" s="184">
        <v>0</v>
      </c>
      <c r="M3707" s="184">
        <f t="shared" si="443"/>
        <v>0</v>
      </c>
      <c r="O3707" s="188">
        <v>137.42500000000001</v>
      </c>
      <c r="P3707" s="188">
        <v>0.1</v>
      </c>
      <c r="Q3707" s="188">
        <f t="shared" si="444"/>
        <v>137.32500000000002</v>
      </c>
      <c r="S3707" s="184">
        <v>0</v>
      </c>
      <c r="T3707" s="184">
        <v>0</v>
      </c>
      <c r="U3707" s="184">
        <f t="shared" si="445"/>
        <v>0</v>
      </c>
      <c r="W3707" s="185">
        <v>0</v>
      </c>
      <c r="X3707" s="185">
        <v>0</v>
      </c>
      <c r="Y3707" s="185">
        <f t="shared" si="446"/>
        <v>0</v>
      </c>
    </row>
    <row r="3708" spans="2:25" s="187" customFormat="1" hidden="1" x14ac:dyDescent="0.3">
      <c r="B3708" s="226" t="s">
        <v>4020</v>
      </c>
      <c r="C3708" s="338" t="s">
        <v>11187</v>
      </c>
      <c r="D3708" s="249"/>
      <c r="E3708" s="249"/>
      <c r="F3708" s="183"/>
      <c r="G3708" s="184">
        <f t="shared" si="447"/>
        <v>497.98790000000002</v>
      </c>
      <c r="H3708" s="184">
        <f t="shared" si="448"/>
        <v>393.19980153999995</v>
      </c>
      <c r="I3708" s="184">
        <f t="shared" si="442"/>
        <v>104.78809846000007</v>
      </c>
      <c r="K3708" s="184">
        <v>0</v>
      </c>
      <c r="L3708" s="184">
        <v>0</v>
      </c>
      <c r="M3708" s="184">
        <f t="shared" si="443"/>
        <v>0</v>
      </c>
      <c r="O3708" s="188">
        <v>497.98790000000002</v>
      </c>
      <c r="P3708" s="188">
        <v>393.19980153999995</v>
      </c>
      <c r="Q3708" s="188">
        <f t="shared" si="444"/>
        <v>104.78809846000007</v>
      </c>
      <c r="S3708" s="184">
        <v>0</v>
      </c>
      <c r="T3708" s="184">
        <v>0</v>
      </c>
      <c r="U3708" s="184">
        <f t="shared" si="445"/>
        <v>0</v>
      </c>
      <c r="W3708" s="185">
        <v>0</v>
      </c>
      <c r="X3708" s="185">
        <v>0</v>
      </c>
      <c r="Y3708" s="185">
        <f t="shared" si="446"/>
        <v>0</v>
      </c>
    </row>
    <row r="3709" spans="2:25" s="187" customFormat="1" hidden="1" x14ac:dyDescent="0.3">
      <c r="B3709" s="226" t="s">
        <v>4021</v>
      </c>
      <c r="C3709" s="338" t="s">
        <v>11188</v>
      </c>
      <c r="D3709" s="249"/>
      <c r="E3709" s="249"/>
      <c r="F3709" s="183"/>
      <c r="G3709" s="184">
        <f t="shared" si="447"/>
        <v>168.03059999999999</v>
      </c>
      <c r="H3709" s="184">
        <f t="shared" si="448"/>
        <v>118.89848858000002</v>
      </c>
      <c r="I3709" s="184">
        <f t="shared" si="442"/>
        <v>49.132111419999973</v>
      </c>
      <c r="K3709" s="184">
        <v>0</v>
      </c>
      <c r="L3709" s="184">
        <v>0</v>
      </c>
      <c r="M3709" s="184">
        <f t="shared" si="443"/>
        <v>0</v>
      </c>
      <c r="O3709" s="188">
        <v>168.03059999999999</v>
      </c>
      <c r="P3709" s="188">
        <v>118.89848858000002</v>
      </c>
      <c r="Q3709" s="188">
        <f t="shared" si="444"/>
        <v>49.132111419999973</v>
      </c>
      <c r="S3709" s="184">
        <v>0</v>
      </c>
      <c r="T3709" s="184">
        <v>0</v>
      </c>
      <c r="U3709" s="184">
        <f t="shared" si="445"/>
        <v>0</v>
      </c>
      <c r="W3709" s="185">
        <v>0</v>
      </c>
      <c r="X3709" s="185">
        <v>0</v>
      </c>
      <c r="Y3709" s="185">
        <f t="shared" si="446"/>
        <v>0</v>
      </c>
    </row>
    <row r="3710" spans="2:25" s="187" customFormat="1" hidden="1" x14ac:dyDescent="0.3">
      <c r="B3710" s="226" t="s">
        <v>4022</v>
      </c>
      <c r="C3710" s="338" t="s">
        <v>11189</v>
      </c>
      <c r="D3710" s="249"/>
      <c r="E3710" s="249"/>
      <c r="F3710" s="183"/>
      <c r="G3710" s="184">
        <f t="shared" si="447"/>
        <v>286.02300000000002</v>
      </c>
      <c r="H3710" s="184">
        <f t="shared" si="448"/>
        <v>280.92329383999999</v>
      </c>
      <c r="I3710" s="184">
        <f t="shared" si="442"/>
        <v>5.0997061600000393</v>
      </c>
      <c r="K3710" s="184">
        <v>0</v>
      </c>
      <c r="L3710" s="184">
        <v>0</v>
      </c>
      <c r="M3710" s="184">
        <f t="shared" si="443"/>
        <v>0</v>
      </c>
      <c r="O3710" s="188">
        <v>286.02300000000002</v>
      </c>
      <c r="P3710" s="188">
        <v>280.92329383999999</v>
      </c>
      <c r="Q3710" s="188">
        <f t="shared" si="444"/>
        <v>5.0997061600000393</v>
      </c>
      <c r="S3710" s="184">
        <v>0</v>
      </c>
      <c r="T3710" s="184">
        <v>0</v>
      </c>
      <c r="U3710" s="184">
        <f t="shared" si="445"/>
        <v>0</v>
      </c>
      <c r="W3710" s="185">
        <v>0</v>
      </c>
      <c r="X3710" s="185">
        <v>0</v>
      </c>
      <c r="Y3710" s="185">
        <f t="shared" si="446"/>
        <v>0</v>
      </c>
    </row>
    <row r="3711" spans="2:25" s="187" customFormat="1" hidden="1" x14ac:dyDescent="0.3">
      <c r="B3711" s="226" t="s">
        <v>4023</v>
      </c>
      <c r="C3711" s="338" t="s">
        <v>11190</v>
      </c>
      <c r="D3711" s="249"/>
      <c r="E3711" s="249"/>
      <c r="F3711" s="183"/>
      <c r="G3711" s="184">
        <f t="shared" si="447"/>
        <v>102.91659999999999</v>
      </c>
      <c r="H3711" s="184">
        <f t="shared" si="448"/>
        <v>67.636867840000008</v>
      </c>
      <c r="I3711" s="184">
        <f t="shared" si="442"/>
        <v>35.27973215999998</v>
      </c>
      <c r="K3711" s="184">
        <v>0</v>
      </c>
      <c r="L3711" s="184">
        <v>0</v>
      </c>
      <c r="M3711" s="184">
        <f t="shared" si="443"/>
        <v>0</v>
      </c>
      <c r="O3711" s="188">
        <v>102.91659999999999</v>
      </c>
      <c r="P3711" s="188">
        <v>67.636867840000008</v>
      </c>
      <c r="Q3711" s="188">
        <f t="shared" si="444"/>
        <v>35.27973215999998</v>
      </c>
      <c r="S3711" s="184">
        <v>0</v>
      </c>
      <c r="T3711" s="184">
        <v>0</v>
      </c>
      <c r="U3711" s="184">
        <f t="shared" si="445"/>
        <v>0</v>
      </c>
      <c r="W3711" s="185">
        <v>0</v>
      </c>
      <c r="X3711" s="185">
        <v>0</v>
      </c>
      <c r="Y3711" s="185">
        <f t="shared" si="446"/>
        <v>0</v>
      </c>
    </row>
    <row r="3712" spans="2:25" s="187" customFormat="1" hidden="1" x14ac:dyDescent="0.3">
      <c r="B3712" s="226" t="s">
        <v>4024</v>
      </c>
      <c r="C3712" s="338" t="s">
        <v>11191</v>
      </c>
      <c r="D3712" s="249"/>
      <c r="E3712" s="249"/>
      <c r="F3712" s="183"/>
      <c r="G3712" s="184">
        <f t="shared" si="447"/>
        <v>181.26179999999999</v>
      </c>
      <c r="H3712" s="184">
        <f t="shared" si="448"/>
        <v>85.743086000000005</v>
      </c>
      <c r="I3712" s="184">
        <f t="shared" si="442"/>
        <v>95.518713999999989</v>
      </c>
      <c r="K3712" s="184">
        <v>0</v>
      </c>
      <c r="L3712" s="184">
        <v>0</v>
      </c>
      <c r="M3712" s="184">
        <f t="shared" si="443"/>
        <v>0</v>
      </c>
      <c r="O3712" s="188">
        <v>181.26179999999999</v>
      </c>
      <c r="P3712" s="188">
        <v>85.743086000000005</v>
      </c>
      <c r="Q3712" s="188">
        <f t="shared" si="444"/>
        <v>95.518713999999989</v>
      </c>
      <c r="S3712" s="184">
        <v>0</v>
      </c>
      <c r="T3712" s="184">
        <v>0</v>
      </c>
      <c r="U3712" s="184">
        <f t="shared" si="445"/>
        <v>0</v>
      </c>
      <c r="W3712" s="185">
        <v>0</v>
      </c>
      <c r="X3712" s="185">
        <v>0</v>
      </c>
      <c r="Y3712" s="185">
        <f t="shared" si="446"/>
        <v>0</v>
      </c>
    </row>
    <row r="3713" spans="2:27" s="187" customFormat="1" hidden="1" x14ac:dyDescent="0.3">
      <c r="B3713" s="226" t="s">
        <v>4025</v>
      </c>
      <c r="C3713" s="338" t="s">
        <v>11192</v>
      </c>
      <c r="D3713" s="249"/>
      <c r="E3713" s="249"/>
      <c r="F3713" s="183"/>
      <c r="G3713" s="184">
        <f t="shared" si="447"/>
        <v>49.697400000000002</v>
      </c>
      <c r="H3713" s="184">
        <f t="shared" si="448"/>
        <v>41.182777380000005</v>
      </c>
      <c r="I3713" s="184">
        <f t="shared" si="442"/>
        <v>8.5146226199999973</v>
      </c>
      <c r="J3713" s="186"/>
      <c r="K3713" s="184">
        <v>0</v>
      </c>
      <c r="L3713" s="184">
        <v>0</v>
      </c>
      <c r="M3713" s="184">
        <f t="shared" si="443"/>
        <v>0</v>
      </c>
      <c r="N3713" s="186"/>
      <c r="O3713" s="185">
        <v>49.697400000000002</v>
      </c>
      <c r="P3713" s="185">
        <v>41.182777380000005</v>
      </c>
      <c r="Q3713" s="185">
        <f t="shared" si="444"/>
        <v>8.5146226199999973</v>
      </c>
      <c r="R3713" s="186"/>
      <c r="S3713" s="184">
        <v>0</v>
      </c>
      <c r="T3713" s="184">
        <v>0</v>
      </c>
      <c r="U3713" s="184">
        <f t="shared" si="445"/>
        <v>0</v>
      </c>
      <c r="V3713" s="186"/>
      <c r="W3713" s="185">
        <v>0</v>
      </c>
      <c r="X3713" s="185">
        <v>0</v>
      </c>
      <c r="Y3713" s="185">
        <f t="shared" si="446"/>
        <v>0</v>
      </c>
      <c r="Z3713" s="189"/>
      <c r="AA3713" s="189"/>
    </row>
    <row r="3714" spans="2:27" s="187" customFormat="1" hidden="1" x14ac:dyDescent="0.3">
      <c r="B3714" s="226" t="s">
        <v>4026</v>
      </c>
      <c r="C3714" s="338" t="s">
        <v>11193</v>
      </c>
      <c r="D3714" s="249"/>
      <c r="E3714" s="249"/>
      <c r="F3714" s="183"/>
      <c r="G3714" s="184">
        <f t="shared" si="447"/>
        <v>315.01639999999998</v>
      </c>
      <c r="H3714" s="184">
        <f t="shared" si="448"/>
        <v>247.19235209000001</v>
      </c>
      <c r="I3714" s="184">
        <f t="shared" si="442"/>
        <v>67.824047909999962</v>
      </c>
      <c r="K3714" s="184">
        <v>0</v>
      </c>
      <c r="L3714" s="184">
        <v>0</v>
      </c>
      <c r="M3714" s="184">
        <f t="shared" si="443"/>
        <v>0</v>
      </c>
      <c r="O3714" s="188">
        <v>315.01639999999998</v>
      </c>
      <c r="P3714" s="188">
        <v>247.19235209000001</v>
      </c>
      <c r="Q3714" s="188">
        <f t="shared" si="444"/>
        <v>67.824047909999962</v>
      </c>
      <c r="S3714" s="184">
        <v>0</v>
      </c>
      <c r="T3714" s="184">
        <v>0</v>
      </c>
      <c r="U3714" s="184">
        <f t="shared" si="445"/>
        <v>0</v>
      </c>
      <c r="W3714" s="185">
        <v>0</v>
      </c>
      <c r="X3714" s="185">
        <v>0</v>
      </c>
      <c r="Y3714" s="185">
        <f t="shared" si="446"/>
        <v>0</v>
      </c>
    </row>
    <row r="3715" spans="2:27" s="187" customFormat="1" hidden="1" x14ac:dyDescent="0.3">
      <c r="B3715" s="226" t="s">
        <v>4027</v>
      </c>
      <c r="C3715" s="338" t="s">
        <v>11194</v>
      </c>
      <c r="D3715" s="249"/>
      <c r="E3715" s="249"/>
      <c r="F3715" s="183"/>
      <c r="G3715" s="184">
        <f t="shared" si="447"/>
        <v>124.05629999999999</v>
      </c>
      <c r="H3715" s="184">
        <f t="shared" si="448"/>
        <v>0.2</v>
      </c>
      <c r="I3715" s="184">
        <f t="shared" si="442"/>
        <v>123.85629999999999</v>
      </c>
      <c r="K3715" s="184">
        <v>0</v>
      </c>
      <c r="L3715" s="184">
        <v>0</v>
      </c>
      <c r="M3715" s="184">
        <f t="shared" si="443"/>
        <v>0</v>
      </c>
      <c r="O3715" s="188">
        <v>124.05629999999999</v>
      </c>
      <c r="P3715" s="188">
        <v>0.2</v>
      </c>
      <c r="Q3715" s="188">
        <f t="shared" si="444"/>
        <v>123.85629999999999</v>
      </c>
      <c r="S3715" s="184">
        <v>0</v>
      </c>
      <c r="T3715" s="184">
        <v>0</v>
      </c>
      <c r="U3715" s="184">
        <f t="shared" si="445"/>
        <v>0</v>
      </c>
      <c r="W3715" s="185">
        <v>0</v>
      </c>
      <c r="X3715" s="185">
        <v>0</v>
      </c>
      <c r="Y3715" s="185">
        <f t="shared" si="446"/>
        <v>0</v>
      </c>
    </row>
    <row r="3716" spans="2:27" s="187" customFormat="1" hidden="1" x14ac:dyDescent="0.3">
      <c r="B3716" s="226" t="s">
        <v>4028</v>
      </c>
      <c r="C3716" s="338" t="s">
        <v>11195</v>
      </c>
      <c r="D3716" s="249"/>
      <c r="E3716" s="249"/>
      <c r="F3716" s="183"/>
      <c r="G3716" s="184">
        <f t="shared" si="447"/>
        <v>62.348300000000002</v>
      </c>
      <c r="H3716" s="184">
        <f t="shared" si="448"/>
        <v>53.581644930000003</v>
      </c>
      <c r="I3716" s="184">
        <f t="shared" si="442"/>
        <v>8.7666550699999988</v>
      </c>
      <c r="K3716" s="184">
        <v>0</v>
      </c>
      <c r="L3716" s="184">
        <v>0</v>
      </c>
      <c r="M3716" s="184">
        <f t="shared" si="443"/>
        <v>0</v>
      </c>
      <c r="O3716" s="188">
        <v>62.348300000000002</v>
      </c>
      <c r="P3716" s="188">
        <v>53.581644930000003</v>
      </c>
      <c r="Q3716" s="188">
        <f t="shared" si="444"/>
        <v>8.7666550699999988</v>
      </c>
      <c r="S3716" s="184">
        <v>0</v>
      </c>
      <c r="T3716" s="184">
        <v>0</v>
      </c>
      <c r="U3716" s="184">
        <f t="shared" si="445"/>
        <v>0</v>
      </c>
      <c r="W3716" s="185">
        <v>0</v>
      </c>
      <c r="X3716" s="185">
        <v>0</v>
      </c>
      <c r="Y3716" s="185">
        <f t="shared" si="446"/>
        <v>0</v>
      </c>
    </row>
    <row r="3717" spans="2:27" s="187" customFormat="1" hidden="1" x14ac:dyDescent="0.3">
      <c r="B3717" s="226" t="s">
        <v>4029</v>
      </c>
      <c r="C3717" s="338" t="s">
        <v>11196</v>
      </c>
      <c r="D3717" s="249"/>
      <c r="E3717" s="249"/>
      <c r="F3717" s="183"/>
      <c r="G3717" s="184">
        <f t="shared" si="447"/>
        <v>959.55460000000005</v>
      </c>
      <c r="H3717" s="184">
        <f t="shared" si="448"/>
        <v>879.84757291999995</v>
      </c>
      <c r="I3717" s="184">
        <f t="shared" si="442"/>
        <v>79.707027080000103</v>
      </c>
      <c r="K3717" s="184">
        <v>0</v>
      </c>
      <c r="L3717" s="184">
        <v>0</v>
      </c>
      <c r="M3717" s="184">
        <f t="shared" si="443"/>
        <v>0</v>
      </c>
      <c r="O3717" s="188">
        <v>959.55460000000005</v>
      </c>
      <c r="P3717" s="188">
        <v>879.84757291999995</v>
      </c>
      <c r="Q3717" s="188">
        <f t="shared" si="444"/>
        <v>79.707027080000103</v>
      </c>
      <c r="S3717" s="184">
        <v>0</v>
      </c>
      <c r="T3717" s="184">
        <v>0</v>
      </c>
      <c r="U3717" s="184">
        <f t="shared" si="445"/>
        <v>0</v>
      </c>
      <c r="W3717" s="185">
        <v>0</v>
      </c>
      <c r="X3717" s="185">
        <v>0</v>
      </c>
      <c r="Y3717" s="185">
        <f t="shared" si="446"/>
        <v>0</v>
      </c>
    </row>
    <row r="3718" spans="2:27" s="187" customFormat="1" hidden="1" x14ac:dyDescent="0.3">
      <c r="B3718" s="226" t="s">
        <v>4030</v>
      </c>
      <c r="C3718" s="338" t="s">
        <v>11197</v>
      </c>
      <c r="D3718" s="249"/>
      <c r="E3718" s="249"/>
      <c r="F3718" s="183"/>
      <c r="G3718" s="184">
        <f t="shared" si="447"/>
        <v>401.00280000000004</v>
      </c>
      <c r="H3718" s="184">
        <f t="shared" si="448"/>
        <v>311.48821126999997</v>
      </c>
      <c r="I3718" s="184">
        <f t="shared" si="442"/>
        <v>89.514588730000071</v>
      </c>
      <c r="K3718" s="184">
        <v>0</v>
      </c>
      <c r="L3718" s="184">
        <v>0</v>
      </c>
      <c r="M3718" s="184">
        <f t="shared" si="443"/>
        <v>0</v>
      </c>
      <c r="O3718" s="188">
        <v>401.00280000000004</v>
      </c>
      <c r="P3718" s="188">
        <v>311.48821126999997</v>
      </c>
      <c r="Q3718" s="188">
        <f t="shared" si="444"/>
        <v>89.514588730000071</v>
      </c>
      <c r="S3718" s="184">
        <v>0</v>
      </c>
      <c r="T3718" s="184">
        <v>0</v>
      </c>
      <c r="U3718" s="184">
        <f t="shared" si="445"/>
        <v>0</v>
      </c>
      <c r="W3718" s="185">
        <v>0</v>
      </c>
      <c r="X3718" s="185">
        <v>0</v>
      </c>
      <c r="Y3718" s="185">
        <f t="shared" si="446"/>
        <v>0</v>
      </c>
    </row>
    <row r="3719" spans="2:27" s="187" customFormat="1" hidden="1" x14ac:dyDescent="0.3">
      <c r="B3719" s="226" t="s">
        <v>4031</v>
      </c>
      <c r="C3719" s="338" t="s">
        <v>11198</v>
      </c>
      <c r="D3719" s="249"/>
      <c r="E3719" s="249"/>
      <c r="F3719" s="183"/>
      <c r="G3719" s="184">
        <f t="shared" si="447"/>
        <v>198.9359</v>
      </c>
      <c r="H3719" s="184">
        <f t="shared" si="448"/>
        <v>136.47062216</v>
      </c>
      <c r="I3719" s="184">
        <f t="shared" si="442"/>
        <v>62.465277839999999</v>
      </c>
      <c r="K3719" s="184">
        <v>0</v>
      </c>
      <c r="L3719" s="184">
        <v>0</v>
      </c>
      <c r="M3719" s="184">
        <f t="shared" si="443"/>
        <v>0</v>
      </c>
      <c r="O3719" s="188">
        <v>198.9359</v>
      </c>
      <c r="P3719" s="188">
        <v>136.47062216</v>
      </c>
      <c r="Q3719" s="188">
        <f t="shared" si="444"/>
        <v>62.465277839999999</v>
      </c>
      <c r="S3719" s="184">
        <v>0</v>
      </c>
      <c r="T3719" s="184">
        <v>0</v>
      </c>
      <c r="U3719" s="184">
        <f t="shared" si="445"/>
        <v>0</v>
      </c>
      <c r="W3719" s="185">
        <v>0</v>
      </c>
      <c r="X3719" s="185">
        <v>0</v>
      </c>
      <c r="Y3719" s="185">
        <f t="shared" si="446"/>
        <v>0</v>
      </c>
    </row>
    <row r="3720" spans="2:27" s="187" customFormat="1" hidden="1" x14ac:dyDescent="0.3">
      <c r="B3720" s="226" t="s">
        <v>4032</v>
      </c>
      <c r="C3720" s="338" t="s">
        <v>11199</v>
      </c>
      <c r="D3720" s="249"/>
      <c r="E3720" s="249"/>
      <c r="F3720" s="183"/>
      <c r="G3720" s="184">
        <f t="shared" si="447"/>
        <v>401.11359999999996</v>
      </c>
      <c r="H3720" s="184">
        <f t="shared" si="448"/>
        <v>364.92166419</v>
      </c>
      <c r="I3720" s="184">
        <f t="shared" si="442"/>
        <v>36.191935809999961</v>
      </c>
      <c r="K3720" s="184">
        <v>0</v>
      </c>
      <c r="L3720" s="184">
        <v>0</v>
      </c>
      <c r="M3720" s="184">
        <f t="shared" si="443"/>
        <v>0</v>
      </c>
      <c r="O3720" s="188">
        <v>401.11359999999996</v>
      </c>
      <c r="P3720" s="188">
        <v>364.92166419</v>
      </c>
      <c r="Q3720" s="188">
        <f t="shared" si="444"/>
        <v>36.191935809999961</v>
      </c>
      <c r="S3720" s="184">
        <v>0</v>
      </c>
      <c r="T3720" s="184">
        <v>0</v>
      </c>
      <c r="U3720" s="184">
        <f t="shared" si="445"/>
        <v>0</v>
      </c>
      <c r="W3720" s="185">
        <v>0</v>
      </c>
      <c r="X3720" s="185">
        <v>0</v>
      </c>
      <c r="Y3720" s="185">
        <f t="shared" si="446"/>
        <v>0</v>
      </c>
    </row>
    <row r="3721" spans="2:27" s="187" customFormat="1" hidden="1" x14ac:dyDescent="0.3">
      <c r="B3721" s="226" t="s">
        <v>4033</v>
      </c>
      <c r="C3721" s="338" t="s">
        <v>11200</v>
      </c>
      <c r="D3721" s="249"/>
      <c r="E3721" s="249"/>
      <c r="F3721" s="183"/>
      <c r="G3721" s="184">
        <f t="shared" si="447"/>
        <v>90.110100000000003</v>
      </c>
      <c r="H3721" s="184">
        <f t="shared" si="448"/>
        <v>68.892698760000002</v>
      </c>
      <c r="I3721" s="184">
        <f t="shared" ref="I3721:I3784" si="449">+ABS(G3721-H3721)</f>
        <v>21.217401240000001</v>
      </c>
      <c r="K3721" s="184">
        <v>0</v>
      </c>
      <c r="L3721" s="184">
        <v>0</v>
      </c>
      <c r="M3721" s="184">
        <f t="shared" ref="M3721:M3784" si="450">+ABS(K3721-L3721)</f>
        <v>0</v>
      </c>
      <c r="O3721" s="188">
        <v>90.110100000000003</v>
      </c>
      <c r="P3721" s="188">
        <v>68.892698760000002</v>
      </c>
      <c r="Q3721" s="188">
        <f t="shared" ref="Q3721:Q3784" si="451">+ABS(O3721-P3721)</f>
        <v>21.217401240000001</v>
      </c>
      <c r="S3721" s="184">
        <v>0</v>
      </c>
      <c r="T3721" s="184">
        <v>0</v>
      </c>
      <c r="U3721" s="184">
        <f t="shared" ref="U3721:U3784" si="452">+ABS(S3721-T3721)</f>
        <v>0</v>
      </c>
      <c r="W3721" s="185">
        <v>0</v>
      </c>
      <c r="X3721" s="185">
        <v>0</v>
      </c>
      <c r="Y3721" s="185">
        <f t="shared" ref="Y3721:Y3784" si="453">+ABS(W3721-X3721)</f>
        <v>0</v>
      </c>
    </row>
    <row r="3722" spans="2:27" s="187" customFormat="1" hidden="1" x14ac:dyDescent="0.3">
      <c r="B3722" s="226" t="s">
        <v>4034</v>
      </c>
      <c r="C3722" s="338" t="s">
        <v>11201</v>
      </c>
      <c r="D3722" s="249"/>
      <c r="E3722" s="249"/>
      <c r="F3722" s="183"/>
      <c r="G3722" s="184">
        <f t="shared" si="447"/>
        <v>1323.5485000000001</v>
      </c>
      <c r="H3722" s="184">
        <f t="shared" si="448"/>
        <v>955.58805900000004</v>
      </c>
      <c r="I3722" s="184">
        <f t="shared" si="449"/>
        <v>367.96044100000006</v>
      </c>
      <c r="K3722" s="184">
        <v>0</v>
      </c>
      <c r="L3722" s="184">
        <v>0</v>
      </c>
      <c r="M3722" s="184">
        <f t="shared" si="450"/>
        <v>0</v>
      </c>
      <c r="O3722" s="188">
        <v>1323.5485000000001</v>
      </c>
      <c r="P3722" s="188">
        <v>955.58805900000004</v>
      </c>
      <c r="Q3722" s="188">
        <f t="shared" si="451"/>
        <v>367.96044100000006</v>
      </c>
      <c r="S3722" s="184">
        <v>0</v>
      </c>
      <c r="T3722" s="184">
        <v>0</v>
      </c>
      <c r="U3722" s="184">
        <f t="shared" si="452"/>
        <v>0</v>
      </c>
      <c r="W3722" s="185">
        <v>0</v>
      </c>
      <c r="X3722" s="185">
        <v>0</v>
      </c>
      <c r="Y3722" s="185">
        <f t="shared" si="453"/>
        <v>0</v>
      </c>
    </row>
    <row r="3723" spans="2:27" s="187" customFormat="1" hidden="1" x14ac:dyDescent="0.3">
      <c r="B3723" s="226" t="s">
        <v>4035</v>
      </c>
      <c r="C3723" s="338" t="s">
        <v>11202</v>
      </c>
      <c r="D3723" s="249"/>
      <c r="E3723" s="249"/>
      <c r="F3723" s="183"/>
      <c r="G3723" s="184">
        <f t="shared" si="447"/>
        <v>81.82289999999999</v>
      </c>
      <c r="H3723" s="184">
        <f t="shared" si="448"/>
        <v>61.026612409999998</v>
      </c>
      <c r="I3723" s="184">
        <f t="shared" si="449"/>
        <v>20.796287589999991</v>
      </c>
      <c r="K3723" s="184">
        <v>0</v>
      </c>
      <c r="L3723" s="184">
        <v>0</v>
      </c>
      <c r="M3723" s="184">
        <f t="shared" si="450"/>
        <v>0</v>
      </c>
      <c r="O3723" s="188">
        <v>81.82289999999999</v>
      </c>
      <c r="P3723" s="188">
        <v>61.026612409999998</v>
      </c>
      <c r="Q3723" s="188">
        <f t="shared" si="451"/>
        <v>20.796287589999991</v>
      </c>
      <c r="S3723" s="184">
        <v>0</v>
      </c>
      <c r="T3723" s="184">
        <v>0</v>
      </c>
      <c r="U3723" s="184">
        <f t="shared" si="452"/>
        <v>0</v>
      </c>
      <c r="W3723" s="185">
        <v>0</v>
      </c>
      <c r="X3723" s="185">
        <v>0</v>
      </c>
      <c r="Y3723" s="185">
        <f t="shared" si="453"/>
        <v>0</v>
      </c>
    </row>
    <row r="3724" spans="2:27" s="187" customFormat="1" hidden="1" x14ac:dyDescent="0.3">
      <c r="B3724" s="226" t="s">
        <v>4036</v>
      </c>
      <c r="C3724" s="338" t="s">
        <v>11203</v>
      </c>
      <c r="D3724" s="249"/>
      <c r="E3724" s="249"/>
      <c r="F3724" s="183"/>
      <c r="G3724" s="184">
        <f t="shared" si="447"/>
        <v>768.81079999999997</v>
      </c>
      <c r="H3724" s="184">
        <f t="shared" si="448"/>
        <v>488.76771432000004</v>
      </c>
      <c r="I3724" s="184">
        <f t="shared" si="449"/>
        <v>280.04308567999993</v>
      </c>
      <c r="K3724" s="184">
        <v>0</v>
      </c>
      <c r="L3724" s="184">
        <v>0</v>
      </c>
      <c r="M3724" s="184">
        <f t="shared" si="450"/>
        <v>0</v>
      </c>
      <c r="O3724" s="188">
        <v>768.81079999999997</v>
      </c>
      <c r="P3724" s="188">
        <v>488.76771432000004</v>
      </c>
      <c r="Q3724" s="188">
        <f t="shared" si="451"/>
        <v>280.04308567999993</v>
      </c>
      <c r="S3724" s="184">
        <v>0</v>
      </c>
      <c r="T3724" s="184">
        <v>0</v>
      </c>
      <c r="U3724" s="184">
        <f t="shared" si="452"/>
        <v>0</v>
      </c>
      <c r="W3724" s="185">
        <v>0</v>
      </c>
      <c r="X3724" s="185">
        <v>0</v>
      </c>
      <c r="Y3724" s="185">
        <f t="shared" si="453"/>
        <v>0</v>
      </c>
    </row>
    <row r="3725" spans="2:27" s="187" customFormat="1" hidden="1" x14ac:dyDescent="0.3">
      <c r="B3725" s="226" t="s">
        <v>4037</v>
      </c>
      <c r="C3725" s="338" t="s">
        <v>11204</v>
      </c>
      <c r="D3725" s="249"/>
      <c r="E3725" s="249"/>
      <c r="F3725" s="183"/>
      <c r="G3725" s="184">
        <f t="shared" si="447"/>
        <v>325</v>
      </c>
      <c r="H3725" s="184">
        <f t="shared" si="448"/>
        <v>0.1</v>
      </c>
      <c r="I3725" s="184">
        <f t="shared" si="449"/>
        <v>324.89999999999998</v>
      </c>
      <c r="J3725" s="179"/>
      <c r="K3725" s="184">
        <v>0</v>
      </c>
      <c r="L3725" s="184">
        <v>0</v>
      </c>
      <c r="M3725" s="184">
        <f t="shared" si="450"/>
        <v>0</v>
      </c>
      <c r="N3725" s="179"/>
      <c r="O3725" s="184">
        <v>325</v>
      </c>
      <c r="P3725" s="184">
        <v>0.1</v>
      </c>
      <c r="Q3725" s="184">
        <f t="shared" si="451"/>
        <v>324.89999999999998</v>
      </c>
      <c r="R3725" s="179"/>
      <c r="S3725" s="184">
        <v>0</v>
      </c>
      <c r="T3725" s="184">
        <v>0</v>
      </c>
      <c r="U3725" s="184">
        <f t="shared" si="452"/>
        <v>0</v>
      </c>
      <c r="V3725" s="179"/>
      <c r="W3725" s="184">
        <v>0</v>
      </c>
      <c r="X3725" s="184">
        <v>0</v>
      </c>
      <c r="Y3725" s="184">
        <f t="shared" si="453"/>
        <v>0</v>
      </c>
    </row>
    <row r="3726" spans="2:27" s="187" customFormat="1" hidden="1" x14ac:dyDescent="0.3">
      <c r="B3726" s="226" t="s">
        <v>4038</v>
      </c>
      <c r="C3726" s="338" t="s">
        <v>11205</v>
      </c>
      <c r="D3726" s="249"/>
      <c r="E3726" s="249"/>
      <c r="F3726" s="183"/>
      <c r="G3726" s="184">
        <f t="shared" si="447"/>
        <v>513.16</v>
      </c>
      <c r="H3726" s="184">
        <f t="shared" si="448"/>
        <v>412.24440146000001</v>
      </c>
      <c r="I3726" s="184">
        <f t="shared" si="449"/>
        <v>100.91559853999996</v>
      </c>
      <c r="K3726" s="184">
        <v>0</v>
      </c>
      <c r="L3726" s="184">
        <v>0</v>
      </c>
      <c r="M3726" s="184">
        <f t="shared" si="450"/>
        <v>0</v>
      </c>
      <c r="O3726" s="188">
        <v>513.16</v>
      </c>
      <c r="P3726" s="188">
        <v>412.24440146000001</v>
      </c>
      <c r="Q3726" s="188">
        <f t="shared" si="451"/>
        <v>100.91559853999996</v>
      </c>
      <c r="S3726" s="184">
        <v>0</v>
      </c>
      <c r="T3726" s="184">
        <v>0</v>
      </c>
      <c r="U3726" s="184">
        <f t="shared" si="452"/>
        <v>0</v>
      </c>
      <c r="W3726" s="185">
        <v>0</v>
      </c>
      <c r="X3726" s="185">
        <v>0</v>
      </c>
      <c r="Y3726" s="185">
        <f t="shared" si="453"/>
        <v>0</v>
      </c>
    </row>
    <row r="3727" spans="2:27" s="187" customFormat="1" hidden="1" x14ac:dyDescent="0.3">
      <c r="B3727" s="226" t="s">
        <v>4039</v>
      </c>
      <c r="C3727" s="338" t="s">
        <v>11206</v>
      </c>
      <c r="D3727" s="249"/>
      <c r="E3727" s="249"/>
      <c r="F3727" s="183"/>
      <c r="G3727" s="184">
        <f t="shared" si="447"/>
        <v>220.70209999999997</v>
      </c>
      <c r="H3727" s="184">
        <f t="shared" si="448"/>
        <v>185.69062241999998</v>
      </c>
      <c r="I3727" s="184">
        <f t="shared" si="449"/>
        <v>35.01147757999999</v>
      </c>
      <c r="K3727" s="184">
        <v>0</v>
      </c>
      <c r="L3727" s="184">
        <v>0</v>
      </c>
      <c r="M3727" s="184">
        <f t="shared" si="450"/>
        <v>0</v>
      </c>
      <c r="O3727" s="188">
        <v>220.70209999999997</v>
      </c>
      <c r="P3727" s="188">
        <v>185.69062241999998</v>
      </c>
      <c r="Q3727" s="188">
        <f t="shared" si="451"/>
        <v>35.01147757999999</v>
      </c>
      <c r="S3727" s="184">
        <v>0</v>
      </c>
      <c r="T3727" s="184">
        <v>0</v>
      </c>
      <c r="U3727" s="184">
        <f t="shared" si="452"/>
        <v>0</v>
      </c>
      <c r="W3727" s="185">
        <v>0</v>
      </c>
      <c r="X3727" s="185">
        <v>0</v>
      </c>
      <c r="Y3727" s="185">
        <f t="shared" si="453"/>
        <v>0</v>
      </c>
    </row>
    <row r="3728" spans="2:27" s="187" customFormat="1" hidden="1" x14ac:dyDescent="0.3">
      <c r="B3728" s="226" t="s">
        <v>4040</v>
      </c>
      <c r="C3728" s="338" t="s">
        <v>11207</v>
      </c>
      <c r="D3728" s="249"/>
      <c r="E3728" s="249"/>
      <c r="F3728" s="183"/>
      <c r="G3728" s="184">
        <f t="shared" ref="G3728:G3791" si="454">+K3728+O3728+S3728+W3728</f>
        <v>270.09390000000002</v>
      </c>
      <c r="H3728" s="184">
        <f t="shared" ref="H3728:H3791" si="455">+L3728+P3728+T3728+X3728</f>
        <v>249.54745897000001</v>
      </c>
      <c r="I3728" s="184">
        <f t="shared" si="449"/>
        <v>20.546441030000011</v>
      </c>
      <c r="K3728" s="184">
        <v>0</v>
      </c>
      <c r="L3728" s="184">
        <v>0</v>
      </c>
      <c r="M3728" s="184">
        <f t="shared" si="450"/>
        <v>0</v>
      </c>
      <c r="O3728" s="188">
        <v>270.09390000000002</v>
      </c>
      <c r="P3728" s="188">
        <v>249.54745897000001</v>
      </c>
      <c r="Q3728" s="188">
        <f t="shared" si="451"/>
        <v>20.546441030000011</v>
      </c>
      <c r="S3728" s="184">
        <v>0</v>
      </c>
      <c r="T3728" s="184">
        <v>0</v>
      </c>
      <c r="U3728" s="184">
        <f t="shared" si="452"/>
        <v>0</v>
      </c>
      <c r="W3728" s="185">
        <v>0</v>
      </c>
      <c r="X3728" s="185">
        <v>0</v>
      </c>
      <c r="Y3728" s="185">
        <f t="shared" si="453"/>
        <v>0</v>
      </c>
    </row>
    <row r="3729" spans="2:25" s="187" customFormat="1" hidden="1" x14ac:dyDescent="0.3">
      <c r="B3729" s="226" t="s">
        <v>4041</v>
      </c>
      <c r="C3729" s="338" t="s">
        <v>11208</v>
      </c>
      <c r="D3729" s="249"/>
      <c r="E3729" s="249"/>
      <c r="F3729" s="183"/>
      <c r="G3729" s="184">
        <f t="shared" si="454"/>
        <v>85.376200000000011</v>
      </c>
      <c r="H3729" s="184">
        <f t="shared" si="455"/>
        <v>65.444721360000003</v>
      </c>
      <c r="I3729" s="184">
        <f t="shared" si="449"/>
        <v>19.931478640000009</v>
      </c>
      <c r="K3729" s="184">
        <v>0</v>
      </c>
      <c r="L3729" s="184">
        <v>0</v>
      </c>
      <c r="M3729" s="184">
        <f t="shared" si="450"/>
        <v>0</v>
      </c>
      <c r="O3729" s="188">
        <v>85.376200000000011</v>
      </c>
      <c r="P3729" s="188">
        <v>65.444721360000003</v>
      </c>
      <c r="Q3729" s="188">
        <f t="shared" si="451"/>
        <v>19.931478640000009</v>
      </c>
      <c r="S3729" s="184">
        <v>0</v>
      </c>
      <c r="T3729" s="184">
        <v>0</v>
      </c>
      <c r="U3729" s="184">
        <f t="shared" si="452"/>
        <v>0</v>
      </c>
      <c r="W3729" s="185">
        <v>0</v>
      </c>
      <c r="X3729" s="185">
        <v>0</v>
      </c>
      <c r="Y3729" s="185">
        <f t="shared" si="453"/>
        <v>0</v>
      </c>
    </row>
    <row r="3730" spans="2:25" s="187" customFormat="1" hidden="1" x14ac:dyDescent="0.3">
      <c r="B3730" s="226" t="s">
        <v>4042</v>
      </c>
      <c r="C3730" s="338" t="s">
        <v>11209</v>
      </c>
      <c r="D3730" s="249"/>
      <c r="E3730" s="249"/>
      <c r="F3730" s="183"/>
      <c r="G3730" s="184">
        <f t="shared" si="454"/>
        <v>171.73599999999999</v>
      </c>
      <c r="H3730" s="184">
        <f t="shared" si="455"/>
        <v>85.16</v>
      </c>
      <c r="I3730" s="184">
        <f t="shared" si="449"/>
        <v>86.575999999999993</v>
      </c>
      <c r="K3730" s="184">
        <v>0</v>
      </c>
      <c r="L3730" s="184">
        <v>0</v>
      </c>
      <c r="M3730" s="184">
        <f t="shared" si="450"/>
        <v>0</v>
      </c>
      <c r="O3730" s="188">
        <v>171.73599999999999</v>
      </c>
      <c r="P3730" s="188">
        <v>85.16</v>
      </c>
      <c r="Q3730" s="188">
        <f t="shared" si="451"/>
        <v>86.575999999999993</v>
      </c>
      <c r="S3730" s="184">
        <v>0</v>
      </c>
      <c r="T3730" s="184">
        <v>0</v>
      </c>
      <c r="U3730" s="184">
        <f t="shared" si="452"/>
        <v>0</v>
      </c>
      <c r="W3730" s="185">
        <v>0</v>
      </c>
      <c r="X3730" s="185">
        <v>0</v>
      </c>
      <c r="Y3730" s="185">
        <f t="shared" si="453"/>
        <v>0</v>
      </c>
    </row>
    <row r="3731" spans="2:25" s="187" customFormat="1" hidden="1" x14ac:dyDescent="0.3">
      <c r="B3731" s="226" t="s">
        <v>4043</v>
      </c>
      <c r="C3731" s="338" t="s">
        <v>11210</v>
      </c>
      <c r="D3731" s="249"/>
      <c r="E3731" s="249"/>
      <c r="F3731" s="183"/>
      <c r="G3731" s="184">
        <f t="shared" si="454"/>
        <v>48.188099999999991</v>
      </c>
      <c r="H3731" s="184">
        <f t="shared" si="455"/>
        <v>44.905360999999999</v>
      </c>
      <c r="I3731" s="184">
        <f t="shared" si="449"/>
        <v>3.2827389999999923</v>
      </c>
      <c r="K3731" s="184">
        <v>0</v>
      </c>
      <c r="L3731" s="184">
        <v>0</v>
      </c>
      <c r="M3731" s="184">
        <f t="shared" si="450"/>
        <v>0</v>
      </c>
      <c r="O3731" s="188">
        <v>48.188099999999991</v>
      </c>
      <c r="P3731" s="188">
        <v>44.905360999999999</v>
      </c>
      <c r="Q3731" s="188">
        <f t="shared" si="451"/>
        <v>3.2827389999999923</v>
      </c>
      <c r="S3731" s="184">
        <v>0</v>
      </c>
      <c r="T3731" s="184">
        <v>0</v>
      </c>
      <c r="U3731" s="184">
        <f t="shared" si="452"/>
        <v>0</v>
      </c>
      <c r="W3731" s="185">
        <v>0</v>
      </c>
      <c r="X3731" s="185">
        <v>0</v>
      </c>
      <c r="Y3731" s="185">
        <f t="shared" si="453"/>
        <v>0</v>
      </c>
    </row>
    <row r="3732" spans="2:25" s="187" customFormat="1" hidden="1" x14ac:dyDescent="0.3">
      <c r="B3732" s="226" t="s">
        <v>4044</v>
      </c>
      <c r="C3732" s="338" t="s">
        <v>11211</v>
      </c>
      <c r="D3732" s="249"/>
      <c r="E3732" s="249"/>
      <c r="F3732" s="183"/>
      <c r="G3732" s="184">
        <f t="shared" si="454"/>
        <v>251.41430000000003</v>
      </c>
      <c r="H3732" s="184">
        <f t="shared" si="455"/>
        <v>231.21974324000001</v>
      </c>
      <c r="I3732" s="184">
        <f t="shared" si="449"/>
        <v>20.194556760000012</v>
      </c>
      <c r="K3732" s="184">
        <v>0</v>
      </c>
      <c r="L3732" s="184">
        <v>0</v>
      </c>
      <c r="M3732" s="184">
        <f t="shared" si="450"/>
        <v>0</v>
      </c>
      <c r="O3732" s="188">
        <v>251.41430000000003</v>
      </c>
      <c r="P3732" s="188">
        <v>231.21974324000001</v>
      </c>
      <c r="Q3732" s="188">
        <f t="shared" si="451"/>
        <v>20.194556760000012</v>
      </c>
      <c r="S3732" s="184">
        <v>0</v>
      </c>
      <c r="T3732" s="184">
        <v>0</v>
      </c>
      <c r="U3732" s="184">
        <f t="shared" si="452"/>
        <v>0</v>
      </c>
      <c r="W3732" s="185">
        <v>0</v>
      </c>
      <c r="X3732" s="185">
        <v>0</v>
      </c>
      <c r="Y3732" s="185">
        <f t="shared" si="453"/>
        <v>0</v>
      </c>
    </row>
    <row r="3733" spans="2:25" s="187" customFormat="1" hidden="1" x14ac:dyDescent="0.3">
      <c r="B3733" s="226" t="s">
        <v>4045</v>
      </c>
      <c r="C3733" s="338" t="s">
        <v>11212</v>
      </c>
      <c r="D3733" s="249"/>
      <c r="E3733" s="249"/>
      <c r="F3733" s="183"/>
      <c r="G3733" s="184">
        <f t="shared" si="454"/>
        <v>50</v>
      </c>
      <c r="H3733" s="184">
        <f t="shared" si="455"/>
        <v>50</v>
      </c>
      <c r="I3733" s="184">
        <f t="shared" si="449"/>
        <v>0</v>
      </c>
      <c r="K3733" s="184">
        <v>0</v>
      </c>
      <c r="L3733" s="184">
        <v>0</v>
      </c>
      <c r="M3733" s="184">
        <f t="shared" si="450"/>
        <v>0</v>
      </c>
      <c r="O3733" s="188">
        <v>50</v>
      </c>
      <c r="P3733" s="188">
        <v>50</v>
      </c>
      <c r="Q3733" s="188">
        <f t="shared" si="451"/>
        <v>0</v>
      </c>
      <c r="S3733" s="184">
        <v>0</v>
      </c>
      <c r="T3733" s="184">
        <v>0</v>
      </c>
      <c r="U3733" s="184">
        <f t="shared" si="452"/>
        <v>0</v>
      </c>
      <c r="W3733" s="185">
        <v>0</v>
      </c>
      <c r="X3733" s="185">
        <v>0</v>
      </c>
      <c r="Y3733" s="185">
        <f t="shared" si="453"/>
        <v>0</v>
      </c>
    </row>
    <row r="3734" spans="2:25" s="187" customFormat="1" hidden="1" x14ac:dyDescent="0.3">
      <c r="B3734" s="226" t="s">
        <v>4046</v>
      </c>
      <c r="C3734" s="338" t="s">
        <v>11213</v>
      </c>
      <c r="D3734" s="249"/>
      <c r="E3734" s="249"/>
      <c r="F3734" s="183"/>
      <c r="G3734" s="184">
        <f t="shared" si="454"/>
        <v>641.11379999999997</v>
      </c>
      <c r="H3734" s="184">
        <f t="shared" si="455"/>
        <v>532.93952291000005</v>
      </c>
      <c r="I3734" s="184">
        <f t="shared" si="449"/>
        <v>108.17427708999992</v>
      </c>
      <c r="K3734" s="184">
        <v>0</v>
      </c>
      <c r="L3734" s="184">
        <v>0</v>
      </c>
      <c r="M3734" s="184">
        <f t="shared" si="450"/>
        <v>0</v>
      </c>
      <c r="O3734" s="188">
        <v>641.11379999999997</v>
      </c>
      <c r="P3734" s="188">
        <v>532.93952291000005</v>
      </c>
      <c r="Q3734" s="188">
        <f t="shared" si="451"/>
        <v>108.17427708999992</v>
      </c>
      <c r="S3734" s="184">
        <v>0</v>
      </c>
      <c r="T3734" s="184">
        <v>0</v>
      </c>
      <c r="U3734" s="184">
        <f t="shared" si="452"/>
        <v>0</v>
      </c>
      <c r="W3734" s="185">
        <v>0</v>
      </c>
      <c r="X3734" s="185">
        <v>0</v>
      </c>
      <c r="Y3734" s="185">
        <f t="shared" si="453"/>
        <v>0</v>
      </c>
    </row>
    <row r="3735" spans="2:25" s="187" customFormat="1" hidden="1" x14ac:dyDescent="0.3">
      <c r="B3735" s="226" t="s">
        <v>4047</v>
      </c>
      <c r="C3735" s="338" t="s">
        <v>11214</v>
      </c>
      <c r="D3735" s="249"/>
      <c r="E3735" s="249"/>
      <c r="F3735" s="183"/>
      <c r="G3735" s="184">
        <f t="shared" si="454"/>
        <v>334.32689999999997</v>
      </c>
      <c r="H3735" s="184">
        <f t="shared" si="455"/>
        <v>214.15885094999999</v>
      </c>
      <c r="I3735" s="184">
        <f t="shared" si="449"/>
        <v>120.16804904999998</v>
      </c>
      <c r="K3735" s="184">
        <v>0</v>
      </c>
      <c r="L3735" s="184">
        <v>0</v>
      </c>
      <c r="M3735" s="184">
        <f t="shared" si="450"/>
        <v>0</v>
      </c>
      <c r="O3735" s="188">
        <v>334.32689999999997</v>
      </c>
      <c r="P3735" s="188">
        <v>214.15885094999999</v>
      </c>
      <c r="Q3735" s="188">
        <f t="shared" si="451"/>
        <v>120.16804904999998</v>
      </c>
      <c r="S3735" s="184">
        <v>0</v>
      </c>
      <c r="T3735" s="184">
        <v>0</v>
      </c>
      <c r="U3735" s="184">
        <f t="shared" si="452"/>
        <v>0</v>
      </c>
      <c r="W3735" s="185">
        <v>0</v>
      </c>
      <c r="X3735" s="185">
        <v>0</v>
      </c>
      <c r="Y3735" s="185">
        <f t="shared" si="453"/>
        <v>0</v>
      </c>
    </row>
    <row r="3736" spans="2:25" s="187" customFormat="1" hidden="1" x14ac:dyDescent="0.3">
      <c r="B3736" s="226" t="s">
        <v>4048</v>
      </c>
      <c r="C3736" s="338" t="s">
        <v>11215</v>
      </c>
      <c r="D3736" s="249"/>
      <c r="E3736" s="249"/>
      <c r="F3736" s="183"/>
      <c r="G3736" s="184">
        <f t="shared" si="454"/>
        <v>287.76710000000003</v>
      </c>
      <c r="H3736" s="184">
        <f t="shared" si="455"/>
        <v>263.64283782000001</v>
      </c>
      <c r="I3736" s="184">
        <f t="shared" si="449"/>
        <v>24.124262180000017</v>
      </c>
      <c r="K3736" s="184">
        <v>0</v>
      </c>
      <c r="L3736" s="184">
        <v>0</v>
      </c>
      <c r="M3736" s="184">
        <f t="shared" si="450"/>
        <v>0</v>
      </c>
      <c r="O3736" s="188">
        <v>287.76710000000003</v>
      </c>
      <c r="P3736" s="188">
        <v>263.64283782000001</v>
      </c>
      <c r="Q3736" s="188">
        <f t="shared" si="451"/>
        <v>24.124262180000017</v>
      </c>
      <c r="S3736" s="184">
        <v>0</v>
      </c>
      <c r="T3736" s="184">
        <v>0</v>
      </c>
      <c r="U3736" s="184">
        <f t="shared" si="452"/>
        <v>0</v>
      </c>
      <c r="W3736" s="185">
        <v>0</v>
      </c>
      <c r="X3736" s="185">
        <v>0</v>
      </c>
      <c r="Y3736" s="185">
        <f t="shared" si="453"/>
        <v>0</v>
      </c>
    </row>
    <row r="3737" spans="2:25" s="187" customFormat="1" hidden="1" x14ac:dyDescent="0.3">
      <c r="B3737" s="226" t="s">
        <v>4049</v>
      </c>
      <c r="C3737" s="338" t="s">
        <v>11216</v>
      </c>
      <c r="D3737" s="249"/>
      <c r="E3737" s="249"/>
      <c r="F3737" s="183"/>
      <c r="G3737" s="184">
        <f t="shared" si="454"/>
        <v>103.1734</v>
      </c>
      <c r="H3737" s="184">
        <f t="shared" si="455"/>
        <v>79.013630819999989</v>
      </c>
      <c r="I3737" s="184">
        <f t="shared" si="449"/>
        <v>24.159769180000012</v>
      </c>
      <c r="K3737" s="184">
        <v>0</v>
      </c>
      <c r="L3737" s="184">
        <v>0</v>
      </c>
      <c r="M3737" s="184">
        <f t="shared" si="450"/>
        <v>0</v>
      </c>
      <c r="O3737" s="188">
        <v>103.1734</v>
      </c>
      <c r="P3737" s="188">
        <v>79.013630819999989</v>
      </c>
      <c r="Q3737" s="188">
        <f t="shared" si="451"/>
        <v>24.159769180000012</v>
      </c>
      <c r="S3737" s="184">
        <v>0</v>
      </c>
      <c r="T3737" s="184">
        <v>0</v>
      </c>
      <c r="U3737" s="184">
        <f t="shared" si="452"/>
        <v>0</v>
      </c>
      <c r="W3737" s="185">
        <v>0</v>
      </c>
      <c r="X3737" s="185">
        <v>0</v>
      </c>
      <c r="Y3737" s="185">
        <f t="shared" si="453"/>
        <v>0</v>
      </c>
    </row>
    <row r="3738" spans="2:25" s="187" customFormat="1" hidden="1" x14ac:dyDescent="0.3">
      <c r="B3738" s="226" t="s">
        <v>4050</v>
      </c>
      <c r="C3738" s="338" t="s">
        <v>11217</v>
      </c>
      <c r="D3738" s="249"/>
      <c r="E3738" s="249"/>
      <c r="F3738" s="183"/>
      <c r="G3738" s="184">
        <f t="shared" si="454"/>
        <v>368.72919999999999</v>
      </c>
      <c r="H3738" s="184">
        <f t="shared" si="455"/>
        <v>89.894049999999993</v>
      </c>
      <c r="I3738" s="184">
        <f t="shared" si="449"/>
        <v>278.83515</v>
      </c>
      <c r="K3738" s="184">
        <v>0</v>
      </c>
      <c r="L3738" s="184">
        <v>0</v>
      </c>
      <c r="M3738" s="184">
        <f t="shared" si="450"/>
        <v>0</v>
      </c>
      <c r="O3738" s="188">
        <v>368.72919999999999</v>
      </c>
      <c r="P3738" s="188">
        <v>89.894049999999993</v>
      </c>
      <c r="Q3738" s="188">
        <f t="shared" si="451"/>
        <v>278.83515</v>
      </c>
      <c r="S3738" s="184">
        <v>0</v>
      </c>
      <c r="T3738" s="184">
        <v>0</v>
      </c>
      <c r="U3738" s="184">
        <f t="shared" si="452"/>
        <v>0</v>
      </c>
      <c r="W3738" s="185">
        <v>0</v>
      </c>
      <c r="X3738" s="185">
        <v>0</v>
      </c>
      <c r="Y3738" s="185">
        <f t="shared" si="453"/>
        <v>0</v>
      </c>
    </row>
    <row r="3739" spans="2:25" s="187" customFormat="1" hidden="1" x14ac:dyDescent="0.3">
      <c r="B3739" s="226" t="s">
        <v>4051</v>
      </c>
      <c r="C3739" s="338" t="s">
        <v>11218</v>
      </c>
      <c r="D3739" s="249"/>
      <c r="E3739" s="249"/>
      <c r="F3739" s="183"/>
      <c r="G3739" s="184">
        <f t="shared" si="454"/>
        <v>99.951899999999995</v>
      </c>
      <c r="H3739" s="184">
        <f t="shared" si="455"/>
        <v>51.980350640000005</v>
      </c>
      <c r="I3739" s="184">
        <f t="shared" si="449"/>
        <v>47.97154935999999</v>
      </c>
      <c r="K3739" s="184">
        <v>0</v>
      </c>
      <c r="L3739" s="184">
        <v>0</v>
      </c>
      <c r="M3739" s="184">
        <f t="shared" si="450"/>
        <v>0</v>
      </c>
      <c r="O3739" s="188">
        <v>99.951899999999995</v>
      </c>
      <c r="P3739" s="188">
        <v>51.980350640000005</v>
      </c>
      <c r="Q3739" s="188">
        <f t="shared" si="451"/>
        <v>47.97154935999999</v>
      </c>
      <c r="S3739" s="184">
        <v>0</v>
      </c>
      <c r="T3739" s="184">
        <v>0</v>
      </c>
      <c r="U3739" s="184">
        <f t="shared" si="452"/>
        <v>0</v>
      </c>
      <c r="W3739" s="185">
        <v>0</v>
      </c>
      <c r="X3739" s="185">
        <v>0</v>
      </c>
      <c r="Y3739" s="185">
        <f t="shared" si="453"/>
        <v>0</v>
      </c>
    </row>
    <row r="3740" spans="2:25" s="187" customFormat="1" hidden="1" x14ac:dyDescent="0.3">
      <c r="B3740" s="226" t="s">
        <v>4052</v>
      </c>
      <c r="C3740" s="338" t="s">
        <v>11219</v>
      </c>
      <c r="D3740" s="249"/>
      <c r="E3740" s="249"/>
      <c r="F3740" s="183"/>
      <c r="G3740" s="184">
        <f t="shared" si="454"/>
        <v>492.29150000000004</v>
      </c>
      <c r="H3740" s="184">
        <f t="shared" si="455"/>
        <v>289.01406117999994</v>
      </c>
      <c r="I3740" s="184">
        <f t="shared" si="449"/>
        <v>203.2774388200001</v>
      </c>
      <c r="K3740" s="184">
        <v>0</v>
      </c>
      <c r="L3740" s="184">
        <v>0</v>
      </c>
      <c r="M3740" s="184">
        <f t="shared" si="450"/>
        <v>0</v>
      </c>
      <c r="O3740" s="188">
        <v>492.29150000000004</v>
      </c>
      <c r="P3740" s="188">
        <v>289.01406117999994</v>
      </c>
      <c r="Q3740" s="188">
        <f t="shared" si="451"/>
        <v>203.2774388200001</v>
      </c>
      <c r="S3740" s="184">
        <v>0</v>
      </c>
      <c r="T3740" s="184">
        <v>0</v>
      </c>
      <c r="U3740" s="184">
        <f t="shared" si="452"/>
        <v>0</v>
      </c>
      <c r="W3740" s="185">
        <v>0</v>
      </c>
      <c r="X3740" s="185">
        <v>0</v>
      </c>
      <c r="Y3740" s="185">
        <f t="shared" si="453"/>
        <v>0</v>
      </c>
    </row>
    <row r="3741" spans="2:25" s="187" customFormat="1" hidden="1" x14ac:dyDescent="0.3">
      <c r="B3741" s="226" t="s">
        <v>4053</v>
      </c>
      <c r="C3741" s="338" t="s">
        <v>11220</v>
      </c>
      <c r="D3741" s="249"/>
      <c r="E3741" s="249"/>
      <c r="F3741" s="183"/>
      <c r="G3741" s="184">
        <f t="shared" si="454"/>
        <v>113.3192</v>
      </c>
      <c r="H3741" s="184">
        <f t="shared" si="455"/>
        <v>94.7</v>
      </c>
      <c r="I3741" s="184">
        <f t="shared" si="449"/>
        <v>18.619199999999992</v>
      </c>
      <c r="K3741" s="184">
        <v>0</v>
      </c>
      <c r="L3741" s="184">
        <v>0</v>
      </c>
      <c r="M3741" s="184">
        <f t="shared" si="450"/>
        <v>0</v>
      </c>
      <c r="O3741" s="188">
        <v>113.3192</v>
      </c>
      <c r="P3741" s="188">
        <v>94.7</v>
      </c>
      <c r="Q3741" s="188">
        <f t="shared" si="451"/>
        <v>18.619199999999992</v>
      </c>
      <c r="S3741" s="184">
        <v>0</v>
      </c>
      <c r="T3741" s="184">
        <v>0</v>
      </c>
      <c r="U3741" s="184">
        <f t="shared" si="452"/>
        <v>0</v>
      </c>
      <c r="W3741" s="185">
        <v>0</v>
      </c>
      <c r="X3741" s="185">
        <v>0</v>
      </c>
      <c r="Y3741" s="185">
        <f t="shared" si="453"/>
        <v>0</v>
      </c>
    </row>
    <row r="3742" spans="2:25" s="187" customFormat="1" hidden="1" x14ac:dyDescent="0.3">
      <c r="B3742" s="226" t="s">
        <v>4054</v>
      </c>
      <c r="C3742" s="338" t="s">
        <v>11221</v>
      </c>
      <c r="D3742" s="249"/>
      <c r="E3742" s="249"/>
      <c r="F3742" s="183"/>
      <c r="G3742" s="184">
        <f t="shared" si="454"/>
        <v>477.09809999999999</v>
      </c>
      <c r="H3742" s="184">
        <f t="shared" si="455"/>
        <v>426.61281319</v>
      </c>
      <c r="I3742" s="184">
        <f t="shared" si="449"/>
        <v>50.485286809999991</v>
      </c>
      <c r="K3742" s="184">
        <v>0</v>
      </c>
      <c r="L3742" s="184">
        <v>0</v>
      </c>
      <c r="M3742" s="184">
        <f t="shared" si="450"/>
        <v>0</v>
      </c>
      <c r="O3742" s="188">
        <v>477.09809999999999</v>
      </c>
      <c r="P3742" s="188">
        <v>426.61281319</v>
      </c>
      <c r="Q3742" s="188">
        <f t="shared" si="451"/>
        <v>50.485286809999991</v>
      </c>
      <c r="S3742" s="184">
        <v>0</v>
      </c>
      <c r="T3742" s="184">
        <v>0</v>
      </c>
      <c r="U3742" s="184">
        <f t="shared" si="452"/>
        <v>0</v>
      </c>
      <c r="W3742" s="185">
        <v>0</v>
      </c>
      <c r="X3742" s="185">
        <v>0</v>
      </c>
      <c r="Y3742" s="185">
        <f t="shared" si="453"/>
        <v>0</v>
      </c>
    </row>
    <row r="3743" spans="2:25" s="187" customFormat="1" hidden="1" x14ac:dyDescent="0.3">
      <c r="B3743" s="226" t="s">
        <v>4055</v>
      </c>
      <c r="C3743" s="338" t="s">
        <v>11222</v>
      </c>
      <c r="D3743" s="249"/>
      <c r="E3743" s="249"/>
      <c r="F3743" s="183"/>
      <c r="G3743" s="184">
        <f t="shared" si="454"/>
        <v>180.245</v>
      </c>
      <c r="H3743" s="184">
        <f t="shared" si="455"/>
        <v>133.02945503000001</v>
      </c>
      <c r="I3743" s="184">
        <f t="shared" si="449"/>
        <v>47.215544969999996</v>
      </c>
      <c r="K3743" s="184">
        <v>0</v>
      </c>
      <c r="L3743" s="184">
        <v>0</v>
      </c>
      <c r="M3743" s="184">
        <f t="shared" si="450"/>
        <v>0</v>
      </c>
      <c r="O3743" s="188">
        <v>180.245</v>
      </c>
      <c r="P3743" s="188">
        <v>133.02945503000001</v>
      </c>
      <c r="Q3743" s="188">
        <f t="shared" si="451"/>
        <v>47.215544969999996</v>
      </c>
      <c r="S3743" s="184">
        <v>0</v>
      </c>
      <c r="T3743" s="184">
        <v>0</v>
      </c>
      <c r="U3743" s="184">
        <f t="shared" si="452"/>
        <v>0</v>
      </c>
      <c r="W3743" s="185">
        <v>0</v>
      </c>
      <c r="X3743" s="185">
        <v>0</v>
      </c>
      <c r="Y3743" s="185">
        <f t="shared" si="453"/>
        <v>0</v>
      </c>
    </row>
    <row r="3744" spans="2:25" s="187" customFormat="1" hidden="1" x14ac:dyDescent="0.3">
      <c r="B3744" s="226" t="s">
        <v>4056</v>
      </c>
      <c r="C3744" s="338" t="s">
        <v>11223</v>
      </c>
      <c r="D3744" s="249"/>
      <c r="E3744" s="249"/>
      <c r="F3744" s="183"/>
      <c r="G3744" s="184">
        <f t="shared" si="454"/>
        <v>283.30719999999997</v>
      </c>
      <c r="H3744" s="184">
        <f t="shared" si="455"/>
        <v>258.74091451999999</v>
      </c>
      <c r="I3744" s="184">
        <f t="shared" si="449"/>
        <v>24.566285479999976</v>
      </c>
      <c r="K3744" s="184">
        <v>0</v>
      </c>
      <c r="L3744" s="184">
        <v>0</v>
      </c>
      <c r="M3744" s="184">
        <f t="shared" si="450"/>
        <v>0</v>
      </c>
      <c r="O3744" s="188">
        <v>283.30719999999997</v>
      </c>
      <c r="P3744" s="188">
        <v>258.74091451999999</v>
      </c>
      <c r="Q3744" s="188">
        <f t="shared" si="451"/>
        <v>24.566285479999976</v>
      </c>
      <c r="S3744" s="184">
        <v>0</v>
      </c>
      <c r="T3744" s="184">
        <v>0</v>
      </c>
      <c r="U3744" s="184">
        <f t="shared" si="452"/>
        <v>0</v>
      </c>
      <c r="W3744" s="185">
        <v>0</v>
      </c>
      <c r="X3744" s="185">
        <v>0</v>
      </c>
      <c r="Y3744" s="185">
        <f t="shared" si="453"/>
        <v>0</v>
      </c>
    </row>
    <row r="3745" spans="2:25" s="187" customFormat="1" hidden="1" x14ac:dyDescent="0.3">
      <c r="B3745" s="226" t="s">
        <v>4057</v>
      </c>
      <c r="C3745" s="338" t="s">
        <v>11224</v>
      </c>
      <c r="D3745" s="249"/>
      <c r="E3745" s="249"/>
      <c r="F3745" s="183"/>
      <c r="G3745" s="184">
        <f t="shared" si="454"/>
        <v>110.94459999999999</v>
      </c>
      <c r="H3745" s="184">
        <f t="shared" si="455"/>
        <v>95.631722260000018</v>
      </c>
      <c r="I3745" s="184">
        <f t="shared" si="449"/>
        <v>15.312877739999976</v>
      </c>
      <c r="K3745" s="184">
        <v>0</v>
      </c>
      <c r="L3745" s="184">
        <v>0</v>
      </c>
      <c r="M3745" s="184">
        <f t="shared" si="450"/>
        <v>0</v>
      </c>
      <c r="O3745" s="188">
        <v>110.94459999999999</v>
      </c>
      <c r="P3745" s="188">
        <v>95.631722260000018</v>
      </c>
      <c r="Q3745" s="188">
        <f t="shared" si="451"/>
        <v>15.312877739999976</v>
      </c>
      <c r="S3745" s="184">
        <v>0</v>
      </c>
      <c r="T3745" s="184">
        <v>0</v>
      </c>
      <c r="U3745" s="184">
        <f t="shared" si="452"/>
        <v>0</v>
      </c>
      <c r="W3745" s="185">
        <v>0</v>
      </c>
      <c r="X3745" s="185">
        <v>0</v>
      </c>
      <c r="Y3745" s="185">
        <f t="shared" si="453"/>
        <v>0</v>
      </c>
    </row>
    <row r="3746" spans="2:25" s="187" customFormat="1" hidden="1" x14ac:dyDescent="0.3">
      <c r="B3746" s="226" t="s">
        <v>4058</v>
      </c>
      <c r="C3746" s="338" t="s">
        <v>11225</v>
      </c>
      <c r="D3746" s="249"/>
      <c r="E3746" s="249"/>
      <c r="F3746" s="183"/>
      <c r="G3746" s="184">
        <f t="shared" si="454"/>
        <v>44</v>
      </c>
      <c r="H3746" s="184">
        <f t="shared" si="455"/>
        <v>34.1</v>
      </c>
      <c r="I3746" s="184">
        <f t="shared" si="449"/>
        <v>9.8999999999999986</v>
      </c>
      <c r="K3746" s="184">
        <v>0</v>
      </c>
      <c r="L3746" s="184">
        <v>0</v>
      </c>
      <c r="M3746" s="184">
        <f t="shared" si="450"/>
        <v>0</v>
      </c>
      <c r="O3746" s="188">
        <v>44</v>
      </c>
      <c r="P3746" s="188">
        <v>34.1</v>
      </c>
      <c r="Q3746" s="188">
        <f t="shared" si="451"/>
        <v>9.8999999999999986</v>
      </c>
      <c r="S3746" s="184">
        <v>0</v>
      </c>
      <c r="T3746" s="184">
        <v>0</v>
      </c>
      <c r="U3746" s="184">
        <f t="shared" si="452"/>
        <v>0</v>
      </c>
      <c r="W3746" s="185">
        <v>0</v>
      </c>
      <c r="X3746" s="185">
        <v>0</v>
      </c>
      <c r="Y3746" s="185">
        <f t="shared" si="453"/>
        <v>0</v>
      </c>
    </row>
    <row r="3747" spans="2:25" s="187" customFormat="1" hidden="1" x14ac:dyDescent="0.3">
      <c r="B3747" s="226" t="s">
        <v>4059</v>
      </c>
      <c r="C3747" s="338" t="s">
        <v>11226</v>
      </c>
      <c r="D3747" s="249"/>
      <c r="E3747" s="249"/>
      <c r="F3747" s="183"/>
      <c r="G3747" s="184">
        <f t="shared" si="454"/>
        <v>425.32310000000001</v>
      </c>
      <c r="H3747" s="184">
        <f t="shared" si="455"/>
        <v>114.794</v>
      </c>
      <c r="I3747" s="184">
        <f t="shared" si="449"/>
        <v>310.52910000000003</v>
      </c>
      <c r="K3747" s="184">
        <v>0</v>
      </c>
      <c r="L3747" s="184">
        <v>0</v>
      </c>
      <c r="M3747" s="184">
        <f t="shared" si="450"/>
        <v>0</v>
      </c>
      <c r="O3747" s="188">
        <v>425.32310000000001</v>
      </c>
      <c r="P3747" s="188">
        <v>114.794</v>
      </c>
      <c r="Q3747" s="188">
        <f t="shared" si="451"/>
        <v>310.52910000000003</v>
      </c>
      <c r="S3747" s="184">
        <v>0</v>
      </c>
      <c r="T3747" s="184">
        <v>0</v>
      </c>
      <c r="U3747" s="184">
        <f t="shared" si="452"/>
        <v>0</v>
      </c>
      <c r="W3747" s="185">
        <v>0</v>
      </c>
      <c r="X3747" s="185">
        <v>0</v>
      </c>
      <c r="Y3747" s="185">
        <f t="shared" si="453"/>
        <v>0</v>
      </c>
    </row>
    <row r="3748" spans="2:25" s="187" customFormat="1" hidden="1" x14ac:dyDescent="0.3">
      <c r="B3748" s="226" t="s">
        <v>4060</v>
      </c>
      <c r="C3748" s="338" t="s">
        <v>11227</v>
      </c>
      <c r="D3748" s="249"/>
      <c r="E3748" s="249"/>
      <c r="F3748" s="183"/>
      <c r="G3748" s="184">
        <f t="shared" si="454"/>
        <v>52.718000000000004</v>
      </c>
      <c r="H3748" s="184">
        <f t="shared" si="455"/>
        <v>43.927828179999999</v>
      </c>
      <c r="I3748" s="184">
        <f t="shared" si="449"/>
        <v>8.7901718200000047</v>
      </c>
      <c r="K3748" s="184">
        <v>0</v>
      </c>
      <c r="L3748" s="184">
        <v>0</v>
      </c>
      <c r="M3748" s="184">
        <f t="shared" si="450"/>
        <v>0</v>
      </c>
      <c r="O3748" s="188">
        <v>52.718000000000004</v>
      </c>
      <c r="P3748" s="188">
        <v>43.927828179999999</v>
      </c>
      <c r="Q3748" s="188">
        <f t="shared" si="451"/>
        <v>8.7901718200000047</v>
      </c>
      <c r="S3748" s="184">
        <v>0</v>
      </c>
      <c r="T3748" s="184">
        <v>0</v>
      </c>
      <c r="U3748" s="184">
        <f t="shared" si="452"/>
        <v>0</v>
      </c>
      <c r="W3748" s="185">
        <v>0</v>
      </c>
      <c r="X3748" s="185">
        <v>0</v>
      </c>
      <c r="Y3748" s="185">
        <f t="shared" si="453"/>
        <v>0</v>
      </c>
    </row>
    <row r="3749" spans="2:25" s="187" customFormat="1" hidden="1" x14ac:dyDescent="0.3">
      <c r="B3749" s="226" t="s">
        <v>4061</v>
      </c>
      <c r="C3749" s="338" t="s">
        <v>11228</v>
      </c>
      <c r="D3749" s="249"/>
      <c r="E3749" s="249"/>
      <c r="F3749" s="183"/>
      <c r="G3749" s="184">
        <f t="shared" si="454"/>
        <v>391.32319999999993</v>
      </c>
      <c r="H3749" s="184">
        <f t="shared" si="455"/>
        <v>279.82271426</v>
      </c>
      <c r="I3749" s="184">
        <f t="shared" si="449"/>
        <v>111.50048573999993</v>
      </c>
      <c r="K3749" s="184">
        <v>0</v>
      </c>
      <c r="L3749" s="184">
        <v>0</v>
      </c>
      <c r="M3749" s="184">
        <f t="shared" si="450"/>
        <v>0</v>
      </c>
      <c r="O3749" s="188">
        <v>391.32319999999993</v>
      </c>
      <c r="P3749" s="188">
        <v>279.82271426</v>
      </c>
      <c r="Q3749" s="188">
        <f t="shared" si="451"/>
        <v>111.50048573999993</v>
      </c>
      <c r="S3749" s="184">
        <v>0</v>
      </c>
      <c r="T3749" s="184">
        <v>0</v>
      </c>
      <c r="U3749" s="184">
        <f t="shared" si="452"/>
        <v>0</v>
      </c>
      <c r="W3749" s="185">
        <v>0</v>
      </c>
      <c r="X3749" s="185">
        <v>0</v>
      </c>
      <c r="Y3749" s="185">
        <f t="shared" si="453"/>
        <v>0</v>
      </c>
    </row>
    <row r="3750" spans="2:25" s="187" customFormat="1" hidden="1" x14ac:dyDescent="0.3">
      <c r="B3750" s="226" t="s">
        <v>4062</v>
      </c>
      <c r="C3750" s="338" t="s">
        <v>11229</v>
      </c>
      <c r="D3750" s="249"/>
      <c r="E3750" s="249"/>
      <c r="F3750" s="183"/>
      <c r="G3750" s="184">
        <f t="shared" si="454"/>
        <v>362.36040000000003</v>
      </c>
      <c r="H3750" s="184">
        <f t="shared" si="455"/>
        <v>333.24827573000005</v>
      </c>
      <c r="I3750" s="184">
        <f t="shared" si="449"/>
        <v>29.112124269999981</v>
      </c>
      <c r="K3750" s="184">
        <v>0</v>
      </c>
      <c r="L3750" s="184">
        <v>0</v>
      </c>
      <c r="M3750" s="184">
        <f t="shared" si="450"/>
        <v>0</v>
      </c>
      <c r="O3750" s="188">
        <v>362.36040000000003</v>
      </c>
      <c r="P3750" s="188">
        <v>333.24827573000005</v>
      </c>
      <c r="Q3750" s="188">
        <f t="shared" si="451"/>
        <v>29.112124269999981</v>
      </c>
      <c r="S3750" s="184">
        <v>0</v>
      </c>
      <c r="T3750" s="184">
        <v>0</v>
      </c>
      <c r="U3750" s="184">
        <f t="shared" si="452"/>
        <v>0</v>
      </c>
      <c r="W3750" s="185">
        <v>0</v>
      </c>
      <c r="X3750" s="185">
        <v>0</v>
      </c>
      <c r="Y3750" s="185">
        <f t="shared" si="453"/>
        <v>0</v>
      </c>
    </row>
    <row r="3751" spans="2:25" s="187" customFormat="1" hidden="1" x14ac:dyDescent="0.3">
      <c r="B3751" s="226" t="s">
        <v>4063</v>
      </c>
      <c r="C3751" s="338" t="s">
        <v>11230</v>
      </c>
      <c r="D3751" s="249"/>
      <c r="E3751" s="249"/>
      <c r="F3751" s="183"/>
      <c r="G3751" s="184">
        <f t="shared" si="454"/>
        <v>138.1403</v>
      </c>
      <c r="H3751" s="184">
        <f t="shared" si="455"/>
        <v>117.09887459000001</v>
      </c>
      <c r="I3751" s="184">
        <f t="shared" si="449"/>
        <v>21.041425409999988</v>
      </c>
      <c r="K3751" s="184">
        <v>0</v>
      </c>
      <c r="L3751" s="184">
        <v>0</v>
      </c>
      <c r="M3751" s="184">
        <f t="shared" si="450"/>
        <v>0</v>
      </c>
      <c r="O3751" s="188">
        <v>138.1403</v>
      </c>
      <c r="P3751" s="188">
        <v>117.09887459000001</v>
      </c>
      <c r="Q3751" s="188">
        <f t="shared" si="451"/>
        <v>21.041425409999988</v>
      </c>
      <c r="S3751" s="184">
        <v>0</v>
      </c>
      <c r="T3751" s="184">
        <v>0</v>
      </c>
      <c r="U3751" s="184">
        <f t="shared" si="452"/>
        <v>0</v>
      </c>
      <c r="W3751" s="185">
        <v>0</v>
      </c>
      <c r="X3751" s="185">
        <v>0</v>
      </c>
      <c r="Y3751" s="185">
        <f t="shared" si="453"/>
        <v>0</v>
      </c>
    </row>
    <row r="3752" spans="2:25" s="187" customFormat="1" hidden="1" x14ac:dyDescent="0.3">
      <c r="B3752" s="226" t="s">
        <v>4064</v>
      </c>
      <c r="C3752" s="338" t="s">
        <v>11231</v>
      </c>
      <c r="D3752" s="249"/>
      <c r="E3752" s="249"/>
      <c r="F3752" s="183"/>
      <c r="G3752" s="184">
        <f t="shared" si="454"/>
        <v>630.32629999999995</v>
      </c>
      <c r="H3752" s="184">
        <f t="shared" si="455"/>
        <v>437.4671214</v>
      </c>
      <c r="I3752" s="184">
        <f t="shared" si="449"/>
        <v>192.85917859999995</v>
      </c>
      <c r="K3752" s="184">
        <v>0</v>
      </c>
      <c r="L3752" s="184">
        <v>0</v>
      </c>
      <c r="M3752" s="184">
        <f t="shared" si="450"/>
        <v>0</v>
      </c>
      <c r="O3752" s="188">
        <v>630.32629999999995</v>
      </c>
      <c r="P3752" s="188">
        <v>437.4671214</v>
      </c>
      <c r="Q3752" s="188">
        <f t="shared" si="451"/>
        <v>192.85917859999995</v>
      </c>
      <c r="S3752" s="184">
        <v>0</v>
      </c>
      <c r="T3752" s="184">
        <v>0</v>
      </c>
      <c r="U3752" s="184">
        <f t="shared" si="452"/>
        <v>0</v>
      </c>
      <c r="W3752" s="185">
        <v>0</v>
      </c>
      <c r="X3752" s="185">
        <v>0</v>
      </c>
      <c r="Y3752" s="185">
        <f t="shared" si="453"/>
        <v>0</v>
      </c>
    </row>
    <row r="3753" spans="2:25" s="187" customFormat="1" hidden="1" x14ac:dyDescent="0.3">
      <c r="B3753" s="226" t="s">
        <v>4065</v>
      </c>
      <c r="C3753" s="338" t="s">
        <v>11232</v>
      </c>
      <c r="D3753" s="249"/>
      <c r="E3753" s="249"/>
      <c r="F3753" s="183"/>
      <c r="G3753" s="184">
        <f t="shared" si="454"/>
        <v>92.742800000000003</v>
      </c>
      <c r="H3753" s="184">
        <f t="shared" si="455"/>
        <v>84.872703080000008</v>
      </c>
      <c r="I3753" s="184">
        <f t="shared" si="449"/>
        <v>7.8700969199999946</v>
      </c>
      <c r="K3753" s="184">
        <v>0</v>
      </c>
      <c r="L3753" s="184">
        <v>0</v>
      </c>
      <c r="M3753" s="184">
        <f t="shared" si="450"/>
        <v>0</v>
      </c>
      <c r="O3753" s="188">
        <v>92.742800000000003</v>
      </c>
      <c r="P3753" s="188">
        <v>84.872703080000008</v>
      </c>
      <c r="Q3753" s="188">
        <f t="shared" si="451"/>
        <v>7.8700969199999946</v>
      </c>
      <c r="S3753" s="184">
        <v>0</v>
      </c>
      <c r="T3753" s="184">
        <v>0</v>
      </c>
      <c r="U3753" s="184">
        <f t="shared" si="452"/>
        <v>0</v>
      </c>
      <c r="W3753" s="185">
        <v>0</v>
      </c>
      <c r="X3753" s="185">
        <v>0</v>
      </c>
      <c r="Y3753" s="185">
        <f t="shared" si="453"/>
        <v>0</v>
      </c>
    </row>
    <row r="3754" spans="2:25" s="187" customFormat="1" hidden="1" x14ac:dyDescent="0.3">
      <c r="B3754" s="226" t="s">
        <v>4066</v>
      </c>
      <c r="C3754" s="338" t="s">
        <v>11233</v>
      </c>
      <c r="D3754" s="249"/>
      <c r="E3754" s="249"/>
      <c r="F3754" s="183"/>
      <c r="G3754" s="184">
        <f t="shared" si="454"/>
        <v>1841.91</v>
      </c>
      <c r="H3754" s="184">
        <f t="shared" si="455"/>
        <v>121.571754</v>
      </c>
      <c r="I3754" s="184">
        <f t="shared" si="449"/>
        <v>1720.338246</v>
      </c>
      <c r="K3754" s="184">
        <v>0</v>
      </c>
      <c r="L3754" s="184">
        <v>0</v>
      </c>
      <c r="M3754" s="184">
        <f t="shared" si="450"/>
        <v>0</v>
      </c>
      <c r="O3754" s="188">
        <v>1841.91</v>
      </c>
      <c r="P3754" s="188">
        <v>121.571754</v>
      </c>
      <c r="Q3754" s="188">
        <f t="shared" si="451"/>
        <v>1720.338246</v>
      </c>
      <c r="S3754" s="184">
        <v>0</v>
      </c>
      <c r="T3754" s="184">
        <v>0</v>
      </c>
      <c r="U3754" s="184">
        <f t="shared" si="452"/>
        <v>0</v>
      </c>
      <c r="W3754" s="185">
        <v>0</v>
      </c>
      <c r="X3754" s="185">
        <v>0</v>
      </c>
      <c r="Y3754" s="185">
        <f t="shared" si="453"/>
        <v>0</v>
      </c>
    </row>
    <row r="3755" spans="2:25" s="187" customFormat="1" hidden="1" x14ac:dyDescent="0.3">
      <c r="B3755" s="226" t="s">
        <v>4067</v>
      </c>
      <c r="C3755" s="338" t="s">
        <v>11234</v>
      </c>
      <c r="D3755" s="249"/>
      <c r="E3755" s="249"/>
      <c r="F3755" s="183"/>
      <c r="G3755" s="184">
        <f t="shared" si="454"/>
        <v>52.647999999999996</v>
      </c>
      <c r="H3755" s="184">
        <f t="shared" si="455"/>
        <v>43.259960999999997</v>
      </c>
      <c r="I3755" s="184">
        <f t="shared" si="449"/>
        <v>9.3880389999999991</v>
      </c>
      <c r="K3755" s="184">
        <v>0</v>
      </c>
      <c r="L3755" s="184">
        <v>0</v>
      </c>
      <c r="M3755" s="184">
        <f t="shared" si="450"/>
        <v>0</v>
      </c>
      <c r="O3755" s="188">
        <v>52.647999999999996</v>
      </c>
      <c r="P3755" s="188">
        <v>43.259960999999997</v>
      </c>
      <c r="Q3755" s="188">
        <f t="shared" si="451"/>
        <v>9.3880389999999991</v>
      </c>
      <c r="S3755" s="184">
        <v>0</v>
      </c>
      <c r="T3755" s="184">
        <v>0</v>
      </c>
      <c r="U3755" s="184">
        <f t="shared" si="452"/>
        <v>0</v>
      </c>
      <c r="W3755" s="185">
        <v>0</v>
      </c>
      <c r="X3755" s="185">
        <v>0</v>
      </c>
      <c r="Y3755" s="185">
        <f t="shared" si="453"/>
        <v>0</v>
      </c>
    </row>
    <row r="3756" spans="2:25" s="187" customFormat="1" hidden="1" x14ac:dyDescent="0.3">
      <c r="B3756" s="226" t="s">
        <v>4068</v>
      </c>
      <c r="C3756" s="338" t="s">
        <v>11235</v>
      </c>
      <c r="D3756" s="249"/>
      <c r="E3756" s="249"/>
      <c r="F3756" s="183"/>
      <c r="G3756" s="184">
        <f t="shared" si="454"/>
        <v>304.93239999999997</v>
      </c>
      <c r="H3756" s="184">
        <f t="shared" si="455"/>
        <v>251.77840099999997</v>
      </c>
      <c r="I3756" s="184">
        <f t="shared" si="449"/>
        <v>53.153998999999999</v>
      </c>
      <c r="K3756" s="184">
        <v>0</v>
      </c>
      <c r="L3756" s="184">
        <v>0</v>
      </c>
      <c r="M3756" s="184">
        <f t="shared" si="450"/>
        <v>0</v>
      </c>
      <c r="O3756" s="188">
        <v>304.93239999999997</v>
      </c>
      <c r="P3756" s="188">
        <v>251.77840099999997</v>
      </c>
      <c r="Q3756" s="188">
        <f t="shared" si="451"/>
        <v>53.153998999999999</v>
      </c>
      <c r="S3756" s="184">
        <v>0</v>
      </c>
      <c r="T3756" s="184">
        <v>0</v>
      </c>
      <c r="U3756" s="184">
        <f t="shared" si="452"/>
        <v>0</v>
      </c>
      <c r="W3756" s="185">
        <v>0</v>
      </c>
      <c r="X3756" s="185">
        <v>0</v>
      </c>
      <c r="Y3756" s="185">
        <f t="shared" si="453"/>
        <v>0</v>
      </c>
    </row>
    <row r="3757" spans="2:25" s="187" customFormat="1" hidden="1" x14ac:dyDescent="0.3">
      <c r="B3757" s="226" t="s">
        <v>4069</v>
      </c>
      <c r="C3757" s="338" t="s">
        <v>11236</v>
      </c>
      <c r="D3757" s="249"/>
      <c r="E3757" s="249"/>
      <c r="F3757" s="183"/>
      <c r="G3757" s="184">
        <f t="shared" si="454"/>
        <v>108.5</v>
      </c>
      <c r="H3757" s="184">
        <f t="shared" si="455"/>
        <v>0.2</v>
      </c>
      <c r="I3757" s="184">
        <f t="shared" si="449"/>
        <v>108.3</v>
      </c>
      <c r="K3757" s="184">
        <v>0</v>
      </c>
      <c r="L3757" s="184">
        <v>0</v>
      </c>
      <c r="M3757" s="184">
        <f t="shared" si="450"/>
        <v>0</v>
      </c>
      <c r="O3757" s="188">
        <v>108.5</v>
      </c>
      <c r="P3757" s="188">
        <v>0.2</v>
      </c>
      <c r="Q3757" s="188">
        <f t="shared" si="451"/>
        <v>108.3</v>
      </c>
      <c r="S3757" s="184">
        <v>0</v>
      </c>
      <c r="T3757" s="184">
        <v>0</v>
      </c>
      <c r="U3757" s="184">
        <f t="shared" si="452"/>
        <v>0</v>
      </c>
      <c r="W3757" s="185">
        <v>0</v>
      </c>
      <c r="X3757" s="185">
        <v>0</v>
      </c>
      <c r="Y3757" s="185">
        <f t="shared" si="453"/>
        <v>0</v>
      </c>
    </row>
    <row r="3758" spans="2:25" s="187" customFormat="1" hidden="1" x14ac:dyDescent="0.3">
      <c r="B3758" s="226" t="s">
        <v>4070</v>
      </c>
      <c r="C3758" s="338" t="s">
        <v>11237</v>
      </c>
      <c r="D3758" s="249"/>
      <c r="E3758" s="249"/>
      <c r="F3758" s="183"/>
      <c r="G3758" s="184">
        <f t="shared" si="454"/>
        <v>458.53199999999998</v>
      </c>
      <c r="H3758" s="184">
        <f t="shared" si="455"/>
        <v>382.87799908</v>
      </c>
      <c r="I3758" s="184">
        <f t="shared" si="449"/>
        <v>75.654000919999987</v>
      </c>
      <c r="K3758" s="184">
        <v>0</v>
      </c>
      <c r="L3758" s="184">
        <v>0</v>
      </c>
      <c r="M3758" s="184">
        <f t="shared" si="450"/>
        <v>0</v>
      </c>
      <c r="O3758" s="188">
        <v>458.53199999999998</v>
      </c>
      <c r="P3758" s="188">
        <v>382.87799908</v>
      </c>
      <c r="Q3758" s="188">
        <f t="shared" si="451"/>
        <v>75.654000919999987</v>
      </c>
      <c r="S3758" s="184">
        <v>0</v>
      </c>
      <c r="T3758" s="184">
        <v>0</v>
      </c>
      <c r="U3758" s="184">
        <f t="shared" si="452"/>
        <v>0</v>
      </c>
      <c r="W3758" s="185">
        <v>0</v>
      </c>
      <c r="X3758" s="185">
        <v>0</v>
      </c>
      <c r="Y3758" s="185">
        <f t="shared" si="453"/>
        <v>0</v>
      </c>
    </row>
    <row r="3759" spans="2:25" s="187" customFormat="1" hidden="1" x14ac:dyDescent="0.3">
      <c r="B3759" s="226" t="s">
        <v>4071</v>
      </c>
      <c r="C3759" s="338" t="s">
        <v>11238</v>
      </c>
      <c r="D3759" s="249"/>
      <c r="E3759" s="249"/>
      <c r="F3759" s="183"/>
      <c r="G3759" s="184">
        <f t="shared" si="454"/>
        <v>196.86179999999999</v>
      </c>
      <c r="H3759" s="184">
        <f t="shared" si="455"/>
        <v>148.76879206999999</v>
      </c>
      <c r="I3759" s="184">
        <f t="shared" si="449"/>
        <v>48.093007929999999</v>
      </c>
      <c r="K3759" s="184">
        <v>0</v>
      </c>
      <c r="L3759" s="184">
        <v>0</v>
      </c>
      <c r="M3759" s="184">
        <f t="shared" si="450"/>
        <v>0</v>
      </c>
      <c r="O3759" s="188">
        <v>196.86179999999999</v>
      </c>
      <c r="P3759" s="188">
        <v>148.76879206999999</v>
      </c>
      <c r="Q3759" s="188">
        <f t="shared" si="451"/>
        <v>48.093007929999999</v>
      </c>
      <c r="S3759" s="184">
        <v>0</v>
      </c>
      <c r="T3759" s="184">
        <v>0</v>
      </c>
      <c r="U3759" s="184">
        <f t="shared" si="452"/>
        <v>0</v>
      </c>
      <c r="W3759" s="185">
        <v>0</v>
      </c>
      <c r="X3759" s="185">
        <v>0</v>
      </c>
      <c r="Y3759" s="185">
        <f t="shared" si="453"/>
        <v>0</v>
      </c>
    </row>
    <row r="3760" spans="2:25" s="187" customFormat="1" hidden="1" x14ac:dyDescent="0.3">
      <c r="B3760" s="226" t="s">
        <v>4072</v>
      </c>
      <c r="C3760" s="338" t="s">
        <v>11239</v>
      </c>
      <c r="D3760" s="249"/>
      <c r="E3760" s="249"/>
      <c r="F3760" s="183"/>
      <c r="G3760" s="184">
        <f t="shared" si="454"/>
        <v>285.71100000000001</v>
      </c>
      <c r="H3760" s="184">
        <f t="shared" si="455"/>
        <v>250.10096608000001</v>
      </c>
      <c r="I3760" s="184">
        <f t="shared" si="449"/>
        <v>35.610033920000006</v>
      </c>
      <c r="K3760" s="184">
        <v>0</v>
      </c>
      <c r="L3760" s="184">
        <v>0</v>
      </c>
      <c r="M3760" s="184">
        <f t="shared" si="450"/>
        <v>0</v>
      </c>
      <c r="O3760" s="188">
        <v>285.71100000000001</v>
      </c>
      <c r="P3760" s="188">
        <v>250.10096608000001</v>
      </c>
      <c r="Q3760" s="188">
        <f t="shared" si="451"/>
        <v>35.610033920000006</v>
      </c>
      <c r="S3760" s="184">
        <v>0</v>
      </c>
      <c r="T3760" s="184">
        <v>0</v>
      </c>
      <c r="U3760" s="184">
        <f t="shared" si="452"/>
        <v>0</v>
      </c>
      <c r="W3760" s="185">
        <v>0</v>
      </c>
      <c r="X3760" s="185">
        <v>0</v>
      </c>
      <c r="Y3760" s="185">
        <f t="shared" si="453"/>
        <v>0</v>
      </c>
    </row>
    <row r="3761" spans="2:25" s="187" customFormat="1" hidden="1" x14ac:dyDescent="0.3">
      <c r="B3761" s="226" t="s">
        <v>4073</v>
      </c>
      <c r="C3761" s="338" t="s">
        <v>11240</v>
      </c>
      <c r="D3761" s="249"/>
      <c r="E3761" s="249"/>
      <c r="F3761" s="183"/>
      <c r="G3761" s="184">
        <f t="shared" si="454"/>
        <v>90.077799999999996</v>
      </c>
      <c r="H3761" s="184">
        <f t="shared" si="455"/>
        <v>75.371226280000002</v>
      </c>
      <c r="I3761" s="184">
        <f t="shared" si="449"/>
        <v>14.706573719999994</v>
      </c>
      <c r="K3761" s="184">
        <v>0</v>
      </c>
      <c r="L3761" s="184">
        <v>0</v>
      </c>
      <c r="M3761" s="184">
        <f t="shared" si="450"/>
        <v>0</v>
      </c>
      <c r="O3761" s="188">
        <v>90.077799999999996</v>
      </c>
      <c r="P3761" s="188">
        <v>75.371226280000002</v>
      </c>
      <c r="Q3761" s="188">
        <f t="shared" si="451"/>
        <v>14.706573719999994</v>
      </c>
      <c r="S3761" s="184">
        <v>0</v>
      </c>
      <c r="T3761" s="184">
        <v>0</v>
      </c>
      <c r="U3761" s="184">
        <f t="shared" si="452"/>
        <v>0</v>
      </c>
      <c r="W3761" s="185">
        <v>0</v>
      </c>
      <c r="X3761" s="185">
        <v>0</v>
      </c>
      <c r="Y3761" s="185">
        <f t="shared" si="453"/>
        <v>0</v>
      </c>
    </row>
    <row r="3762" spans="2:25" s="187" customFormat="1" hidden="1" x14ac:dyDescent="0.3">
      <c r="B3762" s="226" t="s">
        <v>4074</v>
      </c>
      <c r="C3762" s="338" t="s">
        <v>11241</v>
      </c>
      <c r="D3762" s="249"/>
      <c r="E3762" s="249"/>
      <c r="F3762" s="183"/>
      <c r="G3762" s="184">
        <f t="shared" si="454"/>
        <v>163.8887</v>
      </c>
      <c r="H3762" s="184">
        <f t="shared" si="455"/>
        <v>112.59</v>
      </c>
      <c r="I3762" s="184">
        <f t="shared" si="449"/>
        <v>51.298699999999997</v>
      </c>
      <c r="K3762" s="184">
        <v>0</v>
      </c>
      <c r="L3762" s="184">
        <v>0</v>
      </c>
      <c r="M3762" s="184">
        <f t="shared" si="450"/>
        <v>0</v>
      </c>
      <c r="O3762" s="188">
        <v>163.8887</v>
      </c>
      <c r="P3762" s="188">
        <v>112.59</v>
      </c>
      <c r="Q3762" s="188">
        <f t="shared" si="451"/>
        <v>51.298699999999997</v>
      </c>
      <c r="S3762" s="184">
        <v>0</v>
      </c>
      <c r="T3762" s="184">
        <v>0</v>
      </c>
      <c r="U3762" s="184">
        <f t="shared" si="452"/>
        <v>0</v>
      </c>
      <c r="W3762" s="185">
        <v>0</v>
      </c>
      <c r="X3762" s="185">
        <v>0</v>
      </c>
      <c r="Y3762" s="185">
        <f t="shared" si="453"/>
        <v>0</v>
      </c>
    </row>
    <row r="3763" spans="2:25" s="187" customFormat="1" hidden="1" x14ac:dyDescent="0.3">
      <c r="B3763" s="226" t="s">
        <v>4075</v>
      </c>
      <c r="C3763" s="338" t="s">
        <v>11242</v>
      </c>
      <c r="D3763" s="249"/>
      <c r="E3763" s="249"/>
      <c r="F3763" s="183"/>
      <c r="G3763" s="184">
        <f t="shared" si="454"/>
        <v>52.430599999999998</v>
      </c>
      <c r="H3763" s="184">
        <f t="shared" si="455"/>
        <v>49.137353490000002</v>
      </c>
      <c r="I3763" s="184">
        <f t="shared" si="449"/>
        <v>3.2932465099999959</v>
      </c>
      <c r="K3763" s="184">
        <v>0</v>
      </c>
      <c r="L3763" s="184">
        <v>0</v>
      </c>
      <c r="M3763" s="184">
        <f t="shared" si="450"/>
        <v>0</v>
      </c>
      <c r="O3763" s="188">
        <v>52.430599999999998</v>
      </c>
      <c r="P3763" s="188">
        <v>49.137353490000002</v>
      </c>
      <c r="Q3763" s="188">
        <f t="shared" si="451"/>
        <v>3.2932465099999959</v>
      </c>
      <c r="S3763" s="184">
        <v>0</v>
      </c>
      <c r="T3763" s="184">
        <v>0</v>
      </c>
      <c r="U3763" s="184">
        <f t="shared" si="452"/>
        <v>0</v>
      </c>
      <c r="W3763" s="185">
        <v>0</v>
      </c>
      <c r="X3763" s="185">
        <v>0</v>
      </c>
      <c r="Y3763" s="185">
        <f t="shared" si="453"/>
        <v>0</v>
      </c>
    </row>
    <row r="3764" spans="2:25" s="187" customFormat="1" hidden="1" x14ac:dyDescent="0.3">
      <c r="B3764" s="226" t="s">
        <v>4076</v>
      </c>
      <c r="C3764" s="338" t="s">
        <v>11243</v>
      </c>
      <c r="D3764" s="249"/>
      <c r="E3764" s="249"/>
      <c r="F3764" s="183"/>
      <c r="G3764" s="184">
        <f t="shared" si="454"/>
        <v>410.28739999999999</v>
      </c>
      <c r="H3764" s="184">
        <f t="shared" si="455"/>
        <v>270.41844697000005</v>
      </c>
      <c r="I3764" s="184">
        <f t="shared" si="449"/>
        <v>139.86895302999994</v>
      </c>
      <c r="K3764" s="184">
        <v>0</v>
      </c>
      <c r="L3764" s="184">
        <v>0</v>
      </c>
      <c r="M3764" s="184">
        <f t="shared" si="450"/>
        <v>0</v>
      </c>
      <c r="O3764" s="188">
        <v>410.28739999999999</v>
      </c>
      <c r="P3764" s="188">
        <v>270.41844697000005</v>
      </c>
      <c r="Q3764" s="188">
        <f t="shared" si="451"/>
        <v>139.86895302999994</v>
      </c>
      <c r="S3764" s="184">
        <v>0</v>
      </c>
      <c r="T3764" s="184">
        <v>0</v>
      </c>
      <c r="U3764" s="184">
        <f t="shared" si="452"/>
        <v>0</v>
      </c>
      <c r="W3764" s="185">
        <v>0</v>
      </c>
      <c r="X3764" s="185">
        <v>0</v>
      </c>
      <c r="Y3764" s="185">
        <f t="shared" si="453"/>
        <v>0</v>
      </c>
    </row>
    <row r="3765" spans="2:25" s="187" customFormat="1" hidden="1" x14ac:dyDescent="0.3">
      <c r="B3765" s="226" t="s">
        <v>4077</v>
      </c>
      <c r="C3765" s="338" t="s">
        <v>11244</v>
      </c>
      <c r="D3765" s="249"/>
      <c r="E3765" s="249"/>
      <c r="F3765" s="183"/>
      <c r="G3765" s="184">
        <f t="shared" si="454"/>
        <v>138.60849999999999</v>
      </c>
      <c r="H3765" s="184">
        <f t="shared" si="455"/>
        <v>81.717500000000001</v>
      </c>
      <c r="I3765" s="184">
        <f t="shared" si="449"/>
        <v>56.890999999999991</v>
      </c>
      <c r="K3765" s="184">
        <v>0</v>
      </c>
      <c r="L3765" s="184">
        <v>0</v>
      </c>
      <c r="M3765" s="184">
        <f t="shared" si="450"/>
        <v>0</v>
      </c>
      <c r="O3765" s="188">
        <v>138.60849999999999</v>
      </c>
      <c r="P3765" s="188">
        <v>81.717500000000001</v>
      </c>
      <c r="Q3765" s="188">
        <f t="shared" si="451"/>
        <v>56.890999999999991</v>
      </c>
      <c r="S3765" s="184">
        <v>0</v>
      </c>
      <c r="T3765" s="184">
        <v>0</v>
      </c>
      <c r="U3765" s="184">
        <f t="shared" si="452"/>
        <v>0</v>
      </c>
      <c r="W3765" s="185">
        <v>0</v>
      </c>
      <c r="X3765" s="185">
        <v>0</v>
      </c>
      <c r="Y3765" s="185">
        <f t="shared" si="453"/>
        <v>0</v>
      </c>
    </row>
    <row r="3766" spans="2:25" s="187" customFormat="1" hidden="1" x14ac:dyDescent="0.3">
      <c r="B3766" s="226" t="s">
        <v>4078</v>
      </c>
      <c r="C3766" s="338" t="s">
        <v>11245</v>
      </c>
      <c r="D3766" s="249"/>
      <c r="E3766" s="249"/>
      <c r="F3766" s="183"/>
      <c r="G3766" s="184">
        <f t="shared" si="454"/>
        <v>646.53160000000003</v>
      </c>
      <c r="H3766" s="184">
        <f t="shared" si="455"/>
        <v>589.42731760000004</v>
      </c>
      <c r="I3766" s="184">
        <f t="shared" si="449"/>
        <v>57.104282399999988</v>
      </c>
      <c r="K3766" s="184">
        <v>0</v>
      </c>
      <c r="L3766" s="184">
        <v>0</v>
      </c>
      <c r="M3766" s="184">
        <f t="shared" si="450"/>
        <v>0</v>
      </c>
      <c r="O3766" s="188">
        <v>646.53160000000003</v>
      </c>
      <c r="P3766" s="188">
        <v>589.42731760000004</v>
      </c>
      <c r="Q3766" s="188">
        <f t="shared" si="451"/>
        <v>57.104282399999988</v>
      </c>
      <c r="S3766" s="184">
        <v>0</v>
      </c>
      <c r="T3766" s="184">
        <v>0</v>
      </c>
      <c r="U3766" s="184">
        <f t="shared" si="452"/>
        <v>0</v>
      </c>
      <c r="W3766" s="185">
        <v>0</v>
      </c>
      <c r="X3766" s="185">
        <v>0</v>
      </c>
      <c r="Y3766" s="185">
        <f t="shared" si="453"/>
        <v>0</v>
      </c>
    </row>
    <row r="3767" spans="2:25" s="187" customFormat="1" hidden="1" x14ac:dyDescent="0.3">
      <c r="B3767" s="226" t="s">
        <v>4079</v>
      </c>
      <c r="C3767" s="338" t="s">
        <v>11246</v>
      </c>
      <c r="D3767" s="249"/>
      <c r="E3767" s="249"/>
      <c r="F3767" s="183"/>
      <c r="G3767" s="184">
        <f t="shared" si="454"/>
        <v>863.85219999999993</v>
      </c>
      <c r="H3767" s="184">
        <f t="shared" si="455"/>
        <v>673.60462126999994</v>
      </c>
      <c r="I3767" s="184">
        <f t="shared" si="449"/>
        <v>190.24757872999999</v>
      </c>
      <c r="K3767" s="184">
        <v>0</v>
      </c>
      <c r="L3767" s="184">
        <v>0</v>
      </c>
      <c r="M3767" s="184">
        <f t="shared" si="450"/>
        <v>0</v>
      </c>
      <c r="O3767" s="188">
        <v>863.85219999999993</v>
      </c>
      <c r="P3767" s="188">
        <v>673.60462126999994</v>
      </c>
      <c r="Q3767" s="188">
        <f t="shared" si="451"/>
        <v>190.24757872999999</v>
      </c>
      <c r="S3767" s="184">
        <v>0</v>
      </c>
      <c r="T3767" s="184">
        <v>0</v>
      </c>
      <c r="U3767" s="184">
        <f t="shared" si="452"/>
        <v>0</v>
      </c>
      <c r="W3767" s="185">
        <v>0</v>
      </c>
      <c r="X3767" s="185">
        <v>0</v>
      </c>
      <c r="Y3767" s="185">
        <f t="shared" si="453"/>
        <v>0</v>
      </c>
    </row>
    <row r="3768" spans="2:25" s="187" customFormat="1" hidden="1" x14ac:dyDescent="0.3">
      <c r="B3768" s="226" t="s">
        <v>4080</v>
      </c>
      <c r="C3768" s="338" t="s">
        <v>11247</v>
      </c>
      <c r="D3768" s="249"/>
      <c r="E3768" s="249"/>
      <c r="F3768" s="183"/>
      <c r="G3768" s="184">
        <f t="shared" si="454"/>
        <v>235.48840000000001</v>
      </c>
      <c r="H3768" s="184">
        <f t="shared" si="455"/>
        <v>172.46927200000002</v>
      </c>
      <c r="I3768" s="184">
        <f t="shared" si="449"/>
        <v>63.019127999999995</v>
      </c>
      <c r="K3768" s="184">
        <v>0</v>
      </c>
      <c r="L3768" s="184">
        <v>0</v>
      </c>
      <c r="M3768" s="184">
        <f t="shared" si="450"/>
        <v>0</v>
      </c>
      <c r="O3768" s="188">
        <v>235.48840000000001</v>
      </c>
      <c r="P3768" s="188">
        <v>172.46927200000002</v>
      </c>
      <c r="Q3768" s="188">
        <f t="shared" si="451"/>
        <v>63.019127999999995</v>
      </c>
      <c r="S3768" s="184">
        <v>0</v>
      </c>
      <c r="T3768" s="184">
        <v>0</v>
      </c>
      <c r="U3768" s="184">
        <f t="shared" si="452"/>
        <v>0</v>
      </c>
      <c r="W3768" s="185">
        <v>0</v>
      </c>
      <c r="X3768" s="185">
        <v>0</v>
      </c>
      <c r="Y3768" s="185">
        <f t="shared" si="453"/>
        <v>0</v>
      </c>
    </row>
    <row r="3769" spans="2:25" s="187" customFormat="1" hidden="1" x14ac:dyDescent="0.3">
      <c r="B3769" s="226" t="s">
        <v>4081</v>
      </c>
      <c r="C3769" s="338" t="s">
        <v>11248</v>
      </c>
      <c r="D3769" s="249"/>
      <c r="E3769" s="249"/>
      <c r="F3769" s="183"/>
      <c r="G3769" s="184">
        <f t="shared" si="454"/>
        <v>356.46269999999998</v>
      </c>
      <c r="H3769" s="184">
        <f t="shared" si="455"/>
        <v>268.29572494000001</v>
      </c>
      <c r="I3769" s="184">
        <f t="shared" si="449"/>
        <v>88.16697505999997</v>
      </c>
      <c r="K3769" s="184">
        <v>0</v>
      </c>
      <c r="L3769" s="184">
        <v>0</v>
      </c>
      <c r="M3769" s="184">
        <f t="shared" si="450"/>
        <v>0</v>
      </c>
      <c r="O3769" s="188">
        <v>356.46269999999998</v>
      </c>
      <c r="P3769" s="188">
        <v>268.29572494000001</v>
      </c>
      <c r="Q3769" s="188">
        <f t="shared" si="451"/>
        <v>88.16697505999997</v>
      </c>
      <c r="S3769" s="184">
        <v>0</v>
      </c>
      <c r="T3769" s="184">
        <v>0</v>
      </c>
      <c r="U3769" s="184">
        <f t="shared" si="452"/>
        <v>0</v>
      </c>
      <c r="W3769" s="185">
        <v>0</v>
      </c>
      <c r="X3769" s="185">
        <v>0</v>
      </c>
      <c r="Y3769" s="185">
        <f t="shared" si="453"/>
        <v>0</v>
      </c>
    </row>
    <row r="3770" spans="2:25" s="187" customFormat="1" hidden="1" x14ac:dyDescent="0.3">
      <c r="B3770" s="226" t="s">
        <v>4082</v>
      </c>
      <c r="C3770" s="338" t="s">
        <v>11249</v>
      </c>
      <c r="D3770" s="249"/>
      <c r="E3770" s="249"/>
      <c r="F3770" s="183"/>
      <c r="G3770" s="184">
        <f t="shared" si="454"/>
        <v>411.98169999999999</v>
      </c>
      <c r="H3770" s="184">
        <f t="shared" si="455"/>
        <v>318.65996000000001</v>
      </c>
      <c r="I3770" s="184">
        <f t="shared" si="449"/>
        <v>93.321739999999977</v>
      </c>
      <c r="K3770" s="184">
        <v>0</v>
      </c>
      <c r="L3770" s="184">
        <v>0</v>
      </c>
      <c r="M3770" s="184">
        <f t="shared" si="450"/>
        <v>0</v>
      </c>
      <c r="O3770" s="188">
        <v>411.98169999999999</v>
      </c>
      <c r="P3770" s="188">
        <v>318.65996000000001</v>
      </c>
      <c r="Q3770" s="188">
        <f t="shared" si="451"/>
        <v>93.321739999999977</v>
      </c>
      <c r="S3770" s="184">
        <v>0</v>
      </c>
      <c r="T3770" s="184">
        <v>0</v>
      </c>
      <c r="U3770" s="184">
        <f t="shared" si="452"/>
        <v>0</v>
      </c>
      <c r="W3770" s="185">
        <v>0</v>
      </c>
      <c r="X3770" s="185">
        <v>0</v>
      </c>
      <c r="Y3770" s="185">
        <f t="shared" si="453"/>
        <v>0</v>
      </c>
    </row>
    <row r="3771" spans="2:25" s="187" customFormat="1" hidden="1" x14ac:dyDescent="0.3">
      <c r="B3771" s="226" t="s">
        <v>4083</v>
      </c>
      <c r="C3771" s="338" t="s">
        <v>11250</v>
      </c>
      <c r="D3771" s="249"/>
      <c r="E3771" s="249"/>
      <c r="F3771" s="183"/>
      <c r="G3771" s="184">
        <f t="shared" si="454"/>
        <v>1072.9681</v>
      </c>
      <c r="H3771" s="184">
        <f t="shared" si="455"/>
        <v>848.41671386999997</v>
      </c>
      <c r="I3771" s="184">
        <f t="shared" si="449"/>
        <v>224.55138613000008</v>
      </c>
      <c r="K3771" s="184">
        <v>0</v>
      </c>
      <c r="L3771" s="184">
        <v>0</v>
      </c>
      <c r="M3771" s="184">
        <f t="shared" si="450"/>
        <v>0</v>
      </c>
      <c r="O3771" s="188">
        <v>1072.9681</v>
      </c>
      <c r="P3771" s="188">
        <v>848.41671386999997</v>
      </c>
      <c r="Q3771" s="188">
        <f t="shared" si="451"/>
        <v>224.55138613000008</v>
      </c>
      <c r="S3771" s="184">
        <v>0</v>
      </c>
      <c r="T3771" s="184">
        <v>0</v>
      </c>
      <c r="U3771" s="184">
        <f t="shared" si="452"/>
        <v>0</v>
      </c>
      <c r="W3771" s="185">
        <v>0</v>
      </c>
      <c r="X3771" s="185">
        <v>0</v>
      </c>
      <c r="Y3771" s="185">
        <f t="shared" si="453"/>
        <v>0</v>
      </c>
    </row>
    <row r="3772" spans="2:25" s="187" customFormat="1" hidden="1" x14ac:dyDescent="0.3">
      <c r="B3772" s="226" t="s">
        <v>4084</v>
      </c>
      <c r="C3772" s="338" t="s">
        <v>11251</v>
      </c>
      <c r="D3772" s="249"/>
      <c r="E3772" s="249"/>
      <c r="F3772" s="183"/>
      <c r="G3772" s="184">
        <f t="shared" si="454"/>
        <v>188.47220000000002</v>
      </c>
      <c r="H3772" s="184">
        <f t="shared" si="455"/>
        <v>132.08911698000003</v>
      </c>
      <c r="I3772" s="184">
        <f t="shared" si="449"/>
        <v>56.383083019999987</v>
      </c>
      <c r="K3772" s="184">
        <v>0</v>
      </c>
      <c r="L3772" s="184">
        <v>0</v>
      </c>
      <c r="M3772" s="184">
        <f t="shared" si="450"/>
        <v>0</v>
      </c>
      <c r="O3772" s="188">
        <v>188.47220000000002</v>
      </c>
      <c r="P3772" s="188">
        <v>132.08911698000003</v>
      </c>
      <c r="Q3772" s="188">
        <f t="shared" si="451"/>
        <v>56.383083019999987</v>
      </c>
      <c r="S3772" s="184">
        <v>0</v>
      </c>
      <c r="T3772" s="184">
        <v>0</v>
      </c>
      <c r="U3772" s="184">
        <f t="shared" si="452"/>
        <v>0</v>
      </c>
      <c r="W3772" s="185">
        <v>0</v>
      </c>
      <c r="X3772" s="185">
        <v>0</v>
      </c>
      <c r="Y3772" s="185">
        <f t="shared" si="453"/>
        <v>0</v>
      </c>
    </row>
    <row r="3773" spans="2:25" s="187" customFormat="1" hidden="1" x14ac:dyDescent="0.3">
      <c r="B3773" s="226" t="s">
        <v>4085</v>
      </c>
      <c r="C3773" s="338" t="s">
        <v>11252</v>
      </c>
      <c r="D3773" s="249"/>
      <c r="E3773" s="249"/>
      <c r="F3773" s="183"/>
      <c r="G3773" s="184">
        <f t="shared" si="454"/>
        <v>1480.4160999999999</v>
      </c>
      <c r="H3773" s="184">
        <f t="shared" si="455"/>
        <v>658.814573</v>
      </c>
      <c r="I3773" s="184">
        <f t="shared" si="449"/>
        <v>821.60152699999992</v>
      </c>
      <c r="K3773" s="184">
        <v>0</v>
      </c>
      <c r="L3773" s="184">
        <v>0</v>
      </c>
      <c r="M3773" s="184">
        <f t="shared" si="450"/>
        <v>0</v>
      </c>
      <c r="O3773" s="188">
        <v>1480.4160999999999</v>
      </c>
      <c r="P3773" s="188">
        <v>658.814573</v>
      </c>
      <c r="Q3773" s="188">
        <f t="shared" si="451"/>
        <v>821.60152699999992</v>
      </c>
      <c r="S3773" s="184">
        <v>0</v>
      </c>
      <c r="T3773" s="184">
        <v>0</v>
      </c>
      <c r="U3773" s="184">
        <f t="shared" si="452"/>
        <v>0</v>
      </c>
      <c r="W3773" s="185">
        <v>0</v>
      </c>
      <c r="X3773" s="185">
        <v>0</v>
      </c>
      <c r="Y3773" s="185">
        <f t="shared" si="453"/>
        <v>0</v>
      </c>
    </row>
    <row r="3774" spans="2:25" s="187" customFormat="1" hidden="1" x14ac:dyDescent="0.3">
      <c r="B3774" s="226" t="s">
        <v>4086</v>
      </c>
      <c r="C3774" s="338" t="s">
        <v>11253</v>
      </c>
      <c r="D3774" s="249"/>
      <c r="E3774" s="249"/>
      <c r="F3774" s="183"/>
      <c r="G3774" s="184">
        <f t="shared" si="454"/>
        <v>98.3035</v>
      </c>
      <c r="H3774" s="184">
        <f t="shared" si="455"/>
        <v>59.802277850000003</v>
      </c>
      <c r="I3774" s="184">
        <f t="shared" si="449"/>
        <v>38.501222149999997</v>
      </c>
      <c r="K3774" s="184">
        <v>0</v>
      </c>
      <c r="L3774" s="184">
        <v>0</v>
      </c>
      <c r="M3774" s="184">
        <f t="shared" si="450"/>
        <v>0</v>
      </c>
      <c r="O3774" s="188">
        <v>98.3035</v>
      </c>
      <c r="P3774" s="188">
        <v>59.802277850000003</v>
      </c>
      <c r="Q3774" s="188">
        <f t="shared" si="451"/>
        <v>38.501222149999997</v>
      </c>
      <c r="S3774" s="184">
        <v>0</v>
      </c>
      <c r="T3774" s="184">
        <v>0</v>
      </c>
      <c r="U3774" s="184">
        <f t="shared" si="452"/>
        <v>0</v>
      </c>
      <c r="W3774" s="185">
        <v>0</v>
      </c>
      <c r="X3774" s="185">
        <v>0</v>
      </c>
      <c r="Y3774" s="185">
        <f t="shared" si="453"/>
        <v>0</v>
      </c>
    </row>
    <row r="3775" spans="2:25" s="187" customFormat="1" hidden="1" x14ac:dyDescent="0.3">
      <c r="B3775" s="226" t="s">
        <v>4087</v>
      </c>
      <c r="C3775" s="338" t="s">
        <v>11254</v>
      </c>
      <c r="D3775" s="249"/>
      <c r="E3775" s="249"/>
      <c r="F3775" s="183"/>
      <c r="G3775" s="184">
        <f t="shared" si="454"/>
        <v>2809.7107000000001</v>
      </c>
      <c r="H3775" s="184">
        <f t="shared" si="455"/>
        <v>1220.1858225599999</v>
      </c>
      <c r="I3775" s="184">
        <f t="shared" si="449"/>
        <v>1589.5248774400002</v>
      </c>
      <c r="K3775" s="184">
        <v>0</v>
      </c>
      <c r="L3775" s="184">
        <v>0</v>
      </c>
      <c r="M3775" s="184">
        <f t="shared" si="450"/>
        <v>0</v>
      </c>
      <c r="O3775" s="188">
        <v>2809.7107000000001</v>
      </c>
      <c r="P3775" s="188">
        <v>1220.1858225599999</v>
      </c>
      <c r="Q3775" s="188">
        <f t="shared" si="451"/>
        <v>1589.5248774400002</v>
      </c>
      <c r="S3775" s="184">
        <v>0</v>
      </c>
      <c r="T3775" s="184">
        <v>0</v>
      </c>
      <c r="U3775" s="184">
        <f t="shared" si="452"/>
        <v>0</v>
      </c>
      <c r="W3775" s="185">
        <v>0</v>
      </c>
      <c r="X3775" s="185">
        <v>0</v>
      </c>
      <c r="Y3775" s="185">
        <f t="shared" si="453"/>
        <v>0</v>
      </c>
    </row>
    <row r="3776" spans="2:25" s="187" customFormat="1" hidden="1" x14ac:dyDescent="0.3">
      <c r="B3776" s="226" t="s">
        <v>4088</v>
      </c>
      <c r="C3776" s="338" t="s">
        <v>11255</v>
      </c>
      <c r="D3776" s="249"/>
      <c r="E3776" s="249"/>
      <c r="F3776" s="183"/>
      <c r="G3776" s="184">
        <f t="shared" si="454"/>
        <v>121.95</v>
      </c>
      <c r="H3776" s="184">
        <f t="shared" si="455"/>
        <v>0</v>
      </c>
      <c r="I3776" s="184">
        <f t="shared" si="449"/>
        <v>121.95</v>
      </c>
      <c r="K3776" s="184">
        <v>0</v>
      </c>
      <c r="L3776" s="184">
        <v>0</v>
      </c>
      <c r="M3776" s="184">
        <f t="shared" si="450"/>
        <v>0</v>
      </c>
      <c r="O3776" s="188">
        <v>121.95</v>
      </c>
      <c r="P3776" s="188">
        <v>0</v>
      </c>
      <c r="Q3776" s="188">
        <f t="shared" si="451"/>
        <v>121.95</v>
      </c>
      <c r="S3776" s="184">
        <v>0</v>
      </c>
      <c r="T3776" s="184">
        <v>0</v>
      </c>
      <c r="U3776" s="184">
        <f t="shared" si="452"/>
        <v>0</v>
      </c>
      <c r="W3776" s="185">
        <v>0</v>
      </c>
      <c r="X3776" s="185">
        <v>0</v>
      </c>
      <c r="Y3776" s="185">
        <f t="shared" si="453"/>
        <v>0</v>
      </c>
    </row>
    <row r="3777" spans="2:25" s="187" customFormat="1" hidden="1" x14ac:dyDescent="0.3">
      <c r="B3777" s="226" t="s">
        <v>4089</v>
      </c>
      <c r="C3777" s="338" t="s">
        <v>11256</v>
      </c>
      <c r="D3777" s="249"/>
      <c r="E3777" s="249"/>
      <c r="F3777" s="183"/>
      <c r="G3777" s="184">
        <f t="shared" si="454"/>
        <v>568.44720000000007</v>
      </c>
      <c r="H3777" s="184">
        <f t="shared" si="455"/>
        <v>520.8198611900001</v>
      </c>
      <c r="I3777" s="184">
        <f t="shared" si="449"/>
        <v>47.627338809999969</v>
      </c>
      <c r="K3777" s="184">
        <v>0</v>
      </c>
      <c r="L3777" s="184">
        <v>0</v>
      </c>
      <c r="M3777" s="184">
        <f t="shared" si="450"/>
        <v>0</v>
      </c>
      <c r="O3777" s="188">
        <v>568.44720000000007</v>
      </c>
      <c r="P3777" s="188">
        <v>520.8198611900001</v>
      </c>
      <c r="Q3777" s="188">
        <f t="shared" si="451"/>
        <v>47.627338809999969</v>
      </c>
      <c r="S3777" s="184">
        <v>0</v>
      </c>
      <c r="T3777" s="184">
        <v>0</v>
      </c>
      <c r="U3777" s="184">
        <f t="shared" si="452"/>
        <v>0</v>
      </c>
      <c r="W3777" s="185">
        <v>0</v>
      </c>
      <c r="X3777" s="185">
        <v>0</v>
      </c>
      <c r="Y3777" s="185">
        <f t="shared" si="453"/>
        <v>0</v>
      </c>
    </row>
    <row r="3778" spans="2:25" s="187" customFormat="1" hidden="1" x14ac:dyDescent="0.3">
      <c r="B3778" s="226" t="s">
        <v>4090</v>
      </c>
      <c r="C3778" s="338" t="s">
        <v>11257</v>
      </c>
      <c r="D3778" s="249"/>
      <c r="E3778" s="249"/>
      <c r="F3778" s="183"/>
      <c r="G3778" s="184">
        <f t="shared" si="454"/>
        <v>189.92129999999997</v>
      </c>
      <c r="H3778" s="184">
        <f t="shared" si="455"/>
        <v>112.99027004</v>
      </c>
      <c r="I3778" s="184">
        <f t="shared" si="449"/>
        <v>76.931029959999975</v>
      </c>
      <c r="K3778" s="184">
        <v>0</v>
      </c>
      <c r="L3778" s="184">
        <v>0</v>
      </c>
      <c r="M3778" s="184">
        <f t="shared" si="450"/>
        <v>0</v>
      </c>
      <c r="O3778" s="188">
        <v>189.92129999999997</v>
      </c>
      <c r="P3778" s="188">
        <v>112.99027004</v>
      </c>
      <c r="Q3778" s="188">
        <f t="shared" si="451"/>
        <v>76.931029959999975</v>
      </c>
      <c r="S3778" s="184">
        <v>0</v>
      </c>
      <c r="T3778" s="184">
        <v>0</v>
      </c>
      <c r="U3778" s="184">
        <f t="shared" si="452"/>
        <v>0</v>
      </c>
      <c r="W3778" s="185">
        <v>0</v>
      </c>
      <c r="X3778" s="185">
        <v>0</v>
      </c>
      <c r="Y3778" s="185">
        <f t="shared" si="453"/>
        <v>0</v>
      </c>
    </row>
    <row r="3779" spans="2:25" s="187" customFormat="1" hidden="1" x14ac:dyDescent="0.3">
      <c r="B3779" s="226" t="s">
        <v>4091</v>
      </c>
      <c r="C3779" s="338" t="s">
        <v>11258</v>
      </c>
      <c r="D3779" s="249"/>
      <c r="E3779" s="249"/>
      <c r="F3779" s="183"/>
      <c r="G3779" s="184">
        <f t="shared" si="454"/>
        <v>282.09109999999998</v>
      </c>
      <c r="H3779" s="184">
        <f t="shared" si="455"/>
        <v>273.31454596000003</v>
      </c>
      <c r="I3779" s="184">
        <f t="shared" si="449"/>
        <v>8.7765540399999509</v>
      </c>
      <c r="K3779" s="184">
        <v>0</v>
      </c>
      <c r="L3779" s="184">
        <v>0</v>
      </c>
      <c r="M3779" s="184">
        <f t="shared" si="450"/>
        <v>0</v>
      </c>
      <c r="O3779" s="188">
        <v>282.09109999999998</v>
      </c>
      <c r="P3779" s="188">
        <v>273.31454596000003</v>
      </c>
      <c r="Q3779" s="188">
        <f t="shared" si="451"/>
        <v>8.7765540399999509</v>
      </c>
      <c r="S3779" s="184">
        <v>0</v>
      </c>
      <c r="T3779" s="184">
        <v>0</v>
      </c>
      <c r="U3779" s="184">
        <f t="shared" si="452"/>
        <v>0</v>
      </c>
      <c r="W3779" s="185">
        <v>0</v>
      </c>
      <c r="X3779" s="185">
        <v>0</v>
      </c>
      <c r="Y3779" s="185">
        <f t="shared" si="453"/>
        <v>0</v>
      </c>
    </row>
    <row r="3780" spans="2:25" s="187" customFormat="1" hidden="1" x14ac:dyDescent="0.3">
      <c r="B3780" s="226" t="s">
        <v>4092</v>
      </c>
      <c r="C3780" s="338" t="s">
        <v>11259</v>
      </c>
      <c r="D3780" s="249"/>
      <c r="E3780" s="249"/>
      <c r="F3780" s="183"/>
      <c r="G3780" s="184">
        <f t="shared" si="454"/>
        <v>91.781199999999998</v>
      </c>
      <c r="H3780" s="184">
        <f t="shared" si="455"/>
        <v>83.778357999999997</v>
      </c>
      <c r="I3780" s="184">
        <f t="shared" si="449"/>
        <v>8.0028420000000011</v>
      </c>
      <c r="K3780" s="184">
        <v>0</v>
      </c>
      <c r="L3780" s="184">
        <v>0</v>
      </c>
      <c r="M3780" s="184">
        <f t="shared" si="450"/>
        <v>0</v>
      </c>
      <c r="O3780" s="188">
        <v>91.781199999999998</v>
      </c>
      <c r="P3780" s="188">
        <v>83.778357999999997</v>
      </c>
      <c r="Q3780" s="188">
        <f t="shared" si="451"/>
        <v>8.0028420000000011</v>
      </c>
      <c r="S3780" s="184">
        <v>0</v>
      </c>
      <c r="T3780" s="184">
        <v>0</v>
      </c>
      <c r="U3780" s="184">
        <f t="shared" si="452"/>
        <v>0</v>
      </c>
      <c r="W3780" s="185">
        <v>0</v>
      </c>
      <c r="X3780" s="185">
        <v>0</v>
      </c>
      <c r="Y3780" s="185">
        <f t="shared" si="453"/>
        <v>0</v>
      </c>
    </row>
    <row r="3781" spans="2:25" s="187" customFormat="1" hidden="1" x14ac:dyDescent="0.3">
      <c r="B3781" s="226" t="s">
        <v>4093</v>
      </c>
      <c r="C3781" s="338" t="s">
        <v>11260</v>
      </c>
      <c r="D3781" s="249"/>
      <c r="E3781" s="249"/>
      <c r="F3781" s="183"/>
      <c r="G3781" s="184">
        <f t="shared" si="454"/>
        <v>390.29919999999998</v>
      </c>
      <c r="H3781" s="184">
        <f t="shared" si="455"/>
        <v>77.7637</v>
      </c>
      <c r="I3781" s="184">
        <f t="shared" si="449"/>
        <v>312.53549999999996</v>
      </c>
      <c r="K3781" s="184">
        <v>0</v>
      </c>
      <c r="L3781" s="184">
        <v>0</v>
      </c>
      <c r="M3781" s="184">
        <f t="shared" si="450"/>
        <v>0</v>
      </c>
      <c r="O3781" s="188">
        <v>390.29919999999998</v>
      </c>
      <c r="P3781" s="188">
        <v>77.7637</v>
      </c>
      <c r="Q3781" s="188">
        <f t="shared" si="451"/>
        <v>312.53549999999996</v>
      </c>
      <c r="S3781" s="184">
        <v>0</v>
      </c>
      <c r="T3781" s="184">
        <v>0</v>
      </c>
      <c r="U3781" s="184">
        <f t="shared" si="452"/>
        <v>0</v>
      </c>
      <c r="W3781" s="185">
        <v>0</v>
      </c>
      <c r="X3781" s="185">
        <v>0</v>
      </c>
      <c r="Y3781" s="185">
        <f t="shared" si="453"/>
        <v>0</v>
      </c>
    </row>
    <row r="3782" spans="2:25" s="187" customFormat="1" hidden="1" x14ac:dyDescent="0.3">
      <c r="B3782" s="226" t="s">
        <v>4094</v>
      </c>
      <c r="C3782" s="338" t="s">
        <v>11261</v>
      </c>
      <c r="D3782" s="249"/>
      <c r="E3782" s="249"/>
      <c r="F3782" s="183"/>
      <c r="G3782" s="184">
        <f t="shared" si="454"/>
        <v>63.690100000000001</v>
      </c>
      <c r="H3782" s="184">
        <f t="shared" si="455"/>
        <v>45.077605779999999</v>
      </c>
      <c r="I3782" s="184">
        <f t="shared" si="449"/>
        <v>18.612494220000002</v>
      </c>
      <c r="K3782" s="184">
        <v>0</v>
      </c>
      <c r="L3782" s="184">
        <v>0</v>
      </c>
      <c r="M3782" s="184">
        <f t="shared" si="450"/>
        <v>0</v>
      </c>
      <c r="O3782" s="188">
        <v>63.690100000000001</v>
      </c>
      <c r="P3782" s="188">
        <v>45.077605779999999</v>
      </c>
      <c r="Q3782" s="188">
        <f t="shared" si="451"/>
        <v>18.612494220000002</v>
      </c>
      <c r="S3782" s="184">
        <v>0</v>
      </c>
      <c r="T3782" s="184">
        <v>0</v>
      </c>
      <c r="U3782" s="184">
        <f t="shared" si="452"/>
        <v>0</v>
      </c>
      <c r="W3782" s="185">
        <v>0</v>
      </c>
      <c r="X3782" s="185">
        <v>0</v>
      </c>
      <c r="Y3782" s="185">
        <f t="shared" si="453"/>
        <v>0</v>
      </c>
    </row>
    <row r="3783" spans="2:25" s="187" customFormat="1" hidden="1" x14ac:dyDescent="0.3">
      <c r="B3783" s="226" t="s">
        <v>4095</v>
      </c>
      <c r="C3783" s="338" t="s">
        <v>11262</v>
      </c>
      <c r="D3783" s="249"/>
      <c r="E3783" s="249"/>
      <c r="F3783" s="183"/>
      <c r="G3783" s="184">
        <f t="shared" si="454"/>
        <v>301.50650000000002</v>
      </c>
      <c r="H3783" s="184">
        <f t="shared" si="455"/>
        <v>247.44108614999996</v>
      </c>
      <c r="I3783" s="184">
        <f t="shared" si="449"/>
        <v>54.065413850000056</v>
      </c>
      <c r="K3783" s="184">
        <v>0</v>
      </c>
      <c r="L3783" s="184">
        <v>0</v>
      </c>
      <c r="M3783" s="184">
        <f t="shared" si="450"/>
        <v>0</v>
      </c>
      <c r="O3783" s="188">
        <v>301.50650000000002</v>
      </c>
      <c r="P3783" s="188">
        <v>247.44108614999996</v>
      </c>
      <c r="Q3783" s="188">
        <f t="shared" si="451"/>
        <v>54.065413850000056</v>
      </c>
      <c r="S3783" s="184">
        <v>0</v>
      </c>
      <c r="T3783" s="184">
        <v>0</v>
      </c>
      <c r="U3783" s="184">
        <f t="shared" si="452"/>
        <v>0</v>
      </c>
      <c r="W3783" s="185">
        <v>0</v>
      </c>
      <c r="X3783" s="185">
        <v>0</v>
      </c>
      <c r="Y3783" s="185">
        <f t="shared" si="453"/>
        <v>0</v>
      </c>
    </row>
    <row r="3784" spans="2:25" s="187" customFormat="1" hidden="1" x14ac:dyDescent="0.3">
      <c r="B3784" s="226" t="s">
        <v>4096</v>
      </c>
      <c r="C3784" s="338" t="s">
        <v>11263</v>
      </c>
      <c r="D3784" s="249"/>
      <c r="E3784" s="249"/>
      <c r="F3784" s="183"/>
      <c r="G3784" s="184">
        <f t="shared" si="454"/>
        <v>30</v>
      </c>
      <c r="H3784" s="184">
        <f t="shared" si="455"/>
        <v>3.1999</v>
      </c>
      <c r="I3784" s="184">
        <f t="shared" si="449"/>
        <v>26.8001</v>
      </c>
      <c r="K3784" s="184">
        <v>0</v>
      </c>
      <c r="L3784" s="184">
        <v>0</v>
      </c>
      <c r="M3784" s="184">
        <f t="shared" si="450"/>
        <v>0</v>
      </c>
      <c r="O3784" s="188">
        <v>30</v>
      </c>
      <c r="P3784" s="188">
        <v>3.1999</v>
      </c>
      <c r="Q3784" s="188">
        <f t="shared" si="451"/>
        <v>26.8001</v>
      </c>
      <c r="S3784" s="184">
        <v>0</v>
      </c>
      <c r="T3784" s="184">
        <v>0</v>
      </c>
      <c r="U3784" s="184">
        <f t="shared" si="452"/>
        <v>0</v>
      </c>
      <c r="W3784" s="185">
        <v>0</v>
      </c>
      <c r="X3784" s="185">
        <v>0</v>
      </c>
      <c r="Y3784" s="185">
        <f t="shared" si="453"/>
        <v>0</v>
      </c>
    </row>
    <row r="3785" spans="2:25" s="187" customFormat="1" hidden="1" x14ac:dyDescent="0.3">
      <c r="B3785" s="226" t="s">
        <v>4097</v>
      </c>
      <c r="C3785" s="338" t="s">
        <v>11264</v>
      </c>
      <c r="D3785" s="249"/>
      <c r="E3785" s="249"/>
      <c r="F3785" s="183"/>
      <c r="G3785" s="184">
        <f t="shared" si="454"/>
        <v>435.57159999999999</v>
      </c>
      <c r="H3785" s="184">
        <f t="shared" si="455"/>
        <v>330.54211099999998</v>
      </c>
      <c r="I3785" s="184">
        <f t="shared" ref="I3785:I3848" si="456">+ABS(G3785-H3785)</f>
        <v>105.02948900000001</v>
      </c>
      <c r="K3785" s="184">
        <v>0</v>
      </c>
      <c r="L3785" s="184">
        <v>0</v>
      </c>
      <c r="M3785" s="184">
        <f t="shared" ref="M3785:M3848" si="457">+ABS(K3785-L3785)</f>
        <v>0</v>
      </c>
      <c r="O3785" s="188">
        <v>435.57159999999999</v>
      </c>
      <c r="P3785" s="188">
        <v>330.54211099999998</v>
      </c>
      <c r="Q3785" s="188">
        <f t="shared" ref="Q3785:Q3848" si="458">+ABS(O3785-P3785)</f>
        <v>105.02948900000001</v>
      </c>
      <c r="S3785" s="184">
        <v>0</v>
      </c>
      <c r="T3785" s="184">
        <v>0</v>
      </c>
      <c r="U3785" s="184">
        <f t="shared" ref="U3785:U3848" si="459">+ABS(S3785-T3785)</f>
        <v>0</v>
      </c>
      <c r="W3785" s="185">
        <v>0</v>
      </c>
      <c r="X3785" s="185">
        <v>0</v>
      </c>
      <c r="Y3785" s="185">
        <f t="shared" ref="Y3785:Y3848" si="460">+ABS(W3785-X3785)</f>
        <v>0</v>
      </c>
    </row>
    <row r="3786" spans="2:25" s="187" customFormat="1" hidden="1" x14ac:dyDescent="0.3">
      <c r="B3786" s="226" t="s">
        <v>4098</v>
      </c>
      <c r="C3786" s="338" t="s">
        <v>11265</v>
      </c>
      <c r="D3786" s="249"/>
      <c r="E3786" s="249"/>
      <c r="F3786" s="183"/>
      <c r="G3786" s="184">
        <f t="shared" si="454"/>
        <v>150.47120000000001</v>
      </c>
      <c r="H3786" s="184">
        <f t="shared" si="455"/>
        <v>117.557002</v>
      </c>
      <c r="I3786" s="184">
        <f t="shared" si="456"/>
        <v>32.914198000000013</v>
      </c>
      <c r="K3786" s="184">
        <v>0</v>
      </c>
      <c r="L3786" s="184">
        <v>0</v>
      </c>
      <c r="M3786" s="184">
        <f t="shared" si="457"/>
        <v>0</v>
      </c>
      <c r="O3786" s="188">
        <v>150.47120000000001</v>
      </c>
      <c r="P3786" s="188">
        <v>117.557002</v>
      </c>
      <c r="Q3786" s="188">
        <f t="shared" si="458"/>
        <v>32.914198000000013</v>
      </c>
      <c r="S3786" s="184">
        <v>0</v>
      </c>
      <c r="T3786" s="184">
        <v>0</v>
      </c>
      <c r="U3786" s="184">
        <f t="shared" si="459"/>
        <v>0</v>
      </c>
      <c r="W3786" s="185">
        <v>0</v>
      </c>
      <c r="X3786" s="185">
        <v>0</v>
      </c>
      <c r="Y3786" s="185">
        <f t="shared" si="460"/>
        <v>0</v>
      </c>
    </row>
    <row r="3787" spans="2:25" s="187" customFormat="1" hidden="1" x14ac:dyDescent="0.3">
      <c r="B3787" s="226" t="s">
        <v>4099</v>
      </c>
      <c r="C3787" s="338" t="s">
        <v>11266</v>
      </c>
      <c r="D3787" s="249"/>
      <c r="E3787" s="249"/>
      <c r="F3787" s="183"/>
      <c r="G3787" s="184">
        <f t="shared" si="454"/>
        <v>274.96750000000003</v>
      </c>
      <c r="H3787" s="184">
        <f t="shared" si="455"/>
        <v>251.90102157000001</v>
      </c>
      <c r="I3787" s="184">
        <f t="shared" si="456"/>
        <v>23.066478430000018</v>
      </c>
      <c r="K3787" s="184">
        <v>0</v>
      </c>
      <c r="L3787" s="184">
        <v>0</v>
      </c>
      <c r="M3787" s="184">
        <f t="shared" si="457"/>
        <v>0</v>
      </c>
      <c r="O3787" s="188">
        <v>274.96750000000003</v>
      </c>
      <c r="P3787" s="188">
        <v>251.90102157000001</v>
      </c>
      <c r="Q3787" s="188">
        <f t="shared" si="458"/>
        <v>23.066478430000018</v>
      </c>
      <c r="S3787" s="184">
        <v>0</v>
      </c>
      <c r="T3787" s="184">
        <v>0</v>
      </c>
      <c r="U3787" s="184">
        <f t="shared" si="459"/>
        <v>0</v>
      </c>
      <c r="W3787" s="185">
        <v>0</v>
      </c>
      <c r="X3787" s="185">
        <v>0</v>
      </c>
      <c r="Y3787" s="185">
        <f t="shared" si="460"/>
        <v>0</v>
      </c>
    </row>
    <row r="3788" spans="2:25" s="187" customFormat="1" hidden="1" x14ac:dyDescent="0.3">
      <c r="B3788" s="226" t="s">
        <v>4100</v>
      </c>
      <c r="C3788" s="338" t="s">
        <v>11267</v>
      </c>
      <c r="D3788" s="249"/>
      <c r="E3788" s="249"/>
      <c r="F3788" s="183"/>
      <c r="G3788" s="184">
        <f t="shared" si="454"/>
        <v>71.252800000000008</v>
      </c>
      <c r="H3788" s="184">
        <f t="shared" si="455"/>
        <v>62.718726689999997</v>
      </c>
      <c r="I3788" s="184">
        <f t="shared" si="456"/>
        <v>8.5340733100000108</v>
      </c>
      <c r="K3788" s="184">
        <v>0</v>
      </c>
      <c r="L3788" s="184">
        <v>0</v>
      </c>
      <c r="M3788" s="184">
        <f t="shared" si="457"/>
        <v>0</v>
      </c>
      <c r="O3788" s="188">
        <v>71.252800000000008</v>
      </c>
      <c r="P3788" s="188">
        <v>62.718726689999997</v>
      </c>
      <c r="Q3788" s="188">
        <f t="shared" si="458"/>
        <v>8.5340733100000108</v>
      </c>
      <c r="S3788" s="184">
        <v>0</v>
      </c>
      <c r="T3788" s="184">
        <v>0</v>
      </c>
      <c r="U3788" s="184">
        <f t="shared" si="459"/>
        <v>0</v>
      </c>
      <c r="W3788" s="185">
        <v>0</v>
      </c>
      <c r="X3788" s="185">
        <v>0</v>
      </c>
      <c r="Y3788" s="185">
        <f t="shared" si="460"/>
        <v>0</v>
      </c>
    </row>
    <row r="3789" spans="2:25" s="187" customFormat="1" hidden="1" x14ac:dyDescent="0.3">
      <c r="B3789" s="226" t="s">
        <v>4101</v>
      </c>
      <c r="C3789" s="338" t="s">
        <v>11268</v>
      </c>
      <c r="D3789" s="249"/>
      <c r="E3789" s="249"/>
      <c r="F3789" s="183"/>
      <c r="G3789" s="184">
        <f t="shared" si="454"/>
        <v>224.8047</v>
      </c>
      <c r="H3789" s="184">
        <f t="shared" si="455"/>
        <v>18.8</v>
      </c>
      <c r="I3789" s="184">
        <f t="shared" si="456"/>
        <v>206.00469999999999</v>
      </c>
      <c r="K3789" s="184">
        <v>0</v>
      </c>
      <c r="L3789" s="184">
        <v>0</v>
      </c>
      <c r="M3789" s="184">
        <f t="shared" si="457"/>
        <v>0</v>
      </c>
      <c r="O3789" s="188">
        <v>224.8047</v>
      </c>
      <c r="P3789" s="188">
        <v>18.8</v>
      </c>
      <c r="Q3789" s="188">
        <f t="shared" si="458"/>
        <v>206.00469999999999</v>
      </c>
      <c r="S3789" s="184">
        <v>0</v>
      </c>
      <c r="T3789" s="184">
        <v>0</v>
      </c>
      <c r="U3789" s="184">
        <f t="shared" si="459"/>
        <v>0</v>
      </c>
      <c r="W3789" s="185">
        <v>0</v>
      </c>
      <c r="X3789" s="185">
        <v>0</v>
      </c>
      <c r="Y3789" s="185">
        <f t="shared" si="460"/>
        <v>0</v>
      </c>
    </row>
    <row r="3790" spans="2:25" s="187" customFormat="1" hidden="1" x14ac:dyDescent="0.3">
      <c r="B3790" s="226" t="s">
        <v>4102</v>
      </c>
      <c r="C3790" s="338" t="s">
        <v>11269</v>
      </c>
      <c r="D3790" s="249"/>
      <c r="E3790" s="249"/>
      <c r="F3790" s="183"/>
      <c r="G3790" s="184">
        <f t="shared" si="454"/>
        <v>49.782400000000003</v>
      </c>
      <c r="H3790" s="184">
        <f t="shared" si="455"/>
        <v>41.532800999999999</v>
      </c>
      <c r="I3790" s="184">
        <f t="shared" si="456"/>
        <v>8.2495990000000035</v>
      </c>
      <c r="K3790" s="184">
        <v>0</v>
      </c>
      <c r="L3790" s="184">
        <v>0</v>
      </c>
      <c r="M3790" s="184">
        <f t="shared" si="457"/>
        <v>0</v>
      </c>
      <c r="O3790" s="188">
        <v>49.782400000000003</v>
      </c>
      <c r="P3790" s="188">
        <v>41.532800999999999</v>
      </c>
      <c r="Q3790" s="188">
        <f t="shared" si="458"/>
        <v>8.2495990000000035</v>
      </c>
      <c r="S3790" s="184">
        <v>0</v>
      </c>
      <c r="T3790" s="184">
        <v>0</v>
      </c>
      <c r="U3790" s="184">
        <f t="shared" si="459"/>
        <v>0</v>
      </c>
      <c r="W3790" s="185">
        <v>0</v>
      </c>
      <c r="X3790" s="185">
        <v>0</v>
      </c>
      <c r="Y3790" s="185">
        <f t="shared" si="460"/>
        <v>0</v>
      </c>
    </row>
    <row r="3791" spans="2:25" s="187" customFormat="1" hidden="1" x14ac:dyDescent="0.3">
      <c r="B3791" s="226" t="s">
        <v>4103</v>
      </c>
      <c r="C3791" s="338" t="s">
        <v>11270</v>
      </c>
      <c r="D3791" s="249"/>
      <c r="E3791" s="249"/>
      <c r="F3791" s="183"/>
      <c r="G3791" s="184">
        <f t="shared" si="454"/>
        <v>300.56139999999999</v>
      </c>
      <c r="H3791" s="184">
        <f t="shared" si="455"/>
        <v>272.80614175000005</v>
      </c>
      <c r="I3791" s="184">
        <f t="shared" si="456"/>
        <v>27.75525824999994</v>
      </c>
      <c r="K3791" s="184">
        <v>0</v>
      </c>
      <c r="L3791" s="184">
        <v>0</v>
      </c>
      <c r="M3791" s="184">
        <f t="shared" si="457"/>
        <v>0</v>
      </c>
      <c r="O3791" s="188">
        <v>300.56139999999999</v>
      </c>
      <c r="P3791" s="188">
        <v>272.80614175000005</v>
      </c>
      <c r="Q3791" s="188">
        <f t="shared" si="458"/>
        <v>27.75525824999994</v>
      </c>
      <c r="S3791" s="184">
        <v>0</v>
      </c>
      <c r="T3791" s="184">
        <v>0</v>
      </c>
      <c r="U3791" s="184">
        <f t="shared" si="459"/>
        <v>0</v>
      </c>
      <c r="W3791" s="185">
        <v>0</v>
      </c>
      <c r="X3791" s="185">
        <v>0</v>
      </c>
      <c r="Y3791" s="185">
        <f t="shared" si="460"/>
        <v>0</v>
      </c>
    </row>
    <row r="3792" spans="2:25" s="187" customFormat="1" hidden="1" x14ac:dyDescent="0.3">
      <c r="B3792" s="226" t="s">
        <v>4104</v>
      </c>
      <c r="C3792" s="338" t="s">
        <v>11271</v>
      </c>
      <c r="D3792" s="249"/>
      <c r="E3792" s="249"/>
      <c r="F3792" s="183"/>
      <c r="G3792" s="184">
        <f t="shared" ref="G3792:G3833" si="461">+K3792+O3792+S3792+W3792</f>
        <v>50</v>
      </c>
      <c r="H3792" s="184">
        <f t="shared" ref="H3792:H3833" si="462">+L3792+P3792+T3792+X3792</f>
        <v>40</v>
      </c>
      <c r="I3792" s="184">
        <f t="shared" si="456"/>
        <v>10</v>
      </c>
      <c r="K3792" s="184">
        <v>0</v>
      </c>
      <c r="L3792" s="184">
        <v>0</v>
      </c>
      <c r="M3792" s="184">
        <f t="shared" si="457"/>
        <v>0</v>
      </c>
      <c r="O3792" s="188">
        <v>50</v>
      </c>
      <c r="P3792" s="188">
        <v>40</v>
      </c>
      <c r="Q3792" s="188">
        <f t="shared" si="458"/>
        <v>10</v>
      </c>
      <c r="S3792" s="184">
        <v>0</v>
      </c>
      <c r="T3792" s="184">
        <v>0</v>
      </c>
      <c r="U3792" s="184">
        <f t="shared" si="459"/>
        <v>0</v>
      </c>
      <c r="W3792" s="185">
        <v>0</v>
      </c>
      <c r="X3792" s="185">
        <v>0</v>
      </c>
      <c r="Y3792" s="185">
        <f t="shared" si="460"/>
        <v>0</v>
      </c>
    </row>
    <row r="3793" spans="2:25" s="187" customFormat="1" hidden="1" x14ac:dyDescent="0.3">
      <c r="B3793" s="226" t="s">
        <v>4105</v>
      </c>
      <c r="C3793" s="338" t="s">
        <v>11272</v>
      </c>
      <c r="D3793" s="249"/>
      <c r="E3793" s="249"/>
      <c r="F3793" s="183"/>
      <c r="G3793" s="184">
        <f t="shared" si="461"/>
        <v>496.68759999999997</v>
      </c>
      <c r="H3793" s="184">
        <f t="shared" si="462"/>
        <v>380.35164155000001</v>
      </c>
      <c r="I3793" s="184">
        <f t="shared" si="456"/>
        <v>116.33595844999996</v>
      </c>
      <c r="K3793" s="184">
        <v>0</v>
      </c>
      <c r="L3793" s="184">
        <v>0</v>
      </c>
      <c r="M3793" s="184">
        <f t="shared" si="457"/>
        <v>0</v>
      </c>
      <c r="O3793" s="188">
        <v>496.68759999999997</v>
      </c>
      <c r="P3793" s="188">
        <v>380.35164155000001</v>
      </c>
      <c r="Q3793" s="188">
        <f t="shared" si="458"/>
        <v>116.33595844999996</v>
      </c>
      <c r="S3793" s="184">
        <v>0</v>
      </c>
      <c r="T3793" s="184">
        <v>0</v>
      </c>
      <c r="U3793" s="184">
        <f t="shared" si="459"/>
        <v>0</v>
      </c>
      <c r="W3793" s="185">
        <v>0</v>
      </c>
      <c r="X3793" s="185">
        <v>0</v>
      </c>
      <c r="Y3793" s="185">
        <f t="shared" si="460"/>
        <v>0</v>
      </c>
    </row>
    <row r="3794" spans="2:25" s="187" customFormat="1" hidden="1" x14ac:dyDescent="0.3">
      <c r="B3794" s="226" t="s">
        <v>4106</v>
      </c>
      <c r="C3794" s="338" t="s">
        <v>11273</v>
      </c>
      <c r="D3794" s="249"/>
      <c r="E3794" s="249"/>
      <c r="F3794" s="183"/>
      <c r="G3794" s="184">
        <f t="shared" si="461"/>
        <v>385.38630000000001</v>
      </c>
      <c r="H3794" s="184">
        <f t="shared" si="462"/>
        <v>252.64553674999999</v>
      </c>
      <c r="I3794" s="184">
        <f t="shared" si="456"/>
        <v>132.74076325000001</v>
      </c>
      <c r="K3794" s="184">
        <v>0</v>
      </c>
      <c r="L3794" s="184">
        <v>0</v>
      </c>
      <c r="M3794" s="184">
        <f t="shared" si="457"/>
        <v>0</v>
      </c>
      <c r="O3794" s="188">
        <v>385.38630000000001</v>
      </c>
      <c r="P3794" s="188">
        <v>252.64553674999999</v>
      </c>
      <c r="Q3794" s="188">
        <f t="shared" si="458"/>
        <v>132.74076325000001</v>
      </c>
      <c r="S3794" s="184">
        <v>0</v>
      </c>
      <c r="T3794" s="184">
        <v>0</v>
      </c>
      <c r="U3794" s="184">
        <f t="shared" si="459"/>
        <v>0</v>
      </c>
      <c r="W3794" s="185">
        <v>0</v>
      </c>
      <c r="X3794" s="185">
        <v>0</v>
      </c>
      <c r="Y3794" s="185">
        <f t="shared" si="460"/>
        <v>0</v>
      </c>
    </row>
    <row r="3795" spans="2:25" s="187" customFormat="1" hidden="1" x14ac:dyDescent="0.3">
      <c r="B3795" s="226" t="s">
        <v>4107</v>
      </c>
      <c r="C3795" s="338" t="s">
        <v>11274</v>
      </c>
      <c r="D3795" s="249"/>
      <c r="E3795" s="249"/>
      <c r="F3795" s="183"/>
      <c r="G3795" s="184">
        <f t="shared" si="461"/>
        <v>261.74340000000001</v>
      </c>
      <c r="H3795" s="184">
        <f t="shared" si="462"/>
        <v>247.99740491999998</v>
      </c>
      <c r="I3795" s="184">
        <f t="shared" si="456"/>
        <v>13.745995080000029</v>
      </c>
      <c r="K3795" s="184">
        <v>0</v>
      </c>
      <c r="L3795" s="184">
        <v>0</v>
      </c>
      <c r="M3795" s="184">
        <f t="shared" si="457"/>
        <v>0</v>
      </c>
      <c r="O3795" s="188">
        <v>261.74340000000001</v>
      </c>
      <c r="P3795" s="188">
        <v>247.99740491999998</v>
      </c>
      <c r="Q3795" s="188">
        <f t="shared" si="458"/>
        <v>13.745995080000029</v>
      </c>
      <c r="S3795" s="184">
        <v>0</v>
      </c>
      <c r="T3795" s="184">
        <v>0</v>
      </c>
      <c r="U3795" s="184">
        <f t="shared" si="459"/>
        <v>0</v>
      </c>
      <c r="W3795" s="185">
        <v>0</v>
      </c>
      <c r="X3795" s="185">
        <v>0</v>
      </c>
      <c r="Y3795" s="185">
        <f t="shared" si="460"/>
        <v>0</v>
      </c>
    </row>
    <row r="3796" spans="2:25" s="187" customFormat="1" hidden="1" x14ac:dyDescent="0.3">
      <c r="B3796" s="226" t="s">
        <v>4108</v>
      </c>
      <c r="C3796" s="338" t="s">
        <v>11275</v>
      </c>
      <c r="D3796" s="249"/>
      <c r="E3796" s="249"/>
      <c r="F3796" s="183"/>
      <c r="G3796" s="184">
        <f t="shared" si="461"/>
        <v>71.471699999999984</v>
      </c>
      <c r="H3796" s="184">
        <f t="shared" si="462"/>
        <v>66.307023560000005</v>
      </c>
      <c r="I3796" s="184">
        <f t="shared" si="456"/>
        <v>5.1646764399999796</v>
      </c>
      <c r="K3796" s="184">
        <v>0</v>
      </c>
      <c r="L3796" s="184">
        <v>0</v>
      </c>
      <c r="M3796" s="184">
        <f t="shared" si="457"/>
        <v>0</v>
      </c>
      <c r="O3796" s="188">
        <v>71.471699999999984</v>
      </c>
      <c r="P3796" s="188">
        <v>66.307023560000005</v>
      </c>
      <c r="Q3796" s="188">
        <f t="shared" si="458"/>
        <v>5.1646764399999796</v>
      </c>
      <c r="S3796" s="184">
        <v>0</v>
      </c>
      <c r="T3796" s="184">
        <v>0</v>
      </c>
      <c r="U3796" s="184">
        <f t="shared" si="459"/>
        <v>0</v>
      </c>
      <c r="W3796" s="185">
        <v>0</v>
      </c>
      <c r="X3796" s="185">
        <v>0</v>
      </c>
      <c r="Y3796" s="185">
        <f t="shared" si="460"/>
        <v>0</v>
      </c>
    </row>
    <row r="3797" spans="2:25" s="187" customFormat="1" hidden="1" x14ac:dyDescent="0.3">
      <c r="B3797" s="226" t="s">
        <v>4109</v>
      </c>
      <c r="C3797" s="338" t="s">
        <v>11276</v>
      </c>
      <c r="D3797" s="249"/>
      <c r="E3797" s="249"/>
      <c r="F3797" s="183"/>
      <c r="G3797" s="184">
        <f t="shared" si="461"/>
        <v>270.17439999999999</v>
      </c>
      <c r="H3797" s="184">
        <f t="shared" si="462"/>
        <v>132.55314300000001</v>
      </c>
      <c r="I3797" s="184">
        <f t="shared" si="456"/>
        <v>137.62125699999999</v>
      </c>
      <c r="K3797" s="184">
        <v>0</v>
      </c>
      <c r="L3797" s="184">
        <v>0</v>
      </c>
      <c r="M3797" s="184">
        <f t="shared" si="457"/>
        <v>0</v>
      </c>
      <c r="O3797" s="188">
        <v>270.17439999999999</v>
      </c>
      <c r="P3797" s="188">
        <v>132.55314300000001</v>
      </c>
      <c r="Q3797" s="188">
        <f t="shared" si="458"/>
        <v>137.62125699999999</v>
      </c>
      <c r="S3797" s="184">
        <v>0</v>
      </c>
      <c r="T3797" s="184">
        <v>0</v>
      </c>
      <c r="U3797" s="184">
        <f t="shared" si="459"/>
        <v>0</v>
      </c>
      <c r="W3797" s="185">
        <v>0</v>
      </c>
      <c r="X3797" s="185">
        <v>0</v>
      </c>
      <c r="Y3797" s="185">
        <f t="shared" si="460"/>
        <v>0</v>
      </c>
    </row>
    <row r="3798" spans="2:25" s="187" customFormat="1" hidden="1" x14ac:dyDescent="0.3">
      <c r="B3798" s="226" t="s">
        <v>4110</v>
      </c>
      <c r="C3798" s="338" t="s">
        <v>11277</v>
      </c>
      <c r="D3798" s="249"/>
      <c r="E3798" s="249"/>
      <c r="F3798" s="183"/>
      <c r="G3798" s="184">
        <f t="shared" si="461"/>
        <v>56.273500000000006</v>
      </c>
      <c r="H3798" s="184">
        <f t="shared" si="462"/>
        <v>45.814312229999999</v>
      </c>
      <c r="I3798" s="184">
        <f t="shared" si="456"/>
        <v>10.459187770000007</v>
      </c>
      <c r="K3798" s="184">
        <v>0</v>
      </c>
      <c r="L3798" s="184">
        <v>0</v>
      </c>
      <c r="M3798" s="184">
        <f t="shared" si="457"/>
        <v>0</v>
      </c>
      <c r="O3798" s="188">
        <v>56.273500000000006</v>
      </c>
      <c r="P3798" s="188">
        <v>45.814312229999999</v>
      </c>
      <c r="Q3798" s="188">
        <f t="shared" si="458"/>
        <v>10.459187770000007</v>
      </c>
      <c r="S3798" s="184">
        <v>0</v>
      </c>
      <c r="T3798" s="184">
        <v>0</v>
      </c>
      <c r="U3798" s="184">
        <f t="shared" si="459"/>
        <v>0</v>
      </c>
      <c r="W3798" s="185">
        <v>0</v>
      </c>
      <c r="X3798" s="185">
        <v>0</v>
      </c>
      <c r="Y3798" s="185">
        <f t="shared" si="460"/>
        <v>0</v>
      </c>
    </row>
    <row r="3799" spans="2:25" s="187" customFormat="1" hidden="1" x14ac:dyDescent="0.3">
      <c r="B3799" s="226" t="s">
        <v>4111</v>
      </c>
      <c r="C3799" s="338" t="s">
        <v>11278</v>
      </c>
      <c r="D3799" s="249"/>
      <c r="E3799" s="249"/>
      <c r="F3799" s="183"/>
      <c r="G3799" s="184">
        <f t="shared" si="461"/>
        <v>414.00190000000003</v>
      </c>
      <c r="H3799" s="184">
        <f t="shared" si="462"/>
        <v>316.97797883000004</v>
      </c>
      <c r="I3799" s="184">
        <f t="shared" si="456"/>
        <v>97.023921169999994</v>
      </c>
      <c r="K3799" s="184">
        <v>0</v>
      </c>
      <c r="L3799" s="184">
        <v>0</v>
      </c>
      <c r="M3799" s="184">
        <f t="shared" si="457"/>
        <v>0</v>
      </c>
      <c r="O3799" s="188">
        <v>414.00190000000003</v>
      </c>
      <c r="P3799" s="188">
        <v>316.97797883000004</v>
      </c>
      <c r="Q3799" s="188">
        <f t="shared" si="458"/>
        <v>97.023921169999994</v>
      </c>
      <c r="S3799" s="184">
        <v>0</v>
      </c>
      <c r="T3799" s="184">
        <v>0</v>
      </c>
      <c r="U3799" s="184">
        <f t="shared" si="459"/>
        <v>0</v>
      </c>
      <c r="W3799" s="185">
        <v>0</v>
      </c>
      <c r="X3799" s="185">
        <v>0</v>
      </c>
      <c r="Y3799" s="185">
        <f t="shared" si="460"/>
        <v>0</v>
      </c>
    </row>
    <row r="3800" spans="2:25" s="187" customFormat="1" hidden="1" x14ac:dyDescent="0.3">
      <c r="B3800" s="226" t="s">
        <v>4112</v>
      </c>
      <c r="C3800" s="338" t="s">
        <v>11279</v>
      </c>
      <c r="D3800" s="249"/>
      <c r="E3800" s="249"/>
      <c r="F3800" s="183"/>
      <c r="G3800" s="184">
        <f t="shared" si="461"/>
        <v>50</v>
      </c>
      <c r="H3800" s="184">
        <f t="shared" si="462"/>
        <v>0</v>
      </c>
      <c r="I3800" s="184">
        <f t="shared" si="456"/>
        <v>50</v>
      </c>
      <c r="K3800" s="184">
        <v>0</v>
      </c>
      <c r="L3800" s="184">
        <v>0</v>
      </c>
      <c r="M3800" s="184">
        <f t="shared" si="457"/>
        <v>0</v>
      </c>
      <c r="O3800" s="188">
        <v>50</v>
      </c>
      <c r="P3800" s="188">
        <v>0</v>
      </c>
      <c r="Q3800" s="188">
        <f t="shared" si="458"/>
        <v>50</v>
      </c>
      <c r="S3800" s="184">
        <v>0</v>
      </c>
      <c r="T3800" s="184">
        <v>0</v>
      </c>
      <c r="U3800" s="184">
        <f t="shared" si="459"/>
        <v>0</v>
      </c>
      <c r="W3800" s="185">
        <v>0</v>
      </c>
      <c r="X3800" s="185">
        <v>0</v>
      </c>
      <c r="Y3800" s="185">
        <f t="shared" si="460"/>
        <v>0</v>
      </c>
    </row>
    <row r="3801" spans="2:25" s="187" customFormat="1" hidden="1" x14ac:dyDescent="0.3">
      <c r="B3801" s="226" t="s">
        <v>4113</v>
      </c>
      <c r="C3801" s="338" t="s">
        <v>11280</v>
      </c>
      <c r="D3801" s="249"/>
      <c r="E3801" s="249"/>
      <c r="F3801" s="183"/>
      <c r="G3801" s="184">
        <f t="shared" si="461"/>
        <v>908.95950000000005</v>
      </c>
      <c r="H3801" s="184">
        <f t="shared" si="462"/>
        <v>780.64388357999997</v>
      </c>
      <c r="I3801" s="184">
        <f t="shared" si="456"/>
        <v>128.31561642000008</v>
      </c>
      <c r="K3801" s="184">
        <v>0</v>
      </c>
      <c r="L3801" s="184">
        <v>0</v>
      </c>
      <c r="M3801" s="184">
        <f t="shared" si="457"/>
        <v>0</v>
      </c>
      <c r="O3801" s="188">
        <v>908.95950000000005</v>
      </c>
      <c r="P3801" s="188">
        <v>780.64388357999997</v>
      </c>
      <c r="Q3801" s="188">
        <f t="shared" si="458"/>
        <v>128.31561642000008</v>
      </c>
      <c r="S3801" s="184">
        <v>0</v>
      </c>
      <c r="T3801" s="184">
        <v>0</v>
      </c>
      <c r="U3801" s="184">
        <f t="shared" si="459"/>
        <v>0</v>
      </c>
      <c r="W3801" s="185">
        <v>0</v>
      </c>
      <c r="X3801" s="185">
        <v>0</v>
      </c>
      <c r="Y3801" s="185">
        <f t="shared" si="460"/>
        <v>0</v>
      </c>
    </row>
    <row r="3802" spans="2:25" s="187" customFormat="1" hidden="1" x14ac:dyDescent="0.3">
      <c r="B3802" s="226" t="s">
        <v>4114</v>
      </c>
      <c r="C3802" s="338" t="s">
        <v>11281</v>
      </c>
      <c r="D3802" s="249"/>
      <c r="E3802" s="249"/>
      <c r="F3802" s="183"/>
      <c r="G3802" s="184">
        <f t="shared" si="461"/>
        <v>1134.8831999999998</v>
      </c>
      <c r="H3802" s="184">
        <f t="shared" si="462"/>
        <v>913.1047790099999</v>
      </c>
      <c r="I3802" s="184">
        <f t="shared" si="456"/>
        <v>221.77842098999986</v>
      </c>
      <c r="K3802" s="184">
        <v>0</v>
      </c>
      <c r="L3802" s="184">
        <v>0</v>
      </c>
      <c r="M3802" s="184">
        <f t="shared" si="457"/>
        <v>0</v>
      </c>
      <c r="O3802" s="188">
        <v>1134.8831999999998</v>
      </c>
      <c r="P3802" s="188">
        <v>913.1047790099999</v>
      </c>
      <c r="Q3802" s="188">
        <f t="shared" si="458"/>
        <v>221.77842098999986</v>
      </c>
      <c r="S3802" s="184">
        <v>0</v>
      </c>
      <c r="T3802" s="184">
        <v>0</v>
      </c>
      <c r="U3802" s="184">
        <f t="shared" si="459"/>
        <v>0</v>
      </c>
      <c r="W3802" s="185">
        <v>0</v>
      </c>
      <c r="X3802" s="185">
        <v>0</v>
      </c>
      <c r="Y3802" s="185">
        <f t="shared" si="460"/>
        <v>0</v>
      </c>
    </row>
    <row r="3803" spans="2:25" s="187" customFormat="1" hidden="1" x14ac:dyDescent="0.3">
      <c r="B3803" s="226" t="s">
        <v>4115</v>
      </c>
      <c r="C3803" s="338" t="s">
        <v>11282</v>
      </c>
      <c r="D3803" s="249"/>
      <c r="E3803" s="249"/>
      <c r="F3803" s="183"/>
      <c r="G3803" s="184">
        <f t="shared" si="461"/>
        <v>303.4898</v>
      </c>
      <c r="H3803" s="184">
        <f t="shared" si="462"/>
        <v>239.78064995</v>
      </c>
      <c r="I3803" s="184">
        <f t="shared" si="456"/>
        <v>63.709150050000005</v>
      </c>
      <c r="K3803" s="184">
        <v>0</v>
      </c>
      <c r="L3803" s="184">
        <v>0</v>
      </c>
      <c r="M3803" s="184">
        <f t="shared" si="457"/>
        <v>0</v>
      </c>
      <c r="O3803" s="188">
        <v>303.4898</v>
      </c>
      <c r="P3803" s="188">
        <v>239.78064995</v>
      </c>
      <c r="Q3803" s="188">
        <f t="shared" si="458"/>
        <v>63.709150050000005</v>
      </c>
      <c r="S3803" s="184">
        <v>0</v>
      </c>
      <c r="T3803" s="184">
        <v>0</v>
      </c>
      <c r="U3803" s="184">
        <f t="shared" si="459"/>
        <v>0</v>
      </c>
      <c r="W3803" s="185">
        <v>0</v>
      </c>
      <c r="X3803" s="185">
        <v>0</v>
      </c>
      <c r="Y3803" s="185">
        <f t="shared" si="460"/>
        <v>0</v>
      </c>
    </row>
    <row r="3804" spans="2:25" s="187" customFormat="1" hidden="1" x14ac:dyDescent="0.3">
      <c r="B3804" s="226" t="s">
        <v>4116</v>
      </c>
      <c r="C3804" s="338" t="s">
        <v>11283</v>
      </c>
      <c r="D3804" s="249"/>
      <c r="E3804" s="249"/>
      <c r="F3804" s="183"/>
      <c r="G3804" s="184">
        <f t="shared" si="461"/>
        <v>527.59249999999997</v>
      </c>
      <c r="H3804" s="184">
        <f t="shared" si="462"/>
        <v>326.52264309999998</v>
      </c>
      <c r="I3804" s="184">
        <f t="shared" si="456"/>
        <v>201.06985689999999</v>
      </c>
      <c r="K3804" s="184">
        <v>0</v>
      </c>
      <c r="L3804" s="184">
        <v>0</v>
      </c>
      <c r="M3804" s="184">
        <f t="shared" si="457"/>
        <v>0</v>
      </c>
      <c r="O3804" s="188">
        <v>527.59249999999997</v>
      </c>
      <c r="P3804" s="188">
        <v>326.52264309999998</v>
      </c>
      <c r="Q3804" s="188">
        <f t="shared" si="458"/>
        <v>201.06985689999999</v>
      </c>
      <c r="S3804" s="184">
        <v>0</v>
      </c>
      <c r="T3804" s="184">
        <v>0</v>
      </c>
      <c r="U3804" s="184">
        <f t="shared" si="459"/>
        <v>0</v>
      </c>
      <c r="W3804" s="185">
        <v>0</v>
      </c>
      <c r="X3804" s="185">
        <v>0</v>
      </c>
      <c r="Y3804" s="185">
        <f t="shared" si="460"/>
        <v>0</v>
      </c>
    </row>
    <row r="3805" spans="2:25" s="187" customFormat="1" hidden="1" x14ac:dyDescent="0.3">
      <c r="B3805" s="226" t="s">
        <v>4117</v>
      </c>
      <c r="C3805" s="338" t="s">
        <v>11284</v>
      </c>
      <c r="D3805" s="249"/>
      <c r="E3805" s="249"/>
      <c r="F3805" s="183"/>
      <c r="G3805" s="184">
        <f t="shared" si="461"/>
        <v>378.95619999999997</v>
      </c>
      <c r="H3805" s="184">
        <f t="shared" si="462"/>
        <v>293.76711394</v>
      </c>
      <c r="I3805" s="184">
        <f t="shared" si="456"/>
        <v>85.189086059999966</v>
      </c>
      <c r="K3805" s="184">
        <v>0</v>
      </c>
      <c r="L3805" s="184">
        <v>0</v>
      </c>
      <c r="M3805" s="184">
        <f t="shared" si="457"/>
        <v>0</v>
      </c>
      <c r="O3805" s="188">
        <v>378.95619999999997</v>
      </c>
      <c r="P3805" s="188">
        <v>293.76711394</v>
      </c>
      <c r="Q3805" s="188">
        <f t="shared" si="458"/>
        <v>85.189086059999966</v>
      </c>
      <c r="S3805" s="184">
        <v>0</v>
      </c>
      <c r="T3805" s="184">
        <v>0</v>
      </c>
      <c r="U3805" s="184">
        <f t="shared" si="459"/>
        <v>0</v>
      </c>
      <c r="W3805" s="185">
        <v>0</v>
      </c>
      <c r="X3805" s="185">
        <v>0</v>
      </c>
      <c r="Y3805" s="185">
        <f t="shared" si="460"/>
        <v>0</v>
      </c>
    </row>
    <row r="3806" spans="2:25" s="187" customFormat="1" hidden="1" x14ac:dyDescent="0.3">
      <c r="B3806" s="226" t="s">
        <v>4118</v>
      </c>
      <c r="C3806" s="338" t="s">
        <v>11285</v>
      </c>
      <c r="D3806" s="249"/>
      <c r="E3806" s="249"/>
      <c r="F3806" s="183"/>
      <c r="G3806" s="184">
        <f t="shared" si="461"/>
        <v>426.23689999999999</v>
      </c>
      <c r="H3806" s="184">
        <f t="shared" si="462"/>
        <v>229.22693860999999</v>
      </c>
      <c r="I3806" s="184">
        <f t="shared" si="456"/>
        <v>197.00996139</v>
      </c>
      <c r="K3806" s="184">
        <v>0</v>
      </c>
      <c r="L3806" s="184">
        <v>0</v>
      </c>
      <c r="M3806" s="184">
        <f t="shared" si="457"/>
        <v>0</v>
      </c>
      <c r="O3806" s="188">
        <v>426.23689999999999</v>
      </c>
      <c r="P3806" s="188">
        <v>229.22693860999999</v>
      </c>
      <c r="Q3806" s="188">
        <f t="shared" si="458"/>
        <v>197.00996139</v>
      </c>
      <c r="S3806" s="184">
        <v>0</v>
      </c>
      <c r="T3806" s="184">
        <v>0</v>
      </c>
      <c r="U3806" s="184">
        <f t="shared" si="459"/>
        <v>0</v>
      </c>
      <c r="W3806" s="185">
        <v>0</v>
      </c>
      <c r="X3806" s="185">
        <v>0</v>
      </c>
      <c r="Y3806" s="185">
        <f t="shared" si="460"/>
        <v>0</v>
      </c>
    </row>
    <row r="3807" spans="2:25" s="187" customFormat="1" hidden="1" x14ac:dyDescent="0.3">
      <c r="B3807" s="226" t="s">
        <v>4119</v>
      </c>
      <c r="C3807" s="338" t="s">
        <v>11286</v>
      </c>
      <c r="D3807" s="249"/>
      <c r="E3807" s="249"/>
      <c r="F3807" s="183"/>
      <c r="G3807" s="184">
        <f t="shared" si="461"/>
        <v>948.37879999999996</v>
      </c>
      <c r="H3807" s="184">
        <f t="shared" si="462"/>
        <v>851.64543073999994</v>
      </c>
      <c r="I3807" s="184">
        <f t="shared" si="456"/>
        <v>96.733369260000018</v>
      </c>
      <c r="K3807" s="184">
        <v>0</v>
      </c>
      <c r="L3807" s="184">
        <v>0</v>
      </c>
      <c r="M3807" s="184">
        <f t="shared" si="457"/>
        <v>0</v>
      </c>
      <c r="O3807" s="188">
        <v>948.37879999999996</v>
      </c>
      <c r="P3807" s="188">
        <v>851.64543073999994</v>
      </c>
      <c r="Q3807" s="188">
        <f t="shared" si="458"/>
        <v>96.733369260000018</v>
      </c>
      <c r="S3807" s="184">
        <v>0</v>
      </c>
      <c r="T3807" s="184">
        <v>0</v>
      </c>
      <c r="U3807" s="184">
        <f t="shared" si="459"/>
        <v>0</v>
      </c>
      <c r="W3807" s="185">
        <v>0</v>
      </c>
      <c r="X3807" s="185">
        <v>0</v>
      </c>
      <c r="Y3807" s="185">
        <f t="shared" si="460"/>
        <v>0</v>
      </c>
    </row>
    <row r="3808" spans="2:25" s="187" customFormat="1" hidden="1" x14ac:dyDescent="0.3">
      <c r="B3808" s="226" t="s">
        <v>4120</v>
      </c>
      <c r="C3808" s="338" t="s">
        <v>11287</v>
      </c>
      <c r="D3808" s="249"/>
      <c r="E3808" s="249"/>
      <c r="F3808" s="183"/>
      <c r="G3808" s="184">
        <f t="shared" si="461"/>
        <v>68.62</v>
      </c>
      <c r="H3808" s="184">
        <f t="shared" si="462"/>
        <v>57.075836750000001</v>
      </c>
      <c r="I3808" s="184">
        <f t="shared" si="456"/>
        <v>11.544163250000004</v>
      </c>
      <c r="K3808" s="184">
        <v>0</v>
      </c>
      <c r="L3808" s="184">
        <v>0</v>
      </c>
      <c r="M3808" s="184">
        <f t="shared" si="457"/>
        <v>0</v>
      </c>
      <c r="O3808" s="188">
        <v>68.62</v>
      </c>
      <c r="P3808" s="188">
        <v>57.075836750000001</v>
      </c>
      <c r="Q3808" s="188">
        <f t="shared" si="458"/>
        <v>11.544163250000004</v>
      </c>
      <c r="S3808" s="184">
        <v>0</v>
      </c>
      <c r="T3808" s="184">
        <v>0</v>
      </c>
      <c r="U3808" s="184">
        <f t="shared" si="459"/>
        <v>0</v>
      </c>
      <c r="W3808" s="185">
        <v>0</v>
      </c>
      <c r="X3808" s="185">
        <v>0</v>
      </c>
      <c r="Y3808" s="185">
        <f t="shared" si="460"/>
        <v>0</v>
      </c>
    </row>
    <row r="3809" spans="2:25" s="187" customFormat="1" hidden="1" x14ac:dyDescent="0.3">
      <c r="B3809" s="226" t="s">
        <v>4121</v>
      </c>
      <c r="C3809" s="338" t="s">
        <v>11288</v>
      </c>
      <c r="D3809" s="249"/>
      <c r="E3809" s="249"/>
      <c r="F3809" s="183"/>
      <c r="G3809" s="184">
        <f t="shared" si="461"/>
        <v>641.89700000000005</v>
      </c>
      <c r="H3809" s="184">
        <f t="shared" si="462"/>
        <v>70.086380000000005</v>
      </c>
      <c r="I3809" s="184">
        <f t="shared" si="456"/>
        <v>571.81062000000009</v>
      </c>
      <c r="J3809" s="179"/>
      <c r="K3809" s="184">
        <v>0</v>
      </c>
      <c r="L3809" s="184">
        <v>0</v>
      </c>
      <c r="M3809" s="184">
        <f t="shared" si="457"/>
        <v>0</v>
      </c>
      <c r="N3809" s="179"/>
      <c r="O3809" s="184">
        <v>641.89700000000005</v>
      </c>
      <c r="P3809" s="184">
        <v>70.086380000000005</v>
      </c>
      <c r="Q3809" s="184">
        <f t="shared" si="458"/>
        <v>571.81062000000009</v>
      </c>
      <c r="R3809" s="179"/>
      <c r="S3809" s="184">
        <v>0</v>
      </c>
      <c r="T3809" s="184">
        <v>0</v>
      </c>
      <c r="U3809" s="184">
        <f t="shared" si="459"/>
        <v>0</v>
      </c>
      <c r="V3809" s="179"/>
      <c r="W3809" s="184">
        <v>0</v>
      </c>
      <c r="X3809" s="184">
        <v>0</v>
      </c>
      <c r="Y3809" s="184">
        <f t="shared" si="460"/>
        <v>0</v>
      </c>
    </row>
    <row r="3810" spans="2:25" s="187" customFormat="1" hidden="1" x14ac:dyDescent="0.3">
      <c r="B3810" s="226" t="s">
        <v>4122</v>
      </c>
      <c r="C3810" s="338" t="s">
        <v>11289</v>
      </c>
      <c r="D3810" s="249"/>
      <c r="E3810" s="249"/>
      <c r="F3810" s="183"/>
      <c r="G3810" s="184">
        <f t="shared" si="461"/>
        <v>94.225000000000009</v>
      </c>
      <c r="H3810" s="184">
        <f t="shared" si="462"/>
        <v>67.640294819999994</v>
      </c>
      <c r="I3810" s="184">
        <f t="shared" si="456"/>
        <v>26.584705180000014</v>
      </c>
      <c r="K3810" s="184">
        <v>0</v>
      </c>
      <c r="L3810" s="184">
        <v>0</v>
      </c>
      <c r="M3810" s="184">
        <f t="shared" si="457"/>
        <v>0</v>
      </c>
      <c r="O3810" s="188">
        <v>94.225000000000009</v>
      </c>
      <c r="P3810" s="188">
        <v>67.640294819999994</v>
      </c>
      <c r="Q3810" s="188">
        <f t="shared" si="458"/>
        <v>26.584705180000014</v>
      </c>
      <c r="S3810" s="184">
        <v>0</v>
      </c>
      <c r="T3810" s="184">
        <v>0</v>
      </c>
      <c r="U3810" s="184">
        <f t="shared" si="459"/>
        <v>0</v>
      </c>
      <c r="W3810" s="185">
        <v>0</v>
      </c>
      <c r="X3810" s="185">
        <v>0</v>
      </c>
      <c r="Y3810" s="185">
        <f t="shared" si="460"/>
        <v>0</v>
      </c>
    </row>
    <row r="3811" spans="2:25" s="187" customFormat="1" hidden="1" x14ac:dyDescent="0.3">
      <c r="B3811" s="226" t="s">
        <v>4123</v>
      </c>
      <c r="C3811" s="338" t="s">
        <v>11290</v>
      </c>
      <c r="D3811" s="249"/>
      <c r="E3811" s="249"/>
      <c r="F3811" s="183"/>
      <c r="G3811" s="184">
        <f t="shared" si="461"/>
        <v>1794.0227</v>
      </c>
      <c r="H3811" s="184">
        <f t="shared" si="462"/>
        <v>793.58455147999996</v>
      </c>
      <c r="I3811" s="184">
        <f t="shared" si="456"/>
        <v>1000.43814852</v>
      </c>
      <c r="K3811" s="184">
        <v>0</v>
      </c>
      <c r="L3811" s="184">
        <v>0</v>
      </c>
      <c r="M3811" s="184">
        <f t="shared" si="457"/>
        <v>0</v>
      </c>
      <c r="O3811" s="188">
        <v>1794.0227</v>
      </c>
      <c r="P3811" s="188">
        <v>793.58455147999996</v>
      </c>
      <c r="Q3811" s="188">
        <f t="shared" si="458"/>
        <v>1000.43814852</v>
      </c>
      <c r="S3811" s="184">
        <v>0</v>
      </c>
      <c r="T3811" s="184">
        <v>0</v>
      </c>
      <c r="U3811" s="184">
        <f t="shared" si="459"/>
        <v>0</v>
      </c>
      <c r="W3811" s="185">
        <v>0</v>
      </c>
      <c r="X3811" s="185">
        <v>0</v>
      </c>
      <c r="Y3811" s="185">
        <f t="shared" si="460"/>
        <v>0</v>
      </c>
    </row>
    <row r="3812" spans="2:25" s="187" customFormat="1" hidden="1" x14ac:dyDescent="0.3">
      <c r="B3812" s="226" t="s">
        <v>4124</v>
      </c>
      <c r="C3812" s="338" t="s">
        <v>11291</v>
      </c>
      <c r="D3812" s="249"/>
      <c r="E3812" s="249"/>
      <c r="F3812" s="183"/>
      <c r="G3812" s="184">
        <f t="shared" si="461"/>
        <v>107</v>
      </c>
      <c r="H3812" s="184">
        <f t="shared" si="462"/>
        <v>0</v>
      </c>
      <c r="I3812" s="184">
        <f t="shared" si="456"/>
        <v>107</v>
      </c>
      <c r="K3812" s="184">
        <v>0</v>
      </c>
      <c r="L3812" s="184">
        <v>0</v>
      </c>
      <c r="M3812" s="184">
        <f t="shared" si="457"/>
        <v>0</v>
      </c>
      <c r="O3812" s="188">
        <v>107</v>
      </c>
      <c r="P3812" s="188">
        <v>0</v>
      </c>
      <c r="Q3812" s="188">
        <f t="shared" si="458"/>
        <v>107</v>
      </c>
      <c r="S3812" s="184">
        <v>0</v>
      </c>
      <c r="T3812" s="184">
        <v>0</v>
      </c>
      <c r="U3812" s="184">
        <f t="shared" si="459"/>
        <v>0</v>
      </c>
      <c r="W3812" s="185">
        <v>0</v>
      </c>
      <c r="X3812" s="185">
        <v>0</v>
      </c>
      <c r="Y3812" s="185">
        <f t="shared" si="460"/>
        <v>0</v>
      </c>
    </row>
    <row r="3813" spans="2:25" s="187" customFormat="1" hidden="1" x14ac:dyDescent="0.3">
      <c r="B3813" s="226" t="s">
        <v>4125</v>
      </c>
      <c r="C3813" s="338" t="s">
        <v>11292</v>
      </c>
      <c r="D3813" s="249"/>
      <c r="E3813" s="249"/>
      <c r="F3813" s="183"/>
      <c r="G3813" s="184">
        <f t="shared" si="461"/>
        <v>1742.4396999999999</v>
      </c>
      <c r="H3813" s="184">
        <f t="shared" si="462"/>
        <v>1640.8886600000001</v>
      </c>
      <c r="I3813" s="184">
        <f t="shared" si="456"/>
        <v>101.55103999999983</v>
      </c>
      <c r="K3813" s="184">
        <v>0</v>
      </c>
      <c r="L3813" s="184">
        <v>0</v>
      </c>
      <c r="M3813" s="184">
        <f t="shared" si="457"/>
        <v>0</v>
      </c>
      <c r="O3813" s="188">
        <v>1742.4396999999999</v>
      </c>
      <c r="P3813" s="188">
        <v>1640.8886600000001</v>
      </c>
      <c r="Q3813" s="188">
        <f t="shared" si="458"/>
        <v>101.55103999999983</v>
      </c>
      <c r="S3813" s="184">
        <v>0</v>
      </c>
      <c r="T3813" s="184">
        <v>0</v>
      </c>
      <c r="U3813" s="184">
        <f t="shared" si="459"/>
        <v>0</v>
      </c>
      <c r="W3813" s="185">
        <v>0</v>
      </c>
      <c r="X3813" s="185">
        <v>0</v>
      </c>
      <c r="Y3813" s="185">
        <f t="shared" si="460"/>
        <v>0</v>
      </c>
    </row>
    <row r="3814" spans="2:25" s="187" customFormat="1" hidden="1" x14ac:dyDescent="0.3">
      <c r="B3814" s="226" t="s">
        <v>4126</v>
      </c>
      <c r="C3814" s="338" t="s">
        <v>11293</v>
      </c>
      <c r="D3814" s="249"/>
      <c r="E3814" s="249"/>
      <c r="F3814" s="183"/>
      <c r="G3814" s="184">
        <f t="shared" si="461"/>
        <v>686.32050000000004</v>
      </c>
      <c r="H3814" s="184">
        <f t="shared" si="462"/>
        <v>517.10243449000006</v>
      </c>
      <c r="I3814" s="184">
        <f t="shared" si="456"/>
        <v>169.21806550999997</v>
      </c>
      <c r="K3814" s="184">
        <v>0</v>
      </c>
      <c r="L3814" s="184">
        <v>0</v>
      </c>
      <c r="M3814" s="184">
        <f t="shared" si="457"/>
        <v>0</v>
      </c>
      <c r="O3814" s="188">
        <v>686.32050000000004</v>
      </c>
      <c r="P3814" s="188">
        <v>517.10243449000006</v>
      </c>
      <c r="Q3814" s="188">
        <f t="shared" si="458"/>
        <v>169.21806550999997</v>
      </c>
      <c r="S3814" s="184">
        <v>0</v>
      </c>
      <c r="T3814" s="184">
        <v>0</v>
      </c>
      <c r="U3814" s="184">
        <f t="shared" si="459"/>
        <v>0</v>
      </c>
      <c r="W3814" s="185">
        <v>0</v>
      </c>
      <c r="X3814" s="185">
        <v>0</v>
      </c>
      <c r="Y3814" s="185">
        <f t="shared" si="460"/>
        <v>0</v>
      </c>
    </row>
    <row r="3815" spans="2:25" s="187" customFormat="1" hidden="1" x14ac:dyDescent="0.3">
      <c r="B3815" s="226" t="s">
        <v>4127</v>
      </c>
      <c r="C3815" s="338" t="s">
        <v>11294</v>
      </c>
      <c r="D3815" s="249"/>
      <c r="E3815" s="249"/>
      <c r="F3815" s="183"/>
      <c r="G3815" s="184">
        <f t="shared" si="461"/>
        <v>833.33410000000003</v>
      </c>
      <c r="H3815" s="184">
        <f t="shared" si="462"/>
        <v>799.12308799999994</v>
      </c>
      <c r="I3815" s="184">
        <f t="shared" si="456"/>
        <v>34.211012000000096</v>
      </c>
      <c r="K3815" s="184">
        <v>0</v>
      </c>
      <c r="L3815" s="184">
        <v>0</v>
      </c>
      <c r="M3815" s="184">
        <f t="shared" si="457"/>
        <v>0</v>
      </c>
      <c r="O3815" s="188">
        <v>833.33410000000003</v>
      </c>
      <c r="P3815" s="188">
        <v>799.12308799999994</v>
      </c>
      <c r="Q3815" s="188">
        <f t="shared" si="458"/>
        <v>34.211012000000096</v>
      </c>
      <c r="S3815" s="184">
        <v>0</v>
      </c>
      <c r="T3815" s="184">
        <v>0</v>
      </c>
      <c r="U3815" s="184">
        <f t="shared" si="459"/>
        <v>0</v>
      </c>
      <c r="W3815" s="185">
        <v>0</v>
      </c>
      <c r="X3815" s="185">
        <v>0</v>
      </c>
      <c r="Y3815" s="185">
        <f t="shared" si="460"/>
        <v>0</v>
      </c>
    </row>
    <row r="3816" spans="2:25" s="187" customFormat="1" hidden="1" x14ac:dyDescent="0.3">
      <c r="B3816" s="226" t="s">
        <v>4128</v>
      </c>
      <c r="C3816" s="338" t="s">
        <v>11295</v>
      </c>
      <c r="D3816" s="249"/>
      <c r="E3816" s="249"/>
      <c r="F3816" s="183"/>
      <c r="G3816" s="184">
        <f t="shared" si="461"/>
        <v>975.97260000000006</v>
      </c>
      <c r="H3816" s="184">
        <f t="shared" si="462"/>
        <v>862.45494999999994</v>
      </c>
      <c r="I3816" s="184">
        <f t="shared" si="456"/>
        <v>113.51765000000012</v>
      </c>
      <c r="K3816" s="184">
        <v>0</v>
      </c>
      <c r="L3816" s="184">
        <v>0</v>
      </c>
      <c r="M3816" s="184">
        <f t="shared" si="457"/>
        <v>0</v>
      </c>
      <c r="O3816" s="188">
        <v>975.97260000000006</v>
      </c>
      <c r="P3816" s="188">
        <v>862.45494999999994</v>
      </c>
      <c r="Q3816" s="188">
        <f t="shared" si="458"/>
        <v>113.51765000000012</v>
      </c>
      <c r="S3816" s="184">
        <v>0</v>
      </c>
      <c r="T3816" s="184">
        <v>0</v>
      </c>
      <c r="U3816" s="184">
        <f t="shared" si="459"/>
        <v>0</v>
      </c>
      <c r="W3816" s="185">
        <v>0</v>
      </c>
      <c r="X3816" s="185">
        <v>0</v>
      </c>
      <c r="Y3816" s="185">
        <f t="shared" si="460"/>
        <v>0</v>
      </c>
    </row>
    <row r="3817" spans="2:25" s="187" customFormat="1" hidden="1" x14ac:dyDescent="0.3">
      <c r="B3817" s="226" t="s">
        <v>4129</v>
      </c>
      <c r="C3817" s="338" t="s">
        <v>11296</v>
      </c>
      <c r="D3817" s="249"/>
      <c r="E3817" s="249"/>
      <c r="F3817" s="183"/>
      <c r="G3817" s="184">
        <f t="shared" si="461"/>
        <v>680.82630000000006</v>
      </c>
      <c r="H3817" s="184">
        <f t="shared" si="462"/>
        <v>577.34687525000004</v>
      </c>
      <c r="I3817" s="184">
        <f t="shared" si="456"/>
        <v>103.47942475000002</v>
      </c>
      <c r="K3817" s="184">
        <v>0</v>
      </c>
      <c r="L3817" s="184">
        <v>0</v>
      </c>
      <c r="M3817" s="184">
        <f t="shared" si="457"/>
        <v>0</v>
      </c>
      <c r="O3817" s="188">
        <v>680.82630000000006</v>
      </c>
      <c r="P3817" s="188">
        <v>577.34687525000004</v>
      </c>
      <c r="Q3817" s="188">
        <f t="shared" si="458"/>
        <v>103.47942475000002</v>
      </c>
      <c r="S3817" s="184">
        <v>0</v>
      </c>
      <c r="T3817" s="184">
        <v>0</v>
      </c>
      <c r="U3817" s="184">
        <f t="shared" si="459"/>
        <v>0</v>
      </c>
      <c r="W3817" s="185">
        <v>0</v>
      </c>
      <c r="X3817" s="185">
        <v>0</v>
      </c>
      <c r="Y3817" s="185">
        <f t="shared" si="460"/>
        <v>0</v>
      </c>
    </row>
    <row r="3818" spans="2:25" s="187" customFormat="1" hidden="1" x14ac:dyDescent="0.3">
      <c r="B3818" s="226" t="s">
        <v>4130</v>
      </c>
      <c r="C3818" s="338" t="s">
        <v>11297</v>
      </c>
      <c r="D3818" s="249"/>
      <c r="E3818" s="249"/>
      <c r="F3818" s="183"/>
      <c r="G3818" s="184">
        <f t="shared" si="461"/>
        <v>977.87530000000004</v>
      </c>
      <c r="H3818" s="184">
        <f t="shared" si="462"/>
        <v>862.64707551000004</v>
      </c>
      <c r="I3818" s="184">
        <f t="shared" si="456"/>
        <v>115.22822449</v>
      </c>
      <c r="K3818" s="184">
        <v>0</v>
      </c>
      <c r="L3818" s="184">
        <v>0</v>
      </c>
      <c r="M3818" s="184">
        <f t="shared" si="457"/>
        <v>0</v>
      </c>
      <c r="O3818" s="188">
        <v>977.87530000000004</v>
      </c>
      <c r="P3818" s="188">
        <v>862.64707551000004</v>
      </c>
      <c r="Q3818" s="188">
        <f t="shared" si="458"/>
        <v>115.22822449</v>
      </c>
      <c r="S3818" s="184">
        <v>0</v>
      </c>
      <c r="T3818" s="184">
        <v>0</v>
      </c>
      <c r="U3818" s="184">
        <f t="shared" si="459"/>
        <v>0</v>
      </c>
      <c r="W3818" s="185">
        <v>0</v>
      </c>
      <c r="X3818" s="185">
        <v>0</v>
      </c>
      <c r="Y3818" s="185">
        <f t="shared" si="460"/>
        <v>0</v>
      </c>
    </row>
    <row r="3819" spans="2:25" s="187" customFormat="1" hidden="1" x14ac:dyDescent="0.3">
      <c r="B3819" s="226" t="s">
        <v>4131</v>
      </c>
      <c r="C3819" s="338" t="s">
        <v>11298</v>
      </c>
      <c r="D3819" s="249"/>
      <c r="E3819" s="249"/>
      <c r="F3819" s="183"/>
      <c r="G3819" s="184">
        <f t="shared" si="461"/>
        <v>284.82590000000005</v>
      </c>
      <c r="H3819" s="184">
        <f t="shared" si="462"/>
        <v>239.99547928999999</v>
      </c>
      <c r="I3819" s="184">
        <f t="shared" si="456"/>
        <v>44.830420710000055</v>
      </c>
      <c r="K3819" s="184">
        <v>0</v>
      </c>
      <c r="L3819" s="184">
        <v>0</v>
      </c>
      <c r="M3819" s="184">
        <f t="shared" si="457"/>
        <v>0</v>
      </c>
      <c r="O3819" s="188">
        <v>284.82590000000005</v>
      </c>
      <c r="P3819" s="188">
        <v>239.99547928999999</v>
      </c>
      <c r="Q3819" s="188">
        <f t="shared" si="458"/>
        <v>44.830420710000055</v>
      </c>
      <c r="S3819" s="184">
        <v>0</v>
      </c>
      <c r="T3819" s="184">
        <v>0</v>
      </c>
      <c r="U3819" s="184">
        <f t="shared" si="459"/>
        <v>0</v>
      </c>
      <c r="W3819" s="185">
        <v>0</v>
      </c>
      <c r="X3819" s="185">
        <v>0</v>
      </c>
      <c r="Y3819" s="185">
        <f t="shared" si="460"/>
        <v>0</v>
      </c>
    </row>
    <row r="3820" spans="2:25" s="187" customFormat="1" hidden="1" x14ac:dyDescent="0.3">
      <c r="B3820" s="226" t="s">
        <v>4132</v>
      </c>
      <c r="C3820" s="338" t="s">
        <v>11299</v>
      </c>
      <c r="D3820" s="249"/>
      <c r="E3820" s="249"/>
      <c r="F3820" s="183"/>
      <c r="G3820" s="184">
        <f t="shared" si="461"/>
        <v>302.66909999999996</v>
      </c>
      <c r="H3820" s="184">
        <f t="shared" si="462"/>
        <v>225.54201180000001</v>
      </c>
      <c r="I3820" s="184">
        <f t="shared" si="456"/>
        <v>77.127088199999946</v>
      </c>
      <c r="K3820" s="184">
        <v>0</v>
      </c>
      <c r="L3820" s="184">
        <v>0</v>
      </c>
      <c r="M3820" s="184">
        <f t="shared" si="457"/>
        <v>0</v>
      </c>
      <c r="O3820" s="188">
        <v>302.66909999999996</v>
      </c>
      <c r="P3820" s="188">
        <v>225.54201180000001</v>
      </c>
      <c r="Q3820" s="188">
        <f t="shared" si="458"/>
        <v>77.127088199999946</v>
      </c>
      <c r="S3820" s="184">
        <v>0</v>
      </c>
      <c r="T3820" s="184">
        <v>0</v>
      </c>
      <c r="U3820" s="184">
        <f t="shared" si="459"/>
        <v>0</v>
      </c>
      <c r="W3820" s="185">
        <v>0</v>
      </c>
      <c r="X3820" s="185">
        <v>0</v>
      </c>
      <c r="Y3820" s="185">
        <f t="shared" si="460"/>
        <v>0</v>
      </c>
    </row>
    <row r="3821" spans="2:25" s="187" customFormat="1" hidden="1" x14ac:dyDescent="0.3">
      <c r="B3821" s="226" t="s">
        <v>4133</v>
      </c>
      <c r="C3821" s="338" t="s">
        <v>11300</v>
      </c>
      <c r="D3821" s="249"/>
      <c r="E3821" s="249"/>
      <c r="F3821" s="183"/>
      <c r="G3821" s="184">
        <f t="shared" si="461"/>
        <v>354.01739999999995</v>
      </c>
      <c r="H3821" s="184">
        <f t="shared" si="462"/>
        <v>300.38348900000005</v>
      </c>
      <c r="I3821" s="184">
        <f t="shared" si="456"/>
        <v>53.633910999999898</v>
      </c>
      <c r="K3821" s="184">
        <v>0</v>
      </c>
      <c r="L3821" s="184">
        <v>0</v>
      </c>
      <c r="M3821" s="184">
        <f t="shared" si="457"/>
        <v>0</v>
      </c>
      <c r="O3821" s="188">
        <v>354.01739999999995</v>
      </c>
      <c r="P3821" s="188">
        <v>300.38348900000005</v>
      </c>
      <c r="Q3821" s="188">
        <f t="shared" si="458"/>
        <v>53.633910999999898</v>
      </c>
      <c r="S3821" s="184">
        <v>0</v>
      </c>
      <c r="T3821" s="184">
        <v>0</v>
      </c>
      <c r="U3821" s="184">
        <f t="shared" si="459"/>
        <v>0</v>
      </c>
      <c r="W3821" s="185">
        <v>0</v>
      </c>
      <c r="X3821" s="185">
        <v>0</v>
      </c>
      <c r="Y3821" s="185">
        <f t="shared" si="460"/>
        <v>0</v>
      </c>
    </row>
    <row r="3822" spans="2:25" s="187" customFormat="1" hidden="1" x14ac:dyDescent="0.3">
      <c r="B3822" s="226" t="s">
        <v>4134</v>
      </c>
      <c r="C3822" s="338" t="s">
        <v>11301</v>
      </c>
      <c r="D3822" s="249"/>
      <c r="E3822" s="249"/>
      <c r="F3822" s="183"/>
      <c r="G3822" s="184">
        <f t="shared" si="461"/>
        <v>318.80950000000001</v>
      </c>
      <c r="H3822" s="184">
        <f t="shared" si="462"/>
        <v>265.12491983000001</v>
      </c>
      <c r="I3822" s="184">
        <f t="shared" si="456"/>
        <v>53.684580170000004</v>
      </c>
      <c r="K3822" s="184">
        <v>0</v>
      </c>
      <c r="L3822" s="184">
        <v>0</v>
      </c>
      <c r="M3822" s="184">
        <f t="shared" si="457"/>
        <v>0</v>
      </c>
      <c r="O3822" s="188">
        <v>318.80950000000001</v>
      </c>
      <c r="P3822" s="188">
        <v>265.12491983000001</v>
      </c>
      <c r="Q3822" s="188">
        <f t="shared" si="458"/>
        <v>53.684580170000004</v>
      </c>
      <c r="S3822" s="184">
        <v>0</v>
      </c>
      <c r="T3822" s="184">
        <v>0</v>
      </c>
      <c r="U3822" s="184">
        <f t="shared" si="459"/>
        <v>0</v>
      </c>
      <c r="W3822" s="185">
        <v>0</v>
      </c>
      <c r="X3822" s="185">
        <v>0</v>
      </c>
      <c r="Y3822" s="185">
        <f t="shared" si="460"/>
        <v>0</v>
      </c>
    </row>
    <row r="3823" spans="2:25" s="187" customFormat="1" hidden="1" x14ac:dyDescent="0.3">
      <c r="B3823" s="226" t="s">
        <v>4135</v>
      </c>
      <c r="C3823" s="338" t="s">
        <v>11302</v>
      </c>
      <c r="D3823" s="249"/>
      <c r="E3823" s="249"/>
      <c r="F3823" s="183"/>
      <c r="G3823" s="184">
        <f t="shared" si="461"/>
        <v>294.89519999999999</v>
      </c>
      <c r="H3823" s="184">
        <f t="shared" si="462"/>
        <v>251.42572455000001</v>
      </c>
      <c r="I3823" s="184">
        <f t="shared" si="456"/>
        <v>43.469475449999976</v>
      </c>
      <c r="K3823" s="184">
        <v>0</v>
      </c>
      <c r="L3823" s="184">
        <v>0</v>
      </c>
      <c r="M3823" s="184">
        <f t="shared" si="457"/>
        <v>0</v>
      </c>
      <c r="O3823" s="188">
        <v>294.89519999999999</v>
      </c>
      <c r="P3823" s="188">
        <v>251.42572455000001</v>
      </c>
      <c r="Q3823" s="188">
        <f t="shared" si="458"/>
        <v>43.469475449999976</v>
      </c>
      <c r="S3823" s="184">
        <v>0</v>
      </c>
      <c r="T3823" s="184">
        <v>0</v>
      </c>
      <c r="U3823" s="184">
        <f t="shared" si="459"/>
        <v>0</v>
      </c>
      <c r="W3823" s="185">
        <v>0</v>
      </c>
      <c r="X3823" s="185">
        <v>0</v>
      </c>
      <c r="Y3823" s="185">
        <f t="shared" si="460"/>
        <v>0</v>
      </c>
    </row>
    <row r="3824" spans="2:25" s="187" customFormat="1" hidden="1" x14ac:dyDescent="0.3">
      <c r="B3824" s="226" t="s">
        <v>4136</v>
      </c>
      <c r="C3824" s="338" t="s">
        <v>11303</v>
      </c>
      <c r="D3824" s="249"/>
      <c r="E3824" s="249"/>
      <c r="F3824" s="183"/>
      <c r="G3824" s="184">
        <f t="shared" si="461"/>
        <v>349.97229999999996</v>
      </c>
      <c r="H3824" s="184">
        <f t="shared" si="462"/>
        <v>286.36087931000003</v>
      </c>
      <c r="I3824" s="184">
        <f t="shared" si="456"/>
        <v>63.611420689999932</v>
      </c>
      <c r="K3824" s="184">
        <v>0</v>
      </c>
      <c r="L3824" s="184">
        <v>0</v>
      </c>
      <c r="M3824" s="184">
        <f t="shared" si="457"/>
        <v>0</v>
      </c>
      <c r="O3824" s="188">
        <v>349.97229999999996</v>
      </c>
      <c r="P3824" s="188">
        <v>286.36087931000003</v>
      </c>
      <c r="Q3824" s="188">
        <f t="shared" si="458"/>
        <v>63.611420689999932</v>
      </c>
      <c r="S3824" s="184">
        <v>0</v>
      </c>
      <c r="T3824" s="184">
        <v>0</v>
      </c>
      <c r="U3824" s="184">
        <f t="shared" si="459"/>
        <v>0</v>
      </c>
      <c r="W3824" s="185">
        <v>0</v>
      </c>
      <c r="X3824" s="185">
        <v>0</v>
      </c>
      <c r="Y3824" s="185">
        <f t="shared" si="460"/>
        <v>0</v>
      </c>
    </row>
    <row r="3825" spans="2:25" s="187" customFormat="1" hidden="1" x14ac:dyDescent="0.3">
      <c r="B3825" s="226" t="s">
        <v>4137</v>
      </c>
      <c r="C3825" s="338" t="s">
        <v>11304</v>
      </c>
      <c r="D3825" s="249"/>
      <c r="E3825" s="249"/>
      <c r="F3825" s="183"/>
      <c r="G3825" s="184">
        <f t="shared" si="461"/>
        <v>361.43129999999996</v>
      </c>
      <c r="H3825" s="184">
        <f t="shared" si="462"/>
        <v>291.90491732000004</v>
      </c>
      <c r="I3825" s="184">
        <f t="shared" si="456"/>
        <v>69.526382679999926</v>
      </c>
      <c r="K3825" s="184">
        <v>0</v>
      </c>
      <c r="L3825" s="184">
        <v>0</v>
      </c>
      <c r="M3825" s="184">
        <f t="shared" si="457"/>
        <v>0</v>
      </c>
      <c r="O3825" s="188">
        <v>361.43129999999996</v>
      </c>
      <c r="P3825" s="188">
        <v>291.90491732000004</v>
      </c>
      <c r="Q3825" s="188">
        <f t="shared" si="458"/>
        <v>69.526382679999926</v>
      </c>
      <c r="S3825" s="184">
        <v>0</v>
      </c>
      <c r="T3825" s="184">
        <v>0</v>
      </c>
      <c r="U3825" s="184">
        <f t="shared" si="459"/>
        <v>0</v>
      </c>
      <c r="W3825" s="185">
        <v>0</v>
      </c>
      <c r="X3825" s="185">
        <v>0</v>
      </c>
      <c r="Y3825" s="185">
        <f t="shared" si="460"/>
        <v>0</v>
      </c>
    </row>
    <row r="3826" spans="2:25" s="187" customFormat="1" hidden="1" x14ac:dyDescent="0.3">
      <c r="B3826" s="226" t="s">
        <v>4138</v>
      </c>
      <c r="C3826" s="338" t="s">
        <v>11305</v>
      </c>
      <c r="D3826" s="249"/>
      <c r="E3826" s="249"/>
      <c r="F3826" s="183"/>
      <c r="G3826" s="184">
        <f t="shared" si="461"/>
        <v>233.70929999999998</v>
      </c>
      <c r="H3826" s="184">
        <f t="shared" si="462"/>
        <v>224.491332</v>
      </c>
      <c r="I3826" s="184">
        <f t="shared" si="456"/>
        <v>9.2179679999999848</v>
      </c>
      <c r="K3826" s="184">
        <v>0</v>
      </c>
      <c r="L3826" s="184">
        <v>0</v>
      </c>
      <c r="M3826" s="184">
        <f t="shared" si="457"/>
        <v>0</v>
      </c>
      <c r="O3826" s="188">
        <v>233.70929999999998</v>
      </c>
      <c r="P3826" s="188">
        <v>224.491332</v>
      </c>
      <c r="Q3826" s="188">
        <f t="shared" si="458"/>
        <v>9.2179679999999848</v>
      </c>
      <c r="S3826" s="184">
        <v>0</v>
      </c>
      <c r="T3826" s="184">
        <v>0</v>
      </c>
      <c r="U3826" s="184">
        <f t="shared" si="459"/>
        <v>0</v>
      </c>
      <c r="W3826" s="185">
        <v>0</v>
      </c>
      <c r="X3826" s="185">
        <v>0</v>
      </c>
      <c r="Y3826" s="185">
        <f t="shared" si="460"/>
        <v>0</v>
      </c>
    </row>
    <row r="3827" spans="2:25" s="187" customFormat="1" hidden="1" x14ac:dyDescent="0.3">
      <c r="B3827" s="226" t="s">
        <v>4139</v>
      </c>
      <c r="C3827" s="338" t="s">
        <v>11306</v>
      </c>
      <c r="D3827" s="249"/>
      <c r="E3827" s="249"/>
      <c r="F3827" s="183"/>
      <c r="G3827" s="184">
        <f t="shared" si="461"/>
        <v>394.45839999999998</v>
      </c>
      <c r="H3827" s="184">
        <f t="shared" si="462"/>
        <v>291.25602200000003</v>
      </c>
      <c r="I3827" s="184">
        <f t="shared" si="456"/>
        <v>103.20237799999995</v>
      </c>
      <c r="K3827" s="184">
        <v>0</v>
      </c>
      <c r="L3827" s="184">
        <v>0</v>
      </c>
      <c r="M3827" s="184">
        <f t="shared" si="457"/>
        <v>0</v>
      </c>
      <c r="O3827" s="188">
        <v>394.45839999999998</v>
      </c>
      <c r="P3827" s="188">
        <v>291.25602200000003</v>
      </c>
      <c r="Q3827" s="188">
        <f t="shared" si="458"/>
        <v>103.20237799999995</v>
      </c>
      <c r="S3827" s="184">
        <v>0</v>
      </c>
      <c r="T3827" s="184">
        <v>0</v>
      </c>
      <c r="U3827" s="184">
        <f t="shared" si="459"/>
        <v>0</v>
      </c>
      <c r="W3827" s="185">
        <v>0</v>
      </c>
      <c r="X3827" s="185">
        <v>0</v>
      </c>
      <c r="Y3827" s="185">
        <f t="shared" si="460"/>
        <v>0</v>
      </c>
    </row>
    <row r="3828" spans="2:25" s="187" customFormat="1" hidden="1" x14ac:dyDescent="0.3">
      <c r="B3828" s="226" t="s">
        <v>4140</v>
      </c>
      <c r="C3828" s="338" t="s">
        <v>11307</v>
      </c>
      <c r="D3828" s="249"/>
      <c r="E3828" s="249"/>
      <c r="F3828" s="183"/>
      <c r="G3828" s="184">
        <f t="shared" si="461"/>
        <v>343.33260000000001</v>
      </c>
      <c r="H3828" s="184">
        <f t="shared" si="462"/>
        <v>281.97153300000002</v>
      </c>
      <c r="I3828" s="184">
        <f t="shared" si="456"/>
        <v>61.361066999999991</v>
      </c>
      <c r="K3828" s="184">
        <v>0</v>
      </c>
      <c r="L3828" s="184">
        <v>0</v>
      </c>
      <c r="M3828" s="184">
        <f t="shared" si="457"/>
        <v>0</v>
      </c>
      <c r="O3828" s="188">
        <v>343.33260000000001</v>
      </c>
      <c r="P3828" s="188">
        <v>281.97153300000002</v>
      </c>
      <c r="Q3828" s="188">
        <f t="shared" si="458"/>
        <v>61.361066999999991</v>
      </c>
      <c r="S3828" s="184">
        <v>0</v>
      </c>
      <c r="T3828" s="184">
        <v>0</v>
      </c>
      <c r="U3828" s="184">
        <f t="shared" si="459"/>
        <v>0</v>
      </c>
      <c r="W3828" s="185">
        <v>0</v>
      </c>
      <c r="X3828" s="185">
        <v>0</v>
      </c>
      <c r="Y3828" s="185">
        <f t="shared" si="460"/>
        <v>0</v>
      </c>
    </row>
    <row r="3829" spans="2:25" s="187" customFormat="1" hidden="1" x14ac:dyDescent="0.3">
      <c r="B3829" s="226" t="s">
        <v>4141</v>
      </c>
      <c r="C3829" s="338" t="s">
        <v>11308</v>
      </c>
      <c r="D3829" s="249"/>
      <c r="E3829" s="249"/>
      <c r="F3829" s="183"/>
      <c r="G3829" s="184">
        <f t="shared" si="461"/>
        <v>392.82780000000002</v>
      </c>
      <c r="H3829" s="184">
        <f t="shared" si="462"/>
        <v>77.933850000000007</v>
      </c>
      <c r="I3829" s="184">
        <f t="shared" si="456"/>
        <v>314.89395000000002</v>
      </c>
      <c r="K3829" s="184">
        <v>0</v>
      </c>
      <c r="L3829" s="184">
        <v>0</v>
      </c>
      <c r="M3829" s="184">
        <f t="shared" si="457"/>
        <v>0</v>
      </c>
      <c r="O3829" s="188">
        <v>392.82780000000002</v>
      </c>
      <c r="P3829" s="188">
        <v>77.933850000000007</v>
      </c>
      <c r="Q3829" s="188">
        <f t="shared" si="458"/>
        <v>314.89395000000002</v>
      </c>
      <c r="S3829" s="184">
        <v>0</v>
      </c>
      <c r="T3829" s="184">
        <v>0</v>
      </c>
      <c r="U3829" s="184">
        <f t="shared" si="459"/>
        <v>0</v>
      </c>
      <c r="W3829" s="185">
        <v>0</v>
      </c>
      <c r="X3829" s="185">
        <v>0</v>
      </c>
      <c r="Y3829" s="185">
        <f t="shared" si="460"/>
        <v>0</v>
      </c>
    </row>
    <row r="3830" spans="2:25" s="187" customFormat="1" hidden="1" x14ac:dyDescent="0.3">
      <c r="B3830" s="226" t="s">
        <v>4142</v>
      </c>
      <c r="C3830" s="338" t="s">
        <v>11309</v>
      </c>
      <c r="D3830" s="249"/>
      <c r="E3830" s="249"/>
      <c r="F3830" s="183"/>
      <c r="G3830" s="184">
        <f t="shared" si="461"/>
        <v>155.7191</v>
      </c>
      <c r="H3830" s="184">
        <f t="shared" si="462"/>
        <v>117.49332887999999</v>
      </c>
      <c r="I3830" s="184">
        <f t="shared" si="456"/>
        <v>38.225771120000005</v>
      </c>
      <c r="K3830" s="184">
        <v>0</v>
      </c>
      <c r="L3830" s="184">
        <v>0</v>
      </c>
      <c r="M3830" s="184">
        <f t="shared" si="457"/>
        <v>0</v>
      </c>
      <c r="O3830" s="188">
        <v>155.7191</v>
      </c>
      <c r="P3830" s="188">
        <v>117.49332887999999</v>
      </c>
      <c r="Q3830" s="188">
        <f t="shared" si="458"/>
        <v>38.225771120000005</v>
      </c>
      <c r="S3830" s="184">
        <v>0</v>
      </c>
      <c r="T3830" s="184">
        <v>0</v>
      </c>
      <c r="U3830" s="184">
        <f t="shared" si="459"/>
        <v>0</v>
      </c>
      <c r="W3830" s="185">
        <v>0</v>
      </c>
      <c r="X3830" s="185">
        <v>0</v>
      </c>
      <c r="Y3830" s="185">
        <f t="shared" si="460"/>
        <v>0</v>
      </c>
    </row>
    <row r="3831" spans="2:25" s="187" customFormat="1" hidden="1" x14ac:dyDescent="0.3">
      <c r="B3831" s="226" t="s">
        <v>4143</v>
      </c>
      <c r="C3831" s="338" t="s">
        <v>11310</v>
      </c>
      <c r="D3831" s="249"/>
      <c r="E3831" s="249"/>
      <c r="F3831" s="183"/>
      <c r="G3831" s="184">
        <f t="shared" si="461"/>
        <v>2300.5983000000001</v>
      </c>
      <c r="H3831" s="184">
        <f t="shared" si="462"/>
        <v>1139.87592621</v>
      </c>
      <c r="I3831" s="184">
        <f t="shared" si="456"/>
        <v>1160.7223737900001</v>
      </c>
      <c r="K3831" s="184">
        <v>0</v>
      </c>
      <c r="L3831" s="184">
        <v>0</v>
      </c>
      <c r="M3831" s="184">
        <f t="shared" si="457"/>
        <v>0</v>
      </c>
      <c r="O3831" s="188">
        <v>2300.5983000000001</v>
      </c>
      <c r="P3831" s="188">
        <v>1139.87592621</v>
      </c>
      <c r="Q3831" s="188">
        <f t="shared" si="458"/>
        <v>1160.7223737900001</v>
      </c>
      <c r="S3831" s="184">
        <v>0</v>
      </c>
      <c r="T3831" s="184">
        <v>0</v>
      </c>
      <c r="U3831" s="184">
        <f t="shared" si="459"/>
        <v>0</v>
      </c>
      <c r="W3831" s="185">
        <v>0</v>
      </c>
      <c r="X3831" s="185">
        <v>0</v>
      </c>
      <c r="Y3831" s="185">
        <f t="shared" si="460"/>
        <v>0</v>
      </c>
    </row>
    <row r="3832" spans="2:25" s="187" customFormat="1" hidden="1" x14ac:dyDescent="0.3">
      <c r="B3832" s="226" t="s">
        <v>4144</v>
      </c>
      <c r="C3832" s="338" t="s">
        <v>11311</v>
      </c>
      <c r="D3832" s="249"/>
      <c r="E3832" s="249"/>
      <c r="F3832" s="183"/>
      <c r="G3832" s="184">
        <f t="shared" si="461"/>
        <v>2308.0446999999999</v>
      </c>
      <c r="H3832" s="184">
        <f t="shared" si="462"/>
        <v>2073.88918513</v>
      </c>
      <c r="I3832" s="184">
        <f t="shared" si="456"/>
        <v>234.15551486999993</v>
      </c>
      <c r="K3832" s="184">
        <v>0</v>
      </c>
      <c r="L3832" s="184">
        <v>0</v>
      </c>
      <c r="M3832" s="184">
        <f t="shared" si="457"/>
        <v>0</v>
      </c>
      <c r="O3832" s="188">
        <v>2308.0446999999999</v>
      </c>
      <c r="P3832" s="188">
        <v>2073.88918513</v>
      </c>
      <c r="Q3832" s="188">
        <f t="shared" si="458"/>
        <v>234.15551486999993</v>
      </c>
      <c r="S3832" s="184">
        <v>0</v>
      </c>
      <c r="T3832" s="184">
        <v>0</v>
      </c>
      <c r="U3832" s="184">
        <f t="shared" si="459"/>
        <v>0</v>
      </c>
      <c r="W3832" s="185">
        <v>0</v>
      </c>
      <c r="X3832" s="185">
        <v>0</v>
      </c>
      <c r="Y3832" s="185">
        <f t="shared" si="460"/>
        <v>0</v>
      </c>
    </row>
    <row r="3833" spans="2:25" s="187" customFormat="1" hidden="1" x14ac:dyDescent="0.3">
      <c r="B3833" s="226" t="s">
        <v>4145</v>
      </c>
      <c r="C3833" s="338" t="s">
        <v>11312</v>
      </c>
      <c r="D3833" s="249"/>
      <c r="E3833" s="249"/>
      <c r="F3833" s="183"/>
      <c r="G3833" s="184">
        <f t="shared" si="461"/>
        <v>466.92230000000001</v>
      </c>
      <c r="H3833" s="184">
        <f t="shared" si="462"/>
        <v>208.5059</v>
      </c>
      <c r="I3833" s="184">
        <f t="shared" si="456"/>
        <v>258.41640000000001</v>
      </c>
      <c r="K3833" s="184">
        <v>0</v>
      </c>
      <c r="L3833" s="184">
        <v>0</v>
      </c>
      <c r="M3833" s="184">
        <f t="shared" si="457"/>
        <v>0</v>
      </c>
      <c r="O3833" s="188">
        <v>466.92230000000001</v>
      </c>
      <c r="P3833" s="188">
        <v>208.5059</v>
      </c>
      <c r="Q3833" s="188">
        <f t="shared" si="458"/>
        <v>258.41640000000001</v>
      </c>
      <c r="S3833" s="184">
        <v>0</v>
      </c>
      <c r="T3833" s="184">
        <v>0</v>
      </c>
      <c r="U3833" s="184">
        <f t="shared" si="459"/>
        <v>0</v>
      </c>
      <c r="W3833" s="185">
        <v>0</v>
      </c>
      <c r="X3833" s="185">
        <v>0</v>
      </c>
      <c r="Y3833" s="185">
        <f t="shared" si="460"/>
        <v>0</v>
      </c>
    </row>
    <row r="3834" spans="2:25" s="187" customFormat="1" x14ac:dyDescent="0.3">
      <c r="B3834" s="262" t="s">
        <v>315</v>
      </c>
      <c r="C3834" s="339" t="s">
        <v>13734</v>
      </c>
      <c r="D3834" s="249">
        <v>3329.4797000000008</v>
      </c>
      <c r="E3834" s="249">
        <v>3149.0294298900008</v>
      </c>
      <c r="F3834" s="176"/>
      <c r="G3834" s="176">
        <f>+K3834+O3834+S3834+W3834-D3834</f>
        <v>57826.081500000037</v>
      </c>
      <c r="H3834" s="176">
        <f>+L3834+P3834+T3834+X3834-E3834</f>
        <v>43192.351909249992</v>
      </c>
      <c r="I3834" s="176">
        <f t="shared" si="456"/>
        <v>14633.729590750045</v>
      </c>
      <c r="J3834" s="250"/>
      <c r="K3834" s="245">
        <v>0</v>
      </c>
      <c r="L3834" s="245">
        <v>0</v>
      </c>
      <c r="M3834" s="245">
        <f t="shared" si="457"/>
        <v>0</v>
      </c>
      <c r="N3834" s="250"/>
      <c r="O3834" s="243">
        <v>61155.56120000004</v>
      </c>
      <c r="P3834" s="243">
        <v>46341.381339139996</v>
      </c>
      <c r="Q3834" s="243">
        <f t="shared" si="458"/>
        <v>14814.179860860044</v>
      </c>
      <c r="R3834" s="244"/>
      <c r="S3834" s="243">
        <v>0</v>
      </c>
      <c r="T3834" s="243">
        <v>0</v>
      </c>
      <c r="U3834" s="243">
        <f t="shared" si="459"/>
        <v>0</v>
      </c>
      <c r="V3834" s="244"/>
      <c r="W3834" s="243">
        <v>0</v>
      </c>
      <c r="X3834" s="243">
        <v>0</v>
      </c>
      <c r="Y3834" s="243">
        <f t="shared" si="460"/>
        <v>0</v>
      </c>
    </row>
    <row r="3835" spans="2:25" s="187" customFormat="1" hidden="1" x14ac:dyDescent="0.3">
      <c r="B3835" s="226" t="s">
        <v>4146</v>
      </c>
      <c r="C3835" s="338" t="s">
        <v>11313</v>
      </c>
      <c r="D3835" s="249"/>
      <c r="E3835" s="249"/>
      <c r="F3835" s="183"/>
      <c r="G3835" s="184">
        <f t="shared" ref="G3835:G3898" si="463">+K3835+O3835+S3835+W3835</f>
        <v>515.85410000000002</v>
      </c>
      <c r="H3835" s="184">
        <f t="shared" ref="H3835:H3898" si="464">+L3835+P3835+T3835+X3835</f>
        <v>365.72061040000006</v>
      </c>
      <c r="I3835" s="184">
        <f t="shared" si="456"/>
        <v>150.13348959999996</v>
      </c>
      <c r="K3835" s="184">
        <v>0</v>
      </c>
      <c r="L3835" s="184">
        <v>0</v>
      </c>
      <c r="M3835" s="184">
        <f t="shared" si="457"/>
        <v>0</v>
      </c>
      <c r="O3835" s="188">
        <v>515.85410000000002</v>
      </c>
      <c r="P3835" s="188">
        <v>365.72061040000006</v>
      </c>
      <c r="Q3835" s="188">
        <f t="shared" si="458"/>
        <v>150.13348959999996</v>
      </c>
      <c r="S3835" s="184">
        <v>0</v>
      </c>
      <c r="T3835" s="184">
        <v>0</v>
      </c>
      <c r="U3835" s="184">
        <f t="shared" si="459"/>
        <v>0</v>
      </c>
      <c r="W3835" s="185">
        <v>0</v>
      </c>
      <c r="X3835" s="185">
        <v>0</v>
      </c>
      <c r="Y3835" s="185">
        <f t="shared" si="460"/>
        <v>0</v>
      </c>
    </row>
    <row r="3836" spans="2:25" s="187" customFormat="1" hidden="1" x14ac:dyDescent="0.3">
      <c r="B3836" s="226" t="s">
        <v>4147</v>
      </c>
      <c r="C3836" s="338" t="s">
        <v>11314</v>
      </c>
      <c r="D3836" s="249"/>
      <c r="E3836" s="249"/>
      <c r="F3836" s="183"/>
      <c r="G3836" s="184">
        <f t="shared" si="463"/>
        <v>130.56540000000001</v>
      </c>
      <c r="H3836" s="184">
        <f t="shared" si="464"/>
        <v>87.034480920000007</v>
      </c>
      <c r="I3836" s="184">
        <f t="shared" si="456"/>
        <v>43.530919080000004</v>
      </c>
      <c r="K3836" s="184">
        <v>0</v>
      </c>
      <c r="L3836" s="184">
        <v>0</v>
      </c>
      <c r="M3836" s="184">
        <f t="shared" si="457"/>
        <v>0</v>
      </c>
      <c r="O3836" s="188">
        <v>130.56540000000001</v>
      </c>
      <c r="P3836" s="188">
        <v>87.034480920000007</v>
      </c>
      <c r="Q3836" s="188">
        <f t="shared" si="458"/>
        <v>43.530919080000004</v>
      </c>
      <c r="S3836" s="184">
        <v>0</v>
      </c>
      <c r="T3836" s="184">
        <v>0</v>
      </c>
      <c r="U3836" s="184">
        <f t="shared" si="459"/>
        <v>0</v>
      </c>
      <c r="W3836" s="185">
        <v>0</v>
      </c>
      <c r="X3836" s="185">
        <v>0</v>
      </c>
      <c r="Y3836" s="185">
        <f t="shared" si="460"/>
        <v>0</v>
      </c>
    </row>
    <row r="3837" spans="2:25" s="187" customFormat="1" hidden="1" x14ac:dyDescent="0.3">
      <c r="B3837" s="226" t="s">
        <v>4148</v>
      </c>
      <c r="C3837" s="338" t="s">
        <v>11315</v>
      </c>
      <c r="D3837" s="249"/>
      <c r="E3837" s="249"/>
      <c r="F3837" s="183"/>
      <c r="G3837" s="184">
        <f t="shared" si="463"/>
        <v>227.15100000000001</v>
      </c>
      <c r="H3837" s="184">
        <f t="shared" si="464"/>
        <v>181.09057281000003</v>
      </c>
      <c r="I3837" s="184">
        <f t="shared" si="456"/>
        <v>46.060427189999984</v>
      </c>
      <c r="K3837" s="184">
        <v>0</v>
      </c>
      <c r="L3837" s="184">
        <v>0</v>
      </c>
      <c r="M3837" s="184">
        <f t="shared" si="457"/>
        <v>0</v>
      </c>
      <c r="O3837" s="188">
        <v>227.15100000000001</v>
      </c>
      <c r="P3837" s="188">
        <v>181.09057281000003</v>
      </c>
      <c r="Q3837" s="188">
        <f t="shared" si="458"/>
        <v>46.060427189999984</v>
      </c>
      <c r="S3837" s="184">
        <v>0</v>
      </c>
      <c r="T3837" s="184">
        <v>0</v>
      </c>
      <c r="U3837" s="184">
        <f t="shared" si="459"/>
        <v>0</v>
      </c>
      <c r="W3837" s="185">
        <v>0</v>
      </c>
      <c r="X3837" s="185">
        <v>0</v>
      </c>
      <c r="Y3837" s="185">
        <f t="shared" si="460"/>
        <v>0</v>
      </c>
    </row>
    <row r="3838" spans="2:25" s="187" customFormat="1" hidden="1" x14ac:dyDescent="0.3">
      <c r="B3838" s="226" t="s">
        <v>4149</v>
      </c>
      <c r="C3838" s="338" t="s">
        <v>11316</v>
      </c>
      <c r="D3838" s="249"/>
      <c r="E3838" s="249"/>
      <c r="F3838" s="183"/>
      <c r="G3838" s="184">
        <f t="shared" si="463"/>
        <v>453.6225</v>
      </c>
      <c r="H3838" s="184">
        <f t="shared" si="464"/>
        <v>453.6225</v>
      </c>
      <c r="I3838" s="184">
        <f t="shared" si="456"/>
        <v>0</v>
      </c>
      <c r="K3838" s="184">
        <v>0</v>
      </c>
      <c r="L3838" s="184">
        <v>0</v>
      </c>
      <c r="M3838" s="184">
        <f t="shared" si="457"/>
        <v>0</v>
      </c>
      <c r="O3838" s="188">
        <v>453.6225</v>
      </c>
      <c r="P3838" s="188">
        <v>453.6225</v>
      </c>
      <c r="Q3838" s="188">
        <f t="shared" si="458"/>
        <v>0</v>
      </c>
      <c r="S3838" s="184">
        <v>0</v>
      </c>
      <c r="T3838" s="184">
        <v>0</v>
      </c>
      <c r="U3838" s="184">
        <f t="shared" si="459"/>
        <v>0</v>
      </c>
      <c r="W3838" s="185">
        <v>0</v>
      </c>
      <c r="X3838" s="185">
        <v>0</v>
      </c>
      <c r="Y3838" s="185">
        <f t="shared" si="460"/>
        <v>0</v>
      </c>
    </row>
    <row r="3839" spans="2:25" s="187" customFormat="1" hidden="1" x14ac:dyDescent="0.3">
      <c r="B3839" s="226" t="s">
        <v>4150</v>
      </c>
      <c r="C3839" s="338" t="s">
        <v>11317</v>
      </c>
      <c r="D3839" s="249"/>
      <c r="E3839" s="249"/>
      <c r="F3839" s="183"/>
      <c r="G3839" s="184">
        <f t="shared" si="463"/>
        <v>313.61630000000008</v>
      </c>
      <c r="H3839" s="184">
        <f t="shared" si="464"/>
        <v>297.07101710000001</v>
      </c>
      <c r="I3839" s="184">
        <f t="shared" si="456"/>
        <v>16.545282900000075</v>
      </c>
      <c r="K3839" s="184">
        <v>0</v>
      </c>
      <c r="L3839" s="184">
        <v>0</v>
      </c>
      <c r="M3839" s="184">
        <f t="shared" si="457"/>
        <v>0</v>
      </c>
      <c r="O3839" s="188">
        <v>313.61630000000008</v>
      </c>
      <c r="P3839" s="188">
        <v>297.07101710000001</v>
      </c>
      <c r="Q3839" s="188">
        <f t="shared" si="458"/>
        <v>16.545282900000075</v>
      </c>
      <c r="S3839" s="184">
        <v>0</v>
      </c>
      <c r="T3839" s="184">
        <v>0</v>
      </c>
      <c r="U3839" s="184">
        <f t="shared" si="459"/>
        <v>0</v>
      </c>
      <c r="W3839" s="185">
        <v>0</v>
      </c>
      <c r="X3839" s="185">
        <v>0</v>
      </c>
      <c r="Y3839" s="185">
        <f t="shared" si="460"/>
        <v>0</v>
      </c>
    </row>
    <row r="3840" spans="2:25" s="187" customFormat="1" hidden="1" x14ac:dyDescent="0.3">
      <c r="B3840" s="226" t="s">
        <v>4151</v>
      </c>
      <c r="C3840" s="338" t="s">
        <v>11318</v>
      </c>
      <c r="D3840" s="249"/>
      <c r="E3840" s="249"/>
      <c r="F3840" s="183"/>
      <c r="G3840" s="184">
        <f t="shared" si="463"/>
        <v>345.9117</v>
      </c>
      <c r="H3840" s="184">
        <f t="shared" si="464"/>
        <v>224.82235699999998</v>
      </c>
      <c r="I3840" s="184">
        <f t="shared" si="456"/>
        <v>121.08934300000001</v>
      </c>
      <c r="K3840" s="184">
        <v>0</v>
      </c>
      <c r="L3840" s="184">
        <v>0</v>
      </c>
      <c r="M3840" s="184">
        <f t="shared" si="457"/>
        <v>0</v>
      </c>
      <c r="O3840" s="188">
        <v>345.9117</v>
      </c>
      <c r="P3840" s="188">
        <v>224.82235699999998</v>
      </c>
      <c r="Q3840" s="188">
        <f t="shared" si="458"/>
        <v>121.08934300000001</v>
      </c>
      <c r="S3840" s="184">
        <v>0</v>
      </c>
      <c r="T3840" s="184">
        <v>0</v>
      </c>
      <c r="U3840" s="184">
        <f t="shared" si="459"/>
        <v>0</v>
      </c>
      <c r="W3840" s="185">
        <v>0</v>
      </c>
      <c r="X3840" s="185">
        <v>0</v>
      </c>
      <c r="Y3840" s="185">
        <f t="shared" si="460"/>
        <v>0</v>
      </c>
    </row>
    <row r="3841" spans="2:25" s="187" customFormat="1" hidden="1" x14ac:dyDescent="0.3">
      <c r="B3841" s="226" t="s">
        <v>4152</v>
      </c>
      <c r="C3841" s="338" t="s">
        <v>11319</v>
      </c>
      <c r="D3841" s="249"/>
      <c r="E3841" s="249"/>
      <c r="F3841" s="183"/>
      <c r="G3841" s="184">
        <f t="shared" si="463"/>
        <v>202.95369999999997</v>
      </c>
      <c r="H3841" s="184">
        <f t="shared" si="464"/>
        <v>161.03202931999999</v>
      </c>
      <c r="I3841" s="184">
        <f t="shared" si="456"/>
        <v>41.921670679999977</v>
      </c>
      <c r="K3841" s="184">
        <v>0</v>
      </c>
      <c r="L3841" s="184">
        <v>0</v>
      </c>
      <c r="M3841" s="184">
        <f t="shared" si="457"/>
        <v>0</v>
      </c>
      <c r="O3841" s="188">
        <v>202.95369999999997</v>
      </c>
      <c r="P3841" s="188">
        <v>161.03202931999999</v>
      </c>
      <c r="Q3841" s="188">
        <f t="shared" si="458"/>
        <v>41.921670679999977</v>
      </c>
      <c r="S3841" s="184">
        <v>0</v>
      </c>
      <c r="T3841" s="184">
        <v>0</v>
      </c>
      <c r="U3841" s="184">
        <f t="shared" si="459"/>
        <v>0</v>
      </c>
      <c r="W3841" s="185">
        <v>0</v>
      </c>
      <c r="X3841" s="185">
        <v>0</v>
      </c>
      <c r="Y3841" s="185">
        <f t="shared" si="460"/>
        <v>0</v>
      </c>
    </row>
    <row r="3842" spans="2:25" s="187" customFormat="1" hidden="1" x14ac:dyDescent="0.3">
      <c r="B3842" s="226" t="s">
        <v>4153</v>
      </c>
      <c r="C3842" s="338" t="s">
        <v>11320</v>
      </c>
      <c r="D3842" s="249"/>
      <c r="E3842" s="249"/>
      <c r="F3842" s="183"/>
      <c r="G3842" s="184">
        <f t="shared" si="463"/>
        <v>143.74760000000003</v>
      </c>
      <c r="H3842" s="184">
        <f t="shared" si="464"/>
        <v>125.70718899999999</v>
      </c>
      <c r="I3842" s="184">
        <f t="shared" si="456"/>
        <v>18.040411000000049</v>
      </c>
      <c r="K3842" s="184">
        <v>0</v>
      </c>
      <c r="L3842" s="184">
        <v>0</v>
      </c>
      <c r="M3842" s="184">
        <f t="shared" si="457"/>
        <v>0</v>
      </c>
      <c r="O3842" s="188">
        <v>143.74760000000003</v>
      </c>
      <c r="P3842" s="188">
        <v>125.70718899999999</v>
      </c>
      <c r="Q3842" s="188">
        <f t="shared" si="458"/>
        <v>18.040411000000049</v>
      </c>
      <c r="S3842" s="184">
        <v>0</v>
      </c>
      <c r="T3842" s="184">
        <v>0</v>
      </c>
      <c r="U3842" s="184">
        <f t="shared" si="459"/>
        <v>0</v>
      </c>
      <c r="W3842" s="185">
        <v>0</v>
      </c>
      <c r="X3842" s="185">
        <v>0</v>
      </c>
      <c r="Y3842" s="185">
        <f t="shared" si="460"/>
        <v>0</v>
      </c>
    </row>
    <row r="3843" spans="2:25" s="187" customFormat="1" hidden="1" x14ac:dyDescent="0.3">
      <c r="B3843" s="226" t="s">
        <v>4154</v>
      </c>
      <c r="C3843" s="338" t="s">
        <v>11321</v>
      </c>
      <c r="D3843" s="249"/>
      <c r="E3843" s="249"/>
      <c r="F3843" s="183"/>
      <c r="G3843" s="184">
        <f t="shared" si="463"/>
        <v>923.14739999999995</v>
      </c>
      <c r="H3843" s="184">
        <f t="shared" si="464"/>
        <v>838.31129538000005</v>
      </c>
      <c r="I3843" s="184">
        <f t="shared" si="456"/>
        <v>84.836104619999901</v>
      </c>
      <c r="K3843" s="184">
        <v>0</v>
      </c>
      <c r="L3843" s="184">
        <v>0</v>
      </c>
      <c r="M3843" s="184">
        <f t="shared" si="457"/>
        <v>0</v>
      </c>
      <c r="O3843" s="188">
        <v>923.14739999999995</v>
      </c>
      <c r="P3843" s="188">
        <v>838.31129538000005</v>
      </c>
      <c r="Q3843" s="188">
        <f t="shared" si="458"/>
        <v>84.836104619999901</v>
      </c>
      <c r="S3843" s="184">
        <v>0</v>
      </c>
      <c r="T3843" s="184">
        <v>0</v>
      </c>
      <c r="U3843" s="184">
        <f t="shared" si="459"/>
        <v>0</v>
      </c>
      <c r="W3843" s="185">
        <v>0</v>
      </c>
      <c r="X3843" s="185">
        <v>0</v>
      </c>
      <c r="Y3843" s="185">
        <f t="shared" si="460"/>
        <v>0</v>
      </c>
    </row>
    <row r="3844" spans="2:25" s="187" customFormat="1" hidden="1" x14ac:dyDescent="0.3">
      <c r="B3844" s="226" t="s">
        <v>4155</v>
      </c>
      <c r="C3844" s="338" t="s">
        <v>11322</v>
      </c>
      <c r="D3844" s="249"/>
      <c r="E3844" s="249"/>
      <c r="F3844" s="183"/>
      <c r="G3844" s="184">
        <f t="shared" si="463"/>
        <v>571.49019999999996</v>
      </c>
      <c r="H3844" s="184">
        <f t="shared" si="464"/>
        <v>401.42082537000005</v>
      </c>
      <c r="I3844" s="184">
        <f t="shared" si="456"/>
        <v>170.06937462999991</v>
      </c>
      <c r="K3844" s="184">
        <v>0</v>
      </c>
      <c r="L3844" s="184">
        <v>0</v>
      </c>
      <c r="M3844" s="184">
        <f t="shared" si="457"/>
        <v>0</v>
      </c>
      <c r="O3844" s="188">
        <v>571.49019999999996</v>
      </c>
      <c r="P3844" s="188">
        <v>401.42082537000005</v>
      </c>
      <c r="Q3844" s="188">
        <f t="shared" si="458"/>
        <v>170.06937462999991</v>
      </c>
      <c r="S3844" s="184">
        <v>0</v>
      </c>
      <c r="T3844" s="184">
        <v>0</v>
      </c>
      <c r="U3844" s="184">
        <f t="shared" si="459"/>
        <v>0</v>
      </c>
      <c r="W3844" s="185">
        <v>0</v>
      </c>
      <c r="X3844" s="185">
        <v>0</v>
      </c>
      <c r="Y3844" s="185">
        <f t="shared" si="460"/>
        <v>0</v>
      </c>
    </row>
    <row r="3845" spans="2:25" s="187" customFormat="1" hidden="1" x14ac:dyDescent="0.3">
      <c r="B3845" s="226" t="s">
        <v>4156</v>
      </c>
      <c r="C3845" s="338" t="s">
        <v>11323</v>
      </c>
      <c r="D3845" s="249"/>
      <c r="E3845" s="249"/>
      <c r="F3845" s="183"/>
      <c r="G3845" s="184">
        <f t="shared" si="463"/>
        <v>2239.1649000000002</v>
      </c>
      <c r="H3845" s="184">
        <f t="shared" si="464"/>
        <v>1197.9689580000002</v>
      </c>
      <c r="I3845" s="184">
        <f t="shared" si="456"/>
        <v>1041.1959420000001</v>
      </c>
      <c r="K3845" s="184">
        <v>0</v>
      </c>
      <c r="L3845" s="184">
        <v>0</v>
      </c>
      <c r="M3845" s="184">
        <f t="shared" si="457"/>
        <v>0</v>
      </c>
      <c r="O3845" s="188">
        <v>2239.1649000000002</v>
      </c>
      <c r="P3845" s="188">
        <v>1197.9689580000002</v>
      </c>
      <c r="Q3845" s="188">
        <f t="shared" si="458"/>
        <v>1041.1959420000001</v>
      </c>
      <c r="S3845" s="184">
        <v>0</v>
      </c>
      <c r="T3845" s="184">
        <v>0</v>
      </c>
      <c r="U3845" s="184">
        <f t="shared" si="459"/>
        <v>0</v>
      </c>
      <c r="W3845" s="185">
        <v>0</v>
      </c>
      <c r="X3845" s="185">
        <v>0</v>
      </c>
      <c r="Y3845" s="185">
        <f t="shared" si="460"/>
        <v>0</v>
      </c>
    </row>
    <row r="3846" spans="2:25" s="187" customFormat="1" hidden="1" x14ac:dyDescent="0.3">
      <c r="B3846" s="226" t="s">
        <v>4157</v>
      </c>
      <c r="C3846" s="338" t="s">
        <v>11324</v>
      </c>
      <c r="D3846" s="249"/>
      <c r="E3846" s="249"/>
      <c r="F3846" s="183"/>
      <c r="G3846" s="184">
        <f t="shared" si="463"/>
        <v>2007.3489999999999</v>
      </c>
      <c r="H3846" s="184">
        <f t="shared" si="464"/>
        <v>1405.2107327200001</v>
      </c>
      <c r="I3846" s="184">
        <f t="shared" si="456"/>
        <v>602.13826727999981</v>
      </c>
      <c r="K3846" s="184">
        <v>0</v>
      </c>
      <c r="L3846" s="184">
        <v>0</v>
      </c>
      <c r="M3846" s="184">
        <f t="shared" si="457"/>
        <v>0</v>
      </c>
      <c r="O3846" s="188">
        <v>2007.3489999999999</v>
      </c>
      <c r="P3846" s="188">
        <v>1405.2107327200001</v>
      </c>
      <c r="Q3846" s="188">
        <f t="shared" si="458"/>
        <v>602.13826727999981</v>
      </c>
      <c r="S3846" s="184">
        <v>0</v>
      </c>
      <c r="T3846" s="184">
        <v>0</v>
      </c>
      <c r="U3846" s="184">
        <f t="shared" si="459"/>
        <v>0</v>
      </c>
      <c r="W3846" s="185">
        <v>0</v>
      </c>
      <c r="X3846" s="185">
        <v>0</v>
      </c>
      <c r="Y3846" s="185">
        <f t="shared" si="460"/>
        <v>0</v>
      </c>
    </row>
    <row r="3847" spans="2:25" s="187" customFormat="1" hidden="1" x14ac:dyDescent="0.3">
      <c r="B3847" s="226" t="s">
        <v>4158</v>
      </c>
      <c r="C3847" s="338" t="s">
        <v>11325</v>
      </c>
      <c r="D3847" s="249"/>
      <c r="E3847" s="249"/>
      <c r="F3847" s="183"/>
      <c r="G3847" s="184">
        <f t="shared" si="463"/>
        <v>190.78710000000001</v>
      </c>
      <c r="H3847" s="184">
        <f t="shared" si="464"/>
        <v>144.96292222</v>
      </c>
      <c r="I3847" s="184">
        <f t="shared" si="456"/>
        <v>45.824177780000014</v>
      </c>
      <c r="K3847" s="184">
        <v>0</v>
      </c>
      <c r="L3847" s="184">
        <v>0</v>
      </c>
      <c r="M3847" s="184">
        <f t="shared" si="457"/>
        <v>0</v>
      </c>
      <c r="O3847" s="188">
        <v>190.78710000000001</v>
      </c>
      <c r="P3847" s="188">
        <v>144.96292222</v>
      </c>
      <c r="Q3847" s="188">
        <f t="shared" si="458"/>
        <v>45.824177780000014</v>
      </c>
      <c r="S3847" s="184">
        <v>0</v>
      </c>
      <c r="T3847" s="184">
        <v>0</v>
      </c>
      <c r="U3847" s="184">
        <f t="shared" si="459"/>
        <v>0</v>
      </c>
      <c r="W3847" s="185">
        <v>0</v>
      </c>
      <c r="X3847" s="185">
        <v>0</v>
      </c>
      <c r="Y3847" s="185">
        <f t="shared" si="460"/>
        <v>0</v>
      </c>
    </row>
    <row r="3848" spans="2:25" s="187" customFormat="1" hidden="1" x14ac:dyDescent="0.3">
      <c r="B3848" s="226" t="s">
        <v>4159</v>
      </c>
      <c r="C3848" s="338" t="s">
        <v>11326</v>
      </c>
      <c r="D3848" s="249"/>
      <c r="E3848" s="249"/>
      <c r="F3848" s="183"/>
      <c r="G3848" s="184">
        <f t="shared" si="463"/>
        <v>183.50880000000001</v>
      </c>
      <c r="H3848" s="184">
        <f t="shared" si="464"/>
        <v>157.07701552</v>
      </c>
      <c r="I3848" s="184">
        <f t="shared" si="456"/>
        <v>26.431784480000005</v>
      </c>
      <c r="K3848" s="184">
        <v>0</v>
      </c>
      <c r="L3848" s="184">
        <v>0</v>
      </c>
      <c r="M3848" s="184">
        <f t="shared" si="457"/>
        <v>0</v>
      </c>
      <c r="O3848" s="188">
        <v>183.50880000000001</v>
      </c>
      <c r="P3848" s="188">
        <v>157.07701552</v>
      </c>
      <c r="Q3848" s="188">
        <f t="shared" si="458"/>
        <v>26.431784480000005</v>
      </c>
      <c r="S3848" s="184">
        <v>0</v>
      </c>
      <c r="T3848" s="184">
        <v>0</v>
      </c>
      <c r="U3848" s="184">
        <f t="shared" si="459"/>
        <v>0</v>
      </c>
      <c r="W3848" s="185">
        <v>0</v>
      </c>
      <c r="X3848" s="185">
        <v>0</v>
      </c>
      <c r="Y3848" s="185">
        <f t="shared" si="460"/>
        <v>0</v>
      </c>
    </row>
    <row r="3849" spans="2:25" s="187" customFormat="1" hidden="1" x14ac:dyDescent="0.3">
      <c r="B3849" s="226" t="s">
        <v>4160</v>
      </c>
      <c r="C3849" s="338" t="s">
        <v>11327</v>
      </c>
      <c r="D3849" s="249"/>
      <c r="E3849" s="249"/>
      <c r="F3849" s="183"/>
      <c r="G3849" s="184">
        <f t="shared" si="463"/>
        <v>57.081400000000002</v>
      </c>
      <c r="H3849" s="184">
        <f t="shared" si="464"/>
        <v>57.081400000000002</v>
      </c>
      <c r="I3849" s="184">
        <f t="shared" ref="I3849:I3912" si="465">+ABS(G3849-H3849)</f>
        <v>0</v>
      </c>
      <c r="K3849" s="184">
        <v>0</v>
      </c>
      <c r="L3849" s="184">
        <v>0</v>
      </c>
      <c r="M3849" s="184">
        <f t="shared" ref="M3849:M3912" si="466">+ABS(K3849-L3849)</f>
        <v>0</v>
      </c>
      <c r="O3849" s="188">
        <v>57.081400000000002</v>
      </c>
      <c r="P3849" s="188">
        <v>57.081400000000002</v>
      </c>
      <c r="Q3849" s="188">
        <f t="shared" ref="Q3849:Q3912" si="467">+ABS(O3849-P3849)</f>
        <v>0</v>
      </c>
      <c r="S3849" s="184">
        <v>0</v>
      </c>
      <c r="T3849" s="184">
        <v>0</v>
      </c>
      <c r="U3849" s="184">
        <f t="shared" ref="U3849:U3912" si="468">+ABS(S3849-T3849)</f>
        <v>0</v>
      </c>
      <c r="W3849" s="185">
        <v>0</v>
      </c>
      <c r="X3849" s="185">
        <v>0</v>
      </c>
      <c r="Y3849" s="185">
        <f t="shared" ref="Y3849:Y3912" si="469">+ABS(W3849-X3849)</f>
        <v>0</v>
      </c>
    </row>
    <row r="3850" spans="2:25" s="187" customFormat="1" hidden="1" x14ac:dyDescent="0.3">
      <c r="B3850" s="226" t="s">
        <v>4161</v>
      </c>
      <c r="C3850" s="338" t="s">
        <v>11328</v>
      </c>
      <c r="D3850" s="249"/>
      <c r="E3850" s="249"/>
      <c r="F3850" s="183"/>
      <c r="G3850" s="184">
        <f t="shared" si="463"/>
        <v>530</v>
      </c>
      <c r="H3850" s="184">
        <f t="shared" si="464"/>
        <v>144.825425</v>
      </c>
      <c r="I3850" s="184">
        <f t="shared" si="465"/>
        <v>385.174575</v>
      </c>
      <c r="K3850" s="184">
        <v>0</v>
      </c>
      <c r="L3850" s="184">
        <v>0</v>
      </c>
      <c r="M3850" s="184">
        <f t="shared" si="466"/>
        <v>0</v>
      </c>
      <c r="O3850" s="188">
        <v>530</v>
      </c>
      <c r="P3850" s="188">
        <v>144.825425</v>
      </c>
      <c r="Q3850" s="188">
        <f t="shared" si="467"/>
        <v>385.174575</v>
      </c>
      <c r="S3850" s="184">
        <v>0</v>
      </c>
      <c r="T3850" s="184">
        <v>0</v>
      </c>
      <c r="U3850" s="184">
        <f t="shared" si="468"/>
        <v>0</v>
      </c>
      <c r="W3850" s="185">
        <v>0</v>
      </c>
      <c r="X3850" s="185">
        <v>0</v>
      </c>
      <c r="Y3850" s="185">
        <f t="shared" si="469"/>
        <v>0</v>
      </c>
    </row>
    <row r="3851" spans="2:25" s="187" customFormat="1" hidden="1" x14ac:dyDescent="0.3">
      <c r="B3851" s="226" t="s">
        <v>4162</v>
      </c>
      <c r="C3851" s="338" t="s">
        <v>11329</v>
      </c>
      <c r="D3851" s="249"/>
      <c r="E3851" s="249"/>
      <c r="F3851" s="183"/>
      <c r="G3851" s="184">
        <f t="shared" si="463"/>
        <v>70</v>
      </c>
      <c r="H3851" s="184">
        <f t="shared" si="464"/>
        <v>25.005960999999999</v>
      </c>
      <c r="I3851" s="184">
        <f t="shared" si="465"/>
        <v>44.994039000000001</v>
      </c>
      <c r="K3851" s="184">
        <v>0</v>
      </c>
      <c r="L3851" s="184">
        <v>0</v>
      </c>
      <c r="M3851" s="184">
        <f t="shared" si="466"/>
        <v>0</v>
      </c>
      <c r="O3851" s="188">
        <v>70</v>
      </c>
      <c r="P3851" s="188">
        <v>25.005960999999999</v>
      </c>
      <c r="Q3851" s="188">
        <f t="shared" si="467"/>
        <v>44.994039000000001</v>
      </c>
      <c r="S3851" s="184">
        <v>0</v>
      </c>
      <c r="T3851" s="184">
        <v>0</v>
      </c>
      <c r="U3851" s="184">
        <f t="shared" si="468"/>
        <v>0</v>
      </c>
      <c r="W3851" s="185">
        <v>0</v>
      </c>
      <c r="X3851" s="185">
        <v>0</v>
      </c>
      <c r="Y3851" s="185">
        <f t="shared" si="469"/>
        <v>0</v>
      </c>
    </row>
    <row r="3852" spans="2:25" s="187" customFormat="1" hidden="1" x14ac:dyDescent="0.3">
      <c r="B3852" s="226" t="s">
        <v>4163</v>
      </c>
      <c r="C3852" s="338" t="s">
        <v>11330</v>
      </c>
      <c r="D3852" s="249"/>
      <c r="E3852" s="249"/>
      <c r="F3852" s="183"/>
      <c r="G3852" s="184">
        <f t="shared" si="463"/>
        <v>9108.0781000000006</v>
      </c>
      <c r="H3852" s="184">
        <f t="shared" si="464"/>
        <v>4850.320162</v>
      </c>
      <c r="I3852" s="184">
        <f t="shared" si="465"/>
        <v>4257.7579380000006</v>
      </c>
      <c r="K3852" s="184">
        <v>0</v>
      </c>
      <c r="L3852" s="184">
        <v>0</v>
      </c>
      <c r="M3852" s="184">
        <f t="shared" si="466"/>
        <v>0</v>
      </c>
      <c r="O3852" s="188">
        <v>9108.0781000000006</v>
      </c>
      <c r="P3852" s="188">
        <v>4850.320162</v>
      </c>
      <c r="Q3852" s="188">
        <f t="shared" si="467"/>
        <v>4257.7579380000006</v>
      </c>
      <c r="S3852" s="184">
        <v>0</v>
      </c>
      <c r="T3852" s="184">
        <v>0</v>
      </c>
      <c r="U3852" s="184">
        <f t="shared" si="468"/>
        <v>0</v>
      </c>
      <c r="W3852" s="185">
        <v>0</v>
      </c>
      <c r="X3852" s="185">
        <v>0</v>
      </c>
      <c r="Y3852" s="185">
        <f t="shared" si="469"/>
        <v>0</v>
      </c>
    </row>
    <row r="3853" spans="2:25" s="187" customFormat="1" hidden="1" x14ac:dyDescent="0.3">
      <c r="B3853" s="226" t="s">
        <v>4164</v>
      </c>
      <c r="C3853" s="338" t="s">
        <v>11331</v>
      </c>
      <c r="D3853" s="249"/>
      <c r="E3853" s="249"/>
      <c r="F3853" s="183"/>
      <c r="G3853" s="184">
        <f t="shared" si="463"/>
        <v>103.2</v>
      </c>
      <c r="H3853" s="184">
        <f t="shared" si="464"/>
        <v>41.625</v>
      </c>
      <c r="I3853" s="184">
        <f t="shared" si="465"/>
        <v>61.575000000000003</v>
      </c>
      <c r="K3853" s="184">
        <v>0</v>
      </c>
      <c r="L3853" s="184">
        <v>0</v>
      </c>
      <c r="M3853" s="184">
        <f t="shared" si="466"/>
        <v>0</v>
      </c>
      <c r="O3853" s="188">
        <v>103.2</v>
      </c>
      <c r="P3853" s="188">
        <v>41.625</v>
      </c>
      <c r="Q3853" s="188">
        <f t="shared" si="467"/>
        <v>61.575000000000003</v>
      </c>
      <c r="S3853" s="184">
        <v>0</v>
      </c>
      <c r="T3853" s="184">
        <v>0</v>
      </c>
      <c r="U3853" s="184">
        <f t="shared" si="468"/>
        <v>0</v>
      </c>
      <c r="W3853" s="185">
        <v>0</v>
      </c>
      <c r="X3853" s="185">
        <v>0</v>
      </c>
      <c r="Y3853" s="185">
        <f t="shared" si="469"/>
        <v>0</v>
      </c>
    </row>
    <row r="3854" spans="2:25" s="187" customFormat="1" hidden="1" x14ac:dyDescent="0.3">
      <c r="B3854" s="226" t="s">
        <v>4165</v>
      </c>
      <c r="C3854" s="338" t="s">
        <v>11332</v>
      </c>
      <c r="D3854" s="249"/>
      <c r="E3854" s="249"/>
      <c r="F3854" s="183"/>
      <c r="G3854" s="184">
        <f t="shared" si="463"/>
        <v>424.96479999999997</v>
      </c>
      <c r="H3854" s="184">
        <f t="shared" si="464"/>
        <v>360.05719106000004</v>
      </c>
      <c r="I3854" s="184">
        <f t="shared" si="465"/>
        <v>64.907608939999932</v>
      </c>
      <c r="K3854" s="184">
        <v>0</v>
      </c>
      <c r="L3854" s="184">
        <v>0</v>
      </c>
      <c r="M3854" s="184">
        <f t="shared" si="466"/>
        <v>0</v>
      </c>
      <c r="O3854" s="188">
        <v>424.96479999999997</v>
      </c>
      <c r="P3854" s="188">
        <v>360.05719106000004</v>
      </c>
      <c r="Q3854" s="188">
        <f t="shared" si="467"/>
        <v>64.907608939999932</v>
      </c>
      <c r="S3854" s="184">
        <v>0</v>
      </c>
      <c r="T3854" s="184">
        <v>0</v>
      </c>
      <c r="U3854" s="184">
        <f t="shared" si="468"/>
        <v>0</v>
      </c>
      <c r="W3854" s="185">
        <v>0</v>
      </c>
      <c r="X3854" s="185">
        <v>0</v>
      </c>
      <c r="Y3854" s="185">
        <f t="shared" si="469"/>
        <v>0</v>
      </c>
    </row>
    <row r="3855" spans="2:25" s="187" customFormat="1" hidden="1" x14ac:dyDescent="0.3">
      <c r="B3855" s="226" t="s">
        <v>4166</v>
      </c>
      <c r="C3855" s="338" t="s">
        <v>11333</v>
      </c>
      <c r="D3855" s="249"/>
      <c r="E3855" s="249"/>
      <c r="F3855" s="183"/>
      <c r="G3855" s="184">
        <f t="shared" si="463"/>
        <v>197.05040000000002</v>
      </c>
      <c r="H3855" s="184">
        <f t="shared" si="464"/>
        <v>171.63367232000002</v>
      </c>
      <c r="I3855" s="184">
        <f t="shared" si="465"/>
        <v>25.416727680000008</v>
      </c>
      <c r="K3855" s="184">
        <v>0</v>
      </c>
      <c r="L3855" s="184">
        <v>0</v>
      </c>
      <c r="M3855" s="184">
        <f t="shared" si="466"/>
        <v>0</v>
      </c>
      <c r="O3855" s="188">
        <v>197.05040000000002</v>
      </c>
      <c r="P3855" s="188">
        <v>171.63367232000002</v>
      </c>
      <c r="Q3855" s="188">
        <f t="shared" si="467"/>
        <v>25.416727680000008</v>
      </c>
      <c r="S3855" s="184">
        <v>0</v>
      </c>
      <c r="T3855" s="184">
        <v>0</v>
      </c>
      <c r="U3855" s="184">
        <f t="shared" si="468"/>
        <v>0</v>
      </c>
      <c r="W3855" s="185">
        <v>0</v>
      </c>
      <c r="X3855" s="185">
        <v>0</v>
      </c>
      <c r="Y3855" s="185">
        <f t="shared" si="469"/>
        <v>0</v>
      </c>
    </row>
    <row r="3856" spans="2:25" s="187" customFormat="1" hidden="1" x14ac:dyDescent="0.3">
      <c r="B3856" s="226" t="s">
        <v>4167</v>
      </c>
      <c r="C3856" s="338" t="s">
        <v>11334</v>
      </c>
      <c r="D3856" s="249"/>
      <c r="E3856" s="249"/>
      <c r="F3856" s="183"/>
      <c r="G3856" s="184">
        <f t="shared" si="463"/>
        <v>318.44670000000002</v>
      </c>
      <c r="H3856" s="184">
        <f t="shared" si="464"/>
        <v>287.38149192999998</v>
      </c>
      <c r="I3856" s="184">
        <f t="shared" si="465"/>
        <v>31.06520807000004</v>
      </c>
      <c r="K3856" s="184">
        <v>0</v>
      </c>
      <c r="L3856" s="184">
        <v>0</v>
      </c>
      <c r="M3856" s="184">
        <f t="shared" si="466"/>
        <v>0</v>
      </c>
      <c r="O3856" s="188">
        <v>318.44670000000002</v>
      </c>
      <c r="P3856" s="188">
        <v>287.38149192999998</v>
      </c>
      <c r="Q3856" s="188">
        <f t="shared" si="467"/>
        <v>31.06520807000004</v>
      </c>
      <c r="S3856" s="184">
        <v>0</v>
      </c>
      <c r="T3856" s="184">
        <v>0</v>
      </c>
      <c r="U3856" s="184">
        <f t="shared" si="468"/>
        <v>0</v>
      </c>
      <c r="W3856" s="185">
        <v>0</v>
      </c>
      <c r="X3856" s="185">
        <v>0</v>
      </c>
      <c r="Y3856" s="185">
        <f t="shared" si="469"/>
        <v>0</v>
      </c>
    </row>
    <row r="3857" spans="2:25" s="187" customFormat="1" hidden="1" x14ac:dyDescent="0.3">
      <c r="B3857" s="226" t="s">
        <v>4168</v>
      </c>
      <c r="C3857" s="338" t="s">
        <v>11335</v>
      </c>
      <c r="D3857" s="249"/>
      <c r="E3857" s="249"/>
      <c r="F3857" s="183"/>
      <c r="G3857" s="184">
        <f t="shared" si="463"/>
        <v>65.329599999999999</v>
      </c>
      <c r="H3857" s="184">
        <f t="shared" si="464"/>
        <v>54.311276470000003</v>
      </c>
      <c r="I3857" s="184">
        <f t="shared" si="465"/>
        <v>11.018323529999996</v>
      </c>
      <c r="K3857" s="184">
        <v>0</v>
      </c>
      <c r="L3857" s="184">
        <v>0</v>
      </c>
      <c r="M3857" s="184">
        <f t="shared" si="466"/>
        <v>0</v>
      </c>
      <c r="O3857" s="188">
        <v>65.329599999999999</v>
      </c>
      <c r="P3857" s="188">
        <v>54.311276470000003</v>
      </c>
      <c r="Q3857" s="188">
        <f t="shared" si="467"/>
        <v>11.018323529999996</v>
      </c>
      <c r="S3857" s="184">
        <v>0</v>
      </c>
      <c r="T3857" s="184">
        <v>0</v>
      </c>
      <c r="U3857" s="184">
        <f t="shared" si="468"/>
        <v>0</v>
      </c>
      <c r="W3857" s="185">
        <v>0</v>
      </c>
      <c r="X3857" s="185">
        <v>0</v>
      </c>
      <c r="Y3857" s="185">
        <f t="shared" si="469"/>
        <v>0</v>
      </c>
    </row>
    <row r="3858" spans="2:25" s="187" customFormat="1" hidden="1" x14ac:dyDescent="0.3">
      <c r="B3858" s="226" t="s">
        <v>4169</v>
      </c>
      <c r="C3858" s="338" t="s">
        <v>11336</v>
      </c>
      <c r="D3858" s="249"/>
      <c r="E3858" s="249"/>
      <c r="F3858" s="183"/>
      <c r="G3858" s="184">
        <f t="shared" si="463"/>
        <v>61.285400000000003</v>
      </c>
      <c r="H3858" s="184">
        <f t="shared" si="464"/>
        <v>7.7899320000000003</v>
      </c>
      <c r="I3858" s="184">
        <f t="shared" si="465"/>
        <v>53.495468000000002</v>
      </c>
      <c r="K3858" s="184">
        <v>0</v>
      </c>
      <c r="L3858" s="184">
        <v>0</v>
      </c>
      <c r="M3858" s="184">
        <f t="shared" si="466"/>
        <v>0</v>
      </c>
      <c r="O3858" s="188">
        <v>61.285400000000003</v>
      </c>
      <c r="P3858" s="188">
        <v>7.7899320000000003</v>
      </c>
      <c r="Q3858" s="188">
        <f t="shared" si="467"/>
        <v>53.495468000000002</v>
      </c>
      <c r="S3858" s="184">
        <v>0</v>
      </c>
      <c r="T3858" s="184">
        <v>0</v>
      </c>
      <c r="U3858" s="184">
        <f t="shared" si="468"/>
        <v>0</v>
      </c>
      <c r="W3858" s="185">
        <v>0</v>
      </c>
      <c r="X3858" s="185">
        <v>0</v>
      </c>
      <c r="Y3858" s="185">
        <f t="shared" si="469"/>
        <v>0</v>
      </c>
    </row>
    <row r="3859" spans="2:25" s="187" customFormat="1" hidden="1" x14ac:dyDescent="0.3">
      <c r="B3859" s="226" t="s">
        <v>4170</v>
      </c>
      <c r="C3859" s="338" t="s">
        <v>11337</v>
      </c>
      <c r="D3859" s="249"/>
      <c r="E3859" s="249"/>
      <c r="F3859" s="183"/>
      <c r="G3859" s="184">
        <f t="shared" si="463"/>
        <v>56.133399999999995</v>
      </c>
      <c r="H3859" s="184">
        <f t="shared" si="464"/>
        <v>51.741981070000001</v>
      </c>
      <c r="I3859" s="184">
        <f t="shared" si="465"/>
        <v>4.3914189299999933</v>
      </c>
      <c r="K3859" s="184">
        <v>0</v>
      </c>
      <c r="L3859" s="184">
        <v>0</v>
      </c>
      <c r="M3859" s="184">
        <f t="shared" si="466"/>
        <v>0</v>
      </c>
      <c r="O3859" s="188">
        <v>56.133399999999995</v>
      </c>
      <c r="P3859" s="188">
        <v>51.741981070000001</v>
      </c>
      <c r="Q3859" s="188">
        <f t="shared" si="467"/>
        <v>4.3914189299999933</v>
      </c>
      <c r="S3859" s="184">
        <v>0</v>
      </c>
      <c r="T3859" s="184">
        <v>0</v>
      </c>
      <c r="U3859" s="184">
        <f t="shared" si="468"/>
        <v>0</v>
      </c>
      <c r="W3859" s="185">
        <v>0</v>
      </c>
      <c r="X3859" s="185">
        <v>0</v>
      </c>
      <c r="Y3859" s="185">
        <f t="shared" si="469"/>
        <v>0</v>
      </c>
    </row>
    <row r="3860" spans="2:25" s="187" customFormat="1" hidden="1" x14ac:dyDescent="0.3">
      <c r="B3860" s="226" t="s">
        <v>4171</v>
      </c>
      <c r="C3860" s="338" t="s">
        <v>11338</v>
      </c>
      <c r="D3860" s="249"/>
      <c r="E3860" s="249"/>
      <c r="F3860" s="183"/>
      <c r="G3860" s="184">
        <f t="shared" si="463"/>
        <v>331.48099999999994</v>
      </c>
      <c r="H3860" s="184">
        <f t="shared" si="464"/>
        <v>294.16133959000001</v>
      </c>
      <c r="I3860" s="184">
        <f t="shared" si="465"/>
        <v>37.319660409999926</v>
      </c>
      <c r="K3860" s="184">
        <v>0</v>
      </c>
      <c r="L3860" s="184">
        <v>0</v>
      </c>
      <c r="M3860" s="184">
        <f t="shared" si="466"/>
        <v>0</v>
      </c>
      <c r="O3860" s="188">
        <v>331.48099999999994</v>
      </c>
      <c r="P3860" s="188">
        <v>294.16133959000001</v>
      </c>
      <c r="Q3860" s="188">
        <f t="shared" si="467"/>
        <v>37.319660409999926</v>
      </c>
      <c r="S3860" s="184">
        <v>0</v>
      </c>
      <c r="T3860" s="184">
        <v>0</v>
      </c>
      <c r="U3860" s="184">
        <f t="shared" si="468"/>
        <v>0</v>
      </c>
      <c r="W3860" s="185">
        <v>0</v>
      </c>
      <c r="X3860" s="185">
        <v>0</v>
      </c>
      <c r="Y3860" s="185">
        <f t="shared" si="469"/>
        <v>0</v>
      </c>
    </row>
    <row r="3861" spans="2:25" s="187" customFormat="1" hidden="1" x14ac:dyDescent="0.3">
      <c r="B3861" s="226" t="s">
        <v>4172</v>
      </c>
      <c r="C3861" s="338" t="s">
        <v>11339</v>
      </c>
      <c r="D3861" s="249"/>
      <c r="E3861" s="249"/>
      <c r="F3861" s="183"/>
      <c r="G3861" s="184">
        <f t="shared" si="463"/>
        <v>51</v>
      </c>
      <c r="H3861" s="184">
        <f t="shared" si="464"/>
        <v>45.1</v>
      </c>
      <c r="I3861" s="184">
        <f t="shared" si="465"/>
        <v>5.8999999999999986</v>
      </c>
      <c r="K3861" s="184">
        <v>0</v>
      </c>
      <c r="L3861" s="184">
        <v>0</v>
      </c>
      <c r="M3861" s="184">
        <f t="shared" si="466"/>
        <v>0</v>
      </c>
      <c r="O3861" s="188">
        <v>51</v>
      </c>
      <c r="P3861" s="188">
        <v>45.1</v>
      </c>
      <c r="Q3861" s="188">
        <f t="shared" si="467"/>
        <v>5.8999999999999986</v>
      </c>
      <c r="S3861" s="184">
        <v>0</v>
      </c>
      <c r="T3861" s="184">
        <v>0</v>
      </c>
      <c r="U3861" s="184">
        <f t="shared" si="468"/>
        <v>0</v>
      </c>
      <c r="W3861" s="185">
        <v>0</v>
      </c>
      <c r="X3861" s="185">
        <v>0</v>
      </c>
      <c r="Y3861" s="185">
        <f t="shared" si="469"/>
        <v>0</v>
      </c>
    </row>
    <row r="3862" spans="2:25" s="187" customFormat="1" hidden="1" x14ac:dyDescent="0.3">
      <c r="B3862" s="226" t="s">
        <v>4173</v>
      </c>
      <c r="C3862" s="338" t="s">
        <v>11340</v>
      </c>
      <c r="D3862" s="249"/>
      <c r="E3862" s="249"/>
      <c r="F3862" s="183"/>
      <c r="G3862" s="184">
        <f t="shared" si="463"/>
        <v>1092.8050000000001</v>
      </c>
      <c r="H3862" s="184">
        <f t="shared" si="464"/>
        <v>1000.15150247</v>
      </c>
      <c r="I3862" s="184">
        <f t="shared" si="465"/>
        <v>92.653497530000095</v>
      </c>
      <c r="K3862" s="184">
        <v>0</v>
      </c>
      <c r="L3862" s="184">
        <v>0</v>
      </c>
      <c r="M3862" s="184">
        <f t="shared" si="466"/>
        <v>0</v>
      </c>
      <c r="O3862" s="188">
        <v>1092.8050000000001</v>
      </c>
      <c r="P3862" s="188">
        <v>1000.15150247</v>
      </c>
      <c r="Q3862" s="188">
        <f t="shared" si="467"/>
        <v>92.653497530000095</v>
      </c>
      <c r="S3862" s="184">
        <v>0</v>
      </c>
      <c r="T3862" s="184">
        <v>0</v>
      </c>
      <c r="U3862" s="184">
        <f t="shared" si="468"/>
        <v>0</v>
      </c>
      <c r="W3862" s="185">
        <v>0</v>
      </c>
      <c r="X3862" s="185">
        <v>0</v>
      </c>
      <c r="Y3862" s="185">
        <f t="shared" si="469"/>
        <v>0</v>
      </c>
    </row>
    <row r="3863" spans="2:25" s="187" customFormat="1" hidden="1" x14ac:dyDescent="0.3">
      <c r="B3863" s="226" t="s">
        <v>4174</v>
      </c>
      <c r="C3863" s="338" t="s">
        <v>11341</v>
      </c>
      <c r="D3863" s="249"/>
      <c r="E3863" s="249"/>
      <c r="F3863" s="183"/>
      <c r="G3863" s="184">
        <f t="shared" si="463"/>
        <v>358.05279999999999</v>
      </c>
      <c r="H3863" s="184">
        <f t="shared" si="464"/>
        <v>331.41612878000001</v>
      </c>
      <c r="I3863" s="184">
        <f t="shared" si="465"/>
        <v>26.636671219999982</v>
      </c>
      <c r="K3863" s="184">
        <v>0</v>
      </c>
      <c r="L3863" s="184">
        <v>0</v>
      </c>
      <c r="M3863" s="184">
        <f t="shared" si="466"/>
        <v>0</v>
      </c>
      <c r="O3863" s="188">
        <v>358.05279999999999</v>
      </c>
      <c r="P3863" s="188">
        <v>331.41612878000001</v>
      </c>
      <c r="Q3863" s="188">
        <f t="shared" si="467"/>
        <v>26.636671219999982</v>
      </c>
      <c r="S3863" s="184">
        <v>0</v>
      </c>
      <c r="T3863" s="184">
        <v>0</v>
      </c>
      <c r="U3863" s="184">
        <f t="shared" si="468"/>
        <v>0</v>
      </c>
      <c r="W3863" s="185">
        <v>0</v>
      </c>
      <c r="X3863" s="185">
        <v>0</v>
      </c>
      <c r="Y3863" s="185">
        <f t="shared" si="469"/>
        <v>0</v>
      </c>
    </row>
    <row r="3864" spans="2:25" s="187" customFormat="1" hidden="1" x14ac:dyDescent="0.3">
      <c r="B3864" s="226" t="s">
        <v>4175</v>
      </c>
      <c r="C3864" s="338" t="s">
        <v>11342</v>
      </c>
      <c r="D3864" s="249"/>
      <c r="E3864" s="249"/>
      <c r="F3864" s="183"/>
      <c r="G3864" s="184">
        <f t="shared" si="463"/>
        <v>421.24959999999999</v>
      </c>
      <c r="H3864" s="184">
        <f t="shared" si="464"/>
        <v>395.37466902</v>
      </c>
      <c r="I3864" s="184">
        <f t="shared" si="465"/>
        <v>25.874930979999988</v>
      </c>
      <c r="K3864" s="184">
        <v>0</v>
      </c>
      <c r="L3864" s="184">
        <v>0</v>
      </c>
      <c r="M3864" s="184">
        <f t="shared" si="466"/>
        <v>0</v>
      </c>
      <c r="O3864" s="188">
        <v>421.24959999999999</v>
      </c>
      <c r="P3864" s="188">
        <v>395.37466902</v>
      </c>
      <c r="Q3864" s="188">
        <f t="shared" si="467"/>
        <v>25.874930979999988</v>
      </c>
      <c r="S3864" s="184">
        <v>0</v>
      </c>
      <c r="T3864" s="184">
        <v>0</v>
      </c>
      <c r="U3864" s="184">
        <f t="shared" si="468"/>
        <v>0</v>
      </c>
      <c r="W3864" s="185">
        <v>0</v>
      </c>
      <c r="X3864" s="185">
        <v>0</v>
      </c>
      <c r="Y3864" s="185">
        <f t="shared" si="469"/>
        <v>0</v>
      </c>
    </row>
    <row r="3865" spans="2:25" s="187" customFormat="1" hidden="1" x14ac:dyDescent="0.3">
      <c r="B3865" s="226" t="s">
        <v>4176</v>
      </c>
      <c r="C3865" s="338" t="s">
        <v>11343</v>
      </c>
      <c r="D3865" s="249"/>
      <c r="E3865" s="249"/>
      <c r="F3865" s="183"/>
      <c r="G3865" s="184">
        <f t="shared" si="463"/>
        <v>76.823999999999984</v>
      </c>
      <c r="H3865" s="184">
        <f t="shared" si="464"/>
        <v>62.286892600000002</v>
      </c>
      <c r="I3865" s="184">
        <f t="shared" si="465"/>
        <v>14.537107399999982</v>
      </c>
      <c r="K3865" s="184">
        <v>0</v>
      </c>
      <c r="L3865" s="184">
        <v>0</v>
      </c>
      <c r="M3865" s="184">
        <f t="shared" si="466"/>
        <v>0</v>
      </c>
      <c r="O3865" s="188">
        <v>76.823999999999984</v>
      </c>
      <c r="P3865" s="188">
        <v>62.286892600000002</v>
      </c>
      <c r="Q3865" s="188">
        <f t="shared" si="467"/>
        <v>14.537107399999982</v>
      </c>
      <c r="S3865" s="184">
        <v>0</v>
      </c>
      <c r="T3865" s="184">
        <v>0</v>
      </c>
      <c r="U3865" s="184">
        <f t="shared" si="468"/>
        <v>0</v>
      </c>
      <c r="W3865" s="185">
        <v>0</v>
      </c>
      <c r="X3865" s="185">
        <v>0</v>
      </c>
      <c r="Y3865" s="185">
        <f t="shared" si="469"/>
        <v>0</v>
      </c>
    </row>
    <row r="3866" spans="2:25" s="187" customFormat="1" hidden="1" x14ac:dyDescent="0.3">
      <c r="B3866" s="226" t="s">
        <v>4177</v>
      </c>
      <c r="C3866" s="338" t="s">
        <v>11344</v>
      </c>
      <c r="D3866" s="249"/>
      <c r="E3866" s="249"/>
      <c r="F3866" s="183"/>
      <c r="G3866" s="184">
        <f t="shared" si="463"/>
        <v>114.3854</v>
      </c>
      <c r="H3866" s="184">
        <f t="shared" si="464"/>
        <v>97.9</v>
      </c>
      <c r="I3866" s="184">
        <f t="shared" si="465"/>
        <v>16.485399999999998</v>
      </c>
      <c r="K3866" s="184">
        <v>0</v>
      </c>
      <c r="L3866" s="184">
        <v>0</v>
      </c>
      <c r="M3866" s="184">
        <f t="shared" si="466"/>
        <v>0</v>
      </c>
      <c r="O3866" s="188">
        <v>114.3854</v>
      </c>
      <c r="P3866" s="188">
        <v>97.9</v>
      </c>
      <c r="Q3866" s="188">
        <f t="shared" si="467"/>
        <v>16.485399999999998</v>
      </c>
      <c r="S3866" s="184">
        <v>0</v>
      </c>
      <c r="T3866" s="184">
        <v>0</v>
      </c>
      <c r="U3866" s="184">
        <f t="shared" si="468"/>
        <v>0</v>
      </c>
      <c r="W3866" s="185">
        <v>0</v>
      </c>
      <c r="X3866" s="185">
        <v>0</v>
      </c>
      <c r="Y3866" s="185">
        <f t="shared" si="469"/>
        <v>0</v>
      </c>
    </row>
    <row r="3867" spans="2:25" s="187" customFormat="1" hidden="1" x14ac:dyDescent="0.3">
      <c r="B3867" s="226" t="s">
        <v>4178</v>
      </c>
      <c r="C3867" s="338" t="s">
        <v>11345</v>
      </c>
      <c r="D3867" s="249"/>
      <c r="E3867" s="249"/>
      <c r="F3867" s="183"/>
      <c r="G3867" s="184">
        <f t="shared" si="463"/>
        <v>76.0077</v>
      </c>
      <c r="H3867" s="184">
        <f t="shared" si="464"/>
        <v>65.788455999999996</v>
      </c>
      <c r="I3867" s="184">
        <f t="shared" si="465"/>
        <v>10.219244000000003</v>
      </c>
      <c r="K3867" s="184">
        <v>0</v>
      </c>
      <c r="L3867" s="184">
        <v>0</v>
      </c>
      <c r="M3867" s="184">
        <f t="shared" si="466"/>
        <v>0</v>
      </c>
      <c r="O3867" s="188">
        <v>76.0077</v>
      </c>
      <c r="P3867" s="188">
        <v>65.788455999999996</v>
      </c>
      <c r="Q3867" s="188">
        <f t="shared" si="467"/>
        <v>10.219244000000003</v>
      </c>
      <c r="S3867" s="184">
        <v>0</v>
      </c>
      <c r="T3867" s="184">
        <v>0</v>
      </c>
      <c r="U3867" s="184">
        <f t="shared" si="468"/>
        <v>0</v>
      </c>
      <c r="W3867" s="185">
        <v>0</v>
      </c>
      <c r="X3867" s="185">
        <v>0</v>
      </c>
      <c r="Y3867" s="185">
        <f t="shared" si="469"/>
        <v>0</v>
      </c>
    </row>
    <row r="3868" spans="2:25" s="187" customFormat="1" hidden="1" x14ac:dyDescent="0.3">
      <c r="B3868" s="226" t="s">
        <v>4179</v>
      </c>
      <c r="C3868" s="338" t="s">
        <v>11346</v>
      </c>
      <c r="D3868" s="249"/>
      <c r="E3868" s="249"/>
      <c r="F3868" s="183"/>
      <c r="G3868" s="184">
        <f t="shared" si="463"/>
        <v>391.32830000000001</v>
      </c>
      <c r="H3868" s="184">
        <f t="shared" si="464"/>
        <v>345.47395500000005</v>
      </c>
      <c r="I3868" s="184">
        <f t="shared" si="465"/>
        <v>45.854344999999967</v>
      </c>
      <c r="K3868" s="184">
        <v>0</v>
      </c>
      <c r="L3868" s="184">
        <v>0</v>
      </c>
      <c r="M3868" s="184">
        <f t="shared" si="466"/>
        <v>0</v>
      </c>
      <c r="O3868" s="188">
        <v>391.32830000000001</v>
      </c>
      <c r="P3868" s="188">
        <v>345.47395500000005</v>
      </c>
      <c r="Q3868" s="188">
        <f t="shared" si="467"/>
        <v>45.854344999999967</v>
      </c>
      <c r="S3868" s="184">
        <v>0</v>
      </c>
      <c r="T3868" s="184">
        <v>0</v>
      </c>
      <c r="U3868" s="184">
        <f t="shared" si="468"/>
        <v>0</v>
      </c>
      <c r="W3868" s="185">
        <v>0</v>
      </c>
      <c r="X3868" s="185">
        <v>0</v>
      </c>
      <c r="Y3868" s="185">
        <f t="shared" si="469"/>
        <v>0</v>
      </c>
    </row>
    <row r="3869" spans="2:25" s="187" customFormat="1" hidden="1" x14ac:dyDescent="0.3">
      <c r="B3869" s="226" t="s">
        <v>4180</v>
      </c>
      <c r="C3869" s="338" t="s">
        <v>11347</v>
      </c>
      <c r="D3869" s="249"/>
      <c r="E3869" s="249"/>
      <c r="F3869" s="183"/>
      <c r="G3869" s="184">
        <f t="shared" si="463"/>
        <v>129.15350000000001</v>
      </c>
      <c r="H3869" s="184">
        <f t="shared" si="464"/>
        <v>77.099999999999994</v>
      </c>
      <c r="I3869" s="184">
        <f t="shared" si="465"/>
        <v>52.053500000000014</v>
      </c>
      <c r="K3869" s="184">
        <v>0</v>
      </c>
      <c r="L3869" s="184">
        <v>0</v>
      </c>
      <c r="M3869" s="184">
        <f t="shared" si="466"/>
        <v>0</v>
      </c>
      <c r="O3869" s="188">
        <v>129.15350000000001</v>
      </c>
      <c r="P3869" s="188">
        <v>77.099999999999994</v>
      </c>
      <c r="Q3869" s="188">
        <f t="shared" si="467"/>
        <v>52.053500000000014</v>
      </c>
      <c r="S3869" s="184">
        <v>0</v>
      </c>
      <c r="T3869" s="184">
        <v>0</v>
      </c>
      <c r="U3869" s="184">
        <f t="shared" si="468"/>
        <v>0</v>
      </c>
      <c r="W3869" s="185">
        <v>0</v>
      </c>
      <c r="X3869" s="185">
        <v>0</v>
      </c>
      <c r="Y3869" s="185">
        <f t="shared" si="469"/>
        <v>0</v>
      </c>
    </row>
    <row r="3870" spans="2:25" s="187" customFormat="1" hidden="1" x14ac:dyDescent="0.3">
      <c r="B3870" s="226" t="s">
        <v>4181</v>
      </c>
      <c r="C3870" s="338" t="s">
        <v>11348</v>
      </c>
      <c r="D3870" s="249"/>
      <c r="E3870" s="249"/>
      <c r="F3870" s="183"/>
      <c r="G3870" s="184">
        <f t="shared" si="463"/>
        <v>611.6345</v>
      </c>
      <c r="H3870" s="184">
        <f t="shared" si="464"/>
        <v>588.93103388999998</v>
      </c>
      <c r="I3870" s="184">
        <f t="shared" si="465"/>
        <v>22.703466110000022</v>
      </c>
      <c r="K3870" s="184">
        <v>0</v>
      </c>
      <c r="L3870" s="184">
        <v>0</v>
      </c>
      <c r="M3870" s="184">
        <f t="shared" si="466"/>
        <v>0</v>
      </c>
      <c r="O3870" s="188">
        <v>611.6345</v>
      </c>
      <c r="P3870" s="188">
        <v>588.93103388999998</v>
      </c>
      <c r="Q3870" s="188">
        <f t="shared" si="467"/>
        <v>22.703466110000022</v>
      </c>
      <c r="S3870" s="184">
        <v>0</v>
      </c>
      <c r="T3870" s="184">
        <v>0</v>
      </c>
      <c r="U3870" s="184">
        <f t="shared" si="468"/>
        <v>0</v>
      </c>
      <c r="W3870" s="185">
        <v>0</v>
      </c>
      <c r="X3870" s="185">
        <v>0</v>
      </c>
      <c r="Y3870" s="185">
        <f t="shared" si="469"/>
        <v>0</v>
      </c>
    </row>
    <row r="3871" spans="2:25" s="187" customFormat="1" hidden="1" x14ac:dyDescent="0.3">
      <c r="B3871" s="226" t="s">
        <v>4182</v>
      </c>
      <c r="C3871" s="338" t="s">
        <v>11349</v>
      </c>
      <c r="D3871" s="249"/>
      <c r="E3871" s="249"/>
      <c r="F3871" s="183"/>
      <c r="G3871" s="184">
        <f t="shared" si="463"/>
        <v>254.32560000000001</v>
      </c>
      <c r="H3871" s="184">
        <f t="shared" si="464"/>
        <v>243.36106278999998</v>
      </c>
      <c r="I3871" s="184">
        <f t="shared" si="465"/>
        <v>10.964537210000032</v>
      </c>
      <c r="K3871" s="184">
        <v>0</v>
      </c>
      <c r="L3871" s="184">
        <v>0</v>
      </c>
      <c r="M3871" s="184">
        <f t="shared" si="466"/>
        <v>0</v>
      </c>
      <c r="O3871" s="188">
        <v>254.32560000000001</v>
      </c>
      <c r="P3871" s="188">
        <v>243.36106278999998</v>
      </c>
      <c r="Q3871" s="188">
        <f t="shared" si="467"/>
        <v>10.964537210000032</v>
      </c>
      <c r="S3871" s="184">
        <v>0</v>
      </c>
      <c r="T3871" s="184">
        <v>0</v>
      </c>
      <c r="U3871" s="184">
        <f t="shared" si="468"/>
        <v>0</v>
      </c>
      <c r="W3871" s="185">
        <v>0</v>
      </c>
      <c r="X3871" s="185">
        <v>0</v>
      </c>
      <c r="Y3871" s="185">
        <f t="shared" si="469"/>
        <v>0</v>
      </c>
    </row>
    <row r="3872" spans="2:25" s="187" customFormat="1" hidden="1" x14ac:dyDescent="0.3">
      <c r="B3872" s="226" t="s">
        <v>4183</v>
      </c>
      <c r="C3872" s="338" t="s">
        <v>11350</v>
      </c>
      <c r="D3872" s="249"/>
      <c r="E3872" s="249"/>
      <c r="F3872" s="183"/>
      <c r="G3872" s="184">
        <f t="shared" si="463"/>
        <v>364.26149999999996</v>
      </c>
      <c r="H3872" s="184">
        <f t="shared" si="464"/>
        <v>339.69354494000004</v>
      </c>
      <c r="I3872" s="184">
        <f t="shared" si="465"/>
        <v>24.567955059999917</v>
      </c>
      <c r="K3872" s="184">
        <v>0</v>
      </c>
      <c r="L3872" s="184">
        <v>0</v>
      </c>
      <c r="M3872" s="184">
        <f t="shared" si="466"/>
        <v>0</v>
      </c>
      <c r="O3872" s="188">
        <v>364.26149999999996</v>
      </c>
      <c r="P3872" s="188">
        <v>339.69354494000004</v>
      </c>
      <c r="Q3872" s="188">
        <f t="shared" si="467"/>
        <v>24.567955059999917</v>
      </c>
      <c r="S3872" s="184">
        <v>0</v>
      </c>
      <c r="T3872" s="184">
        <v>0</v>
      </c>
      <c r="U3872" s="184">
        <f t="shared" si="468"/>
        <v>0</v>
      </c>
      <c r="W3872" s="185">
        <v>0</v>
      </c>
      <c r="X3872" s="185">
        <v>0</v>
      </c>
      <c r="Y3872" s="185">
        <f t="shared" si="469"/>
        <v>0</v>
      </c>
    </row>
    <row r="3873" spans="2:25" s="187" customFormat="1" hidden="1" x14ac:dyDescent="0.3">
      <c r="B3873" s="226" t="s">
        <v>4184</v>
      </c>
      <c r="C3873" s="338" t="s">
        <v>11351</v>
      </c>
      <c r="D3873" s="249"/>
      <c r="E3873" s="249"/>
      <c r="F3873" s="183"/>
      <c r="G3873" s="184">
        <f t="shared" si="463"/>
        <v>90.314300000000003</v>
      </c>
      <c r="H3873" s="184">
        <f t="shared" si="464"/>
        <v>79.199661259999999</v>
      </c>
      <c r="I3873" s="184">
        <f t="shared" si="465"/>
        <v>11.114638740000004</v>
      </c>
      <c r="K3873" s="184">
        <v>0</v>
      </c>
      <c r="L3873" s="184">
        <v>0</v>
      </c>
      <c r="M3873" s="184">
        <f t="shared" si="466"/>
        <v>0</v>
      </c>
      <c r="O3873" s="188">
        <v>90.314300000000003</v>
      </c>
      <c r="P3873" s="188">
        <v>79.199661259999999</v>
      </c>
      <c r="Q3873" s="188">
        <f t="shared" si="467"/>
        <v>11.114638740000004</v>
      </c>
      <c r="S3873" s="184">
        <v>0</v>
      </c>
      <c r="T3873" s="184">
        <v>0</v>
      </c>
      <c r="U3873" s="184">
        <f t="shared" si="468"/>
        <v>0</v>
      </c>
      <c r="W3873" s="185">
        <v>0</v>
      </c>
      <c r="X3873" s="185">
        <v>0</v>
      </c>
      <c r="Y3873" s="185">
        <f t="shared" si="469"/>
        <v>0</v>
      </c>
    </row>
    <row r="3874" spans="2:25" s="187" customFormat="1" hidden="1" x14ac:dyDescent="0.3">
      <c r="B3874" s="226" t="s">
        <v>4185</v>
      </c>
      <c r="C3874" s="338" t="s">
        <v>11352</v>
      </c>
      <c r="D3874" s="249"/>
      <c r="E3874" s="249"/>
      <c r="F3874" s="183"/>
      <c r="G3874" s="184">
        <f t="shared" si="463"/>
        <v>130.8604</v>
      </c>
      <c r="H3874" s="184">
        <f t="shared" si="464"/>
        <v>43.527250000000002</v>
      </c>
      <c r="I3874" s="184">
        <f t="shared" si="465"/>
        <v>87.333149999999989</v>
      </c>
      <c r="K3874" s="184">
        <v>0</v>
      </c>
      <c r="L3874" s="184">
        <v>0</v>
      </c>
      <c r="M3874" s="184">
        <f t="shared" si="466"/>
        <v>0</v>
      </c>
      <c r="O3874" s="188">
        <v>130.8604</v>
      </c>
      <c r="P3874" s="188">
        <v>43.527250000000002</v>
      </c>
      <c r="Q3874" s="188">
        <f t="shared" si="467"/>
        <v>87.333149999999989</v>
      </c>
      <c r="S3874" s="184">
        <v>0</v>
      </c>
      <c r="T3874" s="184">
        <v>0</v>
      </c>
      <c r="U3874" s="184">
        <f t="shared" si="468"/>
        <v>0</v>
      </c>
      <c r="W3874" s="185">
        <v>0</v>
      </c>
      <c r="X3874" s="185">
        <v>0</v>
      </c>
      <c r="Y3874" s="185">
        <f t="shared" si="469"/>
        <v>0</v>
      </c>
    </row>
    <row r="3875" spans="2:25" s="187" customFormat="1" hidden="1" x14ac:dyDescent="0.3">
      <c r="B3875" s="226" t="s">
        <v>4186</v>
      </c>
      <c r="C3875" s="338" t="s">
        <v>11353</v>
      </c>
      <c r="D3875" s="249"/>
      <c r="E3875" s="249"/>
      <c r="F3875" s="183"/>
      <c r="G3875" s="184">
        <f t="shared" si="463"/>
        <v>72.525199999999998</v>
      </c>
      <c r="H3875" s="184">
        <f t="shared" si="464"/>
        <v>54.256714899999999</v>
      </c>
      <c r="I3875" s="184">
        <f t="shared" si="465"/>
        <v>18.268485099999999</v>
      </c>
      <c r="K3875" s="184">
        <v>0</v>
      </c>
      <c r="L3875" s="184">
        <v>0</v>
      </c>
      <c r="M3875" s="184">
        <f t="shared" si="466"/>
        <v>0</v>
      </c>
      <c r="O3875" s="188">
        <v>72.525199999999998</v>
      </c>
      <c r="P3875" s="188">
        <v>54.256714899999999</v>
      </c>
      <c r="Q3875" s="188">
        <f t="shared" si="467"/>
        <v>18.268485099999999</v>
      </c>
      <c r="S3875" s="184">
        <v>0</v>
      </c>
      <c r="T3875" s="184">
        <v>0</v>
      </c>
      <c r="U3875" s="184">
        <f t="shared" si="468"/>
        <v>0</v>
      </c>
      <c r="W3875" s="185">
        <v>0</v>
      </c>
      <c r="X3875" s="185">
        <v>0</v>
      </c>
      <c r="Y3875" s="185">
        <f t="shared" si="469"/>
        <v>0</v>
      </c>
    </row>
    <row r="3876" spans="2:25" s="187" customFormat="1" hidden="1" x14ac:dyDescent="0.3">
      <c r="B3876" s="226" t="s">
        <v>4187</v>
      </c>
      <c r="C3876" s="338" t="s">
        <v>11354</v>
      </c>
      <c r="D3876" s="249"/>
      <c r="E3876" s="249"/>
      <c r="F3876" s="183"/>
      <c r="G3876" s="184">
        <f t="shared" si="463"/>
        <v>374.91660000000007</v>
      </c>
      <c r="H3876" s="184">
        <f t="shared" si="464"/>
        <v>287.70775326</v>
      </c>
      <c r="I3876" s="184">
        <f t="shared" si="465"/>
        <v>87.20884674000007</v>
      </c>
      <c r="K3876" s="184">
        <v>0</v>
      </c>
      <c r="L3876" s="184">
        <v>0</v>
      </c>
      <c r="M3876" s="184">
        <f t="shared" si="466"/>
        <v>0</v>
      </c>
      <c r="O3876" s="188">
        <v>374.91660000000007</v>
      </c>
      <c r="P3876" s="188">
        <v>287.70775326</v>
      </c>
      <c r="Q3876" s="188">
        <f t="shared" si="467"/>
        <v>87.20884674000007</v>
      </c>
      <c r="S3876" s="184">
        <v>0</v>
      </c>
      <c r="T3876" s="184">
        <v>0</v>
      </c>
      <c r="U3876" s="184">
        <f t="shared" si="468"/>
        <v>0</v>
      </c>
      <c r="W3876" s="185">
        <v>0</v>
      </c>
      <c r="X3876" s="185">
        <v>0</v>
      </c>
      <c r="Y3876" s="185">
        <f t="shared" si="469"/>
        <v>0</v>
      </c>
    </row>
    <row r="3877" spans="2:25" s="187" customFormat="1" hidden="1" x14ac:dyDescent="0.3">
      <c r="B3877" s="226" t="s">
        <v>4188</v>
      </c>
      <c r="C3877" s="338" t="s">
        <v>11355</v>
      </c>
      <c r="D3877" s="249"/>
      <c r="E3877" s="249"/>
      <c r="F3877" s="183"/>
      <c r="G3877" s="184">
        <f t="shared" si="463"/>
        <v>71.0488</v>
      </c>
      <c r="H3877" s="184">
        <f t="shared" si="464"/>
        <v>36.1</v>
      </c>
      <c r="I3877" s="184">
        <f t="shared" si="465"/>
        <v>34.948799999999999</v>
      </c>
      <c r="K3877" s="184">
        <v>0</v>
      </c>
      <c r="L3877" s="184">
        <v>0</v>
      </c>
      <c r="M3877" s="184">
        <f t="shared" si="466"/>
        <v>0</v>
      </c>
      <c r="O3877" s="188">
        <v>71.0488</v>
      </c>
      <c r="P3877" s="188">
        <v>36.1</v>
      </c>
      <c r="Q3877" s="188">
        <f t="shared" si="467"/>
        <v>34.948799999999999</v>
      </c>
      <c r="S3877" s="184">
        <v>0</v>
      </c>
      <c r="T3877" s="184">
        <v>0</v>
      </c>
      <c r="U3877" s="184">
        <f t="shared" si="468"/>
        <v>0</v>
      </c>
      <c r="W3877" s="185">
        <v>0</v>
      </c>
      <c r="X3877" s="185">
        <v>0</v>
      </c>
      <c r="Y3877" s="185">
        <f t="shared" si="469"/>
        <v>0</v>
      </c>
    </row>
    <row r="3878" spans="2:25" s="187" customFormat="1" hidden="1" x14ac:dyDescent="0.3">
      <c r="B3878" s="226" t="s">
        <v>4189</v>
      </c>
      <c r="C3878" s="338" t="s">
        <v>11356</v>
      </c>
      <c r="D3878" s="249"/>
      <c r="E3878" s="249"/>
      <c r="F3878" s="183"/>
      <c r="G3878" s="184">
        <f t="shared" si="463"/>
        <v>967.05470000000014</v>
      </c>
      <c r="H3878" s="184">
        <f t="shared" si="464"/>
        <v>937.1825855400001</v>
      </c>
      <c r="I3878" s="184">
        <f t="shared" si="465"/>
        <v>29.872114460000034</v>
      </c>
      <c r="K3878" s="184">
        <v>0</v>
      </c>
      <c r="L3878" s="184">
        <v>0</v>
      </c>
      <c r="M3878" s="184">
        <f t="shared" si="466"/>
        <v>0</v>
      </c>
      <c r="O3878" s="188">
        <v>967.05470000000014</v>
      </c>
      <c r="P3878" s="188">
        <v>937.1825855400001</v>
      </c>
      <c r="Q3878" s="188">
        <f t="shared" si="467"/>
        <v>29.872114460000034</v>
      </c>
      <c r="S3878" s="184">
        <v>0</v>
      </c>
      <c r="T3878" s="184">
        <v>0</v>
      </c>
      <c r="U3878" s="184">
        <f t="shared" si="468"/>
        <v>0</v>
      </c>
      <c r="W3878" s="185">
        <v>0</v>
      </c>
      <c r="X3878" s="185">
        <v>0</v>
      </c>
      <c r="Y3878" s="185">
        <f t="shared" si="469"/>
        <v>0</v>
      </c>
    </row>
    <row r="3879" spans="2:25" s="187" customFormat="1" hidden="1" x14ac:dyDescent="0.3">
      <c r="B3879" s="226" t="s">
        <v>4190</v>
      </c>
      <c r="C3879" s="338" t="s">
        <v>11357</v>
      </c>
      <c r="D3879" s="249"/>
      <c r="E3879" s="249"/>
      <c r="F3879" s="183"/>
      <c r="G3879" s="184">
        <f t="shared" si="463"/>
        <v>447.21780000000001</v>
      </c>
      <c r="H3879" s="184">
        <f t="shared" si="464"/>
        <v>420.21787996</v>
      </c>
      <c r="I3879" s="184">
        <f t="shared" si="465"/>
        <v>26.999920040000006</v>
      </c>
      <c r="K3879" s="184">
        <v>0</v>
      </c>
      <c r="L3879" s="184">
        <v>0</v>
      </c>
      <c r="M3879" s="184">
        <f t="shared" si="466"/>
        <v>0</v>
      </c>
      <c r="O3879" s="188">
        <v>447.21780000000001</v>
      </c>
      <c r="P3879" s="188">
        <v>420.21787996</v>
      </c>
      <c r="Q3879" s="188">
        <f t="shared" si="467"/>
        <v>26.999920040000006</v>
      </c>
      <c r="S3879" s="184">
        <v>0</v>
      </c>
      <c r="T3879" s="184">
        <v>0</v>
      </c>
      <c r="U3879" s="184">
        <f t="shared" si="468"/>
        <v>0</v>
      </c>
      <c r="W3879" s="185">
        <v>0</v>
      </c>
      <c r="X3879" s="185">
        <v>0</v>
      </c>
      <c r="Y3879" s="185">
        <f t="shared" si="469"/>
        <v>0</v>
      </c>
    </row>
    <row r="3880" spans="2:25" s="187" customFormat="1" hidden="1" x14ac:dyDescent="0.3">
      <c r="B3880" s="226" t="s">
        <v>4191</v>
      </c>
      <c r="C3880" s="338" t="s">
        <v>11358</v>
      </c>
      <c r="D3880" s="249"/>
      <c r="E3880" s="249"/>
      <c r="F3880" s="183"/>
      <c r="G3880" s="184">
        <f t="shared" si="463"/>
        <v>379.82709999999997</v>
      </c>
      <c r="H3880" s="184">
        <f t="shared" si="464"/>
        <v>359.54764030000001</v>
      </c>
      <c r="I3880" s="184">
        <f t="shared" si="465"/>
        <v>20.279459699999961</v>
      </c>
      <c r="K3880" s="184">
        <v>0</v>
      </c>
      <c r="L3880" s="184">
        <v>0</v>
      </c>
      <c r="M3880" s="184">
        <f t="shared" si="466"/>
        <v>0</v>
      </c>
      <c r="O3880" s="188">
        <v>379.82709999999997</v>
      </c>
      <c r="P3880" s="188">
        <v>359.54764030000001</v>
      </c>
      <c r="Q3880" s="188">
        <f t="shared" si="467"/>
        <v>20.279459699999961</v>
      </c>
      <c r="S3880" s="184">
        <v>0</v>
      </c>
      <c r="T3880" s="184">
        <v>0</v>
      </c>
      <c r="U3880" s="184">
        <f t="shared" si="468"/>
        <v>0</v>
      </c>
      <c r="W3880" s="185">
        <v>0</v>
      </c>
      <c r="X3880" s="185">
        <v>0</v>
      </c>
      <c r="Y3880" s="185">
        <f t="shared" si="469"/>
        <v>0</v>
      </c>
    </row>
    <row r="3881" spans="2:25" s="187" customFormat="1" hidden="1" x14ac:dyDescent="0.3">
      <c r="B3881" s="226" t="s">
        <v>4192</v>
      </c>
      <c r="C3881" s="338" t="s">
        <v>11359</v>
      </c>
      <c r="D3881" s="249"/>
      <c r="E3881" s="249"/>
      <c r="F3881" s="183"/>
      <c r="G3881" s="184">
        <f t="shared" si="463"/>
        <v>93.773500000000013</v>
      </c>
      <c r="H3881" s="184">
        <f t="shared" si="464"/>
        <v>73.522831480000008</v>
      </c>
      <c r="I3881" s="184">
        <f t="shared" si="465"/>
        <v>20.250668520000005</v>
      </c>
      <c r="K3881" s="184">
        <v>0</v>
      </c>
      <c r="L3881" s="184">
        <v>0</v>
      </c>
      <c r="M3881" s="184">
        <f t="shared" si="466"/>
        <v>0</v>
      </c>
      <c r="O3881" s="188">
        <v>93.773500000000013</v>
      </c>
      <c r="P3881" s="188">
        <v>73.522831480000008</v>
      </c>
      <c r="Q3881" s="188">
        <f t="shared" si="467"/>
        <v>20.250668520000005</v>
      </c>
      <c r="S3881" s="184">
        <v>0</v>
      </c>
      <c r="T3881" s="184">
        <v>0</v>
      </c>
      <c r="U3881" s="184">
        <f t="shared" si="468"/>
        <v>0</v>
      </c>
      <c r="W3881" s="185">
        <v>0</v>
      </c>
      <c r="X3881" s="185">
        <v>0</v>
      </c>
      <c r="Y3881" s="185">
        <f t="shared" si="469"/>
        <v>0</v>
      </c>
    </row>
    <row r="3882" spans="2:25" s="187" customFormat="1" hidden="1" x14ac:dyDescent="0.3">
      <c r="B3882" s="226" t="s">
        <v>4193</v>
      </c>
      <c r="C3882" s="338" t="s">
        <v>11360</v>
      </c>
      <c r="D3882" s="249"/>
      <c r="E3882" s="249"/>
      <c r="F3882" s="183"/>
      <c r="G3882" s="184">
        <f t="shared" si="463"/>
        <v>230.0848</v>
      </c>
      <c r="H3882" s="184">
        <f t="shared" si="464"/>
        <v>42</v>
      </c>
      <c r="I3882" s="184">
        <f t="shared" si="465"/>
        <v>188.0848</v>
      </c>
      <c r="K3882" s="184">
        <v>0</v>
      </c>
      <c r="L3882" s="184">
        <v>0</v>
      </c>
      <c r="M3882" s="184">
        <f t="shared" si="466"/>
        <v>0</v>
      </c>
      <c r="O3882" s="188">
        <v>230.0848</v>
      </c>
      <c r="P3882" s="188">
        <v>42</v>
      </c>
      <c r="Q3882" s="188">
        <f t="shared" si="467"/>
        <v>188.0848</v>
      </c>
      <c r="S3882" s="184">
        <v>0</v>
      </c>
      <c r="T3882" s="184">
        <v>0</v>
      </c>
      <c r="U3882" s="184">
        <f t="shared" si="468"/>
        <v>0</v>
      </c>
      <c r="W3882" s="185">
        <v>0</v>
      </c>
      <c r="X3882" s="185">
        <v>0</v>
      </c>
      <c r="Y3882" s="185">
        <f t="shared" si="469"/>
        <v>0</v>
      </c>
    </row>
    <row r="3883" spans="2:25" s="187" customFormat="1" hidden="1" x14ac:dyDescent="0.3">
      <c r="B3883" s="226" t="s">
        <v>4194</v>
      </c>
      <c r="C3883" s="338" t="s">
        <v>11361</v>
      </c>
      <c r="D3883" s="249"/>
      <c r="E3883" s="249"/>
      <c r="F3883" s="183"/>
      <c r="G3883" s="184">
        <f t="shared" si="463"/>
        <v>64.97399999999999</v>
      </c>
      <c r="H3883" s="184">
        <f t="shared" si="464"/>
        <v>52.504100630000003</v>
      </c>
      <c r="I3883" s="184">
        <f t="shared" si="465"/>
        <v>12.469899369999986</v>
      </c>
      <c r="K3883" s="184">
        <v>0</v>
      </c>
      <c r="L3883" s="184">
        <v>0</v>
      </c>
      <c r="M3883" s="184">
        <f t="shared" si="466"/>
        <v>0</v>
      </c>
      <c r="O3883" s="188">
        <v>64.97399999999999</v>
      </c>
      <c r="P3883" s="188">
        <v>52.504100630000003</v>
      </c>
      <c r="Q3883" s="188">
        <f t="shared" si="467"/>
        <v>12.469899369999986</v>
      </c>
      <c r="S3883" s="184">
        <v>0</v>
      </c>
      <c r="T3883" s="184">
        <v>0</v>
      </c>
      <c r="U3883" s="184">
        <f t="shared" si="468"/>
        <v>0</v>
      </c>
      <c r="W3883" s="185">
        <v>0</v>
      </c>
      <c r="X3883" s="185">
        <v>0</v>
      </c>
      <c r="Y3883" s="185">
        <f t="shared" si="469"/>
        <v>0</v>
      </c>
    </row>
    <row r="3884" spans="2:25" s="187" customFormat="1" hidden="1" x14ac:dyDescent="0.3">
      <c r="B3884" s="226" t="s">
        <v>4195</v>
      </c>
      <c r="C3884" s="338" t="s">
        <v>11362</v>
      </c>
      <c r="D3884" s="249"/>
      <c r="E3884" s="249"/>
      <c r="F3884" s="183"/>
      <c r="G3884" s="184">
        <f t="shared" si="463"/>
        <v>428.80770000000001</v>
      </c>
      <c r="H3884" s="184">
        <f t="shared" si="464"/>
        <v>318.92677975000004</v>
      </c>
      <c r="I3884" s="184">
        <f t="shared" si="465"/>
        <v>109.88092024999997</v>
      </c>
      <c r="K3884" s="184">
        <v>0</v>
      </c>
      <c r="L3884" s="184">
        <v>0</v>
      </c>
      <c r="M3884" s="184">
        <f t="shared" si="466"/>
        <v>0</v>
      </c>
      <c r="O3884" s="188">
        <v>428.80770000000001</v>
      </c>
      <c r="P3884" s="188">
        <v>318.92677975000004</v>
      </c>
      <c r="Q3884" s="188">
        <f t="shared" si="467"/>
        <v>109.88092024999997</v>
      </c>
      <c r="S3884" s="184">
        <v>0</v>
      </c>
      <c r="T3884" s="184">
        <v>0</v>
      </c>
      <c r="U3884" s="184">
        <f t="shared" si="468"/>
        <v>0</v>
      </c>
      <c r="W3884" s="185">
        <v>0</v>
      </c>
      <c r="X3884" s="185">
        <v>0</v>
      </c>
      <c r="Y3884" s="185">
        <f t="shared" si="469"/>
        <v>0</v>
      </c>
    </row>
    <row r="3885" spans="2:25" s="187" customFormat="1" hidden="1" x14ac:dyDescent="0.3">
      <c r="B3885" s="226" t="s">
        <v>4196</v>
      </c>
      <c r="C3885" s="338" t="s">
        <v>11363</v>
      </c>
      <c r="D3885" s="249"/>
      <c r="E3885" s="249"/>
      <c r="F3885" s="183"/>
      <c r="G3885" s="184">
        <f t="shared" si="463"/>
        <v>56.430500000000002</v>
      </c>
      <c r="H3885" s="184">
        <f t="shared" si="464"/>
        <v>35</v>
      </c>
      <c r="I3885" s="184">
        <f t="shared" si="465"/>
        <v>21.430500000000002</v>
      </c>
      <c r="K3885" s="184">
        <v>0</v>
      </c>
      <c r="L3885" s="184">
        <v>0</v>
      </c>
      <c r="M3885" s="184">
        <f t="shared" si="466"/>
        <v>0</v>
      </c>
      <c r="O3885" s="188">
        <v>56.430500000000002</v>
      </c>
      <c r="P3885" s="188">
        <v>35</v>
      </c>
      <c r="Q3885" s="188">
        <f t="shared" si="467"/>
        <v>21.430500000000002</v>
      </c>
      <c r="S3885" s="184">
        <v>0</v>
      </c>
      <c r="T3885" s="184">
        <v>0</v>
      </c>
      <c r="U3885" s="184">
        <f t="shared" si="468"/>
        <v>0</v>
      </c>
      <c r="W3885" s="185">
        <v>0</v>
      </c>
      <c r="X3885" s="185">
        <v>0</v>
      </c>
      <c r="Y3885" s="185">
        <f t="shared" si="469"/>
        <v>0</v>
      </c>
    </row>
    <row r="3886" spans="2:25" s="187" customFormat="1" hidden="1" x14ac:dyDescent="0.3">
      <c r="B3886" s="226" t="s">
        <v>4197</v>
      </c>
      <c r="C3886" s="338" t="s">
        <v>11364</v>
      </c>
      <c r="D3886" s="249"/>
      <c r="E3886" s="249"/>
      <c r="F3886" s="183"/>
      <c r="G3886" s="184">
        <f t="shared" si="463"/>
        <v>382.22669999999999</v>
      </c>
      <c r="H3886" s="184">
        <f t="shared" si="464"/>
        <v>345.12229137999998</v>
      </c>
      <c r="I3886" s="184">
        <f t="shared" si="465"/>
        <v>37.104408620000015</v>
      </c>
      <c r="K3886" s="184">
        <v>0</v>
      </c>
      <c r="L3886" s="184">
        <v>0</v>
      </c>
      <c r="M3886" s="184">
        <f t="shared" si="466"/>
        <v>0</v>
      </c>
      <c r="O3886" s="188">
        <v>382.22669999999999</v>
      </c>
      <c r="P3886" s="188">
        <v>345.12229137999998</v>
      </c>
      <c r="Q3886" s="188">
        <f t="shared" si="467"/>
        <v>37.104408620000015</v>
      </c>
      <c r="S3886" s="184">
        <v>0</v>
      </c>
      <c r="T3886" s="184">
        <v>0</v>
      </c>
      <c r="U3886" s="184">
        <f t="shared" si="468"/>
        <v>0</v>
      </c>
      <c r="W3886" s="185">
        <v>0</v>
      </c>
      <c r="X3886" s="185">
        <v>0</v>
      </c>
      <c r="Y3886" s="185">
        <f t="shared" si="469"/>
        <v>0</v>
      </c>
    </row>
    <row r="3887" spans="2:25" s="187" customFormat="1" hidden="1" x14ac:dyDescent="0.3">
      <c r="B3887" s="226" t="s">
        <v>4198</v>
      </c>
      <c r="C3887" s="338" t="s">
        <v>11365</v>
      </c>
      <c r="D3887" s="249"/>
      <c r="E3887" s="249"/>
      <c r="F3887" s="183"/>
      <c r="G3887" s="184">
        <f t="shared" si="463"/>
        <v>153.67700000000002</v>
      </c>
      <c r="H3887" s="184">
        <f t="shared" si="464"/>
        <v>139.93878599999999</v>
      </c>
      <c r="I3887" s="184">
        <f t="shared" si="465"/>
        <v>13.738214000000028</v>
      </c>
      <c r="K3887" s="184">
        <v>0</v>
      </c>
      <c r="L3887" s="184">
        <v>0</v>
      </c>
      <c r="M3887" s="184">
        <f t="shared" si="466"/>
        <v>0</v>
      </c>
      <c r="O3887" s="188">
        <v>153.67700000000002</v>
      </c>
      <c r="P3887" s="188">
        <v>139.93878599999999</v>
      </c>
      <c r="Q3887" s="188">
        <f t="shared" si="467"/>
        <v>13.738214000000028</v>
      </c>
      <c r="S3887" s="184">
        <v>0</v>
      </c>
      <c r="T3887" s="184">
        <v>0</v>
      </c>
      <c r="U3887" s="184">
        <f t="shared" si="468"/>
        <v>0</v>
      </c>
      <c r="W3887" s="185">
        <v>0</v>
      </c>
      <c r="X3887" s="185">
        <v>0</v>
      </c>
      <c r="Y3887" s="185">
        <f t="shared" si="469"/>
        <v>0</v>
      </c>
    </row>
    <row r="3888" spans="2:25" s="187" customFormat="1" hidden="1" x14ac:dyDescent="0.3">
      <c r="B3888" s="226" t="s">
        <v>4199</v>
      </c>
      <c r="C3888" s="338" t="s">
        <v>11366</v>
      </c>
      <c r="D3888" s="249"/>
      <c r="E3888" s="249"/>
      <c r="F3888" s="183"/>
      <c r="G3888" s="184">
        <f t="shared" si="463"/>
        <v>277.91240000000005</v>
      </c>
      <c r="H3888" s="184">
        <f t="shared" si="464"/>
        <v>229.41579385000003</v>
      </c>
      <c r="I3888" s="184">
        <f t="shared" si="465"/>
        <v>48.496606150000019</v>
      </c>
      <c r="K3888" s="184">
        <v>0</v>
      </c>
      <c r="L3888" s="184">
        <v>0</v>
      </c>
      <c r="M3888" s="184">
        <f t="shared" si="466"/>
        <v>0</v>
      </c>
      <c r="O3888" s="188">
        <v>277.91240000000005</v>
      </c>
      <c r="P3888" s="188">
        <v>229.41579385000003</v>
      </c>
      <c r="Q3888" s="188">
        <f t="shared" si="467"/>
        <v>48.496606150000019</v>
      </c>
      <c r="S3888" s="184">
        <v>0</v>
      </c>
      <c r="T3888" s="184">
        <v>0</v>
      </c>
      <c r="U3888" s="184">
        <f t="shared" si="468"/>
        <v>0</v>
      </c>
      <c r="W3888" s="185">
        <v>0</v>
      </c>
      <c r="X3888" s="185">
        <v>0</v>
      </c>
      <c r="Y3888" s="185">
        <f t="shared" si="469"/>
        <v>0</v>
      </c>
    </row>
    <row r="3889" spans="2:25" s="187" customFormat="1" hidden="1" x14ac:dyDescent="0.3">
      <c r="B3889" s="226" t="s">
        <v>4200</v>
      </c>
      <c r="C3889" s="338" t="s">
        <v>11367</v>
      </c>
      <c r="D3889" s="249"/>
      <c r="E3889" s="249"/>
      <c r="F3889" s="183"/>
      <c r="G3889" s="184">
        <f t="shared" si="463"/>
        <v>59.506900000000002</v>
      </c>
      <c r="H3889" s="184">
        <f t="shared" si="464"/>
        <v>44.178323390000003</v>
      </c>
      <c r="I3889" s="184">
        <f t="shared" si="465"/>
        <v>15.328576609999999</v>
      </c>
      <c r="K3889" s="184">
        <v>0</v>
      </c>
      <c r="L3889" s="184">
        <v>0</v>
      </c>
      <c r="M3889" s="184">
        <f t="shared" si="466"/>
        <v>0</v>
      </c>
      <c r="O3889" s="188">
        <v>59.506900000000002</v>
      </c>
      <c r="P3889" s="188">
        <v>44.178323390000003</v>
      </c>
      <c r="Q3889" s="188">
        <f t="shared" si="467"/>
        <v>15.328576609999999</v>
      </c>
      <c r="S3889" s="184">
        <v>0</v>
      </c>
      <c r="T3889" s="184">
        <v>0</v>
      </c>
      <c r="U3889" s="184">
        <f t="shared" si="468"/>
        <v>0</v>
      </c>
      <c r="W3889" s="185">
        <v>0</v>
      </c>
      <c r="X3889" s="185">
        <v>0</v>
      </c>
      <c r="Y3889" s="185">
        <f t="shared" si="469"/>
        <v>0</v>
      </c>
    </row>
    <row r="3890" spans="2:25" s="187" customFormat="1" hidden="1" x14ac:dyDescent="0.3">
      <c r="B3890" s="226" t="s">
        <v>4201</v>
      </c>
      <c r="C3890" s="338" t="s">
        <v>11368</v>
      </c>
      <c r="D3890" s="249"/>
      <c r="E3890" s="249"/>
      <c r="F3890" s="183"/>
      <c r="G3890" s="184">
        <f t="shared" si="463"/>
        <v>68.518199999999993</v>
      </c>
      <c r="H3890" s="184">
        <f t="shared" si="464"/>
        <v>74.8</v>
      </c>
      <c r="I3890" s="184">
        <f t="shared" si="465"/>
        <v>6.281800000000004</v>
      </c>
      <c r="K3890" s="184">
        <v>0</v>
      </c>
      <c r="L3890" s="184">
        <v>0</v>
      </c>
      <c r="M3890" s="184">
        <f t="shared" si="466"/>
        <v>0</v>
      </c>
      <c r="O3890" s="188">
        <v>68.518199999999993</v>
      </c>
      <c r="P3890" s="188">
        <v>74.8</v>
      </c>
      <c r="Q3890" s="188">
        <f t="shared" si="467"/>
        <v>6.281800000000004</v>
      </c>
      <c r="S3890" s="184">
        <v>0</v>
      </c>
      <c r="T3890" s="184">
        <v>0</v>
      </c>
      <c r="U3890" s="184">
        <f t="shared" si="468"/>
        <v>0</v>
      </c>
      <c r="W3890" s="185">
        <v>0</v>
      </c>
      <c r="X3890" s="185">
        <v>0</v>
      </c>
      <c r="Y3890" s="185">
        <f t="shared" si="469"/>
        <v>0</v>
      </c>
    </row>
    <row r="3891" spans="2:25" s="187" customFormat="1" hidden="1" x14ac:dyDescent="0.3">
      <c r="B3891" s="226" t="s">
        <v>4202</v>
      </c>
      <c r="C3891" s="338" t="s">
        <v>11369</v>
      </c>
      <c r="D3891" s="249"/>
      <c r="E3891" s="249"/>
      <c r="F3891" s="183"/>
      <c r="G3891" s="184">
        <f t="shared" si="463"/>
        <v>46.941899999999997</v>
      </c>
      <c r="H3891" s="184">
        <f t="shared" si="464"/>
        <v>39.310161810000004</v>
      </c>
      <c r="I3891" s="184">
        <f t="shared" si="465"/>
        <v>7.631738189999993</v>
      </c>
      <c r="K3891" s="184">
        <v>0</v>
      </c>
      <c r="L3891" s="184">
        <v>0</v>
      </c>
      <c r="M3891" s="184">
        <f t="shared" si="466"/>
        <v>0</v>
      </c>
      <c r="O3891" s="188">
        <v>46.941899999999997</v>
      </c>
      <c r="P3891" s="188">
        <v>39.310161810000004</v>
      </c>
      <c r="Q3891" s="188">
        <f t="shared" si="467"/>
        <v>7.631738189999993</v>
      </c>
      <c r="S3891" s="184">
        <v>0</v>
      </c>
      <c r="T3891" s="184">
        <v>0</v>
      </c>
      <c r="U3891" s="184">
        <f t="shared" si="468"/>
        <v>0</v>
      </c>
      <c r="W3891" s="185">
        <v>0</v>
      </c>
      <c r="X3891" s="185">
        <v>0</v>
      </c>
      <c r="Y3891" s="185">
        <f t="shared" si="469"/>
        <v>0</v>
      </c>
    </row>
    <row r="3892" spans="2:25" s="187" customFormat="1" hidden="1" x14ac:dyDescent="0.3">
      <c r="B3892" s="226" t="s">
        <v>4203</v>
      </c>
      <c r="C3892" s="338" t="s">
        <v>11370</v>
      </c>
      <c r="D3892" s="249"/>
      <c r="E3892" s="249"/>
      <c r="F3892" s="183"/>
      <c r="G3892" s="184">
        <f t="shared" si="463"/>
        <v>299.18400000000003</v>
      </c>
      <c r="H3892" s="184">
        <f t="shared" si="464"/>
        <v>253.43682733999995</v>
      </c>
      <c r="I3892" s="184">
        <f t="shared" si="465"/>
        <v>45.747172660000075</v>
      </c>
      <c r="J3892" s="179"/>
      <c r="K3892" s="184">
        <v>0</v>
      </c>
      <c r="L3892" s="184">
        <v>0</v>
      </c>
      <c r="M3892" s="184">
        <f t="shared" si="466"/>
        <v>0</v>
      </c>
      <c r="N3892" s="179"/>
      <c r="O3892" s="184">
        <v>299.18400000000003</v>
      </c>
      <c r="P3892" s="184">
        <v>253.43682733999995</v>
      </c>
      <c r="Q3892" s="184">
        <f t="shared" si="467"/>
        <v>45.747172660000075</v>
      </c>
      <c r="R3892" s="179"/>
      <c r="S3892" s="184">
        <v>0</v>
      </c>
      <c r="T3892" s="184">
        <v>0</v>
      </c>
      <c r="U3892" s="184">
        <f t="shared" si="468"/>
        <v>0</v>
      </c>
      <c r="V3892" s="179"/>
      <c r="W3892" s="184">
        <v>0</v>
      </c>
      <c r="X3892" s="184">
        <v>0</v>
      </c>
      <c r="Y3892" s="184">
        <f t="shared" si="469"/>
        <v>0</v>
      </c>
    </row>
    <row r="3893" spans="2:25" s="187" customFormat="1" hidden="1" x14ac:dyDescent="0.3">
      <c r="B3893" s="226" t="s">
        <v>4204</v>
      </c>
      <c r="C3893" s="338" t="s">
        <v>11371</v>
      </c>
      <c r="D3893" s="249"/>
      <c r="E3893" s="249"/>
      <c r="F3893" s="183"/>
      <c r="G3893" s="184">
        <f t="shared" si="463"/>
        <v>131.1497</v>
      </c>
      <c r="H3893" s="184">
        <f t="shared" si="464"/>
        <v>0</v>
      </c>
      <c r="I3893" s="184">
        <f t="shared" si="465"/>
        <v>131.1497</v>
      </c>
      <c r="K3893" s="184">
        <v>0</v>
      </c>
      <c r="L3893" s="184">
        <v>0</v>
      </c>
      <c r="M3893" s="184">
        <f t="shared" si="466"/>
        <v>0</v>
      </c>
      <c r="O3893" s="188">
        <v>131.1497</v>
      </c>
      <c r="P3893" s="188">
        <v>0</v>
      </c>
      <c r="Q3893" s="188">
        <f t="shared" si="467"/>
        <v>131.1497</v>
      </c>
      <c r="S3893" s="184">
        <v>0</v>
      </c>
      <c r="T3893" s="184">
        <v>0</v>
      </c>
      <c r="U3893" s="184">
        <f t="shared" si="468"/>
        <v>0</v>
      </c>
      <c r="W3893" s="185">
        <v>0</v>
      </c>
      <c r="X3893" s="185">
        <v>0</v>
      </c>
      <c r="Y3893" s="185">
        <f t="shared" si="469"/>
        <v>0</v>
      </c>
    </row>
    <row r="3894" spans="2:25" s="187" customFormat="1" hidden="1" x14ac:dyDescent="0.3">
      <c r="B3894" s="226" t="s">
        <v>4205</v>
      </c>
      <c r="C3894" s="338" t="s">
        <v>11372</v>
      </c>
      <c r="D3894" s="249"/>
      <c r="E3894" s="249"/>
      <c r="F3894" s="183"/>
      <c r="G3894" s="184">
        <f t="shared" si="463"/>
        <v>828.58019999999999</v>
      </c>
      <c r="H3894" s="184">
        <f t="shared" si="464"/>
        <v>762.04956353000011</v>
      </c>
      <c r="I3894" s="184">
        <f t="shared" si="465"/>
        <v>66.530636469999877</v>
      </c>
      <c r="K3894" s="184">
        <v>0</v>
      </c>
      <c r="L3894" s="184">
        <v>0</v>
      </c>
      <c r="M3894" s="184">
        <f t="shared" si="466"/>
        <v>0</v>
      </c>
      <c r="O3894" s="188">
        <v>828.58019999999999</v>
      </c>
      <c r="P3894" s="188">
        <v>762.04956353000011</v>
      </c>
      <c r="Q3894" s="188">
        <f t="shared" si="467"/>
        <v>66.530636469999877</v>
      </c>
      <c r="S3894" s="184">
        <v>0</v>
      </c>
      <c r="T3894" s="184">
        <v>0</v>
      </c>
      <c r="U3894" s="184">
        <f t="shared" si="468"/>
        <v>0</v>
      </c>
      <c r="W3894" s="185">
        <v>0</v>
      </c>
      <c r="X3894" s="185">
        <v>0</v>
      </c>
      <c r="Y3894" s="185">
        <f t="shared" si="469"/>
        <v>0</v>
      </c>
    </row>
    <row r="3895" spans="2:25" s="187" customFormat="1" hidden="1" x14ac:dyDescent="0.3">
      <c r="B3895" s="226" t="s">
        <v>4206</v>
      </c>
      <c r="C3895" s="338" t="s">
        <v>11373</v>
      </c>
      <c r="D3895" s="249"/>
      <c r="E3895" s="249"/>
      <c r="F3895" s="183"/>
      <c r="G3895" s="184">
        <f t="shared" si="463"/>
        <v>302.1112</v>
      </c>
      <c r="H3895" s="184">
        <f t="shared" si="464"/>
        <v>276.74184772999996</v>
      </c>
      <c r="I3895" s="184">
        <f t="shared" si="465"/>
        <v>25.369352270000036</v>
      </c>
      <c r="K3895" s="184">
        <v>0</v>
      </c>
      <c r="L3895" s="184">
        <v>0</v>
      </c>
      <c r="M3895" s="184">
        <f t="shared" si="466"/>
        <v>0</v>
      </c>
      <c r="O3895" s="188">
        <v>302.1112</v>
      </c>
      <c r="P3895" s="188">
        <v>276.74184772999996</v>
      </c>
      <c r="Q3895" s="188">
        <f t="shared" si="467"/>
        <v>25.369352270000036</v>
      </c>
      <c r="S3895" s="184">
        <v>0</v>
      </c>
      <c r="T3895" s="184">
        <v>0</v>
      </c>
      <c r="U3895" s="184">
        <f t="shared" si="468"/>
        <v>0</v>
      </c>
      <c r="W3895" s="185">
        <v>0</v>
      </c>
      <c r="X3895" s="185">
        <v>0</v>
      </c>
      <c r="Y3895" s="185">
        <f t="shared" si="469"/>
        <v>0</v>
      </c>
    </row>
    <row r="3896" spans="2:25" s="187" customFormat="1" hidden="1" x14ac:dyDescent="0.3">
      <c r="B3896" s="226" t="s">
        <v>4207</v>
      </c>
      <c r="C3896" s="338" t="s">
        <v>11374</v>
      </c>
      <c r="D3896" s="249"/>
      <c r="E3896" s="249"/>
      <c r="F3896" s="183"/>
      <c r="G3896" s="184">
        <f t="shared" si="463"/>
        <v>601.76700000000005</v>
      </c>
      <c r="H3896" s="184">
        <f t="shared" si="464"/>
        <v>555.26155132999986</v>
      </c>
      <c r="I3896" s="184">
        <f t="shared" si="465"/>
        <v>46.505448670000192</v>
      </c>
      <c r="K3896" s="184">
        <v>0</v>
      </c>
      <c r="L3896" s="184">
        <v>0</v>
      </c>
      <c r="M3896" s="184">
        <f t="shared" si="466"/>
        <v>0</v>
      </c>
      <c r="O3896" s="188">
        <v>601.76700000000005</v>
      </c>
      <c r="P3896" s="188">
        <v>555.26155132999986</v>
      </c>
      <c r="Q3896" s="188">
        <f t="shared" si="467"/>
        <v>46.505448670000192</v>
      </c>
      <c r="S3896" s="184">
        <v>0</v>
      </c>
      <c r="T3896" s="184">
        <v>0</v>
      </c>
      <c r="U3896" s="184">
        <f t="shared" si="468"/>
        <v>0</v>
      </c>
      <c r="W3896" s="185">
        <v>0</v>
      </c>
      <c r="X3896" s="185">
        <v>0</v>
      </c>
      <c r="Y3896" s="185">
        <f t="shared" si="469"/>
        <v>0</v>
      </c>
    </row>
    <row r="3897" spans="2:25" s="187" customFormat="1" hidden="1" x14ac:dyDescent="0.3">
      <c r="B3897" s="226" t="s">
        <v>4208</v>
      </c>
      <c r="C3897" s="338" t="s">
        <v>11375</v>
      </c>
      <c r="D3897" s="249"/>
      <c r="E3897" s="249"/>
      <c r="F3897" s="183"/>
      <c r="G3897" s="184">
        <f t="shared" si="463"/>
        <v>79.1995</v>
      </c>
      <c r="H3897" s="184">
        <f t="shared" si="464"/>
        <v>53.026138270000004</v>
      </c>
      <c r="I3897" s="184">
        <f t="shared" si="465"/>
        <v>26.173361729999996</v>
      </c>
      <c r="K3897" s="184">
        <v>0</v>
      </c>
      <c r="L3897" s="184">
        <v>0</v>
      </c>
      <c r="M3897" s="184">
        <f t="shared" si="466"/>
        <v>0</v>
      </c>
      <c r="O3897" s="188">
        <v>79.1995</v>
      </c>
      <c r="P3897" s="188">
        <v>53.026138270000004</v>
      </c>
      <c r="Q3897" s="188">
        <f t="shared" si="467"/>
        <v>26.173361729999996</v>
      </c>
      <c r="S3897" s="184">
        <v>0</v>
      </c>
      <c r="T3897" s="184">
        <v>0</v>
      </c>
      <c r="U3897" s="184">
        <f t="shared" si="468"/>
        <v>0</v>
      </c>
      <c r="W3897" s="185">
        <v>0</v>
      </c>
      <c r="X3897" s="185">
        <v>0</v>
      </c>
      <c r="Y3897" s="185">
        <f t="shared" si="469"/>
        <v>0</v>
      </c>
    </row>
    <row r="3898" spans="2:25" s="187" customFormat="1" hidden="1" x14ac:dyDescent="0.3">
      <c r="B3898" s="226" t="s">
        <v>4209</v>
      </c>
      <c r="C3898" s="338" t="s">
        <v>11376</v>
      </c>
      <c r="D3898" s="249"/>
      <c r="E3898" s="249"/>
      <c r="F3898" s="183"/>
      <c r="G3898" s="184">
        <f t="shared" si="463"/>
        <v>221.43629999999999</v>
      </c>
      <c r="H3898" s="184">
        <f t="shared" si="464"/>
        <v>54.856242000000002</v>
      </c>
      <c r="I3898" s="184">
        <f t="shared" si="465"/>
        <v>166.58005799999998</v>
      </c>
      <c r="K3898" s="184">
        <v>0</v>
      </c>
      <c r="L3898" s="184">
        <v>0</v>
      </c>
      <c r="M3898" s="184">
        <f t="shared" si="466"/>
        <v>0</v>
      </c>
      <c r="O3898" s="188">
        <v>221.43629999999999</v>
      </c>
      <c r="P3898" s="188">
        <v>54.856242000000002</v>
      </c>
      <c r="Q3898" s="188">
        <f t="shared" si="467"/>
        <v>166.58005799999998</v>
      </c>
      <c r="S3898" s="184">
        <v>0</v>
      </c>
      <c r="T3898" s="184">
        <v>0</v>
      </c>
      <c r="U3898" s="184">
        <f t="shared" si="468"/>
        <v>0</v>
      </c>
      <c r="W3898" s="185">
        <v>0</v>
      </c>
      <c r="X3898" s="185">
        <v>0</v>
      </c>
      <c r="Y3898" s="185">
        <f t="shared" si="469"/>
        <v>0</v>
      </c>
    </row>
    <row r="3899" spans="2:25" s="187" customFormat="1" hidden="1" x14ac:dyDescent="0.3">
      <c r="B3899" s="226" t="s">
        <v>4210</v>
      </c>
      <c r="C3899" s="338" t="s">
        <v>11377</v>
      </c>
      <c r="D3899" s="249"/>
      <c r="E3899" s="249"/>
      <c r="F3899" s="183"/>
      <c r="G3899" s="184">
        <f t="shared" ref="G3899:G3962" si="470">+K3899+O3899+S3899+W3899</f>
        <v>55.234200000000001</v>
      </c>
      <c r="H3899" s="184">
        <f t="shared" ref="H3899:H3962" si="471">+L3899+P3899+T3899+X3899</f>
        <v>40.518056999999999</v>
      </c>
      <c r="I3899" s="184">
        <f t="shared" si="465"/>
        <v>14.716143000000002</v>
      </c>
      <c r="K3899" s="184">
        <v>0</v>
      </c>
      <c r="L3899" s="184">
        <v>0</v>
      </c>
      <c r="M3899" s="184">
        <f t="shared" si="466"/>
        <v>0</v>
      </c>
      <c r="O3899" s="188">
        <v>55.234200000000001</v>
      </c>
      <c r="P3899" s="188">
        <v>40.518056999999999</v>
      </c>
      <c r="Q3899" s="188">
        <f t="shared" si="467"/>
        <v>14.716143000000002</v>
      </c>
      <c r="S3899" s="184">
        <v>0</v>
      </c>
      <c r="T3899" s="184">
        <v>0</v>
      </c>
      <c r="U3899" s="184">
        <f t="shared" si="468"/>
        <v>0</v>
      </c>
      <c r="W3899" s="185">
        <v>0</v>
      </c>
      <c r="X3899" s="185">
        <v>0</v>
      </c>
      <c r="Y3899" s="185">
        <f t="shared" si="469"/>
        <v>0</v>
      </c>
    </row>
    <row r="3900" spans="2:25" s="187" customFormat="1" hidden="1" x14ac:dyDescent="0.3">
      <c r="B3900" s="226" t="s">
        <v>4211</v>
      </c>
      <c r="C3900" s="338" t="s">
        <v>11378</v>
      </c>
      <c r="D3900" s="249"/>
      <c r="E3900" s="249"/>
      <c r="F3900" s="183"/>
      <c r="G3900" s="184">
        <f t="shared" si="470"/>
        <v>364.0625</v>
      </c>
      <c r="H3900" s="184">
        <f t="shared" si="471"/>
        <v>319.49918471000001</v>
      </c>
      <c r="I3900" s="184">
        <f t="shared" si="465"/>
        <v>44.563315289999991</v>
      </c>
      <c r="K3900" s="184">
        <v>0</v>
      </c>
      <c r="L3900" s="184">
        <v>0</v>
      </c>
      <c r="M3900" s="184">
        <f t="shared" si="466"/>
        <v>0</v>
      </c>
      <c r="O3900" s="188">
        <v>364.0625</v>
      </c>
      <c r="P3900" s="188">
        <v>319.49918471000001</v>
      </c>
      <c r="Q3900" s="188">
        <f t="shared" si="467"/>
        <v>44.563315289999991</v>
      </c>
      <c r="S3900" s="184">
        <v>0</v>
      </c>
      <c r="T3900" s="184">
        <v>0</v>
      </c>
      <c r="U3900" s="184">
        <f t="shared" si="468"/>
        <v>0</v>
      </c>
      <c r="W3900" s="185">
        <v>0</v>
      </c>
      <c r="X3900" s="185">
        <v>0</v>
      </c>
      <c r="Y3900" s="185">
        <f t="shared" si="469"/>
        <v>0</v>
      </c>
    </row>
    <row r="3901" spans="2:25" s="187" customFormat="1" hidden="1" x14ac:dyDescent="0.3">
      <c r="B3901" s="226" t="s">
        <v>4212</v>
      </c>
      <c r="C3901" s="338" t="s">
        <v>11379</v>
      </c>
      <c r="D3901" s="249"/>
      <c r="E3901" s="249"/>
      <c r="F3901" s="183"/>
      <c r="G3901" s="184">
        <f t="shared" si="470"/>
        <v>142.49359999999999</v>
      </c>
      <c r="H3901" s="184">
        <f t="shared" si="471"/>
        <v>0</v>
      </c>
      <c r="I3901" s="184">
        <f t="shared" si="465"/>
        <v>142.49359999999999</v>
      </c>
      <c r="K3901" s="184">
        <v>0</v>
      </c>
      <c r="L3901" s="184">
        <v>0</v>
      </c>
      <c r="M3901" s="184">
        <f t="shared" si="466"/>
        <v>0</v>
      </c>
      <c r="O3901" s="188">
        <v>142.49359999999999</v>
      </c>
      <c r="P3901" s="188">
        <v>0</v>
      </c>
      <c r="Q3901" s="188">
        <f t="shared" si="467"/>
        <v>142.49359999999999</v>
      </c>
      <c r="S3901" s="184">
        <v>0</v>
      </c>
      <c r="T3901" s="184">
        <v>0</v>
      </c>
      <c r="U3901" s="184">
        <f t="shared" si="468"/>
        <v>0</v>
      </c>
      <c r="W3901" s="185">
        <v>0</v>
      </c>
      <c r="X3901" s="185">
        <v>0</v>
      </c>
      <c r="Y3901" s="185">
        <f t="shared" si="469"/>
        <v>0</v>
      </c>
    </row>
    <row r="3902" spans="2:25" s="187" customFormat="1" hidden="1" x14ac:dyDescent="0.3">
      <c r="B3902" s="226" t="s">
        <v>4213</v>
      </c>
      <c r="C3902" s="338" t="s">
        <v>11380</v>
      </c>
      <c r="D3902" s="249"/>
      <c r="E3902" s="249"/>
      <c r="F3902" s="183"/>
      <c r="G3902" s="184">
        <f t="shared" si="470"/>
        <v>636.43100000000004</v>
      </c>
      <c r="H3902" s="184">
        <f t="shared" si="471"/>
        <v>599.51625042000012</v>
      </c>
      <c r="I3902" s="184">
        <f t="shared" si="465"/>
        <v>36.914749579999921</v>
      </c>
      <c r="K3902" s="184">
        <v>0</v>
      </c>
      <c r="L3902" s="184">
        <v>0</v>
      </c>
      <c r="M3902" s="184">
        <f t="shared" si="466"/>
        <v>0</v>
      </c>
      <c r="O3902" s="188">
        <v>636.43100000000004</v>
      </c>
      <c r="P3902" s="188">
        <v>599.51625042000012</v>
      </c>
      <c r="Q3902" s="188">
        <f t="shared" si="467"/>
        <v>36.914749579999921</v>
      </c>
      <c r="S3902" s="184">
        <v>0</v>
      </c>
      <c r="T3902" s="184">
        <v>0</v>
      </c>
      <c r="U3902" s="184">
        <f t="shared" si="468"/>
        <v>0</v>
      </c>
      <c r="W3902" s="185">
        <v>0</v>
      </c>
      <c r="X3902" s="185">
        <v>0</v>
      </c>
      <c r="Y3902" s="185">
        <f t="shared" si="469"/>
        <v>0</v>
      </c>
    </row>
    <row r="3903" spans="2:25" s="187" customFormat="1" hidden="1" x14ac:dyDescent="0.3">
      <c r="B3903" s="226" t="s">
        <v>4214</v>
      </c>
      <c r="C3903" s="338" t="s">
        <v>11381</v>
      </c>
      <c r="D3903" s="249"/>
      <c r="E3903" s="249"/>
      <c r="F3903" s="183"/>
      <c r="G3903" s="184">
        <f t="shared" si="470"/>
        <v>288.9821</v>
      </c>
      <c r="H3903" s="184">
        <f t="shared" si="471"/>
        <v>263.80538896999997</v>
      </c>
      <c r="I3903" s="184">
        <f t="shared" si="465"/>
        <v>25.176711030000035</v>
      </c>
      <c r="K3903" s="184">
        <v>0</v>
      </c>
      <c r="L3903" s="184">
        <v>0</v>
      </c>
      <c r="M3903" s="184">
        <f t="shared" si="466"/>
        <v>0</v>
      </c>
      <c r="O3903" s="188">
        <v>288.9821</v>
      </c>
      <c r="P3903" s="188">
        <v>263.80538896999997</v>
      </c>
      <c r="Q3903" s="188">
        <f t="shared" si="467"/>
        <v>25.176711030000035</v>
      </c>
      <c r="S3903" s="184">
        <v>0</v>
      </c>
      <c r="T3903" s="184">
        <v>0</v>
      </c>
      <c r="U3903" s="184">
        <f t="shared" si="468"/>
        <v>0</v>
      </c>
      <c r="W3903" s="185">
        <v>0</v>
      </c>
      <c r="X3903" s="185">
        <v>0</v>
      </c>
      <c r="Y3903" s="185">
        <f t="shared" si="469"/>
        <v>0</v>
      </c>
    </row>
    <row r="3904" spans="2:25" s="187" customFormat="1" hidden="1" x14ac:dyDescent="0.3">
      <c r="B3904" s="226" t="s">
        <v>4215</v>
      </c>
      <c r="C3904" s="338" t="s">
        <v>11382</v>
      </c>
      <c r="D3904" s="249"/>
      <c r="E3904" s="249"/>
      <c r="F3904" s="183"/>
      <c r="G3904" s="184">
        <f t="shared" si="470"/>
        <v>355.97219999999993</v>
      </c>
      <c r="H3904" s="184">
        <f t="shared" si="471"/>
        <v>333.76564261999999</v>
      </c>
      <c r="I3904" s="184">
        <f t="shared" si="465"/>
        <v>22.206557379999936</v>
      </c>
      <c r="K3904" s="184">
        <v>0</v>
      </c>
      <c r="L3904" s="184">
        <v>0</v>
      </c>
      <c r="M3904" s="184">
        <f t="shared" si="466"/>
        <v>0</v>
      </c>
      <c r="O3904" s="188">
        <v>355.97219999999993</v>
      </c>
      <c r="P3904" s="188">
        <v>333.76564261999999</v>
      </c>
      <c r="Q3904" s="188">
        <f t="shared" si="467"/>
        <v>22.206557379999936</v>
      </c>
      <c r="S3904" s="184">
        <v>0</v>
      </c>
      <c r="T3904" s="184">
        <v>0</v>
      </c>
      <c r="U3904" s="184">
        <f t="shared" si="468"/>
        <v>0</v>
      </c>
      <c r="W3904" s="185">
        <v>0</v>
      </c>
      <c r="X3904" s="185">
        <v>0</v>
      </c>
      <c r="Y3904" s="185">
        <f t="shared" si="469"/>
        <v>0</v>
      </c>
    </row>
    <row r="3905" spans="2:25" s="187" customFormat="1" hidden="1" x14ac:dyDescent="0.3">
      <c r="B3905" s="226" t="s">
        <v>4216</v>
      </c>
      <c r="C3905" s="338" t="s">
        <v>11383</v>
      </c>
      <c r="D3905" s="249"/>
      <c r="E3905" s="249"/>
      <c r="F3905" s="183"/>
      <c r="G3905" s="184">
        <f t="shared" si="470"/>
        <v>86.116399999999999</v>
      </c>
      <c r="H3905" s="184">
        <f t="shared" si="471"/>
        <v>81.708099570000002</v>
      </c>
      <c r="I3905" s="184">
        <f t="shared" si="465"/>
        <v>4.408300429999997</v>
      </c>
      <c r="K3905" s="184">
        <v>0</v>
      </c>
      <c r="L3905" s="184">
        <v>0</v>
      </c>
      <c r="M3905" s="184">
        <f t="shared" si="466"/>
        <v>0</v>
      </c>
      <c r="O3905" s="188">
        <v>86.116399999999999</v>
      </c>
      <c r="P3905" s="188">
        <v>81.708099570000002</v>
      </c>
      <c r="Q3905" s="188">
        <f t="shared" si="467"/>
        <v>4.408300429999997</v>
      </c>
      <c r="S3905" s="184">
        <v>0</v>
      </c>
      <c r="T3905" s="184">
        <v>0</v>
      </c>
      <c r="U3905" s="184">
        <f t="shared" si="468"/>
        <v>0</v>
      </c>
      <c r="W3905" s="185">
        <v>0</v>
      </c>
      <c r="X3905" s="185">
        <v>0</v>
      </c>
      <c r="Y3905" s="185">
        <f t="shared" si="469"/>
        <v>0</v>
      </c>
    </row>
    <row r="3906" spans="2:25" s="187" customFormat="1" hidden="1" x14ac:dyDescent="0.3">
      <c r="B3906" s="226" t="s">
        <v>4217</v>
      </c>
      <c r="C3906" s="338" t="s">
        <v>11384</v>
      </c>
      <c r="D3906" s="249"/>
      <c r="E3906" s="249"/>
      <c r="F3906" s="183"/>
      <c r="G3906" s="184">
        <f t="shared" si="470"/>
        <v>3601.5120999999999</v>
      </c>
      <c r="H3906" s="184">
        <f t="shared" si="471"/>
        <v>2003.53535025</v>
      </c>
      <c r="I3906" s="184">
        <f t="shared" si="465"/>
        <v>1597.97674975</v>
      </c>
      <c r="K3906" s="184">
        <v>0</v>
      </c>
      <c r="L3906" s="184">
        <v>0</v>
      </c>
      <c r="M3906" s="184">
        <f t="shared" si="466"/>
        <v>0</v>
      </c>
      <c r="O3906" s="188">
        <v>3601.5120999999999</v>
      </c>
      <c r="P3906" s="188">
        <v>2003.53535025</v>
      </c>
      <c r="Q3906" s="188">
        <f t="shared" si="467"/>
        <v>1597.97674975</v>
      </c>
      <c r="S3906" s="184">
        <v>0</v>
      </c>
      <c r="T3906" s="184">
        <v>0</v>
      </c>
      <c r="U3906" s="184">
        <f t="shared" si="468"/>
        <v>0</v>
      </c>
      <c r="W3906" s="185">
        <v>0</v>
      </c>
      <c r="X3906" s="185">
        <v>0</v>
      </c>
      <c r="Y3906" s="185">
        <f t="shared" si="469"/>
        <v>0</v>
      </c>
    </row>
    <row r="3907" spans="2:25" s="187" customFormat="1" hidden="1" x14ac:dyDescent="0.3">
      <c r="B3907" s="226" t="s">
        <v>4218</v>
      </c>
      <c r="C3907" s="338" t="s">
        <v>11385</v>
      </c>
      <c r="D3907" s="249"/>
      <c r="E3907" s="249"/>
      <c r="F3907" s="183"/>
      <c r="G3907" s="184">
        <f t="shared" si="470"/>
        <v>85.111999999999995</v>
      </c>
      <c r="H3907" s="184">
        <f t="shared" si="471"/>
        <v>73.87195023999999</v>
      </c>
      <c r="I3907" s="184">
        <f t="shared" si="465"/>
        <v>11.240049760000005</v>
      </c>
      <c r="K3907" s="184">
        <v>0</v>
      </c>
      <c r="L3907" s="184">
        <v>0</v>
      </c>
      <c r="M3907" s="184">
        <f t="shared" si="466"/>
        <v>0</v>
      </c>
      <c r="O3907" s="188">
        <v>85.111999999999995</v>
      </c>
      <c r="P3907" s="188">
        <v>73.87195023999999</v>
      </c>
      <c r="Q3907" s="188">
        <f t="shared" si="467"/>
        <v>11.240049760000005</v>
      </c>
      <c r="S3907" s="184">
        <v>0</v>
      </c>
      <c r="T3907" s="184">
        <v>0</v>
      </c>
      <c r="U3907" s="184">
        <f t="shared" si="468"/>
        <v>0</v>
      </c>
      <c r="W3907" s="185">
        <v>0</v>
      </c>
      <c r="X3907" s="185">
        <v>0</v>
      </c>
      <c r="Y3907" s="185">
        <f t="shared" si="469"/>
        <v>0</v>
      </c>
    </row>
    <row r="3908" spans="2:25" s="187" customFormat="1" hidden="1" x14ac:dyDescent="0.3">
      <c r="B3908" s="226" t="s">
        <v>4219</v>
      </c>
      <c r="C3908" s="338" t="s">
        <v>11386</v>
      </c>
      <c r="D3908" s="249"/>
      <c r="E3908" s="249"/>
      <c r="F3908" s="183"/>
      <c r="G3908" s="184">
        <f t="shared" si="470"/>
        <v>360.89309999999995</v>
      </c>
      <c r="H3908" s="184">
        <f t="shared" si="471"/>
        <v>291.30600664000008</v>
      </c>
      <c r="I3908" s="184">
        <f t="shared" si="465"/>
        <v>69.587093359999869</v>
      </c>
      <c r="K3908" s="184">
        <v>0</v>
      </c>
      <c r="L3908" s="184">
        <v>0</v>
      </c>
      <c r="M3908" s="184">
        <f t="shared" si="466"/>
        <v>0</v>
      </c>
      <c r="O3908" s="188">
        <v>360.89309999999995</v>
      </c>
      <c r="P3908" s="188">
        <v>291.30600664000008</v>
      </c>
      <c r="Q3908" s="188">
        <f t="shared" si="467"/>
        <v>69.587093359999869</v>
      </c>
      <c r="S3908" s="184">
        <v>0</v>
      </c>
      <c r="T3908" s="184">
        <v>0</v>
      </c>
      <c r="U3908" s="184">
        <f t="shared" si="468"/>
        <v>0</v>
      </c>
      <c r="W3908" s="185">
        <v>0</v>
      </c>
      <c r="X3908" s="185">
        <v>0</v>
      </c>
      <c r="Y3908" s="185">
        <f t="shared" si="469"/>
        <v>0</v>
      </c>
    </row>
    <row r="3909" spans="2:25" s="187" customFormat="1" hidden="1" x14ac:dyDescent="0.3">
      <c r="B3909" s="226" t="s">
        <v>4220</v>
      </c>
      <c r="C3909" s="338" t="s">
        <v>11387</v>
      </c>
      <c r="D3909" s="249"/>
      <c r="E3909" s="249"/>
      <c r="F3909" s="183"/>
      <c r="G3909" s="184">
        <f t="shared" si="470"/>
        <v>120.5</v>
      </c>
      <c r="H3909" s="184">
        <f t="shared" si="471"/>
        <v>0</v>
      </c>
      <c r="I3909" s="184">
        <f t="shared" si="465"/>
        <v>120.5</v>
      </c>
      <c r="K3909" s="184">
        <v>0</v>
      </c>
      <c r="L3909" s="184">
        <v>0</v>
      </c>
      <c r="M3909" s="184">
        <f t="shared" si="466"/>
        <v>0</v>
      </c>
      <c r="O3909" s="188">
        <v>120.5</v>
      </c>
      <c r="P3909" s="188">
        <v>0</v>
      </c>
      <c r="Q3909" s="188">
        <f t="shared" si="467"/>
        <v>120.5</v>
      </c>
      <c r="S3909" s="184">
        <v>0</v>
      </c>
      <c r="T3909" s="184">
        <v>0</v>
      </c>
      <c r="U3909" s="184">
        <f t="shared" si="468"/>
        <v>0</v>
      </c>
      <c r="W3909" s="185">
        <v>0</v>
      </c>
      <c r="X3909" s="185">
        <v>0</v>
      </c>
      <c r="Y3909" s="185">
        <f t="shared" si="469"/>
        <v>0</v>
      </c>
    </row>
    <row r="3910" spans="2:25" s="187" customFormat="1" hidden="1" x14ac:dyDescent="0.3">
      <c r="B3910" s="226" t="s">
        <v>4221</v>
      </c>
      <c r="C3910" s="338" t="s">
        <v>11388</v>
      </c>
      <c r="D3910" s="249"/>
      <c r="E3910" s="249"/>
      <c r="F3910" s="183"/>
      <c r="G3910" s="184">
        <f t="shared" si="470"/>
        <v>820</v>
      </c>
      <c r="H3910" s="184">
        <f t="shared" si="471"/>
        <v>528.37138200000004</v>
      </c>
      <c r="I3910" s="184">
        <f t="shared" si="465"/>
        <v>291.62861799999996</v>
      </c>
      <c r="K3910" s="184">
        <v>0</v>
      </c>
      <c r="L3910" s="184">
        <v>0</v>
      </c>
      <c r="M3910" s="184">
        <f t="shared" si="466"/>
        <v>0</v>
      </c>
      <c r="O3910" s="188">
        <v>820</v>
      </c>
      <c r="P3910" s="188">
        <v>528.37138200000004</v>
      </c>
      <c r="Q3910" s="188">
        <f t="shared" si="467"/>
        <v>291.62861799999996</v>
      </c>
      <c r="S3910" s="184">
        <v>0</v>
      </c>
      <c r="T3910" s="184">
        <v>0</v>
      </c>
      <c r="U3910" s="184">
        <f t="shared" si="468"/>
        <v>0</v>
      </c>
      <c r="W3910" s="185">
        <v>0</v>
      </c>
      <c r="X3910" s="185">
        <v>0</v>
      </c>
      <c r="Y3910" s="185">
        <f t="shared" si="469"/>
        <v>0</v>
      </c>
    </row>
    <row r="3911" spans="2:25" s="187" customFormat="1" hidden="1" x14ac:dyDescent="0.3">
      <c r="B3911" s="226" t="s">
        <v>4222</v>
      </c>
      <c r="C3911" s="338" t="s">
        <v>11389</v>
      </c>
      <c r="D3911" s="249"/>
      <c r="E3911" s="249"/>
      <c r="F3911" s="183"/>
      <c r="G3911" s="184">
        <f t="shared" si="470"/>
        <v>705.8528</v>
      </c>
      <c r="H3911" s="184">
        <f t="shared" si="471"/>
        <v>637.89292049999995</v>
      </c>
      <c r="I3911" s="184">
        <f t="shared" si="465"/>
        <v>67.959879500000056</v>
      </c>
      <c r="K3911" s="184">
        <v>0</v>
      </c>
      <c r="L3911" s="184">
        <v>0</v>
      </c>
      <c r="M3911" s="184">
        <f t="shared" si="466"/>
        <v>0</v>
      </c>
      <c r="O3911" s="188">
        <v>705.8528</v>
      </c>
      <c r="P3911" s="188">
        <v>637.89292049999995</v>
      </c>
      <c r="Q3911" s="188">
        <f t="shared" si="467"/>
        <v>67.959879500000056</v>
      </c>
      <c r="S3911" s="184">
        <v>0</v>
      </c>
      <c r="T3911" s="184">
        <v>0</v>
      </c>
      <c r="U3911" s="184">
        <f t="shared" si="468"/>
        <v>0</v>
      </c>
      <c r="W3911" s="185">
        <v>0</v>
      </c>
      <c r="X3911" s="185">
        <v>0</v>
      </c>
      <c r="Y3911" s="185">
        <f t="shared" si="469"/>
        <v>0</v>
      </c>
    </row>
    <row r="3912" spans="2:25" s="187" customFormat="1" hidden="1" x14ac:dyDescent="0.3">
      <c r="B3912" s="226" t="s">
        <v>4223</v>
      </c>
      <c r="C3912" s="338" t="s">
        <v>11390</v>
      </c>
      <c r="D3912" s="249"/>
      <c r="E3912" s="249"/>
      <c r="F3912" s="183"/>
      <c r="G3912" s="184">
        <f t="shared" si="470"/>
        <v>380.1438</v>
      </c>
      <c r="H3912" s="184">
        <f t="shared" si="471"/>
        <v>294.01116874000002</v>
      </c>
      <c r="I3912" s="184">
        <f t="shared" si="465"/>
        <v>86.132631259999982</v>
      </c>
      <c r="K3912" s="184">
        <v>0</v>
      </c>
      <c r="L3912" s="184">
        <v>0</v>
      </c>
      <c r="M3912" s="184">
        <f t="shared" si="466"/>
        <v>0</v>
      </c>
      <c r="O3912" s="188">
        <v>380.1438</v>
      </c>
      <c r="P3912" s="188">
        <v>294.01116874000002</v>
      </c>
      <c r="Q3912" s="188">
        <f t="shared" si="467"/>
        <v>86.132631259999982</v>
      </c>
      <c r="S3912" s="184">
        <v>0</v>
      </c>
      <c r="T3912" s="184">
        <v>0</v>
      </c>
      <c r="U3912" s="184">
        <f t="shared" si="468"/>
        <v>0</v>
      </c>
      <c r="W3912" s="185">
        <v>0</v>
      </c>
      <c r="X3912" s="185">
        <v>0</v>
      </c>
      <c r="Y3912" s="185">
        <f t="shared" si="469"/>
        <v>0</v>
      </c>
    </row>
    <row r="3913" spans="2:25" s="187" customFormat="1" hidden="1" x14ac:dyDescent="0.3">
      <c r="B3913" s="226" t="s">
        <v>4224</v>
      </c>
      <c r="C3913" s="338" t="s">
        <v>11391</v>
      </c>
      <c r="D3913" s="249"/>
      <c r="E3913" s="249"/>
      <c r="F3913" s="183"/>
      <c r="G3913" s="184">
        <f t="shared" si="470"/>
        <v>325.90729999999996</v>
      </c>
      <c r="H3913" s="184">
        <f t="shared" si="471"/>
        <v>296.92645696999995</v>
      </c>
      <c r="I3913" s="184">
        <f t="shared" ref="I3913:I3976" si="472">+ABS(G3913-H3913)</f>
        <v>28.980843030000017</v>
      </c>
      <c r="K3913" s="184">
        <v>0</v>
      </c>
      <c r="L3913" s="184">
        <v>0</v>
      </c>
      <c r="M3913" s="184">
        <f t="shared" ref="M3913:M3976" si="473">+ABS(K3913-L3913)</f>
        <v>0</v>
      </c>
      <c r="O3913" s="188">
        <v>325.90729999999996</v>
      </c>
      <c r="P3913" s="188">
        <v>296.92645696999995</v>
      </c>
      <c r="Q3913" s="188">
        <f t="shared" ref="Q3913:Q3976" si="474">+ABS(O3913-P3913)</f>
        <v>28.980843030000017</v>
      </c>
      <c r="S3913" s="184">
        <v>0</v>
      </c>
      <c r="T3913" s="184">
        <v>0</v>
      </c>
      <c r="U3913" s="184">
        <f t="shared" ref="U3913:U3976" si="475">+ABS(S3913-T3913)</f>
        <v>0</v>
      </c>
      <c r="W3913" s="185">
        <v>0</v>
      </c>
      <c r="X3913" s="185">
        <v>0</v>
      </c>
      <c r="Y3913" s="185">
        <f t="shared" ref="Y3913:Y3976" si="476">+ABS(W3913-X3913)</f>
        <v>0</v>
      </c>
    </row>
    <row r="3914" spans="2:25" s="187" customFormat="1" hidden="1" x14ac:dyDescent="0.3">
      <c r="B3914" s="226" t="s">
        <v>4225</v>
      </c>
      <c r="C3914" s="338" t="s">
        <v>11392</v>
      </c>
      <c r="D3914" s="249"/>
      <c r="E3914" s="249"/>
      <c r="F3914" s="183"/>
      <c r="G3914" s="184">
        <f t="shared" si="470"/>
        <v>71.239699999999985</v>
      </c>
      <c r="H3914" s="184">
        <f t="shared" si="471"/>
        <v>64.554908749999996</v>
      </c>
      <c r="I3914" s="184">
        <f t="shared" si="472"/>
        <v>6.6847912499999893</v>
      </c>
      <c r="K3914" s="184">
        <v>0</v>
      </c>
      <c r="L3914" s="184">
        <v>0</v>
      </c>
      <c r="M3914" s="184">
        <f t="shared" si="473"/>
        <v>0</v>
      </c>
      <c r="O3914" s="188">
        <v>71.239699999999985</v>
      </c>
      <c r="P3914" s="188">
        <v>64.554908749999996</v>
      </c>
      <c r="Q3914" s="188">
        <f t="shared" si="474"/>
        <v>6.6847912499999893</v>
      </c>
      <c r="S3914" s="184">
        <v>0</v>
      </c>
      <c r="T3914" s="184">
        <v>0</v>
      </c>
      <c r="U3914" s="184">
        <f t="shared" si="475"/>
        <v>0</v>
      </c>
      <c r="W3914" s="185">
        <v>0</v>
      </c>
      <c r="X3914" s="185">
        <v>0</v>
      </c>
      <c r="Y3914" s="185">
        <f t="shared" si="476"/>
        <v>0</v>
      </c>
    </row>
    <row r="3915" spans="2:25" s="187" customFormat="1" hidden="1" x14ac:dyDescent="0.3">
      <c r="B3915" s="226" t="s">
        <v>4226</v>
      </c>
      <c r="C3915" s="338" t="s">
        <v>11393</v>
      </c>
      <c r="D3915" s="249"/>
      <c r="E3915" s="249"/>
      <c r="F3915" s="183"/>
      <c r="G3915" s="184">
        <f t="shared" si="470"/>
        <v>233.70670000000001</v>
      </c>
      <c r="H3915" s="184">
        <f t="shared" si="471"/>
        <v>135.06989999999999</v>
      </c>
      <c r="I3915" s="184">
        <f t="shared" si="472"/>
        <v>98.636800000000022</v>
      </c>
      <c r="K3915" s="184">
        <v>0</v>
      </c>
      <c r="L3915" s="184">
        <v>0</v>
      </c>
      <c r="M3915" s="184">
        <f t="shared" si="473"/>
        <v>0</v>
      </c>
      <c r="O3915" s="188">
        <v>233.70670000000001</v>
      </c>
      <c r="P3915" s="188">
        <v>135.06989999999999</v>
      </c>
      <c r="Q3915" s="188">
        <f t="shared" si="474"/>
        <v>98.636800000000022</v>
      </c>
      <c r="S3915" s="184">
        <v>0</v>
      </c>
      <c r="T3915" s="184">
        <v>0</v>
      </c>
      <c r="U3915" s="184">
        <f t="shared" si="475"/>
        <v>0</v>
      </c>
      <c r="W3915" s="185">
        <v>0</v>
      </c>
      <c r="X3915" s="185">
        <v>0</v>
      </c>
      <c r="Y3915" s="185">
        <f t="shared" si="476"/>
        <v>0</v>
      </c>
    </row>
    <row r="3916" spans="2:25" s="187" customFormat="1" hidden="1" x14ac:dyDescent="0.3">
      <c r="B3916" s="226" t="s">
        <v>4227</v>
      </c>
      <c r="C3916" s="338" t="s">
        <v>11394</v>
      </c>
      <c r="D3916" s="249"/>
      <c r="E3916" s="249"/>
      <c r="F3916" s="183"/>
      <c r="G3916" s="184">
        <f t="shared" si="470"/>
        <v>72.688099999999991</v>
      </c>
      <c r="H3916" s="184">
        <f t="shared" si="471"/>
        <v>53.566718790000003</v>
      </c>
      <c r="I3916" s="184">
        <f t="shared" si="472"/>
        <v>19.121381209999988</v>
      </c>
      <c r="K3916" s="184">
        <v>0</v>
      </c>
      <c r="L3916" s="184">
        <v>0</v>
      </c>
      <c r="M3916" s="184">
        <f t="shared" si="473"/>
        <v>0</v>
      </c>
      <c r="O3916" s="188">
        <v>72.688099999999991</v>
      </c>
      <c r="P3916" s="188">
        <v>53.566718790000003</v>
      </c>
      <c r="Q3916" s="188">
        <f t="shared" si="474"/>
        <v>19.121381209999988</v>
      </c>
      <c r="S3916" s="184">
        <v>0</v>
      </c>
      <c r="T3916" s="184">
        <v>0</v>
      </c>
      <c r="U3916" s="184">
        <f t="shared" si="475"/>
        <v>0</v>
      </c>
      <c r="W3916" s="185">
        <v>0</v>
      </c>
      <c r="X3916" s="185">
        <v>0</v>
      </c>
      <c r="Y3916" s="185">
        <f t="shared" si="476"/>
        <v>0</v>
      </c>
    </row>
    <row r="3917" spans="2:25" s="187" customFormat="1" hidden="1" x14ac:dyDescent="0.3">
      <c r="B3917" s="226" t="s">
        <v>4228</v>
      </c>
      <c r="C3917" s="338" t="s">
        <v>11395</v>
      </c>
      <c r="D3917" s="249"/>
      <c r="E3917" s="249"/>
      <c r="F3917" s="183"/>
      <c r="G3917" s="184">
        <f t="shared" si="470"/>
        <v>332.11540000000002</v>
      </c>
      <c r="H3917" s="184">
        <f t="shared" si="471"/>
        <v>304.48858315000001</v>
      </c>
      <c r="I3917" s="184">
        <f t="shared" si="472"/>
        <v>27.626816850000012</v>
      </c>
      <c r="K3917" s="184">
        <v>0</v>
      </c>
      <c r="L3917" s="184">
        <v>0</v>
      </c>
      <c r="M3917" s="184">
        <f t="shared" si="473"/>
        <v>0</v>
      </c>
      <c r="O3917" s="188">
        <v>332.11540000000002</v>
      </c>
      <c r="P3917" s="188">
        <v>304.48858315000001</v>
      </c>
      <c r="Q3917" s="188">
        <f t="shared" si="474"/>
        <v>27.626816850000012</v>
      </c>
      <c r="S3917" s="184">
        <v>0</v>
      </c>
      <c r="T3917" s="184">
        <v>0</v>
      </c>
      <c r="U3917" s="184">
        <f t="shared" si="475"/>
        <v>0</v>
      </c>
      <c r="W3917" s="185">
        <v>0</v>
      </c>
      <c r="X3917" s="185">
        <v>0</v>
      </c>
      <c r="Y3917" s="185">
        <f t="shared" si="476"/>
        <v>0</v>
      </c>
    </row>
    <row r="3918" spans="2:25" s="187" customFormat="1" hidden="1" x14ac:dyDescent="0.3">
      <c r="B3918" s="226" t="s">
        <v>4229</v>
      </c>
      <c r="C3918" s="338" t="s">
        <v>11396</v>
      </c>
      <c r="D3918" s="249"/>
      <c r="E3918" s="249"/>
      <c r="F3918" s="183"/>
      <c r="G3918" s="184">
        <f t="shared" si="470"/>
        <v>80</v>
      </c>
      <c r="H3918" s="184">
        <f t="shared" si="471"/>
        <v>70.099999999999994</v>
      </c>
      <c r="I3918" s="184">
        <f t="shared" si="472"/>
        <v>9.9000000000000057</v>
      </c>
      <c r="K3918" s="184">
        <v>0</v>
      </c>
      <c r="L3918" s="184">
        <v>0</v>
      </c>
      <c r="M3918" s="184">
        <f t="shared" si="473"/>
        <v>0</v>
      </c>
      <c r="O3918" s="188">
        <v>80</v>
      </c>
      <c r="P3918" s="188">
        <v>70.099999999999994</v>
      </c>
      <c r="Q3918" s="188">
        <f t="shared" si="474"/>
        <v>9.9000000000000057</v>
      </c>
      <c r="S3918" s="184">
        <v>0</v>
      </c>
      <c r="T3918" s="184">
        <v>0</v>
      </c>
      <c r="U3918" s="184">
        <f t="shared" si="475"/>
        <v>0</v>
      </c>
      <c r="W3918" s="185">
        <v>0</v>
      </c>
      <c r="X3918" s="185">
        <v>0</v>
      </c>
      <c r="Y3918" s="185">
        <f t="shared" si="476"/>
        <v>0</v>
      </c>
    </row>
    <row r="3919" spans="2:25" s="187" customFormat="1" hidden="1" x14ac:dyDescent="0.3">
      <c r="B3919" s="226" t="s">
        <v>4230</v>
      </c>
      <c r="C3919" s="338" t="s">
        <v>11397</v>
      </c>
      <c r="D3919" s="249"/>
      <c r="E3919" s="249"/>
      <c r="F3919" s="183"/>
      <c r="G3919" s="184">
        <f t="shared" si="470"/>
        <v>718.82580000000007</v>
      </c>
      <c r="H3919" s="184">
        <f t="shared" si="471"/>
        <v>668.55134207999993</v>
      </c>
      <c r="I3919" s="184">
        <f t="shared" si="472"/>
        <v>50.274457920000145</v>
      </c>
      <c r="K3919" s="184">
        <v>0</v>
      </c>
      <c r="L3919" s="184">
        <v>0</v>
      </c>
      <c r="M3919" s="184">
        <f t="shared" si="473"/>
        <v>0</v>
      </c>
      <c r="O3919" s="188">
        <v>718.82580000000007</v>
      </c>
      <c r="P3919" s="188">
        <v>668.55134207999993</v>
      </c>
      <c r="Q3919" s="188">
        <f t="shared" si="474"/>
        <v>50.274457920000145</v>
      </c>
      <c r="S3919" s="184">
        <v>0</v>
      </c>
      <c r="T3919" s="184">
        <v>0</v>
      </c>
      <c r="U3919" s="184">
        <f t="shared" si="475"/>
        <v>0</v>
      </c>
      <c r="W3919" s="185">
        <v>0</v>
      </c>
      <c r="X3919" s="185">
        <v>0</v>
      </c>
      <c r="Y3919" s="185">
        <f t="shared" si="476"/>
        <v>0</v>
      </c>
    </row>
    <row r="3920" spans="2:25" s="187" customFormat="1" hidden="1" x14ac:dyDescent="0.3">
      <c r="B3920" s="226" t="s">
        <v>4231</v>
      </c>
      <c r="C3920" s="338" t="s">
        <v>11398</v>
      </c>
      <c r="D3920" s="249"/>
      <c r="E3920" s="249"/>
      <c r="F3920" s="183"/>
      <c r="G3920" s="184">
        <f t="shared" si="470"/>
        <v>295.69229999999999</v>
      </c>
      <c r="H3920" s="184">
        <f t="shared" si="471"/>
        <v>258.02941557999998</v>
      </c>
      <c r="I3920" s="184">
        <f t="shared" si="472"/>
        <v>37.662884420000012</v>
      </c>
      <c r="K3920" s="184">
        <v>0</v>
      </c>
      <c r="L3920" s="184">
        <v>0</v>
      </c>
      <c r="M3920" s="184">
        <f t="shared" si="473"/>
        <v>0</v>
      </c>
      <c r="O3920" s="188">
        <v>295.69229999999999</v>
      </c>
      <c r="P3920" s="188">
        <v>258.02941557999998</v>
      </c>
      <c r="Q3920" s="188">
        <f t="shared" si="474"/>
        <v>37.662884420000012</v>
      </c>
      <c r="S3920" s="184">
        <v>0</v>
      </c>
      <c r="T3920" s="184">
        <v>0</v>
      </c>
      <c r="U3920" s="184">
        <f t="shared" si="475"/>
        <v>0</v>
      </c>
      <c r="W3920" s="185">
        <v>0</v>
      </c>
      <c r="X3920" s="185">
        <v>0</v>
      </c>
      <c r="Y3920" s="185">
        <f t="shared" si="476"/>
        <v>0</v>
      </c>
    </row>
    <row r="3921" spans="2:25" s="187" customFormat="1" hidden="1" x14ac:dyDescent="0.3">
      <c r="B3921" s="226" t="s">
        <v>4232</v>
      </c>
      <c r="C3921" s="338" t="s">
        <v>11399</v>
      </c>
      <c r="D3921" s="249"/>
      <c r="E3921" s="249"/>
      <c r="F3921" s="183"/>
      <c r="G3921" s="184">
        <f t="shared" si="470"/>
        <v>324.71999999999997</v>
      </c>
      <c r="H3921" s="184">
        <f t="shared" si="471"/>
        <v>305.01339390999988</v>
      </c>
      <c r="I3921" s="184">
        <f t="shared" si="472"/>
        <v>19.706606090000093</v>
      </c>
      <c r="K3921" s="184">
        <v>0</v>
      </c>
      <c r="L3921" s="184">
        <v>0</v>
      </c>
      <c r="M3921" s="184">
        <f t="shared" si="473"/>
        <v>0</v>
      </c>
      <c r="O3921" s="188">
        <v>324.71999999999997</v>
      </c>
      <c r="P3921" s="188">
        <v>305.01339390999988</v>
      </c>
      <c r="Q3921" s="188">
        <f t="shared" si="474"/>
        <v>19.706606090000093</v>
      </c>
      <c r="S3921" s="184">
        <v>0</v>
      </c>
      <c r="T3921" s="184">
        <v>0</v>
      </c>
      <c r="U3921" s="184">
        <f t="shared" si="475"/>
        <v>0</v>
      </c>
      <c r="W3921" s="185">
        <v>0</v>
      </c>
      <c r="X3921" s="185">
        <v>0</v>
      </c>
      <c r="Y3921" s="185">
        <f t="shared" si="476"/>
        <v>0</v>
      </c>
    </row>
    <row r="3922" spans="2:25" s="187" customFormat="1" hidden="1" x14ac:dyDescent="0.3">
      <c r="B3922" s="226" t="s">
        <v>4233</v>
      </c>
      <c r="C3922" s="338" t="s">
        <v>11400</v>
      </c>
      <c r="D3922" s="249"/>
      <c r="E3922" s="249"/>
      <c r="F3922" s="183"/>
      <c r="G3922" s="184">
        <f t="shared" si="470"/>
        <v>80.648099999999985</v>
      </c>
      <c r="H3922" s="184">
        <f t="shared" si="471"/>
        <v>69.919265339999995</v>
      </c>
      <c r="I3922" s="184">
        <f t="shared" si="472"/>
        <v>10.72883465999999</v>
      </c>
      <c r="K3922" s="184">
        <v>0</v>
      </c>
      <c r="L3922" s="184">
        <v>0</v>
      </c>
      <c r="M3922" s="184">
        <f t="shared" si="473"/>
        <v>0</v>
      </c>
      <c r="O3922" s="188">
        <v>80.648099999999985</v>
      </c>
      <c r="P3922" s="188">
        <v>69.919265339999995</v>
      </c>
      <c r="Q3922" s="188">
        <f t="shared" si="474"/>
        <v>10.72883465999999</v>
      </c>
      <c r="S3922" s="184">
        <v>0</v>
      </c>
      <c r="T3922" s="184">
        <v>0</v>
      </c>
      <c r="U3922" s="184">
        <f t="shared" si="475"/>
        <v>0</v>
      </c>
      <c r="W3922" s="185">
        <v>0</v>
      </c>
      <c r="X3922" s="185">
        <v>0</v>
      </c>
      <c r="Y3922" s="185">
        <f t="shared" si="476"/>
        <v>0</v>
      </c>
    </row>
    <row r="3923" spans="2:25" s="187" customFormat="1" hidden="1" x14ac:dyDescent="0.3">
      <c r="B3923" s="226" t="s">
        <v>4234</v>
      </c>
      <c r="C3923" s="338" t="s">
        <v>11401</v>
      </c>
      <c r="D3923" s="249"/>
      <c r="E3923" s="249"/>
      <c r="F3923" s="183"/>
      <c r="G3923" s="184">
        <f t="shared" si="470"/>
        <v>368.57029999999997</v>
      </c>
      <c r="H3923" s="184">
        <f t="shared" si="471"/>
        <v>12.5</v>
      </c>
      <c r="I3923" s="184">
        <f t="shared" si="472"/>
        <v>356.07029999999997</v>
      </c>
      <c r="K3923" s="184">
        <v>0</v>
      </c>
      <c r="L3923" s="184">
        <v>0</v>
      </c>
      <c r="M3923" s="184">
        <f t="shared" si="473"/>
        <v>0</v>
      </c>
      <c r="O3923" s="188">
        <v>368.57029999999997</v>
      </c>
      <c r="P3923" s="188">
        <v>12.5</v>
      </c>
      <c r="Q3923" s="188">
        <f t="shared" si="474"/>
        <v>356.07029999999997</v>
      </c>
      <c r="S3923" s="184">
        <v>0</v>
      </c>
      <c r="T3923" s="184">
        <v>0</v>
      </c>
      <c r="U3923" s="184">
        <f t="shared" si="475"/>
        <v>0</v>
      </c>
      <c r="W3923" s="185">
        <v>0</v>
      </c>
      <c r="X3923" s="185">
        <v>0</v>
      </c>
      <c r="Y3923" s="185">
        <f t="shared" si="476"/>
        <v>0</v>
      </c>
    </row>
    <row r="3924" spans="2:25" s="187" customFormat="1" hidden="1" x14ac:dyDescent="0.3">
      <c r="B3924" s="226" t="s">
        <v>4235</v>
      </c>
      <c r="C3924" s="338" t="s">
        <v>11402</v>
      </c>
      <c r="D3924" s="249"/>
      <c r="E3924" s="249"/>
      <c r="F3924" s="183"/>
      <c r="G3924" s="184">
        <f t="shared" si="470"/>
        <v>74.397500000000008</v>
      </c>
      <c r="H3924" s="184">
        <f t="shared" si="471"/>
        <v>62.838456990000005</v>
      </c>
      <c r="I3924" s="184">
        <f t="shared" si="472"/>
        <v>11.559043010000003</v>
      </c>
      <c r="K3924" s="184">
        <v>0</v>
      </c>
      <c r="L3924" s="184">
        <v>0</v>
      </c>
      <c r="M3924" s="184">
        <f t="shared" si="473"/>
        <v>0</v>
      </c>
      <c r="O3924" s="188">
        <v>74.397500000000008</v>
      </c>
      <c r="P3924" s="188">
        <v>62.838456990000005</v>
      </c>
      <c r="Q3924" s="188">
        <f t="shared" si="474"/>
        <v>11.559043010000003</v>
      </c>
      <c r="S3924" s="184">
        <v>0</v>
      </c>
      <c r="T3924" s="184">
        <v>0</v>
      </c>
      <c r="U3924" s="184">
        <f t="shared" si="475"/>
        <v>0</v>
      </c>
      <c r="W3924" s="185">
        <v>0</v>
      </c>
      <c r="X3924" s="185">
        <v>0</v>
      </c>
      <c r="Y3924" s="185">
        <f t="shared" si="476"/>
        <v>0</v>
      </c>
    </row>
    <row r="3925" spans="2:25" s="187" customFormat="1" hidden="1" x14ac:dyDescent="0.3">
      <c r="B3925" s="226" t="s">
        <v>4236</v>
      </c>
      <c r="C3925" s="338" t="s">
        <v>11403</v>
      </c>
      <c r="D3925" s="249"/>
      <c r="E3925" s="249"/>
      <c r="F3925" s="183"/>
      <c r="G3925" s="184">
        <f t="shared" si="470"/>
        <v>478.82490000000001</v>
      </c>
      <c r="H3925" s="184">
        <f t="shared" si="471"/>
        <v>330.36814293999998</v>
      </c>
      <c r="I3925" s="184">
        <f t="shared" si="472"/>
        <v>148.45675706000003</v>
      </c>
      <c r="K3925" s="184">
        <v>0</v>
      </c>
      <c r="L3925" s="184">
        <v>0</v>
      </c>
      <c r="M3925" s="184">
        <f t="shared" si="473"/>
        <v>0</v>
      </c>
      <c r="O3925" s="188">
        <v>478.82490000000001</v>
      </c>
      <c r="P3925" s="188">
        <v>330.36814293999998</v>
      </c>
      <c r="Q3925" s="188">
        <f t="shared" si="474"/>
        <v>148.45675706000003</v>
      </c>
      <c r="S3925" s="184">
        <v>0</v>
      </c>
      <c r="T3925" s="184">
        <v>0</v>
      </c>
      <c r="U3925" s="184">
        <f t="shared" si="475"/>
        <v>0</v>
      </c>
      <c r="W3925" s="185">
        <v>0</v>
      </c>
      <c r="X3925" s="185">
        <v>0</v>
      </c>
      <c r="Y3925" s="185">
        <f t="shared" si="476"/>
        <v>0</v>
      </c>
    </row>
    <row r="3926" spans="2:25" s="187" customFormat="1" hidden="1" x14ac:dyDescent="0.3">
      <c r="B3926" s="226" t="s">
        <v>4237</v>
      </c>
      <c r="C3926" s="338" t="s">
        <v>11404</v>
      </c>
      <c r="D3926" s="249"/>
      <c r="E3926" s="249"/>
      <c r="F3926" s="183"/>
      <c r="G3926" s="184">
        <f t="shared" si="470"/>
        <v>150</v>
      </c>
      <c r="H3926" s="184">
        <f t="shared" si="471"/>
        <v>80.508799999999994</v>
      </c>
      <c r="I3926" s="184">
        <f t="shared" si="472"/>
        <v>69.491200000000006</v>
      </c>
      <c r="K3926" s="184">
        <v>0</v>
      </c>
      <c r="L3926" s="184">
        <v>0</v>
      </c>
      <c r="M3926" s="184">
        <f t="shared" si="473"/>
        <v>0</v>
      </c>
      <c r="O3926" s="188">
        <v>150</v>
      </c>
      <c r="P3926" s="188">
        <v>80.508799999999994</v>
      </c>
      <c r="Q3926" s="188">
        <f t="shared" si="474"/>
        <v>69.491200000000006</v>
      </c>
      <c r="S3926" s="184">
        <v>0</v>
      </c>
      <c r="T3926" s="184">
        <v>0</v>
      </c>
      <c r="U3926" s="184">
        <f t="shared" si="475"/>
        <v>0</v>
      </c>
      <c r="W3926" s="185">
        <v>0</v>
      </c>
      <c r="X3926" s="185">
        <v>0</v>
      </c>
      <c r="Y3926" s="185">
        <f t="shared" si="476"/>
        <v>0</v>
      </c>
    </row>
    <row r="3927" spans="2:25" s="187" customFormat="1" hidden="1" x14ac:dyDescent="0.3">
      <c r="B3927" s="226" t="s">
        <v>4238</v>
      </c>
      <c r="C3927" s="338" t="s">
        <v>11405</v>
      </c>
      <c r="D3927" s="249"/>
      <c r="E3927" s="249"/>
      <c r="F3927" s="183"/>
      <c r="G3927" s="184">
        <f t="shared" si="470"/>
        <v>534.61869999999999</v>
      </c>
      <c r="H3927" s="184">
        <f t="shared" si="471"/>
        <v>496.52848614000004</v>
      </c>
      <c r="I3927" s="184">
        <f t="shared" si="472"/>
        <v>38.090213859999949</v>
      </c>
      <c r="K3927" s="184">
        <v>0</v>
      </c>
      <c r="L3927" s="184">
        <v>0</v>
      </c>
      <c r="M3927" s="184">
        <f t="shared" si="473"/>
        <v>0</v>
      </c>
      <c r="O3927" s="188">
        <v>534.61869999999999</v>
      </c>
      <c r="P3927" s="188">
        <v>496.52848614000004</v>
      </c>
      <c r="Q3927" s="188">
        <f t="shared" si="474"/>
        <v>38.090213859999949</v>
      </c>
      <c r="S3927" s="184">
        <v>0</v>
      </c>
      <c r="T3927" s="184">
        <v>0</v>
      </c>
      <c r="U3927" s="184">
        <f t="shared" si="475"/>
        <v>0</v>
      </c>
      <c r="W3927" s="185">
        <v>0</v>
      </c>
      <c r="X3927" s="185">
        <v>0</v>
      </c>
      <c r="Y3927" s="185">
        <f t="shared" si="476"/>
        <v>0</v>
      </c>
    </row>
    <row r="3928" spans="2:25" s="187" customFormat="1" hidden="1" x14ac:dyDescent="0.3">
      <c r="B3928" s="226" t="s">
        <v>4239</v>
      </c>
      <c r="C3928" s="338" t="s">
        <v>11406</v>
      </c>
      <c r="D3928" s="249"/>
      <c r="E3928" s="249"/>
      <c r="F3928" s="183"/>
      <c r="G3928" s="184">
        <f t="shared" si="470"/>
        <v>240.96780000000001</v>
      </c>
      <c r="H3928" s="184">
        <f t="shared" si="471"/>
        <v>214.67319198000001</v>
      </c>
      <c r="I3928" s="184">
        <f t="shared" si="472"/>
        <v>26.294608019999998</v>
      </c>
      <c r="K3928" s="184">
        <v>0</v>
      </c>
      <c r="L3928" s="184">
        <v>0</v>
      </c>
      <c r="M3928" s="184">
        <f t="shared" si="473"/>
        <v>0</v>
      </c>
      <c r="O3928" s="188">
        <v>240.96780000000001</v>
      </c>
      <c r="P3928" s="188">
        <v>214.67319198000001</v>
      </c>
      <c r="Q3928" s="188">
        <f t="shared" si="474"/>
        <v>26.294608019999998</v>
      </c>
      <c r="S3928" s="184">
        <v>0</v>
      </c>
      <c r="T3928" s="184">
        <v>0</v>
      </c>
      <c r="U3928" s="184">
        <f t="shared" si="475"/>
        <v>0</v>
      </c>
      <c r="W3928" s="185">
        <v>0</v>
      </c>
      <c r="X3928" s="185">
        <v>0</v>
      </c>
      <c r="Y3928" s="185">
        <f t="shared" si="476"/>
        <v>0</v>
      </c>
    </row>
    <row r="3929" spans="2:25" s="187" customFormat="1" hidden="1" x14ac:dyDescent="0.3">
      <c r="B3929" s="226" t="s">
        <v>4240</v>
      </c>
      <c r="C3929" s="338" t="s">
        <v>11407</v>
      </c>
      <c r="D3929" s="249"/>
      <c r="E3929" s="249"/>
      <c r="F3929" s="183"/>
      <c r="G3929" s="184">
        <f t="shared" si="470"/>
        <v>299.98239999999998</v>
      </c>
      <c r="H3929" s="184">
        <f t="shared" si="471"/>
        <v>276.22574675999999</v>
      </c>
      <c r="I3929" s="184">
        <f t="shared" si="472"/>
        <v>23.756653239999991</v>
      </c>
      <c r="K3929" s="184">
        <v>0</v>
      </c>
      <c r="L3929" s="184">
        <v>0</v>
      </c>
      <c r="M3929" s="184">
        <f t="shared" si="473"/>
        <v>0</v>
      </c>
      <c r="O3929" s="188">
        <v>299.98239999999998</v>
      </c>
      <c r="P3929" s="188">
        <v>276.22574675999999</v>
      </c>
      <c r="Q3929" s="188">
        <f t="shared" si="474"/>
        <v>23.756653239999991</v>
      </c>
      <c r="S3929" s="184">
        <v>0</v>
      </c>
      <c r="T3929" s="184">
        <v>0</v>
      </c>
      <c r="U3929" s="184">
        <f t="shared" si="475"/>
        <v>0</v>
      </c>
      <c r="W3929" s="185">
        <v>0</v>
      </c>
      <c r="X3929" s="185">
        <v>0</v>
      </c>
      <c r="Y3929" s="185">
        <f t="shared" si="476"/>
        <v>0</v>
      </c>
    </row>
    <row r="3930" spans="2:25" s="187" customFormat="1" hidden="1" x14ac:dyDescent="0.3">
      <c r="B3930" s="226" t="s">
        <v>4241</v>
      </c>
      <c r="C3930" s="338" t="s">
        <v>11408</v>
      </c>
      <c r="D3930" s="249"/>
      <c r="E3930" s="249"/>
      <c r="F3930" s="183"/>
      <c r="G3930" s="184">
        <f t="shared" si="470"/>
        <v>79.777199999999993</v>
      </c>
      <c r="H3930" s="184">
        <f t="shared" si="471"/>
        <v>43.120361559999999</v>
      </c>
      <c r="I3930" s="184">
        <f t="shared" si="472"/>
        <v>36.656838439999994</v>
      </c>
      <c r="K3930" s="184">
        <v>0</v>
      </c>
      <c r="L3930" s="184">
        <v>0</v>
      </c>
      <c r="M3930" s="184">
        <f t="shared" si="473"/>
        <v>0</v>
      </c>
      <c r="O3930" s="188">
        <v>79.777199999999993</v>
      </c>
      <c r="P3930" s="188">
        <v>43.120361559999999</v>
      </c>
      <c r="Q3930" s="188">
        <f t="shared" si="474"/>
        <v>36.656838439999994</v>
      </c>
      <c r="S3930" s="184">
        <v>0</v>
      </c>
      <c r="T3930" s="184">
        <v>0</v>
      </c>
      <c r="U3930" s="184">
        <f t="shared" si="475"/>
        <v>0</v>
      </c>
      <c r="W3930" s="185">
        <v>0</v>
      </c>
      <c r="X3930" s="185">
        <v>0</v>
      </c>
      <c r="Y3930" s="185">
        <f t="shared" si="476"/>
        <v>0</v>
      </c>
    </row>
    <row r="3931" spans="2:25" s="187" customFormat="1" hidden="1" x14ac:dyDescent="0.3">
      <c r="B3931" s="226" t="s">
        <v>4242</v>
      </c>
      <c r="C3931" s="338" t="s">
        <v>11409</v>
      </c>
      <c r="D3931" s="249"/>
      <c r="E3931" s="249"/>
      <c r="F3931" s="183"/>
      <c r="G3931" s="184">
        <f t="shared" si="470"/>
        <v>224.0857</v>
      </c>
      <c r="H3931" s="184">
        <f t="shared" si="471"/>
        <v>120.928</v>
      </c>
      <c r="I3931" s="184">
        <f t="shared" si="472"/>
        <v>103.15770000000001</v>
      </c>
      <c r="K3931" s="184">
        <v>0</v>
      </c>
      <c r="L3931" s="184">
        <v>0</v>
      </c>
      <c r="M3931" s="184">
        <f t="shared" si="473"/>
        <v>0</v>
      </c>
      <c r="O3931" s="188">
        <v>224.0857</v>
      </c>
      <c r="P3931" s="188">
        <v>120.928</v>
      </c>
      <c r="Q3931" s="188">
        <f t="shared" si="474"/>
        <v>103.15770000000001</v>
      </c>
      <c r="S3931" s="184">
        <v>0</v>
      </c>
      <c r="T3931" s="184">
        <v>0</v>
      </c>
      <c r="U3931" s="184">
        <f t="shared" si="475"/>
        <v>0</v>
      </c>
      <c r="W3931" s="185">
        <v>0</v>
      </c>
      <c r="X3931" s="185">
        <v>0</v>
      </c>
      <c r="Y3931" s="185">
        <f t="shared" si="476"/>
        <v>0</v>
      </c>
    </row>
    <row r="3932" spans="2:25" s="187" customFormat="1" hidden="1" x14ac:dyDescent="0.3">
      <c r="B3932" s="226" t="s">
        <v>4243</v>
      </c>
      <c r="C3932" s="338" t="s">
        <v>11410</v>
      </c>
      <c r="D3932" s="249"/>
      <c r="E3932" s="249"/>
      <c r="F3932" s="183"/>
      <c r="G3932" s="184">
        <f t="shared" si="470"/>
        <v>81.237399999999994</v>
      </c>
      <c r="H3932" s="184">
        <f t="shared" si="471"/>
        <v>59.69496848</v>
      </c>
      <c r="I3932" s="184">
        <f t="shared" si="472"/>
        <v>21.542431519999994</v>
      </c>
      <c r="K3932" s="184">
        <v>0</v>
      </c>
      <c r="L3932" s="184">
        <v>0</v>
      </c>
      <c r="M3932" s="184">
        <f t="shared" si="473"/>
        <v>0</v>
      </c>
      <c r="O3932" s="188">
        <v>81.237399999999994</v>
      </c>
      <c r="P3932" s="188">
        <v>59.69496848</v>
      </c>
      <c r="Q3932" s="188">
        <f t="shared" si="474"/>
        <v>21.542431519999994</v>
      </c>
      <c r="S3932" s="184">
        <v>0</v>
      </c>
      <c r="T3932" s="184">
        <v>0</v>
      </c>
      <c r="U3932" s="184">
        <f t="shared" si="475"/>
        <v>0</v>
      </c>
      <c r="W3932" s="185">
        <v>0</v>
      </c>
      <c r="X3932" s="185">
        <v>0</v>
      </c>
      <c r="Y3932" s="185">
        <f t="shared" si="476"/>
        <v>0</v>
      </c>
    </row>
    <row r="3933" spans="2:25" s="187" customFormat="1" hidden="1" x14ac:dyDescent="0.3">
      <c r="B3933" s="226" t="s">
        <v>4244</v>
      </c>
      <c r="C3933" s="338" t="s">
        <v>11411</v>
      </c>
      <c r="D3933" s="249"/>
      <c r="E3933" s="249"/>
      <c r="F3933" s="183"/>
      <c r="G3933" s="184">
        <f t="shared" si="470"/>
        <v>360.62360000000007</v>
      </c>
      <c r="H3933" s="184">
        <f t="shared" si="471"/>
        <v>292.49980284000003</v>
      </c>
      <c r="I3933" s="184">
        <f t="shared" si="472"/>
        <v>68.123797160000038</v>
      </c>
      <c r="K3933" s="184">
        <v>0</v>
      </c>
      <c r="L3933" s="184">
        <v>0</v>
      </c>
      <c r="M3933" s="184">
        <f t="shared" si="473"/>
        <v>0</v>
      </c>
      <c r="O3933" s="188">
        <v>360.62360000000007</v>
      </c>
      <c r="P3933" s="188">
        <v>292.49980284000003</v>
      </c>
      <c r="Q3933" s="188">
        <f t="shared" si="474"/>
        <v>68.123797160000038</v>
      </c>
      <c r="S3933" s="184">
        <v>0</v>
      </c>
      <c r="T3933" s="184">
        <v>0</v>
      </c>
      <c r="U3933" s="184">
        <f t="shared" si="475"/>
        <v>0</v>
      </c>
      <c r="W3933" s="185">
        <v>0</v>
      </c>
      <c r="X3933" s="185">
        <v>0</v>
      </c>
      <c r="Y3933" s="185">
        <f t="shared" si="476"/>
        <v>0</v>
      </c>
    </row>
    <row r="3934" spans="2:25" s="187" customFormat="1" hidden="1" x14ac:dyDescent="0.3">
      <c r="B3934" s="226" t="s">
        <v>4245</v>
      </c>
      <c r="C3934" s="338" t="s">
        <v>11412</v>
      </c>
      <c r="D3934" s="249"/>
      <c r="E3934" s="249"/>
      <c r="F3934" s="183"/>
      <c r="G3934" s="184">
        <f t="shared" si="470"/>
        <v>40</v>
      </c>
      <c r="H3934" s="184">
        <f t="shared" si="471"/>
        <v>9.9000000000000005E-2</v>
      </c>
      <c r="I3934" s="184">
        <f t="shared" si="472"/>
        <v>39.901000000000003</v>
      </c>
      <c r="K3934" s="184">
        <v>0</v>
      </c>
      <c r="L3934" s="184">
        <v>0</v>
      </c>
      <c r="M3934" s="184">
        <f t="shared" si="473"/>
        <v>0</v>
      </c>
      <c r="O3934" s="188">
        <v>40</v>
      </c>
      <c r="P3934" s="188">
        <v>9.9000000000000005E-2</v>
      </c>
      <c r="Q3934" s="188">
        <f t="shared" si="474"/>
        <v>39.901000000000003</v>
      </c>
      <c r="S3934" s="184">
        <v>0</v>
      </c>
      <c r="T3934" s="184">
        <v>0</v>
      </c>
      <c r="U3934" s="184">
        <f t="shared" si="475"/>
        <v>0</v>
      </c>
      <c r="W3934" s="185">
        <v>0</v>
      </c>
      <c r="X3934" s="185">
        <v>0</v>
      </c>
      <c r="Y3934" s="185">
        <f t="shared" si="476"/>
        <v>0</v>
      </c>
    </row>
    <row r="3935" spans="2:25" s="187" customFormat="1" hidden="1" x14ac:dyDescent="0.3">
      <c r="B3935" s="226" t="s">
        <v>4246</v>
      </c>
      <c r="C3935" s="338" t="s">
        <v>11413</v>
      </c>
      <c r="D3935" s="249"/>
      <c r="E3935" s="249"/>
      <c r="F3935" s="183"/>
      <c r="G3935" s="184">
        <f t="shared" si="470"/>
        <v>415.43049999999999</v>
      </c>
      <c r="H3935" s="184">
        <f t="shared" si="471"/>
        <v>393.48608056999996</v>
      </c>
      <c r="I3935" s="184">
        <f t="shared" si="472"/>
        <v>21.944419430000039</v>
      </c>
      <c r="K3935" s="184">
        <v>0</v>
      </c>
      <c r="L3935" s="184">
        <v>0</v>
      </c>
      <c r="M3935" s="184">
        <f t="shared" si="473"/>
        <v>0</v>
      </c>
      <c r="O3935" s="188">
        <v>415.43049999999999</v>
      </c>
      <c r="P3935" s="188">
        <v>393.48608056999996</v>
      </c>
      <c r="Q3935" s="188">
        <f t="shared" si="474"/>
        <v>21.944419430000039</v>
      </c>
      <c r="S3935" s="184">
        <v>0</v>
      </c>
      <c r="T3935" s="184">
        <v>0</v>
      </c>
      <c r="U3935" s="184">
        <f t="shared" si="475"/>
        <v>0</v>
      </c>
      <c r="W3935" s="185">
        <v>0</v>
      </c>
      <c r="X3935" s="185">
        <v>0</v>
      </c>
      <c r="Y3935" s="185">
        <f t="shared" si="476"/>
        <v>0</v>
      </c>
    </row>
    <row r="3936" spans="2:25" s="187" customFormat="1" hidden="1" x14ac:dyDescent="0.3">
      <c r="B3936" s="226" t="s">
        <v>4247</v>
      </c>
      <c r="C3936" s="338" t="s">
        <v>11414</v>
      </c>
      <c r="D3936" s="249"/>
      <c r="E3936" s="249"/>
      <c r="F3936" s="183"/>
      <c r="G3936" s="184">
        <f t="shared" si="470"/>
        <v>187.99890000000002</v>
      </c>
      <c r="H3936" s="184">
        <f t="shared" si="471"/>
        <v>176.41432666</v>
      </c>
      <c r="I3936" s="184">
        <f t="shared" si="472"/>
        <v>11.58457334000002</v>
      </c>
      <c r="K3936" s="184">
        <v>0</v>
      </c>
      <c r="L3936" s="184">
        <v>0</v>
      </c>
      <c r="M3936" s="184">
        <f t="shared" si="473"/>
        <v>0</v>
      </c>
      <c r="O3936" s="188">
        <v>187.99890000000002</v>
      </c>
      <c r="P3936" s="188">
        <v>176.41432666</v>
      </c>
      <c r="Q3936" s="188">
        <f t="shared" si="474"/>
        <v>11.58457334000002</v>
      </c>
      <c r="S3936" s="184">
        <v>0</v>
      </c>
      <c r="T3936" s="184">
        <v>0</v>
      </c>
      <c r="U3936" s="184">
        <f t="shared" si="475"/>
        <v>0</v>
      </c>
      <c r="W3936" s="185">
        <v>0</v>
      </c>
      <c r="X3936" s="185">
        <v>0</v>
      </c>
      <c r="Y3936" s="185">
        <f t="shared" si="476"/>
        <v>0</v>
      </c>
    </row>
    <row r="3937" spans="2:27" s="187" customFormat="1" hidden="1" x14ac:dyDescent="0.3">
      <c r="B3937" s="226" t="s">
        <v>4248</v>
      </c>
      <c r="C3937" s="338" t="s">
        <v>11415</v>
      </c>
      <c r="D3937" s="249"/>
      <c r="E3937" s="249"/>
      <c r="F3937" s="183"/>
      <c r="G3937" s="184">
        <f t="shared" si="470"/>
        <v>297.74900000000002</v>
      </c>
      <c r="H3937" s="184">
        <f t="shared" si="471"/>
        <v>257.91609985000002</v>
      </c>
      <c r="I3937" s="184">
        <f t="shared" si="472"/>
        <v>39.83290015</v>
      </c>
      <c r="K3937" s="184">
        <v>0</v>
      </c>
      <c r="L3937" s="184">
        <v>0</v>
      </c>
      <c r="M3937" s="184">
        <f t="shared" si="473"/>
        <v>0</v>
      </c>
      <c r="O3937" s="188">
        <v>297.74900000000002</v>
      </c>
      <c r="P3937" s="188">
        <v>257.91609985000002</v>
      </c>
      <c r="Q3937" s="188">
        <f t="shared" si="474"/>
        <v>39.83290015</v>
      </c>
      <c r="S3937" s="184">
        <v>0</v>
      </c>
      <c r="T3937" s="184">
        <v>0</v>
      </c>
      <c r="U3937" s="184">
        <f t="shared" si="475"/>
        <v>0</v>
      </c>
      <c r="W3937" s="185">
        <v>0</v>
      </c>
      <c r="X3937" s="185">
        <v>0</v>
      </c>
      <c r="Y3937" s="185">
        <f t="shared" si="476"/>
        <v>0</v>
      </c>
    </row>
    <row r="3938" spans="2:27" s="187" customFormat="1" hidden="1" x14ac:dyDescent="0.3">
      <c r="B3938" s="226" t="s">
        <v>4249</v>
      </c>
      <c r="C3938" s="338" t="s">
        <v>11416</v>
      </c>
      <c r="D3938" s="249"/>
      <c r="E3938" s="249"/>
      <c r="F3938" s="183"/>
      <c r="G3938" s="184">
        <f t="shared" si="470"/>
        <v>88.378999999999976</v>
      </c>
      <c r="H3938" s="184">
        <f t="shared" si="471"/>
        <v>78.604168360000017</v>
      </c>
      <c r="I3938" s="184">
        <f t="shared" si="472"/>
        <v>9.7748316399999595</v>
      </c>
      <c r="K3938" s="184">
        <v>0</v>
      </c>
      <c r="L3938" s="184">
        <v>0</v>
      </c>
      <c r="M3938" s="184">
        <f t="shared" si="473"/>
        <v>0</v>
      </c>
      <c r="O3938" s="188">
        <v>88.378999999999976</v>
      </c>
      <c r="P3938" s="188">
        <v>78.604168360000017</v>
      </c>
      <c r="Q3938" s="188">
        <f t="shared" si="474"/>
        <v>9.7748316399999595</v>
      </c>
      <c r="S3938" s="184">
        <v>0</v>
      </c>
      <c r="T3938" s="184">
        <v>0</v>
      </c>
      <c r="U3938" s="184">
        <f t="shared" si="475"/>
        <v>0</v>
      </c>
      <c r="W3938" s="185">
        <v>0</v>
      </c>
      <c r="X3938" s="185">
        <v>0</v>
      </c>
      <c r="Y3938" s="185">
        <f t="shared" si="476"/>
        <v>0</v>
      </c>
    </row>
    <row r="3939" spans="2:27" s="187" customFormat="1" hidden="1" x14ac:dyDescent="0.3">
      <c r="B3939" s="226" t="s">
        <v>4250</v>
      </c>
      <c r="C3939" s="338" t="s">
        <v>11417</v>
      </c>
      <c r="D3939" s="249"/>
      <c r="E3939" s="249"/>
      <c r="F3939" s="183"/>
      <c r="G3939" s="184">
        <f t="shared" si="470"/>
        <v>49.405700000000003</v>
      </c>
      <c r="H3939" s="184">
        <f t="shared" si="471"/>
        <v>11.5</v>
      </c>
      <c r="I3939" s="184">
        <f t="shared" si="472"/>
        <v>37.905700000000003</v>
      </c>
      <c r="K3939" s="184">
        <v>0</v>
      </c>
      <c r="L3939" s="184">
        <v>0</v>
      </c>
      <c r="M3939" s="184">
        <f t="shared" si="473"/>
        <v>0</v>
      </c>
      <c r="O3939" s="188">
        <v>49.405700000000003</v>
      </c>
      <c r="P3939" s="188">
        <v>11.5</v>
      </c>
      <c r="Q3939" s="188">
        <f t="shared" si="474"/>
        <v>37.905700000000003</v>
      </c>
      <c r="S3939" s="184">
        <v>0</v>
      </c>
      <c r="T3939" s="184">
        <v>0</v>
      </c>
      <c r="U3939" s="184">
        <f t="shared" si="475"/>
        <v>0</v>
      </c>
      <c r="W3939" s="185">
        <v>0</v>
      </c>
      <c r="X3939" s="185">
        <v>0</v>
      </c>
      <c r="Y3939" s="185">
        <f t="shared" si="476"/>
        <v>0</v>
      </c>
    </row>
    <row r="3940" spans="2:27" s="187" customFormat="1" hidden="1" x14ac:dyDescent="0.3">
      <c r="B3940" s="226" t="s">
        <v>4251</v>
      </c>
      <c r="C3940" s="338" t="s">
        <v>11418</v>
      </c>
      <c r="D3940" s="249"/>
      <c r="E3940" s="249"/>
      <c r="F3940" s="183"/>
      <c r="G3940" s="184">
        <f t="shared" si="470"/>
        <v>51.507600000000004</v>
      </c>
      <c r="H3940" s="184">
        <f t="shared" si="471"/>
        <v>46.633852369999993</v>
      </c>
      <c r="I3940" s="184">
        <f t="shared" si="472"/>
        <v>4.8737476300000111</v>
      </c>
      <c r="K3940" s="184">
        <v>0</v>
      </c>
      <c r="L3940" s="184">
        <v>0</v>
      </c>
      <c r="M3940" s="184">
        <f t="shared" si="473"/>
        <v>0</v>
      </c>
      <c r="O3940" s="188">
        <v>51.507600000000004</v>
      </c>
      <c r="P3940" s="188">
        <v>46.633852369999993</v>
      </c>
      <c r="Q3940" s="188">
        <f t="shared" si="474"/>
        <v>4.8737476300000111</v>
      </c>
      <c r="S3940" s="184">
        <v>0</v>
      </c>
      <c r="T3940" s="184">
        <v>0</v>
      </c>
      <c r="U3940" s="184">
        <f t="shared" si="475"/>
        <v>0</v>
      </c>
      <c r="W3940" s="185">
        <v>0</v>
      </c>
      <c r="X3940" s="185">
        <v>0</v>
      </c>
      <c r="Y3940" s="185">
        <f t="shared" si="476"/>
        <v>0</v>
      </c>
    </row>
    <row r="3941" spans="2:27" s="187" customFormat="1" hidden="1" x14ac:dyDescent="0.3">
      <c r="B3941" s="226" t="s">
        <v>4252</v>
      </c>
      <c r="C3941" s="338" t="s">
        <v>11419</v>
      </c>
      <c r="D3941" s="249"/>
      <c r="E3941" s="249"/>
      <c r="F3941" s="183"/>
      <c r="G3941" s="184">
        <f t="shared" si="470"/>
        <v>325.95929999999998</v>
      </c>
      <c r="H3941" s="184">
        <f t="shared" si="471"/>
        <v>279.57650051000002</v>
      </c>
      <c r="I3941" s="184">
        <f t="shared" si="472"/>
        <v>46.382799489999968</v>
      </c>
      <c r="K3941" s="184">
        <v>0</v>
      </c>
      <c r="L3941" s="184">
        <v>0</v>
      </c>
      <c r="M3941" s="184">
        <f t="shared" si="473"/>
        <v>0</v>
      </c>
      <c r="O3941" s="188">
        <v>325.95929999999998</v>
      </c>
      <c r="P3941" s="188">
        <v>279.57650051000002</v>
      </c>
      <c r="Q3941" s="188">
        <f t="shared" si="474"/>
        <v>46.382799489999968</v>
      </c>
      <c r="S3941" s="184">
        <v>0</v>
      </c>
      <c r="T3941" s="184">
        <v>0</v>
      </c>
      <c r="U3941" s="184">
        <f t="shared" si="475"/>
        <v>0</v>
      </c>
      <c r="W3941" s="185">
        <v>0</v>
      </c>
      <c r="X3941" s="185">
        <v>0</v>
      </c>
      <c r="Y3941" s="185">
        <f t="shared" si="476"/>
        <v>0</v>
      </c>
    </row>
    <row r="3942" spans="2:27" s="187" customFormat="1" hidden="1" x14ac:dyDescent="0.3">
      <c r="B3942" s="226" t="s">
        <v>4253</v>
      </c>
      <c r="C3942" s="338" t="s">
        <v>11420</v>
      </c>
      <c r="D3942" s="249"/>
      <c r="E3942" s="249"/>
      <c r="F3942" s="183"/>
      <c r="G3942" s="184">
        <f t="shared" si="470"/>
        <v>89.904899999999998</v>
      </c>
      <c r="H3942" s="184">
        <f t="shared" si="471"/>
        <v>0.1</v>
      </c>
      <c r="I3942" s="184">
        <f t="shared" si="472"/>
        <v>89.804900000000004</v>
      </c>
      <c r="K3942" s="184">
        <v>0</v>
      </c>
      <c r="L3942" s="184">
        <v>0</v>
      </c>
      <c r="M3942" s="184">
        <f t="shared" si="473"/>
        <v>0</v>
      </c>
      <c r="O3942" s="188">
        <v>89.904899999999998</v>
      </c>
      <c r="P3942" s="188">
        <v>0.1</v>
      </c>
      <c r="Q3942" s="188">
        <f t="shared" si="474"/>
        <v>89.804900000000004</v>
      </c>
      <c r="S3942" s="184">
        <v>0</v>
      </c>
      <c r="T3942" s="184">
        <v>0</v>
      </c>
      <c r="U3942" s="184">
        <f t="shared" si="475"/>
        <v>0</v>
      </c>
      <c r="W3942" s="185">
        <v>0</v>
      </c>
      <c r="X3942" s="185">
        <v>0</v>
      </c>
      <c r="Y3942" s="185">
        <f t="shared" si="476"/>
        <v>0</v>
      </c>
    </row>
    <row r="3943" spans="2:27" s="187" customFormat="1" hidden="1" x14ac:dyDescent="0.3">
      <c r="B3943" s="226" t="s">
        <v>4254</v>
      </c>
      <c r="C3943" s="338" t="s">
        <v>11421</v>
      </c>
      <c r="D3943" s="249"/>
      <c r="E3943" s="249"/>
      <c r="F3943" s="183"/>
      <c r="G3943" s="184">
        <f t="shared" si="470"/>
        <v>1080.0594000000001</v>
      </c>
      <c r="H3943" s="184">
        <f t="shared" si="471"/>
        <v>1003.2773209000001</v>
      </c>
      <c r="I3943" s="184">
        <f t="shared" si="472"/>
        <v>76.782079100000033</v>
      </c>
      <c r="K3943" s="184">
        <v>0</v>
      </c>
      <c r="L3943" s="184">
        <v>0</v>
      </c>
      <c r="M3943" s="184">
        <f t="shared" si="473"/>
        <v>0</v>
      </c>
      <c r="O3943" s="188">
        <v>1080.0594000000001</v>
      </c>
      <c r="P3943" s="188">
        <v>1003.2773209000001</v>
      </c>
      <c r="Q3943" s="188">
        <f t="shared" si="474"/>
        <v>76.782079100000033</v>
      </c>
      <c r="S3943" s="184">
        <v>0</v>
      </c>
      <c r="T3943" s="184">
        <v>0</v>
      </c>
      <c r="U3943" s="184">
        <f t="shared" si="475"/>
        <v>0</v>
      </c>
      <c r="W3943" s="185">
        <v>0</v>
      </c>
      <c r="X3943" s="185">
        <v>0</v>
      </c>
      <c r="Y3943" s="185">
        <f t="shared" si="476"/>
        <v>0</v>
      </c>
    </row>
    <row r="3944" spans="2:27" s="187" customFormat="1" hidden="1" x14ac:dyDescent="0.3">
      <c r="B3944" s="226" t="s">
        <v>4255</v>
      </c>
      <c r="C3944" s="338" t="s">
        <v>11422</v>
      </c>
      <c r="D3944" s="249"/>
      <c r="E3944" s="249"/>
      <c r="F3944" s="183"/>
      <c r="G3944" s="184">
        <f t="shared" si="470"/>
        <v>279.13850000000002</v>
      </c>
      <c r="H3944" s="184">
        <f t="shared" si="471"/>
        <v>263.82553067000003</v>
      </c>
      <c r="I3944" s="184">
        <f t="shared" si="472"/>
        <v>15.312969329999987</v>
      </c>
      <c r="K3944" s="184">
        <v>0</v>
      </c>
      <c r="L3944" s="184">
        <v>0</v>
      </c>
      <c r="M3944" s="184">
        <f t="shared" si="473"/>
        <v>0</v>
      </c>
      <c r="O3944" s="188">
        <v>279.13850000000002</v>
      </c>
      <c r="P3944" s="188">
        <v>263.82553067000003</v>
      </c>
      <c r="Q3944" s="188">
        <f t="shared" si="474"/>
        <v>15.312969329999987</v>
      </c>
      <c r="S3944" s="184">
        <v>0</v>
      </c>
      <c r="T3944" s="184">
        <v>0</v>
      </c>
      <c r="U3944" s="184">
        <f t="shared" si="475"/>
        <v>0</v>
      </c>
      <c r="W3944" s="185">
        <v>0</v>
      </c>
      <c r="X3944" s="185">
        <v>0</v>
      </c>
      <c r="Y3944" s="185">
        <f t="shared" si="476"/>
        <v>0</v>
      </c>
    </row>
    <row r="3945" spans="2:27" s="187" customFormat="1" hidden="1" x14ac:dyDescent="0.3">
      <c r="B3945" s="226" t="s">
        <v>4256</v>
      </c>
      <c r="C3945" s="338" t="s">
        <v>11423</v>
      </c>
      <c r="D3945" s="249"/>
      <c r="E3945" s="249"/>
      <c r="F3945" s="183"/>
      <c r="G3945" s="184">
        <f t="shared" si="470"/>
        <v>221.9699</v>
      </c>
      <c r="H3945" s="184">
        <f t="shared" si="471"/>
        <v>205.88771323999998</v>
      </c>
      <c r="I3945" s="184">
        <f t="shared" si="472"/>
        <v>16.082186760000013</v>
      </c>
      <c r="J3945" s="186"/>
      <c r="K3945" s="184">
        <v>0</v>
      </c>
      <c r="L3945" s="184">
        <v>0</v>
      </c>
      <c r="M3945" s="184">
        <f t="shared" si="473"/>
        <v>0</v>
      </c>
      <c r="N3945" s="186"/>
      <c r="O3945" s="185">
        <v>221.9699</v>
      </c>
      <c r="P3945" s="185">
        <v>205.88771323999998</v>
      </c>
      <c r="Q3945" s="185">
        <f t="shared" si="474"/>
        <v>16.082186760000013</v>
      </c>
      <c r="R3945" s="186"/>
      <c r="S3945" s="184">
        <v>0</v>
      </c>
      <c r="T3945" s="184">
        <v>0</v>
      </c>
      <c r="U3945" s="184">
        <f t="shared" si="475"/>
        <v>0</v>
      </c>
      <c r="V3945" s="186"/>
      <c r="W3945" s="185">
        <v>0</v>
      </c>
      <c r="X3945" s="185">
        <v>0</v>
      </c>
      <c r="Y3945" s="185">
        <f t="shared" si="476"/>
        <v>0</v>
      </c>
      <c r="Z3945" s="189"/>
      <c r="AA3945" s="189"/>
    </row>
    <row r="3946" spans="2:27" s="187" customFormat="1" hidden="1" x14ac:dyDescent="0.3">
      <c r="B3946" s="226" t="s">
        <v>4257</v>
      </c>
      <c r="C3946" s="338" t="s">
        <v>11424</v>
      </c>
      <c r="D3946" s="249"/>
      <c r="E3946" s="249"/>
      <c r="F3946" s="183"/>
      <c r="G3946" s="184">
        <f t="shared" si="470"/>
        <v>422.41939999999994</v>
      </c>
      <c r="H3946" s="184">
        <f t="shared" si="471"/>
        <v>375.72038075</v>
      </c>
      <c r="I3946" s="184">
        <f t="shared" si="472"/>
        <v>46.699019249999935</v>
      </c>
      <c r="K3946" s="184">
        <v>0</v>
      </c>
      <c r="L3946" s="184">
        <v>0</v>
      </c>
      <c r="M3946" s="184">
        <f t="shared" si="473"/>
        <v>0</v>
      </c>
      <c r="O3946" s="188">
        <v>422.41939999999994</v>
      </c>
      <c r="P3946" s="188">
        <v>375.72038075</v>
      </c>
      <c r="Q3946" s="188">
        <f t="shared" si="474"/>
        <v>46.699019249999935</v>
      </c>
      <c r="S3946" s="184">
        <v>0</v>
      </c>
      <c r="T3946" s="184">
        <v>0</v>
      </c>
      <c r="U3946" s="184">
        <f t="shared" si="475"/>
        <v>0</v>
      </c>
      <c r="W3946" s="185">
        <v>0</v>
      </c>
      <c r="X3946" s="185">
        <v>0</v>
      </c>
      <c r="Y3946" s="185">
        <f t="shared" si="476"/>
        <v>0</v>
      </c>
    </row>
    <row r="3947" spans="2:27" s="187" customFormat="1" hidden="1" x14ac:dyDescent="0.3">
      <c r="B3947" s="226" t="s">
        <v>4258</v>
      </c>
      <c r="C3947" s="338" t="s">
        <v>11425</v>
      </c>
      <c r="D3947" s="249"/>
      <c r="E3947" s="249"/>
      <c r="F3947" s="183"/>
      <c r="G3947" s="184">
        <f t="shared" si="470"/>
        <v>104.3049</v>
      </c>
      <c r="H3947" s="184">
        <f t="shared" si="471"/>
        <v>79.527863710000005</v>
      </c>
      <c r="I3947" s="184">
        <f t="shared" si="472"/>
        <v>24.777036289999998</v>
      </c>
      <c r="K3947" s="184">
        <v>0</v>
      </c>
      <c r="L3947" s="184">
        <v>0</v>
      </c>
      <c r="M3947" s="184">
        <f t="shared" si="473"/>
        <v>0</v>
      </c>
      <c r="O3947" s="188">
        <v>104.3049</v>
      </c>
      <c r="P3947" s="188">
        <v>79.527863710000005</v>
      </c>
      <c r="Q3947" s="188">
        <f t="shared" si="474"/>
        <v>24.777036289999998</v>
      </c>
      <c r="S3947" s="184">
        <v>0</v>
      </c>
      <c r="T3947" s="184">
        <v>0</v>
      </c>
      <c r="U3947" s="184">
        <f t="shared" si="475"/>
        <v>0</v>
      </c>
      <c r="W3947" s="185">
        <v>0</v>
      </c>
      <c r="X3947" s="185">
        <v>0</v>
      </c>
      <c r="Y3947" s="185">
        <f t="shared" si="476"/>
        <v>0</v>
      </c>
    </row>
    <row r="3948" spans="2:27" s="187" customFormat="1" hidden="1" x14ac:dyDescent="0.3">
      <c r="B3948" s="226" t="s">
        <v>4259</v>
      </c>
      <c r="C3948" s="338" t="s">
        <v>11426</v>
      </c>
      <c r="D3948" s="249"/>
      <c r="E3948" s="249"/>
      <c r="F3948" s="183"/>
      <c r="G3948" s="184">
        <f t="shared" si="470"/>
        <v>641.61929999999995</v>
      </c>
      <c r="H3948" s="184">
        <f t="shared" si="471"/>
        <v>303.88208900000001</v>
      </c>
      <c r="I3948" s="184">
        <f t="shared" si="472"/>
        <v>337.73721099999995</v>
      </c>
      <c r="J3948" s="179"/>
      <c r="K3948" s="184">
        <v>0</v>
      </c>
      <c r="L3948" s="184">
        <v>0</v>
      </c>
      <c r="M3948" s="184">
        <f t="shared" si="473"/>
        <v>0</v>
      </c>
      <c r="N3948" s="179"/>
      <c r="O3948" s="184">
        <v>641.61929999999995</v>
      </c>
      <c r="P3948" s="184">
        <v>303.88208900000001</v>
      </c>
      <c r="Q3948" s="184">
        <f t="shared" si="474"/>
        <v>337.73721099999995</v>
      </c>
      <c r="R3948" s="179"/>
      <c r="S3948" s="184">
        <v>0</v>
      </c>
      <c r="T3948" s="184">
        <v>0</v>
      </c>
      <c r="U3948" s="184">
        <f t="shared" si="475"/>
        <v>0</v>
      </c>
      <c r="V3948" s="179"/>
      <c r="W3948" s="184">
        <v>0</v>
      </c>
      <c r="X3948" s="184">
        <v>0</v>
      </c>
      <c r="Y3948" s="184">
        <f t="shared" si="476"/>
        <v>0</v>
      </c>
    </row>
    <row r="3949" spans="2:27" s="187" customFormat="1" hidden="1" x14ac:dyDescent="0.3">
      <c r="B3949" s="226" t="s">
        <v>4260</v>
      </c>
      <c r="C3949" s="338" t="s">
        <v>11427</v>
      </c>
      <c r="D3949" s="249"/>
      <c r="E3949" s="249"/>
      <c r="F3949" s="183"/>
      <c r="G3949" s="184">
        <f t="shared" si="470"/>
        <v>117.06059999999999</v>
      </c>
      <c r="H3949" s="184">
        <f t="shared" si="471"/>
        <v>74.497141780000007</v>
      </c>
      <c r="I3949" s="184">
        <f t="shared" si="472"/>
        <v>42.563458219999987</v>
      </c>
      <c r="K3949" s="184">
        <v>0</v>
      </c>
      <c r="L3949" s="184">
        <v>0</v>
      </c>
      <c r="M3949" s="184">
        <f t="shared" si="473"/>
        <v>0</v>
      </c>
      <c r="O3949" s="188">
        <v>117.06059999999999</v>
      </c>
      <c r="P3949" s="188">
        <v>74.497141780000007</v>
      </c>
      <c r="Q3949" s="188">
        <f t="shared" si="474"/>
        <v>42.563458219999987</v>
      </c>
      <c r="S3949" s="184">
        <v>0</v>
      </c>
      <c r="T3949" s="184">
        <v>0</v>
      </c>
      <c r="U3949" s="184">
        <f t="shared" si="475"/>
        <v>0</v>
      </c>
      <c r="W3949" s="185">
        <v>0</v>
      </c>
      <c r="X3949" s="185">
        <v>0</v>
      </c>
      <c r="Y3949" s="185">
        <f t="shared" si="476"/>
        <v>0</v>
      </c>
    </row>
    <row r="3950" spans="2:27" s="187" customFormat="1" hidden="1" x14ac:dyDescent="0.3">
      <c r="B3950" s="226" t="s">
        <v>4261</v>
      </c>
      <c r="C3950" s="338" t="s">
        <v>11428</v>
      </c>
      <c r="D3950" s="249"/>
      <c r="E3950" s="249"/>
      <c r="F3950" s="183"/>
      <c r="G3950" s="184">
        <f t="shared" si="470"/>
        <v>524.35030000000006</v>
      </c>
      <c r="H3950" s="184">
        <f t="shared" si="471"/>
        <v>437.65799015000005</v>
      </c>
      <c r="I3950" s="184">
        <f t="shared" si="472"/>
        <v>86.692309850000015</v>
      </c>
      <c r="K3950" s="184">
        <v>0</v>
      </c>
      <c r="L3950" s="184">
        <v>0</v>
      </c>
      <c r="M3950" s="184">
        <f t="shared" si="473"/>
        <v>0</v>
      </c>
      <c r="O3950" s="188">
        <v>524.35030000000006</v>
      </c>
      <c r="P3950" s="188">
        <v>437.65799015000005</v>
      </c>
      <c r="Q3950" s="188">
        <f t="shared" si="474"/>
        <v>86.692309850000015</v>
      </c>
      <c r="S3950" s="184">
        <v>0</v>
      </c>
      <c r="T3950" s="184">
        <v>0</v>
      </c>
      <c r="U3950" s="184">
        <f t="shared" si="475"/>
        <v>0</v>
      </c>
      <c r="W3950" s="185">
        <v>0</v>
      </c>
      <c r="X3950" s="185">
        <v>0</v>
      </c>
      <c r="Y3950" s="185">
        <f t="shared" si="476"/>
        <v>0</v>
      </c>
    </row>
    <row r="3951" spans="2:27" s="187" customFormat="1" hidden="1" x14ac:dyDescent="0.3">
      <c r="B3951" s="226" t="s">
        <v>4262</v>
      </c>
      <c r="C3951" s="338" t="s">
        <v>11429</v>
      </c>
      <c r="D3951" s="249"/>
      <c r="E3951" s="249"/>
      <c r="F3951" s="183"/>
      <c r="G3951" s="184">
        <f t="shared" si="470"/>
        <v>140.2852</v>
      </c>
      <c r="H3951" s="184">
        <f t="shared" si="471"/>
        <v>30</v>
      </c>
      <c r="I3951" s="184">
        <f t="shared" si="472"/>
        <v>110.2852</v>
      </c>
      <c r="K3951" s="184">
        <v>0</v>
      </c>
      <c r="L3951" s="184">
        <v>0</v>
      </c>
      <c r="M3951" s="184">
        <f t="shared" si="473"/>
        <v>0</v>
      </c>
      <c r="O3951" s="188">
        <v>140.2852</v>
      </c>
      <c r="P3951" s="188">
        <v>30</v>
      </c>
      <c r="Q3951" s="188">
        <f t="shared" si="474"/>
        <v>110.2852</v>
      </c>
      <c r="S3951" s="184">
        <v>0</v>
      </c>
      <c r="T3951" s="184">
        <v>0</v>
      </c>
      <c r="U3951" s="184">
        <f t="shared" si="475"/>
        <v>0</v>
      </c>
      <c r="W3951" s="185">
        <v>0</v>
      </c>
      <c r="X3951" s="185">
        <v>0</v>
      </c>
      <c r="Y3951" s="185">
        <f t="shared" si="476"/>
        <v>0</v>
      </c>
    </row>
    <row r="3952" spans="2:27" s="187" customFormat="1" hidden="1" x14ac:dyDescent="0.3">
      <c r="B3952" s="226" t="s">
        <v>4263</v>
      </c>
      <c r="C3952" s="338" t="s">
        <v>11430</v>
      </c>
      <c r="D3952" s="249"/>
      <c r="E3952" s="249"/>
      <c r="F3952" s="183"/>
      <c r="G3952" s="184">
        <f t="shared" si="470"/>
        <v>1103.1185</v>
      </c>
      <c r="H3952" s="184">
        <f t="shared" si="471"/>
        <v>1051.62924441</v>
      </c>
      <c r="I3952" s="184">
        <f t="shared" si="472"/>
        <v>51.489255590000084</v>
      </c>
      <c r="K3952" s="184">
        <v>0</v>
      </c>
      <c r="L3952" s="184">
        <v>0</v>
      </c>
      <c r="M3952" s="184">
        <f t="shared" si="473"/>
        <v>0</v>
      </c>
      <c r="O3952" s="188">
        <v>1103.1185</v>
      </c>
      <c r="P3952" s="188">
        <v>1051.62924441</v>
      </c>
      <c r="Q3952" s="188">
        <f t="shared" si="474"/>
        <v>51.489255590000084</v>
      </c>
      <c r="S3952" s="184">
        <v>0</v>
      </c>
      <c r="T3952" s="184">
        <v>0</v>
      </c>
      <c r="U3952" s="184">
        <f t="shared" si="475"/>
        <v>0</v>
      </c>
      <c r="W3952" s="185">
        <v>0</v>
      </c>
      <c r="X3952" s="185">
        <v>0</v>
      </c>
      <c r="Y3952" s="185">
        <f t="shared" si="476"/>
        <v>0</v>
      </c>
    </row>
    <row r="3953" spans="2:25" s="187" customFormat="1" hidden="1" x14ac:dyDescent="0.3">
      <c r="B3953" s="226" t="s">
        <v>4264</v>
      </c>
      <c r="C3953" s="338" t="s">
        <v>11431</v>
      </c>
      <c r="D3953" s="249"/>
      <c r="E3953" s="249"/>
      <c r="F3953" s="183"/>
      <c r="G3953" s="184">
        <f t="shared" si="470"/>
        <v>1950.1715999999999</v>
      </c>
      <c r="H3953" s="184">
        <f t="shared" si="471"/>
        <v>1915.23820449</v>
      </c>
      <c r="I3953" s="184">
        <f t="shared" si="472"/>
        <v>34.933395509999855</v>
      </c>
      <c r="K3953" s="184">
        <v>0</v>
      </c>
      <c r="L3953" s="184">
        <v>0</v>
      </c>
      <c r="M3953" s="184">
        <f t="shared" si="473"/>
        <v>0</v>
      </c>
      <c r="O3953" s="188">
        <v>1950.1715999999999</v>
      </c>
      <c r="P3953" s="188">
        <v>1915.23820449</v>
      </c>
      <c r="Q3953" s="188">
        <f t="shared" si="474"/>
        <v>34.933395509999855</v>
      </c>
      <c r="S3953" s="184">
        <v>0</v>
      </c>
      <c r="T3953" s="184">
        <v>0</v>
      </c>
      <c r="U3953" s="184">
        <f t="shared" si="475"/>
        <v>0</v>
      </c>
      <c r="W3953" s="185">
        <v>0</v>
      </c>
      <c r="X3953" s="185">
        <v>0</v>
      </c>
      <c r="Y3953" s="185">
        <f t="shared" si="476"/>
        <v>0</v>
      </c>
    </row>
    <row r="3954" spans="2:25" s="187" customFormat="1" hidden="1" x14ac:dyDescent="0.3">
      <c r="B3954" s="226" t="s">
        <v>4265</v>
      </c>
      <c r="C3954" s="338" t="s">
        <v>11432</v>
      </c>
      <c r="D3954" s="249"/>
      <c r="E3954" s="249"/>
      <c r="F3954" s="183"/>
      <c r="G3954" s="184">
        <f t="shared" si="470"/>
        <v>895.40190000000007</v>
      </c>
      <c r="H3954" s="184">
        <f t="shared" si="471"/>
        <v>846.61479800000006</v>
      </c>
      <c r="I3954" s="184">
        <f t="shared" si="472"/>
        <v>48.787102000000004</v>
      </c>
      <c r="K3954" s="184">
        <v>0</v>
      </c>
      <c r="L3954" s="184">
        <v>0</v>
      </c>
      <c r="M3954" s="184">
        <f t="shared" si="473"/>
        <v>0</v>
      </c>
      <c r="O3954" s="188">
        <v>895.40190000000007</v>
      </c>
      <c r="P3954" s="188">
        <v>846.61479800000006</v>
      </c>
      <c r="Q3954" s="188">
        <f t="shared" si="474"/>
        <v>48.787102000000004</v>
      </c>
      <c r="S3954" s="184">
        <v>0</v>
      </c>
      <c r="T3954" s="184">
        <v>0</v>
      </c>
      <c r="U3954" s="184">
        <f t="shared" si="475"/>
        <v>0</v>
      </c>
      <c r="W3954" s="185">
        <v>0</v>
      </c>
      <c r="X3954" s="185">
        <v>0</v>
      </c>
      <c r="Y3954" s="185">
        <f t="shared" si="476"/>
        <v>0</v>
      </c>
    </row>
    <row r="3955" spans="2:25" s="187" customFormat="1" hidden="1" x14ac:dyDescent="0.3">
      <c r="B3955" s="226" t="s">
        <v>4266</v>
      </c>
      <c r="C3955" s="338" t="s">
        <v>11433</v>
      </c>
      <c r="D3955" s="249"/>
      <c r="E3955" s="249"/>
      <c r="F3955" s="183"/>
      <c r="G3955" s="184">
        <f t="shared" si="470"/>
        <v>1184.7292</v>
      </c>
      <c r="H3955" s="184">
        <f t="shared" si="471"/>
        <v>1174.10524738</v>
      </c>
      <c r="I3955" s="184">
        <f t="shared" si="472"/>
        <v>10.623952619999955</v>
      </c>
      <c r="K3955" s="184">
        <v>0</v>
      </c>
      <c r="L3955" s="184">
        <v>0</v>
      </c>
      <c r="M3955" s="184">
        <f t="shared" si="473"/>
        <v>0</v>
      </c>
      <c r="O3955" s="188">
        <v>1184.7292</v>
      </c>
      <c r="P3955" s="188">
        <v>1174.10524738</v>
      </c>
      <c r="Q3955" s="188">
        <f t="shared" si="474"/>
        <v>10.623952619999955</v>
      </c>
      <c r="S3955" s="184">
        <v>0</v>
      </c>
      <c r="T3955" s="184">
        <v>0</v>
      </c>
      <c r="U3955" s="184">
        <f t="shared" si="475"/>
        <v>0</v>
      </c>
      <c r="W3955" s="185">
        <v>0</v>
      </c>
      <c r="X3955" s="185">
        <v>0</v>
      </c>
      <c r="Y3955" s="185">
        <f t="shared" si="476"/>
        <v>0</v>
      </c>
    </row>
    <row r="3956" spans="2:25" s="187" customFormat="1" hidden="1" x14ac:dyDescent="0.3">
      <c r="B3956" s="226" t="s">
        <v>4267</v>
      </c>
      <c r="C3956" s="338" t="s">
        <v>11434</v>
      </c>
      <c r="D3956" s="249"/>
      <c r="E3956" s="249"/>
      <c r="F3956" s="183"/>
      <c r="G3956" s="184">
        <f t="shared" si="470"/>
        <v>356.38409999999999</v>
      </c>
      <c r="H3956" s="184">
        <f t="shared" si="471"/>
        <v>291.70201649000001</v>
      </c>
      <c r="I3956" s="184">
        <f t="shared" si="472"/>
        <v>64.682083509999984</v>
      </c>
      <c r="K3956" s="184">
        <v>0</v>
      </c>
      <c r="L3956" s="184">
        <v>0</v>
      </c>
      <c r="M3956" s="184">
        <f t="shared" si="473"/>
        <v>0</v>
      </c>
      <c r="O3956" s="188">
        <v>356.38409999999999</v>
      </c>
      <c r="P3956" s="188">
        <v>291.70201649000001</v>
      </c>
      <c r="Q3956" s="188">
        <f t="shared" si="474"/>
        <v>64.682083509999984</v>
      </c>
      <c r="S3956" s="184">
        <v>0</v>
      </c>
      <c r="T3956" s="184">
        <v>0</v>
      </c>
      <c r="U3956" s="184">
        <f t="shared" si="475"/>
        <v>0</v>
      </c>
      <c r="W3956" s="185">
        <v>0</v>
      </c>
      <c r="X3956" s="185">
        <v>0</v>
      </c>
      <c r="Y3956" s="185">
        <f t="shared" si="476"/>
        <v>0</v>
      </c>
    </row>
    <row r="3957" spans="2:25" s="187" customFormat="1" hidden="1" x14ac:dyDescent="0.3">
      <c r="B3957" s="226" t="s">
        <v>4268</v>
      </c>
      <c r="C3957" s="338" t="s">
        <v>11435</v>
      </c>
      <c r="D3957" s="249"/>
      <c r="E3957" s="249"/>
      <c r="F3957" s="183"/>
      <c r="G3957" s="184">
        <f t="shared" si="470"/>
        <v>325.05499999999995</v>
      </c>
      <c r="H3957" s="184">
        <f t="shared" si="471"/>
        <v>314.41686500000003</v>
      </c>
      <c r="I3957" s="184">
        <f t="shared" si="472"/>
        <v>10.63813499999992</v>
      </c>
      <c r="K3957" s="184">
        <v>0</v>
      </c>
      <c r="L3957" s="184">
        <v>0</v>
      </c>
      <c r="M3957" s="184">
        <f t="shared" si="473"/>
        <v>0</v>
      </c>
      <c r="O3957" s="188">
        <v>325.05499999999995</v>
      </c>
      <c r="P3957" s="188">
        <v>314.41686500000003</v>
      </c>
      <c r="Q3957" s="188">
        <f t="shared" si="474"/>
        <v>10.63813499999992</v>
      </c>
      <c r="S3957" s="184">
        <v>0</v>
      </c>
      <c r="T3957" s="184">
        <v>0</v>
      </c>
      <c r="U3957" s="184">
        <f t="shared" si="475"/>
        <v>0</v>
      </c>
      <c r="W3957" s="185">
        <v>0</v>
      </c>
      <c r="X3957" s="185">
        <v>0</v>
      </c>
      <c r="Y3957" s="185">
        <f t="shared" si="476"/>
        <v>0</v>
      </c>
    </row>
    <row r="3958" spans="2:25" s="187" customFormat="1" hidden="1" x14ac:dyDescent="0.3">
      <c r="B3958" s="226" t="s">
        <v>4269</v>
      </c>
      <c r="C3958" s="338" t="s">
        <v>11436</v>
      </c>
      <c r="D3958" s="249"/>
      <c r="E3958" s="249"/>
      <c r="F3958" s="183"/>
      <c r="G3958" s="184">
        <f t="shared" si="470"/>
        <v>346.58619999999996</v>
      </c>
      <c r="H3958" s="184">
        <f t="shared" si="471"/>
        <v>336.44841097</v>
      </c>
      <c r="I3958" s="184">
        <f t="shared" si="472"/>
        <v>10.137789029999965</v>
      </c>
      <c r="K3958" s="184">
        <v>0</v>
      </c>
      <c r="L3958" s="184">
        <v>0</v>
      </c>
      <c r="M3958" s="184">
        <f t="shared" si="473"/>
        <v>0</v>
      </c>
      <c r="O3958" s="188">
        <v>346.58619999999996</v>
      </c>
      <c r="P3958" s="188">
        <v>336.44841097</v>
      </c>
      <c r="Q3958" s="188">
        <f t="shared" si="474"/>
        <v>10.137789029999965</v>
      </c>
      <c r="S3958" s="184">
        <v>0</v>
      </c>
      <c r="T3958" s="184">
        <v>0</v>
      </c>
      <c r="U3958" s="184">
        <f t="shared" si="475"/>
        <v>0</v>
      </c>
      <c r="W3958" s="185">
        <v>0</v>
      </c>
      <c r="X3958" s="185">
        <v>0</v>
      </c>
      <c r="Y3958" s="185">
        <f t="shared" si="476"/>
        <v>0</v>
      </c>
    </row>
    <row r="3959" spans="2:25" s="187" customFormat="1" hidden="1" x14ac:dyDescent="0.3">
      <c r="B3959" s="226" t="s">
        <v>4270</v>
      </c>
      <c r="C3959" s="338" t="s">
        <v>11437</v>
      </c>
      <c r="D3959" s="249"/>
      <c r="E3959" s="249"/>
      <c r="F3959" s="183"/>
      <c r="G3959" s="184">
        <f t="shared" si="470"/>
        <v>366.10059999999999</v>
      </c>
      <c r="H3959" s="184">
        <f t="shared" si="471"/>
        <v>348.08744419999994</v>
      </c>
      <c r="I3959" s="184">
        <f t="shared" si="472"/>
        <v>18.01315580000005</v>
      </c>
      <c r="K3959" s="184">
        <v>0</v>
      </c>
      <c r="L3959" s="184">
        <v>0</v>
      </c>
      <c r="M3959" s="184">
        <f t="shared" si="473"/>
        <v>0</v>
      </c>
      <c r="O3959" s="188">
        <v>366.10059999999999</v>
      </c>
      <c r="P3959" s="188">
        <v>348.08744419999994</v>
      </c>
      <c r="Q3959" s="188">
        <f t="shared" si="474"/>
        <v>18.01315580000005</v>
      </c>
      <c r="S3959" s="184">
        <v>0</v>
      </c>
      <c r="T3959" s="184">
        <v>0</v>
      </c>
      <c r="U3959" s="184">
        <f t="shared" si="475"/>
        <v>0</v>
      </c>
      <c r="W3959" s="185">
        <v>0</v>
      </c>
      <c r="X3959" s="185">
        <v>0</v>
      </c>
      <c r="Y3959" s="185">
        <f t="shared" si="476"/>
        <v>0</v>
      </c>
    </row>
    <row r="3960" spans="2:25" s="187" customFormat="1" hidden="1" x14ac:dyDescent="0.3">
      <c r="B3960" s="226" t="s">
        <v>4271</v>
      </c>
      <c r="C3960" s="338" t="s">
        <v>11438</v>
      </c>
      <c r="D3960" s="249"/>
      <c r="E3960" s="249"/>
      <c r="F3960" s="183"/>
      <c r="G3960" s="184">
        <f t="shared" si="470"/>
        <v>242.54230000000001</v>
      </c>
      <c r="H3960" s="184">
        <f t="shared" si="471"/>
        <v>225.48006967000001</v>
      </c>
      <c r="I3960" s="184">
        <f t="shared" si="472"/>
        <v>17.062230330000006</v>
      </c>
      <c r="K3960" s="184">
        <v>0</v>
      </c>
      <c r="L3960" s="184">
        <v>0</v>
      </c>
      <c r="M3960" s="184">
        <f t="shared" si="473"/>
        <v>0</v>
      </c>
      <c r="O3960" s="188">
        <v>242.54230000000001</v>
      </c>
      <c r="P3960" s="188">
        <v>225.48006967000001</v>
      </c>
      <c r="Q3960" s="188">
        <f t="shared" si="474"/>
        <v>17.062230330000006</v>
      </c>
      <c r="S3960" s="184">
        <v>0</v>
      </c>
      <c r="T3960" s="184">
        <v>0</v>
      </c>
      <c r="U3960" s="184">
        <f t="shared" si="475"/>
        <v>0</v>
      </c>
      <c r="W3960" s="185">
        <v>0</v>
      </c>
      <c r="X3960" s="185">
        <v>0</v>
      </c>
      <c r="Y3960" s="185">
        <f t="shared" si="476"/>
        <v>0</v>
      </c>
    </row>
    <row r="3961" spans="2:25" s="187" customFormat="1" hidden="1" x14ac:dyDescent="0.3">
      <c r="B3961" s="226" t="s">
        <v>4272</v>
      </c>
      <c r="C3961" s="338" t="s">
        <v>11439</v>
      </c>
      <c r="D3961" s="249"/>
      <c r="E3961" s="249"/>
      <c r="F3961" s="183"/>
      <c r="G3961" s="184">
        <f t="shared" si="470"/>
        <v>214.6062</v>
      </c>
      <c r="H3961" s="184">
        <f t="shared" si="471"/>
        <v>208.68969042999998</v>
      </c>
      <c r="I3961" s="184">
        <f t="shared" si="472"/>
        <v>5.9165095700000165</v>
      </c>
      <c r="K3961" s="184">
        <v>0</v>
      </c>
      <c r="L3961" s="184">
        <v>0</v>
      </c>
      <c r="M3961" s="184">
        <f t="shared" si="473"/>
        <v>0</v>
      </c>
      <c r="O3961" s="188">
        <v>214.6062</v>
      </c>
      <c r="P3961" s="188">
        <v>208.68969042999998</v>
      </c>
      <c r="Q3961" s="188">
        <f t="shared" si="474"/>
        <v>5.9165095700000165</v>
      </c>
      <c r="S3961" s="184">
        <v>0</v>
      </c>
      <c r="T3961" s="184">
        <v>0</v>
      </c>
      <c r="U3961" s="184">
        <f t="shared" si="475"/>
        <v>0</v>
      </c>
      <c r="W3961" s="185">
        <v>0</v>
      </c>
      <c r="X3961" s="185">
        <v>0</v>
      </c>
      <c r="Y3961" s="185">
        <f t="shared" si="476"/>
        <v>0</v>
      </c>
    </row>
    <row r="3962" spans="2:25" s="187" customFormat="1" hidden="1" x14ac:dyDescent="0.3">
      <c r="B3962" s="226" t="s">
        <v>4273</v>
      </c>
      <c r="C3962" s="338" t="s">
        <v>11440</v>
      </c>
      <c r="D3962" s="249"/>
      <c r="E3962" s="249"/>
      <c r="F3962" s="183"/>
      <c r="G3962" s="184">
        <f t="shared" si="470"/>
        <v>204.21700000000001</v>
      </c>
      <c r="H3962" s="184">
        <f t="shared" si="471"/>
        <v>195.56283299999998</v>
      </c>
      <c r="I3962" s="184">
        <f t="shared" si="472"/>
        <v>8.6541670000000295</v>
      </c>
      <c r="K3962" s="184">
        <v>0</v>
      </c>
      <c r="L3962" s="184">
        <v>0</v>
      </c>
      <c r="M3962" s="184">
        <f t="shared" si="473"/>
        <v>0</v>
      </c>
      <c r="O3962" s="188">
        <v>204.21700000000001</v>
      </c>
      <c r="P3962" s="188">
        <v>195.56283299999998</v>
      </c>
      <c r="Q3962" s="188">
        <f t="shared" si="474"/>
        <v>8.6541670000000295</v>
      </c>
      <c r="S3962" s="184">
        <v>0</v>
      </c>
      <c r="T3962" s="184">
        <v>0</v>
      </c>
      <c r="U3962" s="184">
        <f t="shared" si="475"/>
        <v>0</v>
      </c>
      <c r="W3962" s="185">
        <v>0</v>
      </c>
      <c r="X3962" s="185">
        <v>0</v>
      </c>
      <c r="Y3962" s="185">
        <f t="shared" si="476"/>
        <v>0</v>
      </c>
    </row>
    <row r="3963" spans="2:25" s="187" customFormat="1" hidden="1" x14ac:dyDescent="0.3">
      <c r="B3963" s="226" t="s">
        <v>4274</v>
      </c>
      <c r="C3963" s="338" t="s">
        <v>11441</v>
      </c>
      <c r="D3963" s="249"/>
      <c r="E3963" s="249"/>
      <c r="F3963" s="183"/>
      <c r="G3963" s="184">
        <f t="shared" ref="G3963:G3972" si="477">+K3963+O3963+S3963+W3963</f>
        <v>224.20280000000002</v>
      </c>
      <c r="H3963" s="184">
        <f t="shared" ref="H3963:H3972" si="478">+L3963+P3963+T3963+X3963</f>
        <v>201.00009394</v>
      </c>
      <c r="I3963" s="184">
        <f t="shared" si="472"/>
        <v>23.202706060000025</v>
      </c>
      <c r="K3963" s="184">
        <v>0</v>
      </c>
      <c r="L3963" s="184">
        <v>0</v>
      </c>
      <c r="M3963" s="184">
        <f t="shared" si="473"/>
        <v>0</v>
      </c>
      <c r="O3963" s="188">
        <v>224.20280000000002</v>
      </c>
      <c r="P3963" s="188">
        <v>201.00009394</v>
      </c>
      <c r="Q3963" s="188">
        <f t="shared" si="474"/>
        <v>23.202706060000025</v>
      </c>
      <c r="S3963" s="184">
        <v>0</v>
      </c>
      <c r="T3963" s="184">
        <v>0</v>
      </c>
      <c r="U3963" s="184">
        <f t="shared" si="475"/>
        <v>0</v>
      </c>
      <c r="W3963" s="185">
        <v>0</v>
      </c>
      <c r="X3963" s="185">
        <v>0</v>
      </c>
      <c r="Y3963" s="185">
        <f t="shared" si="476"/>
        <v>0</v>
      </c>
    </row>
    <row r="3964" spans="2:25" s="187" customFormat="1" hidden="1" x14ac:dyDescent="0.3">
      <c r="B3964" s="226" t="s">
        <v>4275</v>
      </c>
      <c r="C3964" s="338" t="s">
        <v>11442</v>
      </c>
      <c r="D3964" s="249"/>
      <c r="E3964" s="249"/>
      <c r="F3964" s="183"/>
      <c r="G3964" s="184">
        <f t="shared" si="477"/>
        <v>372.06509999999997</v>
      </c>
      <c r="H3964" s="184">
        <f t="shared" si="478"/>
        <v>361.50037199999997</v>
      </c>
      <c r="I3964" s="184">
        <f t="shared" si="472"/>
        <v>10.564728000000002</v>
      </c>
      <c r="K3964" s="184">
        <v>0</v>
      </c>
      <c r="L3964" s="184">
        <v>0</v>
      </c>
      <c r="M3964" s="184">
        <f t="shared" si="473"/>
        <v>0</v>
      </c>
      <c r="O3964" s="188">
        <v>372.06509999999997</v>
      </c>
      <c r="P3964" s="188">
        <v>361.50037199999997</v>
      </c>
      <c r="Q3964" s="188">
        <f t="shared" si="474"/>
        <v>10.564728000000002</v>
      </c>
      <c r="S3964" s="184">
        <v>0</v>
      </c>
      <c r="T3964" s="184">
        <v>0</v>
      </c>
      <c r="U3964" s="184">
        <f t="shared" si="475"/>
        <v>0</v>
      </c>
      <c r="W3964" s="185">
        <v>0</v>
      </c>
      <c r="X3964" s="185">
        <v>0</v>
      </c>
      <c r="Y3964" s="185">
        <f t="shared" si="476"/>
        <v>0</v>
      </c>
    </row>
    <row r="3965" spans="2:25" s="187" customFormat="1" hidden="1" x14ac:dyDescent="0.3">
      <c r="B3965" s="226" t="s">
        <v>4276</v>
      </c>
      <c r="C3965" s="338" t="s">
        <v>11443</v>
      </c>
      <c r="D3965" s="249"/>
      <c r="E3965" s="249"/>
      <c r="F3965" s="183"/>
      <c r="G3965" s="184">
        <f t="shared" si="477"/>
        <v>347.21690000000001</v>
      </c>
      <c r="H3965" s="184">
        <f t="shared" si="478"/>
        <v>329.74460811999995</v>
      </c>
      <c r="I3965" s="184">
        <f t="shared" si="472"/>
        <v>17.472291880000057</v>
      </c>
      <c r="K3965" s="184">
        <v>0</v>
      </c>
      <c r="L3965" s="184">
        <v>0</v>
      </c>
      <c r="M3965" s="184">
        <f t="shared" si="473"/>
        <v>0</v>
      </c>
      <c r="O3965" s="188">
        <v>347.21690000000001</v>
      </c>
      <c r="P3965" s="188">
        <v>329.74460811999995</v>
      </c>
      <c r="Q3965" s="188">
        <f t="shared" si="474"/>
        <v>17.472291880000057</v>
      </c>
      <c r="S3965" s="184">
        <v>0</v>
      </c>
      <c r="T3965" s="184">
        <v>0</v>
      </c>
      <c r="U3965" s="184">
        <f t="shared" si="475"/>
        <v>0</v>
      </c>
      <c r="W3965" s="185">
        <v>0</v>
      </c>
      <c r="X3965" s="185">
        <v>0</v>
      </c>
      <c r="Y3965" s="185">
        <f t="shared" si="476"/>
        <v>0</v>
      </c>
    </row>
    <row r="3966" spans="2:25" s="187" customFormat="1" hidden="1" x14ac:dyDescent="0.3">
      <c r="B3966" s="226" t="s">
        <v>4277</v>
      </c>
      <c r="C3966" s="338" t="s">
        <v>11444</v>
      </c>
      <c r="D3966" s="249"/>
      <c r="E3966" s="249"/>
      <c r="F3966" s="183"/>
      <c r="G3966" s="184">
        <f t="shared" si="477"/>
        <v>228.53200000000001</v>
      </c>
      <c r="H3966" s="184">
        <f t="shared" si="478"/>
        <v>218.33441300000001</v>
      </c>
      <c r="I3966" s="184">
        <f t="shared" si="472"/>
        <v>10.197586999999999</v>
      </c>
      <c r="K3966" s="184">
        <v>0</v>
      </c>
      <c r="L3966" s="184">
        <v>0</v>
      </c>
      <c r="M3966" s="184">
        <f t="shared" si="473"/>
        <v>0</v>
      </c>
      <c r="O3966" s="188">
        <v>228.53200000000001</v>
      </c>
      <c r="P3966" s="188">
        <v>218.33441300000001</v>
      </c>
      <c r="Q3966" s="188">
        <f t="shared" si="474"/>
        <v>10.197586999999999</v>
      </c>
      <c r="S3966" s="184">
        <v>0</v>
      </c>
      <c r="T3966" s="184">
        <v>0</v>
      </c>
      <c r="U3966" s="184">
        <f t="shared" si="475"/>
        <v>0</v>
      </c>
      <c r="W3966" s="185">
        <v>0</v>
      </c>
      <c r="X3966" s="185">
        <v>0</v>
      </c>
      <c r="Y3966" s="185">
        <f t="shared" si="476"/>
        <v>0</v>
      </c>
    </row>
    <row r="3967" spans="2:25" s="187" customFormat="1" hidden="1" x14ac:dyDescent="0.3">
      <c r="B3967" s="226" t="s">
        <v>4278</v>
      </c>
      <c r="C3967" s="338" t="s">
        <v>11445</v>
      </c>
      <c r="D3967" s="249"/>
      <c r="E3967" s="249"/>
      <c r="F3967" s="183"/>
      <c r="G3967" s="184">
        <f t="shared" si="477"/>
        <v>263.85419999999999</v>
      </c>
      <c r="H3967" s="184">
        <f t="shared" si="478"/>
        <v>241.28692758</v>
      </c>
      <c r="I3967" s="184">
        <f t="shared" si="472"/>
        <v>22.567272419999995</v>
      </c>
      <c r="K3967" s="184">
        <v>0</v>
      </c>
      <c r="L3967" s="184">
        <v>0</v>
      </c>
      <c r="M3967" s="184">
        <f t="shared" si="473"/>
        <v>0</v>
      </c>
      <c r="O3967" s="188">
        <v>263.85419999999999</v>
      </c>
      <c r="P3967" s="188">
        <v>241.28692758</v>
      </c>
      <c r="Q3967" s="188">
        <f t="shared" si="474"/>
        <v>22.567272419999995</v>
      </c>
      <c r="S3967" s="184">
        <v>0</v>
      </c>
      <c r="T3967" s="184">
        <v>0</v>
      </c>
      <c r="U3967" s="184">
        <f t="shared" si="475"/>
        <v>0</v>
      </c>
      <c r="W3967" s="185">
        <v>0</v>
      </c>
      <c r="X3967" s="185">
        <v>0</v>
      </c>
      <c r="Y3967" s="185">
        <f t="shared" si="476"/>
        <v>0</v>
      </c>
    </row>
    <row r="3968" spans="2:25" s="187" customFormat="1" hidden="1" x14ac:dyDescent="0.3">
      <c r="B3968" s="226" t="s">
        <v>4279</v>
      </c>
      <c r="C3968" s="338" t="s">
        <v>11446</v>
      </c>
      <c r="D3968" s="249"/>
      <c r="E3968" s="249"/>
      <c r="F3968" s="183"/>
      <c r="G3968" s="184">
        <f t="shared" si="477"/>
        <v>800.30700000000002</v>
      </c>
      <c r="H3968" s="184">
        <f t="shared" si="478"/>
        <v>556.99950000000001</v>
      </c>
      <c r="I3968" s="184">
        <f t="shared" si="472"/>
        <v>243.3075</v>
      </c>
      <c r="K3968" s="184">
        <v>0</v>
      </c>
      <c r="L3968" s="184">
        <v>0</v>
      </c>
      <c r="M3968" s="184">
        <f t="shared" si="473"/>
        <v>0</v>
      </c>
      <c r="O3968" s="188">
        <v>800.30700000000002</v>
      </c>
      <c r="P3968" s="188">
        <v>556.99950000000001</v>
      </c>
      <c r="Q3968" s="188">
        <f t="shared" si="474"/>
        <v>243.3075</v>
      </c>
      <c r="S3968" s="184">
        <v>0</v>
      </c>
      <c r="T3968" s="184">
        <v>0</v>
      </c>
      <c r="U3968" s="184">
        <f t="shared" si="475"/>
        <v>0</v>
      </c>
      <c r="W3968" s="185">
        <v>0</v>
      </c>
      <c r="X3968" s="185">
        <v>0</v>
      </c>
      <c r="Y3968" s="185">
        <f t="shared" si="476"/>
        <v>0</v>
      </c>
    </row>
    <row r="3969" spans="2:25" s="187" customFormat="1" hidden="1" x14ac:dyDescent="0.3">
      <c r="B3969" s="226" t="s">
        <v>4280</v>
      </c>
      <c r="C3969" s="338" t="s">
        <v>11447</v>
      </c>
      <c r="D3969" s="249"/>
      <c r="E3969" s="249"/>
      <c r="F3969" s="183"/>
      <c r="G3969" s="184">
        <f t="shared" si="477"/>
        <v>144.33350000000002</v>
      </c>
      <c r="H3969" s="184">
        <f t="shared" si="478"/>
        <v>114.91089592</v>
      </c>
      <c r="I3969" s="184">
        <f t="shared" si="472"/>
        <v>29.422604080000013</v>
      </c>
      <c r="K3969" s="184">
        <v>0</v>
      </c>
      <c r="L3969" s="184">
        <v>0</v>
      </c>
      <c r="M3969" s="184">
        <f t="shared" si="473"/>
        <v>0</v>
      </c>
      <c r="O3969" s="188">
        <v>144.33350000000002</v>
      </c>
      <c r="P3969" s="188">
        <v>114.91089592</v>
      </c>
      <c r="Q3969" s="188">
        <f t="shared" si="474"/>
        <v>29.422604080000013</v>
      </c>
      <c r="S3969" s="184">
        <v>0</v>
      </c>
      <c r="T3969" s="184">
        <v>0</v>
      </c>
      <c r="U3969" s="184">
        <f t="shared" si="475"/>
        <v>0</v>
      </c>
      <c r="W3969" s="185">
        <v>0</v>
      </c>
      <c r="X3969" s="185">
        <v>0</v>
      </c>
      <c r="Y3969" s="185">
        <f t="shared" si="476"/>
        <v>0</v>
      </c>
    </row>
    <row r="3970" spans="2:25" s="187" customFormat="1" hidden="1" x14ac:dyDescent="0.3">
      <c r="B3970" s="226" t="s">
        <v>4281</v>
      </c>
      <c r="C3970" s="338" t="s">
        <v>11448</v>
      </c>
      <c r="D3970" s="249"/>
      <c r="E3970" s="249"/>
      <c r="F3970" s="183"/>
      <c r="G3970" s="184">
        <f t="shared" si="477"/>
        <v>1102.5365999999999</v>
      </c>
      <c r="H3970" s="184">
        <f t="shared" si="478"/>
        <v>917.78050188000009</v>
      </c>
      <c r="I3970" s="184">
        <f t="shared" si="472"/>
        <v>184.75609811999982</v>
      </c>
      <c r="K3970" s="184">
        <v>0</v>
      </c>
      <c r="L3970" s="184">
        <v>0</v>
      </c>
      <c r="M3970" s="184">
        <f t="shared" si="473"/>
        <v>0</v>
      </c>
      <c r="O3970" s="188">
        <v>1102.5365999999999</v>
      </c>
      <c r="P3970" s="188">
        <v>917.78050188000009</v>
      </c>
      <c r="Q3970" s="188">
        <f t="shared" si="474"/>
        <v>184.75609811999982</v>
      </c>
      <c r="S3970" s="184">
        <v>0</v>
      </c>
      <c r="T3970" s="184">
        <v>0</v>
      </c>
      <c r="U3970" s="184">
        <f t="shared" si="475"/>
        <v>0</v>
      </c>
      <c r="W3970" s="185">
        <v>0</v>
      </c>
      <c r="X3970" s="185">
        <v>0</v>
      </c>
      <c r="Y3970" s="185">
        <f t="shared" si="476"/>
        <v>0</v>
      </c>
    </row>
    <row r="3971" spans="2:25" s="187" customFormat="1" hidden="1" x14ac:dyDescent="0.3">
      <c r="B3971" s="226" t="s">
        <v>4282</v>
      </c>
      <c r="C3971" s="338" t="s">
        <v>11449</v>
      </c>
      <c r="D3971" s="249"/>
      <c r="E3971" s="249"/>
      <c r="F3971" s="183"/>
      <c r="G3971" s="184">
        <f t="shared" si="477"/>
        <v>840.2197000000001</v>
      </c>
      <c r="H3971" s="184">
        <f t="shared" si="478"/>
        <v>812.56217282000011</v>
      </c>
      <c r="I3971" s="184">
        <f t="shared" si="472"/>
        <v>27.657527179999988</v>
      </c>
      <c r="K3971" s="184">
        <v>0</v>
      </c>
      <c r="L3971" s="184">
        <v>0</v>
      </c>
      <c r="M3971" s="184">
        <f t="shared" si="473"/>
        <v>0</v>
      </c>
      <c r="O3971" s="188">
        <v>840.2197000000001</v>
      </c>
      <c r="P3971" s="188">
        <v>812.56217282000011</v>
      </c>
      <c r="Q3971" s="188">
        <f t="shared" si="474"/>
        <v>27.657527179999988</v>
      </c>
      <c r="S3971" s="184">
        <v>0</v>
      </c>
      <c r="T3971" s="184">
        <v>0</v>
      </c>
      <c r="U3971" s="184">
        <f t="shared" si="475"/>
        <v>0</v>
      </c>
      <c r="W3971" s="185">
        <v>0</v>
      </c>
      <c r="X3971" s="185">
        <v>0</v>
      </c>
      <c r="Y3971" s="185">
        <f t="shared" si="476"/>
        <v>0</v>
      </c>
    </row>
    <row r="3972" spans="2:25" s="187" customFormat="1" hidden="1" x14ac:dyDescent="0.3">
      <c r="B3972" s="226" t="s">
        <v>4283</v>
      </c>
      <c r="C3972" s="338" t="s">
        <v>11450</v>
      </c>
      <c r="D3972" s="249"/>
      <c r="E3972" s="249"/>
      <c r="F3972" s="183"/>
      <c r="G3972" s="184">
        <f t="shared" si="477"/>
        <v>560.90890000000002</v>
      </c>
      <c r="H3972" s="184">
        <f t="shared" si="478"/>
        <v>429.37831999999997</v>
      </c>
      <c r="I3972" s="184">
        <f t="shared" si="472"/>
        <v>131.53058000000004</v>
      </c>
      <c r="K3972" s="184">
        <v>0</v>
      </c>
      <c r="L3972" s="184">
        <v>0</v>
      </c>
      <c r="M3972" s="184">
        <f t="shared" si="473"/>
        <v>0</v>
      </c>
      <c r="O3972" s="188">
        <v>560.90890000000002</v>
      </c>
      <c r="P3972" s="188">
        <v>429.37831999999997</v>
      </c>
      <c r="Q3972" s="188">
        <f t="shared" si="474"/>
        <v>131.53058000000004</v>
      </c>
      <c r="S3972" s="184">
        <v>0</v>
      </c>
      <c r="T3972" s="184">
        <v>0</v>
      </c>
      <c r="U3972" s="184">
        <f t="shared" si="475"/>
        <v>0</v>
      </c>
      <c r="W3972" s="185">
        <v>0</v>
      </c>
      <c r="X3972" s="185">
        <v>0</v>
      </c>
      <c r="Y3972" s="185">
        <f t="shared" si="476"/>
        <v>0</v>
      </c>
    </row>
    <row r="3973" spans="2:25" s="187" customFormat="1" x14ac:dyDescent="0.3">
      <c r="B3973" s="262" t="s">
        <v>316</v>
      </c>
      <c r="C3973" s="339" t="s">
        <v>13735</v>
      </c>
      <c r="D3973" s="249">
        <v>5619.9200999999948</v>
      </c>
      <c r="E3973" s="249">
        <v>5084.77987605</v>
      </c>
      <c r="F3973" s="176"/>
      <c r="G3973" s="176">
        <f>+K3973+O3973+S3973+W3973-D3973</f>
        <v>79392.995900000009</v>
      </c>
      <c r="H3973" s="176">
        <f>+L3973+P3973+T3973+X3973-E3973</f>
        <v>60787.647733529957</v>
      </c>
      <c r="I3973" s="176">
        <f t="shared" si="472"/>
        <v>18605.348166470052</v>
      </c>
      <c r="J3973" s="250"/>
      <c r="K3973" s="245">
        <v>0</v>
      </c>
      <c r="L3973" s="245">
        <v>0</v>
      </c>
      <c r="M3973" s="245">
        <f t="shared" si="473"/>
        <v>0</v>
      </c>
      <c r="N3973" s="250"/>
      <c r="O3973" s="243">
        <v>85012.915999999997</v>
      </c>
      <c r="P3973" s="243">
        <v>65872.427609579958</v>
      </c>
      <c r="Q3973" s="243">
        <f t="shared" si="474"/>
        <v>19140.48839042004</v>
      </c>
      <c r="R3973" s="244"/>
      <c r="S3973" s="243">
        <v>0</v>
      </c>
      <c r="T3973" s="243">
        <v>0</v>
      </c>
      <c r="U3973" s="243">
        <f t="shared" si="475"/>
        <v>0</v>
      </c>
      <c r="V3973" s="244"/>
      <c r="W3973" s="243">
        <v>0</v>
      </c>
      <c r="X3973" s="243">
        <v>0</v>
      </c>
      <c r="Y3973" s="243">
        <f t="shared" si="476"/>
        <v>0</v>
      </c>
    </row>
    <row r="3974" spans="2:25" s="187" customFormat="1" hidden="1" x14ac:dyDescent="0.3">
      <c r="B3974" s="226" t="s">
        <v>4284</v>
      </c>
      <c r="C3974" s="338" t="s">
        <v>11451</v>
      </c>
      <c r="D3974" s="249"/>
      <c r="E3974" s="249"/>
      <c r="F3974" s="183"/>
      <c r="G3974" s="184">
        <f t="shared" ref="G3974:G4037" si="479">+K3974+O3974+S3974+W3974</f>
        <v>1016.9266</v>
      </c>
      <c r="H3974" s="184">
        <f t="shared" ref="H3974:H4037" si="480">+L3974+P3974+T3974+X3974</f>
        <v>820.48787891999996</v>
      </c>
      <c r="I3974" s="184">
        <f t="shared" si="472"/>
        <v>196.43872108000005</v>
      </c>
      <c r="K3974" s="184">
        <v>0</v>
      </c>
      <c r="L3974" s="184">
        <v>0</v>
      </c>
      <c r="M3974" s="184">
        <f t="shared" si="473"/>
        <v>0</v>
      </c>
      <c r="O3974" s="188">
        <v>1016.9266</v>
      </c>
      <c r="P3974" s="188">
        <v>820.48787891999996</v>
      </c>
      <c r="Q3974" s="188">
        <f t="shared" si="474"/>
        <v>196.43872108000005</v>
      </c>
      <c r="S3974" s="184">
        <v>0</v>
      </c>
      <c r="T3974" s="184">
        <v>0</v>
      </c>
      <c r="U3974" s="184">
        <f t="shared" si="475"/>
        <v>0</v>
      </c>
      <c r="W3974" s="185">
        <v>0</v>
      </c>
      <c r="X3974" s="185">
        <v>0</v>
      </c>
      <c r="Y3974" s="185">
        <f t="shared" si="476"/>
        <v>0</v>
      </c>
    </row>
    <row r="3975" spans="2:25" s="187" customFormat="1" hidden="1" x14ac:dyDescent="0.3">
      <c r="B3975" s="226" t="s">
        <v>4285</v>
      </c>
      <c r="C3975" s="338" t="s">
        <v>11452</v>
      </c>
      <c r="D3975" s="249"/>
      <c r="E3975" s="249"/>
      <c r="F3975" s="183"/>
      <c r="G3975" s="184">
        <f t="shared" si="479"/>
        <v>0</v>
      </c>
      <c r="H3975" s="184">
        <f t="shared" si="480"/>
        <v>0</v>
      </c>
      <c r="I3975" s="184">
        <f t="shared" si="472"/>
        <v>0</v>
      </c>
      <c r="K3975" s="184">
        <v>0</v>
      </c>
      <c r="L3975" s="184">
        <v>0</v>
      </c>
      <c r="M3975" s="184">
        <f t="shared" si="473"/>
        <v>0</v>
      </c>
      <c r="O3975" s="188">
        <v>0</v>
      </c>
      <c r="P3975" s="188">
        <v>0</v>
      </c>
      <c r="Q3975" s="188">
        <f t="shared" si="474"/>
        <v>0</v>
      </c>
      <c r="S3975" s="184">
        <v>0</v>
      </c>
      <c r="T3975" s="184">
        <v>0</v>
      </c>
      <c r="U3975" s="184">
        <f t="shared" si="475"/>
        <v>0</v>
      </c>
      <c r="W3975" s="185">
        <v>0</v>
      </c>
      <c r="X3975" s="185">
        <v>0</v>
      </c>
      <c r="Y3975" s="185">
        <f t="shared" si="476"/>
        <v>0</v>
      </c>
    </row>
    <row r="3976" spans="2:25" s="187" customFormat="1" hidden="1" x14ac:dyDescent="0.3">
      <c r="B3976" s="226" t="s">
        <v>4286</v>
      </c>
      <c r="C3976" s="338" t="s">
        <v>11453</v>
      </c>
      <c r="D3976" s="249"/>
      <c r="E3976" s="249"/>
      <c r="F3976" s="183"/>
      <c r="G3976" s="184">
        <f t="shared" si="479"/>
        <v>0</v>
      </c>
      <c r="H3976" s="184">
        <f t="shared" si="480"/>
        <v>0</v>
      </c>
      <c r="I3976" s="184">
        <f t="shared" si="472"/>
        <v>0</v>
      </c>
      <c r="K3976" s="184">
        <v>0</v>
      </c>
      <c r="L3976" s="184">
        <v>0</v>
      </c>
      <c r="M3976" s="184">
        <f t="shared" si="473"/>
        <v>0</v>
      </c>
      <c r="O3976" s="188">
        <v>0</v>
      </c>
      <c r="P3976" s="188">
        <v>0</v>
      </c>
      <c r="Q3976" s="188">
        <f t="shared" si="474"/>
        <v>0</v>
      </c>
      <c r="S3976" s="184">
        <v>0</v>
      </c>
      <c r="T3976" s="184">
        <v>0</v>
      </c>
      <c r="U3976" s="184">
        <f t="shared" si="475"/>
        <v>0</v>
      </c>
      <c r="W3976" s="185">
        <v>0</v>
      </c>
      <c r="X3976" s="185">
        <v>0</v>
      </c>
      <c r="Y3976" s="185">
        <f t="shared" si="476"/>
        <v>0</v>
      </c>
    </row>
    <row r="3977" spans="2:25" s="187" customFormat="1" hidden="1" x14ac:dyDescent="0.3">
      <c r="B3977" s="226" t="s">
        <v>4287</v>
      </c>
      <c r="C3977" s="338" t="s">
        <v>11454</v>
      </c>
      <c r="D3977" s="249"/>
      <c r="E3977" s="249"/>
      <c r="F3977" s="183"/>
      <c r="G3977" s="184">
        <f t="shared" si="479"/>
        <v>310.09789999999998</v>
      </c>
      <c r="H3977" s="184">
        <f t="shared" si="480"/>
        <v>280.28482268000005</v>
      </c>
      <c r="I3977" s="184">
        <f t="shared" ref="I3977:I4040" si="481">+ABS(G3977-H3977)</f>
        <v>29.813077319999934</v>
      </c>
      <c r="K3977" s="184">
        <v>0</v>
      </c>
      <c r="L3977" s="184">
        <v>0</v>
      </c>
      <c r="M3977" s="184">
        <f t="shared" ref="M3977:M4040" si="482">+ABS(K3977-L3977)</f>
        <v>0</v>
      </c>
      <c r="O3977" s="188">
        <v>310.09789999999998</v>
      </c>
      <c r="P3977" s="188">
        <v>280.28482268000005</v>
      </c>
      <c r="Q3977" s="188">
        <f t="shared" ref="Q3977:Q4040" si="483">+ABS(O3977-P3977)</f>
        <v>29.813077319999934</v>
      </c>
      <c r="S3977" s="184">
        <v>0</v>
      </c>
      <c r="T3977" s="184">
        <v>0</v>
      </c>
      <c r="U3977" s="184">
        <f t="shared" ref="U3977:U4040" si="484">+ABS(S3977-T3977)</f>
        <v>0</v>
      </c>
      <c r="W3977" s="185">
        <v>0</v>
      </c>
      <c r="X3977" s="185">
        <v>0</v>
      </c>
      <c r="Y3977" s="185">
        <f t="shared" ref="Y3977:Y4040" si="485">+ABS(W3977-X3977)</f>
        <v>0</v>
      </c>
    </row>
    <row r="3978" spans="2:25" s="187" customFormat="1" hidden="1" x14ac:dyDescent="0.3">
      <c r="B3978" s="226" t="s">
        <v>4288</v>
      </c>
      <c r="C3978" s="338" t="s">
        <v>11455</v>
      </c>
      <c r="D3978" s="249"/>
      <c r="E3978" s="249"/>
      <c r="F3978" s="183"/>
      <c r="G3978" s="184">
        <f t="shared" si="479"/>
        <v>429.90929999999997</v>
      </c>
      <c r="H3978" s="184">
        <f t="shared" si="480"/>
        <v>400.11369451000002</v>
      </c>
      <c r="I3978" s="184">
        <f t="shared" si="481"/>
        <v>29.795605489999957</v>
      </c>
      <c r="K3978" s="184">
        <v>0</v>
      </c>
      <c r="L3978" s="184">
        <v>0</v>
      </c>
      <c r="M3978" s="184">
        <f t="shared" si="482"/>
        <v>0</v>
      </c>
      <c r="O3978" s="188">
        <v>429.90929999999997</v>
      </c>
      <c r="P3978" s="188">
        <v>400.11369451000002</v>
      </c>
      <c r="Q3978" s="188">
        <f t="shared" si="483"/>
        <v>29.795605489999957</v>
      </c>
      <c r="S3978" s="184">
        <v>0</v>
      </c>
      <c r="T3978" s="184">
        <v>0</v>
      </c>
      <c r="U3978" s="184">
        <f t="shared" si="484"/>
        <v>0</v>
      </c>
      <c r="W3978" s="185">
        <v>0</v>
      </c>
      <c r="X3978" s="185">
        <v>0</v>
      </c>
      <c r="Y3978" s="185">
        <f t="shared" si="485"/>
        <v>0</v>
      </c>
    </row>
    <row r="3979" spans="2:25" s="187" customFormat="1" hidden="1" x14ac:dyDescent="0.3">
      <c r="B3979" s="226" t="s">
        <v>4289</v>
      </c>
      <c r="C3979" s="338" t="s">
        <v>11456</v>
      </c>
      <c r="D3979" s="249"/>
      <c r="E3979" s="249"/>
      <c r="F3979" s="183"/>
      <c r="G3979" s="184">
        <f t="shared" si="479"/>
        <v>379.76369999999997</v>
      </c>
      <c r="H3979" s="184">
        <f t="shared" si="480"/>
        <v>337.73365000000001</v>
      </c>
      <c r="I3979" s="184">
        <f t="shared" si="481"/>
        <v>42.03004999999996</v>
      </c>
      <c r="K3979" s="184">
        <v>0</v>
      </c>
      <c r="L3979" s="184">
        <v>0</v>
      </c>
      <c r="M3979" s="184">
        <f t="shared" si="482"/>
        <v>0</v>
      </c>
      <c r="O3979" s="188">
        <v>379.76369999999997</v>
      </c>
      <c r="P3979" s="188">
        <v>337.73365000000001</v>
      </c>
      <c r="Q3979" s="188">
        <f t="shared" si="483"/>
        <v>42.03004999999996</v>
      </c>
      <c r="S3979" s="184">
        <v>0</v>
      </c>
      <c r="T3979" s="184">
        <v>0</v>
      </c>
      <c r="U3979" s="184">
        <f t="shared" si="484"/>
        <v>0</v>
      </c>
      <c r="W3979" s="185">
        <v>0</v>
      </c>
      <c r="X3979" s="185">
        <v>0</v>
      </c>
      <c r="Y3979" s="185">
        <f t="shared" si="485"/>
        <v>0</v>
      </c>
    </row>
    <row r="3980" spans="2:25" s="187" customFormat="1" hidden="1" x14ac:dyDescent="0.3">
      <c r="B3980" s="226" t="s">
        <v>4290</v>
      </c>
      <c r="C3980" s="338" t="s">
        <v>11457</v>
      </c>
      <c r="D3980" s="249"/>
      <c r="E3980" s="249"/>
      <c r="F3980" s="183"/>
      <c r="G3980" s="184">
        <f t="shared" si="479"/>
        <v>159.2843</v>
      </c>
      <c r="H3980" s="184">
        <f t="shared" si="480"/>
        <v>124.26942871999999</v>
      </c>
      <c r="I3980" s="184">
        <f t="shared" si="481"/>
        <v>35.014871280000008</v>
      </c>
      <c r="K3980" s="184">
        <v>0</v>
      </c>
      <c r="L3980" s="184">
        <v>0</v>
      </c>
      <c r="M3980" s="184">
        <f t="shared" si="482"/>
        <v>0</v>
      </c>
      <c r="O3980" s="188">
        <v>159.2843</v>
      </c>
      <c r="P3980" s="188">
        <v>124.26942871999999</v>
      </c>
      <c r="Q3980" s="188">
        <f t="shared" si="483"/>
        <v>35.014871280000008</v>
      </c>
      <c r="S3980" s="184">
        <v>0</v>
      </c>
      <c r="T3980" s="184">
        <v>0</v>
      </c>
      <c r="U3980" s="184">
        <f t="shared" si="484"/>
        <v>0</v>
      </c>
      <c r="W3980" s="185">
        <v>0</v>
      </c>
      <c r="X3980" s="185">
        <v>0</v>
      </c>
      <c r="Y3980" s="185">
        <f t="shared" si="485"/>
        <v>0</v>
      </c>
    </row>
    <row r="3981" spans="2:25" s="187" customFormat="1" hidden="1" x14ac:dyDescent="0.3">
      <c r="B3981" s="226" t="s">
        <v>4291</v>
      </c>
      <c r="C3981" s="338" t="s">
        <v>11458</v>
      </c>
      <c r="D3981" s="249"/>
      <c r="E3981" s="249"/>
      <c r="F3981" s="183"/>
      <c r="G3981" s="184">
        <f t="shared" si="479"/>
        <v>172.38589999999999</v>
      </c>
      <c r="H3981" s="184">
        <f t="shared" si="480"/>
        <v>164.98634182000001</v>
      </c>
      <c r="I3981" s="184">
        <f t="shared" si="481"/>
        <v>7.3995581799999854</v>
      </c>
      <c r="K3981" s="184">
        <v>0</v>
      </c>
      <c r="L3981" s="184">
        <v>0</v>
      </c>
      <c r="M3981" s="184">
        <f t="shared" si="482"/>
        <v>0</v>
      </c>
      <c r="O3981" s="188">
        <v>172.38589999999999</v>
      </c>
      <c r="P3981" s="188">
        <v>164.98634182000001</v>
      </c>
      <c r="Q3981" s="188">
        <f t="shared" si="483"/>
        <v>7.3995581799999854</v>
      </c>
      <c r="S3981" s="184">
        <v>0</v>
      </c>
      <c r="T3981" s="184">
        <v>0</v>
      </c>
      <c r="U3981" s="184">
        <f t="shared" si="484"/>
        <v>0</v>
      </c>
      <c r="W3981" s="185">
        <v>0</v>
      </c>
      <c r="X3981" s="185">
        <v>0</v>
      </c>
      <c r="Y3981" s="185">
        <f t="shared" si="485"/>
        <v>0</v>
      </c>
    </row>
    <row r="3982" spans="2:25" s="187" customFormat="1" hidden="1" x14ac:dyDescent="0.3">
      <c r="B3982" s="226" t="s">
        <v>4292</v>
      </c>
      <c r="C3982" s="338" t="s">
        <v>11459</v>
      </c>
      <c r="D3982" s="249"/>
      <c r="E3982" s="249"/>
      <c r="F3982" s="183"/>
      <c r="G3982" s="184">
        <f t="shared" si="479"/>
        <v>601.29840000000002</v>
      </c>
      <c r="H3982" s="184">
        <f t="shared" si="480"/>
        <v>571.59805763999998</v>
      </c>
      <c r="I3982" s="184">
        <f t="shared" si="481"/>
        <v>29.700342360000036</v>
      </c>
      <c r="K3982" s="184">
        <v>0</v>
      </c>
      <c r="L3982" s="184">
        <v>0</v>
      </c>
      <c r="M3982" s="184">
        <f t="shared" si="482"/>
        <v>0</v>
      </c>
      <c r="O3982" s="188">
        <v>601.29840000000002</v>
      </c>
      <c r="P3982" s="188">
        <v>571.59805763999998</v>
      </c>
      <c r="Q3982" s="188">
        <f t="shared" si="483"/>
        <v>29.700342360000036</v>
      </c>
      <c r="S3982" s="184">
        <v>0</v>
      </c>
      <c r="T3982" s="184">
        <v>0</v>
      </c>
      <c r="U3982" s="184">
        <f t="shared" si="484"/>
        <v>0</v>
      </c>
      <c r="W3982" s="185">
        <v>0</v>
      </c>
      <c r="X3982" s="185">
        <v>0</v>
      </c>
      <c r="Y3982" s="185">
        <f t="shared" si="485"/>
        <v>0</v>
      </c>
    </row>
    <row r="3983" spans="2:25" s="187" customFormat="1" hidden="1" x14ac:dyDescent="0.3">
      <c r="B3983" s="226" t="s">
        <v>4293</v>
      </c>
      <c r="C3983" s="338" t="s">
        <v>11460</v>
      </c>
      <c r="D3983" s="249"/>
      <c r="E3983" s="249"/>
      <c r="F3983" s="183"/>
      <c r="G3983" s="184">
        <f t="shared" si="479"/>
        <v>500.18629999999996</v>
      </c>
      <c r="H3983" s="184">
        <f t="shared" si="480"/>
        <v>430.94076469999993</v>
      </c>
      <c r="I3983" s="184">
        <f t="shared" si="481"/>
        <v>69.245535300000029</v>
      </c>
      <c r="K3983" s="184">
        <v>0</v>
      </c>
      <c r="L3983" s="184">
        <v>0</v>
      </c>
      <c r="M3983" s="184">
        <f t="shared" si="482"/>
        <v>0</v>
      </c>
      <c r="O3983" s="188">
        <v>500.18629999999996</v>
      </c>
      <c r="P3983" s="188">
        <v>430.94076469999993</v>
      </c>
      <c r="Q3983" s="188">
        <f t="shared" si="483"/>
        <v>69.245535300000029</v>
      </c>
      <c r="S3983" s="184">
        <v>0</v>
      </c>
      <c r="T3983" s="184">
        <v>0</v>
      </c>
      <c r="U3983" s="184">
        <f t="shared" si="484"/>
        <v>0</v>
      </c>
      <c r="W3983" s="185">
        <v>0</v>
      </c>
      <c r="X3983" s="185">
        <v>0</v>
      </c>
      <c r="Y3983" s="185">
        <f t="shared" si="485"/>
        <v>0</v>
      </c>
    </row>
    <row r="3984" spans="2:25" s="187" customFormat="1" hidden="1" x14ac:dyDescent="0.3">
      <c r="B3984" s="226" t="s">
        <v>4294</v>
      </c>
      <c r="C3984" s="338" t="s">
        <v>11461</v>
      </c>
      <c r="D3984" s="249"/>
      <c r="E3984" s="249"/>
      <c r="F3984" s="183"/>
      <c r="G3984" s="184">
        <f t="shared" si="479"/>
        <v>866.55910000000017</v>
      </c>
      <c r="H3984" s="184">
        <f t="shared" si="480"/>
        <v>456.20260000000002</v>
      </c>
      <c r="I3984" s="184">
        <f t="shared" si="481"/>
        <v>410.35650000000015</v>
      </c>
      <c r="K3984" s="184">
        <v>0</v>
      </c>
      <c r="L3984" s="184">
        <v>0</v>
      </c>
      <c r="M3984" s="184">
        <f t="shared" si="482"/>
        <v>0</v>
      </c>
      <c r="O3984" s="188">
        <v>866.55910000000017</v>
      </c>
      <c r="P3984" s="188">
        <v>456.20260000000002</v>
      </c>
      <c r="Q3984" s="188">
        <f t="shared" si="483"/>
        <v>410.35650000000015</v>
      </c>
      <c r="S3984" s="184">
        <v>0</v>
      </c>
      <c r="T3984" s="184">
        <v>0</v>
      </c>
      <c r="U3984" s="184">
        <f t="shared" si="484"/>
        <v>0</v>
      </c>
      <c r="W3984" s="185">
        <v>0</v>
      </c>
      <c r="X3984" s="185">
        <v>0</v>
      </c>
      <c r="Y3984" s="185">
        <f t="shared" si="485"/>
        <v>0</v>
      </c>
    </row>
    <row r="3985" spans="2:25" s="187" customFormat="1" hidden="1" x14ac:dyDescent="0.3">
      <c r="B3985" s="226" t="s">
        <v>4295</v>
      </c>
      <c r="C3985" s="338" t="s">
        <v>11462</v>
      </c>
      <c r="D3985" s="249"/>
      <c r="E3985" s="249"/>
      <c r="F3985" s="183"/>
      <c r="G3985" s="184">
        <f t="shared" si="479"/>
        <v>101.8043</v>
      </c>
      <c r="H3985" s="184">
        <f t="shared" si="480"/>
        <v>95.212653290000006</v>
      </c>
      <c r="I3985" s="184">
        <f t="shared" si="481"/>
        <v>6.591646709999992</v>
      </c>
      <c r="K3985" s="184">
        <v>0</v>
      </c>
      <c r="L3985" s="184">
        <v>0</v>
      </c>
      <c r="M3985" s="184">
        <f t="shared" si="482"/>
        <v>0</v>
      </c>
      <c r="O3985" s="188">
        <v>101.8043</v>
      </c>
      <c r="P3985" s="188">
        <v>95.212653290000006</v>
      </c>
      <c r="Q3985" s="188">
        <f t="shared" si="483"/>
        <v>6.591646709999992</v>
      </c>
      <c r="S3985" s="184">
        <v>0</v>
      </c>
      <c r="T3985" s="184">
        <v>0</v>
      </c>
      <c r="U3985" s="184">
        <f t="shared" si="484"/>
        <v>0</v>
      </c>
      <c r="W3985" s="185">
        <v>0</v>
      </c>
      <c r="X3985" s="185">
        <v>0</v>
      </c>
      <c r="Y3985" s="185">
        <f t="shared" si="485"/>
        <v>0</v>
      </c>
    </row>
    <row r="3986" spans="2:25" s="187" customFormat="1" hidden="1" x14ac:dyDescent="0.3">
      <c r="B3986" s="226" t="s">
        <v>4296</v>
      </c>
      <c r="C3986" s="338" t="s">
        <v>11463</v>
      </c>
      <c r="D3986" s="249"/>
      <c r="E3986" s="249"/>
      <c r="F3986" s="183"/>
      <c r="G3986" s="184">
        <f t="shared" si="479"/>
        <v>116.7402</v>
      </c>
      <c r="H3986" s="184">
        <f t="shared" si="480"/>
        <v>112.04406269</v>
      </c>
      <c r="I3986" s="184">
        <f t="shared" si="481"/>
        <v>4.6961373099999975</v>
      </c>
      <c r="K3986" s="184">
        <v>0</v>
      </c>
      <c r="L3986" s="184">
        <v>0</v>
      </c>
      <c r="M3986" s="184">
        <f t="shared" si="482"/>
        <v>0</v>
      </c>
      <c r="O3986" s="188">
        <v>116.7402</v>
      </c>
      <c r="P3986" s="188">
        <v>112.04406269</v>
      </c>
      <c r="Q3986" s="188">
        <f t="shared" si="483"/>
        <v>4.6961373099999975</v>
      </c>
      <c r="S3986" s="184">
        <v>0</v>
      </c>
      <c r="T3986" s="184">
        <v>0</v>
      </c>
      <c r="U3986" s="184">
        <f t="shared" si="484"/>
        <v>0</v>
      </c>
      <c r="W3986" s="185">
        <v>0</v>
      </c>
      <c r="X3986" s="185">
        <v>0</v>
      </c>
      <c r="Y3986" s="185">
        <f t="shared" si="485"/>
        <v>0</v>
      </c>
    </row>
    <row r="3987" spans="2:25" s="187" customFormat="1" hidden="1" x14ac:dyDescent="0.3">
      <c r="B3987" s="226" t="s">
        <v>4297</v>
      </c>
      <c r="C3987" s="338" t="s">
        <v>11464</v>
      </c>
      <c r="D3987" s="249"/>
      <c r="E3987" s="249"/>
      <c r="F3987" s="183"/>
      <c r="G3987" s="184">
        <f t="shared" si="479"/>
        <v>2817.7492999999999</v>
      </c>
      <c r="H3987" s="184">
        <f t="shared" si="480"/>
        <v>2399.5332739699998</v>
      </c>
      <c r="I3987" s="184">
        <f t="shared" si="481"/>
        <v>418.21602603000019</v>
      </c>
      <c r="K3987" s="184">
        <v>0</v>
      </c>
      <c r="L3987" s="184">
        <v>0</v>
      </c>
      <c r="M3987" s="184">
        <f t="shared" si="482"/>
        <v>0</v>
      </c>
      <c r="O3987" s="188">
        <v>2817.7492999999999</v>
      </c>
      <c r="P3987" s="188">
        <v>2399.5332739699998</v>
      </c>
      <c r="Q3987" s="188">
        <f t="shared" si="483"/>
        <v>418.21602603000019</v>
      </c>
      <c r="S3987" s="184">
        <v>0</v>
      </c>
      <c r="T3987" s="184">
        <v>0</v>
      </c>
      <c r="U3987" s="184">
        <f t="shared" si="484"/>
        <v>0</v>
      </c>
      <c r="W3987" s="185">
        <v>0</v>
      </c>
      <c r="X3987" s="185">
        <v>0</v>
      </c>
      <c r="Y3987" s="185">
        <f t="shared" si="485"/>
        <v>0</v>
      </c>
    </row>
    <row r="3988" spans="2:25" s="187" customFormat="1" hidden="1" x14ac:dyDescent="0.3">
      <c r="B3988" s="226" t="s">
        <v>4298</v>
      </c>
      <c r="C3988" s="338" t="s">
        <v>11465</v>
      </c>
      <c r="D3988" s="249"/>
      <c r="E3988" s="249"/>
      <c r="F3988" s="183"/>
      <c r="G3988" s="184">
        <f t="shared" si="479"/>
        <v>781.69499999999994</v>
      </c>
      <c r="H3988" s="184">
        <f t="shared" si="480"/>
        <v>173.81169600000001</v>
      </c>
      <c r="I3988" s="184">
        <f t="shared" si="481"/>
        <v>607.88330399999995</v>
      </c>
      <c r="K3988" s="184">
        <v>0</v>
      </c>
      <c r="L3988" s="184">
        <v>0</v>
      </c>
      <c r="M3988" s="184">
        <f t="shared" si="482"/>
        <v>0</v>
      </c>
      <c r="O3988" s="188">
        <v>781.69499999999994</v>
      </c>
      <c r="P3988" s="188">
        <v>173.81169600000001</v>
      </c>
      <c r="Q3988" s="188">
        <f t="shared" si="483"/>
        <v>607.88330399999995</v>
      </c>
      <c r="S3988" s="184">
        <v>0</v>
      </c>
      <c r="T3988" s="184">
        <v>0</v>
      </c>
      <c r="U3988" s="184">
        <f t="shared" si="484"/>
        <v>0</v>
      </c>
      <c r="W3988" s="185">
        <v>0</v>
      </c>
      <c r="X3988" s="185">
        <v>0</v>
      </c>
      <c r="Y3988" s="185">
        <f t="shared" si="485"/>
        <v>0</v>
      </c>
    </row>
    <row r="3989" spans="2:25" s="187" customFormat="1" hidden="1" x14ac:dyDescent="0.3">
      <c r="B3989" s="226" t="s">
        <v>4299</v>
      </c>
      <c r="C3989" s="338" t="s">
        <v>11466</v>
      </c>
      <c r="D3989" s="249"/>
      <c r="E3989" s="249"/>
      <c r="F3989" s="183"/>
      <c r="G3989" s="184">
        <f t="shared" si="479"/>
        <v>6579.5018</v>
      </c>
      <c r="H3989" s="184">
        <f t="shared" si="480"/>
        <v>2306.7468909999998</v>
      </c>
      <c r="I3989" s="184">
        <f t="shared" si="481"/>
        <v>4272.7549090000002</v>
      </c>
      <c r="K3989" s="184">
        <v>0</v>
      </c>
      <c r="L3989" s="184">
        <v>0</v>
      </c>
      <c r="M3989" s="184">
        <f t="shared" si="482"/>
        <v>0</v>
      </c>
      <c r="O3989" s="188">
        <v>6579.5018</v>
      </c>
      <c r="P3989" s="188">
        <v>2306.7468909999998</v>
      </c>
      <c r="Q3989" s="188">
        <f t="shared" si="483"/>
        <v>4272.7549090000002</v>
      </c>
      <c r="S3989" s="184">
        <v>0</v>
      </c>
      <c r="T3989" s="184">
        <v>0</v>
      </c>
      <c r="U3989" s="184">
        <f t="shared" si="484"/>
        <v>0</v>
      </c>
      <c r="W3989" s="185">
        <v>0</v>
      </c>
      <c r="X3989" s="185">
        <v>0</v>
      </c>
      <c r="Y3989" s="185">
        <f t="shared" si="485"/>
        <v>0</v>
      </c>
    </row>
    <row r="3990" spans="2:25" s="187" customFormat="1" hidden="1" x14ac:dyDescent="0.3">
      <c r="B3990" s="226" t="s">
        <v>4300</v>
      </c>
      <c r="C3990" s="338" t="s">
        <v>11467</v>
      </c>
      <c r="D3990" s="249"/>
      <c r="E3990" s="249"/>
      <c r="F3990" s="183"/>
      <c r="G3990" s="184">
        <f t="shared" si="479"/>
        <v>124.93940000000001</v>
      </c>
      <c r="H3990" s="184">
        <f t="shared" si="480"/>
        <v>54.435499999999998</v>
      </c>
      <c r="I3990" s="184">
        <f t="shared" si="481"/>
        <v>70.503900000000016</v>
      </c>
      <c r="K3990" s="184">
        <v>0</v>
      </c>
      <c r="L3990" s="184">
        <v>0</v>
      </c>
      <c r="M3990" s="184">
        <f t="shared" si="482"/>
        <v>0</v>
      </c>
      <c r="O3990" s="188">
        <v>124.93940000000001</v>
      </c>
      <c r="P3990" s="188">
        <v>54.435499999999998</v>
      </c>
      <c r="Q3990" s="188">
        <f t="shared" si="483"/>
        <v>70.503900000000016</v>
      </c>
      <c r="S3990" s="184">
        <v>0</v>
      </c>
      <c r="T3990" s="184">
        <v>0</v>
      </c>
      <c r="U3990" s="184">
        <f t="shared" si="484"/>
        <v>0</v>
      </c>
      <c r="W3990" s="185">
        <v>0</v>
      </c>
      <c r="X3990" s="185">
        <v>0</v>
      </c>
      <c r="Y3990" s="185">
        <f t="shared" si="485"/>
        <v>0</v>
      </c>
    </row>
    <row r="3991" spans="2:25" s="187" customFormat="1" hidden="1" x14ac:dyDescent="0.3">
      <c r="B3991" s="226" t="s">
        <v>4301</v>
      </c>
      <c r="C3991" s="338" t="s">
        <v>11468</v>
      </c>
      <c r="D3991" s="249"/>
      <c r="E3991" s="249"/>
      <c r="F3991" s="183"/>
      <c r="G3991" s="184">
        <f t="shared" si="479"/>
        <v>946.4787</v>
      </c>
      <c r="H3991" s="184">
        <f t="shared" si="480"/>
        <v>837.00259700000004</v>
      </c>
      <c r="I3991" s="184">
        <f t="shared" si="481"/>
        <v>109.47610299999997</v>
      </c>
      <c r="K3991" s="184">
        <v>0</v>
      </c>
      <c r="L3991" s="184">
        <v>0</v>
      </c>
      <c r="M3991" s="184">
        <f t="shared" si="482"/>
        <v>0</v>
      </c>
      <c r="O3991" s="188">
        <v>946.4787</v>
      </c>
      <c r="P3991" s="188">
        <v>837.00259700000004</v>
      </c>
      <c r="Q3991" s="188">
        <f t="shared" si="483"/>
        <v>109.47610299999997</v>
      </c>
      <c r="S3991" s="184">
        <v>0</v>
      </c>
      <c r="T3991" s="184">
        <v>0</v>
      </c>
      <c r="U3991" s="184">
        <f t="shared" si="484"/>
        <v>0</v>
      </c>
      <c r="W3991" s="185">
        <v>0</v>
      </c>
      <c r="X3991" s="185">
        <v>0</v>
      </c>
      <c r="Y3991" s="185">
        <f t="shared" si="485"/>
        <v>0</v>
      </c>
    </row>
    <row r="3992" spans="2:25" s="187" customFormat="1" hidden="1" x14ac:dyDescent="0.3">
      <c r="B3992" s="226" t="s">
        <v>4302</v>
      </c>
      <c r="C3992" s="338" t="s">
        <v>11469</v>
      </c>
      <c r="D3992" s="249"/>
      <c r="E3992" s="249"/>
      <c r="F3992" s="183"/>
      <c r="G3992" s="184">
        <f t="shared" si="479"/>
        <v>342.45490000000001</v>
      </c>
      <c r="H3992" s="184">
        <f t="shared" si="480"/>
        <v>305.30939812000003</v>
      </c>
      <c r="I3992" s="184">
        <f t="shared" si="481"/>
        <v>37.145501879999983</v>
      </c>
      <c r="K3992" s="184">
        <v>0</v>
      </c>
      <c r="L3992" s="184">
        <v>0</v>
      </c>
      <c r="M3992" s="184">
        <f t="shared" si="482"/>
        <v>0</v>
      </c>
      <c r="O3992" s="188">
        <v>342.45490000000001</v>
      </c>
      <c r="P3992" s="188">
        <v>305.30939812000003</v>
      </c>
      <c r="Q3992" s="188">
        <f t="shared" si="483"/>
        <v>37.145501879999983</v>
      </c>
      <c r="S3992" s="184">
        <v>0</v>
      </c>
      <c r="T3992" s="184">
        <v>0</v>
      </c>
      <c r="U3992" s="184">
        <f t="shared" si="484"/>
        <v>0</v>
      </c>
      <c r="W3992" s="185">
        <v>0</v>
      </c>
      <c r="X3992" s="185">
        <v>0</v>
      </c>
      <c r="Y3992" s="185">
        <f t="shared" si="485"/>
        <v>0</v>
      </c>
    </row>
    <row r="3993" spans="2:25" s="187" customFormat="1" hidden="1" x14ac:dyDescent="0.3">
      <c r="B3993" s="226" t="s">
        <v>4303</v>
      </c>
      <c r="C3993" s="338" t="s">
        <v>11470</v>
      </c>
      <c r="D3993" s="249"/>
      <c r="E3993" s="249"/>
      <c r="F3993" s="183"/>
      <c r="G3993" s="184">
        <f t="shared" si="479"/>
        <v>288.24860000000001</v>
      </c>
      <c r="H3993" s="184">
        <f t="shared" si="480"/>
        <v>258.60670399999998</v>
      </c>
      <c r="I3993" s="184">
        <f t="shared" si="481"/>
        <v>29.641896000000031</v>
      </c>
      <c r="K3993" s="184">
        <v>0</v>
      </c>
      <c r="L3993" s="184">
        <v>0</v>
      </c>
      <c r="M3993" s="184">
        <f t="shared" si="482"/>
        <v>0</v>
      </c>
      <c r="O3993" s="188">
        <v>288.24860000000001</v>
      </c>
      <c r="P3993" s="188">
        <v>258.60670399999998</v>
      </c>
      <c r="Q3993" s="188">
        <f t="shared" si="483"/>
        <v>29.641896000000031</v>
      </c>
      <c r="S3993" s="184">
        <v>0</v>
      </c>
      <c r="T3993" s="184">
        <v>0</v>
      </c>
      <c r="U3993" s="184">
        <f t="shared" si="484"/>
        <v>0</v>
      </c>
      <c r="W3993" s="185">
        <v>0</v>
      </c>
      <c r="X3993" s="185">
        <v>0</v>
      </c>
      <c r="Y3993" s="185">
        <f t="shared" si="485"/>
        <v>0</v>
      </c>
    </row>
    <row r="3994" spans="2:25" s="187" customFormat="1" hidden="1" x14ac:dyDescent="0.3">
      <c r="B3994" s="226" t="s">
        <v>4304</v>
      </c>
      <c r="C3994" s="338" t="s">
        <v>11471</v>
      </c>
      <c r="D3994" s="249"/>
      <c r="E3994" s="249"/>
      <c r="F3994" s="183"/>
      <c r="G3994" s="184">
        <f t="shared" si="479"/>
        <v>135.06020000000001</v>
      </c>
      <c r="H3994" s="184">
        <f t="shared" si="480"/>
        <v>117.15387800000001</v>
      </c>
      <c r="I3994" s="184">
        <f t="shared" si="481"/>
        <v>17.906322000000003</v>
      </c>
      <c r="K3994" s="184">
        <v>0</v>
      </c>
      <c r="L3994" s="184">
        <v>0</v>
      </c>
      <c r="M3994" s="184">
        <f t="shared" si="482"/>
        <v>0</v>
      </c>
      <c r="O3994" s="188">
        <v>135.06020000000001</v>
      </c>
      <c r="P3994" s="188">
        <v>117.15387800000001</v>
      </c>
      <c r="Q3994" s="188">
        <f t="shared" si="483"/>
        <v>17.906322000000003</v>
      </c>
      <c r="S3994" s="184">
        <v>0</v>
      </c>
      <c r="T3994" s="184">
        <v>0</v>
      </c>
      <c r="U3994" s="184">
        <f t="shared" si="484"/>
        <v>0</v>
      </c>
      <c r="W3994" s="185">
        <v>0</v>
      </c>
      <c r="X3994" s="185">
        <v>0</v>
      </c>
      <c r="Y3994" s="185">
        <f t="shared" si="485"/>
        <v>0</v>
      </c>
    </row>
    <row r="3995" spans="2:25" s="187" customFormat="1" hidden="1" x14ac:dyDescent="0.3">
      <c r="B3995" s="226" t="s">
        <v>4305</v>
      </c>
      <c r="C3995" s="338" t="s">
        <v>11472</v>
      </c>
      <c r="D3995" s="249"/>
      <c r="E3995" s="249"/>
      <c r="F3995" s="183"/>
      <c r="G3995" s="184">
        <f t="shared" si="479"/>
        <v>422.1302</v>
      </c>
      <c r="H3995" s="184">
        <f t="shared" si="480"/>
        <v>381.17984999999999</v>
      </c>
      <c r="I3995" s="184">
        <f t="shared" si="481"/>
        <v>40.950350000000014</v>
      </c>
      <c r="K3995" s="184">
        <v>0</v>
      </c>
      <c r="L3995" s="184">
        <v>0</v>
      </c>
      <c r="M3995" s="184">
        <f t="shared" si="482"/>
        <v>0</v>
      </c>
      <c r="O3995" s="188">
        <v>422.1302</v>
      </c>
      <c r="P3995" s="188">
        <v>381.17984999999999</v>
      </c>
      <c r="Q3995" s="188">
        <f t="shared" si="483"/>
        <v>40.950350000000014</v>
      </c>
      <c r="S3995" s="184">
        <v>0</v>
      </c>
      <c r="T3995" s="184">
        <v>0</v>
      </c>
      <c r="U3995" s="184">
        <f t="shared" si="484"/>
        <v>0</v>
      </c>
      <c r="W3995" s="185">
        <v>0</v>
      </c>
      <c r="X3995" s="185">
        <v>0</v>
      </c>
      <c r="Y3995" s="185">
        <f t="shared" si="485"/>
        <v>0</v>
      </c>
    </row>
    <row r="3996" spans="2:25" s="187" customFormat="1" hidden="1" x14ac:dyDescent="0.3">
      <c r="B3996" s="226" t="s">
        <v>4306</v>
      </c>
      <c r="C3996" s="338" t="s">
        <v>11473</v>
      </c>
      <c r="D3996" s="249"/>
      <c r="E3996" s="249"/>
      <c r="F3996" s="183"/>
      <c r="G3996" s="184">
        <f t="shared" si="479"/>
        <v>77.205100000000002</v>
      </c>
      <c r="H3996" s="184">
        <f t="shared" si="480"/>
        <v>70.679693999999998</v>
      </c>
      <c r="I3996" s="184">
        <f t="shared" si="481"/>
        <v>6.5254060000000038</v>
      </c>
      <c r="K3996" s="184">
        <v>0</v>
      </c>
      <c r="L3996" s="184">
        <v>0</v>
      </c>
      <c r="M3996" s="184">
        <f t="shared" si="482"/>
        <v>0</v>
      </c>
      <c r="O3996" s="188">
        <v>77.205100000000002</v>
      </c>
      <c r="P3996" s="188">
        <v>70.679693999999998</v>
      </c>
      <c r="Q3996" s="188">
        <f t="shared" si="483"/>
        <v>6.5254060000000038</v>
      </c>
      <c r="S3996" s="184">
        <v>0</v>
      </c>
      <c r="T3996" s="184">
        <v>0</v>
      </c>
      <c r="U3996" s="184">
        <f t="shared" si="484"/>
        <v>0</v>
      </c>
      <c r="W3996" s="185">
        <v>0</v>
      </c>
      <c r="X3996" s="185">
        <v>0</v>
      </c>
      <c r="Y3996" s="185">
        <f t="shared" si="485"/>
        <v>0</v>
      </c>
    </row>
    <row r="3997" spans="2:25" s="187" customFormat="1" hidden="1" x14ac:dyDescent="0.3">
      <c r="B3997" s="226" t="s">
        <v>4307</v>
      </c>
      <c r="C3997" s="338" t="s">
        <v>11474</v>
      </c>
      <c r="D3997" s="249"/>
      <c r="E3997" s="249"/>
      <c r="F3997" s="183"/>
      <c r="G3997" s="184">
        <f t="shared" si="479"/>
        <v>146.45650000000001</v>
      </c>
      <c r="H3997" s="184">
        <f t="shared" si="480"/>
        <v>14.1274</v>
      </c>
      <c r="I3997" s="184">
        <f t="shared" si="481"/>
        <v>132.32910000000001</v>
      </c>
      <c r="K3997" s="184">
        <v>0</v>
      </c>
      <c r="L3997" s="184">
        <v>0</v>
      </c>
      <c r="M3997" s="184">
        <f t="shared" si="482"/>
        <v>0</v>
      </c>
      <c r="O3997" s="188">
        <v>146.45650000000001</v>
      </c>
      <c r="P3997" s="188">
        <v>14.1274</v>
      </c>
      <c r="Q3997" s="188">
        <f t="shared" si="483"/>
        <v>132.32910000000001</v>
      </c>
      <c r="S3997" s="184">
        <v>0</v>
      </c>
      <c r="T3997" s="184">
        <v>0</v>
      </c>
      <c r="U3997" s="184">
        <f t="shared" si="484"/>
        <v>0</v>
      </c>
      <c r="W3997" s="185">
        <v>0</v>
      </c>
      <c r="X3997" s="185">
        <v>0</v>
      </c>
      <c r="Y3997" s="185">
        <f t="shared" si="485"/>
        <v>0</v>
      </c>
    </row>
    <row r="3998" spans="2:25" s="187" customFormat="1" hidden="1" x14ac:dyDescent="0.3">
      <c r="B3998" s="226" t="s">
        <v>4308</v>
      </c>
      <c r="C3998" s="338" t="s">
        <v>11475</v>
      </c>
      <c r="D3998" s="249"/>
      <c r="E3998" s="249"/>
      <c r="F3998" s="183"/>
      <c r="G3998" s="184">
        <f t="shared" si="479"/>
        <v>53.409800000000004</v>
      </c>
      <c r="H3998" s="184">
        <f t="shared" si="480"/>
        <v>47.984549999999999</v>
      </c>
      <c r="I3998" s="184">
        <f t="shared" si="481"/>
        <v>5.4252500000000055</v>
      </c>
      <c r="K3998" s="184">
        <v>0</v>
      </c>
      <c r="L3998" s="184">
        <v>0</v>
      </c>
      <c r="M3998" s="184">
        <f t="shared" si="482"/>
        <v>0</v>
      </c>
      <c r="O3998" s="188">
        <v>53.409800000000004</v>
      </c>
      <c r="P3998" s="188">
        <v>47.984549999999999</v>
      </c>
      <c r="Q3998" s="188">
        <f t="shared" si="483"/>
        <v>5.4252500000000055</v>
      </c>
      <c r="S3998" s="184">
        <v>0</v>
      </c>
      <c r="T3998" s="184">
        <v>0</v>
      </c>
      <c r="U3998" s="184">
        <f t="shared" si="484"/>
        <v>0</v>
      </c>
      <c r="W3998" s="185">
        <v>0</v>
      </c>
      <c r="X3998" s="185">
        <v>0</v>
      </c>
      <c r="Y3998" s="185">
        <f t="shared" si="485"/>
        <v>0</v>
      </c>
    </row>
    <row r="3999" spans="2:25" s="187" customFormat="1" hidden="1" x14ac:dyDescent="0.3">
      <c r="B3999" s="226" t="s">
        <v>4309</v>
      </c>
      <c r="C3999" s="338" t="s">
        <v>11476</v>
      </c>
      <c r="D3999" s="249"/>
      <c r="E3999" s="249"/>
      <c r="F3999" s="183"/>
      <c r="G3999" s="184">
        <f t="shared" si="479"/>
        <v>327.22879999999998</v>
      </c>
      <c r="H3999" s="184">
        <f t="shared" si="480"/>
        <v>256.77472</v>
      </c>
      <c r="I3999" s="184">
        <f t="shared" si="481"/>
        <v>70.454079999999976</v>
      </c>
      <c r="K3999" s="184">
        <v>0</v>
      </c>
      <c r="L3999" s="184">
        <v>0</v>
      </c>
      <c r="M3999" s="184">
        <f t="shared" si="482"/>
        <v>0</v>
      </c>
      <c r="O3999" s="188">
        <v>327.22879999999998</v>
      </c>
      <c r="P3999" s="188">
        <v>256.77472</v>
      </c>
      <c r="Q3999" s="188">
        <f t="shared" si="483"/>
        <v>70.454079999999976</v>
      </c>
      <c r="S3999" s="184">
        <v>0</v>
      </c>
      <c r="T3999" s="184">
        <v>0</v>
      </c>
      <c r="U3999" s="184">
        <f t="shared" si="484"/>
        <v>0</v>
      </c>
      <c r="W3999" s="185">
        <v>0</v>
      </c>
      <c r="X3999" s="185">
        <v>0</v>
      </c>
      <c r="Y3999" s="185">
        <f t="shared" si="485"/>
        <v>0</v>
      </c>
    </row>
    <row r="4000" spans="2:25" s="187" customFormat="1" hidden="1" x14ac:dyDescent="0.3">
      <c r="B4000" s="226" t="s">
        <v>4310</v>
      </c>
      <c r="C4000" s="338" t="s">
        <v>11477</v>
      </c>
      <c r="D4000" s="249"/>
      <c r="E4000" s="249"/>
      <c r="F4000" s="183"/>
      <c r="G4000" s="184">
        <f t="shared" si="479"/>
        <v>164.57499999999999</v>
      </c>
      <c r="H4000" s="184">
        <f t="shared" si="480"/>
        <v>145.93639999999999</v>
      </c>
      <c r="I4000" s="184">
        <f t="shared" si="481"/>
        <v>18.638599999999997</v>
      </c>
      <c r="K4000" s="184">
        <v>0</v>
      </c>
      <c r="L4000" s="184">
        <v>0</v>
      </c>
      <c r="M4000" s="184">
        <f t="shared" si="482"/>
        <v>0</v>
      </c>
      <c r="O4000" s="188">
        <v>164.57499999999999</v>
      </c>
      <c r="P4000" s="188">
        <v>145.93639999999999</v>
      </c>
      <c r="Q4000" s="188">
        <f t="shared" si="483"/>
        <v>18.638599999999997</v>
      </c>
      <c r="S4000" s="184">
        <v>0</v>
      </c>
      <c r="T4000" s="184">
        <v>0</v>
      </c>
      <c r="U4000" s="184">
        <f t="shared" si="484"/>
        <v>0</v>
      </c>
      <c r="W4000" s="185">
        <v>0</v>
      </c>
      <c r="X4000" s="185">
        <v>0</v>
      </c>
      <c r="Y4000" s="185">
        <f t="shared" si="485"/>
        <v>0</v>
      </c>
    </row>
    <row r="4001" spans="2:25" s="187" customFormat="1" hidden="1" x14ac:dyDescent="0.3">
      <c r="B4001" s="226" t="s">
        <v>4311</v>
      </c>
      <c r="C4001" s="338" t="s">
        <v>11478</v>
      </c>
      <c r="D4001" s="249"/>
      <c r="E4001" s="249"/>
      <c r="F4001" s="183"/>
      <c r="G4001" s="184">
        <f t="shared" si="479"/>
        <v>66.728899999999996</v>
      </c>
      <c r="H4001" s="184">
        <f t="shared" si="480"/>
        <v>44.488966320000003</v>
      </c>
      <c r="I4001" s="184">
        <f t="shared" si="481"/>
        <v>22.239933679999993</v>
      </c>
      <c r="K4001" s="184">
        <v>0</v>
      </c>
      <c r="L4001" s="184">
        <v>0</v>
      </c>
      <c r="M4001" s="184">
        <f t="shared" si="482"/>
        <v>0</v>
      </c>
      <c r="O4001" s="188">
        <v>66.728899999999996</v>
      </c>
      <c r="P4001" s="188">
        <v>44.488966320000003</v>
      </c>
      <c r="Q4001" s="188">
        <f t="shared" si="483"/>
        <v>22.239933679999993</v>
      </c>
      <c r="S4001" s="184">
        <v>0</v>
      </c>
      <c r="T4001" s="184">
        <v>0</v>
      </c>
      <c r="U4001" s="184">
        <f t="shared" si="484"/>
        <v>0</v>
      </c>
      <c r="W4001" s="185">
        <v>0</v>
      </c>
      <c r="X4001" s="185">
        <v>0</v>
      </c>
      <c r="Y4001" s="185">
        <f t="shared" si="485"/>
        <v>0</v>
      </c>
    </row>
    <row r="4002" spans="2:25" s="187" customFormat="1" hidden="1" x14ac:dyDescent="0.3">
      <c r="B4002" s="226" t="s">
        <v>4312</v>
      </c>
      <c r="C4002" s="338" t="s">
        <v>11479</v>
      </c>
      <c r="D4002" s="249"/>
      <c r="E4002" s="249"/>
      <c r="F4002" s="183"/>
      <c r="G4002" s="184">
        <f t="shared" si="479"/>
        <v>869.64089999999999</v>
      </c>
      <c r="H4002" s="184">
        <f t="shared" si="480"/>
        <v>765.165663</v>
      </c>
      <c r="I4002" s="184">
        <f t="shared" si="481"/>
        <v>104.47523699999999</v>
      </c>
      <c r="K4002" s="184">
        <v>0</v>
      </c>
      <c r="L4002" s="184">
        <v>0</v>
      </c>
      <c r="M4002" s="184">
        <f t="shared" si="482"/>
        <v>0</v>
      </c>
      <c r="O4002" s="188">
        <v>869.64089999999999</v>
      </c>
      <c r="P4002" s="188">
        <v>765.165663</v>
      </c>
      <c r="Q4002" s="188">
        <f t="shared" si="483"/>
        <v>104.47523699999999</v>
      </c>
      <c r="S4002" s="184">
        <v>0</v>
      </c>
      <c r="T4002" s="184">
        <v>0</v>
      </c>
      <c r="U4002" s="184">
        <f t="shared" si="484"/>
        <v>0</v>
      </c>
      <c r="W4002" s="185">
        <v>0</v>
      </c>
      <c r="X4002" s="185">
        <v>0</v>
      </c>
      <c r="Y4002" s="185">
        <f t="shared" si="485"/>
        <v>0</v>
      </c>
    </row>
    <row r="4003" spans="2:25" s="187" customFormat="1" hidden="1" x14ac:dyDescent="0.3">
      <c r="B4003" s="226" t="s">
        <v>4313</v>
      </c>
      <c r="C4003" s="338" t="s">
        <v>11480</v>
      </c>
      <c r="D4003" s="249"/>
      <c r="E4003" s="249"/>
      <c r="F4003" s="183"/>
      <c r="G4003" s="184">
        <f t="shared" si="479"/>
        <v>318.74280000000005</v>
      </c>
      <c r="H4003" s="184">
        <f t="shared" si="480"/>
        <v>260.54921899999999</v>
      </c>
      <c r="I4003" s="184">
        <f t="shared" si="481"/>
        <v>58.193581000000052</v>
      </c>
      <c r="K4003" s="184">
        <v>0</v>
      </c>
      <c r="L4003" s="184">
        <v>0</v>
      </c>
      <c r="M4003" s="184">
        <f t="shared" si="482"/>
        <v>0</v>
      </c>
      <c r="O4003" s="188">
        <v>318.74280000000005</v>
      </c>
      <c r="P4003" s="188">
        <v>260.54921899999999</v>
      </c>
      <c r="Q4003" s="188">
        <f t="shared" si="483"/>
        <v>58.193581000000052</v>
      </c>
      <c r="S4003" s="184">
        <v>0</v>
      </c>
      <c r="T4003" s="184">
        <v>0</v>
      </c>
      <c r="U4003" s="184">
        <f t="shared" si="484"/>
        <v>0</v>
      </c>
      <c r="W4003" s="185">
        <v>0</v>
      </c>
      <c r="X4003" s="185">
        <v>0</v>
      </c>
      <c r="Y4003" s="185">
        <f t="shared" si="485"/>
        <v>0</v>
      </c>
    </row>
    <row r="4004" spans="2:25" s="187" customFormat="1" hidden="1" x14ac:dyDescent="0.3">
      <c r="B4004" s="226" t="s">
        <v>4314</v>
      </c>
      <c r="C4004" s="338" t="s">
        <v>11481</v>
      </c>
      <c r="D4004" s="249"/>
      <c r="E4004" s="249"/>
      <c r="F4004" s="183"/>
      <c r="G4004" s="184">
        <f t="shared" si="479"/>
        <v>341.83420000000007</v>
      </c>
      <c r="H4004" s="184">
        <f t="shared" si="480"/>
        <v>330.75871063999995</v>
      </c>
      <c r="I4004" s="184">
        <f t="shared" si="481"/>
        <v>11.07548936000012</v>
      </c>
      <c r="K4004" s="184">
        <v>0</v>
      </c>
      <c r="L4004" s="184">
        <v>0</v>
      </c>
      <c r="M4004" s="184">
        <f t="shared" si="482"/>
        <v>0</v>
      </c>
      <c r="O4004" s="188">
        <v>341.83420000000007</v>
      </c>
      <c r="P4004" s="188">
        <v>330.75871063999995</v>
      </c>
      <c r="Q4004" s="188">
        <f t="shared" si="483"/>
        <v>11.07548936000012</v>
      </c>
      <c r="S4004" s="184">
        <v>0</v>
      </c>
      <c r="T4004" s="184">
        <v>0</v>
      </c>
      <c r="U4004" s="184">
        <f t="shared" si="484"/>
        <v>0</v>
      </c>
      <c r="W4004" s="185">
        <v>0</v>
      </c>
      <c r="X4004" s="185">
        <v>0</v>
      </c>
      <c r="Y4004" s="185">
        <f t="shared" si="485"/>
        <v>0</v>
      </c>
    </row>
    <row r="4005" spans="2:25" s="187" customFormat="1" hidden="1" x14ac:dyDescent="0.3">
      <c r="B4005" s="226" t="s">
        <v>4315</v>
      </c>
      <c r="C4005" s="338" t="s">
        <v>11482</v>
      </c>
      <c r="D4005" s="249"/>
      <c r="E4005" s="249"/>
      <c r="F4005" s="183"/>
      <c r="G4005" s="184">
        <f t="shared" si="479"/>
        <v>0</v>
      </c>
      <c r="H4005" s="184">
        <f t="shared" si="480"/>
        <v>0</v>
      </c>
      <c r="I4005" s="184">
        <f t="shared" si="481"/>
        <v>0</v>
      </c>
      <c r="K4005" s="184">
        <v>0</v>
      </c>
      <c r="L4005" s="184">
        <v>0</v>
      </c>
      <c r="M4005" s="184">
        <f t="shared" si="482"/>
        <v>0</v>
      </c>
      <c r="O4005" s="188">
        <v>0</v>
      </c>
      <c r="P4005" s="188">
        <v>0</v>
      </c>
      <c r="Q4005" s="188">
        <f t="shared" si="483"/>
        <v>0</v>
      </c>
      <c r="S4005" s="184">
        <v>0</v>
      </c>
      <c r="T4005" s="184">
        <v>0</v>
      </c>
      <c r="U4005" s="184">
        <f t="shared" si="484"/>
        <v>0</v>
      </c>
      <c r="W4005" s="185">
        <v>0</v>
      </c>
      <c r="X4005" s="185">
        <v>0</v>
      </c>
      <c r="Y4005" s="185">
        <f t="shared" si="485"/>
        <v>0</v>
      </c>
    </row>
    <row r="4006" spans="2:25" s="187" customFormat="1" hidden="1" x14ac:dyDescent="0.3">
      <c r="B4006" s="226" t="s">
        <v>4316</v>
      </c>
      <c r="C4006" s="338" t="s">
        <v>11483</v>
      </c>
      <c r="D4006" s="249"/>
      <c r="E4006" s="249"/>
      <c r="F4006" s="183"/>
      <c r="G4006" s="184">
        <f t="shared" si="479"/>
        <v>67.148499999999999</v>
      </c>
      <c r="H4006" s="184">
        <f t="shared" si="480"/>
        <v>66.679682450000001</v>
      </c>
      <c r="I4006" s="184">
        <f t="shared" si="481"/>
        <v>0.46881754999999714</v>
      </c>
      <c r="K4006" s="184">
        <v>0</v>
      </c>
      <c r="L4006" s="184">
        <v>0</v>
      </c>
      <c r="M4006" s="184">
        <f t="shared" si="482"/>
        <v>0</v>
      </c>
      <c r="O4006" s="188">
        <v>67.148499999999999</v>
      </c>
      <c r="P4006" s="188">
        <v>66.679682450000001</v>
      </c>
      <c r="Q4006" s="188">
        <f t="shared" si="483"/>
        <v>0.46881754999999714</v>
      </c>
      <c r="S4006" s="184">
        <v>0</v>
      </c>
      <c r="T4006" s="184">
        <v>0</v>
      </c>
      <c r="U4006" s="184">
        <f t="shared" si="484"/>
        <v>0</v>
      </c>
      <c r="W4006" s="185">
        <v>0</v>
      </c>
      <c r="X4006" s="185">
        <v>0</v>
      </c>
      <c r="Y4006" s="185">
        <f t="shared" si="485"/>
        <v>0</v>
      </c>
    </row>
    <row r="4007" spans="2:25" s="187" customFormat="1" hidden="1" x14ac:dyDescent="0.3">
      <c r="B4007" s="226" t="s">
        <v>4317</v>
      </c>
      <c r="C4007" s="338" t="s">
        <v>11484</v>
      </c>
      <c r="D4007" s="249"/>
      <c r="E4007" s="249"/>
      <c r="F4007" s="183"/>
      <c r="G4007" s="184">
        <f t="shared" si="479"/>
        <v>870.83069999999998</v>
      </c>
      <c r="H4007" s="184">
        <f t="shared" si="480"/>
        <v>222.46069399999999</v>
      </c>
      <c r="I4007" s="184">
        <f t="shared" si="481"/>
        <v>648.37000599999999</v>
      </c>
      <c r="K4007" s="184">
        <v>0</v>
      </c>
      <c r="L4007" s="184">
        <v>0</v>
      </c>
      <c r="M4007" s="184">
        <f t="shared" si="482"/>
        <v>0</v>
      </c>
      <c r="O4007" s="188">
        <v>870.83069999999998</v>
      </c>
      <c r="P4007" s="188">
        <v>222.46069399999999</v>
      </c>
      <c r="Q4007" s="188">
        <f t="shared" si="483"/>
        <v>648.37000599999999</v>
      </c>
      <c r="S4007" s="184">
        <v>0</v>
      </c>
      <c r="T4007" s="184">
        <v>0</v>
      </c>
      <c r="U4007" s="184">
        <f t="shared" si="484"/>
        <v>0</v>
      </c>
      <c r="W4007" s="185">
        <v>0</v>
      </c>
      <c r="X4007" s="185">
        <v>0</v>
      </c>
      <c r="Y4007" s="185">
        <f t="shared" si="485"/>
        <v>0</v>
      </c>
    </row>
    <row r="4008" spans="2:25" s="187" customFormat="1" hidden="1" x14ac:dyDescent="0.3">
      <c r="B4008" s="226" t="s">
        <v>4318</v>
      </c>
      <c r="C4008" s="338" t="s">
        <v>11485</v>
      </c>
      <c r="D4008" s="249"/>
      <c r="E4008" s="249"/>
      <c r="F4008" s="183"/>
      <c r="G4008" s="184">
        <f t="shared" si="479"/>
        <v>121.53290000000001</v>
      </c>
      <c r="H4008" s="184">
        <f t="shared" si="480"/>
        <v>44.443820099999996</v>
      </c>
      <c r="I4008" s="184">
        <f t="shared" si="481"/>
        <v>77.089079900000016</v>
      </c>
      <c r="K4008" s="184">
        <v>0</v>
      </c>
      <c r="L4008" s="184">
        <v>0</v>
      </c>
      <c r="M4008" s="184">
        <f t="shared" si="482"/>
        <v>0</v>
      </c>
      <c r="O4008" s="188">
        <v>121.53290000000001</v>
      </c>
      <c r="P4008" s="188">
        <v>44.443820099999996</v>
      </c>
      <c r="Q4008" s="188">
        <f t="shared" si="483"/>
        <v>77.089079900000016</v>
      </c>
      <c r="S4008" s="184">
        <v>0</v>
      </c>
      <c r="T4008" s="184">
        <v>0</v>
      </c>
      <c r="U4008" s="184">
        <f t="shared" si="484"/>
        <v>0</v>
      </c>
      <c r="W4008" s="185">
        <v>0</v>
      </c>
      <c r="X4008" s="185">
        <v>0</v>
      </c>
      <c r="Y4008" s="185">
        <f t="shared" si="485"/>
        <v>0</v>
      </c>
    </row>
    <row r="4009" spans="2:25" s="187" customFormat="1" hidden="1" x14ac:dyDescent="0.3">
      <c r="B4009" s="226" t="s">
        <v>4319</v>
      </c>
      <c r="C4009" s="338" t="s">
        <v>11486</v>
      </c>
      <c r="D4009" s="249"/>
      <c r="E4009" s="249"/>
      <c r="F4009" s="183"/>
      <c r="G4009" s="184">
        <f t="shared" si="479"/>
        <v>2326.9628000000002</v>
      </c>
      <c r="H4009" s="184">
        <f t="shared" si="480"/>
        <v>1786.0043676800001</v>
      </c>
      <c r="I4009" s="184">
        <f t="shared" si="481"/>
        <v>540.95843232000016</v>
      </c>
      <c r="K4009" s="184">
        <v>0</v>
      </c>
      <c r="L4009" s="184">
        <v>0</v>
      </c>
      <c r="M4009" s="184">
        <f t="shared" si="482"/>
        <v>0</v>
      </c>
      <c r="O4009" s="188">
        <v>2326.9628000000002</v>
      </c>
      <c r="P4009" s="188">
        <v>1786.0043676800001</v>
      </c>
      <c r="Q4009" s="188">
        <f t="shared" si="483"/>
        <v>540.95843232000016</v>
      </c>
      <c r="S4009" s="184">
        <v>0</v>
      </c>
      <c r="T4009" s="184">
        <v>0</v>
      </c>
      <c r="U4009" s="184">
        <f t="shared" si="484"/>
        <v>0</v>
      </c>
      <c r="W4009" s="185">
        <v>0</v>
      </c>
      <c r="X4009" s="185">
        <v>0</v>
      </c>
      <c r="Y4009" s="185">
        <f t="shared" si="485"/>
        <v>0</v>
      </c>
    </row>
    <row r="4010" spans="2:25" s="187" customFormat="1" hidden="1" x14ac:dyDescent="0.3">
      <c r="B4010" s="226" t="s">
        <v>4320</v>
      </c>
      <c r="C4010" s="338" t="s">
        <v>11487</v>
      </c>
      <c r="D4010" s="249"/>
      <c r="E4010" s="249"/>
      <c r="F4010" s="183"/>
      <c r="G4010" s="184">
        <f t="shared" si="479"/>
        <v>339.79999999999995</v>
      </c>
      <c r="H4010" s="184">
        <f t="shared" si="480"/>
        <v>0</v>
      </c>
      <c r="I4010" s="184">
        <f t="shared" si="481"/>
        <v>339.79999999999995</v>
      </c>
      <c r="K4010" s="184">
        <v>0</v>
      </c>
      <c r="L4010" s="184">
        <v>0</v>
      </c>
      <c r="M4010" s="184">
        <f t="shared" si="482"/>
        <v>0</v>
      </c>
      <c r="O4010" s="188">
        <v>339.79999999999995</v>
      </c>
      <c r="P4010" s="188">
        <v>0</v>
      </c>
      <c r="Q4010" s="188">
        <f t="shared" si="483"/>
        <v>339.79999999999995</v>
      </c>
      <c r="S4010" s="184">
        <v>0</v>
      </c>
      <c r="T4010" s="184">
        <v>0</v>
      </c>
      <c r="U4010" s="184">
        <f t="shared" si="484"/>
        <v>0</v>
      </c>
      <c r="W4010" s="185">
        <v>0</v>
      </c>
      <c r="X4010" s="185">
        <v>0</v>
      </c>
      <c r="Y4010" s="185">
        <f t="shared" si="485"/>
        <v>0</v>
      </c>
    </row>
    <row r="4011" spans="2:25" s="187" customFormat="1" hidden="1" x14ac:dyDescent="0.3">
      <c r="B4011" s="226" t="s">
        <v>4321</v>
      </c>
      <c r="C4011" s="338" t="s">
        <v>11488</v>
      </c>
      <c r="D4011" s="249"/>
      <c r="E4011" s="249"/>
      <c r="F4011" s="183"/>
      <c r="G4011" s="184">
        <f t="shared" si="479"/>
        <v>643.35209999999995</v>
      </c>
      <c r="H4011" s="184">
        <f t="shared" si="480"/>
        <v>572.43359578999991</v>
      </c>
      <c r="I4011" s="184">
        <f t="shared" si="481"/>
        <v>70.918504210000037</v>
      </c>
      <c r="K4011" s="184">
        <v>0</v>
      </c>
      <c r="L4011" s="184">
        <v>0</v>
      </c>
      <c r="M4011" s="184">
        <f t="shared" si="482"/>
        <v>0</v>
      </c>
      <c r="O4011" s="188">
        <v>643.35209999999995</v>
      </c>
      <c r="P4011" s="188">
        <v>572.43359578999991</v>
      </c>
      <c r="Q4011" s="188">
        <f t="shared" si="483"/>
        <v>70.918504210000037</v>
      </c>
      <c r="S4011" s="184">
        <v>0</v>
      </c>
      <c r="T4011" s="184">
        <v>0</v>
      </c>
      <c r="U4011" s="184">
        <f t="shared" si="484"/>
        <v>0</v>
      </c>
      <c r="W4011" s="185">
        <v>0</v>
      </c>
      <c r="X4011" s="185">
        <v>0</v>
      </c>
      <c r="Y4011" s="185">
        <f t="shared" si="485"/>
        <v>0</v>
      </c>
    </row>
    <row r="4012" spans="2:25" s="187" customFormat="1" hidden="1" x14ac:dyDescent="0.3">
      <c r="B4012" s="226" t="s">
        <v>4322</v>
      </c>
      <c r="C4012" s="338" t="s">
        <v>11489</v>
      </c>
      <c r="D4012" s="249"/>
      <c r="E4012" s="249"/>
      <c r="F4012" s="183"/>
      <c r="G4012" s="184">
        <f t="shared" si="479"/>
        <v>316.61720000000003</v>
      </c>
      <c r="H4012" s="184">
        <f t="shared" si="480"/>
        <v>285.29597690999998</v>
      </c>
      <c r="I4012" s="184">
        <f t="shared" si="481"/>
        <v>31.321223090000046</v>
      </c>
      <c r="K4012" s="184">
        <v>0</v>
      </c>
      <c r="L4012" s="184">
        <v>0</v>
      </c>
      <c r="M4012" s="184">
        <f t="shared" si="482"/>
        <v>0</v>
      </c>
      <c r="O4012" s="188">
        <v>316.61720000000003</v>
      </c>
      <c r="P4012" s="188">
        <v>285.29597690999998</v>
      </c>
      <c r="Q4012" s="188">
        <f t="shared" si="483"/>
        <v>31.321223090000046</v>
      </c>
      <c r="S4012" s="184">
        <v>0</v>
      </c>
      <c r="T4012" s="184">
        <v>0</v>
      </c>
      <c r="U4012" s="184">
        <f t="shared" si="484"/>
        <v>0</v>
      </c>
      <c r="W4012" s="185">
        <v>0</v>
      </c>
      <c r="X4012" s="185">
        <v>0</v>
      </c>
      <c r="Y4012" s="185">
        <f t="shared" si="485"/>
        <v>0</v>
      </c>
    </row>
    <row r="4013" spans="2:25" s="187" customFormat="1" hidden="1" x14ac:dyDescent="0.3">
      <c r="B4013" s="226" t="s">
        <v>4323</v>
      </c>
      <c r="C4013" s="338" t="s">
        <v>11490</v>
      </c>
      <c r="D4013" s="249"/>
      <c r="E4013" s="249"/>
      <c r="F4013" s="183"/>
      <c r="G4013" s="184">
        <f t="shared" si="479"/>
        <v>260.66780000000006</v>
      </c>
      <c r="H4013" s="184">
        <f t="shared" si="480"/>
        <v>236.09068600000001</v>
      </c>
      <c r="I4013" s="184">
        <f t="shared" si="481"/>
        <v>24.577114000000051</v>
      </c>
      <c r="K4013" s="184">
        <v>0</v>
      </c>
      <c r="L4013" s="184">
        <v>0</v>
      </c>
      <c r="M4013" s="184">
        <f t="shared" si="482"/>
        <v>0</v>
      </c>
      <c r="O4013" s="188">
        <v>260.66780000000006</v>
      </c>
      <c r="P4013" s="188">
        <v>236.09068600000001</v>
      </c>
      <c r="Q4013" s="188">
        <f t="shared" si="483"/>
        <v>24.577114000000051</v>
      </c>
      <c r="S4013" s="184">
        <v>0</v>
      </c>
      <c r="T4013" s="184">
        <v>0</v>
      </c>
      <c r="U4013" s="184">
        <f t="shared" si="484"/>
        <v>0</v>
      </c>
      <c r="W4013" s="185">
        <v>0</v>
      </c>
      <c r="X4013" s="185">
        <v>0</v>
      </c>
      <c r="Y4013" s="185">
        <f t="shared" si="485"/>
        <v>0</v>
      </c>
    </row>
    <row r="4014" spans="2:25" s="187" customFormat="1" hidden="1" x14ac:dyDescent="0.3">
      <c r="B4014" s="226" t="s">
        <v>4324</v>
      </c>
      <c r="C4014" s="338" t="s">
        <v>11491</v>
      </c>
      <c r="D4014" s="249"/>
      <c r="E4014" s="249"/>
      <c r="F4014" s="183"/>
      <c r="G4014" s="184">
        <f t="shared" si="479"/>
        <v>118.19160000000001</v>
      </c>
      <c r="H4014" s="184">
        <f t="shared" si="480"/>
        <v>81.56737360000001</v>
      </c>
      <c r="I4014" s="184">
        <f t="shared" si="481"/>
        <v>36.624226399999998</v>
      </c>
      <c r="K4014" s="184">
        <v>0</v>
      </c>
      <c r="L4014" s="184">
        <v>0</v>
      </c>
      <c r="M4014" s="184">
        <f t="shared" si="482"/>
        <v>0</v>
      </c>
      <c r="O4014" s="188">
        <v>118.19160000000001</v>
      </c>
      <c r="P4014" s="188">
        <v>81.56737360000001</v>
      </c>
      <c r="Q4014" s="188">
        <f t="shared" si="483"/>
        <v>36.624226399999998</v>
      </c>
      <c r="S4014" s="184">
        <v>0</v>
      </c>
      <c r="T4014" s="184">
        <v>0</v>
      </c>
      <c r="U4014" s="184">
        <f t="shared" si="484"/>
        <v>0</v>
      </c>
      <c r="W4014" s="185">
        <v>0</v>
      </c>
      <c r="X4014" s="185">
        <v>0</v>
      </c>
      <c r="Y4014" s="185">
        <f t="shared" si="485"/>
        <v>0</v>
      </c>
    </row>
    <row r="4015" spans="2:25" s="187" customFormat="1" hidden="1" x14ac:dyDescent="0.3">
      <c r="B4015" s="226" t="s">
        <v>4325</v>
      </c>
      <c r="C4015" s="338" t="s">
        <v>11492</v>
      </c>
      <c r="D4015" s="249"/>
      <c r="E4015" s="249"/>
      <c r="F4015" s="183"/>
      <c r="G4015" s="184">
        <f t="shared" si="479"/>
        <v>56.55</v>
      </c>
      <c r="H4015" s="184">
        <f t="shared" si="480"/>
        <v>47.792636999999999</v>
      </c>
      <c r="I4015" s="184">
        <f t="shared" si="481"/>
        <v>8.757362999999998</v>
      </c>
      <c r="K4015" s="184">
        <v>0</v>
      </c>
      <c r="L4015" s="184">
        <v>0</v>
      </c>
      <c r="M4015" s="184">
        <f t="shared" si="482"/>
        <v>0</v>
      </c>
      <c r="O4015" s="188">
        <v>56.55</v>
      </c>
      <c r="P4015" s="188">
        <v>47.792636999999999</v>
      </c>
      <c r="Q4015" s="188">
        <f t="shared" si="483"/>
        <v>8.757362999999998</v>
      </c>
      <c r="S4015" s="184">
        <v>0</v>
      </c>
      <c r="T4015" s="184">
        <v>0</v>
      </c>
      <c r="U4015" s="184">
        <f t="shared" si="484"/>
        <v>0</v>
      </c>
      <c r="W4015" s="185">
        <v>0</v>
      </c>
      <c r="X4015" s="185">
        <v>0</v>
      </c>
      <c r="Y4015" s="185">
        <f t="shared" si="485"/>
        <v>0</v>
      </c>
    </row>
    <row r="4016" spans="2:25" s="187" customFormat="1" hidden="1" x14ac:dyDescent="0.3">
      <c r="B4016" s="226" t="s">
        <v>4326</v>
      </c>
      <c r="C4016" s="338" t="s">
        <v>11493</v>
      </c>
      <c r="D4016" s="249"/>
      <c r="E4016" s="249"/>
      <c r="F4016" s="183"/>
      <c r="G4016" s="184">
        <f t="shared" si="479"/>
        <v>50.087000000000003</v>
      </c>
      <c r="H4016" s="184">
        <f t="shared" si="480"/>
        <v>40.406092270000002</v>
      </c>
      <c r="I4016" s="184">
        <f t="shared" si="481"/>
        <v>9.6809077300000013</v>
      </c>
      <c r="K4016" s="184">
        <v>0</v>
      </c>
      <c r="L4016" s="184">
        <v>0</v>
      </c>
      <c r="M4016" s="184">
        <f t="shared" si="482"/>
        <v>0</v>
      </c>
      <c r="O4016" s="188">
        <v>50.087000000000003</v>
      </c>
      <c r="P4016" s="188">
        <v>40.406092270000002</v>
      </c>
      <c r="Q4016" s="188">
        <f t="shared" si="483"/>
        <v>9.6809077300000013</v>
      </c>
      <c r="S4016" s="184">
        <v>0</v>
      </c>
      <c r="T4016" s="184">
        <v>0</v>
      </c>
      <c r="U4016" s="184">
        <f t="shared" si="484"/>
        <v>0</v>
      </c>
      <c r="W4016" s="185">
        <v>0</v>
      </c>
      <c r="X4016" s="185">
        <v>0</v>
      </c>
      <c r="Y4016" s="185">
        <f t="shared" si="485"/>
        <v>0</v>
      </c>
    </row>
    <row r="4017" spans="2:25" s="187" customFormat="1" hidden="1" x14ac:dyDescent="0.3">
      <c r="B4017" s="226" t="s">
        <v>4327</v>
      </c>
      <c r="C4017" s="338" t="s">
        <v>11494</v>
      </c>
      <c r="D4017" s="249"/>
      <c r="E4017" s="249"/>
      <c r="F4017" s="183"/>
      <c r="G4017" s="184">
        <f t="shared" si="479"/>
        <v>392.5265</v>
      </c>
      <c r="H4017" s="184">
        <f t="shared" si="480"/>
        <v>330.41727838999998</v>
      </c>
      <c r="I4017" s="184">
        <f t="shared" si="481"/>
        <v>62.10922161000002</v>
      </c>
      <c r="K4017" s="184">
        <v>0</v>
      </c>
      <c r="L4017" s="184">
        <v>0</v>
      </c>
      <c r="M4017" s="184">
        <f t="shared" si="482"/>
        <v>0</v>
      </c>
      <c r="O4017" s="188">
        <v>392.5265</v>
      </c>
      <c r="P4017" s="188">
        <v>330.41727838999998</v>
      </c>
      <c r="Q4017" s="188">
        <f t="shared" si="483"/>
        <v>62.10922161000002</v>
      </c>
      <c r="S4017" s="184">
        <v>0</v>
      </c>
      <c r="T4017" s="184">
        <v>0</v>
      </c>
      <c r="U4017" s="184">
        <f t="shared" si="484"/>
        <v>0</v>
      </c>
      <c r="W4017" s="185">
        <v>0</v>
      </c>
      <c r="X4017" s="185">
        <v>0</v>
      </c>
      <c r="Y4017" s="185">
        <f t="shared" si="485"/>
        <v>0</v>
      </c>
    </row>
    <row r="4018" spans="2:25" s="187" customFormat="1" hidden="1" x14ac:dyDescent="0.3">
      <c r="B4018" s="226" t="s">
        <v>4328</v>
      </c>
      <c r="C4018" s="338" t="s">
        <v>11495</v>
      </c>
      <c r="D4018" s="249"/>
      <c r="E4018" s="249"/>
      <c r="F4018" s="183"/>
      <c r="G4018" s="184">
        <f t="shared" si="479"/>
        <v>138.387</v>
      </c>
      <c r="H4018" s="184">
        <f t="shared" si="480"/>
        <v>37.1</v>
      </c>
      <c r="I4018" s="184">
        <f t="shared" si="481"/>
        <v>101.28700000000001</v>
      </c>
      <c r="K4018" s="184">
        <v>0</v>
      </c>
      <c r="L4018" s="184">
        <v>0</v>
      </c>
      <c r="M4018" s="184">
        <f t="shared" si="482"/>
        <v>0</v>
      </c>
      <c r="O4018" s="188">
        <v>138.387</v>
      </c>
      <c r="P4018" s="188">
        <v>37.1</v>
      </c>
      <c r="Q4018" s="188">
        <f t="shared" si="483"/>
        <v>101.28700000000001</v>
      </c>
      <c r="S4018" s="184">
        <v>0</v>
      </c>
      <c r="T4018" s="184">
        <v>0</v>
      </c>
      <c r="U4018" s="184">
        <f t="shared" si="484"/>
        <v>0</v>
      </c>
      <c r="W4018" s="185">
        <v>0</v>
      </c>
      <c r="X4018" s="185">
        <v>0</v>
      </c>
      <c r="Y4018" s="185">
        <f t="shared" si="485"/>
        <v>0</v>
      </c>
    </row>
    <row r="4019" spans="2:25" s="187" customFormat="1" hidden="1" x14ac:dyDescent="0.3">
      <c r="B4019" s="226" t="s">
        <v>4329</v>
      </c>
      <c r="C4019" s="338" t="s">
        <v>11496</v>
      </c>
      <c r="D4019" s="249"/>
      <c r="E4019" s="249"/>
      <c r="F4019" s="183"/>
      <c r="G4019" s="184">
        <f t="shared" si="479"/>
        <v>100.262</v>
      </c>
      <c r="H4019" s="184">
        <f t="shared" si="480"/>
        <v>70.422455799999994</v>
      </c>
      <c r="I4019" s="184">
        <f t="shared" si="481"/>
        <v>29.839544200000006</v>
      </c>
      <c r="K4019" s="184">
        <v>0</v>
      </c>
      <c r="L4019" s="184">
        <v>0</v>
      </c>
      <c r="M4019" s="184">
        <f t="shared" si="482"/>
        <v>0</v>
      </c>
      <c r="O4019" s="188">
        <v>100.262</v>
      </c>
      <c r="P4019" s="188">
        <v>70.422455799999994</v>
      </c>
      <c r="Q4019" s="188">
        <f t="shared" si="483"/>
        <v>29.839544200000006</v>
      </c>
      <c r="S4019" s="184">
        <v>0</v>
      </c>
      <c r="T4019" s="184">
        <v>0</v>
      </c>
      <c r="U4019" s="184">
        <f t="shared" si="484"/>
        <v>0</v>
      </c>
      <c r="W4019" s="185">
        <v>0</v>
      </c>
      <c r="X4019" s="185">
        <v>0</v>
      </c>
      <c r="Y4019" s="185">
        <f t="shared" si="485"/>
        <v>0</v>
      </c>
    </row>
    <row r="4020" spans="2:25" s="187" customFormat="1" hidden="1" x14ac:dyDescent="0.3">
      <c r="B4020" s="226" t="s">
        <v>4330</v>
      </c>
      <c r="C4020" s="338" t="s">
        <v>11497</v>
      </c>
      <c r="D4020" s="249"/>
      <c r="E4020" s="249"/>
      <c r="F4020" s="183"/>
      <c r="G4020" s="184">
        <f t="shared" si="479"/>
        <v>1226.6371000000001</v>
      </c>
      <c r="H4020" s="184">
        <f t="shared" si="480"/>
        <v>1127.0735834600002</v>
      </c>
      <c r="I4020" s="184">
        <f t="shared" si="481"/>
        <v>99.56351653999991</v>
      </c>
      <c r="K4020" s="184">
        <v>0</v>
      </c>
      <c r="L4020" s="184">
        <v>0</v>
      </c>
      <c r="M4020" s="184">
        <f t="shared" si="482"/>
        <v>0</v>
      </c>
      <c r="O4020" s="188">
        <v>1226.6371000000001</v>
      </c>
      <c r="P4020" s="188">
        <v>1127.0735834600002</v>
      </c>
      <c r="Q4020" s="188">
        <f t="shared" si="483"/>
        <v>99.56351653999991</v>
      </c>
      <c r="S4020" s="184">
        <v>0</v>
      </c>
      <c r="T4020" s="184">
        <v>0</v>
      </c>
      <c r="U4020" s="184">
        <f t="shared" si="484"/>
        <v>0</v>
      </c>
      <c r="W4020" s="185">
        <v>0</v>
      </c>
      <c r="X4020" s="185">
        <v>0</v>
      </c>
      <c r="Y4020" s="185">
        <f t="shared" si="485"/>
        <v>0</v>
      </c>
    </row>
    <row r="4021" spans="2:25" s="187" customFormat="1" hidden="1" x14ac:dyDescent="0.3">
      <c r="B4021" s="226" t="s">
        <v>4331</v>
      </c>
      <c r="C4021" s="338" t="s">
        <v>11498</v>
      </c>
      <c r="D4021" s="249"/>
      <c r="E4021" s="249"/>
      <c r="F4021" s="183"/>
      <c r="G4021" s="184">
        <f t="shared" si="479"/>
        <v>710.82470000000001</v>
      </c>
      <c r="H4021" s="184">
        <f t="shared" si="480"/>
        <v>545.33228316999998</v>
      </c>
      <c r="I4021" s="184">
        <f t="shared" si="481"/>
        <v>165.49241683000002</v>
      </c>
      <c r="K4021" s="184">
        <v>0</v>
      </c>
      <c r="L4021" s="184">
        <v>0</v>
      </c>
      <c r="M4021" s="184">
        <f t="shared" si="482"/>
        <v>0</v>
      </c>
      <c r="O4021" s="188">
        <v>710.82470000000001</v>
      </c>
      <c r="P4021" s="188">
        <v>545.33228316999998</v>
      </c>
      <c r="Q4021" s="188">
        <f t="shared" si="483"/>
        <v>165.49241683000002</v>
      </c>
      <c r="S4021" s="184">
        <v>0</v>
      </c>
      <c r="T4021" s="184">
        <v>0</v>
      </c>
      <c r="U4021" s="184">
        <f t="shared" si="484"/>
        <v>0</v>
      </c>
      <c r="W4021" s="185">
        <v>0</v>
      </c>
      <c r="X4021" s="185">
        <v>0</v>
      </c>
      <c r="Y4021" s="185">
        <f t="shared" si="485"/>
        <v>0</v>
      </c>
    </row>
    <row r="4022" spans="2:25" s="187" customFormat="1" hidden="1" x14ac:dyDescent="0.3">
      <c r="B4022" s="226" t="s">
        <v>4332</v>
      </c>
      <c r="C4022" s="338" t="s">
        <v>11499</v>
      </c>
      <c r="D4022" s="249"/>
      <c r="E4022" s="249"/>
      <c r="F4022" s="183"/>
      <c r="G4022" s="184">
        <f t="shared" si="479"/>
        <v>1322.0818000000002</v>
      </c>
      <c r="H4022" s="184">
        <f t="shared" si="480"/>
        <v>1002.6613614199999</v>
      </c>
      <c r="I4022" s="184">
        <f t="shared" si="481"/>
        <v>319.42043858000022</v>
      </c>
      <c r="K4022" s="184">
        <v>0</v>
      </c>
      <c r="L4022" s="184">
        <v>0</v>
      </c>
      <c r="M4022" s="184">
        <f t="shared" si="482"/>
        <v>0</v>
      </c>
      <c r="O4022" s="188">
        <v>1322.0818000000002</v>
      </c>
      <c r="P4022" s="188">
        <v>1002.6613614199999</v>
      </c>
      <c r="Q4022" s="188">
        <f t="shared" si="483"/>
        <v>319.42043858000022</v>
      </c>
      <c r="S4022" s="184">
        <v>0</v>
      </c>
      <c r="T4022" s="184">
        <v>0</v>
      </c>
      <c r="U4022" s="184">
        <f t="shared" si="484"/>
        <v>0</v>
      </c>
      <c r="W4022" s="185">
        <v>0</v>
      </c>
      <c r="X4022" s="185">
        <v>0</v>
      </c>
      <c r="Y4022" s="185">
        <f t="shared" si="485"/>
        <v>0</v>
      </c>
    </row>
    <row r="4023" spans="2:25" s="187" customFormat="1" hidden="1" x14ac:dyDescent="0.3">
      <c r="B4023" s="226" t="s">
        <v>4333</v>
      </c>
      <c r="C4023" s="338" t="s">
        <v>11500</v>
      </c>
      <c r="D4023" s="249"/>
      <c r="E4023" s="249"/>
      <c r="F4023" s="183"/>
      <c r="G4023" s="184">
        <f t="shared" si="479"/>
        <v>1062.8553999999999</v>
      </c>
      <c r="H4023" s="184">
        <f t="shared" si="480"/>
        <v>944.98044086999994</v>
      </c>
      <c r="I4023" s="184">
        <f t="shared" si="481"/>
        <v>117.87495912999998</v>
      </c>
      <c r="K4023" s="184">
        <v>0</v>
      </c>
      <c r="L4023" s="184">
        <v>0</v>
      </c>
      <c r="M4023" s="184">
        <f t="shared" si="482"/>
        <v>0</v>
      </c>
      <c r="O4023" s="188">
        <v>1062.8553999999999</v>
      </c>
      <c r="P4023" s="188">
        <v>944.98044086999994</v>
      </c>
      <c r="Q4023" s="188">
        <f t="shared" si="483"/>
        <v>117.87495912999998</v>
      </c>
      <c r="S4023" s="184">
        <v>0</v>
      </c>
      <c r="T4023" s="184">
        <v>0</v>
      </c>
      <c r="U4023" s="184">
        <f t="shared" si="484"/>
        <v>0</v>
      </c>
      <c r="W4023" s="185">
        <v>0</v>
      </c>
      <c r="X4023" s="185">
        <v>0</v>
      </c>
      <c r="Y4023" s="185">
        <f t="shared" si="485"/>
        <v>0</v>
      </c>
    </row>
    <row r="4024" spans="2:25" s="187" customFormat="1" hidden="1" x14ac:dyDescent="0.3">
      <c r="B4024" s="226" t="s">
        <v>4334</v>
      </c>
      <c r="C4024" s="338" t="s">
        <v>11501</v>
      </c>
      <c r="D4024" s="249"/>
      <c r="E4024" s="249"/>
      <c r="F4024" s="183"/>
      <c r="G4024" s="184">
        <f t="shared" si="479"/>
        <v>147.7407</v>
      </c>
      <c r="H4024" s="184">
        <f t="shared" si="480"/>
        <v>121.15843229999999</v>
      </c>
      <c r="I4024" s="184">
        <f t="shared" si="481"/>
        <v>26.582267700000017</v>
      </c>
      <c r="K4024" s="184">
        <v>0</v>
      </c>
      <c r="L4024" s="184">
        <v>0</v>
      </c>
      <c r="M4024" s="184">
        <f t="shared" si="482"/>
        <v>0</v>
      </c>
      <c r="O4024" s="188">
        <v>147.7407</v>
      </c>
      <c r="P4024" s="188">
        <v>121.15843229999999</v>
      </c>
      <c r="Q4024" s="188">
        <f t="shared" si="483"/>
        <v>26.582267700000017</v>
      </c>
      <c r="S4024" s="184">
        <v>0</v>
      </c>
      <c r="T4024" s="184">
        <v>0</v>
      </c>
      <c r="U4024" s="184">
        <f t="shared" si="484"/>
        <v>0</v>
      </c>
      <c r="W4024" s="185">
        <v>0</v>
      </c>
      <c r="X4024" s="185">
        <v>0</v>
      </c>
      <c r="Y4024" s="185">
        <f t="shared" si="485"/>
        <v>0</v>
      </c>
    </row>
    <row r="4025" spans="2:25" s="187" customFormat="1" hidden="1" x14ac:dyDescent="0.3">
      <c r="B4025" s="226" t="s">
        <v>4335</v>
      </c>
      <c r="C4025" s="338" t="s">
        <v>11502</v>
      </c>
      <c r="D4025" s="249"/>
      <c r="E4025" s="249"/>
      <c r="F4025" s="183"/>
      <c r="G4025" s="184">
        <f t="shared" si="479"/>
        <v>384.93560000000002</v>
      </c>
      <c r="H4025" s="184">
        <f t="shared" si="480"/>
        <v>344.76493124000001</v>
      </c>
      <c r="I4025" s="184">
        <f t="shared" si="481"/>
        <v>40.170668760000012</v>
      </c>
      <c r="K4025" s="184">
        <v>0</v>
      </c>
      <c r="L4025" s="184">
        <v>0</v>
      </c>
      <c r="M4025" s="184">
        <f t="shared" si="482"/>
        <v>0</v>
      </c>
      <c r="O4025" s="188">
        <v>384.93560000000002</v>
      </c>
      <c r="P4025" s="188">
        <v>344.76493124000001</v>
      </c>
      <c r="Q4025" s="188">
        <f t="shared" si="483"/>
        <v>40.170668760000012</v>
      </c>
      <c r="S4025" s="184">
        <v>0</v>
      </c>
      <c r="T4025" s="184">
        <v>0</v>
      </c>
      <c r="U4025" s="184">
        <f t="shared" si="484"/>
        <v>0</v>
      </c>
      <c r="W4025" s="185">
        <v>0</v>
      </c>
      <c r="X4025" s="185">
        <v>0</v>
      </c>
      <c r="Y4025" s="185">
        <f t="shared" si="485"/>
        <v>0</v>
      </c>
    </row>
    <row r="4026" spans="2:25" s="187" customFormat="1" hidden="1" x14ac:dyDescent="0.3">
      <c r="B4026" s="226" t="s">
        <v>4336</v>
      </c>
      <c r="C4026" s="338" t="s">
        <v>11503</v>
      </c>
      <c r="D4026" s="249"/>
      <c r="E4026" s="249"/>
      <c r="F4026" s="183"/>
      <c r="G4026" s="184">
        <f t="shared" si="479"/>
        <v>146.70529999999999</v>
      </c>
      <c r="H4026" s="184">
        <f t="shared" si="480"/>
        <v>124.79639111</v>
      </c>
      <c r="I4026" s="184">
        <f t="shared" si="481"/>
        <v>21.908908889999992</v>
      </c>
      <c r="K4026" s="184">
        <v>0</v>
      </c>
      <c r="L4026" s="184">
        <v>0</v>
      </c>
      <c r="M4026" s="184">
        <f t="shared" si="482"/>
        <v>0</v>
      </c>
      <c r="O4026" s="188">
        <v>146.70529999999999</v>
      </c>
      <c r="P4026" s="188">
        <v>124.79639111</v>
      </c>
      <c r="Q4026" s="188">
        <f t="shared" si="483"/>
        <v>21.908908889999992</v>
      </c>
      <c r="S4026" s="184">
        <v>0</v>
      </c>
      <c r="T4026" s="184">
        <v>0</v>
      </c>
      <c r="U4026" s="184">
        <f t="shared" si="484"/>
        <v>0</v>
      </c>
      <c r="W4026" s="185">
        <v>0</v>
      </c>
      <c r="X4026" s="185">
        <v>0</v>
      </c>
      <c r="Y4026" s="185">
        <f t="shared" si="485"/>
        <v>0</v>
      </c>
    </row>
    <row r="4027" spans="2:25" s="187" customFormat="1" hidden="1" x14ac:dyDescent="0.3">
      <c r="B4027" s="226" t="s">
        <v>4337</v>
      </c>
      <c r="C4027" s="338" t="s">
        <v>11504</v>
      </c>
      <c r="D4027" s="249"/>
      <c r="E4027" s="249"/>
      <c r="F4027" s="183"/>
      <c r="G4027" s="184">
        <f t="shared" si="479"/>
        <v>591.36290000000008</v>
      </c>
      <c r="H4027" s="184">
        <f t="shared" si="480"/>
        <v>554.34755918999997</v>
      </c>
      <c r="I4027" s="184">
        <f t="shared" si="481"/>
        <v>37.015340810000112</v>
      </c>
      <c r="K4027" s="184">
        <v>0</v>
      </c>
      <c r="L4027" s="184">
        <v>0</v>
      </c>
      <c r="M4027" s="184">
        <f t="shared" si="482"/>
        <v>0</v>
      </c>
      <c r="O4027" s="188">
        <v>591.36290000000008</v>
      </c>
      <c r="P4027" s="188">
        <v>554.34755918999997</v>
      </c>
      <c r="Q4027" s="188">
        <f t="shared" si="483"/>
        <v>37.015340810000112</v>
      </c>
      <c r="S4027" s="184">
        <v>0</v>
      </c>
      <c r="T4027" s="184">
        <v>0</v>
      </c>
      <c r="U4027" s="184">
        <f t="shared" si="484"/>
        <v>0</v>
      </c>
      <c r="W4027" s="185">
        <v>0</v>
      </c>
      <c r="X4027" s="185">
        <v>0</v>
      </c>
      <c r="Y4027" s="185">
        <f t="shared" si="485"/>
        <v>0</v>
      </c>
    </row>
    <row r="4028" spans="2:25" s="187" customFormat="1" hidden="1" x14ac:dyDescent="0.3">
      <c r="B4028" s="226" t="s">
        <v>4338</v>
      </c>
      <c r="C4028" s="338" t="s">
        <v>11505</v>
      </c>
      <c r="D4028" s="249"/>
      <c r="E4028" s="249"/>
      <c r="F4028" s="183"/>
      <c r="G4028" s="184">
        <f t="shared" si="479"/>
        <v>392.45910000000003</v>
      </c>
      <c r="H4028" s="184">
        <f t="shared" si="480"/>
        <v>342.63117138999996</v>
      </c>
      <c r="I4028" s="184">
        <f t="shared" si="481"/>
        <v>49.827928610000072</v>
      </c>
      <c r="K4028" s="184">
        <v>0</v>
      </c>
      <c r="L4028" s="184">
        <v>0</v>
      </c>
      <c r="M4028" s="184">
        <f t="shared" si="482"/>
        <v>0</v>
      </c>
      <c r="O4028" s="188">
        <v>392.45910000000003</v>
      </c>
      <c r="P4028" s="188">
        <v>342.63117138999996</v>
      </c>
      <c r="Q4028" s="188">
        <f t="shared" si="483"/>
        <v>49.827928610000072</v>
      </c>
      <c r="S4028" s="184">
        <v>0</v>
      </c>
      <c r="T4028" s="184">
        <v>0</v>
      </c>
      <c r="U4028" s="184">
        <f t="shared" si="484"/>
        <v>0</v>
      </c>
      <c r="W4028" s="185">
        <v>0</v>
      </c>
      <c r="X4028" s="185">
        <v>0</v>
      </c>
      <c r="Y4028" s="185">
        <f t="shared" si="485"/>
        <v>0</v>
      </c>
    </row>
    <row r="4029" spans="2:25" s="187" customFormat="1" hidden="1" x14ac:dyDescent="0.3">
      <c r="B4029" s="226" t="s">
        <v>4339</v>
      </c>
      <c r="C4029" s="338" t="s">
        <v>11506</v>
      </c>
      <c r="D4029" s="249"/>
      <c r="E4029" s="249"/>
      <c r="F4029" s="183"/>
      <c r="G4029" s="184">
        <f t="shared" si="479"/>
        <v>227.8313</v>
      </c>
      <c r="H4029" s="184">
        <f t="shared" si="480"/>
        <v>206.34900594000001</v>
      </c>
      <c r="I4029" s="184">
        <f t="shared" si="481"/>
        <v>21.482294059999987</v>
      </c>
      <c r="K4029" s="184">
        <v>0</v>
      </c>
      <c r="L4029" s="184">
        <v>0</v>
      </c>
      <c r="M4029" s="184">
        <f t="shared" si="482"/>
        <v>0</v>
      </c>
      <c r="O4029" s="188">
        <v>227.8313</v>
      </c>
      <c r="P4029" s="188">
        <v>206.34900594000001</v>
      </c>
      <c r="Q4029" s="188">
        <f t="shared" si="483"/>
        <v>21.482294059999987</v>
      </c>
      <c r="S4029" s="184">
        <v>0</v>
      </c>
      <c r="T4029" s="184">
        <v>0</v>
      </c>
      <c r="U4029" s="184">
        <f t="shared" si="484"/>
        <v>0</v>
      </c>
      <c r="W4029" s="185">
        <v>0</v>
      </c>
      <c r="X4029" s="185">
        <v>0</v>
      </c>
      <c r="Y4029" s="185">
        <f t="shared" si="485"/>
        <v>0</v>
      </c>
    </row>
    <row r="4030" spans="2:25" s="187" customFormat="1" hidden="1" x14ac:dyDescent="0.3">
      <c r="B4030" s="226" t="s">
        <v>4340</v>
      </c>
      <c r="C4030" s="338" t="s">
        <v>11507</v>
      </c>
      <c r="D4030" s="249"/>
      <c r="E4030" s="249"/>
      <c r="F4030" s="183"/>
      <c r="G4030" s="184">
        <f t="shared" si="479"/>
        <v>87.563599999999994</v>
      </c>
      <c r="H4030" s="184">
        <f t="shared" si="480"/>
        <v>75.651600000000002</v>
      </c>
      <c r="I4030" s="184">
        <f t="shared" si="481"/>
        <v>11.911999999999992</v>
      </c>
      <c r="J4030" s="179"/>
      <c r="K4030" s="184">
        <v>0</v>
      </c>
      <c r="L4030" s="184">
        <v>0</v>
      </c>
      <c r="M4030" s="184">
        <f t="shared" si="482"/>
        <v>0</v>
      </c>
      <c r="N4030" s="179"/>
      <c r="O4030" s="184">
        <v>87.563599999999994</v>
      </c>
      <c r="P4030" s="184">
        <v>75.651600000000002</v>
      </c>
      <c r="Q4030" s="184">
        <f t="shared" si="483"/>
        <v>11.911999999999992</v>
      </c>
      <c r="R4030" s="179"/>
      <c r="S4030" s="184">
        <v>0</v>
      </c>
      <c r="T4030" s="184">
        <v>0</v>
      </c>
      <c r="U4030" s="184">
        <f t="shared" si="484"/>
        <v>0</v>
      </c>
      <c r="V4030" s="179"/>
      <c r="W4030" s="184">
        <v>0</v>
      </c>
      <c r="X4030" s="184">
        <v>0</v>
      </c>
      <c r="Y4030" s="184">
        <f t="shared" si="485"/>
        <v>0</v>
      </c>
    </row>
    <row r="4031" spans="2:25" s="187" customFormat="1" hidden="1" x14ac:dyDescent="0.3">
      <c r="B4031" s="226" t="s">
        <v>4341</v>
      </c>
      <c r="C4031" s="338" t="s">
        <v>11508</v>
      </c>
      <c r="D4031" s="249"/>
      <c r="E4031" s="249"/>
      <c r="F4031" s="183"/>
      <c r="G4031" s="184">
        <f t="shared" si="479"/>
        <v>49.067900000000002</v>
      </c>
      <c r="H4031" s="184">
        <f t="shared" si="480"/>
        <v>49.067900000000002</v>
      </c>
      <c r="I4031" s="184">
        <f t="shared" si="481"/>
        <v>0</v>
      </c>
      <c r="K4031" s="184">
        <v>0</v>
      </c>
      <c r="L4031" s="184">
        <v>0</v>
      </c>
      <c r="M4031" s="184">
        <f t="shared" si="482"/>
        <v>0</v>
      </c>
      <c r="O4031" s="188">
        <v>49.067900000000002</v>
      </c>
      <c r="P4031" s="188">
        <v>49.067900000000002</v>
      </c>
      <c r="Q4031" s="188">
        <f t="shared" si="483"/>
        <v>0</v>
      </c>
      <c r="S4031" s="184">
        <v>0</v>
      </c>
      <c r="T4031" s="184">
        <v>0</v>
      </c>
      <c r="U4031" s="184">
        <f t="shared" si="484"/>
        <v>0</v>
      </c>
      <c r="W4031" s="185">
        <v>0</v>
      </c>
      <c r="X4031" s="185">
        <v>0</v>
      </c>
      <c r="Y4031" s="185">
        <f t="shared" si="485"/>
        <v>0</v>
      </c>
    </row>
    <row r="4032" spans="2:25" s="187" customFormat="1" hidden="1" x14ac:dyDescent="0.3">
      <c r="B4032" s="226" t="s">
        <v>4342</v>
      </c>
      <c r="C4032" s="338" t="s">
        <v>11509</v>
      </c>
      <c r="D4032" s="249"/>
      <c r="E4032" s="249"/>
      <c r="F4032" s="183"/>
      <c r="G4032" s="184">
        <f t="shared" si="479"/>
        <v>128.6891</v>
      </c>
      <c r="H4032" s="184">
        <f t="shared" si="480"/>
        <v>120.78322977000001</v>
      </c>
      <c r="I4032" s="184">
        <f t="shared" si="481"/>
        <v>7.9058702299999908</v>
      </c>
      <c r="K4032" s="184">
        <v>0</v>
      </c>
      <c r="L4032" s="184">
        <v>0</v>
      </c>
      <c r="M4032" s="184">
        <f t="shared" si="482"/>
        <v>0</v>
      </c>
      <c r="O4032" s="188">
        <v>128.6891</v>
      </c>
      <c r="P4032" s="188">
        <v>120.78322977000001</v>
      </c>
      <c r="Q4032" s="188">
        <f t="shared" si="483"/>
        <v>7.9058702299999908</v>
      </c>
      <c r="S4032" s="184">
        <v>0</v>
      </c>
      <c r="T4032" s="184">
        <v>0</v>
      </c>
      <c r="U4032" s="184">
        <f t="shared" si="484"/>
        <v>0</v>
      </c>
      <c r="W4032" s="185">
        <v>0</v>
      </c>
      <c r="X4032" s="185">
        <v>0</v>
      </c>
      <c r="Y4032" s="185">
        <f t="shared" si="485"/>
        <v>0</v>
      </c>
    </row>
    <row r="4033" spans="2:25" s="187" customFormat="1" hidden="1" x14ac:dyDescent="0.3">
      <c r="B4033" s="226" t="s">
        <v>4343</v>
      </c>
      <c r="C4033" s="338" t="s">
        <v>11510</v>
      </c>
      <c r="D4033" s="249"/>
      <c r="E4033" s="249"/>
      <c r="F4033" s="183"/>
      <c r="G4033" s="184">
        <f t="shared" si="479"/>
        <v>377.70510000000002</v>
      </c>
      <c r="H4033" s="184">
        <f t="shared" si="480"/>
        <v>377.70510000000002</v>
      </c>
      <c r="I4033" s="184">
        <f t="shared" si="481"/>
        <v>0</v>
      </c>
      <c r="K4033" s="184">
        <v>0</v>
      </c>
      <c r="L4033" s="184">
        <v>0</v>
      </c>
      <c r="M4033" s="184">
        <f t="shared" si="482"/>
        <v>0</v>
      </c>
      <c r="O4033" s="188">
        <v>377.70510000000002</v>
      </c>
      <c r="P4033" s="188">
        <v>377.70510000000002</v>
      </c>
      <c r="Q4033" s="188">
        <f t="shared" si="483"/>
        <v>0</v>
      </c>
      <c r="S4033" s="184">
        <v>0</v>
      </c>
      <c r="T4033" s="184">
        <v>0</v>
      </c>
      <c r="U4033" s="184">
        <f t="shared" si="484"/>
        <v>0</v>
      </c>
      <c r="W4033" s="185">
        <v>0</v>
      </c>
      <c r="X4033" s="185">
        <v>0</v>
      </c>
      <c r="Y4033" s="185">
        <f t="shared" si="485"/>
        <v>0</v>
      </c>
    </row>
    <row r="4034" spans="2:25" s="187" customFormat="1" hidden="1" x14ac:dyDescent="0.3">
      <c r="B4034" s="226" t="s">
        <v>4344</v>
      </c>
      <c r="C4034" s="338" t="s">
        <v>11511</v>
      </c>
      <c r="D4034" s="249"/>
      <c r="E4034" s="249"/>
      <c r="F4034" s="183"/>
      <c r="G4034" s="184">
        <f t="shared" si="479"/>
        <v>101.58149999999999</v>
      </c>
      <c r="H4034" s="184">
        <f t="shared" si="480"/>
        <v>97.153088540000013</v>
      </c>
      <c r="I4034" s="184">
        <f t="shared" si="481"/>
        <v>4.4284114599999782</v>
      </c>
      <c r="K4034" s="184">
        <v>0</v>
      </c>
      <c r="L4034" s="184">
        <v>0</v>
      </c>
      <c r="M4034" s="184">
        <f t="shared" si="482"/>
        <v>0</v>
      </c>
      <c r="O4034" s="188">
        <v>101.58149999999999</v>
      </c>
      <c r="P4034" s="188">
        <v>97.153088540000013</v>
      </c>
      <c r="Q4034" s="188">
        <f t="shared" si="483"/>
        <v>4.4284114599999782</v>
      </c>
      <c r="S4034" s="184">
        <v>0</v>
      </c>
      <c r="T4034" s="184">
        <v>0</v>
      </c>
      <c r="U4034" s="184">
        <f t="shared" si="484"/>
        <v>0</v>
      </c>
      <c r="W4034" s="185">
        <v>0</v>
      </c>
      <c r="X4034" s="185">
        <v>0</v>
      </c>
      <c r="Y4034" s="185">
        <f t="shared" si="485"/>
        <v>0</v>
      </c>
    </row>
    <row r="4035" spans="2:25" s="187" customFormat="1" hidden="1" x14ac:dyDescent="0.3">
      <c r="B4035" s="226" t="s">
        <v>4345</v>
      </c>
      <c r="C4035" s="338" t="s">
        <v>11512</v>
      </c>
      <c r="D4035" s="249"/>
      <c r="E4035" s="249"/>
      <c r="F4035" s="183"/>
      <c r="G4035" s="184">
        <f t="shared" si="479"/>
        <v>-28.732099999999999</v>
      </c>
      <c r="H4035" s="184">
        <f t="shared" si="480"/>
        <v>12.253040800000001</v>
      </c>
      <c r="I4035" s="184">
        <f t="shared" si="481"/>
        <v>40.985140799999996</v>
      </c>
      <c r="K4035" s="184">
        <v>0</v>
      </c>
      <c r="L4035" s="184">
        <v>0</v>
      </c>
      <c r="M4035" s="184">
        <f t="shared" si="482"/>
        <v>0</v>
      </c>
      <c r="O4035" s="188">
        <v>-28.732099999999999</v>
      </c>
      <c r="P4035" s="188">
        <v>12.253040800000001</v>
      </c>
      <c r="Q4035" s="188">
        <f t="shared" si="483"/>
        <v>40.985140799999996</v>
      </c>
      <c r="S4035" s="184">
        <v>0</v>
      </c>
      <c r="T4035" s="184">
        <v>0</v>
      </c>
      <c r="U4035" s="184">
        <f t="shared" si="484"/>
        <v>0</v>
      </c>
      <c r="W4035" s="185">
        <v>0</v>
      </c>
      <c r="X4035" s="185">
        <v>0</v>
      </c>
      <c r="Y4035" s="185">
        <f t="shared" si="485"/>
        <v>0</v>
      </c>
    </row>
    <row r="4036" spans="2:25" s="187" customFormat="1" hidden="1" x14ac:dyDescent="0.3">
      <c r="B4036" s="226" t="s">
        <v>4346</v>
      </c>
      <c r="C4036" s="338" t="s">
        <v>11513</v>
      </c>
      <c r="D4036" s="249"/>
      <c r="E4036" s="249"/>
      <c r="F4036" s="183"/>
      <c r="G4036" s="184">
        <f t="shared" si="479"/>
        <v>520.46260000000007</v>
      </c>
      <c r="H4036" s="184">
        <f t="shared" si="480"/>
        <v>478.64489210000005</v>
      </c>
      <c r="I4036" s="184">
        <f t="shared" si="481"/>
        <v>41.817707900000016</v>
      </c>
      <c r="K4036" s="184">
        <v>0</v>
      </c>
      <c r="L4036" s="184">
        <v>0</v>
      </c>
      <c r="M4036" s="184">
        <f t="shared" si="482"/>
        <v>0</v>
      </c>
      <c r="O4036" s="188">
        <v>520.46260000000007</v>
      </c>
      <c r="P4036" s="188">
        <v>478.64489210000005</v>
      </c>
      <c r="Q4036" s="188">
        <f t="shared" si="483"/>
        <v>41.817707900000016</v>
      </c>
      <c r="S4036" s="184">
        <v>0</v>
      </c>
      <c r="T4036" s="184">
        <v>0</v>
      </c>
      <c r="U4036" s="184">
        <f t="shared" si="484"/>
        <v>0</v>
      </c>
      <c r="W4036" s="185">
        <v>0</v>
      </c>
      <c r="X4036" s="185">
        <v>0</v>
      </c>
      <c r="Y4036" s="185">
        <f t="shared" si="485"/>
        <v>0</v>
      </c>
    </row>
    <row r="4037" spans="2:25" s="187" customFormat="1" hidden="1" x14ac:dyDescent="0.3">
      <c r="B4037" s="226" t="s">
        <v>4347</v>
      </c>
      <c r="C4037" s="338" t="s">
        <v>11514</v>
      </c>
      <c r="D4037" s="249"/>
      <c r="E4037" s="249"/>
      <c r="F4037" s="183"/>
      <c r="G4037" s="184">
        <f t="shared" si="479"/>
        <v>849.61300000000006</v>
      </c>
      <c r="H4037" s="184">
        <f t="shared" si="480"/>
        <v>684.52773100000002</v>
      </c>
      <c r="I4037" s="184">
        <f t="shared" si="481"/>
        <v>165.08526900000004</v>
      </c>
      <c r="K4037" s="184">
        <v>0</v>
      </c>
      <c r="L4037" s="184">
        <v>0</v>
      </c>
      <c r="M4037" s="184">
        <f t="shared" si="482"/>
        <v>0</v>
      </c>
      <c r="O4037" s="188">
        <v>849.61300000000006</v>
      </c>
      <c r="P4037" s="188">
        <v>684.52773100000002</v>
      </c>
      <c r="Q4037" s="188">
        <f t="shared" si="483"/>
        <v>165.08526900000004</v>
      </c>
      <c r="S4037" s="184">
        <v>0</v>
      </c>
      <c r="T4037" s="184">
        <v>0</v>
      </c>
      <c r="U4037" s="184">
        <f t="shared" si="484"/>
        <v>0</v>
      </c>
      <c r="W4037" s="185">
        <v>0</v>
      </c>
      <c r="X4037" s="185">
        <v>0</v>
      </c>
      <c r="Y4037" s="185">
        <f t="shared" si="485"/>
        <v>0</v>
      </c>
    </row>
    <row r="4038" spans="2:25" s="187" customFormat="1" hidden="1" x14ac:dyDescent="0.3">
      <c r="B4038" s="226" t="s">
        <v>4348</v>
      </c>
      <c r="C4038" s="338" t="s">
        <v>11515</v>
      </c>
      <c r="D4038" s="249"/>
      <c r="E4038" s="249"/>
      <c r="F4038" s="183"/>
      <c r="G4038" s="184">
        <f t="shared" ref="G4038:G4101" si="486">+K4038+O4038+S4038+W4038</f>
        <v>212.6396</v>
      </c>
      <c r="H4038" s="184">
        <f t="shared" ref="H4038:H4101" si="487">+L4038+P4038+T4038+X4038</f>
        <v>79.192967550000006</v>
      </c>
      <c r="I4038" s="184">
        <f t="shared" si="481"/>
        <v>133.44663244999998</v>
      </c>
      <c r="K4038" s="184">
        <v>0</v>
      </c>
      <c r="L4038" s="184">
        <v>0</v>
      </c>
      <c r="M4038" s="184">
        <f t="shared" si="482"/>
        <v>0</v>
      </c>
      <c r="O4038" s="188">
        <v>212.6396</v>
      </c>
      <c r="P4038" s="188">
        <v>79.192967550000006</v>
      </c>
      <c r="Q4038" s="188">
        <f t="shared" si="483"/>
        <v>133.44663244999998</v>
      </c>
      <c r="S4038" s="184">
        <v>0</v>
      </c>
      <c r="T4038" s="184">
        <v>0</v>
      </c>
      <c r="U4038" s="184">
        <f t="shared" si="484"/>
        <v>0</v>
      </c>
      <c r="W4038" s="185">
        <v>0</v>
      </c>
      <c r="X4038" s="185">
        <v>0</v>
      </c>
      <c r="Y4038" s="185">
        <f t="shared" si="485"/>
        <v>0</v>
      </c>
    </row>
    <row r="4039" spans="2:25" s="187" customFormat="1" hidden="1" x14ac:dyDescent="0.3">
      <c r="B4039" s="226" t="s">
        <v>4349</v>
      </c>
      <c r="C4039" s="338" t="s">
        <v>11516</v>
      </c>
      <c r="D4039" s="249"/>
      <c r="E4039" s="249"/>
      <c r="F4039" s="183"/>
      <c r="G4039" s="184">
        <f t="shared" si="486"/>
        <v>3021.3503000000001</v>
      </c>
      <c r="H4039" s="184">
        <f t="shared" si="487"/>
        <v>2043.10349395</v>
      </c>
      <c r="I4039" s="184">
        <f t="shared" si="481"/>
        <v>978.24680605000003</v>
      </c>
      <c r="K4039" s="184">
        <v>0</v>
      </c>
      <c r="L4039" s="184">
        <v>0</v>
      </c>
      <c r="M4039" s="184">
        <f t="shared" si="482"/>
        <v>0</v>
      </c>
      <c r="O4039" s="188">
        <v>3021.3503000000001</v>
      </c>
      <c r="P4039" s="188">
        <v>2043.10349395</v>
      </c>
      <c r="Q4039" s="188">
        <f t="shared" si="483"/>
        <v>978.24680605000003</v>
      </c>
      <c r="S4039" s="184">
        <v>0</v>
      </c>
      <c r="T4039" s="184">
        <v>0</v>
      </c>
      <c r="U4039" s="184">
        <f t="shared" si="484"/>
        <v>0</v>
      </c>
      <c r="W4039" s="185">
        <v>0</v>
      </c>
      <c r="X4039" s="185">
        <v>0</v>
      </c>
      <c r="Y4039" s="185">
        <f t="shared" si="485"/>
        <v>0</v>
      </c>
    </row>
    <row r="4040" spans="2:25" s="187" customFormat="1" hidden="1" x14ac:dyDescent="0.3">
      <c r="B4040" s="226" t="s">
        <v>4350</v>
      </c>
      <c r="C4040" s="338" t="s">
        <v>11517</v>
      </c>
      <c r="D4040" s="249"/>
      <c r="E4040" s="249"/>
      <c r="F4040" s="183"/>
      <c r="G4040" s="184">
        <f t="shared" si="486"/>
        <v>546.79999999999995</v>
      </c>
      <c r="H4040" s="184">
        <f t="shared" si="487"/>
        <v>388.31959999999998</v>
      </c>
      <c r="I4040" s="184">
        <f t="shared" si="481"/>
        <v>158.48039999999997</v>
      </c>
      <c r="K4040" s="184">
        <v>0</v>
      </c>
      <c r="L4040" s="184">
        <v>0</v>
      </c>
      <c r="M4040" s="184">
        <f t="shared" si="482"/>
        <v>0</v>
      </c>
      <c r="O4040" s="188">
        <v>546.79999999999995</v>
      </c>
      <c r="P4040" s="188">
        <v>388.31959999999998</v>
      </c>
      <c r="Q4040" s="188">
        <f t="shared" si="483"/>
        <v>158.48039999999997</v>
      </c>
      <c r="S4040" s="184">
        <v>0</v>
      </c>
      <c r="T4040" s="184">
        <v>0</v>
      </c>
      <c r="U4040" s="184">
        <f t="shared" si="484"/>
        <v>0</v>
      </c>
      <c r="W4040" s="185">
        <v>0</v>
      </c>
      <c r="X4040" s="185">
        <v>0</v>
      </c>
      <c r="Y4040" s="185">
        <f t="shared" si="485"/>
        <v>0</v>
      </c>
    </row>
    <row r="4041" spans="2:25" s="187" customFormat="1" hidden="1" x14ac:dyDescent="0.3">
      <c r="B4041" s="226" t="s">
        <v>4351</v>
      </c>
      <c r="C4041" s="338" t="s">
        <v>11518</v>
      </c>
      <c r="D4041" s="249"/>
      <c r="E4041" s="249"/>
      <c r="F4041" s="183"/>
      <c r="G4041" s="184">
        <f t="shared" si="486"/>
        <v>581.4683</v>
      </c>
      <c r="H4041" s="184">
        <f t="shared" si="487"/>
        <v>461.7520179</v>
      </c>
      <c r="I4041" s="184">
        <f t="shared" ref="I4041:I4104" si="488">+ABS(G4041-H4041)</f>
        <v>119.7162821</v>
      </c>
      <c r="K4041" s="184">
        <v>0</v>
      </c>
      <c r="L4041" s="184">
        <v>0</v>
      </c>
      <c r="M4041" s="184">
        <f t="shared" ref="M4041:M4104" si="489">+ABS(K4041-L4041)</f>
        <v>0</v>
      </c>
      <c r="O4041" s="188">
        <v>581.4683</v>
      </c>
      <c r="P4041" s="188">
        <v>461.7520179</v>
      </c>
      <c r="Q4041" s="188">
        <f t="shared" ref="Q4041:Q4104" si="490">+ABS(O4041-P4041)</f>
        <v>119.7162821</v>
      </c>
      <c r="S4041" s="184">
        <v>0</v>
      </c>
      <c r="T4041" s="184">
        <v>0</v>
      </c>
      <c r="U4041" s="184">
        <f t="shared" ref="U4041:U4104" si="491">+ABS(S4041-T4041)</f>
        <v>0</v>
      </c>
      <c r="W4041" s="185">
        <v>0</v>
      </c>
      <c r="X4041" s="185">
        <v>0</v>
      </c>
      <c r="Y4041" s="185">
        <f t="shared" ref="Y4041:Y4104" si="492">+ABS(W4041-X4041)</f>
        <v>0</v>
      </c>
    </row>
    <row r="4042" spans="2:25" s="187" customFormat="1" hidden="1" x14ac:dyDescent="0.3">
      <c r="B4042" s="226" t="s">
        <v>4352</v>
      </c>
      <c r="C4042" s="338" t="s">
        <v>11519</v>
      </c>
      <c r="D4042" s="249"/>
      <c r="E4042" s="249"/>
      <c r="F4042" s="183"/>
      <c r="G4042" s="184">
        <f t="shared" si="486"/>
        <v>197.24029999999999</v>
      </c>
      <c r="H4042" s="184">
        <f t="shared" si="487"/>
        <v>167.66348635</v>
      </c>
      <c r="I4042" s="184">
        <f t="shared" si="488"/>
        <v>29.576813649999991</v>
      </c>
      <c r="K4042" s="184">
        <v>0</v>
      </c>
      <c r="L4042" s="184">
        <v>0</v>
      </c>
      <c r="M4042" s="184">
        <f t="shared" si="489"/>
        <v>0</v>
      </c>
      <c r="O4042" s="188">
        <v>197.24029999999999</v>
      </c>
      <c r="P4042" s="188">
        <v>167.66348635</v>
      </c>
      <c r="Q4042" s="188">
        <f t="shared" si="490"/>
        <v>29.576813649999991</v>
      </c>
      <c r="S4042" s="184">
        <v>0</v>
      </c>
      <c r="T4042" s="184">
        <v>0</v>
      </c>
      <c r="U4042" s="184">
        <f t="shared" si="491"/>
        <v>0</v>
      </c>
      <c r="W4042" s="185">
        <v>0</v>
      </c>
      <c r="X4042" s="185">
        <v>0</v>
      </c>
      <c r="Y4042" s="185">
        <f t="shared" si="492"/>
        <v>0</v>
      </c>
    </row>
    <row r="4043" spans="2:25" s="187" customFormat="1" hidden="1" x14ac:dyDescent="0.3">
      <c r="B4043" s="226" t="s">
        <v>4353</v>
      </c>
      <c r="C4043" s="338" t="s">
        <v>11520</v>
      </c>
      <c r="D4043" s="249"/>
      <c r="E4043" s="249"/>
      <c r="F4043" s="183"/>
      <c r="G4043" s="184">
        <f t="shared" si="486"/>
        <v>292.31510000000003</v>
      </c>
      <c r="H4043" s="184">
        <f t="shared" si="487"/>
        <v>271.67090285</v>
      </c>
      <c r="I4043" s="184">
        <f t="shared" si="488"/>
        <v>20.644197150000025</v>
      </c>
      <c r="K4043" s="184">
        <v>0</v>
      </c>
      <c r="L4043" s="184">
        <v>0</v>
      </c>
      <c r="M4043" s="184">
        <f t="shared" si="489"/>
        <v>0</v>
      </c>
      <c r="O4043" s="188">
        <v>292.31510000000003</v>
      </c>
      <c r="P4043" s="188">
        <v>271.67090285</v>
      </c>
      <c r="Q4043" s="188">
        <f t="shared" si="490"/>
        <v>20.644197150000025</v>
      </c>
      <c r="S4043" s="184">
        <v>0</v>
      </c>
      <c r="T4043" s="184">
        <v>0</v>
      </c>
      <c r="U4043" s="184">
        <f t="shared" si="491"/>
        <v>0</v>
      </c>
      <c r="W4043" s="185">
        <v>0</v>
      </c>
      <c r="X4043" s="185">
        <v>0</v>
      </c>
      <c r="Y4043" s="185">
        <f t="shared" si="492"/>
        <v>0</v>
      </c>
    </row>
    <row r="4044" spans="2:25" s="187" customFormat="1" hidden="1" x14ac:dyDescent="0.3">
      <c r="B4044" s="226" t="s">
        <v>4354</v>
      </c>
      <c r="C4044" s="338" t="s">
        <v>11521</v>
      </c>
      <c r="D4044" s="249"/>
      <c r="E4044" s="249"/>
      <c r="F4044" s="183"/>
      <c r="G4044" s="184">
        <f t="shared" si="486"/>
        <v>97.070100000000011</v>
      </c>
      <c r="H4044" s="184">
        <f t="shared" si="487"/>
        <v>92.434678269999992</v>
      </c>
      <c r="I4044" s="184">
        <f t="shared" si="488"/>
        <v>4.6354217300000187</v>
      </c>
      <c r="K4044" s="184">
        <v>0</v>
      </c>
      <c r="L4044" s="184">
        <v>0</v>
      </c>
      <c r="M4044" s="184">
        <f t="shared" si="489"/>
        <v>0</v>
      </c>
      <c r="O4044" s="188">
        <v>97.070100000000011</v>
      </c>
      <c r="P4044" s="188">
        <v>92.434678269999992</v>
      </c>
      <c r="Q4044" s="188">
        <f t="shared" si="490"/>
        <v>4.6354217300000187</v>
      </c>
      <c r="S4044" s="184">
        <v>0</v>
      </c>
      <c r="T4044" s="184">
        <v>0</v>
      </c>
      <c r="U4044" s="184">
        <f t="shared" si="491"/>
        <v>0</v>
      </c>
      <c r="W4044" s="185">
        <v>0</v>
      </c>
      <c r="X4044" s="185">
        <v>0</v>
      </c>
      <c r="Y4044" s="185">
        <f t="shared" si="492"/>
        <v>0</v>
      </c>
    </row>
    <row r="4045" spans="2:25" s="187" customFormat="1" hidden="1" x14ac:dyDescent="0.3">
      <c r="B4045" s="226" t="s">
        <v>4355</v>
      </c>
      <c r="C4045" s="338" t="s">
        <v>11522</v>
      </c>
      <c r="D4045" s="249"/>
      <c r="E4045" s="249"/>
      <c r="F4045" s="183"/>
      <c r="G4045" s="184">
        <f t="shared" si="486"/>
        <v>77.559200000000004</v>
      </c>
      <c r="H4045" s="184">
        <f t="shared" si="487"/>
        <v>77.139399999999995</v>
      </c>
      <c r="I4045" s="184">
        <f t="shared" si="488"/>
        <v>0.41980000000000928</v>
      </c>
      <c r="K4045" s="184">
        <v>0</v>
      </c>
      <c r="L4045" s="184">
        <v>0</v>
      </c>
      <c r="M4045" s="184">
        <f t="shared" si="489"/>
        <v>0</v>
      </c>
      <c r="O4045" s="188">
        <v>77.559200000000004</v>
      </c>
      <c r="P4045" s="188">
        <v>77.139399999999995</v>
      </c>
      <c r="Q4045" s="188">
        <f t="shared" si="490"/>
        <v>0.41980000000000928</v>
      </c>
      <c r="S4045" s="184">
        <v>0</v>
      </c>
      <c r="T4045" s="184">
        <v>0</v>
      </c>
      <c r="U4045" s="184">
        <f t="shared" si="491"/>
        <v>0</v>
      </c>
      <c r="W4045" s="185">
        <v>0</v>
      </c>
      <c r="X4045" s="185">
        <v>0</v>
      </c>
      <c r="Y4045" s="185">
        <f t="shared" si="492"/>
        <v>0</v>
      </c>
    </row>
    <row r="4046" spans="2:25" s="187" customFormat="1" hidden="1" x14ac:dyDescent="0.3">
      <c r="B4046" s="226" t="s">
        <v>4356</v>
      </c>
      <c r="C4046" s="338" t="s">
        <v>11523</v>
      </c>
      <c r="D4046" s="249"/>
      <c r="E4046" s="249"/>
      <c r="F4046" s="183"/>
      <c r="G4046" s="184">
        <f t="shared" si="486"/>
        <v>46.7575</v>
      </c>
      <c r="H4046" s="184">
        <f t="shared" si="487"/>
        <v>41.944684779999996</v>
      </c>
      <c r="I4046" s="184">
        <f t="shared" si="488"/>
        <v>4.8128152200000045</v>
      </c>
      <c r="K4046" s="184">
        <v>0</v>
      </c>
      <c r="L4046" s="184">
        <v>0</v>
      </c>
      <c r="M4046" s="184">
        <f t="shared" si="489"/>
        <v>0</v>
      </c>
      <c r="O4046" s="188">
        <v>46.7575</v>
      </c>
      <c r="P4046" s="188">
        <v>41.944684779999996</v>
      </c>
      <c r="Q4046" s="188">
        <f t="shared" si="490"/>
        <v>4.8128152200000045</v>
      </c>
      <c r="S4046" s="184">
        <v>0</v>
      </c>
      <c r="T4046" s="184">
        <v>0</v>
      </c>
      <c r="U4046" s="184">
        <f t="shared" si="491"/>
        <v>0</v>
      </c>
      <c r="W4046" s="185">
        <v>0</v>
      </c>
      <c r="X4046" s="185">
        <v>0</v>
      </c>
      <c r="Y4046" s="185">
        <f t="shared" si="492"/>
        <v>0</v>
      </c>
    </row>
    <row r="4047" spans="2:25" s="187" customFormat="1" hidden="1" x14ac:dyDescent="0.3">
      <c r="B4047" s="226" t="s">
        <v>4357</v>
      </c>
      <c r="C4047" s="338" t="s">
        <v>11524</v>
      </c>
      <c r="D4047" s="249"/>
      <c r="E4047" s="249"/>
      <c r="F4047" s="183"/>
      <c r="G4047" s="184">
        <f t="shared" si="486"/>
        <v>283.74639999999994</v>
      </c>
      <c r="H4047" s="184">
        <f t="shared" si="487"/>
        <v>190.06691564000005</v>
      </c>
      <c r="I4047" s="184">
        <f t="shared" si="488"/>
        <v>93.67948435999989</v>
      </c>
      <c r="K4047" s="184">
        <v>0</v>
      </c>
      <c r="L4047" s="184">
        <v>0</v>
      </c>
      <c r="M4047" s="184">
        <f t="shared" si="489"/>
        <v>0</v>
      </c>
      <c r="O4047" s="188">
        <v>283.74639999999994</v>
      </c>
      <c r="P4047" s="188">
        <v>190.06691564000005</v>
      </c>
      <c r="Q4047" s="188">
        <f t="shared" si="490"/>
        <v>93.67948435999989</v>
      </c>
      <c r="S4047" s="184">
        <v>0</v>
      </c>
      <c r="T4047" s="184">
        <v>0</v>
      </c>
      <c r="U4047" s="184">
        <f t="shared" si="491"/>
        <v>0</v>
      </c>
      <c r="W4047" s="185">
        <v>0</v>
      </c>
      <c r="X4047" s="185">
        <v>0</v>
      </c>
      <c r="Y4047" s="185">
        <f t="shared" si="492"/>
        <v>0</v>
      </c>
    </row>
    <row r="4048" spans="2:25" s="187" customFormat="1" hidden="1" x14ac:dyDescent="0.3">
      <c r="B4048" s="226" t="s">
        <v>4358</v>
      </c>
      <c r="C4048" s="338" t="s">
        <v>11525</v>
      </c>
      <c r="D4048" s="249"/>
      <c r="E4048" s="249"/>
      <c r="F4048" s="183"/>
      <c r="G4048" s="184">
        <f t="shared" si="486"/>
        <v>89.7547</v>
      </c>
      <c r="H4048" s="184">
        <f t="shared" si="487"/>
        <v>140.73836200000002</v>
      </c>
      <c r="I4048" s="184">
        <f t="shared" si="488"/>
        <v>50.983662000000024</v>
      </c>
      <c r="K4048" s="184">
        <v>0</v>
      </c>
      <c r="L4048" s="184">
        <v>0</v>
      </c>
      <c r="M4048" s="184">
        <f t="shared" si="489"/>
        <v>0</v>
      </c>
      <c r="O4048" s="188">
        <v>89.7547</v>
      </c>
      <c r="P4048" s="188">
        <v>140.73836200000002</v>
      </c>
      <c r="Q4048" s="188">
        <f t="shared" si="490"/>
        <v>50.983662000000024</v>
      </c>
      <c r="S4048" s="184">
        <v>0</v>
      </c>
      <c r="T4048" s="184">
        <v>0</v>
      </c>
      <c r="U4048" s="184">
        <f t="shared" si="491"/>
        <v>0</v>
      </c>
      <c r="W4048" s="185">
        <v>0</v>
      </c>
      <c r="X4048" s="185">
        <v>0</v>
      </c>
      <c r="Y4048" s="185">
        <f t="shared" si="492"/>
        <v>0</v>
      </c>
    </row>
    <row r="4049" spans="2:25" s="187" customFormat="1" hidden="1" x14ac:dyDescent="0.3">
      <c r="B4049" s="226" t="s">
        <v>4359</v>
      </c>
      <c r="C4049" s="338" t="s">
        <v>11526</v>
      </c>
      <c r="D4049" s="249"/>
      <c r="E4049" s="249"/>
      <c r="F4049" s="183"/>
      <c r="G4049" s="184">
        <f t="shared" si="486"/>
        <v>605.90340000000003</v>
      </c>
      <c r="H4049" s="184">
        <f t="shared" si="487"/>
        <v>520.47618103999991</v>
      </c>
      <c r="I4049" s="184">
        <f t="shared" si="488"/>
        <v>85.427218960000118</v>
      </c>
      <c r="K4049" s="184">
        <v>0</v>
      </c>
      <c r="L4049" s="184">
        <v>0</v>
      </c>
      <c r="M4049" s="184">
        <f t="shared" si="489"/>
        <v>0</v>
      </c>
      <c r="O4049" s="188">
        <v>605.90340000000003</v>
      </c>
      <c r="P4049" s="188">
        <v>520.47618103999991</v>
      </c>
      <c r="Q4049" s="188">
        <f t="shared" si="490"/>
        <v>85.427218960000118</v>
      </c>
      <c r="S4049" s="184">
        <v>0</v>
      </c>
      <c r="T4049" s="184">
        <v>0</v>
      </c>
      <c r="U4049" s="184">
        <f t="shared" si="491"/>
        <v>0</v>
      </c>
      <c r="W4049" s="185">
        <v>0</v>
      </c>
      <c r="X4049" s="185">
        <v>0</v>
      </c>
      <c r="Y4049" s="185">
        <f t="shared" si="492"/>
        <v>0</v>
      </c>
    </row>
    <row r="4050" spans="2:25" s="187" customFormat="1" hidden="1" x14ac:dyDescent="0.3">
      <c r="B4050" s="226" t="s">
        <v>4360</v>
      </c>
      <c r="C4050" s="338" t="s">
        <v>11527</v>
      </c>
      <c r="D4050" s="249"/>
      <c r="E4050" s="249"/>
      <c r="F4050" s="183"/>
      <c r="G4050" s="184">
        <f t="shared" si="486"/>
        <v>226.21429999999998</v>
      </c>
      <c r="H4050" s="184">
        <f t="shared" si="487"/>
        <v>184.68388998</v>
      </c>
      <c r="I4050" s="184">
        <f t="shared" si="488"/>
        <v>41.530410019999977</v>
      </c>
      <c r="K4050" s="184">
        <v>0</v>
      </c>
      <c r="L4050" s="184">
        <v>0</v>
      </c>
      <c r="M4050" s="184">
        <f t="shared" si="489"/>
        <v>0</v>
      </c>
      <c r="O4050" s="188">
        <v>226.21429999999998</v>
      </c>
      <c r="P4050" s="188">
        <v>184.68388998</v>
      </c>
      <c r="Q4050" s="188">
        <f t="shared" si="490"/>
        <v>41.530410019999977</v>
      </c>
      <c r="S4050" s="184">
        <v>0</v>
      </c>
      <c r="T4050" s="184">
        <v>0</v>
      </c>
      <c r="U4050" s="184">
        <f t="shared" si="491"/>
        <v>0</v>
      </c>
      <c r="W4050" s="185">
        <v>0</v>
      </c>
      <c r="X4050" s="185">
        <v>0</v>
      </c>
      <c r="Y4050" s="185">
        <f t="shared" si="492"/>
        <v>0</v>
      </c>
    </row>
    <row r="4051" spans="2:25" s="187" customFormat="1" hidden="1" x14ac:dyDescent="0.3">
      <c r="B4051" s="226" t="s">
        <v>4361</v>
      </c>
      <c r="C4051" s="338" t="s">
        <v>11528</v>
      </c>
      <c r="D4051" s="249"/>
      <c r="E4051" s="249"/>
      <c r="F4051" s="183"/>
      <c r="G4051" s="184">
        <f t="shared" si="486"/>
        <v>276.60739999999998</v>
      </c>
      <c r="H4051" s="184">
        <f t="shared" si="487"/>
        <v>269.07928200000003</v>
      </c>
      <c r="I4051" s="184">
        <f t="shared" si="488"/>
        <v>7.5281179999999495</v>
      </c>
      <c r="K4051" s="184">
        <v>0</v>
      </c>
      <c r="L4051" s="184">
        <v>0</v>
      </c>
      <c r="M4051" s="184">
        <f t="shared" si="489"/>
        <v>0</v>
      </c>
      <c r="O4051" s="188">
        <v>276.60739999999998</v>
      </c>
      <c r="P4051" s="188">
        <v>269.07928200000003</v>
      </c>
      <c r="Q4051" s="188">
        <f t="shared" si="490"/>
        <v>7.5281179999999495</v>
      </c>
      <c r="S4051" s="184">
        <v>0</v>
      </c>
      <c r="T4051" s="184">
        <v>0</v>
      </c>
      <c r="U4051" s="184">
        <f t="shared" si="491"/>
        <v>0</v>
      </c>
      <c r="W4051" s="185">
        <v>0</v>
      </c>
      <c r="X4051" s="185">
        <v>0</v>
      </c>
      <c r="Y4051" s="185">
        <f t="shared" si="492"/>
        <v>0</v>
      </c>
    </row>
    <row r="4052" spans="2:25" s="187" customFormat="1" hidden="1" x14ac:dyDescent="0.3">
      <c r="B4052" s="226" t="s">
        <v>4362</v>
      </c>
      <c r="C4052" s="338" t="s">
        <v>11529</v>
      </c>
      <c r="D4052" s="249"/>
      <c r="E4052" s="249"/>
      <c r="F4052" s="183"/>
      <c r="G4052" s="184">
        <f t="shared" si="486"/>
        <v>72.966099999999997</v>
      </c>
      <c r="H4052" s="184">
        <f t="shared" si="487"/>
        <v>62.472779439999996</v>
      </c>
      <c r="I4052" s="184">
        <f t="shared" si="488"/>
        <v>10.493320560000001</v>
      </c>
      <c r="K4052" s="184">
        <v>0</v>
      </c>
      <c r="L4052" s="184">
        <v>0</v>
      </c>
      <c r="M4052" s="184">
        <f t="shared" si="489"/>
        <v>0</v>
      </c>
      <c r="O4052" s="188">
        <v>72.966099999999997</v>
      </c>
      <c r="P4052" s="188">
        <v>62.472779439999996</v>
      </c>
      <c r="Q4052" s="188">
        <f t="shared" si="490"/>
        <v>10.493320560000001</v>
      </c>
      <c r="S4052" s="184">
        <v>0</v>
      </c>
      <c r="T4052" s="184">
        <v>0</v>
      </c>
      <c r="U4052" s="184">
        <f t="shared" si="491"/>
        <v>0</v>
      </c>
      <c r="W4052" s="185">
        <v>0</v>
      </c>
      <c r="X4052" s="185">
        <v>0</v>
      </c>
      <c r="Y4052" s="185">
        <f t="shared" si="492"/>
        <v>0</v>
      </c>
    </row>
    <row r="4053" spans="2:25" s="187" customFormat="1" hidden="1" x14ac:dyDescent="0.3">
      <c r="B4053" s="226" t="s">
        <v>4363</v>
      </c>
      <c r="C4053" s="338" t="s">
        <v>11530</v>
      </c>
      <c r="D4053" s="249"/>
      <c r="E4053" s="249"/>
      <c r="F4053" s="183"/>
      <c r="G4053" s="184">
        <f t="shared" si="486"/>
        <v>101.5826</v>
      </c>
      <c r="H4053" s="184">
        <f t="shared" si="487"/>
        <v>41.921984999999999</v>
      </c>
      <c r="I4053" s="184">
        <f t="shared" si="488"/>
        <v>59.660615</v>
      </c>
      <c r="K4053" s="184">
        <v>0</v>
      </c>
      <c r="L4053" s="184">
        <v>0</v>
      </c>
      <c r="M4053" s="184">
        <f t="shared" si="489"/>
        <v>0</v>
      </c>
      <c r="O4053" s="188">
        <v>101.5826</v>
      </c>
      <c r="P4053" s="188">
        <v>41.921984999999999</v>
      </c>
      <c r="Q4053" s="188">
        <f t="shared" si="490"/>
        <v>59.660615</v>
      </c>
      <c r="S4053" s="184">
        <v>0</v>
      </c>
      <c r="T4053" s="184">
        <v>0</v>
      </c>
      <c r="U4053" s="184">
        <f t="shared" si="491"/>
        <v>0</v>
      </c>
      <c r="W4053" s="185">
        <v>0</v>
      </c>
      <c r="X4053" s="185">
        <v>0</v>
      </c>
      <c r="Y4053" s="185">
        <f t="shared" si="492"/>
        <v>0</v>
      </c>
    </row>
    <row r="4054" spans="2:25" s="187" customFormat="1" hidden="1" x14ac:dyDescent="0.3">
      <c r="B4054" s="226" t="s">
        <v>4364</v>
      </c>
      <c r="C4054" s="338" t="s">
        <v>11531</v>
      </c>
      <c r="D4054" s="249"/>
      <c r="E4054" s="249"/>
      <c r="F4054" s="183"/>
      <c r="G4054" s="184">
        <f t="shared" si="486"/>
        <v>45.252500000000012</v>
      </c>
      <c r="H4054" s="184">
        <f t="shared" si="487"/>
        <v>38.86950198000001</v>
      </c>
      <c r="I4054" s="184">
        <f t="shared" si="488"/>
        <v>6.3829980200000023</v>
      </c>
      <c r="K4054" s="184">
        <v>0</v>
      </c>
      <c r="L4054" s="184">
        <v>0</v>
      </c>
      <c r="M4054" s="184">
        <f t="shared" si="489"/>
        <v>0</v>
      </c>
      <c r="O4054" s="188">
        <v>45.252500000000012</v>
      </c>
      <c r="P4054" s="188">
        <v>38.86950198000001</v>
      </c>
      <c r="Q4054" s="188">
        <f t="shared" si="490"/>
        <v>6.3829980200000023</v>
      </c>
      <c r="S4054" s="184">
        <v>0</v>
      </c>
      <c r="T4054" s="184">
        <v>0</v>
      </c>
      <c r="U4054" s="184">
        <f t="shared" si="491"/>
        <v>0</v>
      </c>
      <c r="W4054" s="185">
        <v>0</v>
      </c>
      <c r="X4054" s="185">
        <v>0</v>
      </c>
      <c r="Y4054" s="185">
        <f t="shared" si="492"/>
        <v>0</v>
      </c>
    </row>
    <row r="4055" spans="2:25" s="187" customFormat="1" hidden="1" x14ac:dyDescent="0.3">
      <c r="B4055" s="226" t="s">
        <v>4365</v>
      </c>
      <c r="C4055" s="338" t="s">
        <v>11532</v>
      </c>
      <c r="D4055" s="249"/>
      <c r="E4055" s="249"/>
      <c r="F4055" s="183"/>
      <c r="G4055" s="184">
        <f t="shared" si="486"/>
        <v>298.40849999999995</v>
      </c>
      <c r="H4055" s="184">
        <f t="shared" si="487"/>
        <v>276.02912992</v>
      </c>
      <c r="I4055" s="184">
        <f t="shared" si="488"/>
        <v>22.379370079999944</v>
      </c>
      <c r="K4055" s="184">
        <v>0</v>
      </c>
      <c r="L4055" s="184">
        <v>0</v>
      </c>
      <c r="M4055" s="184">
        <f t="shared" si="489"/>
        <v>0</v>
      </c>
      <c r="O4055" s="188">
        <v>298.40849999999995</v>
      </c>
      <c r="P4055" s="188">
        <v>276.02912992</v>
      </c>
      <c r="Q4055" s="188">
        <f t="shared" si="490"/>
        <v>22.379370079999944</v>
      </c>
      <c r="S4055" s="184">
        <v>0</v>
      </c>
      <c r="T4055" s="184">
        <v>0</v>
      </c>
      <c r="U4055" s="184">
        <f t="shared" si="491"/>
        <v>0</v>
      </c>
      <c r="W4055" s="185">
        <v>0</v>
      </c>
      <c r="X4055" s="185">
        <v>0</v>
      </c>
      <c r="Y4055" s="185">
        <f t="shared" si="492"/>
        <v>0</v>
      </c>
    </row>
    <row r="4056" spans="2:25" s="187" customFormat="1" hidden="1" x14ac:dyDescent="0.3">
      <c r="B4056" s="226" t="s">
        <v>4366</v>
      </c>
      <c r="C4056" s="338" t="s">
        <v>11533</v>
      </c>
      <c r="D4056" s="249"/>
      <c r="E4056" s="249"/>
      <c r="F4056" s="183"/>
      <c r="G4056" s="184">
        <f t="shared" si="486"/>
        <v>124.7145</v>
      </c>
      <c r="H4056" s="184">
        <f t="shared" si="487"/>
        <v>0.27829999999999999</v>
      </c>
      <c r="I4056" s="184">
        <f t="shared" si="488"/>
        <v>124.4362</v>
      </c>
      <c r="K4056" s="184">
        <v>0</v>
      </c>
      <c r="L4056" s="184">
        <v>0</v>
      </c>
      <c r="M4056" s="184">
        <f t="shared" si="489"/>
        <v>0</v>
      </c>
      <c r="O4056" s="188">
        <v>124.7145</v>
      </c>
      <c r="P4056" s="188">
        <v>0.27829999999999999</v>
      </c>
      <c r="Q4056" s="188">
        <f t="shared" si="490"/>
        <v>124.4362</v>
      </c>
      <c r="S4056" s="184">
        <v>0</v>
      </c>
      <c r="T4056" s="184">
        <v>0</v>
      </c>
      <c r="U4056" s="184">
        <f t="shared" si="491"/>
        <v>0</v>
      </c>
      <c r="W4056" s="185">
        <v>0</v>
      </c>
      <c r="X4056" s="185">
        <v>0</v>
      </c>
      <c r="Y4056" s="185">
        <f t="shared" si="492"/>
        <v>0</v>
      </c>
    </row>
    <row r="4057" spans="2:25" s="187" customFormat="1" hidden="1" x14ac:dyDescent="0.3">
      <c r="B4057" s="226" t="s">
        <v>4367</v>
      </c>
      <c r="C4057" s="338" t="s">
        <v>11534</v>
      </c>
      <c r="D4057" s="249"/>
      <c r="E4057" s="249"/>
      <c r="F4057" s="183"/>
      <c r="G4057" s="184">
        <f t="shared" si="486"/>
        <v>33.127600000000001</v>
      </c>
      <c r="H4057" s="184">
        <f t="shared" si="487"/>
        <v>30.442606999999999</v>
      </c>
      <c r="I4057" s="184">
        <f t="shared" si="488"/>
        <v>2.6849930000000022</v>
      </c>
      <c r="K4057" s="184">
        <v>0</v>
      </c>
      <c r="L4057" s="184">
        <v>0</v>
      </c>
      <c r="M4057" s="184">
        <f t="shared" si="489"/>
        <v>0</v>
      </c>
      <c r="O4057" s="188">
        <v>33.127600000000001</v>
      </c>
      <c r="P4057" s="188">
        <v>30.442606999999999</v>
      </c>
      <c r="Q4057" s="188">
        <f t="shared" si="490"/>
        <v>2.6849930000000022</v>
      </c>
      <c r="S4057" s="184">
        <v>0</v>
      </c>
      <c r="T4057" s="184">
        <v>0</v>
      </c>
      <c r="U4057" s="184">
        <f t="shared" si="491"/>
        <v>0</v>
      </c>
      <c r="W4057" s="185">
        <v>0</v>
      </c>
      <c r="X4057" s="185">
        <v>0</v>
      </c>
      <c r="Y4057" s="185">
        <f t="shared" si="492"/>
        <v>0</v>
      </c>
    </row>
    <row r="4058" spans="2:25" s="187" customFormat="1" hidden="1" x14ac:dyDescent="0.3">
      <c r="B4058" s="226" t="s">
        <v>4368</v>
      </c>
      <c r="C4058" s="338" t="s">
        <v>11535</v>
      </c>
      <c r="D4058" s="249"/>
      <c r="E4058" s="249"/>
      <c r="F4058" s="183"/>
      <c r="G4058" s="184">
        <f t="shared" si="486"/>
        <v>989.39250000000004</v>
      </c>
      <c r="H4058" s="184">
        <f t="shared" si="487"/>
        <v>859.75119442999994</v>
      </c>
      <c r="I4058" s="184">
        <f t="shared" si="488"/>
        <v>129.6413055700001</v>
      </c>
      <c r="K4058" s="184">
        <v>0</v>
      </c>
      <c r="L4058" s="184">
        <v>0</v>
      </c>
      <c r="M4058" s="184">
        <f t="shared" si="489"/>
        <v>0</v>
      </c>
      <c r="O4058" s="188">
        <v>989.39250000000004</v>
      </c>
      <c r="P4058" s="188">
        <v>859.75119442999994</v>
      </c>
      <c r="Q4058" s="188">
        <f t="shared" si="490"/>
        <v>129.6413055700001</v>
      </c>
      <c r="S4058" s="184">
        <v>0</v>
      </c>
      <c r="T4058" s="184">
        <v>0</v>
      </c>
      <c r="U4058" s="184">
        <f t="shared" si="491"/>
        <v>0</v>
      </c>
      <c r="W4058" s="185">
        <v>0</v>
      </c>
      <c r="X4058" s="185">
        <v>0</v>
      </c>
      <c r="Y4058" s="185">
        <f t="shared" si="492"/>
        <v>0</v>
      </c>
    </row>
    <row r="4059" spans="2:25" s="187" customFormat="1" hidden="1" x14ac:dyDescent="0.3">
      <c r="B4059" s="226" t="s">
        <v>4369</v>
      </c>
      <c r="C4059" s="338" t="s">
        <v>11536</v>
      </c>
      <c r="D4059" s="249"/>
      <c r="E4059" s="249"/>
      <c r="F4059" s="183"/>
      <c r="G4059" s="184">
        <f t="shared" si="486"/>
        <v>352.86939999999998</v>
      </c>
      <c r="H4059" s="184">
        <f t="shared" si="487"/>
        <v>327.86627891000006</v>
      </c>
      <c r="I4059" s="184">
        <f t="shared" si="488"/>
        <v>25.003121089999922</v>
      </c>
      <c r="K4059" s="184">
        <v>0</v>
      </c>
      <c r="L4059" s="184">
        <v>0</v>
      </c>
      <c r="M4059" s="184">
        <f t="shared" si="489"/>
        <v>0</v>
      </c>
      <c r="O4059" s="188">
        <v>352.86939999999998</v>
      </c>
      <c r="P4059" s="188">
        <v>327.86627891000006</v>
      </c>
      <c r="Q4059" s="188">
        <f t="shared" si="490"/>
        <v>25.003121089999922</v>
      </c>
      <c r="S4059" s="184">
        <v>0</v>
      </c>
      <c r="T4059" s="184">
        <v>0</v>
      </c>
      <c r="U4059" s="184">
        <f t="shared" si="491"/>
        <v>0</v>
      </c>
      <c r="W4059" s="185">
        <v>0</v>
      </c>
      <c r="X4059" s="185">
        <v>0</v>
      </c>
      <c r="Y4059" s="185">
        <f t="shared" si="492"/>
        <v>0</v>
      </c>
    </row>
    <row r="4060" spans="2:25" s="187" customFormat="1" hidden="1" x14ac:dyDescent="0.3">
      <c r="B4060" s="226" t="s">
        <v>4370</v>
      </c>
      <c r="C4060" s="338" t="s">
        <v>11537</v>
      </c>
      <c r="D4060" s="249"/>
      <c r="E4060" s="249"/>
      <c r="F4060" s="183"/>
      <c r="G4060" s="184">
        <f t="shared" si="486"/>
        <v>303.97680000000003</v>
      </c>
      <c r="H4060" s="184">
        <f t="shared" si="487"/>
        <v>276.20655146999997</v>
      </c>
      <c r="I4060" s="184">
        <f t="shared" si="488"/>
        <v>27.77024853000006</v>
      </c>
      <c r="K4060" s="184">
        <v>0</v>
      </c>
      <c r="L4060" s="184">
        <v>0</v>
      </c>
      <c r="M4060" s="184">
        <f t="shared" si="489"/>
        <v>0</v>
      </c>
      <c r="O4060" s="188">
        <v>303.97680000000003</v>
      </c>
      <c r="P4060" s="188">
        <v>276.20655146999997</v>
      </c>
      <c r="Q4060" s="188">
        <f t="shared" si="490"/>
        <v>27.77024853000006</v>
      </c>
      <c r="S4060" s="184">
        <v>0</v>
      </c>
      <c r="T4060" s="184">
        <v>0</v>
      </c>
      <c r="U4060" s="184">
        <f t="shared" si="491"/>
        <v>0</v>
      </c>
      <c r="W4060" s="185">
        <v>0</v>
      </c>
      <c r="X4060" s="185">
        <v>0</v>
      </c>
      <c r="Y4060" s="185">
        <f t="shared" si="492"/>
        <v>0</v>
      </c>
    </row>
    <row r="4061" spans="2:25" s="187" customFormat="1" hidden="1" x14ac:dyDescent="0.3">
      <c r="B4061" s="226" t="s">
        <v>4371</v>
      </c>
      <c r="C4061" s="338" t="s">
        <v>11538</v>
      </c>
      <c r="D4061" s="249"/>
      <c r="E4061" s="249"/>
      <c r="F4061" s="183"/>
      <c r="G4061" s="184">
        <f t="shared" si="486"/>
        <v>411.60720000000003</v>
      </c>
      <c r="H4061" s="184">
        <f t="shared" si="487"/>
        <v>377.23758881999998</v>
      </c>
      <c r="I4061" s="184">
        <f t="shared" si="488"/>
        <v>34.369611180000049</v>
      </c>
      <c r="K4061" s="184">
        <v>0</v>
      </c>
      <c r="L4061" s="184">
        <v>0</v>
      </c>
      <c r="M4061" s="184">
        <f t="shared" si="489"/>
        <v>0</v>
      </c>
      <c r="O4061" s="188">
        <v>411.60720000000003</v>
      </c>
      <c r="P4061" s="188">
        <v>377.23758881999998</v>
      </c>
      <c r="Q4061" s="188">
        <f t="shared" si="490"/>
        <v>34.369611180000049</v>
      </c>
      <c r="S4061" s="184">
        <v>0</v>
      </c>
      <c r="T4061" s="184">
        <v>0</v>
      </c>
      <c r="U4061" s="184">
        <f t="shared" si="491"/>
        <v>0</v>
      </c>
      <c r="W4061" s="185">
        <v>0</v>
      </c>
      <c r="X4061" s="185">
        <v>0</v>
      </c>
      <c r="Y4061" s="185">
        <f t="shared" si="492"/>
        <v>0</v>
      </c>
    </row>
    <row r="4062" spans="2:25" s="187" customFormat="1" hidden="1" x14ac:dyDescent="0.3">
      <c r="B4062" s="226" t="s">
        <v>4372</v>
      </c>
      <c r="C4062" s="338" t="s">
        <v>11539</v>
      </c>
      <c r="D4062" s="249"/>
      <c r="E4062" s="249"/>
      <c r="F4062" s="183"/>
      <c r="G4062" s="184">
        <f t="shared" si="486"/>
        <v>0</v>
      </c>
      <c r="H4062" s="184">
        <f t="shared" si="487"/>
        <v>0</v>
      </c>
      <c r="I4062" s="184">
        <f t="shared" si="488"/>
        <v>0</v>
      </c>
      <c r="K4062" s="184">
        <v>0</v>
      </c>
      <c r="L4062" s="184">
        <v>0</v>
      </c>
      <c r="M4062" s="184">
        <f t="shared" si="489"/>
        <v>0</v>
      </c>
      <c r="O4062" s="188">
        <v>0</v>
      </c>
      <c r="P4062" s="188">
        <v>0</v>
      </c>
      <c r="Q4062" s="188">
        <f t="shared" si="490"/>
        <v>0</v>
      </c>
      <c r="S4062" s="184">
        <v>0</v>
      </c>
      <c r="T4062" s="184">
        <v>0</v>
      </c>
      <c r="U4062" s="184">
        <f t="shared" si="491"/>
        <v>0</v>
      </c>
      <c r="W4062" s="185">
        <v>0</v>
      </c>
      <c r="X4062" s="185">
        <v>0</v>
      </c>
      <c r="Y4062" s="185">
        <f t="shared" si="492"/>
        <v>0</v>
      </c>
    </row>
    <row r="4063" spans="2:25" s="187" customFormat="1" hidden="1" x14ac:dyDescent="0.3">
      <c r="B4063" s="226" t="s">
        <v>4373</v>
      </c>
      <c r="C4063" s="338" t="s">
        <v>11540</v>
      </c>
      <c r="D4063" s="249"/>
      <c r="E4063" s="249"/>
      <c r="F4063" s="183"/>
      <c r="G4063" s="184">
        <f t="shared" si="486"/>
        <v>89.071200000000005</v>
      </c>
      <c r="H4063" s="184">
        <f t="shared" si="487"/>
        <v>74.183130689999999</v>
      </c>
      <c r="I4063" s="184">
        <f t="shared" si="488"/>
        <v>14.888069310000006</v>
      </c>
      <c r="K4063" s="184">
        <v>0</v>
      </c>
      <c r="L4063" s="184">
        <v>0</v>
      </c>
      <c r="M4063" s="184">
        <f t="shared" si="489"/>
        <v>0</v>
      </c>
      <c r="O4063" s="188">
        <v>89.071200000000005</v>
      </c>
      <c r="P4063" s="188">
        <v>74.183130689999999</v>
      </c>
      <c r="Q4063" s="188">
        <f t="shared" si="490"/>
        <v>14.888069310000006</v>
      </c>
      <c r="S4063" s="184">
        <v>0</v>
      </c>
      <c r="T4063" s="184">
        <v>0</v>
      </c>
      <c r="U4063" s="184">
        <f t="shared" si="491"/>
        <v>0</v>
      </c>
      <c r="W4063" s="185">
        <v>0</v>
      </c>
      <c r="X4063" s="185">
        <v>0</v>
      </c>
      <c r="Y4063" s="185">
        <f t="shared" si="492"/>
        <v>0</v>
      </c>
    </row>
    <row r="4064" spans="2:25" s="187" customFormat="1" hidden="1" x14ac:dyDescent="0.3">
      <c r="B4064" s="226" t="s">
        <v>4374</v>
      </c>
      <c r="C4064" s="338" t="s">
        <v>11541</v>
      </c>
      <c r="D4064" s="249"/>
      <c r="E4064" s="249"/>
      <c r="F4064" s="183"/>
      <c r="G4064" s="184">
        <f t="shared" si="486"/>
        <v>124.93380000000001</v>
      </c>
      <c r="H4064" s="184">
        <f t="shared" si="487"/>
        <v>0</v>
      </c>
      <c r="I4064" s="184">
        <f t="shared" si="488"/>
        <v>124.93380000000001</v>
      </c>
      <c r="K4064" s="184">
        <v>0</v>
      </c>
      <c r="L4064" s="184">
        <v>0</v>
      </c>
      <c r="M4064" s="184">
        <f t="shared" si="489"/>
        <v>0</v>
      </c>
      <c r="O4064" s="188">
        <v>124.93380000000001</v>
      </c>
      <c r="P4064" s="188">
        <v>0</v>
      </c>
      <c r="Q4064" s="188">
        <f t="shared" si="490"/>
        <v>124.93380000000001</v>
      </c>
      <c r="S4064" s="184">
        <v>0</v>
      </c>
      <c r="T4064" s="184">
        <v>0</v>
      </c>
      <c r="U4064" s="184">
        <f t="shared" si="491"/>
        <v>0</v>
      </c>
      <c r="W4064" s="185">
        <v>0</v>
      </c>
      <c r="X4064" s="185">
        <v>0</v>
      </c>
      <c r="Y4064" s="185">
        <f t="shared" si="492"/>
        <v>0</v>
      </c>
    </row>
    <row r="4065" spans="2:25" s="187" customFormat="1" hidden="1" x14ac:dyDescent="0.3">
      <c r="B4065" s="226" t="s">
        <v>4375</v>
      </c>
      <c r="C4065" s="338" t="s">
        <v>11542</v>
      </c>
      <c r="D4065" s="249"/>
      <c r="E4065" s="249"/>
      <c r="F4065" s="183"/>
      <c r="G4065" s="184">
        <f t="shared" si="486"/>
        <v>51.0366</v>
      </c>
      <c r="H4065" s="184">
        <f t="shared" si="487"/>
        <v>41.134325799999999</v>
      </c>
      <c r="I4065" s="184">
        <f t="shared" si="488"/>
        <v>9.9022742000000008</v>
      </c>
      <c r="K4065" s="184">
        <v>0</v>
      </c>
      <c r="L4065" s="184">
        <v>0</v>
      </c>
      <c r="M4065" s="184">
        <f t="shared" si="489"/>
        <v>0</v>
      </c>
      <c r="O4065" s="188">
        <v>51.0366</v>
      </c>
      <c r="P4065" s="188">
        <v>41.134325799999999</v>
      </c>
      <c r="Q4065" s="188">
        <f t="shared" si="490"/>
        <v>9.9022742000000008</v>
      </c>
      <c r="S4065" s="184">
        <v>0</v>
      </c>
      <c r="T4065" s="184">
        <v>0</v>
      </c>
      <c r="U4065" s="184">
        <f t="shared" si="491"/>
        <v>0</v>
      </c>
      <c r="W4065" s="185">
        <v>0</v>
      </c>
      <c r="X4065" s="185">
        <v>0</v>
      </c>
      <c r="Y4065" s="185">
        <f t="shared" si="492"/>
        <v>0</v>
      </c>
    </row>
    <row r="4066" spans="2:25" s="187" customFormat="1" hidden="1" x14ac:dyDescent="0.3">
      <c r="B4066" s="226" t="s">
        <v>4376</v>
      </c>
      <c r="C4066" s="338" t="s">
        <v>11543</v>
      </c>
      <c r="D4066" s="249"/>
      <c r="E4066" s="249"/>
      <c r="F4066" s="183"/>
      <c r="G4066" s="184">
        <f t="shared" si="486"/>
        <v>468.43649999999997</v>
      </c>
      <c r="H4066" s="184">
        <f t="shared" si="487"/>
        <v>343.55712346999996</v>
      </c>
      <c r="I4066" s="184">
        <f t="shared" si="488"/>
        <v>124.87937653</v>
      </c>
      <c r="K4066" s="184">
        <v>0</v>
      </c>
      <c r="L4066" s="184">
        <v>0</v>
      </c>
      <c r="M4066" s="184">
        <f t="shared" si="489"/>
        <v>0</v>
      </c>
      <c r="O4066" s="188">
        <v>468.43649999999997</v>
      </c>
      <c r="P4066" s="188">
        <v>343.55712346999996</v>
      </c>
      <c r="Q4066" s="188">
        <f t="shared" si="490"/>
        <v>124.87937653</v>
      </c>
      <c r="S4066" s="184">
        <v>0</v>
      </c>
      <c r="T4066" s="184">
        <v>0</v>
      </c>
      <c r="U4066" s="184">
        <f t="shared" si="491"/>
        <v>0</v>
      </c>
      <c r="W4066" s="185">
        <v>0</v>
      </c>
      <c r="X4066" s="185">
        <v>0</v>
      </c>
      <c r="Y4066" s="185">
        <f t="shared" si="492"/>
        <v>0</v>
      </c>
    </row>
    <row r="4067" spans="2:25" s="187" customFormat="1" hidden="1" x14ac:dyDescent="0.3">
      <c r="B4067" s="226" t="s">
        <v>4377</v>
      </c>
      <c r="C4067" s="338" t="s">
        <v>11544</v>
      </c>
      <c r="D4067" s="249"/>
      <c r="E4067" s="249"/>
      <c r="F4067" s="183"/>
      <c r="G4067" s="184">
        <f t="shared" si="486"/>
        <v>93.850099999999998</v>
      </c>
      <c r="H4067" s="184">
        <f t="shared" si="487"/>
        <v>46.70825</v>
      </c>
      <c r="I4067" s="184">
        <f t="shared" si="488"/>
        <v>47.141849999999998</v>
      </c>
      <c r="K4067" s="184">
        <v>0</v>
      </c>
      <c r="L4067" s="184">
        <v>0</v>
      </c>
      <c r="M4067" s="184">
        <f t="shared" si="489"/>
        <v>0</v>
      </c>
      <c r="O4067" s="188">
        <v>93.850099999999998</v>
      </c>
      <c r="P4067" s="188">
        <v>46.70825</v>
      </c>
      <c r="Q4067" s="188">
        <f t="shared" si="490"/>
        <v>47.141849999999998</v>
      </c>
      <c r="S4067" s="184">
        <v>0</v>
      </c>
      <c r="T4067" s="184">
        <v>0</v>
      </c>
      <c r="U4067" s="184">
        <f t="shared" si="491"/>
        <v>0</v>
      </c>
      <c r="W4067" s="185">
        <v>0</v>
      </c>
      <c r="X4067" s="185">
        <v>0</v>
      </c>
      <c r="Y4067" s="185">
        <f t="shared" si="492"/>
        <v>0</v>
      </c>
    </row>
    <row r="4068" spans="2:25" s="187" customFormat="1" hidden="1" x14ac:dyDescent="0.3">
      <c r="B4068" s="226" t="s">
        <v>4378</v>
      </c>
      <c r="C4068" s="338" t="s">
        <v>11545</v>
      </c>
      <c r="D4068" s="249"/>
      <c r="E4068" s="249"/>
      <c r="F4068" s="183"/>
      <c r="G4068" s="184">
        <f t="shared" si="486"/>
        <v>1039.0337999999999</v>
      </c>
      <c r="H4068" s="184">
        <f t="shared" si="487"/>
        <v>873.25113784999996</v>
      </c>
      <c r="I4068" s="184">
        <f t="shared" si="488"/>
        <v>165.78266214999996</v>
      </c>
      <c r="K4068" s="184">
        <v>0</v>
      </c>
      <c r="L4068" s="184">
        <v>0</v>
      </c>
      <c r="M4068" s="184">
        <f t="shared" si="489"/>
        <v>0</v>
      </c>
      <c r="O4068" s="188">
        <v>1039.0337999999999</v>
      </c>
      <c r="P4068" s="188">
        <v>873.25113784999996</v>
      </c>
      <c r="Q4068" s="188">
        <f t="shared" si="490"/>
        <v>165.78266214999996</v>
      </c>
      <c r="S4068" s="184">
        <v>0</v>
      </c>
      <c r="T4068" s="184">
        <v>0</v>
      </c>
      <c r="U4068" s="184">
        <f t="shared" si="491"/>
        <v>0</v>
      </c>
      <c r="W4068" s="185">
        <v>0</v>
      </c>
      <c r="X4068" s="185">
        <v>0</v>
      </c>
      <c r="Y4068" s="185">
        <f t="shared" si="492"/>
        <v>0</v>
      </c>
    </row>
    <row r="4069" spans="2:25" s="187" customFormat="1" hidden="1" x14ac:dyDescent="0.3">
      <c r="B4069" s="226" t="s">
        <v>4379</v>
      </c>
      <c r="C4069" s="338" t="s">
        <v>11546</v>
      </c>
      <c r="D4069" s="249"/>
      <c r="E4069" s="249"/>
      <c r="F4069" s="183"/>
      <c r="G4069" s="184">
        <f t="shared" si="486"/>
        <v>415.10969999999998</v>
      </c>
      <c r="H4069" s="184">
        <f t="shared" si="487"/>
        <v>378.33967239999998</v>
      </c>
      <c r="I4069" s="184">
        <f t="shared" si="488"/>
        <v>36.770027599999992</v>
      </c>
      <c r="K4069" s="184">
        <v>0</v>
      </c>
      <c r="L4069" s="184">
        <v>0</v>
      </c>
      <c r="M4069" s="184">
        <f t="shared" si="489"/>
        <v>0</v>
      </c>
      <c r="O4069" s="188">
        <v>415.10969999999998</v>
      </c>
      <c r="P4069" s="188">
        <v>378.33967239999998</v>
      </c>
      <c r="Q4069" s="188">
        <f t="shared" si="490"/>
        <v>36.770027599999992</v>
      </c>
      <c r="S4069" s="184">
        <v>0</v>
      </c>
      <c r="T4069" s="184">
        <v>0</v>
      </c>
      <c r="U4069" s="184">
        <f t="shared" si="491"/>
        <v>0</v>
      </c>
      <c r="W4069" s="185">
        <v>0</v>
      </c>
      <c r="X4069" s="185">
        <v>0</v>
      </c>
      <c r="Y4069" s="185">
        <f t="shared" si="492"/>
        <v>0</v>
      </c>
    </row>
    <row r="4070" spans="2:25" s="187" customFormat="1" hidden="1" x14ac:dyDescent="0.3">
      <c r="B4070" s="226" t="s">
        <v>4380</v>
      </c>
      <c r="C4070" s="338" t="s">
        <v>11547</v>
      </c>
      <c r="D4070" s="249"/>
      <c r="E4070" s="249"/>
      <c r="F4070" s="183"/>
      <c r="G4070" s="184">
        <f t="shared" si="486"/>
        <v>73.516099999999994</v>
      </c>
      <c r="H4070" s="184">
        <f t="shared" si="487"/>
        <v>73.516099999999994</v>
      </c>
      <c r="I4070" s="184">
        <f t="shared" si="488"/>
        <v>0</v>
      </c>
      <c r="K4070" s="184">
        <v>0</v>
      </c>
      <c r="L4070" s="184">
        <v>0</v>
      </c>
      <c r="M4070" s="184">
        <f t="shared" si="489"/>
        <v>0</v>
      </c>
      <c r="O4070" s="188">
        <v>73.516099999999994</v>
      </c>
      <c r="P4070" s="188">
        <v>73.516099999999994</v>
      </c>
      <c r="Q4070" s="188">
        <f t="shared" si="490"/>
        <v>0</v>
      </c>
      <c r="S4070" s="184">
        <v>0</v>
      </c>
      <c r="T4070" s="184">
        <v>0</v>
      </c>
      <c r="U4070" s="184">
        <f t="shared" si="491"/>
        <v>0</v>
      </c>
      <c r="W4070" s="185">
        <v>0</v>
      </c>
      <c r="X4070" s="185">
        <v>0</v>
      </c>
      <c r="Y4070" s="185">
        <f t="shared" si="492"/>
        <v>0</v>
      </c>
    </row>
    <row r="4071" spans="2:25" s="187" customFormat="1" hidden="1" x14ac:dyDescent="0.3">
      <c r="B4071" s="226" t="s">
        <v>4381</v>
      </c>
      <c r="C4071" s="338" t="s">
        <v>11548</v>
      </c>
      <c r="D4071" s="249"/>
      <c r="E4071" s="249"/>
      <c r="F4071" s="183"/>
      <c r="G4071" s="184">
        <f t="shared" si="486"/>
        <v>426.02910000000003</v>
      </c>
      <c r="H4071" s="184">
        <f t="shared" si="487"/>
        <v>381.51278540999999</v>
      </c>
      <c r="I4071" s="184">
        <f t="shared" si="488"/>
        <v>44.516314590000036</v>
      </c>
      <c r="K4071" s="184">
        <v>0</v>
      </c>
      <c r="L4071" s="184">
        <v>0</v>
      </c>
      <c r="M4071" s="184">
        <f t="shared" si="489"/>
        <v>0</v>
      </c>
      <c r="O4071" s="188">
        <v>426.02910000000003</v>
      </c>
      <c r="P4071" s="188">
        <v>381.51278540999999</v>
      </c>
      <c r="Q4071" s="188">
        <f t="shared" si="490"/>
        <v>44.516314590000036</v>
      </c>
      <c r="S4071" s="184">
        <v>0</v>
      </c>
      <c r="T4071" s="184">
        <v>0</v>
      </c>
      <c r="U4071" s="184">
        <f t="shared" si="491"/>
        <v>0</v>
      </c>
      <c r="W4071" s="185">
        <v>0</v>
      </c>
      <c r="X4071" s="185">
        <v>0</v>
      </c>
      <c r="Y4071" s="185">
        <f t="shared" si="492"/>
        <v>0</v>
      </c>
    </row>
    <row r="4072" spans="2:25" s="187" customFormat="1" hidden="1" x14ac:dyDescent="0.3">
      <c r="B4072" s="226" t="s">
        <v>4382</v>
      </c>
      <c r="C4072" s="338" t="s">
        <v>11549</v>
      </c>
      <c r="D4072" s="249"/>
      <c r="E4072" s="249"/>
      <c r="F4072" s="183"/>
      <c r="G4072" s="184">
        <f t="shared" si="486"/>
        <v>0</v>
      </c>
      <c r="H4072" s="184">
        <f t="shared" si="487"/>
        <v>0</v>
      </c>
      <c r="I4072" s="184">
        <f t="shared" si="488"/>
        <v>0</v>
      </c>
      <c r="K4072" s="184">
        <v>0</v>
      </c>
      <c r="L4072" s="184">
        <v>0</v>
      </c>
      <c r="M4072" s="184">
        <f t="shared" si="489"/>
        <v>0</v>
      </c>
      <c r="O4072" s="188">
        <v>0</v>
      </c>
      <c r="P4072" s="188">
        <v>0</v>
      </c>
      <c r="Q4072" s="188">
        <f t="shared" si="490"/>
        <v>0</v>
      </c>
      <c r="S4072" s="184">
        <v>0</v>
      </c>
      <c r="T4072" s="184">
        <v>0</v>
      </c>
      <c r="U4072" s="184">
        <f t="shared" si="491"/>
        <v>0</v>
      </c>
      <c r="W4072" s="185">
        <v>0</v>
      </c>
      <c r="X4072" s="185">
        <v>0</v>
      </c>
      <c r="Y4072" s="185">
        <f t="shared" si="492"/>
        <v>0</v>
      </c>
    </row>
    <row r="4073" spans="2:25" s="187" customFormat="1" hidden="1" x14ac:dyDescent="0.3">
      <c r="B4073" s="226" t="s">
        <v>4383</v>
      </c>
      <c r="C4073" s="338" t="s">
        <v>11550</v>
      </c>
      <c r="D4073" s="249"/>
      <c r="E4073" s="249"/>
      <c r="F4073" s="183"/>
      <c r="G4073" s="184">
        <f t="shared" si="486"/>
        <v>68.636800000000008</v>
      </c>
      <c r="H4073" s="184">
        <f t="shared" si="487"/>
        <v>55.961066820000006</v>
      </c>
      <c r="I4073" s="184">
        <f t="shared" si="488"/>
        <v>12.675733180000002</v>
      </c>
      <c r="K4073" s="184">
        <v>0</v>
      </c>
      <c r="L4073" s="184">
        <v>0</v>
      </c>
      <c r="M4073" s="184">
        <f t="shared" si="489"/>
        <v>0</v>
      </c>
      <c r="O4073" s="188">
        <v>68.636800000000008</v>
      </c>
      <c r="P4073" s="188">
        <v>55.961066820000006</v>
      </c>
      <c r="Q4073" s="188">
        <f t="shared" si="490"/>
        <v>12.675733180000002</v>
      </c>
      <c r="S4073" s="184">
        <v>0</v>
      </c>
      <c r="T4073" s="184">
        <v>0</v>
      </c>
      <c r="U4073" s="184">
        <f t="shared" si="491"/>
        <v>0</v>
      </c>
      <c r="W4073" s="185">
        <v>0</v>
      </c>
      <c r="X4073" s="185">
        <v>0</v>
      </c>
      <c r="Y4073" s="185">
        <f t="shared" si="492"/>
        <v>0</v>
      </c>
    </row>
    <row r="4074" spans="2:25" s="187" customFormat="1" hidden="1" x14ac:dyDescent="0.3">
      <c r="B4074" s="226" t="s">
        <v>4384</v>
      </c>
      <c r="C4074" s="338" t="s">
        <v>11551</v>
      </c>
      <c r="D4074" s="249"/>
      <c r="E4074" s="249"/>
      <c r="F4074" s="183"/>
      <c r="G4074" s="184">
        <f t="shared" si="486"/>
        <v>222.0959</v>
      </c>
      <c r="H4074" s="184">
        <f t="shared" si="487"/>
        <v>0</v>
      </c>
      <c r="I4074" s="184">
        <f t="shared" si="488"/>
        <v>222.0959</v>
      </c>
      <c r="K4074" s="184">
        <v>0</v>
      </c>
      <c r="L4074" s="184">
        <v>0</v>
      </c>
      <c r="M4074" s="184">
        <f t="shared" si="489"/>
        <v>0</v>
      </c>
      <c r="O4074" s="188">
        <v>222.0959</v>
      </c>
      <c r="P4074" s="188">
        <v>0</v>
      </c>
      <c r="Q4074" s="188">
        <f t="shared" si="490"/>
        <v>222.0959</v>
      </c>
      <c r="S4074" s="184">
        <v>0</v>
      </c>
      <c r="T4074" s="184">
        <v>0</v>
      </c>
      <c r="U4074" s="184">
        <f t="shared" si="491"/>
        <v>0</v>
      </c>
      <c r="W4074" s="185">
        <v>0</v>
      </c>
      <c r="X4074" s="185">
        <v>0</v>
      </c>
      <c r="Y4074" s="185">
        <f t="shared" si="492"/>
        <v>0</v>
      </c>
    </row>
    <row r="4075" spans="2:25" s="187" customFormat="1" hidden="1" x14ac:dyDescent="0.3">
      <c r="B4075" s="226" t="s">
        <v>4385</v>
      </c>
      <c r="C4075" s="338" t="s">
        <v>11552</v>
      </c>
      <c r="D4075" s="249"/>
      <c r="E4075" s="249"/>
      <c r="F4075" s="183"/>
      <c r="G4075" s="184">
        <f t="shared" si="486"/>
        <v>60.5124</v>
      </c>
      <c r="H4075" s="184">
        <f t="shared" si="487"/>
        <v>44.261283570000003</v>
      </c>
      <c r="I4075" s="184">
        <f t="shared" si="488"/>
        <v>16.251116429999996</v>
      </c>
      <c r="K4075" s="184">
        <v>0</v>
      </c>
      <c r="L4075" s="184">
        <v>0</v>
      </c>
      <c r="M4075" s="184">
        <f t="shared" si="489"/>
        <v>0</v>
      </c>
      <c r="O4075" s="188">
        <v>60.5124</v>
      </c>
      <c r="P4075" s="188">
        <v>44.261283570000003</v>
      </c>
      <c r="Q4075" s="188">
        <f t="shared" si="490"/>
        <v>16.251116429999996</v>
      </c>
      <c r="S4075" s="184">
        <v>0</v>
      </c>
      <c r="T4075" s="184">
        <v>0</v>
      </c>
      <c r="U4075" s="184">
        <f t="shared" si="491"/>
        <v>0</v>
      </c>
      <c r="W4075" s="185">
        <v>0</v>
      </c>
      <c r="X4075" s="185">
        <v>0</v>
      </c>
      <c r="Y4075" s="185">
        <f t="shared" si="492"/>
        <v>0</v>
      </c>
    </row>
    <row r="4076" spans="2:25" s="187" customFormat="1" hidden="1" x14ac:dyDescent="0.3">
      <c r="B4076" s="226" t="s">
        <v>4386</v>
      </c>
      <c r="C4076" s="338" t="s">
        <v>11553</v>
      </c>
      <c r="D4076" s="249"/>
      <c r="E4076" s="249"/>
      <c r="F4076" s="183"/>
      <c r="G4076" s="184">
        <f t="shared" si="486"/>
        <v>469.21160000000003</v>
      </c>
      <c r="H4076" s="184">
        <f t="shared" si="487"/>
        <v>403.88166622</v>
      </c>
      <c r="I4076" s="184">
        <f t="shared" si="488"/>
        <v>65.329933780000033</v>
      </c>
      <c r="K4076" s="184">
        <v>0</v>
      </c>
      <c r="L4076" s="184">
        <v>0</v>
      </c>
      <c r="M4076" s="184">
        <f t="shared" si="489"/>
        <v>0</v>
      </c>
      <c r="O4076" s="188">
        <v>469.21160000000003</v>
      </c>
      <c r="P4076" s="188">
        <v>403.88166622</v>
      </c>
      <c r="Q4076" s="188">
        <f t="shared" si="490"/>
        <v>65.329933780000033</v>
      </c>
      <c r="S4076" s="184">
        <v>0</v>
      </c>
      <c r="T4076" s="184">
        <v>0</v>
      </c>
      <c r="U4076" s="184">
        <f t="shared" si="491"/>
        <v>0</v>
      </c>
      <c r="W4076" s="185">
        <v>0</v>
      </c>
      <c r="X4076" s="185">
        <v>0</v>
      </c>
      <c r="Y4076" s="185">
        <f t="shared" si="492"/>
        <v>0</v>
      </c>
    </row>
    <row r="4077" spans="2:25" s="187" customFormat="1" hidden="1" x14ac:dyDescent="0.3">
      <c r="B4077" s="226" t="s">
        <v>4387</v>
      </c>
      <c r="C4077" s="338" t="s">
        <v>11554</v>
      </c>
      <c r="D4077" s="249"/>
      <c r="E4077" s="249"/>
      <c r="F4077" s="183"/>
      <c r="G4077" s="184">
        <f t="shared" si="486"/>
        <v>60.8825</v>
      </c>
      <c r="H4077" s="184">
        <f t="shared" si="487"/>
        <v>58.1755</v>
      </c>
      <c r="I4077" s="184">
        <f t="shared" si="488"/>
        <v>2.7070000000000007</v>
      </c>
      <c r="K4077" s="184">
        <v>0</v>
      </c>
      <c r="L4077" s="184">
        <v>0</v>
      </c>
      <c r="M4077" s="184">
        <f t="shared" si="489"/>
        <v>0</v>
      </c>
      <c r="O4077" s="188">
        <v>60.8825</v>
      </c>
      <c r="P4077" s="188">
        <v>58.1755</v>
      </c>
      <c r="Q4077" s="188">
        <f t="shared" si="490"/>
        <v>2.7070000000000007</v>
      </c>
      <c r="S4077" s="184">
        <v>0</v>
      </c>
      <c r="T4077" s="184">
        <v>0</v>
      </c>
      <c r="U4077" s="184">
        <f t="shared" si="491"/>
        <v>0</v>
      </c>
      <c r="W4077" s="185">
        <v>0</v>
      </c>
      <c r="X4077" s="185">
        <v>0</v>
      </c>
      <c r="Y4077" s="185">
        <f t="shared" si="492"/>
        <v>0</v>
      </c>
    </row>
    <row r="4078" spans="2:25" s="187" customFormat="1" hidden="1" x14ac:dyDescent="0.3">
      <c r="B4078" s="226" t="s">
        <v>4388</v>
      </c>
      <c r="C4078" s="338" t="s">
        <v>11555</v>
      </c>
      <c r="D4078" s="249"/>
      <c r="E4078" s="249"/>
      <c r="F4078" s="183"/>
      <c r="G4078" s="184">
        <f t="shared" si="486"/>
        <v>1050.4376</v>
      </c>
      <c r="H4078" s="184">
        <f t="shared" si="487"/>
        <v>977.63605557999995</v>
      </c>
      <c r="I4078" s="184">
        <f t="shared" si="488"/>
        <v>72.801544420000027</v>
      </c>
      <c r="K4078" s="184">
        <v>0</v>
      </c>
      <c r="L4078" s="184">
        <v>0</v>
      </c>
      <c r="M4078" s="184">
        <f t="shared" si="489"/>
        <v>0</v>
      </c>
      <c r="O4078" s="188">
        <v>1050.4376</v>
      </c>
      <c r="P4078" s="188">
        <v>977.63605557999995</v>
      </c>
      <c r="Q4078" s="188">
        <f t="shared" si="490"/>
        <v>72.801544420000027</v>
      </c>
      <c r="S4078" s="184">
        <v>0</v>
      </c>
      <c r="T4078" s="184">
        <v>0</v>
      </c>
      <c r="U4078" s="184">
        <f t="shared" si="491"/>
        <v>0</v>
      </c>
      <c r="W4078" s="185">
        <v>0</v>
      </c>
      <c r="X4078" s="185">
        <v>0</v>
      </c>
      <c r="Y4078" s="185">
        <f t="shared" si="492"/>
        <v>0</v>
      </c>
    </row>
    <row r="4079" spans="2:25" s="187" customFormat="1" hidden="1" x14ac:dyDescent="0.3">
      <c r="B4079" s="226" t="s">
        <v>4389</v>
      </c>
      <c r="C4079" s="338" t="s">
        <v>11556</v>
      </c>
      <c r="D4079" s="249"/>
      <c r="E4079" s="249"/>
      <c r="F4079" s="183"/>
      <c r="G4079" s="184">
        <f t="shared" si="486"/>
        <v>678.74860000000001</v>
      </c>
      <c r="H4079" s="184">
        <f t="shared" si="487"/>
        <v>543.274272</v>
      </c>
      <c r="I4079" s="184">
        <f t="shared" si="488"/>
        <v>135.47432800000001</v>
      </c>
      <c r="K4079" s="184">
        <v>0</v>
      </c>
      <c r="L4079" s="184">
        <v>0</v>
      </c>
      <c r="M4079" s="184">
        <f t="shared" si="489"/>
        <v>0</v>
      </c>
      <c r="O4079" s="188">
        <v>678.74860000000001</v>
      </c>
      <c r="P4079" s="188">
        <v>543.274272</v>
      </c>
      <c r="Q4079" s="188">
        <f t="shared" si="490"/>
        <v>135.47432800000001</v>
      </c>
      <c r="S4079" s="184">
        <v>0</v>
      </c>
      <c r="T4079" s="184">
        <v>0</v>
      </c>
      <c r="U4079" s="184">
        <f t="shared" si="491"/>
        <v>0</v>
      </c>
      <c r="W4079" s="185">
        <v>0</v>
      </c>
      <c r="X4079" s="185">
        <v>0</v>
      </c>
      <c r="Y4079" s="185">
        <f t="shared" si="492"/>
        <v>0</v>
      </c>
    </row>
    <row r="4080" spans="2:25" s="187" customFormat="1" hidden="1" x14ac:dyDescent="0.3">
      <c r="B4080" s="226" t="s">
        <v>4390</v>
      </c>
      <c r="C4080" s="338" t="s">
        <v>11557</v>
      </c>
      <c r="D4080" s="249"/>
      <c r="E4080" s="249"/>
      <c r="F4080" s="183"/>
      <c r="G4080" s="184">
        <f t="shared" si="486"/>
        <v>474.48029999999994</v>
      </c>
      <c r="H4080" s="184">
        <f t="shared" si="487"/>
        <v>409.95383100000004</v>
      </c>
      <c r="I4080" s="184">
        <f t="shared" si="488"/>
        <v>64.526468999999906</v>
      </c>
      <c r="K4080" s="184">
        <v>0</v>
      </c>
      <c r="L4080" s="184">
        <v>0</v>
      </c>
      <c r="M4080" s="184">
        <f t="shared" si="489"/>
        <v>0</v>
      </c>
      <c r="O4080" s="188">
        <v>474.48029999999994</v>
      </c>
      <c r="P4080" s="188">
        <v>409.95383100000004</v>
      </c>
      <c r="Q4080" s="188">
        <f t="shared" si="490"/>
        <v>64.526468999999906</v>
      </c>
      <c r="S4080" s="184">
        <v>0</v>
      </c>
      <c r="T4080" s="184">
        <v>0</v>
      </c>
      <c r="U4080" s="184">
        <f t="shared" si="491"/>
        <v>0</v>
      </c>
      <c r="W4080" s="185">
        <v>0</v>
      </c>
      <c r="X4080" s="185">
        <v>0</v>
      </c>
      <c r="Y4080" s="185">
        <f t="shared" si="492"/>
        <v>0</v>
      </c>
    </row>
    <row r="4081" spans="2:25" s="187" customFormat="1" hidden="1" x14ac:dyDescent="0.3">
      <c r="B4081" s="226" t="s">
        <v>4391</v>
      </c>
      <c r="C4081" s="338" t="s">
        <v>11558</v>
      </c>
      <c r="D4081" s="249"/>
      <c r="E4081" s="249"/>
      <c r="F4081" s="183"/>
      <c r="G4081" s="184">
        <f t="shared" si="486"/>
        <v>322.87740000000002</v>
      </c>
      <c r="H4081" s="184">
        <f t="shared" si="487"/>
        <v>262.58397200000002</v>
      </c>
      <c r="I4081" s="184">
        <f t="shared" si="488"/>
        <v>60.293428000000006</v>
      </c>
      <c r="K4081" s="184">
        <v>0</v>
      </c>
      <c r="L4081" s="184">
        <v>0</v>
      </c>
      <c r="M4081" s="184">
        <f t="shared" si="489"/>
        <v>0</v>
      </c>
      <c r="O4081" s="188">
        <v>322.87740000000002</v>
      </c>
      <c r="P4081" s="188">
        <v>262.58397200000002</v>
      </c>
      <c r="Q4081" s="188">
        <f t="shared" si="490"/>
        <v>60.293428000000006</v>
      </c>
      <c r="S4081" s="184">
        <v>0</v>
      </c>
      <c r="T4081" s="184">
        <v>0</v>
      </c>
      <c r="U4081" s="184">
        <f t="shared" si="491"/>
        <v>0</v>
      </c>
      <c r="W4081" s="185">
        <v>0</v>
      </c>
      <c r="X4081" s="185">
        <v>0</v>
      </c>
      <c r="Y4081" s="185">
        <f t="shared" si="492"/>
        <v>0</v>
      </c>
    </row>
    <row r="4082" spans="2:25" s="187" customFormat="1" hidden="1" x14ac:dyDescent="0.3">
      <c r="B4082" s="226" t="s">
        <v>4392</v>
      </c>
      <c r="C4082" s="338" t="s">
        <v>11559</v>
      </c>
      <c r="D4082" s="249"/>
      <c r="E4082" s="249"/>
      <c r="F4082" s="183"/>
      <c r="G4082" s="184">
        <f t="shared" si="486"/>
        <v>327.75600000000003</v>
      </c>
      <c r="H4082" s="184">
        <f t="shared" si="487"/>
        <v>273.07192400000002</v>
      </c>
      <c r="I4082" s="184">
        <f t="shared" si="488"/>
        <v>54.684076000000005</v>
      </c>
      <c r="K4082" s="184">
        <v>0</v>
      </c>
      <c r="L4082" s="184">
        <v>0</v>
      </c>
      <c r="M4082" s="184">
        <f t="shared" si="489"/>
        <v>0</v>
      </c>
      <c r="O4082" s="188">
        <v>327.75600000000003</v>
      </c>
      <c r="P4082" s="188">
        <v>273.07192400000002</v>
      </c>
      <c r="Q4082" s="188">
        <f t="shared" si="490"/>
        <v>54.684076000000005</v>
      </c>
      <c r="S4082" s="184">
        <v>0</v>
      </c>
      <c r="T4082" s="184">
        <v>0</v>
      </c>
      <c r="U4082" s="184">
        <f t="shared" si="491"/>
        <v>0</v>
      </c>
      <c r="W4082" s="185">
        <v>0</v>
      </c>
      <c r="X4082" s="185">
        <v>0</v>
      </c>
      <c r="Y4082" s="185">
        <f t="shared" si="492"/>
        <v>0</v>
      </c>
    </row>
    <row r="4083" spans="2:25" s="187" customFormat="1" hidden="1" x14ac:dyDescent="0.3">
      <c r="B4083" s="226" t="s">
        <v>4393</v>
      </c>
      <c r="C4083" s="338" t="s">
        <v>11560</v>
      </c>
      <c r="D4083" s="249"/>
      <c r="E4083" s="249"/>
      <c r="F4083" s="183"/>
      <c r="G4083" s="184">
        <f t="shared" si="486"/>
        <v>0</v>
      </c>
      <c r="H4083" s="184">
        <f t="shared" si="487"/>
        <v>0</v>
      </c>
      <c r="I4083" s="184">
        <f t="shared" si="488"/>
        <v>0</v>
      </c>
      <c r="K4083" s="184">
        <v>0</v>
      </c>
      <c r="L4083" s="184">
        <v>0</v>
      </c>
      <c r="M4083" s="184">
        <f t="shared" si="489"/>
        <v>0</v>
      </c>
      <c r="O4083" s="188">
        <v>0</v>
      </c>
      <c r="P4083" s="188">
        <v>0</v>
      </c>
      <c r="Q4083" s="188">
        <f t="shared" si="490"/>
        <v>0</v>
      </c>
      <c r="S4083" s="184">
        <v>0</v>
      </c>
      <c r="T4083" s="184">
        <v>0</v>
      </c>
      <c r="U4083" s="184">
        <f t="shared" si="491"/>
        <v>0</v>
      </c>
      <c r="W4083" s="185">
        <v>0</v>
      </c>
      <c r="X4083" s="185">
        <v>0</v>
      </c>
      <c r="Y4083" s="185">
        <f t="shared" si="492"/>
        <v>0</v>
      </c>
    </row>
    <row r="4084" spans="2:25" s="187" customFormat="1" hidden="1" x14ac:dyDescent="0.3">
      <c r="B4084" s="226" t="s">
        <v>4394</v>
      </c>
      <c r="C4084" s="338" t="s">
        <v>11561</v>
      </c>
      <c r="D4084" s="249"/>
      <c r="E4084" s="249"/>
      <c r="F4084" s="183"/>
      <c r="G4084" s="184">
        <f t="shared" si="486"/>
        <v>1020.1965</v>
      </c>
      <c r="H4084" s="184">
        <f t="shared" si="487"/>
        <v>975.20058114000005</v>
      </c>
      <c r="I4084" s="184">
        <f t="shared" si="488"/>
        <v>44.995918859999961</v>
      </c>
      <c r="K4084" s="184">
        <v>0</v>
      </c>
      <c r="L4084" s="184">
        <v>0</v>
      </c>
      <c r="M4084" s="184">
        <f t="shared" si="489"/>
        <v>0</v>
      </c>
      <c r="O4084" s="188">
        <v>1020.1965</v>
      </c>
      <c r="P4084" s="188">
        <v>975.20058114000005</v>
      </c>
      <c r="Q4084" s="188">
        <f t="shared" si="490"/>
        <v>44.995918859999961</v>
      </c>
      <c r="S4084" s="184">
        <v>0</v>
      </c>
      <c r="T4084" s="184">
        <v>0</v>
      </c>
      <c r="U4084" s="184">
        <f t="shared" si="491"/>
        <v>0</v>
      </c>
      <c r="W4084" s="185">
        <v>0</v>
      </c>
      <c r="X4084" s="185">
        <v>0</v>
      </c>
      <c r="Y4084" s="185">
        <f t="shared" si="492"/>
        <v>0</v>
      </c>
    </row>
    <row r="4085" spans="2:25" s="187" customFormat="1" hidden="1" x14ac:dyDescent="0.3">
      <c r="B4085" s="226" t="s">
        <v>4395</v>
      </c>
      <c r="C4085" s="338" t="s">
        <v>11562</v>
      </c>
      <c r="D4085" s="249"/>
      <c r="E4085" s="249"/>
      <c r="F4085" s="183"/>
      <c r="G4085" s="184">
        <f t="shared" si="486"/>
        <v>0</v>
      </c>
      <c r="H4085" s="184">
        <f t="shared" si="487"/>
        <v>0</v>
      </c>
      <c r="I4085" s="184">
        <f t="shared" si="488"/>
        <v>0</v>
      </c>
      <c r="K4085" s="184">
        <v>0</v>
      </c>
      <c r="L4085" s="184">
        <v>0</v>
      </c>
      <c r="M4085" s="184">
        <f t="shared" si="489"/>
        <v>0</v>
      </c>
      <c r="O4085" s="188">
        <v>0</v>
      </c>
      <c r="P4085" s="188">
        <v>0</v>
      </c>
      <c r="Q4085" s="188">
        <f t="shared" si="490"/>
        <v>0</v>
      </c>
      <c r="S4085" s="184">
        <v>0</v>
      </c>
      <c r="T4085" s="184">
        <v>0</v>
      </c>
      <c r="U4085" s="184">
        <f t="shared" si="491"/>
        <v>0</v>
      </c>
      <c r="W4085" s="185">
        <v>0</v>
      </c>
      <c r="X4085" s="185">
        <v>0</v>
      </c>
      <c r="Y4085" s="185">
        <f t="shared" si="492"/>
        <v>0</v>
      </c>
    </row>
    <row r="4086" spans="2:25" s="187" customFormat="1" hidden="1" x14ac:dyDescent="0.3">
      <c r="B4086" s="226" t="s">
        <v>4396</v>
      </c>
      <c r="C4086" s="338" t="s">
        <v>11563</v>
      </c>
      <c r="D4086" s="249"/>
      <c r="E4086" s="249"/>
      <c r="F4086" s="183"/>
      <c r="G4086" s="184">
        <f t="shared" si="486"/>
        <v>336.15280000000001</v>
      </c>
      <c r="H4086" s="184">
        <f t="shared" si="487"/>
        <v>315.48412128000001</v>
      </c>
      <c r="I4086" s="184">
        <f t="shared" si="488"/>
        <v>20.668678720000003</v>
      </c>
      <c r="K4086" s="184">
        <v>0</v>
      </c>
      <c r="L4086" s="184">
        <v>0</v>
      </c>
      <c r="M4086" s="184">
        <f t="shared" si="489"/>
        <v>0</v>
      </c>
      <c r="O4086" s="188">
        <v>336.15280000000001</v>
      </c>
      <c r="P4086" s="188">
        <v>315.48412128000001</v>
      </c>
      <c r="Q4086" s="188">
        <f t="shared" si="490"/>
        <v>20.668678720000003</v>
      </c>
      <c r="S4086" s="184">
        <v>0</v>
      </c>
      <c r="T4086" s="184">
        <v>0</v>
      </c>
      <c r="U4086" s="184">
        <f t="shared" si="491"/>
        <v>0</v>
      </c>
      <c r="W4086" s="185">
        <v>0</v>
      </c>
      <c r="X4086" s="185">
        <v>0</v>
      </c>
      <c r="Y4086" s="185">
        <f t="shared" si="492"/>
        <v>0</v>
      </c>
    </row>
    <row r="4087" spans="2:25" s="187" customFormat="1" hidden="1" x14ac:dyDescent="0.3">
      <c r="B4087" s="226" t="s">
        <v>4397</v>
      </c>
      <c r="C4087" s="338" t="s">
        <v>11564</v>
      </c>
      <c r="D4087" s="249"/>
      <c r="E4087" s="249"/>
      <c r="F4087" s="183"/>
      <c r="G4087" s="184">
        <f t="shared" si="486"/>
        <v>207.78559999999999</v>
      </c>
      <c r="H4087" s="184">
        <f t="shared" si="487"/>
        <v>23.85</v>
      </c>
      <c r="I4087" s="184">
        <f t="shared" si="488"/>
        <v>183.93559999999999</v>
      </c>
      <c r="K4087" s="184">
        <v>0</v>
      </c>
      <c r="L4087" s="184">
        <v>0</v>
      </c>
      <c r="M4087" s="184">
        <f t="shared" si="489"/>
        <v>0</v>
      </c>
      <c r="O4087" s="188">
        <v>207.78559999999999</v>
      </c>
      <c r="P4087" s="188">
        <v>23.85</v>
      </c>
      <c r="Q4087" s="188">
        <f t="shared" si="490"/>
        <v>183.93559999999999</v>
      </c>
      <c r="S4087" s="184">
        <v>0</v>
      </c>
      <c r="T4087" s="184">
        <v>0</v>
      </c>
      <c r="U4087" s="184">
        <f t="shared" si="491"/>
        <v>0</v>
      </c>
      <c r="W4087" s="185">
        <v>0</v>
      </c>
      <c r="X4087" s="185">
        <v>0</v>
      </c>
      <c r="Y4087" s="185">
        <f t="shared" si="492"/>
        <v>0</v>
      </c>
    </row>
    <row r="4088" spans="2:25" s="187" customFormat="1" hidden="1" x14ac:dyDescent="0.3">
      <c r="B4088" s="226" t="s">
        <v>4398</v>
      </c>
      <c r="C4088" s="338" t="s">
        <v>11565</v>
      </c>
      <c r="D4088" s="249"/>
      <c r="E4088" s="249"/>
      <c r="F4088" s="183"/>
      <c r="G4088" s="184">
        <f t="shared" si="486"/>
        <v>67.065600000000003</v>
      </c>
      <c r="H4088" s="184">
        <f t="shared" si="487"/>
        <v>32.875078500000008</v>
      </c>
      <c r="I4088" s="184">
        <f t="shared" si="488"/>
        <v>34.190521499999996</v>
      </c>
      <c r="K4088" s="184">
        <v>0</v>
      </c>
      <c r="L4088" s="184">
        <v>0</v>
      </c>
      <c r="M4088" s="184">
        <f t="shared" si="489"/>
        <v>0</v>
      </c>
      <c r="O4088" s="188">
        <v>67.065600000000003</v>
      </c>
      <c r="P4088" s="188">
        <v>32.875078500000008</v>
      </c>
      <c r="Q4088" s="188">
        <f t="shared" si="490"/>
        <v>34.190521499999996</v>
      </c>
      <c r="S4088" s="184">
        <v>0</v>
      </c>
      <c r="T4088" s="184">
        <v>0</v>
      </c>
      <c r="U4088" s="184">
        <f t="shared" si="491"/>
        <v>0</v>
      </c>
      <c r="W4088" s="185">
        <v>0</v>
      </c>
      <c r="X4088" s="185">
        <v>0</v>
      </c>
      <c r="Y4088" s="185">
        <f t="shared" si="492"/>
        <v>0</v>
      </c>
    </row>
    <row r="4089" spans="2:25" s="187" customFormat="1" hidden="1" x14ac:dyDescent="0.3">
      <c r="B4089" s="226" t="s">
        <v>4399</v>
      </c>
      <c r="C4089" s="338" t="s">
        <v>11566</v>
      </c>
      <c r="D4089" s="249"/>
      <c r="E4089" s="249"/>
      <c r="F4089" s="183"/>
      <c r="G4089" s="184">
        <f t="shared" si="486"/>
        <v>824.62529999999992</v>
      </c>
      <c r="H4089" s="184">
        <f t="shared" si="487"/>
        <v>603.16871158000004</v>
      </c>
      <c r="I4089" s="184">
        <f t="shared" si="488"/>
        <v>221.45658841999989</v>
      </c>
      <c r="K4089" s="184">
        <v>0</v>
      </c>
      <c r="L4089" s="184">
        <v>0</v>
      </c>
      <c r="M4089" s="184">
        <f t="shared" si="489"/>
        <v>0</v>
      </c>
      <c r="O4089" s="188">
        <v>824.62529999999992</v>
      </c>
      <c r="P4089" s="188">
        <v>603.16871158000004</v>
      </c>
      <c r="Q4089" s="188">
        <f t="shared" si="490"/>
        <v>221.45658841999989</v>
      </c>
      <c r="S4089" s="184">
        <v>0</v>
      </c>
      <c r="T4089" s="184">
        <v>0</v>
      </c>
      <c r="U4089" s="184">
        <f t="shared" si="491"/>
        <v>0</v>
      </c>
      <c r="W4089" s="185">
        <v>0</v>
      </c>
      <c r="X4089" s="185">
        <v>0</v>
      </c>
      <c r="Y4089" s="185">
        <f t="shared" si="492"/>
        <v>0</v>
      </c>
    </row>
    <row r="4090" spans="2:25" s="187" customFormat="1" hidden="1" x14ac:dyDescent="0.3">
      <c r="B4090" s="226" t="s">
        <v>4400</v>
      </c>
      <c r="C4090" s="338" t="s">
        <v>11567</v>
      </c>
      <c r="D4090" s="249"/>
      <c r="E4090" s="249"/>
      <c r="F4090" s="183"/>
      <c r="G4090" s="184">
        <f t="shared" si="486"/>
        <v>99.69</v>
      </c>
      <c r="H4090" s="184">
        <f t="shared" si="487"/>
        <v>95.293289999999999</v>
      </c>
      <c r="I4090" s="184">
        <f t="shared" si="488"/>
        <v>4.3967099999999988</v>
      </c>
      <c r="K4090" s="184">
        <v>0</v>
      </c>
      <c r="L4090" s="184">
        <v>0</v>
      </c>
      <c r="M4090" s="184">
        <f t="shared" si="489"/>
        <v>0</v>
      </c>
      <c r="O4090" s="188">
        <v>99.69</v>
      </c>
      <c r="P4090" s="188">
        <v>95.293289999999999</v>
      </c>
      <c r="Q4090" s="188">
        <f t="shared" si="490"/>
        <v>4.3967099999999988</v>
      </c>
      <c r="S4090" s="184">
        <v>0</v>
      </c>
      <c r="T4090" s="184">
        <v>0</v>
      </c>
      <c r="U4090" s="184">
        <f t="shared" si="491"/>
        <v>0</v>
      </c>
      <c r="W4090" s="185">
        <v>0</v>
      </c>
      <c r="X4090" s="185">
        <v>0</v>
      </c>
      <c r="Y4090" s="185">
        <f t="shared" si="492"/>
        <v>0</v>
      </c>
    </row>
    <row r="4091" spans="2:25" s="187" customFormat="1" hidden="1" x14ac:dyDescent="0.3">
      <c r="B4091" s="226" t="s">
        <v>4401</v>
      </c>
      <c r="C4091" s="338" t="s">
        <v>11568</v>
      </c>
      <c r="D4091" s="249"/>
      <c r="E4091" s="249"/>
      <c r="F4091" s="183"/>
      <c r="G4091" s="184">
        <f t="shared" si="486"/>
        <v>520.24829999999997</v>
      </c>
      <c r="H4091" s="184">
        <f t="shared" si="487"/>
        <v>455.61163839999995</v>
      </c>
      <c r="I4091" s="184">
        <f t="shared" si="488"/>
        <v>64.636661600000025</v>
      </c>
      <c r="K4091" s="184">
        <v>0</v>
      </c>
      <c r="L4091" s="184">
        <v>0</v>
      </c>
      <c r="M4091" s="184">
        <f t="shared" si="489"/>
        <v>0</v>
      </c>
      <c r="O4091" s="188">
        <v>520.24829999999997</v>
      </c>
      <c r="P4091" s="188">
        <v>455.61163839999995</v>
      </c>
      <c r="Q4091" s="188">
        <f t="shared" si="490"/>
        <v>64.636661600000025</v>
      </c>
      <c r="S4091" s="184">
        <v>0</v>
      </c>
      <c r="T4091" s="184">
        <v>0</v>
      </c>
      <c r="U4091" s="184">
        <f t="shared" si="491"/>
        <v>0</v>
      </c>
      <c r="W4091" s="185">
        <v>0</v>
      </c>
      <c r="X4091" s="185">
        <v>0</v>
      </c>
      <c r="Y4091" s="185">
        <f t="shared" si="492"/>
        <v>0</v>
      </c>
    </row>
    <row r="4092" spans="2:25" s="187" customFormat="1" hidden="1" x14ac:dyDescent="0.3">
      <c r="B4092" s="226" t="s">
        <v>4402</v>
      </c>
      <c r="C4092" s="338" t="s">
        <v>11569</v>
      </c>
      <c r="D4092" s="249"/>
      <c r="E4092" s="249"/>
      <c r="F4092" s="183"/>
      <c r="G4092" s="184">
        <f t="shared" si="486"/>
        <v>499.67489999999998</v>
      </c>
      <c r="H4092" s="184">
        <f t="shared" si="487"/>
        <v>425.10223257000001</v>
      </c>
      <c r="I4092" s="184">
        <f t="shared" si="488"/>
        <v>74.572667429999967</v>
      </c>
      <c r="K4092" s="184">
        <v>0</v>
      </c>
      <c r="L4092" s="184">
        <v>0</v>
      </c>
      <c r="M4092" s="184">
        <f t="shared" si="489"/>
        <v>0</v>
      </c>
      <c r="O4092" s="188">
        <v>499.67489999999998</v>
      </c>
      <c r="P4092" s="188">
        <v>425.10223257000001</v>
      </c>
      <c r="Q4092" s="188">
        <f t="shared" si="490"/>
        <v>74.572667429999967</v>
      </c>
      <c r="S4092" s="184">
        <v>0</v>
      </c>
      <c r="T4092" s="184">
        <v>0</v>
      </c>
      <c r="U4092" s="184">
        <f t="shared" si="491"/>
        <v>0</v>
      </c>
      <c r="W4092" s="185">
        <v>0</v>
      </c>
      <c r="X4092" s="185">
        <v>0</v>
      </c>
      <c r="Y4092" s="185">
        <f t="shared" si="492"/>
        <v>0</v>
      </c>
    </row>
    <row r="4093" spans="2:25" s="187" customFormat="1" hidden="1" x14ac:dyDescent="0.3">
      <c r="B4093" s="226" t="s">
        <v>4403</v>
      </c>
      <c r="C4093" s="338" t="s">
        <v>11570</v>
      </c>
      <c r="D4093" s="249"/>
      <c r="E4093" s="249"/>
      <c r="F4093" s="183"/>
      <c r="G4093" s="184">
        <f t="shared" si="486"/>
        <v>265.04060000000004</v>
      </c>
      <c r="H4093" s="184">
        <f t="shared" si="487"/>
        <v>227.47003000000001</v>
      </c>
      <c r="I4093" s="184">
        <f t="shared" si="488"/>
        <v>37.570570000000032</v>
      </c>
      <c r="K4093" s="184">
        <v>0</v>
      </c>
      <c r="L4093" s="184">
        <v>0</v>
      </c>
      <c r="M4093" s="184">
        <f t="shared" si="489"/>
        <v>0</v>
      </c>
      <c r="O4093" s="188">
        <v>265.04060000000004</v>
      </c>
      <c r="P4093" s="188">
        <v>227.47003000000001</v>
      </c>
      <c r="Q4093" s="188">
        <f t="shared" si="490"/>
        <v>37.570570000000032</v>
      </c>
      <c r="S4093" s="184">
        <v>0</v>
      </c>
      <c r="T4093" s="184">
        <v>0</v>
      </c>
      <c r="U4093" s="184">
        <f t="shared" si="491"/>
        <v>0</v>
      </c>
      <c r="W4093" s="185">
        <v>0</v>
      </c>
      <c r="X4093" s="185">
        <v>0</v>
      </c>
      <c r="Y4093" s="185">
        <f t="shared" si="492"/>
        <v>0</v>
      </c>
    </row>
    <row r="4094" spans="2:25" s="187" customFormat="1" hidden="1" x14ac:dyDescent="0.3">
      <c r="B4094" s="226" t="s">
        <v>4404</v>
      </c>
      <c r="C4094" s="338" t="s">
        <v>11571</v>
      </c>
      <c r="D4094" s="249"/>
      <c r="E4094" s="249"/>
      <c r="F4094" s="183"/>
      <c r="G4094" s="184">
        <f t="shared" si="486"/>
        <v>229.48330000000001</v>
      </c>
      <c r="H4094" s="184">
        <f t="shared" si="487"/>
        <v>214.450129</v>
      </c>
      <c r="I4094" s="184">
        <f t="shared" si="488"/>
        <v>15.03317100000001</v>
      </c>
      <c r="K4094" s="184">
        <v>0</v>
      </c>
      <c r="L4094" s="184">
        <v>0</v>
      </c>
      <c r="M4094" s="184">
        <f t="shared" si="489"/>
        <v>0</v>
      </c>
      <c r="O4094" s="188">
        <v>229.48330000000001</v>
      </c>
      <c r="P4094" s="188">
        <v>214.450129</v>
      </c>
      <c r="Q4094" s="188">
        <f t="shared" si="490"/>
        <v>15.03317100000001</v>
      </c>
      <c r="S4094" s="184">
        <v>0</v>
      </c>
      <c r="T4094" s="184">
        <v>0</v>
      </c>
      <c r="U4094" s="184">
        <f t="shared" si="491"/>
        <v>0</v>
      </c>
      <c r="W4094" s="185">
        <v>0</v>
      </c>
      <c r="X4094" s="185">
        <v>0</v>
      </c>
      <c r="Y4094" s="185">
        <f t="shared" si="492"/>
        <v>0</v>
      </c>
    </row>
    <row r="4095" spans="2:25" s="187" customFormat="1" hidden="1" x14ac:dyDescent="0.3">
      <c r="B4095" s="226" t="s">
        <v>4405</v>
      </c>
      <c r="C4095" s="338" t="s">
        <v>11572</v>
      </c>
      <c r="D4095" s="249"/>
      <c r="E4095" s="249"/>
      <c r="F4095" s="183"/>
      <c r="G4095" s="184">
        <f t="shared" si="486"/>
        <v>250.3647</v>
      </c>
      <c r="H4095" s="184">
        <f t="shared" si="487"/>
        <v>231.61524648</v>
      </c>
      <c r="I4095" s="184">
        <f t="shared" si="488"/>
        <v>18.749453520000003</v>
      </c>
      <c r="K4095" s="184">
        <v>0</v>
      </c>
      <c r="L4095" s="184">
        <v>0</v>
      </c>
      <c r="M4095" s="184">
        <f t="shared" si="489"/>
        <v>0</v>
      </c>
      <c r="O4095" s="188">
        <v>250.3647</v>
      </c>
      <c r="P4095" s="188">
        <v>231.61524648</v>
      </c>
      <c r="Q4095" s="188">
        <f t="shared" si="490"/>
        <v>18.749453520000003</v>
      </c>
      <c r="S4095" s="184">
        <v>0</v>
      </c>
      <c r="T4095" s="184">
        <v>0</v>
      </c>
      <c r="U4095" s="184">
        <f t="shared" si="491"/>
        <v>0</v>
      </c>
      <c r="W4095" s="185">
        <v>0</v>
      </c>
      <c r="X4095" s="185">
        <v>0</v>
      </c>
      <c r="Y4095" s="185">
        <f t="shared" si="492"/>
        <v>0</v>
      </c>
    </row>
    <row r="4096" spans="2:25" s="187" customFormat="1" hidden="1" x14ac:dyDescent="0.3">
      <c r="B4096" s="226" t="s">
        <v>4406</v>
      </c>
      <c r="C4096" s="338" t="s">
        <v>11573</v>
      </c>
      <c r="D4096" s="249"/>
      <c r="E4096" s="249"/>
      <c r="F4096" s="183"/>
      <c r="G4096" s="184">
        <f t="shared" si="486"/>
        <v>92.049599999999998</v>
      </c>
      <c r="H4096" s="184">
        <f t="shared" si="487"/>
        <v>82.823155170000007</v>
      </c>
      <c r="I4096" s="184">
        <f t="shared" si="488"/>
        <v>9.2264448299999913</v>
      </c>
      <c r="K4096" s="184">
        <v>0</v>
      </c>
      <c r="L4096" s="184">
        <v>0</v>
      </c>
      <c r="M4096" s="184">
        <f t="shared" si="489"/>
        <v>0</v>
      </c>
      <c r="O4096" s="188">
        <v>92.049599999999998</v>
      </c>
      <c r="P4096" s="188">
        <v>82.823155170000007</v>
      </c>
      <c r="Q4096" s="188">
        <f t="shared" si="490"/>
        <v>9.2264448299999913</v>
      </c>
      <c r="S4096" s="184">
        <v>0</v>
      </c>
      <c r="T4096" s="184">
        <v>0</v>
      </c>
      <c r="U4096" s="184">
        <f t="shared" si="491"/>
        <v>0</v>
      </c>
      <c r="W4096" s="185">
        <v>0</v>
      </c>
      <c r="X4096" s="185">
        <v>0</v>
      </c>
      <c r="Y4096" s="185">
        <f t="shared" si="492"/>
        <v>0</v>
      </c>
    </row>
    <row r="4097" spans="2:25" s="187" customFormat="1" hidden="1" x14ac:dyDescent="0.3">
      <c r="B4097" s="226" t="s">
        <v>4407</v>
      </c>
      <c r="C4097" s="338" t="s">
        <v>11574</v>
      </c>
      <c r="D4097" s="249"/>
      <c r="E4097" s="249"/>
      <c r="F4097" s="183"/>
      <c r="G4097" s="184">
        <f t="shared" si="486"/>
        <v>52.660699999999999</v>
      </c>
      <c r="H4097" s="184">
        <f t="shared" si="487"/>
        <v>39.133998149999996</v>
      </c>
      <c r="I4097" s="184">
        <f t="shared" si="488"/>
        <v>13.526701850000002</v>
      </c>
      <c r="K4097" s="184">
        <v>0</v>
      </c>
      <c r="L4097" s="184">
        <v>0</v>
      </c>
      <c r="M4097" s="184">
        <f t="shared" si="489"/>
        <v>0</v>
      </c>
      <c r="O4097" s="188">
        <v>52.660699999999999</v>
      </c>
      <c r="P4097" s="188">
        <v>39.133998149999996</v>
      </c>
      <c r="Q4097" s="188">
        <f t="shared" si="490"/>
        <v>13.526701850000002</v>
      </c>
      <c r="S4097" s="184">
        <v>0</v>
      </c>
      <c r="T4097" s="184">
        <v>0</v>
      </c>
      <c r="U4097" s="184">
        <f t="shared" si="491"/>
        <v>0</v>
      </c>
      <c r="W4097" s="185">
        <v>0</v>
      </c>
      <c r="X4097" s="185">
        <v>0</v>
      </c>
      <c r="Y4097" s="185">
        <f t="shared" si="492"/>
        <v>0</v>
      </c>
    </row>
    <row r="4098" spans="2:25" s="187" customFormat="1" hidden="1" x14ac:dyDescent="0.3">
      <c r="B4098" s="226" t="s">
        <v>4408</v>
      </c>
      <c r="C4098" s="338" t="s">
        <v>11575</v>
      </c>
      <c r="D4098" s="249"/>
      <c r="E4098" s="249"/>
      <c r="F4098" s="183"/>
      <c r="G4098" s="184">
        <f t="shared" si="486"/>
        <v>94.540599999999998</v>
      </c>
      <c r="H4098" s="184">
        <f t="shared" si="487"/>
        <v>75.735753220000007</v>
      </c>
      <c r="I4098" s="184">
        <f t="shared" si="488"/>
        <v>18.804846779999991</v>
      </c>
      <c r="K4098" s="184">
        <v>0</v>
      </c>
      <c r="L4098" s="184">
        <v>0</v>
      </c>
      <c r="M4098" s="184">
        <f t="shared" si="489"/>
        <v>0</v>
      </c>
      <c r="O4098" s="188">
        <v>94.540599999999998</v>
      </c>
      <c r="P4098" s="188">
        <v>75.735753220000007</v>
      </c>
      <c r="Q4098" s="188">
        <f t="shared" si="490"/>
        <v>18.804846779999991</v>
      </c>
      <c r="S4098" s="184">
        <v>0</v>
      </c>
      <c r="T4098" s="184">
        <v>0</v>
      </c>
      <c r="U4098" s="184">
        <f t="shared" si="491"/>
        <v>0</v>
      </c>
      <c r="W4098" s="185">
        <v>0</v>
      </c>
      <c r="X4098" s="185">
        <v>0</v>
      </c>
      <c r="Y4098" s="185">
        <f t="shared" si="492"/>
        <v>0</v>
      </c>
    </row>
    <row r="4099" spans="2:25" s="187" customFormat="1" hidden="1" x14ac:dyDescent="0.3">
      <c r="B4099" s="226" t="s">
        <v>4409</v>
      </c>
      <c r="C4099" s="338" t="s">
        <v>11576</v>
      </c>
      <c r="D4099" s="249"/>
      <c r="E4099" s="249"/>
      <c r="F4099" s="183"/>
      <c r="G4099" s="184">
        <f t="shared" si="486"/>
        <v>332.608</v>
      </c>
      <c r="H4099" s="184">
        <f t="shared" si="487"/>
        <v>207.77307999999999</v>
      </c>
      <c r="I4099" s="184">
        <f t="shared" si="488"/>
        <v>124.83492000000001</v>
      </c>
      <c r="K4099" s="184">
        <v>0</v>
      </c>
      <c r="L4099" s="184">
        <v>0</v>
      </c>
      <c r="M4099" s="184">
        <f t="shared" si="489"/>
        <v>0</v>
      </c>
      <c r="O4099" s="188">
        <v>332.608</v>
      </c>
      <c r="P4099" s="188">
        <v>207.77307999999999</v>
      </c>
      <c r="Q4099" s="188">
        <f t="shared" si="490"/>
        <v>124.83492000000001</v>
      </c>
      <c r="S4099" s="184">
        <v>0</v>
      </c>
      <c r="T4099" s="184">
        <v>0</v>
      </c>
      <c r="U4099" s="184">
        <f t="shared" si="491"/>
        <v>0</v>
      </c>
      <c r="W4099" s="185">
        <v>0</v>
      </c>
      <c r="X4099" s="185">
        <v>0</v>
      </c>
      <c r="Y4099" s="185">
        <f t="shared" si="492"/>
        <v>0</v>
      </c>
    </row>
    <row r="4100" spans="2:25" s="187" customFormat="1" hidden="1" x14ac:dyDescent="0.3">
      <c r="B4100" s="226" t="s">
        <v>4410</v>
      </c>
      <c r="C4100" s="338" t="s">
        <v>11577</v>
      </c>
      <c r="D4100" s="249"/>
      <c r="E4100" s="249"/>
      <c r="F4100" s="183"/>
      <c r="G4100" s="184">
        <f t="shared" si="486"/>
        <v>41.581899999999997</v>
      </c>
      <c r="H4100" s="184">
        <f t="shared" si="487"/>
        <v>31.136026569999999</v>
      </c>
      <c r="I4100" s="184">
        <f t="shared" si="488"/>
        <v>10.445873429999999</v>
      </c>
      <c r="K4100" s="184">
        <v>0</v>
      </c>
      <c r="L4100" s="184">
        <v>0</v>
      </c>
      <c r="M4100" s="184">
        <f t="shared" si="489"/>
        <v>0</v>
      </c>
      <c r="O4100" s="188">
        <v>41.581899999999997</v>
      </c>
      <c r="P4100" s="188">
        <v>31.136026569999999</v>
      </c>
      <c r="Q4100" s="188">
        <f t="shared" si="490"/>
        <v>10.445873429999999</v>
      </c>
      <c r="S4100" s="184">
        <v>0</v>
      </c>
      <c r="T4100" s="184">
        <v>0</v>
      </c>
      <c r="U4100" s="184">
        <f t="shared" si="491"/>
        <v>0</v>
      </c>
      <c r="W4100" s="185">
        <v>0</v>
      </c>
      <c r="X4100" s="185">
        <v>0</v>
      </c>
      <c r="Y4100" s="185">
        <f t="shared" si="492"/>
        <v>0</v>
      </c>
    </row>
    <row r="4101" spans="2:25" s="187" customFormat="1" hidden="1" x14ac:dyDescent="0.3">
      <c r="B4101" s="226" t="s">
        <v>4411</v>
      </c>
      <c r="C4101" s="338" t="s">
        <v>11578</v>
      </c>
      <c r="D4101" s="249"/>
      <c r="E4101" s="249"/>
      <c r="F4101" s="183"/>
      <c r="G4101" s="184">
        <f t="shared" si="486"/>
        <v>304.23270000000002</v>
      </c>
      <c r="H4101" s="184">
        <f t="shared" si="487"/>
        <v>274.27247343999994</v>
      </c>
      <c r="I4101" s="184">
        <f t="shared" si="488"/>
        <v>29.960226560000081</v>
      </c>
      <c r="K4101" s="184">
        <v>0</v>
      </c>
      <c r="L4101" s="184">
        <v>0</v>
      </c>
      <c r="M4101" s="184">
        <f t="shared" si="489"/>
        <v>0</v>
      </c>
      <c r="O4101" s="188">
        <v>304.23270000000002</v>
      </c>
      <c r="P4101" s="188">
        <v>274.27247343999994</v>
      </c>
      <c r="Q4101" s="188">
        <f t="shared" si="490"/>
        <v>29.960226560000081</v>
      </c>
      <c r="S4101" s="184">
        <v>0</v>
      </c>
      <c r="T4101" s="184">
        <v>0</v>
      </c>
      <c r="U4101" s="184">
        <f t="shared" si="491"/>
        <v>0</v>
      </c>
      <c r="W4101" s="185">
        <v>0</v>
      </c>
      <c r="X4101" s="185">
        <v>0</v>
      </c>
      <c r="Y4101" s="185">
        <f t="shared" si="492"/>
        <v>0</v>
      </c>
    </row>
    <row r="4102" spans="2:25" s="187" customFormat="1" hidden="1" x14ac:dyDescent="0.3">
      <c r="B4102" s="226" t="s">
        <v>4412</v>
      </c>
      <c r="C4102" s="338" t="s">
        <v>11579</v>
      </c>
      <c r="D4102" s="249"/>
      <c r="E4102" s="249"/>
      <c r="F4102" s="183"/>
      <c r="G4102" s="184">
        <f t="shared" ref="G4102:G4165" si="493">+K4102+O4102+S4102+W4102</f>
        <v>98.527000000000001</v>
      </c>
      <c r="H4102" s="184">
        <f t="shared" ref="H4102:H4165" si="494">+L4102+P4102+T4102+X4102</f>
        <v>75.291600000000003</v>
      </c>
      <c r="I4102" s="184">
        <f t="shared" si="488"/>
        <v>23.235399999999998</v>
      </c>
      <c r="K4102" s="184">
        <v>0</v>
      </c>
      <c r="L4102" s="184">
        <v>0</v>
      </c>
      <c r="M4102" s="184">
        <f t="shared" si="489"/>
        <v>0</v>
      </c>
      <c r="O4102" s="188">
        <v>98.527000000000001</v>
      </c>
      <c r="P4102" s="188">
        <v>75.291600000000003</v>
      </c>
      <c r="Q4102" s="188">
        <f t="shared" si="490"/>
        <v>23.235399999999998</v>
      </c>
      <c r="S4102" s="184">
        <v>0</v>
      </c>
      <c r="T4102" s="184">
        <v>0</v>
      </c>
      <c r="U4102" s="184">
        <f t="shared" si="491"/>
        <v>0</v>
      </c>
      <c r="W4102" s="185">
        <v>0</v>
      </c>
      <c r="X4102" s="185">
        <v>0</v>
      </c>
      <c r="Y4102" s="185">
        <f t="shared" si="492"/>
        <v>0</v>
      </c>
    </row>
    <row r="4103" spans="2:25" s="187" customFormat="1" hidden="1" x14ac:dyDescent="0.3">
      <c r="B4103" s="226" t="s">
        <v>4413</v>
      </c>
      <c r="C4103" s="338" t="s">
        <v>11580</v>
      </c>
      <c r="D4103" s="249"/>
      <c r="E4103" s="249"/>
      <c r="F4103" s="183"/>
      <c r="G4103" s="184">
        <f t="shared" si="493"/>
        <v>36.020599999999995</v>
      </c>
      <c r="H4103" s="184">
        <f t="shared" si="494"/>
        <v>28.320486729999999</v>
      </c>
      <c r="I4103" s="184">
        <f t="shared" si="488"/>
        <v>7.7001132699999957</v>
      </c>
      <c r="K4103" s="184">
        <v>0</v>
      </c>
      <c r="L4103" s="184">
        <v>0</v>
      </c>
      <c r="M4103" s="184">
        <f t="shared" si="489"/>
        <v>0</v>
      </c>
      <c r="O4103" s="188">
        <v>36.020599999999995</v>
      </c>
      <c r="P4103" s="188">
        <v>28.320486729999999</v>
      </c>
      <c r="Q4103" s="188">
        <f t="shared" si="490"/>
        <v>7.7001132699999957</v>
      </c>
      <c r="S4103" s="184">
        <v>0</v>
      </c>
      <c r="T4103" s="184">
        <v>0</v>
      </c>
      <c r="U4103" s="184">
        <f t="shared" si="491"/>
        <v>0</v>
      </c>
      <c r="W4103" s="185">
        <v>0</v>
      </c>
      <c r="X4103" s="185">
        <v>0</v>
      </c>
      <c r="Y4103" s="185">
        <f t="shared" si="492"/>
        <v>0</v>
      </c>
    </row>
    <row r="4104" spans="2:25" s="187" customFormat="1" hidden="1" x14ac:dyDescent="0.3">
      <c r="B4104" s="226" t="s">
        <v>4414</v>
      </c>
      <c r="C4104" s="338" t="s">
        <v>11581</v>
      </c>
      <c r="D4104" s="249"/>
      <c r="E4104" s="249"/>
      <c r="F4104" s="183"/>
      <c r="G4104" s="184">
        <f t="shared" si="493"/>
        <v>0</v>
      </c>
      <c r="H4104" s="184">
        <f t="shared" si="494"/>
        <v>0</v>
      </c>
      <c r="I4104" s="184">
        <f t="shared" si="488"/>
        <v>0</v>
      </c>
      <c r="K4104" s="184">
        <v>0</v>
      </c>
      <c r="L4104" s="184">
        <v>0</v>
      </c>
      <c r="M4104" s="184">
        <f t="shared" si="489"/>
        <v>0</v>
      </c>
      <c r="O4104" s="188">
        <v>0</v>
      </c>
      <c r="P4104" s="188">
        <v>0</v>
      </c>
      <c r="Q4104" s="188">
        <f t="shared" si="490"/>
        <v>0</v>
      </c>
      <c r="S4104" s="184">
        <v>0</v>
      </c>
      <c r="T4104" s="184">
        <v>0</v>
      </c>
      <c r="U4104" s="184">
        <f t="shared" si="491"/>
        <v>0</v>
      </c>
      <c r="W4104" s="185">
        <v>0</v>
      </c>
      <c r="X4104" s="185">
        <v>0</v>
      </c>
      <c r="Y4104" s="185">
        <f t="shared" si="492"/>
        <v>0</v>
      </c>
    </row>
    <row r="4105" spans="2:25" s="187" customFormat="1" hidden="1" x14ac:dyDescent="0.3">
      <c r="B4105" s="226" t="s">
        <v>4415</v>
      </c>
      <c r="C4105" s="338" t="s">
        <v>11582</v>
      </c>
      <c r="D4105" s="249"/>
      <c r="E4105" s="249"/>
      <c r="F4105" s="183"/>
      <c r="G4105" s="184">
        <f t="shared" si="493"/>
        <v>732.73990000000003</v>
      </c>
      <c r="H4105" s="184">
        <f t="shared" si="494"/>
        <v>570.71435649</v>
      </c>
      <c r="I4105" s="184">
        <f t="shared" ref="I4105:I4168" si="495">+ABS(G4105-H4105)</f>
        <v>162.02554351000003</v>
      </c>
      <c r="K4105" s="184">
        <v>0</v>
      </c>
      <c r="L4105" s="184">
        <v>0</v>
      </c>
      <c r="M4105" s="184">
        <f t="shared" ref="M4105:M4168" si="496">+ABS(K4105-L4105)</f>
        <v>0</v>
      </c>
      <c r="O4105" s="188">
        <v>732.73990000000003</v>
      </c>
      <c r="P4105" s="188">
        <v>570.71435649</v>
      </c>
      <c r="Q4105" s="188">
        <f t="shared" ref="Q4105:Q4168" si="497">+ABS(O4105-P4105)</f>
        <v>162.02554351000003</v>
      </c>
      <c r="S4105" s="184">
        <v>0</v>
      </c>
      <c r="T4105" s="184">
        <v>0</v>
      </c>
      <c r="U4105" s="184">
        <f t="shared" ref="U4105:U4168" si="498">+ABS(S4105-T4105)</f>
        <v>0</v>
      </c>
      <c r="W4105" s="185">
        <v>0</v>
      </c>
      <c r="X4105" s="185">
        <v>0</v>
      </c>
      <c r="Y4105" s="185">
        <f t="shared" ref="Y4105:Y4168" si="499">+ABS(W4105-X4105)</f>
        <v>0</v>
      </c>
    </row>
    <row r="4106" spans="2:25" s="187" customFormat="1" hidden="1" x14ac:dyDescent="0.3">
      <c r="B4106" s="226" t="s">
        <v>4416</v>
      </c>
      <c r="C4106" s="338" t="s">
        <v>11583</v>
      </c>
      <c r="D4106" s="249"/>
      <c r="E4106" s="249"/>
      <c r="F4106" s="183"/>
      <c r="G4106" s="184">
        <f t="shared" si="493"/>
        <v>311.14299999999997</v>
      </c>
      <c r="H4106" s="184">
        <f t="shared" si="494"/>
        <v>279.73493091</v>
      </c>
      <c r="I4106" s="184">
        <f t="shared" si="495"/>
        <v>31.408069089999969</v>
      </c>
      <c r="K4106" s="184">
        <v>0</v>
      </c>
      <c r="L4106" s="184">
        <v>0</v>
      </c>
      <c r="M4106" s="184">
        <f t="shared" si="496"/>
        <v>0</v>
      </c>
      <c r="O4106" s="188">
        <v>311.14299999999997</v>
      </c>
      <c r="P4106" s="188">
        <v>279.73493091</v>
      </c>
      <c r="Q4106" s="188">
        <f t="shared" si="497"/>
        <v>31.408069089999969</v>
      </c>
      <c r="S4106" s="184">
        <v>0</v>
      </c>
      <c r="T4106" s="184">
        <v>0</v>
      </c>
      <c r="U4106" s="184">
        <f t="shared" si="498"/>
        <v>0</v>
      </c>
      <c r="W4106" s="185">
        <v>0</v>
      </c>
      <c r="X4106" s="185">
        <v>0</v>
      </c>
      <c r="Y4106" s="185">
        <f t="shared" si="499"/>
        <v>0</v>
      </c>
    </row>
    <row r="4107" spans="2:25" s="187" customFormat="1" hidden="1" x14ac:dyDescent="0.3">
      <c r="B4107" s="226" t="s">
        <v>4417</v>
      </c>
      <c r="C4107" s="338" t="s">
        <v>11584</v>
      </c>
      <c r="D4107" s="249"/>
      <c r="E4107" s="249"/>
      <c r="F4107" s="183"/>
      <c r="G4107" s="184">
        <f t="shared" si="493"/>
        <v>339.46780000000001</v>
      </c>
      <c r="H4107" s="184">
        <f t="shared" si="494"/>
        <v>318.36026505000001</v>
      </c>
      <c r="I4107" s="184">
        <f t="shared" si="495"/>
        <v>21.107534950000002</v>
      </c>
      <c r="K4107" s="184">
        <v>0</v>
      </c>
      <c r="L4107" s="184">
        <v>0</v>
      </c>
      <c r="M4107" s="184">
        <f t="shared" si="496"/>
        <v>0</v>
      </c>
      <c r="O4107" s="188">
        <v>339.46780000000001</v>
      </c>
      <c r="P4107" s="188">
        <v>318.36026505000001</v>
      </c>
      <c r="Q4107" s="188">
        <f t="shared" si="497"/>
        <v>21.107534950000002</v>
      </c>
      <c r="S4107" s="184">
        <v>0</v>
      </c>
      <c r="T4107" s="184">
        <v>0</v>
      </c>
      <c r="U4107" s="184">
        <f t="shared" si="498"/>
        <v>0</v>
      </c>
      <c r="W4107" s="185">
        <v>0</v>
      </c>
      <c r="X4107" s="185">
        <v>0</v>
      </c>
      <c r="Y4107" s="185">
        <f t="shared" si="499"/>
        <v>0</v>
      </c>
    </row>
    <row r="4108" spans="2:25" s="187" customFormat="1" hidden="1" x14ac:dyDescent="0.3">
      <c r="B4108" s="226" t="s">
        <v>4418</v>
      </c>
      <c r="C4108" s="338" t="s">
        <v>11585</v>
      </c>
      <c r="D4108" s="249"/>
      <c r="E4108" s="249"/>
      <c r="F4108" s="183"/>
      <c r="G4108" s="184">
        <f t="shared" si="493"/>
        <v>78.431700000000006</v>
      </c>
      <c r="H4108" s="184">
        <f t="shared" si="494"/>
        <v>58.028500639999997</v>
      </c>
      <c r="I4108" s="184">
        <f t="shared" si="495"/>
        <v>20.403199360000009</v>
      </c>
      <c r="K4108" s="184">
        <v>0</v>
      </c>
      <c r="L4108" s="184">
        <v>0</v>
      </c>
      <c r="M4108" s="184">
        <f t="shared" si="496"/>
        <v>0</v>
      </c>
      <c r="O4108" s="188">
        <v>78.431700000000006</v>
      </c>
      <c r="P4108" s="188">
        <v>58.028500639999997</v>
      </c>
      <c r="Q4108" s="188">
        <f t="shared" si="497"/>
        <v>20.403199360000009</v>
      </c>
      <c r="S4108" s="184">
        <v>0</v>
      </c>
      <c r="T4108" s="184">
        <v>0</v>
      </c>
      <c r="U4108" s="184">
        <f t="shared" si="498"/>
        <v>0</v>
      </c>
      <c r="W4108" s="185">
        <v>0</v>
      </c>
      <c r="X4108" s="185">
        <v>0</v>
      </c>
      <c r="Y4108" s="185">
        <f t="shared" si="499"/>
        <v>0</v>
      </c>
    </row>
    <row r="4109" spans="2:25" s="187" customFormat="1" hidden="1" x14ac:dyDescent="0.3">
      <c r="B4109" s="226" t="s">
        <v>4419</v>
      </c>
      <c r="C4109" s="338" t="s">
        <v>11586</v>
      </c>
      <c r="D4109" s="249"/>
      <c r="E4109" s="249"/>
      <c r="F4109" s="183"/>
      <c r="G4109" s="184">
        <f t="shared" si="493"/>
        <v>167.9639</v>
      </c>
      <c r="H4109" s="184">
        <f t="shared" si="494"/>
        <v>95.422912999999994</v>
      </c>
      <c r="I4109" s="184">
        <f t="shared" si="495"/>
        <v>72.540987000000001</v>
      </c>
      <c r="K4109" s="184">
        <v>0</v>
      </c>
      <c r="L4109" s="184">
        <v>0</v>
      </c>
      <c r="M4109" s="184">
        <f t="shared" si="496"/>
        <v>0</v>
      </c>
      <c r="O4109" s="188">
        <v>167.9639</v>
      </c>
      <c r="P4109" s="188">
        <v>95.422912999999994</v>
      </c>
      <c r="Q4109" s="188">
        <f t="shared" si="497"/>
        <v>72.540987000000001</v>
      </c>
      <c r="S4109" s="184">
        <v>0</v>
      </c>
      <c r="T4109" s="184">
        <v>0</v>
      </c>
      <c r="U4109" s="184">
        <f t="shared" si="498"/>
        <v>0</v>
      </c>
      <c r="W4109" s="185">
        <v>0</v>
      </c>
      <c r="X4109" s="185">
        <v>0</v>
      </c>
      <c r="Y4109" s="185">
        <f t="shared" si="499"/>
        <v>0</v>
      </c>
    </row>
    <row r="4110" spans="2:25" s="187" customFormat="1" hidden="1" x14ac:dyDescent="0.3">
      <c r="B4110" s="226" t="s">
        <v>4420</v>
      </c>
      <c r="C4110" s="338" t="s">
        <v>11587</v>
      </c>
      <c r="D4110" s="249"/>
      <c r="E4110" s="249"/>
      <c r="F4110" s="183"/>
      <c r="G4110" s="184">
        <f t="shared" si="493"/>
        <v>53.652200000000008</v>
      </c>
      <c r="H4110" s="184">
        <f t="shared" si="494"/>
        <v>45.067464230000006</v>
      </c>
      <c r="I4110" s="184">
        <f t="shared" si="495"/>
        <v>8.5847357700000018</v>
      </c>
      <c r="K4110" s="184">
        <v>0</v>
      </c>
      <c r="L4110" s="184">
        <v>0</v>
      </c>
      <c r="M4110" s="184">
        <f t="shared" si="496"/>
        <v>0</v>
      </c>
      <c r="O4110" s="188">
        <v>53.652200000000008</v>
      </c>
      <c r="P4110" s="188">
        <v>45.067464230000006</v>
      </c>
      <c r="Q4110" s="188">
        <f t="shared" si="497"/>
        <v>8.5847357700000018</v>
      </c>
      <c r="S4110" s="184">
        <v>0</v>
      </c>
      <c r="T4110" s="184">
        <v>0</v>
      </c>
      <c r="U4110" s="184">
        <f t="shared" si="498"/>
        <v>0</v>
      </c>
      <c r="W4110" s="185">
        <v>0</v>
      </c>
      <c r="X4110" s="185">
        <v>0</v>
      </c>
      <c r="Y4110" s="185">
        <f t="shared" si="499"/>
        <v>0</v>
      </c>
    </row>
    <row r="4111" spans="2:25" s="187" customFormat="1" hidden="1" x14ac:dyDescent="0.3">
      <c r="B4111" s="226" t="s">
        <v>4421</v>
      </c>
      <c r="C4111" s="338" t="s">
        <v>11588</v>
      </c>
      <c r="D4111" s="249"/>
      <c r="E4111" s="249"/>
      <c r="F4111" s="183"/>
      <c r="G4111" s="184">
        <f t="shared" si="493"/>
        <v>524.50959999999998</v>
      </c>
      <c r="H4111" s="184">
        <f t="shared" si="494"/>
        <v>349.40414890999995</v>
      </c>
      <c r="I4111" s="184">
        <f t="shared" si="495"/>
        <v>175.10545109000003</v>
      </c>
      <c r="K4111" s="184">
        <v>0</v>
      </c>
      <c r="L4111" s="184">
        <v>0</v>
      </c>
      <c r="M4111" s="184">
        <f t="shared" si="496"/>
        <v>0</v>
      </c>
      <c r="O4111" s="188">
        <v>524.50959999999998</v>
      </c>
      <c r="P4111" s="188">
        <v>349.40414890999995</v>
      </c>
      <c r="Q4111" s="188">
        <f t="shared" si="497"/>
        <v>175.10545109000003</v>
      </c>
      <c r="S4111" s="184">
        <v>0</v>
      </c>
      <c r="T4111" s="184">
        <v>0</v>
      </c>
      <c r="U4111" s="184">
        <f t="shared" si="498"/>
        <v>0</v>
      </c>
      <c r="W4111" s="185">
        <v>0</v>
      </c>
      <c r="X4111" s="185">
        <v>0</v>
      </c>
      <c r="Y4111" s="185">
        <f t="shared" si="499"/>
        <v>0</v>
      </c>
    </row>
    <row r="4112" spans="2:25" s="187" customFormat="1" hidden="1" x14ac:dyDescent="0.3">
      <c r="B4112" s="226" t="s">
        <v>4422</v>
      </c>
      <c r="C4112" s="338" t="s">
        <v>11589</v>
      </c>
      <c r="D4112" s="249"/>
      <c r="E4112" s="249"/>
      <c r="F4112" s="183"/>
      <c r="G4112" s="184">
        <f t="shared" si="493"/>
        <v>111.875</v>
      </c>
      <c r="H4112" s="184">
        <f t="shared" si="494"/>
        <v>67.099999999999994</v>
      </c>
      <c r="I4112" s="184">
        <f t="shared" si="495"/>
        <v>44.775000000000006</v>
      </c>
      <c r="K4112" s="184">
        <v>0</v>
      </c>
      <c r="L4112" s="184">
        <v>0</v>
      </c>
      <c r="M4112" s="184">
        <f t="shared" si="496"/>
        <v>0</v>
      </c>
      <c r="O4112" s="188">
        <v>111.875</v>
      </c>
      <c r="P4112" s="188">
        <v>67.099999999999994</v>
      </c>
      <c r="Q4112" s="188">
        <f t="shared" si="497"/>
        <v>44.775000000000006</v>
      </c>
      <c r="S4112" s="184">
        <v>0</v>
      </c>
      <c r="T4112" s="184">
        <v>0</v>
      </c>
      <c r="U4112" s="184">
        <f t="shared" si="498"/>
        <v>0</v>
      </c>
      <c r="W4112" s="185">
        <v>0</v>
      </c>
      <c r="X4112" s="185">
        <v>0</v>
      </c>
      <c r="Y4112" s="185">
        <f t="shared" si="499"/>
        <v>0</v>
      </c>
    </row>
    <row r="4113" spans="2:27" s="187" customFormat="1" hidden="1" x14ac:dyDescent="0.3">
      <c r="B4113" s="226" t="s">
        <v>4423</v>
      </c>
      <c r="C4113" s="338" t="s">
        <v>11590</v>
      </c>
      <c r="D4113" s="249"/>
      <c r="E4113" s="249"/>
      <c r="F4113" s="183"/>
      <c r="G4113" s="184">
        <f t="shared" si="493"/>
        <v>504.79249999999996</v>
      </c>
      <c r="H4113" s="184">
        <f t="shared" si="494"/>
        <v>454.86628044999998</v>
      </c>
      <c r="I4113" s="184">
        <f t="shared" si="495"/>
        <v>49.926219549999985</v>
      </c>
      <c r="J4113" s="186"/>
      <c r="K4113" s="184">
        <v>0</v>
      </c>
      <c r="L4113" s="184">
        <v>0</v>
      </c>
      <c r="M4113" s="184">
        <f t="shared" si="496"/>
        <v>0</v>
      </c>
      <c r="N4113" s="186"/>
      <c r="O4113" s="185">
        <v>504.79249999999996</v>
      </c>
      <c r="P4113" s="185">
        <v>454.86628044999998</v>
      </c>
      <c r="Q4113" s="185">
        <f t="shared" si="497"/>
        <v>49.926219549999985</v>
      </c>
      <c r="R4113" s="186"/>
      <c r="S4113" s="184">
        <v>0</v>
      </c>
      <c r="T4113" s="184">
        <v>0</v>
      </c>
      <c r="U4113" s="184">
        <f t="shared" si="498"/>
        <v>0</v>
      </c>
      <c r="V4113" s="186"/>
      <c r="W4113" s="185">
        <v>0</v>
      </c>
      <c r="X4113" s="185">
        <v>0</v>
      </c>
      <c r="Y4113" s="185">
        <f t="shared" si="499"/>
        <v>0</v>
      </c>
      <c r="Z4113" s="189"/>
      <c r="AA4113" s="189"/>
    </row>
    <row r="4114" spans="2:27" s="187" customFormat="1" hidden="1" x14ac:dyDescent="0.3">
      <c r="B4114" s="226" t="s">
        <v>4424</v>
      </c>
      <c r="C4114" s="338" t="s">
        <v>11591</v>
      </c>
      <c r="D4114" s="249"/>
      <c r="E4114" s="249"/>
      <c r="F4114" s="183"/>
      <c r="G4114" s="184">
        <f t="shared" si="493"/>
        <v>224.64699999999999</v>
      </c>
      <c r="H4114" s="184">
        <f t="shared" si="494"/>
        <v>209.07262224999999</v>
      </c>
      <c r="I4114" s="184">
        <f t="shared" si="495"/>
        <v>15.574377749999996</v>
      </c>
      <c r="K4114" s="184">
        <v>0</v>
      </c>
      <c r="L4114" s="184">
        <v>0</v>
      </c>
      <c r="M4114" s="184">
        <f t="shared" si="496"/>
        <v>0</v>
      </c>
      <c r="O4114" s="188">
        <v>224.64699999999999</v>
      </c>
      <c r="P4114" s="188">
        <v>209.07262224999999</v>
      </c>
      <c r="Q4114" s="188">
        <f t="shared" si="497"/>
        <v>15.574377749999996</v>
      </c>
      <c r="S4114" s="184">
        <v>0</v>
      </c>
      <c r="T4114" s="184">
        <v>0</v>
      </c>
      <c r="U4114" s="184">
        <f t="shared" si="498"/>
        <v>0</v>
      </c>
      <c r="W4114" s="185">
        <v>0</v>
      </c>
      <c r="X4114" s="185">
        <v>0</v>
      </c>
      <c r="Y4114" s="185">
        <f t="shared" si="499"/>
        <v>0</v>
      </c>
    </row>
    <row r="4115" spans="2:27" s="187" customFormat="1" hidden="1" x14ac:dyDescent="0.3">
      <c r="B4115" s="226" t="s">
        <v>4425</v>
      </c>
      <c r="C4115" s="338" t="s">
        <v>11592</v>
      </c>
      <c r="D4115" s="249"/>
      <c r="E4115" s="249"/>
      <c r="F4115" s="183"/>
      <c r="G4115" s="184">
        <f t="shared" si="493"/>
        <v>250.76919999999998</v>
      </c>
      <c r="H4115" s="184">
        <f t="shared" si="494"/>
        <v>208.29088578000002</v>
      </c>
      <c r="I4115" s="184">
        <f t="shared" si="495"/>
        <v>42.478314219999959</v>
      </c>
      <c r="K4115" s="184">
        <v>0</v>
      </c>
      <c r="L4115" s="184">
        <v>0</v>
      </c>
      <c r="M4115" s="184">
        <f t="shared" si="496"/>
        <v>0</v>
      </c>
      <c r="O4115" s="188">
        <v>250.76919999999998</v>
      </c>
      <c r="P4115" s="188">
        <v>208.29088578000002</v>
      </c>
      <c r="Q4115" s="188">
        <f t="shared" si="497"/>
        <v>42.478314219999959</v>
      </c>
      <c r="S4115" s="184">
        <v>0</v>
      </c>
      <c r="T4115" s="184">
        <v>0</v>
      </c>
      <c r="U4115" s="184">
        <f t="shared" si="498"/>
        <v>0</v>
      </c>
      <c r="W4115" s="185">
        <v>0</v>
      </c>
      <c r="X4115" s="185">
        <v>0</v>
      </c>
      <c r="Y4115" s="185">
        <f t="shared" si="499"/>
        <v>0</v>
      </c>
    </row>
    <row r="4116" spans="2:27" s="187" customFormat="1" hidden="1" x14ac:dyDescent="0.3">
      <c r="B4116" s="226" t="s">
        <v>4426</v>
      </c>
      <c r="C4116" s="338" t="s">
        <v>11593</v>
      </c>
      <c r="D4116" s="249"/>
      <c r="E4116" s="249"/>
      <c r="F4116" s="183"/>
      <c r="G4116" s="184">
        <f t="shared" si="493"/>
        <v>278.32859999999999</v>
      </c>
      <c r="H4116" s="184">
        <f t="shared" si="494"/>
        <v>246.14437067</v>
      </c>
      <c r="I4116" s="184">
        <f t="shared" si="495"/>
        <v>32.184229329999994</v>
      </c>
      <c r="K4116" s="184">
        <v>0</v>
      </c>
      <c r="L4116" s="184">
        <v>0</v>
      </c>
      <c r="M4116" s="184">
        <f t="shared" si="496"/>
        <v>0</v>
      </c>
      <c r="O4116" s="188">
        <v>278.32859999999999</v>
      </c>
      <c r="P4116" s="188">
        <v>246.14437067</v>
      </c>
      <c r="Q4116" s="188">
        <f t="shared" si="497"/>
        <v>32.184229329999994</v>
      </c>
      <c r="S4116" s="184">
        <v>0</v>
      </c>
      <c r="T4116" s="184">
        <v>0</v>
      </c>
      <c r="U4116" s="184">
        <f t="shared" si="498"/>
        <v>0</v>
      </c>
      <c r="W4116" s="185">
        <v>0</v>
      </c>
      <c r="X4116" s="185">
        <v>0</v>
      </c>
      <c r="Y4116" s="185">
        <f t="shared" si="499"/>
        <v>0</v>
      </c>
    </row>
    <row r="4117" spans="2:27" s="187" customFormat="1" hidden="1" x14ac:dyDescent="0.3">
      <c r="B4117" s="226" t="s">
        <v>4427</v>
      </c>
      <c r="C4117" s="338" t="s">
        <v>11594</v>
      </c>
      <c r="D4117" s="249"/>
      <c r="E4117" s="249"/>
      <c r="F4117" s="183"/>
      <c r="G4117" s="184">
        <f t="shared" si="493"/>
        <v>103.1495</v>
      </c>
      <c r="H4117" s="184">
        <f t="shared" si="494"/>
        <v>87.806548140000004</v>
      </c>
      <c r="I4117" s="184">
        <f t="shared" si="495"/>
        <v>15.342951859999999</v>
      </c>
      <c r="K4117" s="184">
        <v>0</v>
      </c>
      <c r="L4117" s="184">
        <v>0</v>
      </c>
      <c r="M4117" s="184">
        <f t="shared" si="496"/>
        <v>0</v>
      </c>
      <c r="O4117" s="188">
        <v>103.1495</v>
      </c>
      <c r="P4117" s="188">
        <v>87.806548140000004</v>
      </c>
      <c r="Q4117" s="188">
        <f t="shared" si="497"/>
        <v>15.342951859999999</v>
      </c>
      <c r="S4117" s="184">
        <v>0</v>
      </c>
      <c r="T4117" s="184">
        <v>0</v>
      </c>
      <c r="U4117" s="184">
        <f t="shared" si="498"/>
        <v>0</v>
      </c>
      <c r="W4117" s="185">
        <v>0</v>
      </c>
      <c r="X4117" s="185">
        <v>0</v>
      </c>
      <c r="Y4117" s="185">
        <f t="shared" si="499"/>
        <v>0</v>
      </c>
    </row>
    <row r="4118" spans="2:27" s="187" customFormat="1" hidden="1" x14ac:dyDescent="0.3">
      <c r="B4118" s="226" t="s">
        <v>4428</v>
      </c>
      <c r="C4118" s="338" t="s">
        <v>11595</v>
      </c>
      <c r="D4118" s="249"/>
      <c r="E4118" s="249"/>
      <c r="F4118" s="183"/>
      <c r="G4118" s="184">
        <f t="shared" si="493"/>
        <v>44.965699999999998</v>
      </c>
      <c r="H4118" s="184">
        <f t="shared" si="494"/>
        <v>44.676299999999998</v>
      </c>
      <c r="I4118" s="184">
        <f t="shared" si="495"/>
        <v>0.28940000000000055</v>
      </c>
      <c r="K4118" s="184">
        <v>0</v>
      </c>
      <c r="L4118" s="184">
        <v>0</v>
      </c>
      <c r="M4118" s="184">
        <f t="shared" si="496"/>
        <v>0</v>
      </c>
      <c r="O4118" s="188">
        <v>44.965699999999998</v>
      </c>
      <c r="P4118" s="188">
        <v>44.676299999999998</v>
      </c>
      <c r="Q4118" s="188">
        <f t="shared" si="497"/>
        <v>0.28940000000000055</v>
      </c>
      <c r="S4118" s="184">
        <v>0</v>
      </c>
      <c r="T4118" s="184">
        <v>0</v>
      </c>
      <c r="U4118" s="184">
        <f t="shared" si="498"/>
        <v>0</v>
      </c>
      <c r="W4118" s="185">
        <v>0</v>
      </c>
      <c r="X4118" s="185">
        <v>0</v>
      </c>
      <c r="Y4118" s="185">
        <f t="shared" si="499"/>
        <v>0</v>
      </c>
    </row>
    <row r="4119" spans="2:27" s="187" customFormat="1" hidden="1" x14ac:dyDescent="0.3">
      <c r="B4119" s="226" t="s">
        <v>4429</v>
      </c>
      <c r="C4119" s="338" t="s">
        <v>11596</v>
      </c>
      <c r="D4119" s="249"/>
      <c r="E4119" s="249"/>
      <c r="F4119" s="183"/>
      <c r="G4119" s="184">
        <f t="shared" si="493"/>
        <v>85.236399999999989</v>
      </c>
      <c r="H4119" s="184">
        <f t="shared" si="494"/>
        <v>65.334374339999997</v>
      </c>
      <c r="I4119" s="184">
        <f t="shared" si="495"/>
        <v>19.902025659999993</v>
      </c>
      <c r="K4119" s="184">
        <v>0</v>
      </c>
      <c r="L4119" s="184">
        <v>0</v>
      </c>
      <c r="M4119" s="184">
        <f t="shared" si="496"/>
        <v>0</v>
      </c>
      <c r="O4119" s="188">
        <v>85.236399999999989</v>
      </c>
      <c r="P4119" s="188">
        <v>65.334374339999997</v>
      </c>
      <c r="Q4119" s="188">
        <f t="shared" si="497"/>
        <v>19.902025659999993</v>
      </c>
      <c r="S4119" s="184">
        <v>0</v>
      </c>
      <c r="T4119" s="184">
        <v>0</v>
      </c>
      <c r="U4119" s="184">
        <f t="shared" si="498"/>
        <v>0</v>
      </c>
      <c r="W4119" s="185">
        <v>0</v>
      </c>
      <c r="X4119" s="185">
        <v>0</v>
      </c>
      <c r="Y4119" s="185">
        <f t="shared" si="499"/>
        <v>0</v>
      </c>
    </row>
    <row r="4120" spans="2:27" s="187" customFormat="1" hidden="1" x14ac:dyDescent="0.3">
      <c r="B4120" s="226" t="s">
        <v>4430</v>
      </c>
      <c r="C4120" s="338" t="s">
        <v>11597</v>
      </c>
      <c r="D4120" s="249"/>
      <c r="E4120" s="249"/>
      <c r="F4120" s="183"/>
      <c r="G4120" s="184">
        <f t="shared" si="493"/>
        <v>379.18119999999999</v>
      </c>
      <c r="H4120" s="184">
        <f t="shared" si="494"/>
        <v>322.2215769</v>
      </c>
      <c r="I4120" s="184">
        <f t="shared" si="495"/>
        <v>56.959623099999988</v>
      </c>
      <c r="K4120" s="184">
        <v>0</v>
      </c>
      <c r="L4120" s="184">
        <v>0</v>
      </c>
      <c r="M4120" s="184">
        <f t="shared" si="496"/>
        <v>0</v>
      </c>
      <c r="O4120" s="188">
        <v>379.18119999999999</v>
      </c>
      <c r="P4120" s="188">
        <v>322.2215769</v>
      </c>
      <c r="Q4120" s="188">
        <f t="shared" si="497"/>
        <v>56.959623099999988</v>
      </c>
      <c r="S4120" s="184">
        <v>0</v>
      </c>
      <c r="T4120" s="184">
        <v>0</v>
      </c>
      <c r="U4120" s="184">
        <f t="shared" si="498"/>
        <v>0</v>
      </c>
      <c r="W4120" s="185">
        <v>0</v>
      </c>
      <c r="X4120" s="185">
        <v>0</v>
      </c>
      <c r="Y4120" s="185">
        <f t="shared" si="499"/>
        <v>0</v>
      </c>
    </row>
    <row r="4121" spans="2:27" s="187" customFormat="1" hidden="1" x14ac:dyDescent="0.3">
      <c r="B4121" s="226" t="s">
        <v>4431</v>
      </c>
      <c r="C4121" s="338" t="s">
        <v>11598</v>
      </c>
      <c r="D4121" s="249"/>
      <c r="E4121" s="249"/>
      <c r="F4121" s="183"/>
      <c r="G4121" s="184">
        <f t="shared" si="493"/>
        <v>60.193100000000001</v>
      </c>
      <c r="H4121" s="184">
        <f t="shared" si="494"/>
        <v>66.174999999999997</v>
      </c>
      <c r="I4121" s="184">
        <f t="shared" si="495"/>
        <v>5.981899999999996</v>
      </c>
      <c r="K4121" s="184">
        <v>0</v>
      </c>
      <c r="L4121" s="184">
        <v>0</v>
      </c>
      <c r="M4121" s="184">
        <f t="shared" si="496"/>
        <v>0</v>
      </c>
      <c r="O4121" s="188">
        <v>60.193100000000001</v>
      </c>
      <c r="P4121" s="188">
        <v>66.174999999999997</v>
      </c>
      <c r="Q4121" s="188">
        <f t="shared" si="497"/>
        <v>5.981899999999996</v>
      </c>
      <c r="S4121" s="184">
        <v>0</v>
      </c>
      <c r="T4121" s="184">
        <v>0</v>
      </c>
      <c r="U4121" s="184">
        <f t="shared" si="498"/>
        <v>0</v>
      </c>
      <c r="W4121" s="185">
        <v>0</v>
      </c>
      <c r="X4121" s="185">
        <v>0</v>
      </c>
      <c r="Y4121" s="185">
        <f t="shared" si="499"/>
        <v>0</v>
      </c>
    </row>
    <row r="4122" spans="2:27" s="187" customFormat="1" hidden="1" x14ac:dyDescent="0.3">
      <c r="B4122" s="226" t="s">
        <v>4432</v>
      </c>
      <c r="C4122" s="338" t="s">
        <v>11599</v>
      </c>
      <c r="D4122" s="249"/>
      <c r="E4122" s="249"/>
      <c r="F4122" s="183"/>
      <c r="G4122" s="184">
        <f t="shared" si="493"/>
        <v>696.86</v>
      </c>
      <c r="H4122" s="184">
        <f t="shared" si="494"/>
        <v>660.75782700000002</v>
      </c>
      <c r="I4122" s="184">
        <f t="shared" si="495"/>
        <v>36.102172999999993</v>
      </c>
      <c r="K4122" s="184">
        <v>0</v>
      </c>
      <c r="L4122" s="184">
        <v>0</v>
      </c>
      <c r="M4122" s="184">
        <f t="shared" si="496"/>
        <v>0</v>
      </c>
      <c r="O4122" s="188">
        <v>696.86</v>
      </c>
      <c r="P4122" s="188">
        <v>660.75782700000002</v>
      </c>
      <c r="Q4122" s="188">
        <f t="shared" si="497"/>
        <v>36.102172999999993</v>
      </c>
      <c r="S4122" s="184">
        <v>0</v>
      </c>
      <c r="T4122" s="184">
        <v>0</v>
      </c>
      <c r="U4122" s="184">
        <f t="shared" si="498"/>
        <v>0</v>
      </c>
      <c r="W4122" s="185">
        <v>0</v>
      </c>
      <c r="X4122" s="185">
        <v>0</v>
      </c>
      <c r="Y4122" s="185">
        <f t="shared" si="499"/>
        <v>0</v>
      </c>
    </row>
    <row r="4123" spans="2:27" s="187" customFormat="1" hidden="1" x14ac:dyDescent="0.3">
      <c r="B4123" s="226" t="s">
        <v>4433</v>
      </c>
      <c r="C4123" s="338" t="s">
        <v>11600</v>
      </c>
      <c r="D4123" s="249"/>
      <c r="E4123" s="249"/>
      <c r="F4123" s="183"/>
      <c r="G4123" s="184">
        <f t="shared" si="493"/>
        <v>321.28820000000002</v>
      </c>
      <c r="H4123" s="184">
        <f t="shared" si="494"/>
        <v>263.29164099999997</v>
      </c>
      <c r="I4123" s="184">
        <f t="shared" si="495"/>
        <v>57.996559000000047</v>
      </c>
      <c r="K4123" s="184">
        <v>0</v>
      </c>
      <c r="L4123" s="184">
        <v>0</v>
      </c>
      <c r="M4123" s="184">
        <f t="shared" si="496"/>
        <v>0</v>
      </c>
      <c r="O4123" s="188">
        <v>321.28820000000002</v>
      </c>
      <c r="P4123" s="188">
        <v>263.29164099999997</v>
      </c>
      <c r="Q4123" s="188">
        <f t="shared" si="497"/>
        <v>57.996559000000047</v>
      </c>
      <c r="S4123" s="184">
        <v>0</v>
      </c>
      <c r="T4123" s="184">
        <v>0</v>
      </c>
      <c r="U4123" s="184">
        <f t="shared" si="498"/>
        <v>0</v>
      </c>
      <c r="W4123" s="185">
        <v>0</v>
      </c>
      <c r="X4123" s="185">
        <v>0</v>
      </c>
      <c r="Y4123" s="185">
        <f t="shared" si="499"/>
        <v>0</v>
      </c>
    </row>
    <row r="4124" spans="2:27" s="187" customFormat="1" hidden="1" x14ac:dyDescent="0.3">
      <c r="B4124" s="226" t="s">
        <v>4434</v>
      </c>
      <c r="C4124" s="338" t="s">
        <v>11601</v>
      </c>
      <c r="D4124" s="249"/>
      <c r="E4124" s="249"/>
      <c r="F4124" s="183"/>
      <c r="G4124" s="184">
        <f t="shared" si="493"/>
        <v>311.00420000000003</v>
      </c>
      <c r="H4124" s="184">
        <f t="shared" si="494"/>
        <v>275.86366199999998</v>
      </c>
      <c r="I4124" s="184">
        <f t="shared" si="495"/>
        <v>35.140538000000049</v>
      </c>
      <c r="K4124" s="184">
        <v>0</v>
      </c>
      <c r="L4124" s="184">
        <v>0</v>
      </c>
      <c r="M4124" s="184">
        <f t="shared" si="496"/>
        <v>0</v>
      </c>
      <c r="O4124" s="188">
        <v>311.00420000000003</v>
      </c>
      <c r="P4124" s="188">
        <v>275.86366199999998</v>
      </c>
      <c r="Q4124" s="188">
        <f t="shared" si="497"/>
        <v>35.140538000000049</v>
      </c>
      <c r="S4124" s="184">
        <v>0</v>
      </c>
      <c r="T4124" s="184">
        <v>0</v>
      </c>
      <c r="U4124" s="184">
        <f t="shared" si="498"/>
        <v>0</v>
      </c>
      <c r="W4124" s="185">
        <v>0</v>
      </c>
      <c r="X4124" s="185">
        <v>0</v>
      </c>
      <c r="Y4124" s="185">
        <f t="shared" si="499"/>
        <v>0</v>
      </c>
    </row>
    <row r="4125" spans="2:27" s="187" customFormat="1" hidden="1" x14ac:dyDescent="0.3">
      <c r="B4125" s="226" t="s">
        <v>4435</v>
      </c>
      <c r="C4125" s="338" t="s">
        <v>11602</v>
      </c>
      <c r="D4125" s="249"/>
      <c r="E4125" s="249"/>
      <c r="F4125" s="183"/>
      <c r="G4125" s="184">
        <f t="shared" si="493"/>
        <v>89.92880000000001</v>
      </c>
      <c r="H4125" s="184">
        <f t="shared" si="494"/>
        <v>78.726405759999992</v>
      </c>
      <c r="I4125" s="184">
        <f t="shared" si="495"/>
        <v>11.202394240000018</v>
      </c>
      <c r="K4125" s="184">
        <v>0</v>
      </c>
      <c r="L4125" s="184">
        <v>0</v>
      </c>
      <c r="M4125" s="184">
        <f t="shared" si="496"/>
        <v>0</v>
      </c>
      <c r="O4125" s="188">
        <v>89.92880000000001</v>
      </c>
      <c r="P4125" s="188">
        <v>78.726405759999992</v>
      </c>
      <c r="Q4125" s="188">
        <f t="shared" si="497"/>
        <v>11.202394240000018</v>
      </c>
      <c r="S4125" s="184">
        <v>0</v>
      </c>
      <c r="T4125" s="184">
        <v>0</v>
      </c>
      <c r="U4125" s="184">
        <f t="shared" si="498"/>
        <v>0</v>
      </c>
      <c r="W4125" s="185">
        <v>0</v>
      </c>
      <c r="X4125" s="185">
        <v>0</v>
      </c>
      <c r="Y4125" s="185">
        <f t="shared" si="499"/>
        <v>0</v>
      </c>
    </row>
    <row r="4126" spans="2:27" s="187" customFormat="1" hidden="1" x14ac:dyDescent="0.3">
      <c r="B4126" s="226" t="s">
        <v>4436</v>
      </c>
      <c r="C4126" s="338" t="s">
        <v>11603</v>
      </c>
      <c r="D4126" s="249"/>
      <c r="E4126" s="249"/>
      <c r="F4126" s="183"/>
      <c r="G4126" s="184">
        <f t="shared" si="493"/>
        <v>188.57300000000001</v>
      </c>
      <c r="H4126" s="184">
        <f t="shared" si="494"/>
        <v>32.08</v>
      </c>
      <c r="I4126" s="184">
        <f t="shared" si="495"/>
        <v>156.49299999999999</v>
      </c>
      <c r="K4126" s="184">
        <v>0</v>
      </c>
      <c r="L4126" s="184">
        <v>0</v>
      </c>
      <c r="M4126" s="184">
        <f t="shared" si="496"/>
        <v>0</v>
      </c>
      <c r="O4126" s="188">
        <v>188.57300000000001</v>
      </c>
      <c r="P4126" s="188">
        <v>32.08</v>
      </c>
      <c r="Q4126" s="188">
        <f t="shared" si="497"/>
        <v>156.49299999999999</v>
      </c>
      <c r="S4126" s="184">
        <v>0</v>
      </c>
      <c r="T4126" s="184">
        <v>0</v>
      </c>
      <c r="U4126" s="184">
        <f t="shared" si="498"/>
        <v>0</v>
      </c>
      <c r="W4126" s="185">
        <v>0</v>
      </c>
      <c r="X4126" s="185">
        <v>0</v>
      </c>
      <c r="Y4126" s="185">
        <f t="shared" si="499"/>
        <v>0</v>
      </c>
    </row>
    <row r="4127" spans="2:27" s="187" customFormat="1" hidden="1" x14ac:dyDescent="0.3">
      <c r="B4127" s="226" t="s">
        <v>4437</v>
      </c>
      <c r="C4127" s="338" t="s">
        <v>11604</v>
      </c>
      <c r="D4127" s="249"/>
      <c r="E4127" s="249"/>
      <c r="F4127" s="183"/>
      <c r="G4127" s="184">
        <f t="shared" si="493"/>
        <v>64.444200000000009</v>
      </c>
      <c r="H4127" s="184">
        <f t="shared" si="494"/>
        <v>52.364411319999995</v>
      </c>
      <c r="I4127" s="184">
        <f t="shared" si="495"/>
        <v>12.079788680000014</v>
      </c>
      <c r="K4127" s="184">
        <v>0</v>
      </c>
      <c r="L4127" s="184">
        <v>0</v>
      </c>
      <c r="M4127" s="184">
        <f t="shared" si="496"/>
        <v>0</v>
      </c>
      <c r="O4127" s="188">
        <v>64.444200000000009</v>
      </c>
      <c r="P4127" s="188">
        <v>52.364411319999995</v>
      </c>
      <c r="Q4127" s="188">
        <f t="shared" si="497"/>
        <v>12.079788680000014</v>
      </c>
      <c r="S4127" s="184">
        <v>0</v>
      </c>
      <c r="T4127" s="184">
        <v>0</v>
      </c>
      <c r="U4127" s="184">
        <f t="shared" si="498"/>
        <v>0</v>
      </c>
      <c r="W4127" s="185">
        <v>0</v>
      </c>
      <c r="X4127" s="185">
        <v>0</v>
      </c>
      <c r="Y4127" s="185">
        <f t="shared" si="499"/>
        <v>0</v>
      </c>
    </row>
    <row r="4128" spans="2:27" s="187" customFormat="1" hidden="1" x14ac:dyDescent="0.3">
      <c r="B4128" s="226" t="s">
        <v>4438</v>
      </c>
      <c r="C4128" s="338" t="s">
        <v>11605</v>
      </c>
      <c r="D4128" s="249"/>
      <c r="E4128" s="249"/>
      <c r="F4128" s="183"/>
      <c r="G4128" s="184">
        <f t="shared" si="493"/>
        <v>1215.0421999999999</v>
      </c>
      <c r="H4128" s="184">
        <f t="shared" si="494"/>
        <v>485.11511197000004</v>
      </c>
      <c r="I4128" s="184">
        <f t="shared" si="495"/>
        <v>729.92708802999982</v>
      </c>
      <c r="K4128" s="184">
        <v>0</v>
      </c>
      <c r="L4128" s="184">
        <v>0</v>
      </c>
      <c r="M4128" s="184">
        <f t="shared" si="496"/>
        <v>0</v>
      </c>
      <c r="O4128" s="188">
        <v>1215.0421999999999</v>
      </c>
      <c r="P4128" s="188">
        <v>485.11511197000004</v>
      </c>
      <c r="Q4128" s="188">
        <f t="shared" si="497"/>
        <v>729.92708802999982</v>
      </c>
      <c r="S4128" s="184">
        <v>0</v>
      </c>
      <c r="T4128" s="184">
        <v>0</v>
      </c>
      <c r="U4128" s="184">
        <f t="shared" si="498"/>
        <v>0</v>
      </c>
      <c r="W4128" s="185">
        <v>0</v>
      </c>
      <c r="X4128" s="185">
        <v>0</v>
      </c>
      <c r="Y4128" s="185">
        <f t="shared" si="499"/>
        <v>0</v>
      </c>
    </row>
    <row r="4129" spans="2:25" s="187" customFormat="1" hidden="1" x14ac:dyDescent="0.3">
      <c r="B4129" s="226" t="s">
        <v>4439</v>
      </c>
      <c r="C4129" s="338" t="s">
        <v>11606</v>
      </c>
      <c r="D4129" s="249"/>
      <c r="E4129" s="249"/>
      <c r="F4129" s="183"/>
      <c r="G4129" s="184">
        <f t="shared" si="493"/>
        <v>72.464999999999989</v>
      </c>
      <c r="H4129" s="184">
        <f t="shared" si="494"/>
        <v>50.695999999999998</v>
      </c>
      <c r="I4129" s="184">
        <f t="shared" si="495"/>
        <v>21.768999999999991</v>
      </c>
      <c r="K4129" s="184">
        <v>0</v>
      </c>
      <c r="L4129" s="184">
        <v>0</v>
      </c>
      <c r="M4129" s="184">
        <f t="shared" si="496"/>
        <v>0</v>
      </c>
      <c r="O4129" s="188">
        <v>72.464999999999989</v>
      </c>
      <c r="P4129" s="188">
        <v>50.695999999999998</v>
      </c>
      <c r="Q4129" s="188">
        <f t="shared" si="497"/>
        <v>21.768999999999991</v>
      </c>
      <c r="S4129" s="184">
        <v>0</v>
      </c>
      <c r="T4129" s="184">
        <v>0</v>
      </c>
      <c r="U4129" s="184">
        <f t="shared" si="498"/>
        <v>0</v>
      </c>
      <c r="W4129" s="185">
        <v>0</v>
      </c>
      <c r="X4129" s="185">
        <v>0</v>
      </c>
      <c r="Y4129" s="185">
        <f t="shared" si="499"/>
        <v>0</v>
      </c>
    </row>
    <row r="4130" spans="2:25" s="187" customFormat="1" hidden="1" x14ac:dyDescent="0.3">
      <c r="B4130" s="226" t="s">
        <v>4440</v>
      </c>
      <c r="C4130" s="338" t="s">
        <v>11607</v>
      </c>
      <c r="D4130" s="249"/>
      <c r="E4130" s="249"/>
      <c r="F4130" s="183"/>
      <c r="G4130" s="184">
        <f t="shared" si="493"/>
        <v>33.791000000000004</v>
      </c>
      <c r="H4130" s="184">
        <f t="shared" si="494"/>
        <v>33.027478000000002</v>
      </c>
      <c r="I4130" s="184">
        <f t="shared" si="495"/>
        <v>0.76352200000000181</v>
      </c>
      <c r="K4130" s="184">
        <v>0</v>
      </c>
      <c r="L4130" s="184">
        <v>0</v>
      </c>
      <c r="M4130" s="184">
        <f t="shared" si="496"/>
        <v>0</v>
      </c>
      <c r="O4130" s="188">
        <v>33.791000000000004</v>
      </c>
      <c r="P4130" s="188">
        <v>33.027478000000002</v>
      </c>
      <c r="Q4130" s="188">
        <f t="shared" si="497"/>
        <v>0.76352200000000181</v>
      </c>
      <c r="S4130" s="184">
        <v>0</v>
      </c>
      <c r="T4130" s="184">
        <v>0</v>
      </c>
      <c r="U4130" s="184">
        <f t="shared" si="498"/>
        <v>0</v>
      </c>
      <c r="W4130" s="185">
        <v>0</v>
      </c>
      <c r="X4130" s="185">
        <v>0</v>
      </c>
      <c r="Y4130" s="185">
        <f t="shared" si="499"/>
        <v>0</v>
      </c>
    </row>
    <row r="4131" spans="2:25" s="187" customFormat="1" hidden="1" x14ac:dyDescent="0.3">
      <c r="B4131" s="226" t="s">
        <v>4441</v>
      </c>
      <c r="C4131" s="338" t="s">
        <v>11608</v>
      </c>
      <c r="D4131" s="249"/>
      <c r="E4131" s="249"/>
      <c r="F4131" s="183"/>
      <c r="G4131" s="184">
        <f t="shared" si="493"/>
        <v>140.69309999999999</v>
      </c>
      <c r="H4131" s="184">
        <f t="shared" si="494"/>
        <v>105.034165</v>
      </c>
      <c r="I4131" s="184">
        <f t="shared" si="495"/>
        <v>35.658934999999985</v>
      </c>
      <c r="K4131" s="184">
        <v>0</v>
      </c>
      <c r="L4131" s="184">
        <v>0</v>
      </c>
      <c r="M4131" s="184">
        <f t="shared" si="496"/>
        <v>0</v>
      </c>
      <c r="O4131" s="188">
        <v>140.69309999999999</v>
      </c>
      <c r="P4131" s="188">
        <v>105.034165</v>
      </c>
      <c r="Q4131" s="188">
        <f t="shared" si="497"/>
        <v>35.658934999999985</v>
      </c>
      <c r="S4131" s="184">
        <v>0</v>
      </c>
      <c r="T4131" s="184">
        <v>0</v>
      </c>
      <c r="U4131" s="184">
        <f t="shared" si="498"/>
        <v>0</v>
      </c>
      <c r="W4131" s="185">
        <v>0</v>
      </c>
      <c r="X4131" s="185">
        <v>0</v>
      </c>
      <c r="Y4131" s="185">
        <f t="shared" si="499"/>
        <v>0</v>
      </c>
    </row>
    <row r="4132" spans="2:25" s="187" customFormat="1" hidden="1" x14ac:dyDescent="0.3">
      <c r="B4132" s="226" t="s">
        <v>4442</v>
      </c>
      <c r="C4132" s="338" t="s">
        <v>11609</v>
      </c>
      <c r="D4132" s="249"/>
      <c r="E4132" s="249"/>
      <c r="F4132" s="183"/>
      <c r="G4132" s="184">
        <f t="shared" si="493"/>
        <v>1608.4681</v>
      </c>
      <c r="H4132" s="184">
        <f t="shared" si="494"/>
        <v>1422.3381987799999</v>
      </c>
      <c r="I4132" s="184">
        <f t="shared" si="495"/>
        <v>186.12990122000019</v>
      </c>
      <c r="K4132" s="184">
        <v>0</v>
      </c>
      <c r="L4132" s="184">
        <v>0</v>
      </c>
      <c r="M4132" s="184">
        <f t="shared" si="496"/>
        <v>0</v>
      </c>
      <c r="O4132" s="188">
        <v>1608.4681</v>
      </c>
      <c r="P4132" s="188">
        <v>1422.3381987799999</v>
      </c>
      <c r="Q4132" s="188">
        <f t="shared" si="497"/>
        <v>186.12990122000019</v>
      </c>
      <c r="S4132" s="184">
        <v>0</v>
      </c>
      <c r="T4132" s="184">
        <v>0</v>
      </c>
      <c r="U4132" s="184">
        <f t="shared" si="498"/>
        <v>0</v>
      </c>
      <c r="W4132" s="185">
        <v>0</v>
      </c>
      <c r="X4132" s="185">
        <v>0</v>
      </c>
      <c r="Y4132" s="185">
        <f t="shared" si="499"/>
        <v>0</v>
      </c>
    </row>
    <row r="4133" spans="2:25" s="187" customFormat="1" hidden="1" x14ac:dyDescent="0.3">
      <c r="B4133" s="226" t="s">
        <v>4443</v>
      </c>
      <c r="C4133" s="338" t="s">
        <v>11610</v>
      </c>
      <c r="D4133" s="249"/>
      <c r="E4133" s="249"/>
      <c r="F4133" s="183"/>
      <c r="G4133" s="184">
        <f t="shared" si="493"/>
        <v>892.98249999999996</v>
      </c>
      <c r="H4133" s="184">
        <f t="shared" si="494"/>
        <v>807.84311464000007</v>
      </c>
      <c r="I4133" s="184">
        <f t="shared" si="495"/>
        <v>85.139385359999892</v>
      </c>
      <c r="K4133" s="184">
        <v>0</v>
      </c>
      <c r="L4133" s="184">
        <v>0</v>
      </c>
      <c r="M4133" s="184">
        <f t="shared" si="496"/>
        <v>0</v>
      </c>
      <c r="O4133" s="188">
        <v>892.98249999999996</v>
      </c>
      <c r="P4133" s="188">
        <v>807.84311464000007</v>
      </c>
      <c r="Q4133" s="188">
        <f t="shared" si="497"/>
        <v>85.139385359999892</v>
      </c>
      <c r="S4133" s="184">
        <v>0</v>
      </c>
      <c r="T4133" s="184">
        <v>0</v>
      </c>
      <c r="U4133" s="184">
        <f t="shared" si="498"/>
        <v>0</v>
      </c>
      <c r="W4133" s="185">
        <v>0</v>
      </c>
      <c r="X4133" s="185">
        <v>0</v>
      </c>
      <c r="Y4133" s="185">
        <f t="shared" si="499"/>
        <v>0</v>
      </c>
    </row>
    <row r="4134" spans="2:25" s="187" customFormat="1" hidden="1" x14ac:dyDescent="0.3">
      <c r="B4134" s="226" t="s">
        <v>4444</v>
      </c>
      <c r="C4134" s="338" t="s">
        <v>11611</v>
      </c>
      <c r="D4134" s="249"/>
      <c r="E4134" s="249"/>
      <c r="F4134" s="183"/>
      <c r="G4134" s="184">
        <f t="shared" si="493"/>
        <v>695.37829999999997</v>
      </c>
      <c r="H4134" s="184">
        <f t="shared" si="494"/>
        <v>651.47614699999997</v>
      </c>
      <c r="I4134" s="184">
        <f t="shared" si="495"/>
        <v>43.902152999999998</v>
      </c>
      <c r="K4134" s="184">
        <v>0</v>
      </c>
      <c r="L4134" s="184">
        <v>0</v>
      </c>
      <c r="M4134" s="184">
        <f t="shared" si="496"/>
        <v>0</v>
      </c>
      <c r="O4134" s="188">
        <v>695.37829999999997</v>
      </c>
      <c r="P4134" s="188">
        <v>651.47614699999997</v>
      </c>
      <c r="Q4134" s="188">
        <f t="shared" si="497"/>
        <v>43.902152999999998</v>
      </c>
      <c r="S4134" s="184">
        <v>0</v>
      </c>
      <c r="T4134" s="184">
        <v>0</v>
      </c>
      <c r="U4134" s="184">
        <f t="shared" si="498"/>
        <v>0</v>
      </c>
      <c r="W4134" s="185">
        <v>0</v>
      </c>
      <c r="X4134" s="185">
        <v>0</v>
      </c>
      <c r="Y4134" s="185">
        <f t="shared" si="499"/>
        <v>0</v>
      </c>
    </row>
    <row r="4135" spans="2:25" s="187" customFormat="1" hidden="1" x14ac:dyDescent="0.3">
      <c r="B4135" s="226" t="s">
        <v>4445</v>
      </c>
      <c r="C4135" s="338" t="s">
        <v>11612</v>
      </c>
      <c r="D4135" s="249"/>
      <c r="E4135" s="249"/>
      <c r="F4135" s="183"/>
      <c r="G4135" s="184">
        <f t="shared" si="493"/>
        <v>1026.4099000000001</v>
      </c>
      <c r="H4135" s="184">
        <f t="shared" si="494"/>
        <v>966.41932494000002</v>
      </c>
      <c r="I4135" s="184">
        <f t="shared" si="495"/>
        <v>59.990575060000083</v>
      </c>
      <c r="K4135" s="184">
        <v>0</v>
      </c>
      <c r="L4135" s="184">
        <v>0</v>
      </c>
      <c r="M4135" s="184">
        <f t="shared" si="496"/>
        <v>0</v>
      </c>
      <c r="O4135" s="188">
        <v>1026.4099000000001</v>
      </c>
      <c r="P4135" s="188">
        <v>966.41932494000002</v>
      </c>
      <c r="Q4135" s="188">
        <f t="shared" si="497"/>
        <v>59.990575060000083</v>
      </c>
      <c r="S4135" s="184">
        <v>0</v>
      </c>
      <c r="T4135" s="184">
        <v>0</v>
      </c>
      <c r="U4135" s="184">
        <f t="shared" si="498"/>
        <v>0</v>
      </c>
      <c r="W4135" s="185">
        <v>0</v>
      </c>
      <c r="X4135" s="185">
        <v>0</v>
      </c>
      <c r="Y4135" s="185">
        <f t="shared" si="499"/>
        <v>0</v>
      </c>
    </row>
    <row r="4136" spans="2:25" s="187" customFormat="1" hidden="1" x14ac:dyDescent="0.3">
      <c r="B4136" s="226" t="s">
        <v>4446</v>
      </c>
      <c r="C4136" s="338" t="s">
        <v>11613</v>
      </c>
      <c r="D4136" s="249"/>
      <c r="E4136" s="249"/>
      <c r="F4136" s="183"/>
      <c r="G4136" s="184">
        <f t="shared" si="493"/>
        <v>416.51840000000004</v>
      </c>
      <c r="H4136" s="184">
        <f t="shared" si="494"/>
        <v>395.45502693999998</v>
      </c>
      <c r="I4136" s="184">
        <f t="shared" si="495"/>
        <v>21.06337306000006</v>
      </c>
      <c r="K4136" s="184">
        <v>0</v>
      </c>
      <c r="L4136" s="184">
        <v>0</v>
      </c>
      <c r="M4136" s="184">
        <f t="shared" si="496"/>
        <v>0</v>
      </c>
      <c r="O4136" s="188">
        <v>416.51840000000004</v>
      </c>
      <c r="P4136" s="188">
        <v>395.45502693999998</v>
      </c>
      <c r="Q4136" s="188">
        <f t="shared" si="497"/>
        <v>21.06337306000006</v>
      </c>
      <c r="S4136" s="184">
        <v>0</v>
      </c>
      <c r="T4136" s="184">
        <v>0</v>
      </c>
      <c r="U4136" s="184">
        <f t="shared" si="498"/>
        <v>0</v>
      </c>
      <c r="W4136" s="185">
        <v>0</v>
      </c>
      <c r="X4136" s="185">
        <v>0</v>
      </c>
      <c r="Y4136" s="185">
        <f t="shared" si="499"/>
        <v>0</v>
      </c>
    </row>
    <row r="4137" spans="2:25" s="187" customFormat="1" hidden="1" x14ac:dyDescent="0.3">
      <c r="B4137" s="226" t="s">
        <v>4447</v>
      </c>
      <c r="C4137" s="338" t="s">
        <v>11614</v>
      </c>
      <c r="D4137" s="249"/>
      <c r="E4137" s="249"/>
      <c r="F4137" s="183"/>
      <c r="G4137" s="184">
        <f t="shared" si="493"/>
        <v>608.71699999999998</v>
      </c>
      <c r="H4137" s="184">
        <f t="shared" si="494"/>
        <v>548.60952081000005</v>
      </c>
      <c r="I4137" s="184">
        <f t="shared" si="495"/>
        <v>60.107479189999935</v>
      </c>
      <c r="K4137" s="184">
        <v>0</v>
      </c>
      <c r="L4137" s="184">
        <v>0</v>
      </c>
      <c r="M4137" s="184">
        <f t="shared" si="496"/>
        <v>0</v>
      </c>
      <c r="O4137" s="188">
        <v>608.71699999999998</v>
      </c>
      <c r="P4137" s="188">
        <v>548.60952081000005</v>
      </c>
      <c r="Q4137" s="188">
        <f t="shared" si="497"/>
        <v>60.107479189999935</v>
      </c>
      <c r="S4137" s="184">
        <v>0</v>
      </c>
      <c r="T4137" s="184">
        <v>0</v>
      </c>
      <c r="U4137" s="184">
        <f t="shared" si="498"/>
        <v>0</v>
      </c>
      <c r="W4137" s="185">
        <v>0</v>
      </c>
      <c r="X4137" s="185">
        <v>0</v>
      </c>
      <c r="Y4137" s="185">
        <f t="shared" si="499"/>
        <v>0</v>
      </c>
    </row>
    <row r="4138" spans="2:25" s="187" customFormat="1" hidden="1" x14ac:dyDescent="0.3">
      <c r="B4138" s="226" t="s">
        <v>4448</v>
      </c>
      <c r="C4138" s="338" t="s">
        <v>11615</v>
      </c>
      <c r="D4138" s="249"/>
      <c r="E4138" s="249"/>
      <c r="F4138" s="183"/>
      <c r="G4138" s="184">
        <f t="shared" si="493"/>
        <v>495.36669999999998</v>
      </c>
      <c r="H4138" s="184">
        <f t="shared" si="494"/>
        <v>462.35793211999999</v>
      </c>
      <c r="I4138" s="184">
        <f t="shared" si="495"/>
        <v>33.008767879999994</v>
      </c>
      <c r="K4138" s="184">
        <v>0</v>
      </c>
      <c r="L4138" s="184">
        <v>0</v>
      </c>
      <c r="M4138" s="184">
        <f t="shared" si="496"/>
        <v>0</v>
      </c>
      <c r="O4138" s="188">
        <v>495.36669999999998</v>
      </c>
      <c r="P4138" s="188">
        <v>462.35793211999999</v>
      </c>
      <c r="Q4138" s="188">
        <f t="shared" si="497"/>
        <v>33.008767879999994</v>
      </c>
      <c r="S4138" s="184">
        <v>0</v>
      </c>
      <c r="T4138" s="184">
        <v>0</v>
      </c>
      <c r="U4138" s="184">
        <f t="shared" si="498"/>
        <v>0</v>
      </c>
      <c r="W4138" s="185">
        <v>0</v>
      </c>
      <c r="X4138" s="185">
        <v>0</v>
      </c>
      <c r="Y4138" s="185">
        <f t="shared" si="499"/>
        <v>0</v>
      </c>
    </row>
    <row r="4139" spans="2:25" s="187" customFormat="1" hidden="1" x14ac:dyDescent="0.3">
      <c r="B4139" s="226" t="s">
        <v>4449</v>
      </c>
      <c r="C4139" s="338" t="s">
        <v>11616</v>
      </c>
      <c r="D4139" s="249"/>
      <c r="E4139" s="249"/>
      <c r="F4139" s="183"/>
      <c r="G4139" s="184">
        <f t="shared" si="493"/>
        <v>290.26799999999997</v>
      </c>
      <c r="H4139" s="184">
        <f t="shared" si="494"/>
        <v>247.88082937000001</v>
      </c>
      <c r="I4139" s="184">
        <f t="shared" si="495"/>
        <v>42.387170629999957</v>
      </c>
      <c r="K4139" s="184">
        <v>0</v>
      </c>
      <c r="L4139" s="184">
        <v>0</v>
      </c>
      <c r="M4139" s="184">
        <f t="shared" si="496"/>
        <v>0</v>
      </c>
      <c r="O4139" s="188">
        <v>290.26799999999997</v>
      </c>
      <c r="P4139" s="188">
        <v>247.88082937000001</v>
      </c>
      <c r="Q4139" s="188">
        <f t="shared" si="497"/>
        <v>42.387170629999957</v>
      </c>
      <c r="S4139" s="184">
        <v>0</v>
      </c>
      <c r="T4139" s="184">
        <v>0</v>
      </c>
      <c r="U4139" s="184">
        <f t="shared" si="498"/>
        <v>0</v>
      </c>
      <c r="W4139" s="185">
        <v>0</v>
      </c>
      <c r="X4139" s="185">
        <v>0</v>
      </c>
      <c r="Y4139" s="185">
        <f t="shared" si="499"/>
        <v>0</v>
      </c>
    </row>
    <row r="4140" spans="2:25" s="187" customFormat="1" hidden="1" x14ac:dyDescent="0.3">
      <c r="B4140" s="226" t="s">
        <v>4450</v>
      </c>
      <c r="C4140" s="338" t="s">
        <v>11617</v>
      </c>
      <c r="D4140" s="249"/>
      <c r="E4140" s="249"/>
      <c r="F4140" s="183"/>
      <c r="G4140" s="184">
        <f t="shared" si="493"/>
        <v>651.10299999999995</v>
      </c>
      <c r="H4140" s="184">
        <f t="shared" si="494"/>
        <v>592.95471858999997</v>
      </c>
      <c r="I4140" s="184">
        <f t="shared" si="495"/>
        <v>58.148281409999981</v>
      </c>
      <c r="K4140" s="184">
        <v>0</v>
      </c>
      <c r="L4140" s="184">
        <v>0</v>
      </c>
      <c r="M4140" s="184">
        <f t="shared" si="496"/>
        <v>0</v>
      </c>
      <c r="O4140" s="188">
        <v>651.10299999999995</v>
      </c>
      <c r="P4140" s="188">
        <v>592.95471858999997</v>
      </c>
      <c r="Q4140" s="188">
        <f t="shared" si="497"/>
        <v>58.148281409999981</v>
      </c>
      <c r="S4140" s="184">
        <v>0</v>
      </c>
      <c r="T4140" s="184">
        <v>0</v>
      </c>
      <c r="U4140" s="184">
        <f t="shared" si="498"/>
        <v>0</v>
      </c>
      <c r="W4140" s="185">
        <v>0</v>
      </c>
      <c r="X4140" s="185">
        <v>0</v>
      </c>
      <c r="Y4140" s="185">
        <f t="shared" si="499"/>
        <v>0</v>
      </c>
    </row>
    <row r="4141" spans="2:25" s="187" customFormat="1" hidden="1" x14ac:dyDescent="0.3">
      <c r="B4141" s="226" t="s">
        <v>4451</v>
      </c>
      <c r="C4141" s="338" t="s">
        <v>11618</v>
      </c>
      <c r="D4141" s="249"/>
      <c r="E4141" s="249"/>
      <c r="F4141" s="183"/>
      <c r="G4141" s="184">
        <f t="shared" si="493"/>
        <v>722.57249999999999</v>
      </c>
      <c r="H4141" s="184">
        <f t="shared" si="494"/>
        <v>632.47107643000004</v>
      </c>
      <c r="I4141" s="184">
        <f t="shared" si="495"/>
        <v>90.101423569999952</v>
      </c>
      <c r="K4141" s="184">
        <v>0</v>
      </c>
      <c r="L4141" s="184">
        <v>0</v>
      </c>
      <c r="M4141" s="184">
        <f t="shared" si="496"/>
        <v>0</v>
      </c>
      <c r="O4141" s="188">
        <v>722.57249999999999</v>
      </c>
      <c r="P4141" s="188">
        <v>632.47107643000004</v>
      </c>
      <c r="Q4141" s="188">
        <f t="shared" si="497"/>
        <v>90.101423569999952</v>
      </c>
      <c r="S4141" s="184">
        <v>0</v>
      </c>
      <c r="T4141" s="184">
        <v>0</v>
      </c>
      <c r="U4141" s="184">
        <f t="shared" si="498"/>
        <v>0</v>
      </c>
      <c r="W4141" s="185">
        <v>0</v>
      </c>
      <c r="X4141" s="185">
        <v>0</v>
      </c>
      <c r="Y4141" s="185">
        <f t="shared" si="499"/>
        <v>0</v>
      </c>
    </row>
    <row r="4142" spans="2:25" s="187" customFormat="1" hidden="1" x14ac:dyDescent="0.3">
      <c r="B4142" s="226" t="s">
        <v>4452</v>
      </c>
      <c r="C4142" s="338" t="s">
        <v>11619</v>
      </c>
      <c r="D4142" s="249"/>
      <c r="E4142" s="249"/>
      <c r="F4142" s="183"/>
      <c r="G4142" s="184">
        <f t="shared" si="493"/>
        <v>446.51559999999995</v>
      </c>
      <c r="H4142" s="184">
        <f t="shared" si="494"/>
        <v>384.02148199999999</v>
      </c>
      <c r="I4142" s="184">
        <f t="shared" si="495"/>
        <v>62.494117999999958</v>
      </c>
      <c r="K4142" s="184">
        <v>0</v>
      </c>
      <c r="L4142" s="184">
        <v>0</v>
      </c>
      <c r="M4142" s="184">
        <f t="shared" si="496"/>
        <v>0</v>
      </c>
      <c r="O4142" s="188">
        <v>446.51559999999995</v>
      </c>
      <c r="P4142" s="188">
        <v>384.02148199999999</v>
      </c>
      <c r="Q4142" s="188">
        <f t="shared" si="497"/>
        <v>62.494117999999958</v>
      </c>
      <c r="S4142" s="184">
        <v>0</v>
      </c>
      <c r="T4142" s="184">
        <v>0</v>
      </c>
      <c r="U4142" s="184">
        <f t="shared" si="498"/>
        <v>0</v>
      </c>
      <c r="W4142" s="185">
        <v>0</v>
      </c>
      <c r="X4142" s="185">
        <v>0</v>
      </c>
      <c r="Y4142" s="185">
        <f t="shared" si="499"/>
        <v>0</v>
      </c>
    </row>
    <row r="4143" spans="2:25" s="187" customFormat="1" hidden="1" x14ac:dyDescent="0.3">
      <c r="B4143" s="226" t="s">
        <v>4453</v>
      </c>
      <c r="C4143" s="338" t="s">
        <v>11620</v>
      </c>
      <c r="D4143" s="249"/>
      <c r="E4143" s="249"/>
      <c r="F4143" s="183"/>
      <c r="G4143" s="184">
        <f t="shared" si="493"/>
        <v>285.31419999999997</v>
      </c>
      <c r="H4143" s="184">
        <f t="shared" si="494"/>
        <v>242.39967598999999</v>
      </c>
      <c r="I4143" s="184">
        <f t="shared" si="495"/>
        <v>42.91452400999998</v>
      </c>
      <c r="K4143" s="184">
        <v>0</v>
      </c>
      <c r="L4143" s="184">
        <v>0</v>
      </c>
      <c r="M4143" s="184">
        <f t="shared" si="496"/>
        <v>0</v>
      </c>
      <c r="O4143" s="188">
        <v>285.31419999999997</v>
      </c>
      <c r="P4143" s="188">
        <v>242.39967598999999</v>
      </c>
      <c r="Q4143" s="188">
        <f t="shared" si="497"/>
        <v>42.91452400999998</v>
      </c>
      <c r="S4143" s="184">
        <v>0</v>
      </c>
      <c r="T4143" s="184">
        <v>0</v>
      </c>
      <c r="U4143" s="184">
        <f t="shared" si="498"/>
        <v>0</v>
      </c>
      <c r="W4143" s="185">
        <v>0</v>
      </c>
      <c r="X4143" s="185">
        <v>0</v>
      </c>
      <c r="Y4143" s="185">
        <f t="shared" si="499"/>
        <v>0</v>
      </c>
    </row>
    <row r="4144" spans="2:25" s="187" customFormat="1" hidden="1" x14ac:dyDescent="0.3">
      <c r="B4144" s="226" t="s">
        <v>4454</v>
      </c>
      <c r="C4144" s="338" t="s">
        <v>11621</v>
      </c>
      <c r="D4144" s="249"/>
      <c r="E4144" s="249"/>
      <c r="F4144" s="183"/>
      <c r="G4144" s="184">
        <f t="shared" si="493"/>
        <v>327.38529999999997</v>
      </c>
      <c r="H4144" s="184">
        <f t="shared" si="494"/>
        <v>268.45373236</v>
      </c>
      <c r="I4144" s="184">
        <f t="shared" si="495"/>
        <v>58.931567639999969</v>
      </c>
      <c r="K4144" s="184">
        <v>0</v>
      </c>
      <c r="L4144" s="184">
        <v>0</v>
      </c>
      <c r="M4144" s="184">
        <f t="shared" si="496"/>
        <v>0</v>
      </c>
      <c r="O4144" s="188">
        <v>327.38529999999997</v>
      </c>
      <c r="P4144" s="188">
        <v>268.45373236</v>
      </c>
      <c r="Q4144" s="188">
        <f t="shared" si="497"/>
        <v>58.931567639999969</v>
      </c>
      <c r="S4144" s="184">
        <v>0</v>
      </c>
      <c r="T4144" s="184">
        <v>0</v>
      </c>
      <c r="U4144" s="184">
        <f t="shared" si="498"/>
        <v>0</v>
      </c>
      <c r="W4144" s="185">
        <v>0</v>
      </c>
      <c r="X4144" s="185">
        <v>0</v>
      </c>
      <c r="Y4144" s="185">
        <f t="shared" si="499"/>
        <v>0</v>
      </c>
    </row>
    <row r="4145" spans="2:25" s="187" customFormat="1" hidden="1" x14ac:dyDescent="0.3">
      <c r="B4145" s="226" t="s">
        <v>4455</v>
      </c>
      <c r="C4145" s="338" t="s">
        <v>11622</v>
      </c>
      <c r="D4145" s="249"/>
      <c r="E4145" s="249"/>
      <c r="F4145" s="183"/>
      <c r="G4145" s="184">
        <f t="shared" si="493"/>
        <v>447.1438</v>
      </c>
      <c r="H4145" s="184">
        <f t="shared" si="494"/>
        <v>428.079432</v>
      </c>
      <c r="I4145" s="184">
        <f t="shared" si="495"/>
        <v>19.064368000000002</v>
      </c>
      <c r="K4145" s="184">
        <v>0</v>
      </c>
      <c r="L4145" s="184">
        <v>0</v>
      </c>
      <c r="M4145" s="184">
        <f t="shared" si="496"/>
        <v>0</v>
      </c>
      <c r="O4145" s="188">
        <v>447.1438</v>
      </c>
      <c r="P4145" s="188">
        <v>428.079432</v>
      </c>
      <c r="Q4145" s="188">
        <f t="shared" si="497"/>
        <v>19.064368000000002</v>
      </c>
      <c r="S4145" s="184">
        <v>0</v>
      </c>
      <c r="T4145" s="184">
        <v>0</v>
      </c>
      <c r="U4145" s="184">
        <f t="shared" si="498"/>
        <v>0</v>
      </c>
      <c r="W4145" s="185">
        <v>0</v>
      </c>
      <c r="X4145" s="185">
        <v>0</v>
      </c>
      <c r="Y4145" s="185">
        <f t="shared" si="499"/>
        <v>0</v>
      </c>
    </row>
    <row r="4146" spans="2:25" s="187" customFormat="1" hidden="1" x14ac:dyDescent="0.3">
      <c r="B4146" s="226" t="s">
        <v>4456</v>
      </c>
      <c r="C4146" s="338" t="s">
        <v>11623</v>
      </c>
      <c r="D4146" s="249"/>
      <c r="E4146" s="249"/>
      <c r="F4146" s="183"/>
      <c r="G4146" s="184">
        <f t="shared" si="493"/>
        <v>281.55990000000003</v>
      </c>
      <c r="H4146" s="184">
        <f t="shared" si="494"/>
        <v>95.979658000000001</v>
      </c>
      <c r="I4146" s="184">
        <f t="shared" si="495"/>
        <v>185.58024200000003</v>
      </c>
      <c r="K4146" s="184">
        <v>0</v>
      </c>
      <c r="L4146" s="184">
        <v>0</v>
      </c>
      <c r="M4146" s="184">
        <f t="shared" si="496"/>
        <v>0</v>
      </c>
      <c r="O4146" s="188">
        <v>281.55990000000003</v>
      </c>
      <c r="P4146" s="188">
        <v>95.979658000000001</v>
      </c>
      <c r="Q4146" s="188">
        <f t="shared" si="497"/>
        <v>185.58024200000003</v>
      </c>
      <c r="S4146" s="184">
        <v>0</v>
      </c>
      <c r="T4146" s="184">
        <v>0</v>
      </c>
      <c r="U4146" s="184">
        <f t="shared" si="498"/>
        <v>0</v>
      </c>
      <c r="W4146" s="185">
        <v>0</v>
      </c>
      <c r="X4146" s="185">
        <v>0</v>
      </c>
      <c r="Y4146" s="185">
        <f t="shared" si="499"/>
        <v>0</v>
      </c>
    </row>
    <row r="4147" spans="2:25" s="187" customFormat="1" hidden="1" x14ac:dyDescent="0.3">
      <c r="B4147" s="226" t="s">
        <v>4457</v>
      </c>
      <c r="C4147" s="338" t="s">
        <v>11624</v>
      </c>
      <c r="D4147" s="249"/>
      <c r="E4147" s="249"/>
      <c r="F4147" s="183"/>
      <c r="G4147" s="184">
        <f t="shared" si="493"/>
        <v>115.6116</v>
      </c>
      <c r="H4147" s="184">
        <f t="shared" si="494"/>
        <v>91.492938689999988</v>
      </c>
      <c r="I4147" s="184">
        <f t="shared" si="495"/>
        <v>24.118661310000007</v>
      </c>
      <c r="K4147" s="184">
        <v>0</v>
      </c>
      <c r="L4147" s="184">
        <v>0</v>
      </c>
      <c r="M4147" s="184">
        <f t="shared" si="496"/>
        <v>0</v>
      </c>
      <c r="O4147" s="188">
        <v>115.6116</v>
      </c>
      <c r="P4147" s="188">
        <v>91.492938689999988</v>
      </c>
      <c r="Q4147" s="188">
        <f t="shared" si="497"/>
        <v>24.118661310000007</v>
      </c>
      <c r="S4147" s="184">
        <v>0</v>
      </c>
      <c r="T4147" s="184">
        <v>0</v>
      </c>
      <c r="U4147" s="184">
        <f t="shared" si="498"/>
        <v>0</v>
      </c>
      <c r="W4147" s="185">
        <v>0</v>
      </c>
      <c r="X4147" s="185">
        <v>0</v>
      </c>
      <c r="Y4147" s="185">
        <f t="shared" si="499"/>
        <v>0</v>
      </c>
    </row>
    <row r="4148" spans="2:25" s="187" customFormat="1" hidden="1" x14ac:dyDescent="0.3">
      <c r="B4148" s="226" t="s">
        <v>4458</v>
      </c>
      <c r="C4148" s="338" t="s">
        <v>11625</v>
      </c>
      <c r="D4148" s="249"/>
      <c r="E4148" s="249"/>
      <c r="F4148" s="183"/>
      <c r="G4148" s="184">
        <f t="shared" si="493"/>
        <v>1091.7711999999999</v>
      </c>
      <c r="H4148" s="184">
        <f t="shared" si="494"/>
        <v>955.84461490000001</v>
      </c>
      <c r="I4148" s="184">
        <f t="shared" si="495"/>
        <v>135.9265850999999</v>
      </c>
      <c r="K4148" s="184">
        <v>0</v>
      </c>
      <c r="L4148" s="184">
        <v>0</v>
      </c>
      <c r="M4148" s="184">
        <f t="shared" si="496"/>
        <v>0</v>
      </c>
      <c r="O4148" s="188">
        <v>1091.7711999999999</v>
      </c>
      <c r="P4148" s="188">
        <v>955.84461490000001</v>
      </c>
      <c r="Q4148" s="188">
        <f t="shared" si="497"/>
        <v>135.9265850999999</v>
      </c>
      <c r="S4148" s="184">
        <v>0</v>
      </c>
      <c r="T4148" s="184">
        <v>0</v>
      </c>
      <c r="U4148" s="184">
        <f t="shared" si="498"/>
        <v>0</v>
      </c>
      <c r="W4148" s="185">
        <v>0</v>
      </c>
      <c r="X4148" s="185">
        <v>0</v>
      </c>
      <c r="Y4148" s="185">
        <f t="shared" si="499"/>
        <v>0</v>
      </c>
    </row>
    <row r="4149" spans="2:25" s="187" customFormat="1" hidden="1" x14ac:dyDescent="0.3">
      <c r="B4149" s="226" t="s">
        <v>4459</v>
      </c>
      <c r="C4149" s="338" t="s">
        <v>11626</v>
      </c>
      <c r="D4149" s="249"/>
      <c r="E4149" s="249"/>
      <c r="F4149" s="183"/>
      <c r="G4149" s="184">
        <f t="shared" si="493"/>
        <v>1.85</v>
      </c>
      <c r="H4149" s="184">
        <f t="shared" si="494"/>
        <v>0.1</v>
      </c>
      <c r="I4149" s="184">
        <f t="shared" si="495"/>
        <v>1.75</v>
      </c>
      <c r="K4149" s="184">
        <v>0</v>
      </c>
      <c r="L4149" s="184">
        <v>0</v>
      </c>
      <c r="M4149" s="184">
        <f t="shared" si="496"/>
        <v>0</v>
      </c>
      <c r="O4149" s="188">
        <v>1.85</v>
      </c>
      <c r="P4149" s="188">
        <v>0.1</v>
      </c>
      <c r="Q4149" s="188">
        <f t="shared" si="497"/>
        <v>1.75</v>
      </c>
      <c r="S4149" s="184">
        <v>0</v>
      </c>
      <c r="T4149" s="184">
        <v>0</v>
      </c>
      <c r="U4149" s="184">
        <f t="shared" si="498"/>
        <v>0</v>
      </c>
      <c r="W4149" s="185">
        <v>0</v>
      </c>
      <c r="X4149" s="185">
        <v>0</v>
      </c>
      <c r="Y4149" s="185">
        <f t="shared" si="499"/>
        <v>0</v>
      </c>
    </row>
    <row r="4150" spans="2:25" s="187" customFormat="1" hidden="1" x14ac:dyDescent="0.3">
      <c r="B4150" s="226" t="s">
        <v>4460</v>
      </c>
      <c r="C4150" s="338" t="s">
        <v>11627</v>
      </c>
      <c r="D4150" s="249"/>
      <c r="E4150" s="249"/>
      <c r="F4150" s="183"/>
      <c r="G4150" s="184">
        <f t="shared" si="493"/>
        <v>567.1902</v>
      </c>
      <c r="H4150" s="184">
        <f t="shared" si="494"/>
        <v>525.75604599999997</v>
      </c>
      <c r="I4150" s="184">
        <f t="shared" si="495"/>
        <v>41.434154000000035</v>
      </c>
      <c r="K4150" s="184">
        <v>0</v>
      </c>
      <c r="L4150" s="184">
        <v>0</v>
      </c>
      <c r="M4150" s="184">
        <f t="shared" si="496"/>
        <v>0</v>
      </c>
      <c r="O4150" s="188">
        <v>567.1902</v>
      </c>
      <c r="P4150" s="188">
        <v>525.75604599999997</v>
      </c>
      <c r="Q4150" s="188">
        <f t="shared" si="497"/>
        <v>41.434154000000035</v>
      </c>
      <c r="S4150" s="184">
        <v>0</v>
      </c>
      <c r="T4150" s="184">
        <v>0</v>
      </c>
      <c r="U4150" s="184">
        <f t="shared" si="498"/>
        <v>0</v>
      </c>
      <c r="W4150" s="185">
        <v>0</v>
      </c>
      <c r="X4150" s="185">
        <v>0</v>
      </c>
      <c r="Y4150" s="185">
        <f t="shared" si="499"/>
        <v>0</v>
      </c>
    </row>
    <row r="4151" spans="2:25" s="187" customFormat="1" hidden="1" x14ac:dyDescent="0.3">
      <c r="B4151" s="226" t="s">
        <v>4461</v>
      </c>
      <c r="C4151" s="338" t="s">
        <v>11628</v>
      </c>
      <c r="D4151" s="249"/>
      <c r="E4151" s="249"/>
      <c r="F4151" s="183"/>
      <c r="G4151" s="184">
        <f t="shared" si="493"/>
        <v>266.95229999999998</v>
      </c>
      <c r="H4151" s="184">
        <f t="shared" si="494"/>
        <v>234.167608</v>
      </c>
      <c r="I4151" s="184">
        <f t="shared" si="495"/>
        <v>32.784691999999978</v>
      </c>
      <c r="K4151" s="184">
        <v>0</v>
      </c>
      <c r="L4151" s="184">
        <v>0</v>
      </c>
      <c r="M4151" s="184">
        <f t="shared" si="496"/>
        <v>0</v>
      </c>
      <c r="O4151" s="188">
        <v>266.95229999999998</v>
      </c>
      <c r="P4151" s="188">
        <v>234.167608</v>
      </c>
      <c r="Q4151" s="188">
        <f t="shared" si="497"/>
        <v>32.784691999999978</v>
      </c>
      <c r="S4151" s="184">
        <v>0</v>
      </c>
      <c r="T4151" s="184">
        <v>0</v>
      </c>
      <c r="U4151" s="184">
        <f t="shared" si="498"/>
        <v>0</v>
      </c>
      <c r="W4151" s="185">
        <v>0</v>
      </c>
      <c r="X4151" s="185">
        <v>0</v>
      </c>
      <c r="Y4151" s="185">
        <f t="shared" si="499"/>
        <v>0</v>
      </c>
    </row>
    <row r="4152" spans="2:25" s="187" customFormat="1" hidden="1" x14ac:dyDescent="0.3">
      <c r="B4152" s="226" t="s">
        <v>4462</v>
      </c>
      <c r="C4152" s="338" t="s">
        <v>11629</v>
      </c>
      <c r="D4152" s="249"/>
      <c r="E4152" s="249"/>
      <c r="F4152" s="183"/>
      <c r="G4152" s="184">
        <f t="shared" si="493"/>
        <v>290.64449999999999</v>
      </c>
      <c r="H4152" s="184">
        <f t="shared" si="494"/>
        <v>273.14074699999998</v>
      </c>
      <c r="I4152" s="184">
        <f t="shared" si="495"/>
        <v>17.503753000000017</v>
      </c>
      <c r="K4152" s="184">
        <v>0</v>
      </c>
      <c r="L4152" s="184">
        <v>0</v>
      </c>
      <c r="M4152" s="184">
        <f t="shared" si="496"/>
        <v>0</v>
      </c>
      <c r="O4152" s="188">
        <v>290.64449999999999</v>
      </c>
      <c r="P4152" s="188">
        <v>273.14074699999998</v>
      </c>
      <c r="Q4152" s="188">
        <f t="shared" si="497"/>
        <v>17.503753000000017</v>
      </c>
      <c r="S4152" s="184">
        <v>0</v>
      </c>
      <c r="T4152" s="184">
        <v>0</v>
      </c>
      <c r="U4152" s="184">
        <f t="shared" si="498"/>
        <v>0</v>
      </c>
      <c r="W4152" s="185">
        <v>0</v>
      </c>
      <c r="X4152" s="185">
        <v>0</v>
      </c>
      <c r="Y4152" s="185">
        <f t="shared" si="499"/>
        <v>0</v>
      </c>
    </row>
    <row r="4153" spans="2:25" s="187" customFormat="1" hidden="1" x14ac:dyDescent="0.3">
      <c r="B4153" s="226" t="s">
        <v>4463</v>
      </c>
      <c r="C4153" s="338" t="s">
        <v>11630</v>
      </c>
      <c r="D4153" s="249"/>
      <c r="E4153" s="249"/>
      <c r="F4153" s="183"/>
      <c r="G4153" s="184">
        <f t="shared" si="493"/>
        <v>79.736300000000014</v>
      </c>
      <c r="H4153" s="184">
        <f t="shared" si="494"/>
        <v>79.209710000000015</v>
      </c>
      <c r="I4153" s="184">
        <f t="shared" si="495"/>
        <v>0.52658999999999878</v>
      </c>
      <c r="K4153" s="184">
        <v>0</v>
      </c>
      <c r="L4153" s="184">
        <v>0</v>
      </c>
      <c r="M4153" s="184">
        <f t="shared" si="496"/>
        <v>0</v>
      </c>
      <c r="O4153" s="188">
        <v>79.736300000000014</v>
      </c>
      <c r="P4153" s="188">
        <v>79.209710000000015</v>
      </c>
      <c r="Q4153" s="188">
        <f t="shared" si="497"/>
        <v>0.52658999999999878</v>
      </c>
      <c r="S4153" s="184">
        <v>0</v>
      </c>
      <c r="T4153" s="184">
        <v>0</v>
      </c>
      <c r="U4153" s="184">
        <f t="shared" si="498"/>
        <v>0</v>
      </c>
      <c r="W4153" s="185">
        <v>0</v>
      </c>
      <c r="X4153" s="185">
        <v>0</v>
      </c>
      <c r="Y4153" s="185">
        <f t="shared" si="499"/>
        <v>0</v>
      </c>
    </row>
    <row r="4154" spans="2:25" s="187" customFormat="1" hidden="1" x14ac:dyDescent="0.3">
      <c r="B4154" s="226" t="s">
        <v>4464</v>
      </c>
      <c r="C4154" s="338" t="s">
        <v>11631</v>
      </c>
      <c r="D4154" s="249"/>
      <c r="E4154" s="249"/>
      <c r="F4154" s="183"/>
      <c r="G4154" s="184">
        <f t="shared" si="493"/>
        <v>72.168000000000006</v>
      </c>
      <c r="H4154" s="184">
        <f t="shared" si="494"/>
        <v>49.818956</v>
      </c>
      <c r="I4154" s="184">
        <f t="shared" si="495"/>
        <v>22.349044000000006</v>
      </c>
      <c r="K4154" s="184">
        <v>0</v>
      </c>
      <c r="L4154" s="184">
        <v>0</v>
      </c>
      <c r="M4154" s="184">
        <f t="shared" si="496"/>
        <v>0</v>
      </c>
      <c r="O4154" s="188">
        <v>72.168000000000006</v>
      </c>
      <c r="P4154" s="188">
        <v>49.818956</v>
      </c>
      <c r="Q4154" s="188">
        <f t="shared" si="497"/>
        <v>22.349044000000006</v>
      </c>
      <c r="S4154" s="184">
        <v>0</v>
      </c>
      <c r="T4154" s="184">
        <v>0</v>
      </c>
      <c r="U4154" s="184">
        <f t="shared" si="498"/>
        <v>0</v>
      </c>
      <c r="W4154" s="185">
        <v>0</v>
      </c>
      <c r="X4154" s="185">
        <v>0</v>
      </c>
      <c r="Y4154" s="185">
        <f t="shared" si="499"/>
        <v>0</v>
      </c>
    </row>
    <row r="4155" spans="2:25" s="187" customFormat="1" hidden="1" x14ac:dyDescent="0.3">
      <c r="B4155" s="226" t="s">
        <v>4465</v>
      </c>
      <c r="C4155" s="338" t="s">
        <v>11632</v>
      </c>
      <c r="D4155" s="249"/>
      <c r="E4155" s="249"/>
      <c r="F4155" s="183"/>
      <c r="G4155" s="184">
        <f t="shared" si="493"/>
        <v>46.832400000000007</v>
      </c>
      <c r="H4155" s="184">
        <f t="shared" si="494"/>
        <v>45.365871999999996</v>
      </c>
      <c r="I4155" s="184">
        <f t="shared" si="495"/>
        <v>1.4665280000000109</v>
      </c>
      <c r="K4155" s="184">
        <v>0</v>
      </c>
      <c r="L4155" s="184">
        <v>0</v>
      </c>
      <c r="M4155" s="184">
        <f t="shared" si="496"/>
        <v>0</v>
      </c>
      <c r="O4155" s="188">
        <v>46.832400000000007</v>
      </c>
      <c r="P4155" s="188">
        <v>45.365871999999996</v>
      </c>
      <c r="Q4155" s="188">
        <f t="shared" si="497"/>
        <v>1.4665280000000109</v>
      </c>
      <c r="S4155" s="184">
        <v>0</v>
      </c>
      <c r="T4155" s="184">
        <v>0</v>
      </c>
      <c r="U4155" s="184">
        <f t="shared" si="498"/>
        <v>0</v>
      </c>
      <c r="W4155" s="185">
        <v>0</v>
      </c>
      <c r="X4155" s="185">
        <v>0</v>
      </c>
      <c r="Y4155" s="185">
        <f t="shared" si="499"/>
        <v>0</v>
      </c>
    </row>
    <row r="4156" spans="2:25" s="187" customFormat="1" hidden="1" x14ac:dyDescent="0.3">
      <c r="B4156" s="226" t="s">
        <v>4466</v>
      </c>
      <c r="C4156" s="338" t="s">
        <v>11633</v>
      </c>
      <c r="D4156" s="249"/>
      <c r="E4156" s="249"/>
      <c r="F4156" s="183"/>
      <c r="G4156" s="184">
        <f t="shared" si="493"/>
        <v>273.30560000000003</v>
      </c>
      <c r="H4156" s="184">
        <f t="shared" si="494"/>
        <v>258.12197687999992</v>
      </c>
      <c r="I4156" s="184">
        <f t="shared" si="495"/>
        <v>15.183623120000107</v>
      </c>
      <c r="K4156" s="184">
        <v>0</v>
      </c>
      <c r="L4156" s="184">
        <v>0</v>
      </c>
      <c r="M4156" s="184">
        <f t="shared" si="496"/>
        <v>0</v>
      </c>
      <c r="O4156" s="188">
        <v>273.30560000000003</v>
      </c>
      <c r="P4156" s="188">
        <v>258.12197687999992</v>
      </c>
      <c r="Q4156" s="188">
        <f t="shared" si="497"/>
        <v>15.183623120000107</v>
      </c>
      <c r="S4156" s="184">
        <v>0</v>
      </c>
      <c r="T4156" s="184">
        <v>0</v>
      </c>
      <c r="U4156" s="184">
        <f t="shared" si="498"/>
        <v>0</v>
      </c>
      <c r="W4156" s="185">
        <v>0</v>
      </c>
      <c r="X4156" s="185">
        <v>0</v>
      </c>
      <c r="Y4156" s="185">
        <f t="shared" si="499"/>
        <v>0</v>
      </c>
    </row>
    <row r="4157" spans="2:25" s="187" customFormat="1" hidden="1" x14ac:dyDescent="0.3">
      <c r="B4157" s="226" t="s">
        <v>4467</v>
      </c>
      <c r="C4157" s="338" t="s">
        <v>11634</v>
      </c>
      <c r="D4157" s="249"/>
      <c r="E4157" s="249"/>
      <c r="F4157" s="183"/>
      <c r="G4157" s="184">
        <f t="shared" si="493"/>
        <v>4.6951000000000001</v>
      </c>
      <c r="H4157" s="184">
        <f t="shared" si="494"/>
        <v>4.5431999999999997</v>
      </c>
      <c r="I4157" s="184">
        <f t="shared" si="495"/>
        <v>0.15190000000000037</v>
      </c>
      <c r="K4157" s="184">
        <v>0</v>
      </c>
      <c r="L4157" s="184">
        <v>0</v>
      </c>
      <c r="M4157" s="184">
        <f t="shared" si="496"/>
        <v>0</v>
      </c>
      <c r="O4157" s="188">
        <v>4.6951000000000001</v>
      </c>
      <c r="P4157" s="188">
        <v>4.5431999999999997</v>
      </c>
      <c r="Q4157" s="188">
        <f t="shared" si="497"/>
        <v>0.15190000000000037</v>
      </c>
      <c r="S4157" s="184">
        <v>0</v>
      </c>
      <c r="T4157" s="184">
        <v>0</v>
      </c>
      <c r="U4157" s="184">
        <f t="shared" si="498"/>
        <v>0</v>
      </c>
      <c r="W4157" s="185">
        <v>0</v>
      </c>
      <c r="X4157" s="185">
        <v>0</v>
      </c>
      <c r="Y4157" s="185">
        <f t="shared" si="499"/>
        <v>0</v>
      </c>
    </row>
    <row r="4158" spans="2:25" s="187" customFormat="1" hidden="1" x14ac:dyDescent="0.3">
      <c r="B4158" s="226" t="s">
        <v>4468</v>
      </c>
      <c r="C4158" s="338" t="s">
        <v>11635</v>
      </c>
      <c r="D4158" s="249"/>
      <c r="E4158" s="249"/>
      <c r="F4158" s="183"/>
      <c r="G4158" s="184">
        <f t="shared" si="493"/>
        <v>643.11699999999996</v>
      </c>
      <c r="H4158" s="184">
        <f t="shared" si="494"/>
        <v>567.17496272000005</v>
      </c>
      <c r="I4158" s="184">
        <f t="shared" si="495"/>
        <v>75.942037279999909</v>
      </c>
      <c r="K4158" s="184">
        <v>0</v>
      </c>
      <c r="L4158" s="184">
        <v>0</v>
      </c>
      <c r="M4158" s="184">
        <f t="shared" si="496"/>
        <v>0</v>
      </c>
      <c r="O4158" s="188">
        <v>643.11699999999996</v>
      </c>
      <c r="P4158" s="188">
        <v>567.17496272000005</v>
      </c>
      <c r="Q4158" s="188">
        <f t="shared" si="497"/>
        <v>75.942037279999909</v>
      </c>
      <c r="S4158" s="184">
        <v>0</v>
      </c>
      <c r="T4158" s="184">
        <v>0</v>
      </c>
      <c r="U4158" s="184">
        <f t="shared" si="498"/>
        <v>0</v>
      </c>
      <c r="W4158" s="185">
        <v>0</v>
      </c>
      <c r="X4158" s="185">
        <v>0</v>
      </c>
      <c r="Y4158" s="185">
        <f t="shared" si="499"/>
        <v>0</v>
      </c>
    </row>
    <row r="4159" spans="2:25" s="187" customFormat="1" hidden="1" x14ac:dyDescent="0.3">
      <c r="B4159" s="226" t="s">
        <v>4469</v>
      </c>
      <c r="C4159" s="338" t="s">
        <v>11636</v>
      </c>
      <c r="D4159" s="249"/>
      <c r="E4159" s="249"/>
      <c r="F4159" s="183"/>
      <c r="G4159" s="184">
        <f t="shared" si="493"/>
        <v>258.71459999999996</v>
      </c>
      <c r="H4159" s="184">
        <f t="shared" si="494"/>
        <v>234.85335096000003</v>
      </c>
      <c r="I4159" s="184">
        <f t="shared" si="495"/>
        <v>23.861249039999933</v>
      </c>
      <c r="K4159" s="184">
        <v>0</v>
      </c>
      <c r="L4159" s="184">
        <v>0</v>
      </c>
      <c r="M4159" s="184">
        <f t="shared" si="496"/>
        <v>0</v>
      </c>
      <c r="O4159" s="188">
        <v>258.71459999999996</v>
      </c>
      <c r="P4159" s="188">
        <v>234.85335096000003</v>
      </c>
      <c r="Q4159" s="188">
        <f t="shared" si="497"/>
        <v>23.861249039999933</v>
      </c>
      <c r="S4159" s="184">
        <v>0</v>
      </c>
      <c r="T4159" s="184">
        <v>0</v>
      </c>
      <c r="U4159" s="184">
        <f t="shared" si="498"/>
        <v>0</v>
      </c>
      <c r="W4159" s="185">
        <v>0</v>
      </c>
      <c r="X4159" s="185">
        <v>0</v>
      </c>
      <c r="Y4159" s="185">
        <f t="shared" si="499"/>
        <v>0</v>
      </c>
    </row>
    <row r="4160" spans="2:25" s="187" customFormat="1" hidden="1" x14ac:dyDescent="0.3">
      <c r="B4160" s="226" t="s">
        <v>4470</v>
      </c>
      <c r="C4160" s="338" t="s">
        <v>11637</v>
      </c>
      <c r="D4160" s="249"/>
      <c r="E4160" s="249"/>
      <c r="F4160" s="183"/>
      <c r="G4160" s="184">
        <f t="shared" si="493"/>
        <v>235.6628</v>
      </c>
      <c r="H4160" s="184">
        <f t="shared" si="494"/>
        <v>207.58559406000001</v>
      </c>
      <c r="I4160" s="184">
        <f t="shared" si="495"/>
        <v>28.077205939999999</v>
      </c>
      <c r="K4160" s="184">
        <v>0</v>
      </c>
      <c r="L4160" s="184">
        <v>0</v>
      </c>
      <c r="M4160" s="184">
        <f t="shared" si="496"/>
        <v>0</v>
      </c>
      <c r="O4160" s="188">
        <v>235.6628</v>
      </c>
      <c r="P4160" s="188">
        <v>207.58559406000001</v>
      </c>
      <c r="Q4160" s="188">
        <f t="shared" si="497"/>
        <v>28.077205939999999</v>
      </c>
      <c r="S4160" s="184">
        <v>0</v>
      </c>
      <c r="T4160" s="184">
        <v>0</v>
      </c>
      <c r="U4160" s="184">
        <f t="shared" si="498"/>
        <v>0</v>
      </c>
      <c r="W4160" s="185">
        <v>0</v>
      </c>
      <c r="X4160" s="185">
        <v>0</v>
      </c>
      <c r="Y4160" s="185">
        <f t="shared" si="499"/>
        <v>0</v>
      </c>
    </row>
    <row r="4161" spans="2:25" s="187" customFormat="1" hidden="1" x14ac:dyDescent="0.3">
      <c r="B4161" s="226" t="s">
        <v>4471</v>
      </c>
      <c r="C4161" s="338" t="s">
        <v>11638</v>
      </c>
      <c r="D4161" s="249"/>
      <c r="E4161" s="249"/>
      <c r="F4161" s="183"/>
      <c r="G4161" s="184">
        <f t="shared" si="493"/>
        <v>73.811099999999996</v>
      </c>
      <c r="H4161" s="184">
        <f t="shared" si="494"/>
        <v>70.556512340000012</v>
      </c>
      <c r="I4161" s="184">
        <f t="shared" si="495"/>
        <v>3.2545876599999843</v>
      </c>
      <c r="K4161" s="184">
        <v>0</v>
      </c>
      <c r="L4161" s="184">
        <v>0</v>
      </c>
      <c r="M4161" s="184">
        <f t="shared" si="496"/>
        <v>0</v>
      </c>
      <c r="O4161" s="188">
        <v>73.811099999999996</v>
      </c>
      <c r="P4161" s="188">
        <v>70.556512340000012</v>
      </c>
      <c r="Q4161" s="188">
        <f t="shared" si="497"/>
        <v>3.2545876599999843</v>
      </c>
      <c r="S4161" s="184">
        <v>0</v>
      </c>
      <c r="T4161" s="184">
        <v>0</v>
      </c>
      <c r="U4161" s="184">
        <f t="shared" si="498"/>
        <v>0</v>
      </c>
      <c r="W4161" s="185">
        <v>0</v>
      </c>
      <c r="X4161" s="185">
        <v>0</v>
      </c>
      <c r="Y4161" s="185">
        <f t="shared" si="499"/>
        <v>0</v>
      </c>
    </row>
    <row r="4162" spans="2:25" s="187" customFormat="1" hidden="1" x14ac:dyDescent="0.3">
      <c r="B4162" s="226" t="s">
        <v>4472</v>
      </c>
      <c r="C4162" s="338" t="s">
        <v>11639</v>
      </c>
      <c r="D4162" s="249"/>
      <c r="E4162" s="249"/>
      <c r="F4162" s="183"/>
      <c r="G4162" s="184">
        <f t="shared" si="493"/>
        <v>220.04040000000001</v>
      </c>
      <c r="H4162" s="184">
        <f t="shared" si="494"/>
        <v>10.235474999999999</v>
      </c>
      <c r="I4162" s="184">
        <f t="shared" si="495"/>
        <v>209.804925</v>
      </c>
      <c r="K4162" s="184">
        <v>0</v>
      </c>
      <c r="L4162" s="184">
        <v>0</v>
      </c>
      <c r="M4162" s="184">
        <f t="shared" si="496"/>
        <v>0</v>
      </c>
      <c r="O4162" s="188">
        <v>220.04040000000001</v>
      </c>
      <c r="P4162" s="188">
        <v>10.235474999999999</v>
      </c>
      <c r="Q4162" s="188">
        <f t="shared" si="497"/>
        <v>209.804925</v>
      </c>
      <c r="S4162" s="184">
        <v>0</v>
      </c>
      <c r="T4162" s="184">
        <v>0</v>
      </c>
      <c r="U4162" s="184">
        <f t="shared" si="498"/>
        <v>0</v>
      </c>
      <c r="W4162" s="185">
        <v>0</v>
      </c>
      <c r="X4162" s="185">
        <v>0</v>
      </c>
      <c r="Y4162" s="185">
        <f t="shared" si="499"/>
        <v>0</v>
      </c>
    </row>
    <row r="4163" spans="2:25" s="187" customFormat="1" hidden="1" x14ac:dyDescent="0.3">
      <c r="B4163" s="226" t="s">
        <v>4473</v>
      </c>
      <c r="C4163" s="338" t="s">
        <v>11640</v>
      </c>
      <c r="D4163" s="249"/>
      <c r="E4163" s="249"/>
      <c r="F4163" s="183"/>
      <c r="G4163" s="184">
        <f t="shared" si="493"/>
        <v>47.301699999999997</v>
      </c>
      <c r="H4163" s="184">
        <f t="shared" si="494"/>
        <v>42.780238280000006</v>
      </c>
      <c r="I4163" s="184">
        <f t="shared" si="495"/>
        <v>4.5214617199999907</v>
      </c>
      <c r="K4163" s="184">
        <v>0</v>
      </c>
      <c r="L4163" s="184">
        <v>0</v>
      </c>
      <c r="M4163" s="184">
        <f t="shared" si="496"/>
        <v>0</v>
      </c>
      <c r="O4163" s="188">
        <v>47.301699999999997</v>
      </c>
      <c r="P4163" s="188">
        <v>42.780238280000006</v>
      </c>
      <c r="Q4163" s="188">
        <f t="shared" si="497"/>
        <v>4.5214617199999907</v>
      </c>
      <c r="S4163" s="184">
        <v>0</v>
      </c>
      <c r="T4163" s="184">
        <v>0</v>
      </c>
      <c r="U4163" s="184">
        <f t="shared" si="498"/>
        <v>0</v>
      </c>
      <c r="W4163" s="185">
        <v>0</v>
      </c>
      <c r="X4163" s="185">
        <v>0</v>
      </c>
      <c r="Y4163" s="185">
        <f t="shared" si="499"/>
        <v>0</v>
      </c>
    </row>
    <row r="4164" spans="2:25" s="187" customFormat="1" hidden="1" x14ac:dyDescent="0.3">
      <c r="B4164" s="226" t="s">
        <v>4474</v>
      </c>
      <c r="C4164" s="338" t="s">
        <v>11641</v>
      </c>
      <c r="D4164" s="249"/>
      <c r="E4164" s="249"/>
      <c r="F4164" s="183"/>
      <c r="G4164" s="184">
        <f t="shared" si="493"/>
        <v>343.53419999999988</v>
      </c>
      <c r="H4164" s="184">
        <f t="shared" si="494"/>
        <v>291.52366209000002</v>
      </c>
      <c r="I4164" s="184">
        <f t="shared" si="495"/>
        <v>52.010537909999869</v>
      </c>
      <c r="K4164" s="184">
        <v>0</v>
      </c>
      <c r="L4164" s="184">
        <v>0</v>
      </c>
      <c r="M4164" s="184">
        <f t="shared" si="496"/>
        <v>0</v>
      </c>
      <c r="O4164" s="188">
        <v>343.53419999999988</v>
      </c>
      <c r="P4164" s="188">
        <v>291.52366209000002</v>
      </c>
      <c r="Q4164" s="188">
        <f t="shared" si="497"/>
        <v>52.010537909999869</v>
      </c>
      <c r="S4164" s="184">
        <v>0</v>
      </c>
      <c r="T4164" s="184">
        <v>0</v>
      </c>
      <c r="U4164" s="184">
        <f t="shared" si="498"/>
        <v>0</v>
      </c>
      <c r="W4164" s="185">
        <v>0</v>
      </c>
      <c r="X4164" s="185">
        <v>0</v>
      </c>
      <c r="Y4164" s="185">
        <f t="shared" si="499"/>
        <v>0</v>
      </c>
    </row>
    <row r="4165" spans="2:25" s="187" customFormat="1" hidden="1" x14ac:dyDescent="0.3">
      <c r="B4165" s="226" t="s">
        <v>4475</v>
      </c>
      <c r="C4165" s="338" t="s">
        <v>11642</v>
      </c>
      <c r="D4165" s="249"/>
      <c r="E4165" s="249"/>
      <c r="F4165" s="183"/>
      <c r="G4165" s="184">
        <f t="shared" si="493"/>
        <v>73.984999999999999</v>
      </c>
      <c r="H4165" s="184">
        <f t="shared" si="494"/>
        <v>57.182499999999997</v>
      </c>
      <c r="I4165" s="184">
        <f t="shared" si="495"/>
        <v>16.802500000000002</v>
      </c>
      <c r="K4165" s="184">
        <v>0</v>
      </c>
      <c r="L4165" s="184">
        <v>0</v>
      </c>
      <c r="M4165" s="184">
        <f t="shared" si="496"/>
        <v>0</v>
      </c>
      <c r="O4165" s="188">
        <v>73.984999999999999</v>
      </c>
      <c r="P4165" s="188">
        <v>57.182499999999997</v>
      </c>
      <c r="Q4165" s="188">
        <f t="shared" si="497"/>
        <v>16.802500000000002</v>
      </c>
      <c r="S4165" s="184">
        <v>0</v>
      </c>
      <c r="T4165" s="184">
        <v>0</v>
      </c>
      <c r="U4165" s="184">
        <f t="shared" si="498"/>
        <v>0</v>
      </c>
      <c r="W4165" s="185">
        <v>0</v>
      </c>
      <c r="X4165" s="185">
        <v>0</v>
      </c>
      <c r="Y4165" s="185">
        <f t="shared" si="499"/>
        <v>0</v>
      </c>
    </row>
    <row r="4166" spans="2:25" s="187" customFormat="1" hidden="1" x14ac:dyDescent="0.3">
      <c r="B4166" s="226" t="s">
        <v>4476</v>
      </c>
      <c r="C4166" s="338" t="s">
        <v>11643</v>
      </c>
      <c r="D4166" s="249"/>
      <c r="E4166" s="249"/>
      <c r="F4166" s="183"/>
      <c r="G4166" s="184">
        <f t="shared" ref="G4166:G4199" si="500">+K4166+O4166+S4166+W4166</f>
        <v>452.51809999999995</v>
      </c>
      <c r="H4166" s="184">
        <f t="shared" ref="H4166:H4199" si="501">+L4166+P4166+T4166+X4166</f>
        <v>435.65194233999995</v>
      </c>
      <c r="I4166" s="184">
        <f t="shared" si="495"/>
        <v>16.866157659999999</v>
      </c>
      <c r="K4166" s="184">
        <v>0</v>
      </c>
      <c r="L4166" s="184">
        <v>0</v>
      </c>
      <c r="M4166" s="184">
        <f t="shared" si="496"/>
        <v>0</v>
      </c>
      <c r="O4166" s="188">
        <v>452.51809999999995</v>
      </c>
      <c r="P4166" s="188">
        <v>435.65194233999995</v>
      </c>
      <c r="Q4166" s="188">
        <f t="shared" si="497"/>
        <v>16.866157659999999</v>
      </c>
      <c r="S4166" s="184">
        <v>0</v>
      </c>
      <c r="T4166" s="184">
        <v>0</v>
      </c>
      <c r="U4166" s="184">
        <f t="shared" si="498"/>
        <v>0</v>
      </c>
      <c r="W4166" s="185">
        <v>0</v>
      </c>
      <c r="X4166" s="185">
        <v>0</v>
      </c>
      <c r="Y4166" s="185">
        <f t="shared" si="499"/>
        <v>0</v>
      </c>
    </row>
    <row r="4167" spans="2:25" s="187" customFormat="1" hidden="1" x14ac:dyDescent="0.3">
      <c r="B4167" s="226" t="s">
        <v>4477</v>
      </c>
      <c r="C4167" s="338" t="s">
        <v>11644</v>
      </c>
      <c r="D4167" s="249"/>
      <c r="E4167" s="249"/>
      <c r="F4167" s="183"/>
      <c r="G4167" s="184">
        <f t="shared" si="500"/>
        <v>200.24290000000002</v>
      </c>
      <c r="H4167" s="184">
        <f t="shared" si="501"/>
        <v>181.39430139999999</v>
      </c>
      <c r="I4167" s="184">
        <f t="shared" si="495"/>
        <v>18.848598600000031</v>
      </c>
      <c r="K4167" s="184">
        <v>0</v>
      </c>
      <c r="L4167" s="184">
        <v>0</v>
      </c>
      <c r="M4167" s="184">
        <f t="shared" si="496"/>
        <v>0</v>
      </c>
      <c r="O4167" s="188">
        <v>200.24290000000002</v>
      </c>
      <c r="P4167" s="188">
        <v>181.39430139999999</v>
      </c>
      <c r="Q4167" s="188">
        <f t="shared" si="497"/>
        <v>18.848598600000031</v>
      </c>
      <c r="S4167" s="184">
        <v>0</v>
      </c>
      <c r="T4167" s="184">
        <v>0</v>
      </c>
      <c r="U4167" s="184">
        <f t="shared" si="498"/>
        <v>0</v>
      </c>
      <c r="W4167" s="185">
        <v>0</v>
      </c>
      <c r="X4167" s="185">
        <v>0</v>
      </c>
      <c r="Y4167" s="185">
        <f t="shared" si="499"/>
        <v>0</v>
      </c>
    </row>
    <row r="4168" spans="2:25" s="187" customFormat="1" hidden="1" x14ac:dyDescent="0.3">
      <c r="B4168" s="226" t="s">
        <v>4478</v>
      </c>
      <c r="C4168" s="338" t="s">
        <v>11645</v>
      </c>
      <c r="D4168" s="249"/>
      <c r="E4168" s="249"/>
      <c r="F4168" s="183"/>
      <c r="G4168" s="184">
        <f t="shared" si="500"/>
        <v>240.21129999999999</v>
      </c>
      <c r="H4168" s="184">
        <f t="shared" si="501"/>
        <v>204.26219897999999</v>
      </c>
      <c r="I4168" s="184">
        <f t="shared" si="495"/>
        <v>35.949101020000001</v>
      </c>
      <c r="K4168" s="184">
        <v>0</v>
      </c>
      <c r="L4168" s="184">
        <v>0</v>
      </c>
      <c r="M4168" s="184">
        <f t="shared" si="496"/>
        <v>0</v>
      </c>
      <c r="O4168" s="188">
        <v>240.21129999999999</v>
      </c>
      <c r="P4168" s="188">
        <v>204.26219897999999</v>
      </c>
      <c r="Q4168" s="188">
        <f t="shared" si="497"/>
        <v>35.949101020000001</v>
      </c>
      <c r="S4168" s="184">
        <v>0</v>
      </c>
      <c r="T4168" s="184">
        <v>0</v>
      </c>
      <c r="U4168" s="184">
        <f t="shared" si="498"/>
        <v>0</v>
      </c>
      <c r="W4168" s="185">
        <v>0</v>
      </c>
      <c r="X4168" s="185">
        <v>0</v>
      </c>
      <c r="Y4168" s="185">
        <f t="shared" si="499"/>
        <v>0</v>
      </c>
    </row>
    <row r="4169" spans="2:25" s="187" customFormat="1" hidden="1" x14ac:dyDescent="0.3">
      <c r="B4169" s="226" t="s">
        <v>4479</v>
      </c>
      <c r="C4169" s="338" t="s">
        <v>11646</v>
      </c>
      <c r="D4169" s="249"/>
      <c r="E4169" s="249"/>
      <c r="F4169" s="183"/>
      <c r="G4169" s="184">
        <f t="shared" si="500"/>
        <v>77.355699999999999</v>
      </c>
      <c r="H4169" s="184">
        <f t="shared" si="501"/>
        <v>71.351461999999998</v>
      </c>
      <c r="I4169" s="184">
        <f t="shared" ref="I4169:I4232" si="502">+ABS(G4169-H4169)</f>
        <v>6.0042380000000009</v>
      </c>
      <c r="K4169" s="184">
        <v>0</v>
      </c>
      <c r="L4169" s="184">
        <v>0</v>
      </c>
      <c r="M4169" s="184">
        <f t="shared" ref="M4169:M4232" si="503">+ABS(K4169-L4169)</f>
        <v>0</v>
      </c>
      <c r="O4169" s="188">
        <v>77.355699999999999</v>
      </c>
      <c r="P4169" s="188">
        <v>71.351461999999998</v>
      </c>
      <c r="Q4169" s="188">
        <f t="shared" ref="Q4169:Q4232" si="504">+ABS(O4169-P4169)</f>
        <v>6.0042380000000009</v>
      </c>
      <c r="S4169" s="184">
        <v>0</v>
      </c>
      <c r="T4169" s="184">
        <v>0</v>
      </c>
      <c r="U4169" s="184">
        <f t="shared" ref="U4169:U4232" si="505">+ABS(S4169-T4169)</f>
        <v>0</v>
      </c>
      <c r="W4169" s="185">
        <v>0</v>
      </c>
      <c r="X4169" s="185">
        <v>0</v>
      </c>
      <c r="Y4169" s="185">
        <f t="shared" ref="Y4169:Y4232" si="506">+ABS(W4169-X4169)</f>
        <v>0</v>
      </c>
    </row>
    <row r="4170" spans="2:25" s="187" customFormat="1" hidden="1" x14ac:dyDescent="0.3">
      <c r="B4170" s="226" t="s">
        <v>4480</v>
      </c>
      <c r="C4170" s="338" t="s">
        <v>11647</v>
      </c>
      <c r="D4170" s="249"/>
      <c r="E4170" s="249"/>
      <c r="F4170" s="183"/>
      <c r="G4170" s="184">
        <f t="shared" si="500"/>
        <v>107.4105</v>
      </c>
      <c r="H4170" s="184">
        <f t="shared" si="501"/>
        <v>0</v>
      </c>
      <c r="I4170" s="184">
        <f t="shared" si="502"/>
        <v>107.4105</v>
      </c>
      <c r="K4170" s="184">
        <v>0</v>
      </c>
      <c r="L4170" s="184">
        <v>0</v>
      </c>
      <c r="M4170" s="184">
        <f t="shared" si="503"/>
        <v>0</v>
      </c>
      <c r="O4170" s="188">
        <v>107.4105</v>
      </c>
      <c r="P4170" s="188">
        <v>0</v>
      </c>
      <c r="Q4170" s="188">
        <f t="shared" si="504"/>
        <v>107.4105</v>
      </c>
      <c r="S4170" s="184">
        <v>0</v>
      </c>
      <c r="T4170" s="184">
        <v>0</v>
      </c>
      <c r="U4170" s="184">
        <f t="shared" si="505"/>
        <v>0</v>
      </c>
      <c r="W4170" s="185">
        <v>0</v>
      </c>
      <c r="X4170" s="185">
        <v>0</v>
      </c>
      <c r="Y4170" s="185">
        <f t="shared" si="506"/>
        <v>0</v>
      </c>
    </row>
    <row r="4171" spans="2:25" s="187" customFormat="1" hidden="1" x14ac:dyDescent="0.3">
      <c r="B4171" s="226" t="s">
        <v>4481</v>
      </c>
      <c r="C4171" s="338" t="s">
        <v>11648</v>
      </c>
      <c r="D4171" s="249"/>
      <c r="E4171" s="249"/>
      <c r="F4171" s="183"/>
      <c r="G4171" s="184">
        <f t="shared" si="500"/>
        <v>75.082099999999997</v>
      </c>
      <c r="H4171" s="184">
        <f t="shared" si="501"/>
        <v>57.692700000000002</v>
      </c>
      <c r="I4171" s="184">
        <f t="shared" si="502"/>
        <v>17.389399999999995</v>
      </c>
      <c r="K4171" s="184">
        <v>0</v>
      </c>
      <c r="L4171" s="184">
        <v>0</v>
      </c>
      <c r="M4171" s="184">
        <f t="shared" si="503"/>
        <v>0</v>
      </c>
      <c r="O4171" s="188">
        <v>75.082099999999997</v>
      </c>
      <c r="P4171" s="188">
        <v>57.692700000000002</v>
      </c>
      <c r="Q4171" s="188">
        <f t="shared" si="504"/>
        <v>17.389399999999995</v>
      </c>
      <c r="S4171" s="184">
        <v>0</v>
      </c>
      <c r="T4171" s="184">
        <v>0</v>
      </c>
      <c r="U4171" s="184">
        <f t="shared" si="505"/>
        <v>0</v>
      </c>
      <c r="W4171" s="185">
        <v>0</v>
      </c>
      <c r="X4171" s="185">
        <v>0</v>
      </c>
      <c r="Y4171" s="185">
        <f t="shared" si="506"/>
        <v>0</v>
      </c>
    </row>
    <row r="4172" spans="2:25" s="187" customFormat="1" hidden="1" x14ac:dyDescent="0.3">
      <c r="B4172" s="226" t="s">
        <v>4482</v>
      </c>
      <c r="C4172" s="338" t="s">
        <v>11649</v>
      </c>
      <c r="D4172" s="249"/>
      <c r="E4172" s="249"/>
      <c r="F4172" s="183"/>
      <c r="G4172" s="184">
        <f t="shared" si="500"/>
        <v>35.745799999999996</v>
      </c>
      <c r="H4172" s="184">
        <f t="shared" si="501"/>
        <v>33.061683820000006</v>
      </c>
      <c r="I4172" s="184">
        <f t="shared" si="502"/>
        <v>2.6841161799999895</v>
      </c>
      <c r="K4172" s="184">
        <v>0</v>
      </c>
      <c r="L4172" s="184">
        <v>0</v>
      </c>
      <c r="M4172" s="184">
        <f t="shared" si="503"/>
        <v>0</v>
      </c>
      <c r="O4172" s="188">
        <v>35.745799999999996</v>
      </c>
      <c r="P4172" s="188">
        <v>33.061683820000006</v>
      </c>
      <c r="Q4172" s="188">
        <f t="shared" si="504"/>
        <v>2.6841161799999895</v>
      </c>
      <c r="S4172" s="184">
        <v>0</v>
      </c>
      <c r="T4172" s="184">
        <v>0</v>
      </c>
      <c r="U4172" s="184">
        <f t="shared" si="505"/>
        <v>0</v>
      </c>
      <c r="W4172" s="185">
        <v>0</v>
      </c>
      <c r="X4172" s="185">
        <v>0</v>
      </c>
      <c r="Y4172" s="185">
        <f t="shared" si="506"/>
        <v>0</v>
      </c>
    </row>
    <row r="4173" spans="2:25" s="187" customFormat="1" hidden="1" x14ac:dyDescent="0.3">
      <c r="B4173" s="226" t="s">
        <v>4483</v>
      </c>
      <c r="C4173" s="338" t="s">
        <v>11650</v>
      </c>
      <c r="D4173" s="249"/>
      <c r="E4173" s="249"/>
      <c r="F4173" s="183"/>
      <c r="G4173" s="184">
        <f t="shared" si="500"/>
        <v>271.34240000000005</v>
      </c>
      <c r="H4173" s="184">
        <f t="shared" si="501"/>
        <v>246.44682169000004</v>
      </c>
      <c r="I4173" s="184">
        <f t="shared" si="502"/>
        <v>24.895578310000019</v>
      </c>
      <c r="K4173" s="184">
        <v>0</v>
      </c>
      <c r="L4173" s="184">
        <v>0</v>
      </c>
      <c r="M4173" s="184">
        <f t="shared" si="503"/>
        <v>0</v>
      </c>
      <c r="O4173" s="188">
        <v>271.34240000000005</v>
      </c>
      <c r="P4173" s="188">
        <v>246.44682169000004</v>
      </c>
      <c r="Q4173" s="188">
        <f t="shared" si="504"/>
        <v>24.895578310000019</v>
      </c>
      <c r="S4173" s="184">
        <v>0</v>
      </c>
      <c r="T4173" s="184">
        <v>0</v>
      </c>
      <c r="U4173" s="184">
        <f t="shared" si="505"/>
        <v>0</v>
      </c>
      <c r="W4173" s="185">
        <v>0</v>
      </c>
      <c r="X4173" s="185">
        <v>0</v>
      </c>
      <c r="Y4173" s="185">
        <f t="shared" si="506"/>
        <v>0</v>
      </c>
    </row>
    <row r="4174" spans="2:25" s="187" customFormat="1" hidden="1" x14ac:dyDescent="0.3">
      <c r="B4174" s="226" t="s">
        <v>4484</v>
      </c>
      <c r="C4174" s="338" t="s">
        <v>11651</v>
      </c>
      <c r="D4174" s="249"/>
      <c r="E4174" s="249"/>
      <c r="F4174" s="183"/>
      <c r="G4174" s="184">
        <f t="shared" si="500"/>
        <v>656.4941</v>
      </c>
      <c r="H4174" s="184">
        <f t="shared" si="501"/>
        <v>516.76594899999998</v>
      </c>
      <c r="I4174" s="184">
        <f t="shared" si="502"/>
        <v>139.72815100000003</v>
      </c>
      <c r="K4174" s="184">
        <v>0</v>
      </c>
      <c r="L4174" s="184">
        <v>0</v>
      </c>
      <c r="M4174" s="184">
        <f t="shared" si="503"/>
        <v>0</v>
      </c>
      <c r="O4174" s="188">
        <v>656.4941</v>
      </c>
      <c r="P4174" s="188">
        <v>516.76594899999998</v>
      </c>
      <c r="Q4174" s="188">
        <f t="shared" si="504"/>
        <v>139.72815100000003</v>
      </c>
      <c r="S4174" s="184">
        <v>0</v>
      </c>
      <c r="T4174" s="184">
        <v>0</v>
      </c>
      <c r="U4174" s="184">
        <f t="shared" si="505"/>
        <v>0</v>
      </c>
      <c r="W4174" s="185">
        <v>0</v>
      </c>
      <c r="X4174" s="185">
        <v>0</v>
      </c>
      <c r="Y4174" s="185">
        <f t="shared" si="506"/>
        <v>0</v>
      </c>
    </row>
    <row r="4175" spans="2:25" s="187" customFormat="1" hidden="1" x14ac:dyDescent="0.3">
      <c r="B4175" s="226" t="s">
        <v>4485</v>
      </c>
      <c r="C4175" s="338" t="s">
        <v>11652</v>
      </c>
      <c r="D4175" s="249"/>
      <c r="E4175" s="249"/>
      <c r="F4175" s="183"/>
      <c r="G4175" s="184">
        <f t="shared" si="500"/>
        <v>378.2629</v>
      </c>
      <c r="H4175" s="184">
        <f t="shared" si="501"/>
        <v>326.25470064000001</v>
      </c>
      <c r="I4175" s="184">
        <f t="shared" si="502"/>
        <v>52.008199359999992</v>
      </c>
      <c r="J4175" s="179"/>
      <c r="K4175" s="184">
        <v>0</v>
      </c>
      <c r="L4175" s="184">
        <v>0</v>
      </c>
      <c r="M4175" s="184">
        <f t="shared" si="503"/>
        <v>0</v>
      </c>
      <c r="N4175" s="179"/>
      <c r="O4175" s="184">
        <v>378.2629</v>
      </c>
      <c r="P4175" s="184">
        <v>326.25470064000001</v>
      </c>
      <c r="Q4175" s="184">
        <f t="shared" si="504"/>
        <v>52.008199359999992</v>
      </c>
      <c r="R4175" s="179"/>
      <c r="S4175" s="184">
        <v>0</v>
      </c>
      <c r="T4175" s="184">
        <v>0</v>
      </c>
      <c r="U4175" s="184">
        <f t="shared" si="505"/>
        <v>0</v>
      </c>
      <c r="V4175" s="179"/>
      <c r="W4175" s="184">
        <v>0</v>
      </c>
      <c r="X4175" s="184">
        <v>0</v>
      </c>
      <c r="Y4175" s="184">
        <f t="shared" si="506"/>
        <v>0</v>
      </c>
    </row>
    <row r="4176" spans="2:25" s="187" customFormat="1" hidden="1" x14ac:dyDescent="0.3">
      <c r="B4176" s="226" t="s">
        <v>4486</v>
      </c>
      <c r="C4176" s="338" t="s">
        <v>11653</v>
      </c>
      <c r="D4176" s="249"/>
      <c r="E4176" s="249"/>
      <c r="F4176" s="183"/>
      <c r="G4176" s="184">
        <f t="shared" si="500"/>
        <v>288.44130000000001</v>
      </c>
      <c r="H4176" s="184">
        <f t="shared" si="501"/>
        <v>264.63754434999998</v>
      </c>
      <c r="I4176" s="184">
        <f t="shared" si="502"/>
        <v>23.803755650000028</v>
      </c>
      <c r="K4176" s="184">
        <v>0</v>
      </c>
      <c r="L4176" s="184">
        <v>0</v>
      </c>
      <c r="M4176" s="184">
        <f t="shared" si="503"/>
        <v>0</v>
      </c>
      <c r="O4176" s="188">
        <v>288.44130000000001</v>
      </c>
      <c r="P4176" s="188">
        <v>264.63754434999998</v>
      </c>
      <c r="Q4176" s="188">
        <f t="shared" si="504"/>
        <v>23.803755650000028</v>
      </c>
      <c r="S4176" s="184">
        <v>0</v>
      </c>
      <c r="T4176" s="184">
        <v>0</v>
      </c>
      <c r="U4176" s="184">
        <f t="shared" si="505"/>
        <v>0</v>
      </c>
      <c r="W4176" s="185">
        <v>0</v>
      </c>
      <c r="X4176" s="185">
        <v>0</v>
      </c>
      <c r="Y4176" s="185">
        <f t="shared" si="506"/>
        <v>0</v>
      </c>
    </row>
    <row r="4177" spans="2:25" s="187" customFormat="1" hidden="1" x14ac:dyDescent="0.3">
      <c r="B4177" s="226" t="s">
        <v>4487</v>
      </c>
      <c r="C4177" s="338" t="s">
        <v>11654</v>
      </c>
      <c r="D4177" s="249"/>
      <c r="E4177" s="249"/>
      <c r="F4177" s="183"/>
      <c r="G4177" s="184">
        <f t="shared" si="500"/>
        <v>104.59139999999999</v>
      </c>
      <c r="H4177" s="184">
        <f t="shared" si="501"/>
        <v>85.805426999999995</v>
      </c>
      <c r="I4177" s="184">
        <f t="shared" si="502"/>
        <v>18.785972999999998</v>
      </c>
      <c r="K4177" s="184">
        <v>0</v>
      </c>
      <c r="L4177" s="184">
        <v>0</v>
      </c>
      <c r="M4177" s="184">
        <f t="shared" si="503"/>
        <v>0</v>
      </c>
      <c r="O4177" s="188">
        <v>104.59139999999999</v>
      </c>
      <c r="P4177" s="188">
        <v>85.805426999999995</v>
      </c>
      <c r="Q4177" s="188">
        <f t="shared" si="504"/>
        <v>18.785972999999998</v>
      </c>
      <c r="S4177" s="184">
        <v>0</v>
      </c>
      <c r="T4177" s="184">
        <v>0</v>
      </c>
      <c r="U4177" s="184">
        <f t="shared" si="505"/>
        <v>0</v>
      </c>
      <c r="W4177" s="185">
        <v>0</v>
      </c>
      <c r="X4177" s="185">
        <v>0</v>
      </c>
      <c r="Y4177" s="185">
        <f t="shared" si="506"/>
        <v>0</v>
      </c>
    </row>
    <row r="4178" spans="2:25" s="187" customFormat="1" hidden="1" x14ac:dyDescent="0.3">
      <c r="B4178" s="226" t="s">
        <v>4488</v>
      </c>
      <c r="C4178" s="338" t="s">
        <v>11655</v>
      </c>
      <c r="D4178" s="249"/>
      <c r="E4178" s="249"/>
      <c r="F4178" s="183"/>
      <c r="G4178" s="184">
        <f t="shared" si="500"/>
        <v>246.47470000000001</v>
      </c>
      <c r="H4178" s="184">
        <f t="shared" si="501"/>
        <v>197.66030965000002</v>
      </c>
      <c r="I4178" s="184">
        <f t="shared" si="502"/>
        <v>48.814390349999996</v>
      </c>
      <c r="K4178" s="184">
        <v>0</v>
      </c>
      <c r="L4178" s="184">
        <v>0</v>
      </c>
      <c r="M4178" s="184">
        <f t="shared" si="503"/>
        <v>0</v>
      </c>
      <c r="O4178" s="188">
        <v>246.47470000000001</v>
      </c>
      <c r="P4178" s="188">
        <v>197.66030965000002</v>
      </c>
      <c r="Q4178" s="188">
        <f t="shared" si="504"/>
        <v>48.814390349999996</v>
      </c>
      <c r="S4178" s="184">
        <v>0</v>
      </c>
      <c r="T4178" s="184">
        <v>0</v>
      </c>
      <c r="U4178" s="184">
        <f t="shared" si="505"/>
        <v>0</v>
      </c>
      <c r="W4178" s="185">
        <v>0</v>
      </c>
      <c r="X4178" s="185">
        <v>0</v>
      </c>
      <c r="Y4178" s="185">
        <f t="shared" si="506"/>
        <v>0</v>
      </c>
    </row>
    <row r="4179" spans="2:25" s="187" customFormat="1" hidden="1" x14ac:dyDescent="0.3">
      <c r="B4179" s="226" t="s">
        <v>4489</v>
      </c>
      <c r="C4179" s="338" t="s">
        <v>11656</v>
      </c>
      <c r="D4179" s="249"/>
      <c r="E4179" s="249"/>
      <c r="F4179" s="183"/>
      <c r="G4179" s="184">
        <f t="shared" si="500"/>
        <v>441.68449999999996</v>
      </c>
      <c r="H4179" s="184">
        <f t="shared" si="501"/>
        <v>378.19214922000003</v>
      </c>
      <c r="I4179" s="184">
        <f t="shared" si="502"/>
        <v>63.492350779999924</v>
      </c>
      <c r="K4179" s="184">
        <v>0</v>
      </c>
      <c r="L4179" s="184">
        <v>0</v>
      </c>
      <c r="M4179" s="184">
        <f t="shared" si="503"/>
        <v>0</v>
      </c>
      <c r="O4179" s="188">
        <v>441.68449999999996</v>
      </c>
      <c r="P4179" s="188">
        <v>378.19214922000003</v>
      </c>
      <c r="Q4179" s="188">
        <f t="shared" si="504"/>
        <v>63.492350779999924</v>
      </c>
      <c r="S4179" s="184">
        <v>0</v>
      </c>
      <c r="T4179" s="184">
        <v>0</v>
      </c>
      <c r="U4179" s="184">
        <f t="shared" si="505"/>
        <v>0</v>
      </c>
      <c r="W4179" s="185">
        <v>0</v>
      </c>
      <c r="X4179" s="185">
        <v>0</v>
      </c>
      <c r="Y4179" s="185">
        <f t="shared" si="506"/>
        <v>0</v>
      </c>
    </row>
    <row r="4180" spans="2:25" s="187" customFormat="1" hidden="1" x14ac:dyDescent="0.3">
      <c r="B4180" s="226" t="s">
        <v>4490</v>
      </c>
      <c r="C4180" s="338" t="s">
        <v>11657</v>
      </c>
      <c r="D4180" s="249"/>
      <c r="E4180" s="249"/>
      <c r="F4180" s="183"/>
      <c r="G4180" s="184">
        <f t="shared" si="500"/>
        <v>369.74890000000005</v>
      </c>
      <c r="H4180" s="184">
        <f t="shared" si="501"/>
        <v>321.00118484000001</v>
      </c>
      <c r="I4180" s="184">
        <f t="shared" si="502"/>
        <v>48.747715160000041</v>
      </c>
      <c r="K4180" s="184">
        <v>0</v>
      </c>
      <c r="L4180" s="184">
        <v>0</v>
      </c>
      <c r="M4180" s="184">
        <f t="shared" si="503"/>
        <v>0</v>
      </c>
      <c r="O4180" s="188">
        <v>369.74890000000005</v>
      </c>
      <c r="P4180" s="188">
        <v>321.00118484000001</v>
      </c>
      <c r="Q4180" s="188">
        <f t="shared" si="504"/>
        <v>48.747715160000041</v>
      </c>
      <c r="S4180" s="184">
        <v>0</v>
      </c>
      <c r="T4180" s="184">
        <v>0</v>
      </c>
      <c r="U4180" s="184">
        <f t="shared" si="505"/>
        <v>0</v>
      </c>
      <c r="W4180" s="185">
        <v>0</v>
      </c>
      <c r="X4180" s="185">
        <v>0</v>
      </c>
      <c r="Y4180" s="185">
        <f t="shared" si="506"/>
        <v>0</v>
      </c>
    </row>
    <row r="4181" spans="2:25" s="187" customFormat="1" hidden="1" x14ac:dyDescent="0.3">
      <c r="B4181" s="226" t="s">
        <v>4491</v>
      </c>
      <c r="C4181" s="338" t="s">
        <v>11658</v>
      </c>
      <c r="D4181" s="249"/>
      <c r="E4181" s="249"/>
      <c r="F4181" s="183"/>
      <c r="G4181" s="184">
        <f t="shared" si="500"/>
        <v>270.34480000000002</v>
      </c>
      <c r="H4181" s="184">
        <f t="shared" si="501"/>
        <v>242.84906841</v>
      </c>
      <c r="I4181" s="184">
        <f t="shared" si="502"/>
        <v>27.49573159000002</v>
      </c>
      <c r="K4181" s="184">
        <v>0</v>
      </c>
      <c r="L4181" s="184">
        <v>0</v>
      </c>
      <c r="M4181" s="184">
        <f t="shared" si="503"/>
        <v>0</v>
      </c>
      <c r="O4181" s="188">
        <v>270.34480000000002</v>
      </c>
      <c r="P4181" s="188">
        <v>242.84906841</v>
      </c>
      <c r="Q4181" s="188">
        <f t="shared" si="504"/>
        <v>27.49573159000002</v>
      </c>
      <c r="S4181" s="184">
        <v>0</v>
      </c>
      <c r="T4181" s="184">
        <v>0</v>
      </c>
      <c r="U4181" s="184">
        <f t="shared" si="505"/>
        <v>0</v>
      </c>
      <c r="W4181" s="185">
        <v>0</v>
      </c>
      <c r="X4181" s="185">
        <v>0</v>
      </c>
      <c r="Y4181" s="185">
        <f t="shared" si="506"/>
        <v>0</v>
      </c>
    </row>
    <row r="4182" spans="2:25" s="187" customFormat="1" hidden="1" x14ac:dyDescent="0.3">
      <c r="B4182" s="226" t="s">
        <v>4492</v>
      </c>
      <c r="C4182" s="338" t="s">
        <v>11659</v>
      </c>
      <c r="D4182" s="249"/>
      <c r="E4182" s="249"/>
      <c r="F4182" s="183"/>
      <c r="G4182" s="184">
        <f t="shared" si="500"/>
        <v>82.904699999999991</v>
      </c>
      <c r="H4182" s="184">
        <f t="shared" si="501"/>
        <v>73.995407659999998</v>
      </c>
      <c r="I4182" s="184">
        <f t="shared" si="502"/>
        <v>8.9092923399999933</v>
      </c>
      <c r="K4182" s="184">
        <v>0</v>
      </c>
      <c r="L4182" s="184">
        <v>0</v>
      </c>
      <c r="M4182" s="184">
        <f t="shared" si="503"/>
        <v>0</v>
      </c>
      <c r="O4182" s="188">
        <v>82.904699999999991</v>
      </c>
      <c r="P4182" s="188">
        <v>73.995407659999998</v>
      </c>
      <c r="Q4182" s="188">
        <f t="shared" si="504"/>
        <v>8.9092923399999933</v>
      </c>
      <c r="S4182" s="184">
        <v>0</v>
      </c>
      <c r="T4182" s="184">
        <v>0</v>
      </c>
      <c r="U4182" s="184">
        <f t="shared" si="505"/>
        <v>0</v>
      </c>
      <c r="W4182" s="185">
        <v>0</v>
      </c>
      <c r="X4182" s="185">
        <v>0</v>
      </c>
      <c r="Y4182" s="185">
        <f t="shared" si="506"/>
        <v>0</v>
      </c>
    </row>
    <row r="4183" spans="2:25" s="187" customFormat="1" hidden="1" x14ac:dyDescent="0.3">
      <c r="B4183" s="226" t="s">
        <v>4493</v>
      </c>
      <c r="C4183" s="338" t="s">
        <v>11660</v>
      </c>
      <c r="D4183" s="249"/>
      <c r="E4183" s="249"/>
      <c r="F4183" s="183"/>
      <c r="G4183" s="184">
        <f t="shared" si="500"/>
        <v>0</v>
      </c>
      <c r="H4183" s="184">
        <f t="shared" si="501"/>
        <v>0</v>
      </c>
      <c r="I4183" s="184">
        <f t="shared" si="502"/>
        <v>0</v>
      </c>
      <c r="K4183" s="184">
        <v>0</v>
      </c>
      <c r="L4183" s="184">
        <v>0</v>
      </c>
      <c r="M4183" s="184">
        <f t="shared" si="503"/>
        <v>0</v>
      </c>
      <c r="O4183" s="188">
        <v>0</v>
      </c>
      <c r="P4183" s="188">
        <v>0</v>
      </c>
      <c r="Q4183" s="188">
        <f t="shared" si="504"/>
        <v>0</v>
      </c>
      <c r="S4183" s="184">
        <v>0</v>
      </c>
      <c r="T4183" s="184">
        <v>0</v>
      </c>
      <c r="U4183" s="184">
        <f t="shared" si="505"/>
        <v>0</v>
      </c>
      <c r="W4183" s="185">
        <v>0</v>
      </c>
      <c r="X4183" s="185">
        <v>0</v>
      </c>
      <c r="Y4183" s="185">
        <f t="shared" si="506"/>
        <v>0</v>
      </c>
    </row>
    <row r="4184" spans="2:25" s="187" customFormat="1" hidden="1" x14ac:dyDescent="0.3">
      <c r="B4184" s="226" t="s">
        <v>4494</v>
      </c>
      <c r="C4184" s="338" t="s">
        <v>11661</v>
      </c>
      <c r="D4184" s="249"/>
      <c r="E4184" s="249"/>
      <c r="F4184" s="183"/>
      <c r="G4184" s="184">
        <f t="shared" si="500"/>
        <v>129.67499999999998</v>
      </c>
      <c r="H4184" s="184">
        <f t="shared" si="501"/>
        <v>124.69544999999999</v>
      </c>
      <c r="I4184" s="184">
        <f t="shared" si="502"/>
        <v>4.979549999999989</v>
      </c>
      <c r="K4184" s="184">
        <v>0</v>
      </c>
      <c r="L4184" s="184">
        <v>0</v>
      </c>
      <c r="M4184" s="184">
        <f t="shared" si="503"/>
        <v>0</v>
      </c>
      <c r="O4184" s="188">
        <v>129.67499999999998</v>
      </c>
      <c r="P4184" s="188">
        <v>124.69544999999999</v>
      </c>
      <c r="Q4184" s="188">
        <f t="shared" si="504"/>
        <v>4.979549999999989</v>
      </c>
      <c r="S4184" s="184">
        <v>0</v>
      </c>
      <c r="T4184" s="184">
        <v>0</v>
      </c>
      <c r="U4184" s="184">
        <f t="shared" si="505"/>
        <v>0</v>
      </c>
      <c r="W4184" s="185">
        <v>0</v>
      </c>
      <c r="X4184" s="185">
        <v>0</v>
      </c>
      <c r="Y4184" s="185">
        <f t="shared" si="506"/>
        <v>0</v>
      </c>
    </row>
    <row r="4185" spans="2:25" s="187" customFormat="1" hidden="1" x14ac:dyDescent="0.3">
      <c r="B4185" s="226" t="s">
        <v>4495</v>
      </c>
      <c r="C4185" s="338" t="s">
        <v>11662</v>
      </c>
      <c r="D4185" s="249"/>
      <c r="E4185" s="249"/>
      <c r="F4185" s="183"/>
      <c r="G4185" s="184">
        <f t="shared" si="500"/>
        <v>504.99759999999992</v>
      </c>
      <c r="H4185" s="184">
        <f t="shared" si="501"/>
        <v>458.61992600000002</v>
      </c>
      <c r="I4185" s="184">
        <f t="shared" si="502"/>
        <v>46.377673999999899</v>
      </c>
      <c r="K4185" s="184">
        <v>0</v>
      </c>
      <c r="L4185" s="184">
        <v>0</v>
      </c>
      <c r="M4185" s="184">
        <f t="shared" si="503"/>
        <v>0</v>
      </c>
      <c r="O4185" s="188">
        <v>504.99759999999992</v>
      </c>
      <c r="P4185" s="188">
        <v>458.61992600000002</v>
      </c>
      <c r="Q4185" s="188">
        <f t="shared" si="504"/>
        <v>46.377673999999899</v>
      </c>
      <c r="S4185" s="184">
        <v>0</v>
      </c>
      <c r="T4185" s="184">
        <v>0</v>
      </c>
      <c r="U4185" s="184">
        <f t="shared" si="505"/>
        <v>0</v>
      </c>
      <c r="W4185" s="185">
        <v>0</v>
      </c>
      <c r="X4185" s="185">
        <v>0</v>
      </c>
      <c r="Y4185" s="185">
        <f t="shared" si="506"/>
        <v>0</v>
      </c>
    </row>
    <row r="4186" spans="2:25" s="187" customFormat="1" hidden="1" x14ac:dyDescent="0.3">
      <c r="B4186" s="226" t="s">
        <v>4496</v>
      </c>
      <c r="C4186" s="338" t="s">
        <v>11663</v>
      </c>
      <c r="D4186" s="249"/>
      <c r="E4186" s="249"/>
      <c r="F4186" s="183"/>
      <c r="G4186" s="184">
        <f t="shared" si="500"/>
        <v>280.43799999999993</v>
      </c>
      <c r="H4186" s="184">
        <f t="shared" si="501"/>
        <v>254.22573464999999</v>
      </c>
      <c r="I4186" s="184">
        <f t="shared" si="502"/>
        <v>26.212265349999939</v>
      </c>
      <c r="K4186" s="184">
        <v>0</v>
      </c>
      <c r="L4186" s="184">
        <v>0</v>
      </c>
      <c r="M4186" s="184">
        <f t="shared" si="503"/>
        <v>0</v>
      </c>
      <c r="O4186" s="188">
        <v>280.43799999999993</v>
      </c>
      <c r="P4186" s="188">
        <v>254.22573464999999</v>
      </c>
      <c r="Q4186" s="188">
        <f t="shared" si="504"/>
        <v>26.212265349999939</v>
      </c>
      <c r="S4186" s="184">
        <v>0</v>
      </c>
      <c r="T4186" s="184">
        <v>0</v>
      </c>
      <c r="U4186" s="184">
        <f t="shared" si="505"/>
        <v>0</v>
      </c>
      <c r="W4186" s="185">
        <v>0</v>
      </c>
      <c r="X4186" s="185">
        <v>0</v>
      </c>
      <c r="Y4186" s="185">
        <f t="shared" si="506"/>
        <v>0</v>
      </c>
    </row>
    <row r="4187" spans="2:25" s="187" customFormat="1" hidden="1" x14ac:dyDescent="0.3">
      <c r="B4187" s="226" t="s">
        <v>4497</v>
      </c>
      <c r="C4187" s="338" t="s">
        <v>11664</v>
      </c>
      <c r="D4187" s="249"/>
      <c r="E4187" s="249"/>
      <c r="F4187" s="183"/>
      <c r="G4187" s="184">
        <f t="shared" si="500"/>
        <v>287.24279999999999</v>
      </c>
      <c r="H4187" s="184">
        <f t="shared" si="501"/>
        <v>259.91483299999999</v>
      </c>
      <c r="I4187" s="184">
        <f t="shared" si="502"/>
        <v>27.327967000000001</v>
      </c>
      <c r="K4187" s="184">
        <v>0</v>
      </c>
      <c r="L4187" s="184">
        <v>0</v>
      </c>
      <c r="M4187" s="184">
        <f t="shared" si="503"/>
        <v>0</v>
      </c>
      <c r="O4187" s="188">
        <v>287.24279999999999</v>
      </c>
      <c r="P4187" s="188">
        <v>259.91483299999999</v>
      </c>
      <c r="Q4187" s="188">
        <f t="shared" si="504"/>
        <v>27.327967000000001</v>
      </c>
      <c r="S4187" s="184">
        <v>0</v>
      </c>
      <c r="T4187" s="184">
        <v>0</v>
      </c>
      <c r="U4187" s="184">
        <f t="shared" si="505"/>
        <v>0</v>
      </c>
      <c r="W4187" s="185">
        <v>0</v>
      </c>
      <c r="X4187" s="185">
        <v>0</v>
      </c>
      <c r="Y4187" s="185">
        <f t="shared" si="506"/>
        <v>0</v>
      </c>
    </row>
    <row r="4188" spans="2:25" s="187" customFormat="1" hidden="1" x14ac:dyDescent="0.3">
      <c r="B4188" s="226" t="s">
        <v>4498</v>
      </c>
      <c r="C4188" s="338" t="s">
        <v>11665</v>
      </c>
      <c r="D4188" s="249"/>
      <c r="E4188" s="249"/>
      <c r="F4188" s="183"/>
      <c r="G4188" s="184">
        <f t="shared" si="500"/>
        <v>86.93180000000001</v>
      </c>
      <c r="H4188" s="184">
        <f t="shared" si="501"/>
        <v>81.300246000000001</v>
      </c>
      <c r="I4188" s="184">
        <f t="shared" si="502"/>
        <v>5.6315540000000084</v>
      </c>
      <c r="K4188" s="184">
        <v>0</v>
      </c>
      <c r="L4188" s="184">
        <v>0</v>
      </c>
      <c r="M4188" s="184">
        <f t="shared" si="503"/>
        <v>0</v>
      </c>
      <c r="O4188" s="188">
        <v>86.93180000000001</v>
      </c>
      <c r="P4188" s="188">
        <v>81.300246000000001</v>
      </c>
      <c r="Q4188" s="188">
        <f t="shared" si="504"/>
        <v>5.6315540000000084</v>
      </c>
      <c r="S4188" s="184">
        <v>0</v>
      </c>
      <c r="T4188" s="184">
        <v>0</v>
      </c>
      <c r="U4188" s="184">
        <f t="shared" si="505"/>
        <v>0</v>
      </c>
      <c r="W4188" s="185">
        <v>0</v>
      </c>
      <c r="X4188" s="185">
        <v>0</v>
      </c>
      <c r="Y4188" s="185">
        <f t="shared" si="506"/>
        <v>0</v>
      </c>
    </row>
    <row r="4189" spans="2:25" s="187" customFormat="1" hidden="1" x14ac:dyDescent="0.3">
      <c r="B4189" s="226" t="s">
        <v>4499</v>
      </c>
      <c r="C4189" s="338" t="s">
        <v>11666</v>
      </c>
      <c r="D4189" s="249"/>
      <c r="E4189" s="249"/>
      <c r="F4189" s="183"/>
      <c r="G4189" s="184">
        <f t="shared" si="500"/>
        <v>153.3897</v>
      </c>
      <c r="H4189" s="184">
        <f t="shared" si="501"/>
        <v>98.480612999999991</v>
      </c>
      <c r="I4189" s="184">
        <f t="shared" si="502"/>
        <v>54.909087000000014</v>
      </c>
      <c r="K4189" s="184">
        <v>0</v>
      </c>
      <c r="L4189" s="184">
        <v>0</v>
      </c>
      <c r="M4189" s="184">
        <f t="shared" si="503"/>
        <v>0</v>
      </c>
      <c r="O4189" s="188">
        <v>153.3897</v>
      </c>
      <c r="P4189" s="188">
        <v>98.480612999999991</v>
      </c>
      <c r="Q4189" s="188">
        <f t="shared" si="504"/>
        <v>54.909087000000014</v>
      </c>
      <c r="S4189" s="184">
        <v>0</v>
      </c>
      <c r="T4189" s="184">
        <v>0</v>
      </c>
      <c r="U4189" s="184">
        <f t="shared" si="505"/>
        <v>0</v>
      </c>
      <c r="W4189" s="185">
        <v>0</v>
      </c>
      <c r="X4189" s="185">
        <v>0</v>
      </c>
      <c r="Y4189" s="185">
        <f t="shared" si="506"/>
        <v>0</v>
      </c>
    </row>
    <row r="4190" spans="2:25" s="187" customFormat="1" hidden="1" x14ac:dyDescent="0.3">
      <c r="B4190" s="226" t="s">
        <v>4500</v>
      </c>
      <c r="C4190" s="338" t="s">
        <v>11667</v>
      </c>
      <c r="D4190" s="249"/>
      <c r="E4190" s="249"/>
      <c r="F4190" s="183"/>
      <c r="G4190" s="184">
        <f t="shared" si="500"/>
        <v>643.07470000000001</v>
      </c>
      <c r="H4190" s="184">
        <f t="shared" si="501"/>
        <v>486.51178715000003</v>
      </c>
      <c r="I4190" s="184">
        <f t="shared" si="502"/>
        <v>156.56291284999998</v>
      </c>
      <c r="K4190" s="184">
        <v>0</v>
      </c>
      <c r="L4190" s="184">
        <v>0</v>
      </c>
      <c r="M4190" s="184">
        <f t="shared" si="503"/>
        <v>0</v>
      </c>
      <c r="O4190" s="188">
        <v>643.07470000000001</v>
      </c>
      <c r="P4190" s="188">
        <v>486.51178715000003</v>
      </c>
      <c r="Q4190" s="188">
        <f t="shared" si="504"/>
        <v>156.56291284999998</v>
      </c>
      <c r="S4190" s="184">
        <v>0</v>
      </c>
      <c r="T4190" s="184">
        <v>0</v>
      </c>
      <c r="U4190" s="184">
        <f t="shared" si="505"/>
        <v>0</v>
      </c>
      <c r="W4190" s="185">
        <v>0</v>
      </c>
      <c r="X4190" s="185">
        <v>0</v>
      </c>
      <c r="Y4190" s="185">
        <f t="shared" si="506"/>
        <v>0</v>
      </c>
    </row>
    <row r="4191" spans="2:25" s="187" customFormat="1" hidden="1" x14ac:dyDescent="0.3">
      <c r="B4191" s="226" t="s">
        <v>4501</v>
      </c>
      <c r="C4191" s="338" t="s">
        <v>11668</v>
      </c>
      <c r="D4191" s="249"/>
      <c r="E4191" s="249"/>
      <c r="F4191" s="183"/>
      <c r="G4191" s="184">
        <f t="shared" si="500"/>
        <v>343.10660000000001</v>
      </c>
      <c r="H4191" s="184">
        <f t="shared" si="501"/>
        <v>308.44394139000002</v>
      </c>
      <c r="I4191" s="184">
        <f t="shared" si="502"/>
        <v>34.662658609999994</v>
      </c>
      <c r="K4191" s="184">
        <v>0</v>
      </c>
      <c r="L4191" s="184">
        <v>0</v>
      </c>
      <c r="M4191" s="184">
        <f t="shared" si="503"/>
        <v>0</v>
      </c>
      <c r="O4191" s="188">
        <v>343.10660000000001</v>
      </c>
      <c r="P4191" s="188">
        <v>308.44394139000002</v>
      </c>
      <c r="Q4191" s="188">
        <f t="shared" si="504"/>
        <v>34.662658609999994</v>
      </c>
      <c r="S4191" s="184">
        <v>0</v>
      </c>
      <c r="T4191" s="184">
        <v>0</v>
      </c>
      <c r="U4191" s="184">
        <f t="shared" si="505"/>
        <v>0</v>
      </c>
      <c r="W4191" s="185">
        <v>0</v>
      </c>
      <c r="X4191" s="185">
        <v>0</v>
      </c>
      <c r="Y4191" s="185">
        <f t="shared" si="506"/>
        <v>0</v>
      </c>
    </row>
    <row r="4192" spans="2:25" s="187" customFormat="1" hidden="1" x14ac:dyDescent="0.3">
      <c r="B4192" s="226" t="s">
        <v>4502</v>
      </c>
      <c r="C4192" s="338" t="s">
        <v>11669</v>
      </c>
      <c r="D4192" s="249"/>
      <c r="E4192" s="249"/>
      <c r="F4192" s="183"/>
      <c r="G4192" s="184">
        <f t="shared" si="500"/>
        <v>385.1327</v>
      </c>
      <c r="H4192" s="184">
        <f t="shared" si="501"/>
        <v>365.74917054000002</v>
      </c>
      <c r="I4192" s="184">
        <f t="shared" si="502"/>
        <v>19.383529459999977</v>
      </c>
      <c r="K4192" s="184">
        <v>0</v>
      </c>
      <c r="L4192" s="184">
        <v>0</v>
      </c>
      <c r="M4192" s="184">
        <f t="shared" si="503"/>
        <v>0</v>
      </c>
      <c r="O4192" s="188">
        <v>385.1327</v>
      </c>
      <c r="P4192" s="188">
        <v>365.74917054000002</v>
      </c>
      <c r="Q4192" s="188">
        <f t="shared" si="504"/>
        <v>19.383529459999977</v>
      </c>
      <c r="S4192" s="184">
        <v>0</v>
      </c>
      <c r="T4192" s="184">
        <v>0</v>
      </c>
      <c r="U4192" s="184">
        <f t="shared" si="505"/>
        <v>0</v>
      </c>
      <c r="W4192" s="185">
        <v>0</v>
      </c>
      <c r="X4192" s="185">
        <v>0</v>
      </c>
      <c r="Y4192" s="185">
        <f t="shared" si="506"/>
        <v>0</v>
      </c>
    </row>
    <row r="4193" spans="2:25" s="187" customFormat="1" hidden="1" x14ac:dyDescent="0.3">
      <c r="B4193" s="226" t="s">
        <v>4503</v>
      </c>
      <c r="C4193" s="338" t="s">
        <v>11670</v>
      </c>
      <c r="D4193" s="249"/>
      <c r="E4193" s="249"/>
      <c r="F4193" s="183"/>
      <c r="G4193" s="184">
        <f t="shared" si="500"/>
        <v>85.055300000000003</v>
      </c>
      <c r="H4193" s="184">
        <f t="shared" si="501"/>
        <v>78.120174000000006</v>
      </c>
      <c r="I4193" s="184">
        <f t="shared" si="502"/>
        <v>6.9351259999999968</v>
      </c>
      <c r="K4193" s="184">
        <v>0</v>
      </c>
      <c r="L4193" s="184">
        <v>0</v>
      </c>
      <c r="M4193" s="184">
        <f t="shared" si="503"/>
        <v>0</v>
      </c>
      <c r="O4193" s="188">
        <v>85.055300000000003</v>
      </c>
      <c r="P4193" s="188">
        <v>78.120174000000006</v>
      </c>
      <c r="Q4193" s="188">
        <f t="shared" si="504"/>
        <v>6.9351259999999968</v>
      </c>
      <c r="S4193" s="184">
        <v>0</v>
      </c>
      <c r="T4193" s="184">
        <v>0</v>
      </c>
      <c r="U4193" s="184">
        <f t="shared" si="505"/>
        <v>0</v>
      </c>
      <c r="W4193" s="185">
        <v>0</v>
      </c>
      <c r="X4193" s="185">
        <v>0</v>
      </c>
      <c r="Y4193" s="185">
        <f t="shared" si="506"/>
        <v>0</v>
      </c>
    </row>
    <row r="4194" spans="2:25" s="187" customFormat="1" hidden="1" x14ac:dyDescent="0.3">
      <c r="B4194" s="226" t="s">
        <v>4504</v>
      </c>
      <c r="C4194" s="338" t="s">
        <v>11671</v>
      </c>
      <c r="D4194" s="249"/>
      <c r="E4194" s="249"/>
      <c r="F4194" s="183"/>
      <c r="G4194" s="184">
        <f t="shared" si="500"/>
        <v>155.00120000000001</v>
      </c>
      <c r="H4194" s="184">
        <f t="shared" si="501"/>
        <v>149.09165585</v>
      </c>
      <c r="I4194" s="184">
        <f t="shared" si="502"/>
        <v>5.9095441500000163</v>
      </c>
      <c r="K4194" s="184">
        <v>0</v>
      </c>
      <c r="L4194" s="184">
        <v>0</v>
      </c>
      <c r="M4194" s="184">
        <f t="shared" si="503"/>
        <v>0</v>
      </c>
      <c r="O4194" s="188">
        <v>155.00120000000001</v>
      </c>
      <c r="P4194" s="188">
        <v>149.09165585</v>
      </c>
      <c r="Q4194" s="188">
        <f t="shared" si="504"/>
        <v>5.9095441500000163</v>
      </c>
      <c r="S4194" s="184">
        <v>0</v>
      </c>
      <c r="T4194" s="184">
        <v>0</v>
      </c>
      <c r="U4194" s="184">
        <f t="shared" si="505"/>
        <v>0</v>
      </c>
      <c r="W4194" s="185">
        <v>0</v>
      </c>
      <c r="X4194" s="185">
        <v>0</v>
      </c>
      <c r="Y4194" s="185">
        <f t="shared" si="506"/>
        <v>0</v>
      </c>
    </row>
    <row r="4195" spans="2:25" s="187" customFormat="1" hidden="1" x14ac:dyDescent="0.3">
      <c r="B4195" s="226" t="s">
        <v>4505</v>
      </c>
      <c r="C4195" s="338" t="s">
        <v>11672</v>
      </c>
      <c r="D4195" s="249"/>
      <c r="E4195" s="249"/>
      <c r="F4195" s="183"/>
      <c r="G4195" s="184">
        <f t="shared" si="500"/>
        <v>636.17740000000003</v>
      </c>
      <c r="H4195" s="184">
        <f t="shared" si="501"/>
        <v>542.40421767999999</v>
      </c>
      <c r="I4195" s="184">
        <f t="shared" si="502"/>
        <v>93.773182320000046</v>
      </c>
      <c r="K4195" s="184">
        <v>0</v>
      </c>
      <c r="L4195" s="184">
        <v>0</v>
      </c>
      <c r="M4195" s="184">
        <f t="shared" si="503"/>
        <v>0</v>
      </c>
      <c r="O4195" s="188">
        <v>636.17740000000003</v>
      </c>
      <c r="P4195" s="188">
        <v>542.40421767999999</v>
      </c>
      <c r="Q4195" s="188">
        <f t="shared" si="504"/>
        <v>93.773182320000046</v>
      </c>
      <c r="S4195" s="184">
        <v>0</v>
      </c>
      <c r="T4195" s="184">
        <v>0</v>
      </c>
      <c r="U4195" s="184">
        <f t="shared" si="505"/>
        <v>0</v>
      </c>
      <c r="W4195" s="185">
        <v>0</v>
      </c>
      <c r="X4195" s="185">
        <v>0</v>
      </c>
      <c r="Y4195" s="185">
        <f t="shared" si="506"/>
        <v>0</v>
      </c>
    </row>
    <row r="4196" spans="2:25" s="187" customFormat="1" hidden="1" x14ac:dyDescent="0.3">
      <c r="B4196" s="226" t="s">
        <v>4506</v>
      </c>
      <c r="C4196" s="338" t="s">
        <v>11673</v>
      </c>
      <c r="D4196" s="249"/>
      <c r="E4196" s="249"/>
      <c r="F4196" s="183"/>
      <c r="G4196" s="184">
        <f t="shared" si="500"/>
        <v>355.95</v>
      </c>
      <c r="H4196" s="184">
        <f t="shared" si="501"/>
        <v>304.33402100000001</v>
      </c>
      <c r="I4196" s="184">
        <f t="shared" si="502"/>
        <v>51.615978999999982</v>
      </c>
      <c r="K4196" s="184">
        <v>0</v>
      </c>
      <c r="L4196" s="184">
        <v>0</v>
      </c>
      <c r="M4196" s="184">
        <f t="shared" si="503"/>
        <v>0</v>
      </c>
      <c r="O4196" s="188">
        <v>355.95</v>
      </c>
      <c r="P4196" s="188">
        <v>304.33402100000001</v>
      </c>
      <c r="Q4196" s="188">
        <f t="shared" si="504"/>
        <v>51.615978999999982</v>
      </c>
      <c r="S4196" s="184">
        <v>0</v>
      </c>
      <c r="T4196" s="184">
        <v>0</v>
      </c>
      <c r="U4196" s="184">
        <f t="shared" si="505"/>
        <v>0</v>
      </c>
      <c r="W4196" s="185">
        <v>0</v>
      </c>
      <c r="X4196" s="185">
        <v>0</v>
      </c>
      <c r="Y4196" s="185">
        <f t="shared" si="506"/>
        <v>0</v>
      </c>
    </row>
    <row r="4197" spans="2:25" s="187" customFormat="1" hidden="1" x14ac:dyDescent="0.3">
      <c r="B4197" s="226" t="s">
        <v>4507</v>
      </c>
      <c r="C4197" s="338" t="s">
        <v>11674</v>
      </c>
      <c r="D4197" s="249"/>
      <c r="E4197" s="249"/>
      <c r="F4197" s="183"/>
      <c r="G4197" s="184">
        <f t="shared" si="500"/>
        <v>361.39069999999998</v>
      </c>
      <c r="H4197" s="184">
        <f t="shared" si="501"/>
        <v>330.37588824000005</v>
      </c>
      <c r="I4197" s="184">
        <f t="shared" si="502"/>
        <v>31.01481175999993</v>
      </c>
      <c r="K4197" s="184">
        <v>0</v>
      </c>
      <c r="L4197" s="184">
        <v>0</v>
      </c>
      <c r="M4197" s="184">
        <f t="shared" si="503"/>
        <v>0</v>
      </c>
      <c r="O4197" s="188">
        <v>361.39069999999998</v>
      </c>
      <c r="P4197" s="188">
        <v>330.37588824000005</v>
      </c>
      <c r="Q4197" s="188">
        <f t="shared" si="504"/>
        <v>31.01481175999993</v>
      </c>
      <c r="S4197" s="184">
        <v>0</v>
      </c>
      <c r="T4197" s="184">
        <v>0</v>
      </c>
      <c r="U4197" s="184">
        <f t="shared" si="505"/>
        <v>0</v>
      </c>
      <c r="W4197" s="185">
        <v>0</v>
      </c>
      <c r="X4197" s="185">
        <v>0</v>
      </c>
      <c r="Y4197" s="185">
        <f t="shared" si="506"/>
        <v>0</v>
      </c>
    </row>
    <row r="4198" spans="2:25" s="187" customFormat="1" hidden="1" x14ac:dyDescent="0.3">
      <c r="B4198" s="226" t="s">
        <v>4508</v>
      </c>
      <c r="C4198" s="338" t="s">
        <v>11675</v>
      </c>
      <c r="D4198" s="249"/>
      <c r="E4198" s="249"/>
      <c r="F4198" s="183"/>
      <c r="G4198" s="184">
        <f t="shared" si="500"/>
        <v>80.702299999999994</v>
      </c>
      <c r="H4198" s="184">
        <f t="shared" si="501"/>
        <v>77.213085269999993</v>
      </c>
      <c r="I4198" s="184">
        <f t="shared" si="502"/>
        <v>3.4892147300000005</v>
      </c>
      <c r="K4198" s="184">
        <v>0</v>
      </c>
      <c r="L4198" s="184">
        <v>0</v>
      </c>
      <c r="M4198" s="184">
        <f t="shared" si="503"/>
        <v>0</v>
      </c>
      <c r="O4198" s="188">
        <v>80.702299999999994</v>
      </c>
      <c r="P4198" s="188">
        <v>77.213085269999993</v>
      </c>
      <c r="Q4198" s="188">
        <f t="shared" si="504"/>
        <v>3.4892147300000005</v>
      </c>
      <c r="S4198" s="184">
        <v>0</v>
      </c>
      <c r="T4198" s="184">
        <v>0</v>
      </c>
      <c r="U4198" s="184">
        <f t="shared" si="505"/>
        <v>0</v>
      </c>
      <c r="W4198" s="185">
        <v>0</v>
      </c>
      <c r="X4198" s="185">
        <v>0</v>
      </c>
      <c r="Y4198" s="185">
        <f t="shared" si="506"/>
        <v>0</v>
      </c>
    </row>
    <row r="4199" spans="2:25" s="187" customFormat="1" hidden="1" x14ac:dyDescent="0.3">
      <c r="B4199" s="226" t="s">
        <v>4509</v>
      </c>
      <c r="C4199" s="338" t="s">
        <v>11676</v>
      </c>
      <c r="D4199" s="249"/>
      <c r="E4199" s="249"/>
      <c r="F4199" s="183"/>
      <c r="G4199" s="184">
        <f t="shared" si="500"/>
        <v>147.37260000000001</v>
      </c>
      <c r="H4199" s="184">
        <f t="shared" si="501"/>
        <v>137.69841348</v>
      </c>
      <c r="I4199" s="184">
        <f t="shared" si="502"/>
        <v>9.6741865200000063</v>
      </c>
      <c r="K4199" s="184">
        <v>0</v>
      </c>
      <c r="L4199" s="184">
        <v>0</v>
      </c>
      <c r="M4199" s="184">
        <f t="shared" si="503"/>
        <v>0</v>
      </c>
      <c r="O4199" s="188">
        <v>147.37260000000001</v>
      </c>
      <c r="P4199" s="188">
        <v>137.69841348</v>
      </c>
      <c r="Q4199" s="188">
        <f t="shared" si="504"/>
        <v>9.6741865200000063</v>
      </c>
      <c r="S4199" s="184">
        <v>0</v>
      </c>
      <c r="T4199" s="184">
        <v>0</v>
      </c>
      <c r="U4199" s="184">
        <f t="shared" si="505"/>
        <v>0</v>
      </c>
      <c r="W4199" s="185">
        <v>0</v>
      </c>
      <c r="X4199" s="185">
        <v>0</v>
      </c>
      <c r="Y4199" s="185">
        <f t="shared" si="506"/>
        <v>0</v>
      </c>
    </row>
    <row r="4200" spans="2:25" s="187" customFormat="1" x14ac:dyDescent="0.3">
      <c r="B4200" s="262" t="s">
        <v>317</v>
      </c>
      <c r="C4200" s="339" t="s">
        <v>13736</v>
      </c>
      <c r="D4200" s="249">
        <v>5213.5103000000017</v>
      </c>
      <c r="E4200" s="249">
        <v>4793.6450939900042</v>
      </c>
      <c r="F4200" s="176"/>
      <c r="G4200" s="176">
        <f>+K4200+O4200+S4200+W4200-D4200</f>
        <v>72892.338300000003</v>
      </c>
      <c r="H4200" s="176">
        <f>+L4200+P4200+T4200+X4200-E4200</f>
        <v>58128.583080600045</v>
      </c>
      <c r="I4200" s="176">
        <f t="shared" si="502"/>
        <v>14763.755219399958</v>
      </c>
      <c r="J4200" s="250"/>
      <c r="K4200" s="245">
        <v>0</v>
      </c>
      <c r="L4200" s="245">
        <v>0</v>
      </c>
      <c r="M4200" s="245">
        <f t="shared" si="503"/>
        <v>0</v>
      </c>
      <c r="N4200" s="250"/>
      <c r="O4200" s="243">
        <v>78105.848600000012</v>
      </c>
      <c r="P4200" s="243">
        <v>62922.228174590047</v>
      </c>
      <c r="Q4200" s="243">
        <f t="shared" si="504"/>
        <v>15183.620425409965</v>
      </c>
      <c r="R4200" s="244"/>
      <c r="S4200" s="243">
        <v>0</v>
      </c>
      <c r="T4200" s="243">
        <v>0</v>
      </c>
      <c r="U4200" s="243">
        <f t="shared" si="505"/>
        <v>0</v>
      </c>
      <c r="V4200" s="244"/>
      <c r="W4200" s="243">
        <v>0</v>
      </c>
      <c r="X4200" s="243">
        <v>0</v>
      </c>
      <c r="Y4200" s="243">
        <f t="shared" si="506"/>
        <v>0</v>
      </c>
    </row>
    <row r="4201" spans="2:25" s="187" customFormat="1" hidden="1" x14ac:dyDescent="0.3">
      <c r="B4201" s="226" t="s">
        <v>4510</v>
      </c>
      <c r="C4201" s="338" t="s">
        <v>11677</v>
      </c>
      <c r="D4201" s="249"/>
      <c r="E4201" s="249"/>
      <c r="F4201" s="183"/>
      <c r="G4201" s="184">
        <f t="shared" ref="G4201:G4264" si="507">+K4201+O4201+S4201+W4201</f>
        <v>393.58449999999999</v>
      </c>
      <c r="H4201" s="184">
        <f t="shared" ref="H4201:H4264" si="508">+L4201+P4201+T4201+X4201</f>
        <v>389.89480211</v>
      </c>
      <c r="I4201" s="184">
        <f t="shared" si="502"/>
        <v>3.6896978899999908</v>
      </c>
      <c r="K4201" s="184">
        <v>0</v>
      </c>
      <c r="L4201" s="184">
        <v>0</v>
      </c>
      <c r="M4201" s="184">
        <f t="shared" si="503"/>
        <v>0</v>
      </c>
      <c r="O4201" s="188">
        <v>393.58449999999999</v>
      </c>
      <c r="P4201" s="188">
        <v>389.89480211</v>
      </c>
      <c r="Q4201" s="188">
        <f t="shared" si="504"/>
        <v>3.6896978899999908</v>
      </c>
      <c r="S4201" s="184">
        <v>0</v>
      </c>
      <c r="T4201" s="184">
        <v>0</v>
      </c>
      <c r="U4201" s="184">
        <f t="shared" si="505"/>
        <v>0</v>
      </c>
      <c r="W4201" s="185">
        <v>0</v>
      </c>
      <c r="X4201" s="185">
        <v>0</v>
      </c>
      <c r="Y4201" s="185">
        <f t="shared" si="506"/>
        <v>0</v>
      </c>
    </row>
    <row r="4202" spans="2:25" s="187" customFormat="1" hidden="1" x14ac:dyDescent="0.3">
      <c r="B4202" s="226" t="s">
        <v>4511</v>
      </c>
      <c r="C4202" s="338" t="s">
        <v>11678</v>
      </c>
      <c r="D4202" s="249"/>
      <c r="E4202" s="249"/>
      <c r="F4202" s="183"/>
      <c r="G4202" s="184">
        <f t="shared" si="507"/>
        <v>48.607799999999997</v>
      </c>
      <c r="H4202" s="184">
        <f t="shared" si="508"/>
        <v>40.499300359999999</v>
      </c>
      <c r="I4202" s="184">
        <f t="shared" si="502"/>
        <v>8.108499639999998</v>
      </c>
      <c r="K4202" s="184">
        <v>0</v>
      </c>
      <c r="L4202" s="184">
        <v>0</v>
      </c>
      <c r="M4202" s="184">
        <f t="shared" si="503"/>
        <v>0</v>
      </c>
      <c r="O4202" s="188">
        <v>48.607799999999997</v>
      </c>
      <c r="P4202" s="188">
        <v>40.499300359999999</v>
      </c>
      <c r="Q4202" s="188">
        <f t="shared" si="504"/>
        <v>8.108499639999998</v>
      </c>
      <c r="S4202" s="184">
        <v>0</v>
      </c>
      <c r="T4202" s="184">
        <v>0</v>
      </c>
      <c r="U4202" s="184">
        <f t="shared" si="505"/>
        <v>0</v>
      </c>
      <c r="W4202" s="185">
        <v>0</v>
      </c>
      <c r="X4202" s="185">
        <v>0</v>
      </c>
      <c r="Y4202" s="185">
        <f t="shared" si="506"/>
        <v>0</v>
      </c>
    </row>
    <row r="4203" spans="2:25" s="187" customFormat="1" hidden="1" x14ac:dyDescent="0.3">
      <c r="B4203" s="226" t="s">
        <v>4512</v>
      </c>
      <c r="C4203" s="338" t="s">
        <v>11679</v>
      </c>
      <c r="D4203" s="249"/>
      <c r="E4203" s="249"/>
      <c r="F4203" s="183"/>
      <c r="G4203" s="184">
        <f t="shared" si="507"/>
        <v>0</v>
      </c>
      <c r="H4203" s="184">
        <f t="shared" si="508"/>
        <v>0</v>
      </c>
      <c r="I4203" s="184">
        <f t="shared" si="502"/>
        <v>0</v>
      </c>
      <c r="K4203" s="184">
        <v>0</v>
      </c>
      <c r="L4203" s="184">
        <v>0</v>
      </c>
      <c r="M4203" s="184">
        <f t="shared" si="503"/>
        <v>0</v>
      </c>
      <c r="O4203" s="188">
        <v>0</v>
      </c>
      <c r="P4203" s="188">
        <v>0</v>
      </c>
      <c r="Q4203" s="188">
        <f t="shared" si="504"/>
        <v>0</v>
      </c>
      <c r="S4203" s="184">
        <v>0</v>
      </c>
      <c r="T4203" s="184">
        <v>0</v>
      </c>
      <c r="U4203" s="184">
        <f t="shared" si="505"/>
        <v>0</v>
      </c>
      <c r="W4203" s="185">
        <v>0</v>
      </c>
      <c r="X4203" s="185">
        <v>0</v>
      </c>
      <c r="Y4203" s="185">
        <f t="shared" si="506"/>
        <v>0</v>
      </c>
    </row>
    <row r="4204" spans="2:25" s="187" customFormat="1" hidden="1" x14ac:dyDescent="0.3">
      <c r="B4204" s="226" t="s">
        <v>4513</v>
      </c>
      <c r="C4204" s="338" t="s">
        <v>11680</v>
      </c>
      <c r="D4204" s="249"/>
      <c r="E4204" s="249"/>
      <c r="F4204" s="183"/>
      <c r="G4204" s="184">
        <f t="shared" si="507"/>
        <v>0</v>
      </c>
      <c r="H4204" s="184">
        <f t="shared" si="508"/>
        <v>0</v>
      </c>
      <c r="I4204" s="184">
        <f t="shared" si="502"/>
        <v>0</v>
      </c>
      <c r="K4204" s="184">
        <v>0</v>
      </c>
      <c r="L4204" s="184">
        <v>0</v>
      </c>
      <c r="M4204" s="184">
        <f t="shared" si="503"/>
        <v>0</v>
      </c>
      <c r="O4204" s="188">
        <v>0</v>
      </c>
      <c r="P4204" s="188">
        <v>0</v>
      </c>
      <c r="Q4204" s="188">
        <f t="shared" si="504"/>
        <v>0</v>
      </c>
      <c r="S4204" s="184">
        <v>0</v>
      </c>
      <c r="T4204" s="184">
        <v>0</v>
      </c>
      <c r="U4204" s="184">
        <f t="shared" si="505"/>
        <v>0</v>
      </c>
      <c r="W4204" s="185">
        <v>0</v>
      </c>
      <c r="X4204" s="185">
        <v>0</v>
      </c>
      <c r="Y4204" s="185">
        <f t="shared" si="506"/>
        <v>0</v>
      </c>
    </row>
    <row r="4205" spans="2:25" s="187" customFormat="1" hidden="1" x14ac:dyDescent="0.3">
      <c r="B4205" s="226" t="s">
        <v>4514</v>
      </c>
      <c r="C4205" s="338" t="s">
        <v>11681</v>
      </c>
      <c r="D4205" s="249"/>
      <c r="E4205" s="249"/>
      <c r="F4205" s="183"/>
      <c r="G4205" s="184">
        <f t="shared" si="507"/>
        <v>343.04269999999997</v>
      </c>
      <c r="H4205" s="184">
        <f t="shared" si="508"/>
        <v>296.52908385000001</v>
      </c>
      <c r="I4205" s="184">
        <f t="shared" si="502"/>
        <v>46.513616149999962</v>
      </c>
      <c r="K4205" s="184">
        <v>0</v>
      </c>
      <c r="L4205" s="184">
        <v>0</v>
      </c>
      <c r="M4205" s="184">
        <f t="shared" si="503"/>
        <v>0</v>
      </c>
      <c r="O4205" s="188">
        <v>343.04269999999997</v>
      </c>
      <c r="P4205" s="188">
        <v>296.52908385000001</v>
      </c>
      <c r="Q4205" s="188">
        <f t="shared" si="504"/>
        <v>46.513616149999962</v>
      </c>
      <c r="S4205" s="184">
        <v>0</v>
      </c>
      <c r="T4205" s="184">
        <v>0</v>
      </c>
      <c r="U4205" s="184">
        <f t="shared" si="505"/>
        <v>0</v>
      </c>
      <c r="W4205" s="185">
        <v>0</v>
      </c>
      <c r="X4205" s="185">
        <v>0</v>
      </c>
      <c r="Y4205" s="185">
        <f t="shared" si="506"/>
        <v>0</v>
      </c>
    </row>
    <row r="4206" spans="2:25" s="187" customFormat="1" hidden="1" x14ac:dyDescent="0.3">
      <c r="B4206" s="226" t="s">
        <v>4515</v>
      </c>
      <c r="C4206" s="338" t="s">
        <v>11682</v>
      </c>
      <c r="D4206" s="249"/>
      <c r="E4206" s="249"/>
      <c r="F4206" s="183"/>
      <c r="G4206" s="184">
        <f t="shared" si="507"/>
        <v>322.1651</v>
      </c>
      <c r="H4206" s="184">
        <f t="shared" si="508"/>
        <v>311.819772</v>
      </c>
      <c r="I4206" s="184">
        <f t="shared" si="502"/>
        <v>10.345327999999995</v>
      </c>
      <c r="K4206" s="184">
        <v>0</v>
      </c>
      <c r="L4206" s="184">
        <v>0</v>
      </c>
      <c r="M4206" s="184">
        <f t="shared" si="503"/>
        <v>0</v>
      </c>
      <c r="O4206" s="188">
        <v>322.1651</v>
      </c>
      <c r="P4206" s="188">
        <v>311.819772</v>
      </c>
      <c r="Q4206" s="188">
        <f t="shared" si="504"/>
        <v>10.345327999999995</v>
      </c>
      <c r="S4206" s="184">
        <v>0</v>
      </c>
      <c r="T4206" s="184">
        <v>0</v>
      </c>
      <c r="U4206" s="184">
        <f t="shared" si="505"/>
        <v>0</v>
      </c>
      <c r="W4206" s="185">
        <v>0</v>
      </c>
      <c r="X4206" s="185">
        <v>0</v>
      </c>
      <c r="Y4206" s="185">
        <f t="shared" si="506"/>
        <v>0</v>
      </c>
    </row>
    <row r="4207" spans="2:25" s="187" customFormat="1" hidden="1" x14ac:dyDescent="0.3">
      <c r="B4207" s="226" t="s">
        <v>4516</v>
      </c>
      <c r="C4207" s="338" t="s">
        <v>11683</v>
      </c>
      <c r="D4207" s="249"/>
      <c r="E4207" s="249"/>
      <c r="F4207" s="183"/>
      <c r="G4207" s="184">
        <f t="shared" si="507"/>
        <v>473.23659999999995</v>
      </c>
      <c r="H4207" s="184">
        <f t="shared" si="508"/>
        <v>459.62901199999999</v>
      </c>
      <c r="I4207" s="184">
        <f t="shared" si="502"/>
        <v>13.607587999999964</v>
      </c>
      <c r="K4207" s="184">
        <v>0</v>
      </c>
      <c r="L4207" s="184">
        <v>0</v>
      </c>
      <c r="M4207" s="184">
        <f t="shared" si="503"/>
        <v>0</v>
      </c>
      <c r="O4207" s="188">
        <v>473.23659999999995</v>
      </c>
      <c r="P4207" s="188">
        <v>459.62901199999999</v>
      </c>
      <c r="Q4207" s="188">
        <f t="shared" si="504"/>
        <v>13.607587999999964</v>
      </c>
      <c r="S4207" s="184">
        <v>0</v>
      </c>
      <c r="T4207" s="184">
        <v>0</v>
      </c>
      <c r="U4207" s="184">
        <f t="shared" si="505"/>
        <v>0</v>
      </c>
      <c r="W4207" s="185">
        <v>0</v>
      </c>
      <c r="X4207" s="185">
        <v>0</v>
      </c>
      <c r="Y4207" s="185">
        <f t="shared" si="506"/>
        <v>0</v>
      </c>
    </row>
    <row r="4208" spans="2:25" s="187" customFormat="1" hidden="1" x14ac:dyDescent="0.3">
      <c r="B4208" s="226" t="s">
        <v>4517</v>
      </c>
      <c r="C4208" s="338" t="s">
        <v>11684</v>
      </c>
      <c r="D4208" s="249"/>
      <c r="E4208" s="249"/>
      <c r="F4208" s="183"/>
      <c r="G4208" s="184">
        <f t="shared" si="507"/>
        <v>186.76989999999998</v>
      </c>
      <c r="H4208" s="184">
        <f t="shared" si="508"/>
        <v>179.84044397999997</v>
      </c>
      <c r="I4208" s="184">
        <f t="shared" si="502"/>
        <v>6.9294560200000035</v>
      </c>
      <c r="K4208" s="184">
        <v>0</v>
      </c>
      <c r="L4208" s="184">
        <v>0</v>
      </c>
      <c r="M4208" s="184">
        <f t="shared" si="503"/>
        <v>0</v>
      </c>
      <c r="O4208" s="188">
        <v>186.76989999999998</v>
      </c>
      <c r="P4208" s="188">
        <v>179.84044397999997</v>
      </c>
      <c r="Q4208" s="188">
        <f t="shared" si="504"/>
        <v>6.9294560200000035</v>
      </c>
      <c r="S4208" s="184">
        <v>0</v>
      </c>
      <c r="T4208" s="184">
        <v>0</v>
      </c>
      <c r="U4208" s="184">
        <f t="shared" si="505"/>
        <v>0</v>
      </c>
      <c r="W4208" s="185">
        <v>0</v>
      </c>
      <c r="X4208" s="185">
        <v>0</v>
      </c>
      <c r="Y4208" s="185">
        <f t="shared" si="506"/>
        <v>0</v>
      </c>
    </row>
    <row r="4209" spans="2:25" s="187" customFormat="1" hidden="1" x14ac:dyDescent="0.3">
      <c r="B4209" s="226" t="s">
        <v>4518</v>
      </c>
      <c r="C4209" s="338" t="s">
        <v>11685</v>
      </c>
      <c r="D4209" s="249"/>
      <c r="E4209" s="249"/>
      <c r="F4209" s="183"/>
      <c r="G4209" s="184">
        <f t="shared" si="507"/>
        <v>179.01349999999999</v>
      </c>
      <c r="H4209" s="184">
        <f t="shared" si="508"/>
        <v>168.67235538999998</v>
      </c>
      <c r="I4209" s="184">
        <f t="shared" si="502"/>
        <v>10.341144610000015</v>
      </c>
      <c r="K4209" s="184">
        <v>0</v>
      </c>
      <c r="L4209" s="184">
        <v>0</v>
      </c>
      <c r="M4209" s="184">
        <f t="shared" si="503"/>
        <v>0</v>
      </c>
      <c r="O4209" s="188">
        <v>179.01349999999999</v>
      </c>
      <c r="P4209" s="188">
        <v>168.67235538999998</v>
      </c>
      <c r="Q4209" s="188">
        <f t="shared" si="504"/>
        <v>10.341144610000015</v>
      </c>
      <c r="S4209" s="184">
        <v>0</v>
      </c>
      <c r="T4209" s="184">
        <v>0</v>
      </c>
      <c r="U4209" s="184">
        <f t="shared" si="505"/>
        <v>0</v>
      </c>
      <c r="W4209" s="185">
        <v>0</v>
      </c>
      <c r="X4209" s="185">
        <v>0</v>
      </c>
      <c r="Y4209" s="185">
        <f t="shared" si="506"/>
        <v>0</v>
      </c>
    </row>
    <row r="4210" spans="2:25" s="187" customFormat="1" hidden="1" x14ac:dyDescent="0.3">
      <c r="B4210" s="226" t="s">
        <v>4519</v>
      </c>
      <c r="C4210" s="338" t="s">
        <v>11686</v>
      </c>
      <c r="D4210" s="249"/>
      <c r="E4210" s="249"/>
      <c r="F4210" s="183"/>
      <c r="G4210" s="184">
        <f t="shared" si="507"/>
        <v>1060.6891000000001</v>
      </c>
      <c r="H4210" s="184">
        <f t="shared" si="508"/>
        <v>980.94183966000003</v>
      </c>
      <c r="I4210" s="184">
        <f t="shared" si="502"/>
        <v>79.747260340000025</v>
      </c>
      <c r="K4210" s="184">
        <v>0</v>
      </c>
      <c r="L4210" s="184">
        <v>0</v>
      </c>
      <c r="M4210" s="184">
        <f t="shared" si="503"/>
        <v>0</v>
      </c>
      <c r="O4210" s="188">
        <v>1060.6891000000001</v>
      </c>
      <c r="P4210" s="188">
        <v>980.94183966000003</v>
      </c>
      <c r="Q4210" s="188">
        <f t="shared" si="504"/>
        <v>79.747260340000025</v>
      </c>
      <c r="S4210" s="184">
        <v>0</v>
      </c>
      <c r="T4210" s="184">
        <v>0</v>
      </c>
      <c r="U4210" s="184">
        <f t="shared" si="505"/>
        <v>0</v>
      </c>
      <c r="W4210" s="185">
        <v>0</v>
      </c>
      <c r="X4210" s="185">
        <v>0</v>
      </c>
      <c r="Y4210" s="185">
        <f t="shared" si="506"/>
        <v>0</v>
      </c>
    </row>
    <row r="4211" spans="2:25" s="187" customFormat="1" hidden="1" x14ac:dyDescent="0.3">
      <c r="B4211" s="226" t="s">
        <v>4520</v>
      </c>
      <c r="C4211" s="338" t="s">
        <v>11687</v>
      </c>
      <c r="D4211" s="249"/>
      <c r="E4211" s="249"/>
      <c r="F4211" s="183"/>
      <c r="G4211" s="184">
        <f t="shared" si="507"/>
        <v>220.6609</v>
      </c>
      <c r="H4211" s="184">
        <f t="shared" si="508"/>
        <v>196.42695499999999</v>
      </c>
      <c r="I4211" s="184">
        <f t="shared" si="502"/>
        <v>24.233945000000006</v>
      </c>
      <c r="K4211" s="184">
        <v>0</v>
      </c>
      <c r="L4211" s="184">
        <v>0</v>
      </c>
      <c r="M4211" s="184">
        <f t="shared" si="503"/>
        <v>0</v>
      </c>
      <c r="O4211" s="188">
        <v>220.6609</v>
      </c>
      <c r="P4211" s="188">
        <v>196.42695499999999</v>
      </c>
      <c r="Q4211" s="188">
        <f t="shared" si="504"/>
        <v>24.233945000000006</v>
      </c>
      <c r="S4211" s="184">
        <v>0</v>
      </c>
      <c r="T4211" s="184">
        <v>0</v>
      </c>
      <c r="U4211" s="184">
        <f t="shared" si="505"/>
        <v>0</v>
      </c>
      <c r="W4211" s="185">
        <v>0</v>
      </c>
      <c r="X4211" s="185">
        <v>0</v>
      </c>
      <c r="Y4211" s="185">
        <f t="shared" si="506"/>
        <v>0</v>
      </c>
    </row>
    <row r="4212" spans="2:25" s="187" customFormat="1" hidden="1" x14ac:dyDescent="0.3">
      <c r="B4212" s="226" t="s">
        <v>4521</v>
      </c>
      <c r="C4212" s="338" t="s">
        <v>11688</v>
      </c>
      <c r="D4212" s="249"/>
      <c r="E4212" s="249"/>
      <c r="F4212" s="183"/>
      <c r="G4212" s="184">
        <f t="shared" si="507"/>
        <v>313.3954</v>
      </c>
      <c r="H4212" s="184">
        <f t="shared" si="508"/>
        <v>261.45881496999999</v>
      </c>
      <c r="I4212" s="184">
        <f t="shared" si="502"/>
        <v>51.936585030000003</v>
      </c>
      <c r="K4212" s="184">
        <v>0</v>
      </c>
      <c r="L4212" s="184">
        <v>0</v>
      </c>
      <c r="M4212" s="184">
        <f t="shared" si="503"/>
        <v>0</v>
      </c>
      <c r="O4212" s="188">
        <v>313.3954</v>
      </c>
      <c r="P4212" s="188">
        <v>261.45881496999999</v>
      </c>
      <c r="Q4212" s="188">
        <f t="shared" si="504"/>
        <v>51.936585030000003</v>
      </c>
      <c r="S4212" s="184">
        <v>0</v>
      </c>
      <c r="T4212" s="184">
        <v>0</v>
      </c>
      <c r="U4212" s="184">
        <f t="shared" si="505"/>
        <v>0</v>
      </c>
      <c r="W4212" s="185">
        <v>0</v>
      </c>
      <c r="X4212" s="185">
        <v>0</v>
      </c>
      <c r="Y4212" s="185">
        <f t="shared" si="506"/>
        <v>0</v>
      </c>
    </row>
    <row r="4213" spans="2:25" s="187" customFormat="1" hidden="1" x14ac:dyDescent="0.3">
      <c r="B4213" s="226" t="s">
        <v>4522</v>
      </c>
      <c r="C4213" s="338" t="s">
        <v>11689</v>
      </c>
      <c r="D4213" s="249"/>
      <c r="E4213" s="249"/>
      <c r="F4213" s="183"/>
      <c r="G4213" s="184">
        <f t="shared" si="507"/>
        <v>4857.7271999999994</v>
      </c>
      <c r="H4213" s="184">
        <f t="shared" si="508"/>
        <v>3042.3937938999998</v>
      </c>
      <c r="I4213" s="184">
        <f t="shared" si="502"/>
        <v>1815.3334060999996</v>
      </c>
      <c r="K4213" s="184">
        <v>0</v>
      </c>
      <c r="L4213" s="184">
        <v>0</v>
      </c>
      <c r="M4213" s="184">
        <f t="shared" si="503"/>
        <v>0</v>
      </c>
      <c r="O4213" s="188">
        <v>4857.7271999999994</v>
      </c>
      <c r="P4213" s="188">
        <v>3042.3937938999998</v>
      </c>
      <c r="Q4213" s="188">
        <f t="shared" si="504"/>
        <v>1815.3334060999996</v>
      </c>
      <c r="S4213" s="184">
        <v>0</v>
      </c>
      <c r="T4213" s="184">
        <v>0</v>
      </c>
      <c r="U4213" s="184">
        <f t="shared" si="505"/>
        <v>0</v>
      </c>
      <c r="W4213" s="185">
        <v>0</v>
      </c>
      <c r="X4213" s="185">
        <v>0</v>
      </c>
      <c r="Y4213" s="185">
        <f t="shared" si="506"/>
        <v>0</v>
      </c>
    </row>
    <row r="4214" spans="2:25" s="187" customFormat="1" hidden="1" x14ac:dyDescent="0.3">
      <c r="B4214" s="226" t="s">
        <v>4523</v>
      </c>
      <c r="C4214" s="338" t="s">
        <v>11690</v>
      </c>
      <c r="D4214" s="249"/>
      <c r="E4214" s="249"/>
      <c r="F4214" s="183"/>
      <c r="G4214" s="184">
        <f t="shared" si="507"/>
        <v>2719.4184</v>
      </c>
      <c r="H4214" s="184">
        <f t="shared" si="508"/>
        <v>2050.0523510000003</v>
      </c>
      <c r="I4214" s="184">
        <f t="shared" si="502"/>
        <v>669.36604899999975</v>
      </c>
      <c r="K4214" s="184">
        <v>0</v>
      </c>
      <c r="L4214" s="184">
        <v>0</v>
      </c>
      <c r="M4214" s="184">
        <f t="shared" si="503"/>
        <v>0</v>
      </c>
      <c r="O4214" s="188">
        <v>2719.4184</v>
      </c>
      <c r="P4214" s="188">
        <v>2050.0523510000003</v>
      </c>
      <c r="Q4214" s="188">
        <f t="shared" si="504"/>
        <v>669.36604899999975</v>
      </c>
      <c r="S4214" s="184">
        <v>0</v>
      </c>
      <c r="T4214" s="184">
        <v>0</v>
      </c>
      <c r="U4214" s="184">
        <f t="shared" si="505"/>
        <v>0</v>
      </c>
      <c r="W4214" s="185">
        <v>0</v>
      </c>
      <c r="X4214" s="185">
        <v>0</v>
      </c>
      <c r="Y4214" s="185">
        <f t="shared" si="506"/>
        <v>0</v>
      </c>
    </row>
    <row r="4215" spans="2:25" s="187" customFormat="1" hidden="1" x14ac:dyDescent="0.3">
      <c r="B4215" s="226" t="s">
        <v>4524</v>
      </c>
      <c r="C4215" s="338" t="s">
        <v>11691</v>
      </c>
      <c r="D4215" s="249"/>
      <c r="E4215" s="249"/>
      <c r="F4215" s="183"/>
      <c r="G4215" s="184">
        <f t="shared" si="507"/>
        <v>123.7659</v>
      </c>
      <c r="H4215" s="184">
        <f t="shared" si="508"/>
        <v>111.22353694</v>
      </c>
      <c r="I4215" s="184">
        <f t="shared" si="502"/>
        <v>12.54236306</v>
      </c>
      <c r="K4215" s="184">
        <v>0</v>
      </c>
      <c r="L4215" s="184">
        <v>0</v>
      </c>
      <c r="M4215" s="184">
        <f t="shared" si="503"/>
        <v>0</v>
      </c>
      <c r="O4215" s="188">
        <v>123.7659</v>
      </c>
      <c r="P4215" s="188">
        <v>111.22353694</v>
      </c>
      <c r="Q4215" s="188">
        <f t="shared" si="504"/>
        <v>12.54236306</v>
      </c>
      <c r="S4215" s="184">
        <v>0</v>
      </c>
      <c r="T4215" s="184">
        <v>0</v>
      </c>
      <c r="U4215" s="184">
        <f t="shared" si="505"/>
        <v>0</v>
      </c>
      <c r="W4215" s="185">
        <v>0</v>
      </c>
      <c r="X4215" s="185">
        <v>0</v>
      </c>
      <c r="Y4215" s="185">
        <f t="shared" si="506"/>
        <v>0</v>
      </c>
    </row>
    <row r="4216" spans="2:25" s="187" customFormat="1" hidden="1" x14ac:dyDescent="0.3">
      <c r="B4216" s="226" t="s">
        <v>4525</v>
      </c>
      <c r="C4216" s="338" t="s">
        <v>11692</v>
      </c>
      <c r="D4216" s="249"/>
      <c r="E4216" s="249"/>
      <c r="F4216" s="183"/>
      <c r="G4216" s="184">
        <f t="shared" si="507"/>
        <v>167.976</v>
      </c>
      <c r="H4216" s="184">
        <f t="shared" si="508"/>
        <v>160.34812587000002</v>
      </c>
      <c r="I4216" s="184">
        <f t="shared" si="502"/>
        <v>7.6278741299999808</v>
      </c>
      <c r="K4216" s="184">
        <v>0</v>
      </c>
      <c r="L4216" s="184">
        <v>0</v>
      </c>
      <c r="M4216" s="184">
        <f t="shared" si="503"/>
        <v>0</v>
      </c>
      <c r="O4216" s="188">
        <v>167.976</v>
      </c>
      <c r="P4216" s="188">
        <v>160.34812587000002</v>
      </c>
      <c r="Q4216" s="188">
        <f t="shared" si="504"/>
        <v>7.6278741299999808</v>
      </c>
      <c r="S4216" s="184">
        <v>0</v>
      </c>
      <c r="T4216" s="184">
        <v>0</v>
      </c>
      <c r="U4216" s="184">
        <f t="shared" si="505"/>
        <v>0</v>
      </c>
      <c r="W4216" s="185">
        <v>0</v>
      </c>
      <c r="X4216" s="185">
        <v>0</v>
      </c>
      <c r="Y4216" s="185">
        <f t="shared" si="506"/>
        <v>0</v>
      </c>
    </row>
    <row r="4217" spans="2:25" s="187" customFormat="1" hidden="1" x14ac:dyDescent="0.3">
      <c r="B4217" s="226" t="s">
        <v>4526</v>
      </c>
      <c r="C4217" s="338" t="s">
        <v>11693</v>
      </c>
      <c r="D4217" s="249"/>
      <c r="E4217" s="249"/>
      <c r="F4217" s="183"/>
      <c r="G4217" s="184">
        <f t="shared" si="507"/>
        <v>150</v>
      </c>
      <c r="H4217" s="184">
        <f t="shared" si="508"/>
        <v>32.411901</v>
      </c>
      <c r="I4217" s="184">
        <f t="shared" si="502"/>
        <v>117.588099</v>
      </c>
      <c r="K4217" s="184">
        <v>0</v>
      </c>
      <c r="L4217" s="184">
        <v>0</v>
      </c>
      <c r="M4217" s="184">
        <f t="shared" si="503"/>
        <v>0</v>
      </c>
      <c r="O4217" s="188">
        <v>150</v>
      </c>
      <c r="P4217" s="188">
        <v>32.411901</v>
      </c>
      <c r="Q4217" s="188">
        <f t="shared" si="504"/>
        <v>117.588099</v>
      </c>
      <c r="S4217" s="184">
        <v>0</v>
      </c>
      <c r="T4217" s="184">
        <v>0</v>
      </c>
      <c r="U4217" s="184">
        <f t="shared" si="505"/>
        <v>0</v>
      </c>
      <c r="W4217" s="185">
        <v>0</v>
      </c>
      <c r="X4217" s="185">
        <v>0</v>
      </c>
      <c r="Y4217" s="185">
        <f t="shared" si="506"/>
        <v>0</v>
      </c>
    </row>
    <row r="4218" spans="2:25" s="187" customFormat="1" hidden="1" x14ac:dyDescent="0.3">
      <c r="B4218" s="226" t="s">
        <v>4527</v>
      </c>
      <c r="C4218" s="338" t="s">
        <v>11694</v>
      </c>
      <c r="D4218" s="249"/>
      <c r="E4218" s="249"/>
      <c r="F4218" s="183"/>
      <c r="G4218" s="184">
        <f t="shared" si="507"/>
        <v>3848.5052000000001</v>
      </c>
      <c r="H4218" s="184">
        <f t="shared" si="508"/>
        <v>2919.6352501399997</v>
      </c>
      <c r="I4218" s="184">
        <f t="shared" si="502"/>
        <v>928.86994986000036</v>
      </c>
      <c r="K4218" s="184">
        <v>0</v>
      </c>
      <c r="L4218" s="184">
        <v>0</v>
      </c>
      <c r="M4218" s="184">
        <f t="shared" si="503"/>
        <v>0</v>
      </c>
      <c r="O4218" s="188">
        <v>3848.5052000000001</v>
      </c>
      <c r="P4218" s="188">
        <v>2919.6352501399997</v>
      </c>
      <c r="Q4218" s="188">
        <f t="shared" si="504"/>
        <v>928.86994986000036</v>
      </c>
      <c r="S4218" s="184">
        <v>0</v>
      </c>
      <c r="T4218" s="184">
        <v>0</v>
      </c>
      <c r="U4218" s="184">
        <f t="shared" si="505"/>
        <v>0</v>
      </c>
      <c r="W4218" s="185">
        <v>0</v>
      </c>
      <c r="X4218" s="185">
        <v>0</v>
      </c>
      <c r="Y4218" s="185">
        <f t="shared" si="506"/>
        <v>0</v>
      </c>
    </row>
    <row r="4219" spans="2:25" s="187" customFormat="1" hidden="1" x14ac:dyDescent="0.3">
      <c r="B4219" s="226" t="s">
        <v>4528</v>
      </c>
      <c r="C4219" s="338" t="s">
        <v>11695</v>
      </c>
      <c r="D4219" s="249"/>
      <c r="E4219" s="249"/>
      <c r="F4219" s="183"/>
      <c r="G4219" s="184">
        <f t="shared" si="507"/>
        <v>113.355</v>
      </c>
      <c r="H4219" s="184">
        <f t="shared" si="508"/>
        <v>42.2</v>
      </c>
      <c r="I4219" s="184">
        <f t="shared" si="502"/>
        <v>71.155000000000001</v>
      </c>
      <c r="K4219" s="184">
        <v>0</v>
      </c>
      <c r="L4219" s="184">
        <v>0</v>
      </c>
      <c r="M4219" s="184">
        <f t="shared" si="503"/>
        <v>0</v>
      </c>
      <c r="O4219" s="188">
        <v>113.355</v>
      </c>
      <c r="P4219" s="188">
        <v>42.2</v>
      </c>
      <c r="Q4219" s="188">
        <f t="shared" si="504"/>
        <v>71.155000000000001</v>
      </c>
      <c r="S4219" s="184">
        <v>0</v>
      </c>
      <c r="T4219" s="184">
        <v>0</v>
      </c>
      <c r="U4219" s="184">
        <f t="shared" si="505"/>
        <v>0</v>
      </c>
      <c r="W4219" s="185">
        <v>0</v>
      </c>
      <c r="X4219" s="185">
        <v>0</v>
      </c>
      <c r="Y4219" s="185">
        <f t="shared" si="506"/>
        <v>0</v>
      </c>
    </row>
    <row r="4220" spans="2:25" s="187" customFormat="1" hidden="1" x14ac:dyDescent="0.3">
      <c r="B4220" s="226" t="s">
        <v>4529</v>
      </c>
      <c r="C4220" s="338" t="s">
        <v>11696</v>
      </c>
      <c r="D4220" s="249"/>
      <c r="E4220" s="249"/>
      <c r="F4220" s="183"/>
      <c r="G4220" s="184">
        <f t="shared" si="507"/>
        <v>906.8273999999999</v>
      </c>
      <c r="H4220" s="184">
        <f t="shared" si="508"/>
        <v>863.90019840000002</v>
      </c>
      <c r="I4220" s="184">
        <f t="shared" si="502"/>
        <v>42.927201599999876</v>
      </c>
      <c r="K4220" s="184">
        <v>0</v>
      </c>
      <c r="L4220" s="184">
        <v>0</v>
      </c>
      <c r="M4220" s="184">
        <f t="shared" si="503"/>
        <v>0</v>
      </c>
      <c r="O4220" s="188">
        <v>906.8273999999999</v>
      </c>
      <c r="P4220" s="188">
        <v>863.90019840000002</v>
      </c>
      <c r="Q4220" s="188">
        <f t="shared" si="504"/>
        <v>42.927201599999876</v>
      </c>
      <c r="S4220" s="184">
        <v>0</v>
      </c>
      <c r="T4220" s="184">
        <v>0</v>
      </c>
      <c r="U4220" s="184">
        <f t="shared" si="505"/>
        <v>0</v>
      </c>
      <c r="W4220" s="185">
        <v>0</v>
      </c>
      <c r="X4220" s="185">
        <v>0</v>
      </c>
      <c r="Y4220" s="185">
        <f t="shared" si="506"/>
        <v>0</v>
      </c>
    </row>
    <row r="4221" spans="2:25" s="187" customFormat="1" hidden="1" x14ac:dyDescent="0.3">
      <c r="B4221" s="226" t="s">
        <v>4530</v>
      </c>
      <c r="C4221" s="338" t="s">
        <v>11697</v>
      </c>
      <c r="D4221" s="249"/>
      <c r="E4221" s="249"/>
      <c r="F4221" s="183"/>
      <c r="G4221" s="184">
        <f t="shared" si="507"/>
        <v>427.36630000000002</v>
      </c>
      <c r="H4221" s="184">
        <f t="shared" si="508"/>
        <v>384.55742413999997</v>
      </c>
      <c r="I4221" s="184">
        <f t="shared" si="502"/>
        <v>42.808875860000057</v>
      </c>
      <c r="K4221" s="184">
        <v>0</v>
      </c>
      <c r="L4221" s="184">
        <v>0</v>
      </c>
      <c r="M4221" s="184">
        <f t="shared" si="503"/>
        <v>0</v>
      </c>
      <c r="O4221" s="188">
        <v>427.36630000000002</v>
      </c>
      <c r="P4221" s="188">
        <v>384.55742413999997</v>
      </c>
      <c r="Q4221" s="188">
        <f t="shared" si="504"/>
        <v>42.808875860000057</v>
      </c>
      <c r="S4221" s="184">
        <v>0</v>
      </c>
      <c r="T4221" s="184">
        <v>0</v>
      </c>
      <c r="U4221" s="184">
        <f t="shared" si="505"/>
        <v>0</v>
      </c>
      <c r="W4221" s="185">
        <v>0</v>
      </c>
      <c r="X4221" s="185">
        <v>0</v>
      </c>
      <c r="Y4221" s="185">
        <f t="shared" si="506"/>
        <v>0</v>
      </c>
    </row>
    <row r="4222" spans="2:25" s="187" customFormat="1" hidden="1" x14ac:dyDescent="0.3">
      <c r="B4222" s="226" t="s">
        <v>4531</v>
      </c>
      <c r="C4222" s="338" t="s">
        <v>11698</v>
      </c>
      <c r="D4222" s="249"/>
      <c r="E4222" s="249"/>
      <c r="F4222" s="183"/>
      <c r="G4222" s="184">
        <f t="shared" si="507"/>
        <v>347.36369999999999</v>
      </c>
      <c r="H4222" s="184">
        <f t="shared" si="508"/>
        <v>317.80953</v>
      </c>
      <c r="I4222" s="184">
        <f t="shared" si="502"/>
        <v>29.554169999999999</v>
      </c>
      <c r="K4222" s="184">
        <v>0</v>
      </c>
      <c r="L4222" s="184">
        <v>0</v>
      </c>
      <c r="M4222" s="184">
        <f t="shared" si="503"/>
        <v>0</v>
      </c>
      <c r="O4222" s="188">
        <v>347.36369999999999</v>
      </c>
      <c r="P4222" s="188">
        <v>317.80953</v>
      </c>
      <c r="Q4222" s="188">
        <f t="shared" si="504"/>
        <v>29.554169999999999</v>
      </c>
      <c r="S4222" s="184">
        <v>0</v>
      </c>
      <c r="T4222" s="184">
        <v>0</v>
      </c>
      <c r="U4222" s="184">
        <f t="shared" si="505"/>
        <v>0</v>
      </c>
      <c r="W4222" s="185">
        <v>0</v>
      </c>
      <c r="X4222" s="185">
        <v>0</v>
      </c>
      <c r="Y4222" s="185">
        <f t="shared" si="506"/>
        <v>0</v>
      </c>
    </row>
    <row r="4223" spans="2:25" s="187" customFormat="1" hidden="1" x14ac:dyDescent="0.3">
      <c r="B4223" s="226" t="s">
        <v>4532</v>
      </c>
      <c r="C4223" s="338" t="s">
        <v>11699</v>
      </c>
      <c r="D4223" s="249"/>
      <c r="E4223" s="249"/>
      <c r="F4223" s="183"/>
      <c r="G4223" s="184">
        <f t="shared" si="507"/>
        <v>64.3309</v>
      </c>
      <c r="H4223" s="184">
        <f t="shared" si="508"/>
        <v>59.535480259999993</v>
      </c>
      <c r="I4223" s="184">
        <f t="shared" si="502"/>
        <v>4.7954197400000069</v>
      </c>
      <c r="K4223" s="184">
        <v>0</v>
      </c>
      <c r="L4223" s="184">
        <v>0</v>
      </c>
      <c r="M4223" s="184">
        <f t="shared" si="503"/>
        <v>0</v>
      </c>
      <c r="O4223" s="188">
        <v>64.3309</v>
      </c>
      <c r="P4223" s="188">
        <v>59.535480259999993</v>
      </c>
      <c r="Q4223" s="188">
        <f t="shared" si="504"/>
        <v>4.7954197400000069</v>
      </c>
      <c r="S4223" s="184">
        <v>0</v>
      </c>
      <c r="T4223" s="184">
        <v>0</v>
      </c>
      <c r="U4223" s="184">
        <f t="shared" si="505"/>
        <v>0</v>
      </c>
      <c r="W4223" s="185">
        <v>0</v>
      </c>
      <c r="X4223" s="185">
        <v>0</v>
      </c>
      <c r="Y4223" s="185">
        <f t="shared" si="506"/>
        <v>0</v>
      </c>
    </row>
    <row r="4224" spans="2:25" s="187" customFormat="1" hidden="1" x14ac:dyDescent="0.3">
      <c r="B4224" s="226" t="s">
        <v>4533</v>
      </c>
      <c r="C4224" s="338" t="s">
        <v>11700</v>
      </c>
      <c r="D4224" s="249"/>
      <c r="E4224" s="249"/>
      <c r="F4224" s="183"/>
      <c r="G4224" s="184">
        <f t="shared" si="507"/>
        <v>93.677599999999998</v>
      </c>
      <c r="H4224" s="184">
        <f t="shared" si="508"/>
        <v>71.990561999999997</v>
      </c>
      <c r="I4224" s="184">
        <f t="shared" si="502"/>
        <v>21.687038000000001</v>
      </c>
      <c r="K4224" s="184">
        <v>0</v>
      </c>
      <c r="L4224" s="184">
        <v>0</v>
      </c>
      <c r="M4224" s="184">
        <f t="shared" si="503"/>
        <v>0</v>
      </c>
      <c r="O4224" s="188">
        <v>93.677599999999998</v>
      </c>
      <c r="P4224" s="188">
        <v>71.990561999999997</v>
      </c>
      <c r="Q4224" s="188">
        <f t="shared" si="504"/>
        <v>21.687038000000001</v>
      </c>
      <c r="S4224" s="184">
        <v>0</v>
      </c>
      <c r="T4224" s="184">
        <v>0</v>
      </c>
      <c r="U4224" s="184">
        <f t="shared" si="505"/>
        <v>0</v>
      </c>
      <c r="W4224" s="185">
        <v>0</v>
      </c>
      <c r="X4224" s="185">
        <v>0</v>
      </c>
      <c r="Y4224" s="185">
        <f t="shared" si="506"/>
        <v>0</v>
      </c>
    </row>
    <row r="4225" spans="2:25" s="187" customFormat="1" hidden="1" x14ac:dyDescent="0.3">
      <c r="B4225" s="226" t="s">
        <v>4534</v>
      </c>
      <c r="C4225" s="338" t="s">
        <v>11701</v>
      </c>
      <c r="D4225" s="249"/>
      <c r="E4225" s="249"/>
      <c r="F4225" s="183"/>
      <c r="G4225" s="184">
        <f t="shared" si="507"/>
        <v>46.386000000000003</v>
      </c>
      <c r="H4225" s="184">
        <f t="shared" si="508"/>
        <v>42.79319374</v>
      </c>
      <c r="I4225" s="184">
        <f t="shared" si="502"/>
        <v>3.5928062600000032</v>
      </c>
      <c r="K4225" s="184">
        <v>0</v>
      </c>
      <c r="L4225" s="184">
        <v>0</v>
      </c>
      <c r="M4225" s="184">
        <f t="shared" si="503"/>
        <v>0</v>
      </c>
      <c r="O4225" s="188">
        <v>46.386000000000003</v>
      </c>
      <c r="P4225" s="188">
        <v>42.79319374</v>
      </c>
      <c r="Q4225" s="188">
        <f t="shared" si="504"/>
        <v>3.5928062600000032</v>
      </c>
      <c r="S4225" s="184">
        <v>0</v>
      </c>
      <c r="T4225" s="184">
        <v>0</v>
      </c>
      <c r="U4225" s="184">
        <f t="shared" si="505"/>
        <v>0</v>
      </c>
      <c r="W4225" s="185">
        <v>0</v>
      </c>
      <c r="X4225" s="185">
        <v>0</v>
      </c>
      <c r="Y4225" s="185">
        <f t="shared" si="506"/>
        <v>0</v>
      </c>
    </row>
    <row r="4226" spans="2:25" s="187" customFormat="1" hidden="1" x14ac:dyDescent="0.3">
      <c r="B4226" s="226" t="s">
        <v>4535</v>
      </c>
      <c r="C4226" s="338" t="s">
        <v>11702</v>
      </c>
      <c r="D4226" s="249"/>
      <c r="E4226" s="249"/>
      <c r="F4226" s="183"/>
      <c r="G4226" s="184">
        <f t="shared" si="507"/>
        <v>316.43939999999998</v>
      </c>
      <c r="H4226" s="184">
        <f t="shared" si="508"/>
        <v>298.67192089000002</v>
      </c>
      <c r="I4226" s="184">
        <f t="shared" si="502"/>
        <v>17.767479109999954</v>
      </c>
      <c r="K4226" s="184">
        <v>0</v>
      </c>
      <c r="L4226" s="184">
        <v>0</v>
      </c>
      <c r="M4226" s="184">
        <f t="shared" si="503"/>
        <v>0</v>
      </c>
      <c r="O4226" s="188">
        <v>316.43939999999998</v>
      </c>
      <c r="P4226" s="188">
        <v>298.67192089000002</v>
      </c>
      <c r="Q4226" s="188">
        <f t="shared" si="504"/>
        <v>17.767479109999954</v>
      </c>
      <c r="S4226" s="184">
        <v>0</v>
      </c>
      <c r="T4226" s="184">
        <v>0</v>
      </c>
      <c r="U4226" s="184">
        <f t="shared" si="505"/>
        <v>0</v>
      </c>
      <c r="W4226" s="185">
        <v>0</v>
      </c>
      <c r="X4226" s="185">
        <v>0</v>
      </c>
      <c r="Y4226" s="185">
        <f t="shared" si="506"/>
        <v>0</v>
      </c>
    </row>
    <row r="4227" spans="2:25" s="187" customFormat="1" hidden="1" x14ac:dyDescent="0.3">
      <c r="B4227" s="226" t="s">
        <v>4536</v>
      </c>
      <c r="C4227" s="338" t="s">
        <v>11703</v>
      </c>
      <c r="D4227" s="249"/>
      <c r="E4227" s="249"/>
      <c r="F4227" s="183"/>
      <c r="G4227" s="184">
        <f t="shared" si="507"/>
        <v>166</v>
      </c>
      <c r="H4227" s="184">
        <f t="shared" si="508"/>
        <v>128.99341999999999</v>
      </c>
      <c r="I4227" s="184">
        <f t="shared" si="502"/>
        <v>37.006580000000014</v>
      </c>
      <c r="K4227" s="184">
        <v>0</v>
      </c>
      <c r="L4227" s="184">
        <v>0</v>
      </c>
      <c r="M4227" s="184">
        <f t="shared" si="503"/>
        <v>0</v>
      </c>
      <c r="O4227" s="188">
        <v>166</v>
      </c>
      <c r="P4227" s="188">
        <v>128.99341999999999</v>
      </c>
      <c r="Q4227" s="188">
        <f t="shared" si="504"/>
        <v>37.006580000000014</v>
      </c>
      <c r="S4227" s="184">
        <v>0</v>
      </c>
      <c r="T4227" s="184">
        <v>0</v>
      </c>
      <c r="U4227" s="184">
        <f t="shared" si="505"/>
        <v>0</v>
      </c>
      <c r="W4227" s="185">
        <v>0</v>
      </c>
      <c r="X4227" s="185">
        <v>0</v>
      </c>
      <c r="Y4227" s="185">
        <f t="shared" si="506"/>
        <v>0</v>
      </c>
    </row>
    <row r="4228" spans="2:25" s="187" customFormat="1" hidden="1" x14ac:dyDescent="0.3">
      <c r="B4228" s="226" t="s">
        <v>4537</v>
      </c>
      <c r="C4228" s="338" t="s">
        <v>11704</v>
      </c>
      <c r="D4228" s="249"/>
      <c r="E4228" s="249"/>
      <c r="F4228" s="183"/>
      <c r="G4228" s="184">
        <f t="shared" si="507"/>
        <v>1349.0911000000001</v>
      </c>
      <c r="H4228" s="184">
        <f t="shared" si="508"/>
        <v>1263.7335543499998</v>
      </c>
      <c r="I4228" s="184">
        <f t="shared" si="502"/>
        <v>85.357545650000247</v>
      </c>
      <c r="K4228" s="184">
        <v>0</v>
      </c>
      <c r="L4228" s="184">
        <v>0</v>
      </c>
      <c r="M4228" s="184">
        <f t="shared" si="503"/>
        <v>0</v>
      </c>
      <c r="O4228" s="188">
        <v>1349.0911000000001</v>
      </c>
      <c r="P4228" s="188">
        <v>1263.7335543499998</v>
      </c>
      <c r="Q4228" s="188">
        <f t="shared" si="504"/>
        <v>85.357545650000247</v>
      </c>
      <c r="S4228" s="184">
        <v>0</v>
      </c>
      <c r="T4228" s="184">
        <v>0</v>
      </c>
      <c r="U4228" s="184">
        <f t="shared" si="505"/>
        <v>0</v>
      </c>
      <c r="W4228" s="185">
        <v>0</v>
      </c>
      <c r="X4228" s="185">
        <v>0</v>
      </c>
      <c r="Y4228" s="185">
        <f t="shared" si="506"/>
        <v>0</v>
      </c>
    </row>
    <row r="4229" spans="2:25" s="187" customFormat="1" hidden="1" x14ac:dyDescent="0.3">
      <c r="B4229" s="226" t="s">
        <v>4538</v>
      </c>
      <c r="C4229" s="338" t="s">
        <v>11705</v>
      </c>
      <c r="D4229" s="249"/>
      <c r="E4229" s="249"/>
      <c r="F4229" s="183"/>
      <c r="G4229" s="184">
        <f t="shared" si="507"/>
        <v>527.81780000000003</v>
      </c>
      <c r="H4229" s="184">
        <f t="shared" si="508"/>
        <v>434.66115559000002</v>
      </c>
      <c r="I4229" s="184">
        <f t="shared" si="502"/>
        <v>93.156644410000013</v>
      </c>
      <c r="K4229" s="184">
        <v>0</v>
      </c>
      <c r="L4229" s="184">
        <v>0</v>
      </c>
      <c r="M4229" s="184">
        <f t="shared" si="503"/>
        <v>0</v>
      </c>
      <c r="O4229" s="188">
        <v>527.81780000000003</v>
      </c>
      <c r="P4229" s="188">
        <v>434.66115559000002</v>
      </c>
      <c r="Q4229" s="188">
        <f t="shared" si="504"/>
        <v>93.156644410000013</v>
      </c>
      <c r="S4229" s="184">
        <v>0</v>
      </c>
      <c r="T4229" s="184">
        <v>0</v>
      </c>
      <c r="U4229" s="184">
        <f t="shared" si="505"/>
        <v>0</v>
      </c>
      <c r="W4229" s="185">
        <v>0</v>
      </c>
      <c r="X4229" s="185">
        <v>0</v>
      </c>
      <c r="Y4229" s="185">
        <f t="shared" si="506"/>
        <v>0</v>
      </c>
    </row>
    <row r="4230" spans="2:25" s="187" customFormat="1" hidden="1" x14ac:dyDescent="0.3">
      <c r="B4230" s="226" t="s">
        <v>4539</v>
      </c>
      <c r="C4230" s="338" t="s">
        <v>11706</v>
      </c>
      <c r="D4230" s="249"/>
      <c r="E4230" s="249"/>
      <c r="F4230" s="183"/>
      <c r="G4230" s="184">
        <f t="shared" si="507"/>
        <v>39.676000000000002</v>
      </c>
      <c r="H4230" s="184">
        <f t="shared" si="508"/>
        <v>34.008000000000003</v>
      </c>
      <c r="I4230" s="184">
        <f t="shared" si="502"/>
        <v>5.6679999999999993</v>
      </c>
      <c r="K4230" s="184">
        <v>0</v>
      </c>
      <c r="L4230" s="184">
        <v>0</v>
      </c>
      <c r="M4230" s="184">
        <f t="shared" si="503"/>
        <v>0</v>
      </c>
      <c r="O4230" s="188">
        <v>39.676000000000002</v>
      </c>
      <c r="P4230" s="188">
        <v>34.008000000000003</v>
      </c>
      <c r="Q4230" s="188">
        <f t="shared" si="504"/>
        <v>5.6679999999999993</v>
      </c>
      <c r="S4230" s="184">
        <v>0</v>
      </c>
      <c r="T4230" s="184">
        <v>0</v>
      </c>
      <c r="U4230" s="184">
        <f t="shared" si="505"/>
        <v>0</v>
      </c>
      <c r="W4230" s="185">
        <v>0</v>
      </c>
      <c r="X4230" s="185">
        <v>0</v>
      </c>
      <c r="Y4230" s="185">
        <f t="shared" si="506"/>
        <v>0</v>
      </c>
    </row>
    <row r="4231" spans="2:25" s="187" customFormat="1" hidden="1" x14ac:dyDescent="0.3">
      <c r="B4231" s="226" t="s">
        <v>4540</v>
      </c>
      <c r="C4231" s="338" t="s">
        <v>11707</v>
      </c>
      <c r="D4231" s="249"/>
      <c r="E4231" s="249"/>
      <c r="F4231" s="183"/>
      <c r="G4231" s="184">
        <f t="shared" si="507"/>
        <v>459.20529999999997</v>
      </c>
      <c r="H4231" s="184">
        <f t="shared" si="508"/>
        <v>407.62980306000003</v>
      </c>
      <c r="I4231" s="184">
        <f t="shared" si="502"/>
        <v>51.575496939999937</v>
      </c>
      <c r="K4231" s="184">
        <v>0</v>
      </c>
      <c r="L4231" s="184">
        <v>0</v>
      </c>
      <c r="M4231" s="184">
        <f t="shared" si="503"/>
        <v>0</v>
      </c>
      <c r="O4231" s="188">
        <v>459.20529999999997</v>
      </c>
      <c r="P4231" s="188">
        <v>407.62980306000003</v>
      </c>
      <c r="Q4231" s="188">
        <f t="shared" si="504"/>
        <v>51.575496939999937</v>
      </c>
      <c r="S4231" s="184">
        <v>0</v>
      </c>
      <c r="T4231" s="184">
        <v>0</v>
      </c>
      <c r="U4231" s="184">
        <f t="shared" si="505"/>
        <v>0</v>
      </c>
      <c r="W4231" s="185">
        <v>0</v>
      </c>
      <c r="X4231" s="185">
        <v>0</v>
      </c>
      <c r="Y4231" s="185">
        <f t="shared" si="506"/>
        <v>0</v>
      </c>
    </row>
    <row r="4232" spans="2:25" s="187" customFormat="1" hidden="1" x14ac:dyDescent="0.3">
      <c r="B4232" s="226" t="s">
        <v>4541</v>
      </c>
      <c r="C4232" s="338" t="s">
        <v>11708</v>
      </c>
      <c r="D4232" s="249"/>
      <c r="E4232" s="249"/>
      <c r="F4232" s="183"/>
      <c r="G4232" s="184">
        <f t="shared" si="507"/>
        <v>99.124899999999997</v>
      </c>
      <c r="H4232" s="184">
        <f t="shared" si="508"/>
        <v>60.176540680000002</v>
      </c>
      <c r="I4232" s="184">
        <f t="shared" si="502"/>
        <v>38.948359319999994</v>
      </c>
      <c r="K4232" s="184">
        <v>0</v>
      </c>
      <c r="L4232" s="184">
        <v>0</v>
      </c>
      <c r="M4232" s="184">
        <f t="shared" si="503"/>
        <v>0</v>
      </c>
      <c r="O4232" s="188">
        <v>99.124899999999997</v>
      </c>
      <c r="P4232" s="188">
        <v>60.176540680000002</v>
      </c>
      <c r="Q4232" s="188">
        <f t="shared" si="504"/>
        <v>38.948359319999994</v>
      </c>
      <c r="S4232" s="184">
        <v>0</v>
      </c>
      <c r="T4232" s="184">
        <v>0</v>
      </c>
      <c r="U4232" s="184">
        <f t="shared" si="505"/>
        <v>0</v>
      </c>
      <c r="W4232" s="185">
        <v>0</v>
      </c>
      <c r="X4232" s="185">
        <v>0</v>
      </c>
      <c r="Y4232" s="185">
        <f t="shared" si="506"/>
        <v>0</v>
      </c>
    </row>
    <row r="4233" spans="2:25" s="187" customFormat="1" hidden="1" x14ac:dyDescent="0.3">
      <c r="B4233" s="226" t="s">
        <v>4542</v>
      </c>
      <c r="C4233" s="338" t="s">
        <v>11709</v>
      </c>
      <c r="D4233" s="249"/>
      <c r="E4233" s="249"/>
      <c r="F4233" s="183"/>
      <c r="G4233" s="184">
        <f t="shared" si="507"/>
        <v>111.2598</v>
      </c>
      <c r="H4233" s="184">
        <f t="shared" si="508"/>
        <v>51.641033999999998</v>
      </c>
      <c r="I4233" s="184">
        <f t="shared" ref="I4233:I4296" si="509">+ABS(G4233-H4233)</f>
        <v>59.618766000000001</v>
      </c>
      <c r="K4233" s="184">
        <v>0</v>
      </c>
      <c r="L4233" s="184">
        <v>0</v>
      </c>
      <c r="M4233" s="184">
        <f t="shared" ref="M4233:M4296" si="510">+ABS(K4233-L4233)</f>
        <v>0</v>
      </c>
      <c r="O4233" s="188">
        <v>111.2598</v>
      </c>
      <c r="P4233" s="188">
        <v>51.641033999999998</v>
      </c>
      <c r="Q4233" s="188">
        <f t="shared" ref="Q4233:Q4296" si="511">+ABS(O4233-P4233)</f>
        <v>59.618766000000001</v>
      </c>
      <c r="S4233" s="184">
        <v>0</v>
      </c>
      <c r="T4233" s="184">
        <v>0</v>
      </c>
      <c r="U4233" s="184">
        <f t="shared" ref="U4233:U4296" si="512">+ABS(S4233-T4233)</f>
        <v>0</v>
      </c>
      <c r="W4233" s="185">
        <v>0</v>
      </c>
      <c r="X4233" s="185">
        <v>0</v>
      </c>
      <c r="Y4233" s="185">
        <f t="shared" ref="Y4233:Y4296" si="513">+ABS(W4233-X4233)</f>
        <v>0</v>
      </c>
    </row>
    <row r="4234" spans="2:25" s="187" customFormat="1" hidden="1" x14ac:dyDescent="0.3">
      <c r="B4234" s="226" t="s">
        <v>4543</v>
      </c>
      <c r="C4234" s="338" t="s">
        <v>11710</v>
      </c>
      <c r="D4234" s="249"/>
      <c r="E4234" s="249"/>
      <c r="F4234" s="183"/>
      <c r="G4234" s="184">
        <f t="shared" si="507"/>
        <v>55.325299999999999</v>
      </c>
      <c r="H4234" s="184">
        <f t="shared" si="508"/>
        <v>51.990043999999997</v>
      </c>
      <c r="I4234" s="184">
        <f t="shared" si="509"/>
        <v>3.3352560000000011</v>
      </c>
      <c r="K4234" s="184">
        <v>0</v>
      </c>
      <c r="L4234" s="184">
        <v>0</v>
      </c>
      <c r="M4234" s="184">
        <f t="shared" si="510"/>
        <v>0</v>
      </c>
      <c r="O4234" s="188">
        <v>55.325299999999999</v>
      </c>
      <c r="P4234" s="188">
        <v>51.990043999999997</v>
      </c>
      <c r="Q4234" s="188">
        <f t="shared" si="511"/>
        <v>3.3352560000000011</v>
      </c>
      <c r="S4234" s="184">
        <v>0</v>
      </c>
      <c r="T4234" s="184">
        <v>0</v>
      </c>
      <c r="U4234" s="184">
        <f t="shared" si="512"/>
        <v>0</v>
      </c>
      <c r="W4234" s="185">
        <v>0</v>
      </c>
      <c r="X4234" s="185">
        <v>0</v>
      </c>
      <c r="Y4234" s="185">
        <f t="shared" si="513"/>
        <v>0</v>
      </c>
    </row>
    <row r="4235" spans="2:25" s="187" customFormat="1" hidden="1" x14ac:dyDescent="0.3">
      <c r="B4235" s="226" t="s">
        <v>4544</v>
      </c>
      <c r="C4235" s="338" t="s">
        <v>11711</v>
      </c>
      <c r="D4235" s="249"/>
      <c r="E4235" s="249"/>
      <c r="F4235" s="183"/>
      <c r="G4235" s="184">
        <f t="shared" si="507"/>
        <v>628.48820000000012</v>
      </c>
      <c r="H4235" s="184">
        <f t="shared" si="508"/>
        <v>323.05622999999997</v>
      </c>
      <c r="I4235" s="184">
        <f t="shared" si="509"/>
        <v>305.43197000000015</v>
      </c>
      <c r="K4235" s="184">
        <v>0</v>
      </c>
      <c r="L4235" s="184">
        <v>0</v>
      </c>
      <c r="M4235" s="184">
        <f t="shared" si="510"/>
        <v>0</v>
      </c>
      <c r="O4235" s="188">
        <v>628.48820000000012</v>
      </c>
      <c r="P4235" s="188">
        <v>323.05622999999997</v>
      </c>
      <c r="Q4235" s="188">
        <f t="shared" si="511"/>
        <v>305.43197000000015</v>
      </c>
      <c r="S4235" s="184">
        <v>0</v>
      </c>
      <c r="T4235" s="184">
        <v>0</v>
      </c>
      <c r="U4235" s="184">
        <f t="shared" si="512"/>
        <v>0</v>
      </c>
      <c r="W4235" s="185">
        <v>0</v>
      </c>
      <c r="X4235" s="185">
        <v>0</v>
      </c>
      <c r="Y4235" s="185">
        <f t="shared" si="513"/>
        <v>0</v>
      </c>
    </row>
    <row r="4236" spans="2:25" s="187" customFormat="1" hidden="1" x14ac:dyDescent="0.3">
      <c r="B4236" s="226" t="s">
        <v>4545</v>
      </c>
      <c r="C4236" s="338" t="s">
        <v>11712</v>
      </c>
      <c r="D4236" s="249"/>
      <c r="E4236" s="249"/>
      <c r="F4236" s="183"/>
      <c r="G4236" s="184">
        <f t="shared" si="507"/>
        <v>33.746400000000001</v>
      </c>
      <c r="H4236" s="184">
        <f t="shared" si="508"/>
        <v>28.400694689999998</v>
      </c>
      <c r="I4236" s="184">
        <f t="shared" si="509"/>
        <v>5.3457053100000032</v>
      </c>
      <c r="K4236" s="184">
        <v>0</v>
      </c>
      <c r="L4236" s="184">
        <v>0</v>
      </c>
      <c r="M4236" s="184">
        <f t="shared" si="510"/>
        <v>0</v>
      </c>
      <c r="O4236" s="188">
        <v>33.746400000000001</v>
      </c>
      <c r="P4236" s="188">
        <v>28.400694689999998</v>
      </c>
      <c r="Q4236" s="188">
        <f t="shared" si="511"/>
        <v>5.3457053100000032</v>
      </c>
      <c r="S4236" s="184">
        <v>0</v>
      </c>
      <c r="T4236" s="184">
        <v>0</v>
      </c>
      <c r="U4236" s="184">
        <f t="shared" si="512"/>
        <v>0</v>
      </c>
      <c r="W4236" s="185">
        <v>0</v>
      </c>
      <c r="X4236" s="185">
        <v>0</v>
      </c>
      <c r="Y4236" s="185">
        <f t="shared" si="513"/>
        <v>0</v>
      </c>
    </row>
    <row r="4237" spans="2:25" s="187" customFormat="1" hidden="1" x14ac:dyDescent="0.3">
      <c r="B4237" s="226" t="s">
        <v>4546</v>
      </c>
      <c r="C4237" s="338" t="s">
        <v>11713</v>
      </c>
      <c r="D4237" s="249"/>
      <c r="E4237" s="249"/>
      <c r="F4237" s="183"/>
      <c r="G4237" s="184">
        <f t="shared" si="507"/>
        <v>75.239999999999995</v>
      </c>
      <c r="H4237" s="184">
        <f t="shared" si="508"/>
        <v>25.1</v>
      </c>
      <c r="I4237" s="184">
        <f t="shared" si="509"/>
        <v>50.139999999999993</v>
      </c>
      <c r="K4237" s="184">
        <v>0</v>
      </c>
      <c r="L4237" s="184">
        <v>0</v>
      </c>
      <c r="M4237" s="184">
        <f t="shared" si="510"/>
        <v>0</v>
      </c>
      <c r="O4237" s="188">
        <v>75.239999999999995</v>
      </c>
      <c r="P4237" s="188">
        <v>25.1</v>
      </c>
      <c r="Q4237" s="188">
        <f t="shared" si="511"/>
        <v>50.139999999999993</v>
      </c>
      <c r="S4237" s="184">
        <v>0</v>
      </c>
      <c r="T4237" s="184">
        <v>0</v>
      </c>
      <c r="U4237" s="184">
        <f t="shared" si="512"/>
        <v>0</v>
      </c>
      <c r="W4237" s="185">
        <v>0</v>
      </c>
      <c r="X4237" s="185">
        <v>0</v>
      </c>
      <c r="Y4237" s="185">
        <f t="shared" si="513"/>
        <v>0</v>
      </c>
    </row>
    <row r="4238" spans="2:25" s="187" customFormat="1" hidden="1" x14ac:dyDescent="0.3">
      <c r="B4238" s="226" t="s">
        <v>4547</v>
      </c>
      <c r="C4238" s="338" t="s">
        <v>11714</v>
      </c>
      <c r="D4238" s="249"/>
      <c r="E4238" s="249"/>
      <c r="F4238" s="183"/>
      <c r="G4238" s="184">
        <f t="shared" si="507"/>
        <v>520.65120000000002</v>
      </c>
      <c r="H4238" s="184">
        <f t="shared" si="508"/>
        <v>475.72992837000004</v>
      </c>
      <c r="I4238" s="184">
        <f t="shared" si="509"/>
        <v>44.921271629999978</v>
      </c>
      <c r="K4238" s="184">
        <v>0</v>
      </c>
      <c r="L4238" s="184">
        <v>0</v>
      </c>
      <c r="M4238" s="184">
        <f t="shared" si="510"/>
        <v>0</v>
      </c>
      <c r="O4238" s="188">
        <v>520.65120000000002</v>
      </c>
      <c r="P4238" s="188">
        <v>475.72992837000004</v>
      </c>
      <c r="Q4238" s="188">
        <f t="shared" si="511"/>
        <v>44.921271629999978</v>
      </c>
      <c r="S4238" s="184">
        <v>0</v>
      </c>
      <c r="T4238" s="184">
        <v>0</v>
      </c>
      <c r="U4238" s="184">
        <f t="shared" si="512"/>
        <v>0</v>
      </c>
      <c r="W4238" s="185">
        <v>0</v>
      </c>
      <c r="X4238" s="185">
        <v>0</v>
      </c>
      <c r="Y4238" s="185">
        <f t="shared" si="513"/>
        <v>0</v>
      </c>
    </row>
    <row r="4239" spans="2:25" s="187" customFormat="1" hidden="1" x14ac:dyDescent="0.3">
      <c r="B4239" s="226" t="s">
        <v>4548</v>
      </c>
      <c r="C4239" s="338" t="s">
        <v>11715</v>
      </c>
      <c r="D4239" s="249"/>
      <c r="E4239" s="249"/>
      <c r="F4239" s="183"/>
      <c r="G4239" s="184">
        <f t="shared" si="507"/>
        <v>149.7192</v>
      </c>
      <c r="H4239" s="184">
        <f t="shared" si="508"/>
        <v>119.12517604</v>
      </c>
      <c r="I4239" s="184">
        <f t="shared" si="509"/>
        <v>30.594023960000001</v>
      </c>
      <c r="K4239" s="184">
        <v>0</v>
      </c>
      <c r="L4239" s="184">
        <v>0</v>
      </c>
      <c r="M4239" s="184">
        <f t="shared" si="510"/>
        <v>0</v>
      </c>
      <c r="O4239" s="188">
        <v>149.7192</v>
      </c>
      <c r="P4239" s="188">
        <v>119.12517604</v>
      </c>
      <c r="Q4239" s="188">
        <f t="shared" si="511"/>
        <v>30.594023960000001</v>
      </c>
      <c r="S4239" s="184">
        <v>0</v>
      </c>
      <c r="T4239" s="184">
        <v>0</v>
      </c>
      <c r="U4239" s="184">
        <f t="shared" si="512"/>
        <v>0</v>
      </c>
      <c r="W4239" s="185">
        <v>0</v>
      </c>
      <c r="X4239" s="185">
        <v>0</v>
      </c>
      <c r="Y4239" s="185">
        <f t="shared" si="513"/>
        <v>0</v>
      </c>
    </row>
    <row r="4240" spans="2:25" s="187" customFormat="1" hidden="1" x14ac:dyDescent="0.3">
      <c r="B4240" s="226" t="s">
        <v>4549</v>
      </c>
      <c r="C4240" s="338" t="s">
        <v>11716</v>
      </c>
      <c r="D4240" s="249"/>
      <c r="E4240" s="249"/>
      <c r="F4240" s="183"/>
      <c r="G4240" s="184">
        <f t="shared" si="507"/>
        <v>294.43869999999998</v>
      </c>
      <c r="H4240" s="184">
        <f t="shared" si="508"/>
        <v>266.92693166000004</v>
      </c>
      <c r="I4240" s="184">
        <f t="shared" si="509"/>
        <v>27.511768339999946</v>
      </c>
      <c r="K4240" s="184">
        <v>0</v>
      </c>
      <c r="L4240" s="184">
        <v>0</v>
      </c>
      <c r="M4240" s="184">
        <f t="shared" si="510"/>
        <v>0</v>
      </c>
      <c r="O4240" s="188">
        <v>294.43869999999998</v>
      </c>
      <c r="P4240" s="188">
        <v>266.92693166000004</v>
      </c>
      <c r="Q4240" s="188">
        <f t="shared" si="511"/>
        <v>27.511768339999946</v>
      </c>
      <c r="S4240" s="184">
        <v>0</v>
      </c>
      <c r="T4240" s="184">
        <v>0</v>
      </c>
      <c r="U4240" s="184">
        <f t="shared" si="512"/>
        <v>0</v>
      </c>
      <c r="W4240" s="185">
        <v>0</v>
      </c>
      <c r="X4240" s="185">
        <v>0</v>
      </c>
      <c r="Y4240" s="185">
        <f t="shared" si="513"/>
        <v>0</v>
      </c>
    </row>
    <row r="4241" spans="2:27" s="187" customFormat="1" hidden="1" x14ac:dyDescent="0.3">
      <c r="B4241" s="226" t="s">
        <v>4550</v>
      </c>
      <c r="C4241" s="338" t="s">
        <v>11717</v>
      </c>
      <c r="D4241" s="249"/>
      <c r="E4241" s="249"/>
      <c r="F4241" s="183"/>
      <c r="G4241" s="184">
        <f t="shared" si="507"/>
        <v>75.287100000000009</v>
      </c>
      <c r="H4241" s="184">
        <f t="shared" si="508"/>
        <v>61.421395350000004</v>
      </c>
      <c r="I4241" s="184">
        <f t="shared" si="509"/>
        <v>13.865704650000005</v>
      </c>
      <c r="K4241" s="184">
        <v>0</v>
      </c>
      <c r="L4241" s="184">
        <v>0</v>
      </c>
      <c r="M4241" s="184">
        <f t="shared" si="510"/>
        <v>0</v>
      </c>
      <c r="O4241" s="188">
        <v>75.287100000000009</v>
      </c>
      <c r="P4241" s="188">
        <v>61.421395350000004</v>
      </c>
      <c r="Q4241" s="188">
        <f t="shared" si="511"/>
        <v>13.865704650000005</v>
      </c>
      <c r="S4241" s="184">
        <v>0</v>
      </c>
      <c r="T4241" s="184">
        <v>0</v>
      </c>
      <c r="U4241" s="184">
        <f t="shared" si="512"/>
        <v>0</v>
      </c>
      <c r="W4241" s="185">
        <v>0</v>
      </c>
      <c r="X4241" s="185">
        <v>0</v>
      </c>
      <c r="Y4241" s="185">
        <f t="shared" si="513"/>
        <v>0</v>
      </c>
    </row>
    <row r="4242" spans="2:27" s="187" customFormat="1" hidden="1" x14ac:dyDescent="0.3">
      <c r="B4242" s="226" t="s">
        <v>4551</v>
      </c>
      <c r="C4242" s="338" t="s">
        <v>11718</v>
      </c>
      <c r="D4242" s="249"/>
      <c r="E4242" s="249"/>
      <c r="F4242" s="183"/>
      <c r="G4242" s="184">
        <f t="shared" si="507"/>
        <v>465.32029999999997</v>
      </c>
      <c r="H4242" s="184">
        <f t="shared" si="508"/>
        <v>65.222499999999997</v>
      </c>
      <c r="I4242" s="184">
        <f t="shared" si="509"/>
        <v>400.09780000000001</v>
      </c>
      <c r="K4242" s="184">
        <v>0</v>
      </c>
      <c r="L4242" s="184">
        <v>0</v>
      </c>
      <c r="M4242" s="184">
        <f t="shared" si="510"/>
        <v>0</v>
      </c>
      <c r="O4242" s="188">
        <v>465.32029999999997</v>
      </c>
      <c r="P4242" s="188">
        <v>65.222499999999997</v>
      </c>
      <c r="Q4242" s="188">
        <f t="shared" si="511"/>
        <v>400.09780000000001</v>
      </c>
      <c r="S4242" s="184">
        <v>0</v>
      </c>
      <c r="T4242" s="184">
        <v>0</v>
      </c>
      <c r="U4242" s="184">
        <f t="shared" si="512"/>
        <v>0</v>
      </c>
      <c r="W4242" s="185">
        <v>0</v>
      </c>
      <c r="X4242" s="185">
        <v>0</v>
      </c>
      <c r="Y4242" s="185">
        <f t="shared" si="513"/>
        <v>0</v>
      </c>
    </row>
    <row r="4243" spans="2:27" s="187" customFormat="1" hidden="1" x14ac:dyDescent="0.3">
      <c r="B4243" s="226" t="s">
        <v>4552</v>
      </c>
      <c r="C4243" s="338" t="s">
        <v>11719</v>
      </c>
      <c r="D4243" s="249"/>
      <c r="E4243" s="249"/>
      <c r="F4243" s="183"/>
      <c r="G4243" s="184">
        <f t="shared" si="507"/>
        <v>39.7864</v>
      </c>
      <c r="H4243" s="184">
        <f t="shared" si="508"/>
        <v>33.648678420000003</v>
      </c>
      <c r="I4243" s="184">
        <f t="shared" si="509"/>
        <v>6.1377215799999973</v>
      </c>
      <c r="K4243" s="184">
        <v>0</v>
      </c>
      <c r="L4243" s="184">
        <v>0</v>
      </c>
      <c r="M4243" s="184">
        <f t="shared" si="510"/>
        <v>0</v>
      </c>
      <c r="O4243" s="188">
        <v>39.7864</v>
      </c>
      <c r="P4243" s="188">
        <v>33.648678420000003</v>
      </c>
      <c r="Q4243" s="188">
        <f t="shared" si="511"/>
        <v>6.1377215799999973</v>
      </c>
      <c r="S4243" s="184">
        <v>0</v>
      </c>
      <c r="T4243" s="184">
        <v>0</v>
      </c>
      <c r="U4243" s="184">
        <f t="shared" si="512"/>
        <v>0</v>
      </c>
      <c r="W4243" s="185">
        <v>0</v>
      </c>
      <c r="X4243" s="185">
        <v>0</v>
      </c>
      <c r="Y4243" s="185">
        <f t="shared" si="513"/>
        <v>0</v>
      </c>
    </row>
    <row r="4244" spans="2:27" s="187" customFormat="1" hidden="1" x14ac:dyDescent="0.3">
      <c r="B4244" s="226" t="s">
        <v>4553</v>
      </c>
      <c r="C4244" s="338" t="s">
        <v>11720</v>
      </c>
      <c r="D4244" s="249"/>
      <c r="E4244" s="249"/>
      <c r="F4244" s="183"/>
      <c r="G4244" s="184">
        <f t="shared" si="507"/>
        <v>373.52249999999998</v>
      </c>
      <c r="H4244" s="184">
        <f t="shared" si="508"/>
        <v>275.13978773000002</v>
      </c>
      <c r="I4244" s="184">
        <f t="shared" si="509"/>
        <v>98.382712269999956</v>
      </c>
      <c r="K4244" s="184">
        <v>0</v>
      </c>
      <c r="L4244" s="184">
        <v>0</v>
      </c>
      <c r="M4244" s="184">
        <f t="shared" si="510"/>
        <v>0</v>
      </c>
      <c r="O4244" s="188">
        <v>373.52249999999998</v>
      </c>
      <c r="P4244" s="188">
        <v>275.13978773000002</v>
      </c>
      <c r="Q4244" s="188">
        <f t="shared" si="511"/>
        <v>98.382712269999956</v>
      </c>
      <c r="S4244" s="184">
        <v>0</v>
      </c>
      <c r="T4244" s="184">
        <v>0</v>
      </c>
      <c r="U4244" s="184">
        <f t="shared" si="512"/>
        <v>0</v>
      </c>
      <c r="W4244" s="185">
        <v>0</v>
      </c>
      <c r="X4244" s="185">
        <v>0</v>
      </c>
      <c r="Y4244" s="185">
        <f t="shared" si="513"/>
        <v>0</v>
      </c>
    </row>
    <row r="4245" spans="2:27" s="187" customFormat="1" hidden="1" x14ac:dyDescent="0.3">
      <c r="B4245" s="226" t="s">
        <v>4554</v>
      </c>
      <c r="C4245" s="338" t="s">
        <v>11721</v>
      </c>
      <c r="D4245" s="249"/>
      <c r="E4245" s="249"/>
      <c r="F4245" s="183"/>
      <c r="G4245" s="184">
        <f t="shared" si="507"/>
        <v>180</v>
      </c>
      <c r="H4245" s="184">
        <f t="shared" si="508"/>
        <v>0.82535000000000003</v>
      </c>
      <c r="I4245" s="184">
        <f t="shared" si="509"/>
        <v>179.17465000000001</v>
      </c>
      <c r="K4245" s="184">
        <v>0</v>
      </c>
      <c r="L4245" s="184">
        <v>0</v>
      </c>
      <c r="M4245" s="184">
        <f t="shared" si="510"/>
        <v>0</v>
      </c>
      <c r="O4245" s="188">
        <v>180</v>
      </c>
      <c r="P4245" s="188">
        <v>0.82535000000000003</v>
      </c>
      <c r="Q4245" s="188">
        <f t="shared" si="511"/>
        <v>179.17465000000001</v>
      </c>
      <c r="S4245" s="184">
        <v>0</v>
      </c>
      <c r="T4245" s="184">
        <v>0</v>
      </c>
      <c r="U4245" s="184">
        <f t="shared" si="512"/>
        <v>0</v>
      </c>
      <c r="W4245" s="185">
        <v>0</v>
      </c>
      <c r="X4245" s="185">
        <v>0</v>
      </c>
      <c r="Y4245" s="185">
        <f t="shared" si="513"/>
        <v>0</v>
      </c>
    </row>
    <row r="4246" spans="2:27" s="187" customFormat="1" hidden="1" x14ac:dyDescent="0.3">
      <c r="B4246" s="226" t="s">
        <v>4555</v>
      </c>
      <c r="C4246" s="338" t="s">
        <v>11722</v>
      </c>
      <c r="D4246" s="249"/>
      <c r="E4246" s="249"/>
      <c r="F4246" s="183"/>
      <c r="G4246" s="184">
        <f t="shared" si="507"/>
        <v>449.34250000000003</v>
      </c>
      <c r="H4246" s="184">
        <f t="shared" si="508"/>
        <v>404.16418265999999</v>
      </c>
      <c r="I4246" s="184">
        <f t="shared" si="509"/>
        <v>45.178317340000035</v>
      </c>
      <c r="K4246" s="184">
        <v>0</v>
      </c>
      <c r="L4246" s="184">
        <v>0</v>
      </c>
      <c r="M4246" s="184">
        <f t="shared" si="510"/>
        <v>0</v>
      </c>
      <c r="O4246" s="188">
        <v>449.34250000000003</v>
      </c>
      <c r="P4246" s="188">
        <v>404.16418265999999</v>
      </c>
      <c r="Q4246" s="188">
        <f t="shared" si="511"/>
        <v>45.178317340000035</v>
      </c>
      <c r="S4246" s="184">
        <v>0</v>
      </c>
      <c r="T4246" s="184">
        <v>0</v>
      </c>
      <c r="U4246" s="184">
        <f t="shared" si="512"/>
        <v>0</v>
      </c>
      <c r="W4246" s="185">
        <v>0</v>
      </c>
      <c r="X4246" s="185">
        <v>0</v>
      </c>
      <c r="Y4246" s="185">
        <f t="shared" si="513"/>
        <v>0</v>
      </c>
    </row>
    <row r="4247" spans="2:27" s="187" customFormat="1" hidden="1" x14ac:dyDescent="0.3">
      <c r="B4247" s="226" t="s">
        <v>4556</v>
      </c>
      <c r="C4247" s="338" t="s">
        <v>11723</v>
      </c>
      <c r="D4247" s="249"/>
      <c r="E4247" s="249"/>
      <c r="F4247" s="183"/>
      <c r="G4247" s="184">
        <f t="shared" si="507"/>
        <v>155.3939</v>
      </c>
      <c r="H4247" s="184">
        <f t="shared" si="508"/>
        <v>139.37721499</v>
      </c>
      <c r="I4247" s="184">
        <f t="shared" si="509"/>
        <v>16.016685010000003</v>
      </c>
      <c r="K4247" s="184">
        <v>0</v>
      </c>
      <c r="L4247" s="184">
        <v>0</v>
      </c>
      <c r="M4247" s="184">
        <f t="shared" si="510"/>
        <v>0</v>
      </c>
      <c r="O4247" s="188">
        <v>155.3939</v>
      </c>
      <c r="P4247" s="188">
        <v>139.37721499</v>
      </c>
      <c r="Q4247" s="188">
        <f t="shared" si="511"/>
        <v>16.016685010000003</v>
      </c>
      <c r="S4247" s="184">
        <v>0</v>
      </c>
      <c r="T4247" s="184">
        <v>0</v>
      </c>
      <c r="U4247" s="184">
        <f t="shared" si="512"/>
        <v>0</v>
      </c>
      <c r="W4247" s="185">
        <v>0</v>
      </c>
      <c r="X4247" s="185">
        <v>0</v>
      </c>
      <c r="Y4247" s="185">
        <f t="shared" si="513"/>
        <v>0</v>
      </c>
    </row>
    <row r="4248" spans="2:27" s="187" customFormat="1" hidden="1" x14ac:dyDescent="0.3">
      <c r="B4248" s="226" t="s">
        <v>4557</v>
      </c>
      <c r="C4248" s="338" t="s">
        <v>11724</v>
      </c>
      <c r="D4248" s="249"/>
      <c r="E4248" s="249"/>
      <c r="F4248" s="183"/>
      <c r="G4248" s="184">
        <f t="shared" si="507"/>
        <v>265.24250000000001</v>
      </c>
      <c r="H4248" s="184">
        <f t="shared" si="508"/>
        <v>225.77590337000004</v>
      </c>
      <c r="I4248" s="184">
        <f t="shared" si="509"/>
        <v>39.46659662999997</v>
      </c>
      <c r="K4248" s="184">
        <v>0</v>
      </c>
      <c r="L4248" s="184">
        <v>0</v>
      </c>
      <c r="M4248" s="184">
        <f t="shared" si="510"/>
        <v>0</v>
      </c>
      <c r="O4248" s="188">
        <v>265.24250000000001</v>
      </c>
      <c r="P4248" s="188">
        <v>225.77590337000004</v>
      </c>
      <c r="Q4248" s="188">
        <f t="shared" si="511"/>
        <v>39.46659662999997</v>
      </c>
      <c r="S4248" s="184">
        <v>0</v>
      </c>
      <c r="T4248" s="184">
        <v>0</v>
      </c>
      <c r="U4248" s="184">
        <f t="shared" si="512"/>
        <v>0</v>
      </c>
      <c r="W4248" s="185">
        <v>0</v>
      </c>
      <c r="X4248" s="185">
        <v>0</v>
      </c>
      <c r="Y4248" s="185">
        <f t="shared" si="513"/>
        <v>0</v>
      </c>
    </row>
    <row r="4249" spans="2:27" s="187" customFormat="1" hidden="1" x14ac:dyDescent="0.3">
      <c r="B4249" s="226" t="s">
        <v>4558</v>
      </c>
      <c r="C4249" s="338" t="s">
        <v>11725</v>
      </c>
      <c r="D4249" s="249"/>
      <c r="E4249" s="249"/>
      <c r="F4249" s="183"/>
      <c r="G4249" s="184">
        <f t="shared" si="507"/>
        <v>80.905100000000004</v>
      </c>
      <c r="H4249" s="184">
        <f t="shared" si="508"/>
        <v>70.319332230000001</v>
      </c>
      <c r="I4249" s="184">
        <f t="shared" si="509"/>
        <v>10.585767770000004</v>
      </c>
      <c r="K4249" s="184">
        <v>0</v>
      </c>
      <c r="L4249" s="184">
        <v>0</v>
      </c>
      <c r="M4249" s="184">
        <f t="shared" si="510"/>
        <v>0</v>
      </c>
      <c r="O4249" s="188">
        <v>80.905100000000004</v>
      </c>
      <c r="P4249" s="188">
        <v>70.319332230000001</v>
      </c>
      <c r="Q4249" s="188">
        <f t="shared" si="511"/>
        <v>10.585767770000004</v>
      </c>
      <c r="S4249" s="184">
        <v>0</v>
      </c>
      <c r="T4249" s="184">
        <v>0</v>
      </c>
      <c r="U4249" s="184">
        <f t="shared" si="512"/>
        <v>0</v>
      </c>
      <c r="W4249" s="185">
        <v>0</v>
      </c>
      <c r="X4249" s="185">
        <v>0</v>
      </c>
      <c r="Y4249" s="185">
        <f t="shared" si="513"/>
        <v>0</v>
      </c>
    </row>
    <row r="4250" spans="2:27" s="187" customFormat="1" hidden="1" x14ac:dyDescent="0.3">
      <c r="B4250" s="226" t="s">
        <v>4559</v>
      </c>
      <c r="C4250" s="338" t="s">
        <v>11726</v>
      </c>
      <c r="D4250" s="249"/>
      <c r="E4250" s="249"/>
      <c r="F4250" s="183"/>
      <c r="G4250" s="184">
        <f t="shared" si="507"/>
        <v>147.61660000000001</v>
      </c>
      <c r="H4250" s="184">
        <f t="shared" si="508"/>
        <v>20.481314000000001</v>
      </c>
      <c r="I4250" s="184">
        <f t="shared" si="509"/>
        <v>127.13528600000001</v>
      </c>
      <c r="K4250" s="184">
        <v>0</v>
      </c>
      <c r="L4250" s="184">
        <v>0</v>
      </c>
      <c r="M4250" s="184">
        <f t="shared" si="510"/>
        <v>0</v>
      </c>
      <c r="O4250" s="188">
        <v>147.61660000000001</v>
      </c>
      <c r="P4250" s="188">
        <v>20.481314000000001</v>
      </c>
      <c r="Q4250" s="188">
        <f t="shared" si="511"/>
        <v>127.13528600000001</v>
      </c>
      <c r="S4250" s="184">
        <v>0</v>
      </c>
      <c r="T4250" s="184">
        <v>0</v>
      </c>
      <c r="U4250" s="184">
        <f t="shared" si="512"/>
        <v>0</v>
      </c>
      <c r="W4250" s="185">
        <v>0</v>
      </c>
      <c r="X4250" s="185">
        <v>0</v>
      </c>
      <c r="Y4250" s="185">
        <f t="shared" si="513"/>
        <v>0</v>
      </c>
    </row>
    <row r="4251" spans="2:27" s="187" customFormat="1" hidden="1" x14ac:dyDescent="0.3">
      <c r="B4251" s="226" t="s">
        <v>4560</v>
      </c>
      <c r="C4251" s="338" t="s">
        <v>11727</v>
      </c>
      <c r="D4251" s="249"/>
      <c r="E4251" s="249"/>
      <c r="F4251" s="183"/>
      <c r="G4251" s="184">
        <f t="shared" si="507"/>
        <v>44.210499999999996</v>
      </c>
      <c r="H4251" s="184">
        <f t="shared" si="508"/>
        <v>38.938262950000002</v>
      </c>
      <c r="I4251" s="184">
        <f t="shared" si="509"/>
        <v>5.272237049999994</v>
      </c>
      <c r="K4251" s="184">
        <v>0</v>
      </c>
      <c r="L4251" s="184">
        <v>0</v>
      </c>
      <c r="M4251" s="184">
        <f t="shared" si="510"/>
        <v>0</v>
      </c>
      <c r="O4251" s="188">
        <v>44.210499999999996</v>
      </c>
      <c r="P4251" s="188">
        <v>38.938262950000002</v>
      </c>
      <c r="Q4251" s="188">
        <f t="shared" si="511"/>
        <v>5.272237049999994</v>
      </c>
      <c r="S4251" s="184">
        <v>0</v>
      </c>
      <c r="T4251" s="184">
        <v>0</v>
      </c>
      <c r="U4251" s="184">
        <f t="shared" si="512"/>
        <v>0</v>
      </c>
      <c r="W4251" s="185">
        <v>0</v>
      </c>
      <c r="X4251" s="185">
        <v>0</v>
      </c>
      <c r="Y4251" s="185">
        <f t="shared" si="513"/>
        <v>0</v>
      </c>
    </row>
    <row r="4252" spans="2:27" s="187" customFormat="1" hidden="1" x14ac:dyDescent="0.3">
      <c r="B4252" s="226" t="s">
        <v>4561</v>
      </c>
      <c r="C4252" s="338" t="s">
        <v>11728</v>
      </c>
      <c r="D4252" s="249"/>
      <c r="E4252" s="249"/>
      <c r="F4252" s="183"/>
      <c r="G4252" s="184">
        <f t="shared" si="507"/>
        <v>287.94750000000005</v>
      </c>
      <c r="H4252" s="184">
        <f t="shared" si="508"/>
        <v>199.23838388000004</v>
      </c>
      <c r="I4252" s="184">
        <f t="shared" si="509"/>
        <v>88.709116120000004</v>
      </c>
      <c r="K4252" s="184">
        <v>0</v>
      </c>
      <c r="L4252" s="184">
        <v>0</v>
      </c>
      <c r="M4252" s="184">
        <f t="shared" si="510"/>
        <v>0</v>
      </c>
      <c r="O4252" s="188">
        <v>287.94750000000005</v>
      </c>
      <c r="P4252" s="188">
        <v>199.23838388000004</v>
      </c>
      <c r="Q4252" s="188">
        <f t="shared" si="511"/>
        <v>88.709116120000004</v>
      </c>
      <c r="S4252" s="184">
        <v>0</v>
      </c>
      <c r="T4252" s="184">
        <v>0</v>
      </c>
      <c r="U4252" s="184">
        <f t="shared" si="512"/>
        <v>0</v>
      </c>
      <c r="W4252" s="185">
        <v>0</v>
      </c>
      <c r="X4252" s="185">
        <v>0</v>
      </c>
      <c r="Y4252" s="185">
        <f t="shared" si="513"/>
        <v>0</v>
      </c>
    </row>
    <row r="4253" spans="2:27" s="187" customFormat="1" hidden="1" x14ac:dyDescent="0.3">
      <c r="B4253" s="226" t="s">
        <v>4562</v>
      </c>
      <c r="C4253" s="338" t="s">
        <v>11729</v>
      </c>
      <c r="D4253" s="249"/>
      <c r="E4253" s="249"/>
      <c r="F4253" s="183"/>
      <c r="G4253" s="184">
        <f t="shared" si="507"/>
        <v>120</v>
      </c>
      <c r="H4253" s="184">
        <f t="shared" si="508"/>
        <v>0.1</v>
      </c>
      <c r="I4253" s="184">
        <f t="shared" si="509"/>
        <v>119.9</v>
      </c>
      <c r="J4253" s="186"/>
      <c r="K4253" s="184">
        <v>0</v>
      </c>
      <c r="L4253" s="184">
        <v>0</v>
      </c>
      <c r="M4253" s="184">
        <f t="shared" si="510"/>
        <v>0</v>
      </c>
      <c r="N4253" s="186"/>
      <c r="O4253" s="185">
        <v>120</v>
      </c>
      <c r="P4253" s="185">
        <v>0.1</v>
      </c>
      <c r="Q4253" s="185">
        <f t="shared" si="511"/>
        <v>119.9</v>
      </c>
      <c r="R4253" s="186"/>
      <c r="S4253" s="184">
        <v>0</v>
      </c>
      <c r="T4253" s="184">
        <v>0</v>
      </c>
      <c r="U4253" s="184">
        <f t="shared" si="512"/>
        <v>0</v>
      </c>
      <c r="V4253" s="186"/>
      <c r="W4253" s="185">
        <v>0</v>
      </c>
      <c r="X4253" s="185">
        <v>0</v>
      </c>
      <c r="Y4253" s="185">
        <f t="shared" si="513"/>
        <v>0</v>
      </c>
      <c r="Z4253" s="189"/>
      <c r="AA4253" s="189"/>
    </row>
    <row r="4254" spans="2:27" s="187" customFormat="1" hidden="1" x14ac:dyDescent="0.3">
      <c r="B4254" s="226" t="s">
        <v>4563</v>
      </c>
      <c r="C4254" s="338" t="s">
        <v>11730</v>
      </c>
      <c r="D4254" s="249"/>
      <c r="E4254" s="249"/>
      <c r="F4254" s="183"/>
      <c r="G4254" s="184">
        <f t="shared" si="507"/>
        <v>398.42919999999998</v>
      </c>
      <c r="H4254" s="184">
        <f t="shared" si="508"/>
        <v>347.87997187000002</v>
      </c>
      <c r="I4254" s="184">
        <f t="shared" si="509"/>
        <v>50.54922812999996</v>
      </c>
      <c r="J4254" s="179"/>
      <c r="K4254" s="184">
        <v>0</v>
      </c>
      <c r="L4254" s="184">
        <v>0</v>
      </c>
      <c r="M4254" s="184">
        <f t="shared" si="510"/>
        <v>0</v>
      </c>
      <c r="N4254" s="179"/>
      <c r="O4254" s="184">
        <v>398.42919999999998</v>
      </c>
      <c r="P4254" s="184">
        <v>347.87997187000002</v>
      </c>
      <c r="Q4254" s="184">
        <f t="shared" si="511"/>
        <v>50.54922812999996</v>
      </c>
      <c r="R4254" s="179"/>
      <c r="S4254" s="184">
        <v>0</v>
      </c>
      <c r="T4254" s="184">
        <v>0</v>
      </c>
      <c r="U4254" s="184">
        <f t="shared" si="512"/>
        <v>0</v>
      </c>
      <c r="V4254" s="179"/>
      <c r="W4254" s="184">
        <v>0</v>
      </c>
      <c r="X4254" s="184">
        <v>0</v>
      </c>
      <c r="Y4254" s="184">
        <f t="shared" si="513"/>
        <v>0</v>
      </c>
    </row>
    <row r="4255" spans="2:27" s="187" customFormat="1" hidden="1" x14ac:dyDescent="0.3">
      <c r="B4255" s="226" t="s">
        <v>4564</v>
      </c>
      <c r="C4255" s="338" t="s">
        <v>11731</v>
      </c>
      <c r="D4255" s="249"/>
      <c r="E4255" s="249"/>
      <c r="F4255" s="183"/>
      <c r="G4255" s="184">
        <f t="shared" si="507"/>
        <v>114.8086</v>
      </c>
      <c r="H4255" s="184">
        <f t="shared" si="508"/>
        <v>102.36907740999999</v>
      </c>
      <c r="I4255" s="184">
        <f t="shared" si="509"/>
        <v>12.43952259000001</v>
      </c>
      <c r="K4255" s="184">
        <v>0</v>
      </c>
      <c r="L4255" s="184">
        <v>0</v>
      </c>
      <c r="M4255" s="184">
        <f t="shared" si="510"/>
        <v>0</v>
      </c>
      <c r="O4255" s="188">
        <v>114.8086</v>
      </c>
      <c r="P4255" s="188">
        <v>102.36907740999999</v>
      </c>
      <c r="Q4255" s="188">
        <f t="shared" si="511"/>
        <v>12.43952259000001</v>
      </c>
      <c r="S4255" s="184">
        <v>0</v>
      </c>
      <c r="T4255" s="184">
        <v>0</v>
      </c>
      <c r="U4255" s="184">
        <f t="shared" si="512"/>
        <v>0</v>
      </c>
      <c r="W4255" s="185">
        <v>0</v>
      </c>
      <c r="X4255" s="185">
        <v>0</v>
      </c>
      <c r="Y4255" s="185">
        <f t="shared" si="513"/>
        <v>0</v>
      </c>
    </row>
    <row r="4256" spans="2:27" s="187" customFormat="1" hidden="1" x14ac:dyDescent="0.3">
      <c r="B4256" s="226" t="s">
        <v>4565</v>
      </c>
      <c r="C4256" s="338" t="s">
        <v>11732</v>
      </c>
      <c r="D4256" s="249"/>
      <c r="E4256" s="249"/>
      <c r="F4256" s="183"/>
      <c r="G4256" s="184">
        <f t="shared" si="507"/>
        <v>262.94139999999999</v>
      </c>
      <c r="H4256" s="184">
        <f t="shared" si="508"/>
        <v>225.51546629999999</v>
      </c>
      <c r="I4256" s="184">
        <f t="shared" si="509"/>
        <v>37.425933700000002</v>
      </c>
      <c r="K4256" s="184">
        <v>0</v>
      </c>
      <c r="L4256" s="184">
        <v>0</v>
      </c>
      <c r="M4256" s="184">
        <f t="shared" si="510"/>
        <v>0</v>
      </c>
      <c r="O4256" s="188">
        <v>262.94139999999999</v>
      </c>
      <c r="P4256" s="188">
        <v>225.51546629999999</v>
      </c>
      <c r="Q4256" s="188">
        <f t="shared" si="511"/>
        <v>37.425933700000002</v>
      </c>
      <c r="S4256" s="184">
        <v>0</v>
      </c>
      <c r="T4256" s="184">
        <v>0</v>
      </c>
      <c r="U4256" s="184">
        <f t="shared" si="512"/>
        <v>0</v>
      </c>
      <c r="W4256" s="185">
        <v>0</v>
      </c>
      <c r="X4256" s="185">
        <v>0</v>
      </c>
      <c r="Y4256" s="185">
        <f t="shared" si="513"/>
        <v>0</v>
      </c>
    </row>
    <row r="4257" spans="2:25" s="187" customFormat="1" hidden="1" x14ac:dyDescent="0.3">
      <c r="B4257" s="226" t="s">
        <v>4566</v>
      </c>
      <c r="C4257" s="338" t="s">
        <v>11733</v>
      </c>
      <c r="D4257" s="249"/>
      <c r="E4257" s="249"/>
      <c r="F4257" s="183"/>
      <c r="G4257" s="184">
        <f t="shared" si="507"/>
        <v>119.11760000000001</v>
      </c>
      <c r="H4257" s="184">
        <f t="shared" si="508"/>
        <v>103.12108957</v>
      </c>
      <c r="I4257" s="184">
        <f t="shared" si="509"/>
        <v>15.996510430000015</v>
      </c>
      <c r="K4257" s="184">
        <v>0</v>
      </c>
      <c r="L4257" s="184">
        <v>0</v>
      </c>
      <c r="M4257" s="184">
        <f t="shared" si="510"/>
        <v>0</v>
      </c>
      <c r="O4257" s="188">
        <v>119.11760000000001</v>
      </c>
      <c r="P4257" s="188">
        <v>103.12108957</v>
      </c>
      <c r="Q4257" s="188">
        <f t="shared" si="511"/>
        <v>15.996510430000015</v>
      </c>
      <c r="S4257" s="184">
        <v>0</v>
      </c>
      <c r="T4257" s="184">
        <v>0</v>
      </c>
      <c r="U4257" s="184">
        <f t="shared" si="512"/>
        <v>0</v>
      </c>
      <c r="W4257" s="185">
        <v>0</v>
      </c>
      <c r="X4257" s="185">
        <v>0</v>
      </c>
      <c r="Y4257" s="185">
        <f t="shared" si="513"/>
        <v>0</v>
      </c>
    </row>
    <row r="4258" spans="2:25" s="187" customFormat="1" hidden="1" x14ac:dyDescent="0.3">
      <c r="B4258" s="226" t="s">
        <v>4567</v>
      </c>
      <c r="C4258" s="338" t="s">
        <v>11734</v>
      </c>
      <c r="D4258" s="249"/>
      <c r="E4258" s="249"/>
      <c r="F4258" s="183"/>
      <c r="G4258" s="184">
        <f t="shared" si="507"/>
        <v>195.74170000000001</v>
      </c>
      <c r="H4258" s="184">
        <f t="shared" si="508"/>
        <v>15.48489</v>
      </c>
      <c r="I4258" s="184">
        <f t="shared" si="509"/>
        <v>180.25681</v>
      </c>
      <c r="K4258" s="184">
        <v>0</v>
      </c>
      <c r="L4258" s="184">
        <v>0</v>
      </c>
      <c r="M4258" s="184">
        <f t="shared" si="510"/>
        <v>0</v>
      </c>
      <c r="O4258" s="188">
        <v>195.74170000000001</v>
      </c>
      <c r="P4258" s="188">
        <v>15.48489</v>
      </c>
      <c r="Q4258" s="188">
        <f t="shared" si="511"/>
        <v>180.25681</v>
      </c>
      <c r="S4258" s="184">
        <v>0</v>
      </c>
      <c r="T4258" s="184">
        <v>0</v>
      </c>
      <c r="U4258" s="184">
        <f t="shared" si="512"/>
        <v>0</v>
      </c>
      <c r="W4258" s="185">
        <v>0</v>
      </c>
      <c r="X4258" s="185">
        <v>0</v>
      </c>
      <c r="Y4258" s="185">
        <f t="shared" si="513"/>
        <v>0</v>
      </c>
    </row>
    <row r="4259" spans="2:25" s="187" customFormat="1" hidden="1" x14ac:dyDescent="0.3">
      <c r="B4259" s="226" t="s">
        <v>4568</v>
      </c>
      <c r="C4259" s="338" t="s">
        <v>11735</v>
      </c>
      <c r="D4259" s="249"/>
      <c r="E4259" s="249"/>
      <c r="F4259" s="183"/>
      <c r="G4259" s="184">
        <f t="shared" si="507"/>
        <v>38.663500000000006</v>
      </c>
      <c r="H4259" s="184">
        <f t="shared" si="508"/>
        <v>34.496701509999994</v>
      </c>
      <c r="I4259" s="184">
        <f t="shared" si="509"/>
        <v>4.1667984900000121</v>
      </c>
      <c r="K4259" s="184">
        <v>0</v>
      </c>
      <c r="L4259" s="184">
        <v>0</v>
      </c>
      <c r="M4259" s="184">
        <f t="shared" si="510"/>
        <v>0</v>
      </c>
      <c r="O4259" s="188">
        <v>38.663500000000006</v>
      </c>
      <c r="P4259" s="188">
        <v>34.496701509999994</v>
      </c>
      <c r="Q4259" s="188">
        <f t="shared" si="511"/>
        <v>4.1667984900000121</v>
      </c>
      <c r="S4259" s="184">
        <v>0</v>
      </c>
      <c r="T4259" s="184">
        <v>0</v>
      </c>
      <c r="U4259" s="184">
        <f t="shared" si="512"/>
        <v>0</v>
      </c>
      <c r="W4259" s="185">
        <v>0</v>
      </c>
      <c r="X4259" s="185">
        <v>0</v>
      </c>
      <c r="Y4259" s="185">
        <f t="shared" si="513"/>
        <v>0</v>
      </c>
    </row>
    <row r="4260" spans="2:25" s="187" customFormat="1" hidden="1" x14ac:dyDescent="0.3">
      <c r="B4260" s="226" t="s">
        <v>4569</v>
      </c>
      <c r="C4260" s="338" t="s">
        <v>11736</v>
      </c>
      <c r="D4260" s="249"/>
      <c r="E4260" s="249"/>
      <c r="F4260" s="183"/>
      <c r="G4260" s="184">
        <f t="shared" si="507"/>
        <v>328.63810000000001</v>
      </c>
      <c r="H4260" s="184">
        <f t="shared" si="508"/>
        <v>257.18541620000002</v>
      </c>
      <c r="I4260" s="184">
        <f t="shared" si="509"/>
        <v>71.452683799999988</v>
      </c>
      <c r="K4260" s="184">
        <v>0</v>
      </c>
      <c r="L4260" s="184">
        <v>0</v>
      </c>
      <c r="M4260" s="184">
        <f t="shared" si="510"/>
        <v>0</v>
      </c>
      <c r="O4260" s="188">
        <v>328.63810000000001</v>
      </c>
      <c r="P4260" s="188">
        <v>257.18541620000002</v>
      </c>
      <c r="Q4260" s="188">
        <f t="shared" si="511"/>
        <v>71.452683799999988</v>
      </c>
      <c r="S4260" s="184">
        <v>0</v>
      </c>
      <c r="T4260" s="184">
        <v>0</v>
      </c>
      <c r="U4260" s="184">
        <f t="shared" si="512"/>
        <v>0</v>
      </c>
      <c r="W4260" s="185">
        <v>0</v>
      </c>
      <c r="X4260" s="185">
        <v>0</v>
      </c>
      <c r="Y4260" s="185">
        <f t="shared" si="513"/>
        <v>0</v>
      </c>
    </row>
    <row r="4261" spans="2:25" s="187" customFormat="1" hidden="1" x14ac:dyDescent="0.3">
      <c r="B4261" s="226" t="s">
        <v>4570</v>
      </c>
      <c r="C4261" s="338" t="s">
        <v>11737</v>
      </c>
      <c r="D4261" s="249"/>
      <c r="E4261" s="249"/>
      <c r="F4261" s="183"/>
      <c r="G4261" s="184">
        <f t="shared" si="507"/>
        <v>123.22</v>
      </c>
      <c r="H4261" s="184">
        <f t="shared" si="508"/>
        <v>123.0885</v>
      </c>
      <c r="I4261" s="184">
        <f t="shared" si="509"/>
        <v>0.13150000000000261</v>
      </c>
      <c r="K4261" s="184">
        <v>0</v>
      </c>
      <c r="L4261" s="184">
        <v>0</v>
      </c>
      <c r="M4261" s="184">
        <f t="shared" si="510"/>
        <v>0</v>
      </c>
      <c r="O4261" s="188">
        <v>123.22</v>
      </c>
      <c r="P4261" s="188">
        <v>123.0885</v>
      </c>
      <c r="Q4261" s="188">
        <f t="shared" si="511"/>
        <v>0.13150000000000261</v>
      </c>
      <c r="S4261" s="184">
        <v>0</v>
      </c>
      <c r="T4261" s="184">
        <v>0</v>
      </c>
      <c r="U4261" s="184">
        <f t="shared" si="512"/>
        <v>0</v>
      </c>
      <c r="W4261" s="185">
        <v>0</v>
      </c>
      <c r="X4261" s="185">
        <v>0</v>
      </c>
      <c r="Y4261" s="185">
        <f t="shared" si="513"/>
        <v>0</v>
      </c>
    </row>
    <row r="4262" spans="2:25" s="187" customFormat="1" hidden="1" x14ac:dyDescent="0.3">
      <c r="B4262" s="226" t="s">
        <v>4571</v>
      </c>
      <c r="C4262" s="338" t="s">
        <v>11738</v>
      </c>
      <c r="D4262" s="249"/>
      <c r="E4262" s="249"/>
      <c r="F4262" s="183"/>
      <c r="G4262" s="184">
        <f t="shared" si="507"/>
        <v>429.29950000000002</v>
      </c>
      <c r="H4262" s="184">
        <f t="shared" si="508"/>
        <v>400.67680600000006</v>
      </c>
      <c r="I4262" s="184">
        <f t="shared" si="509"/>
        <v>28.622693999999967</v>
      </c>
      <c r="K4262" s="184">
        <v>0</v>
      </c>
      <c r="L4262" s="184">
        <v>0</v>
      </c>
      <c r="M4262" s="184">
        <f t="shared" si="510"/>
        <v>0</v>
      </c>
      <c r="O4262" s="188">
        <v>429.29950000000002</v>
      </c>
      <c r="P4262" s="188">
        <v>400.67680600000006</v>
      </c>
      <c r="Q4262" s="188">
        <f t="shared" si="511"/>
        <v>28.622693999999967</v>
      </c>
      <c r="S4262" s="184">
        <v>0</v>
      </c>
      <c r="T4262" s="184">
        <v>0</v>
      </c>
      <c r="U4262" s="184">
        <f t="shared" si="512"/>
        <v>0</v>
      </c>
      <c r="W4262" s="185">
        <v>0</v>
      </c>
      <c r="X4262" s="185">
        <v>0</v>
      </c>
      <c r="Y4262" s="185">
        <f t="shared" si="513"/>
        <v>0</v>
      </c>
    </row>
    <row r="4263" spans="2:25" s="187" customFormat="1" hidden="1" x14ac:dyDescent="0.3">
      <c r="B4263" s="226" t="s">
        <v>4572</v>
      </c>
      <c r="C4263" s="338" t="s">
        <v>11739</v>
      </c>
      <c r="D4263" s="249"/>
      <c r="E4263" s="249"/>
      <c r="F4263" s="183"/>
      <c r="G4263" s="184">
        <f t="shared" si="507"/>
        <v>167.94200000000001</v>
      </c>
      <c r="H4263" s="184">
        <f t="shared" si="508"/>
        <v>140.77805061999999</v>
      </c>
      <c r="I4263" s="184">
        <f t="shared" si="509"/>
        <v>27.16394938000002</v>
      </c>
      <c r="K4263" s="184">
        <v>0</v>
      </c>
      <c r="L4263" s="184">
        <v>0</v>
      </c>
      <c r="M4263" s="184">
        <f t="shared" si="510"/>
        <v>0</v>
      </c>
      <c r="O4263" s="188">
        <v>167.94200000000001</v>
      </c>
      <c r="P4263" s="188">
        <v>140.77805061999999</v>
      </c>
      <c r="Q4263" s="188">
        <f t="shared" si="511"/>
        <v>27.16394938000002</v>
      </c>
      <c r="S4263" s="184">
        <v>0</v>
      </c>
      <c r="T4263" s="184">
        <v>0</v>
      </c>
      <c r="U4263" s="184">
        <f t="shared" si="512"/>
        <v>0</v>
      </c>
      <c r="W4263" s="185">
        <v>0</v>
      </c>
      <c r="X4263" s="185">
        <v>0</v>
      </c>
      <c r="Y4263" s="185">
        <f t="shared" si="513"/>
        <v>0</v>
      </c>
    </row>
    <row r="4264" spans="2:25" s="187" customFormat="1" hidden="1" x14ac:dyDescent="0.3">
      <c r="B4264" s="226" t="s">
        <v>4573</v>
      </c>
      <c r="C4264" s="338" t="s">
        <v>11740</v>
      </c>
      <c r="D4264" s="249"/>
      <c r="E4264" s="249"/>
      <c r="F4264" s="183"/>
      <c r="G4264" s="184">
        <f t="shared" si="507"/>
        <v>271.23</v>
      </c>
      <c r="H4264" s="184">
        <f t="shared" si="508"/>
        <v>247.69793791000001</v>
      </c>
      <c r="I4264" s="184">
        <f t="shared" si="509"/>
        <v>23.532062090000011</v>
      </c>
      <c r="K4264" s="184">
        <v>0</v>
      </c>
      <c r="L4264" s="184">
        <v>0</v>
      </c>
      <c r="M4264" s="184">
        <f t="shared" si="510"/>
        <v>0</v>
      </c>
      <c r="O4264" s="188">
        <v>271.23</v>
      </c>
      <c r="P4264" s="188">
        <v>247.69793791000001</v>
      </c>
      <c r="Q4264" s="188">
        <f t="shared" si="511"/>
        <v>23.532062090000011</v>
      </c>
      <c r="S4264" s="184">
        <v>0</v>
      </c>
      <c r="T4264" s="184">
        <v>0</v>
      </c>
      <c r="U4264" s="184">
        <f t="shared" si="512"/>
        <v>0</v>
      </c>
      <c r="W4264" s="185">
        <v>0</v>
      </c>
      <c r="X4264" s="185">
        <v>0</v>
      </c>
      <c r="Y4264" s="185">
        <f t="shared" si="513"/>
        <v>0</v>
      </c>
    </row>
    <row r="4265" spans="2:25" s="187" customFormat="1" hidden="1" x14ac:dyDescent="0.3">
      <c r="B4265" s="226" t="s">
        <v>4574</v>
      </c>
      <c r="C4265" s="338" t="s">
        <v>11741</v>
      </c>
      <c r="D4265" s="249"/>
      <c r="E4265" s="249"/>
      <c r="F4265" s="183"/>
      <c r="G4265" s="184">
        <f t="shared" ref="G4265:G4328" si="514">+K4265+O4265+S4265+W4265</f>
        <v>50.1875</v>
      </c>
      <c r="H4265" s="184">
        <f t="shared" ref="H4265:H4328" si="515">+L4265+P4265+T4265+X4265</f>
        <v>44.237194359999997</v>
      </c>
      <c r="I4265" s="184">
        <f t="shared" si="509"/>
        <v>5.9503056400000034</v>
      </c>
      <c r="K4265" s="184">
        <v>0</v>
      </c>
      <c r="L4265" s="184">
        <v>0</v>
      </c>
      <c r="M4265" s="184">
        <f t="shared" si="510"/>
        <v>0</v>
      </c>
      <c r="O4265" s="188">
        <v>50.1875</v>
      </c>
      <c r="P4265" s="188">
        <v>44.237194359999997</v>
      </c>
      <c r="Q4265" s="188">
        <f t="shared" si="511"/>
        <v>5.9503056400000034</v>
      </c>
      <c r="S4265" s="184">
        <v>0</v>
      </c>
      <c r="T4265" s="184">
        <v>0</v>
      </c>
      <c r="U4265" s="184">
        <f t="shared" si="512"/>
        <v>0</v>
      </c>
      <c r="W4265" s="185">
        <v>0</v>
      </c>
      <c r="X4265" s="185">
        <v>0</v>
      </c>
      <c r="Y4265" s="185">
        <f t="shared" si="513"/>
        <v>0</v>
      </c>
    </row>
    <row r="4266" spans="2:25" s="187" customFormat="1" hidden="1" x14ac:dyDescent="0.3">
      <c r="B4266" s="226" t="s">
        <v>4575</v>
      </c>
      <c r="C4266" s="338" t="s">
        <v>11742</v>
      </c>
      <c r="D4266" s="249"/>
      <c r="E4266" s="249"/>
      <c r="F4266" s="183"/>
      <c r="G4266" s="184">
        <f t="shared" si="514"/>
        <v>109.6773</v>
      </c>
      <c r="H4266" s="184">
        <f t="shared" si="515"/>
        <v>78.526742999999996</v>
      </c>
      <c r="I4266" s="184">
        <f t="shared" si="509"/>
        <v>31.150557000000006</v>
      </c>
      <c r="K4266" s="184">
        <v>0</v>
      </c>
      <c r="L4266" s="184">
        <v>0</v>
      </c>
      <c r="M4266" s="184">
        <f t="shared" si="510"/>
        <v>0</v>
      </c>
      <c r="O4266" s="188">
        <v>109.6773</v>
      </c>
      <c r="P4266" s="188">
        <v>78.526742999999996</v>
      </c>
      <c r="Q4266" s="188">
        <f t="shared" si="511"/>
        <v>31.150557000000006</v>
      </c>
      <c r="S4266" s="184">
        <v>0</v>
      </c>
      <c r="T4266" s="184">
        <v>0</v>
      </c>
      <c r="U4266" s="184">
        <f t="shared" si="512"/>
        <v>0</v>
      </c>
      <c r="W4266" s="185">
        <v>0</v>
      </c>
      <c r="X4266" s="185">
        <v>0</v>
      </c>
      <c r="Y4266" s="185">
        <f t="shared" si="513"/>
        <v>0</v>
      </c>
    </row>
    <row r="4267" spans="2:25" s="187" customFormat="1" hidden="1" x14ac:dyDescent="0.3">
      <c r="B4267" s="226" t="s">
        <v>4576</v>
      </c>
      <c r="C4267" s="338" t="s">
        <v>11743</v>
      </c>
      <c r="D4267" s="249"/>
      <c r="E4267" s="249"/>
      <c r="F4267" s="183"/>
      <c r="G4267" s="184">
        <f t="shared" si="514"/>
        <v>40.552300000000002</v>
      </c>
      <c r="H4267" s="184">
        <f t="shared" si="515"/>
        <v>34.683588280000002</v>
      </c>
      <c r="I4267" s="184">
        <f t="shared" si="509"/>
        <v>5.8687117200000003</v>
      </c>
      <c r="K4267" s="184">
        <v>0</v>
      </c>
      <c r="L4267" s="184">
        <v>0</v>
      </c>
      <c r="M4267" s="184">
        <f t="shared" si="510"/>
        <v>0</v>
      </c>
      <c r="O4267" s="188">
        <v>40.552300000000002</v>
      </c>
      <c r="P4267" s="188">
        <v>34.683588280000002</v>
      </c>
      <c r="Q4267" s="188">
        <f t="shared" si="511"/>
        <v>5.8687117200000003</v>
      </c>
      <c r="S4267" s="184">
        <v>0</v>
      </c>
      <c r="T4267" s="184">
        <v>0</v>
      </c>
      <c r="U4267" s="184">
        <f t="shared" si="512"/>
        <v>0</v>
      </c>
      <c r="W4267" s="185">
        <v>0</v>
      </c>
      <c r="X4267" s="185">
        <v>0</v>
      </c>
      <c r="Y4267" s="185">
        <f t="shared" si="513"/>
        <v>0</v>
      </c>
    </row>
    <row r="4268" spans="2:25" s="187" customFormat="1" hidden="1" x14ac:dyDescent="0.3">
      <c r="B4268" s="226" t="s">
        <v>4577</v>
      </c>
      <c r="C4268" s="338" t="s">
        <v>11744</v>
      </c>
      <c r="D4268" s="249"/>
      <c r="E4268" s="249"/>
      <c r="F4268" s="183"/>
      <c r="G4268" s="184">
        <f t="shared" si="514"/>
        <v>255.34560000000002</v>
      </c>
      <c r="H4268" s="184">
        <f t="shared" si="515"/>
        <v>232.69865176999997</v>
      </c>
      <c r="I4268" s="184">
        <f t="shared" si="509"/>
        <v>22.646948230000049</v>
      </c>
      <c r="K4268" s="184">
        <v>0</v>
      </c>
      <c r="L4268" s="184">
        <v>0</v>
      </c>
      <c r="M4268" s="184">
        <f t="shared" si="510"/>
        <v>0</v>
      </c>
      <c r="O4268" s="188">
        <v>255.34560000000002</v>
      </c>
      <c r="P4268" s="188">
        <v>232.69865176999997</v>
      </c>
      <c r="Q4268" s="188">
        <f t="shared" si="511"/>
        <v>22.646948230000049</v>
      </c>
      <c r="S4268" s="184">
        <v>0</v>
      </c>
      <c r="T4268" s="184">
        <v>0</v>
      </c>
      <c r="U4268" s="184">
        <f t="shared" si="512"/>
        <v>0</v>
      </c>
      <c r="W4268" s="185">
        <v>0</v>
      </c>
      <c r="X4268" s="185">
        <v>0</v>
      </c>
      <c r="Y4268" s="185">
        <f t="shared" si="513"/>
        <v>0</v>
      </c>
    </row>
    <row r="4269" spans="2:25" s="187" customFormat="1" hidden="1" x14ac:dyDescent="0.3">
      <c r="B4269" s="226" t="s">
        <v>4578</v>
      </c>
      <c r="C4269" s="338" t="s">
        <v>11745</v>
      </c>
      <c r="D4269" s="249"/>
      <c r="E4269" s="249"/>
      <c r="F4269" s="183"/>
      <c r="G4269" s="184">
        <f t="shared" si="514"/>
        <v>101</v>
      </c>
      <c r="H4269" s="184">
        <f t="shared" si="515"/>
        <v>89.680899999999994</v>
      </c>
      <c r="I4269" s="184">
        <f t="shared" si="509"/>
        <v>11.319100000000006</v>
      </c>
      <c r="K4269" s="184">
        <v>0</v>
      </c>
      <c r="L4269" s="184">
        <v>0</v>
      </c>
      <c r="M4269" s="184">
        <f t="shared" si="510"/>
        <v>0</v>
      </c>
      <c r="O4269" s="188">
        <v>101</v>
      </c>
      <c r="P4269" s="188">
        <v>89.680899999999994</v>
      </c>
      <c r="Q4269" s="188">
        <f t="shared" si="511"/>
        <v>11.319100000000006</v>
      </c>
      <c r="S4269" s="184">
        <v>0</v>
      </c>
      <c r="T4269" s="184">
        <v>0</v>
      </c>
      <c r="U4269" s="184">
        <f t="shared" si="512"/>
        <v>0</v>
      </c>
      <c r="W4269" s="185">
        <v>0</v>
      </c>
      <c r="X4269" s="185">
        <v>0</v>
      </c>
      <c r="Y4269" s="185">
        <f t="shared" si="513"/>
        <v>0</v>
      </c>
    </row>
    <row r="4270" spans="2:25" s="187" customFormat="1" hidden="1" x14ac:dyDescent="0.3">
      <c r="B4270" s="226" t="s">
        <v>4579</v>
      </c>
      <c r="C4270" s="338" t="s">
        <v>11746</v>
      </c>
      <c r="D4270" s="249"/>
      <c r="E4270" s="249"/>
      <c r="F4270" s="183"/>
      <c r="G4270" s="184">
        <f t="shared" si="514"/>
        <v>432.49950000000001</v>
      </c>
      <c r="H4270" s="184">
        <f t="shared" si="515"/>
        <v>390.58397267999999</v>
      </c>
      <c r="I4270" s="184">
        <f t="shared" si="509"/>
        <v>41.915527320000024</v>
      </c>
      <c r="K4270" s="184">
        <v>0</v>
      </c>
      <c r="L4270" s="184">
        <v>0</v>
      </c>
      <c r="M4270" s="184">
        <f t="shared" si="510"/>
        <v>0</v>
      </c>
      <c r="O4270" s="188">
        <v>432.49950000000001</v>
      </c>
      <c r="P4270" s="188">
        <v>390.58397267999999</v>
      </c>
      <c r="Q4270" s="188">
        <f t="shared" si="511"/>
        <v>41.915527320000024</v>
      </c>
      <c r="S4270" s="184">
        <v>0</v>
      </c>
      <c r="T4270" s="184">
        <v>0</v>
      </c>
      <c r="U4270" s="184">
        <f t="shared" si="512"/>
        <v>0</v>
      </c>
      <c r="W4270" s="185">
        <v>0</v>
      </c>
      <c r="X4270" s="185">
        <v>0</v>
      </c>
      <c r="Y4270" s="185">
        <f t="shared" si="513"/>
        <v>0</v>
      </c>
    </row>
    <row r="4271" spans="2:25" s="187" customFormat="1" hidden="1" x14ac:dyDescent="0.3">
      <c r="B4271" s="226" t="s">
        <v>4580</v>
      </c>
      <c r="C4271" s="338" t="s">
        <v>11747</v>
      </c>
      <c r="D4271" s="249"/>
      <c r="E4271" s="249"/>
      <c r="F4271" s="183"/>
      <c r="G4271" s="184">
        <f t="shared" si="514"/>
        <v>137.173</v>
      </c>
      <c r="H4271" s="184">
        <f t="shared" si="515"/>
        <v>111.25537272</v>
      </c>
      <c r="I4271" s="184">
        <f t="shared" si="509"/>
        <v>25.917627280000005</v>
      </c>
      <c r="K4271" s="184">
        <v>0</v>
      </c>
      <c r="L4271" s="184">
        <v>0</v>
      </c>
      <c r="M4271" s="184">
        <f t="shared" si="510"/>
        <v>0</v>
      </c>
      <c r="O4271" s="188">
        <v>137.173</v>
      </c>
      <c r="P4271" s="188">
        <v>111.25537272</v>
      </c>
      <c r="Q4271" s="188">
        <f t="shared" si="511"/>
        <v>25.917627280000005</v>
      </c>
      <c r="S4271" s="184">
        <v>0</v>
      </c>
      <c r="T4271" s="184">
        <v>0</v>
      </c>
      <c r="U4271" s="184">
        <f t="shared" si="512"/>
        <v>0</v>
      </c>
      <c r="W4271" s="185">
        <v>0</v>
      </c>
      <c r="X4271" s="185">
        <v>0</v>
      </c>
      <c r="Y4271" s="185">
        <f t="shared" si="513"/>
        <v>0</v>
      </c>
    </row>
    <row r="4272" spans="2:25" s="187" customFormat="1" hidden="1" x14ac:dyDescent="0.3">
      <c r="B4272" s="226" t="s">
        <v>4581</v>
      </c>
      <c r="C4272" s="338" t="s">
        <v>11748</v>
      </c>
      <c r="D4272" s="249"/>
      <c r="E4272" s="249"/>
      <c r="F4272" s="183"/>
      <c r="G4272" s="184">
        <f t="shared" si="514"/>
        <v>274.9787</v>
      </c>
      <c r="H4272" s="184">
        <f t="shared" si="515"/>
        <v>228.17159231000002</v>
      </c>
      <c r="I4272" s="184">
        <f t="shared" si="509"/>
        <v>46.807107689999981</v>
      </c>
      <c r="K4272" s="184">
        <v>0</v>
      </c>
      <c r="L4272" s="184">
        <v>0</v>
      </c>
      <c r="M4272" s="184">
        <f t="shared" si="510"/>
        <v>0</v>
      </c>
      <c r="O4272" s="188">
        <v>274.9787</v>
      </c>
      <c r="P4272" s="188">
        <v>228.17159231000002</v>
      </c>
      <c r="Q4272" s="188">
        <f t="shared" si="511"/>
        <v>46.807107689999981</v>
      </c>
      <c r="S4272" s="184">
        <v>0</v>
      </c>
      <c r="T4272" s="184">
        <v>0</v>
      </c>
      <c r="U4272" s="184">
        <f t="shared" si="512"/>
        <v>0</v>
      </c>
      <c r="W4272" s="185">
        <v>0</v>
      </c>
      <c r="X4272" s="185">
        <v>0</v>
      </c>
      <c r="Y4272" s="185">
        <f t="shared" si="513"/>
        <v>0</v>
      </c>
    </row>
    <row r="4273" spans="2:25" s="187" customFormat="1" hidden="1" x14ac:dyDescent="0.3">
      <c r="B4273" s="226" t="s">
        <v>4582</v>
      </c>
      <c r="C4273" s="338" t="s">
        <v>11749</v>
      </c>
      <c r="D4273" s="249"/>
      <c r="E4273" s="249"/>
      <c r="F4273" s="183"/>
      <c r="G4273" s="184">
        <f t="shared" si="514"/>
        <v>58.156799999999997</v>
      </c>
      <c r="H4273" s="184">
        <f t="shared" si="515"/>
        <v>53.120494590000007</v>
      </c>
      <c r="I4273" s="184">
        <f t="shared" si="509"/>
        <v>5.03630540999999</v>
      </c>
      <c r="K4273" s="184">
        <v>0</v>
      </c>
      <c r="L4273" s="184">
        <v>0</v>
      </c>
      <c r="M4273" s="184">
        <f t="shared" si="510"/>
        <v>0</v>
      </c>
      <c r="O4273" s="188">
        <v>58.156799999999997</v>
      </c>
      <c r="P4273" s="188">
        <v>53.120494590000007</v>
      </c>
      <c r="Q4273" s="188">
        <f t="shared" si="511"/>
        <v>5.03630540999999</v>
      </c>
      <c r="S4273" s="184">
        <v>0</v>
      </c>
      <c r="T4273" s="184">
        <v>0</v>
      </c>
      <c r="U4273" s="184">
        <f t="shared" si="512"/>
        <v>0</v>
      </c>
      <c r="W4273" s="185">
        <v>0</v>
      </c>
      <c r="X4273" s="185">
        <v>0</v>
      </c>
      <c r="Y4273" s="185">
        <f t="shared" si="513"/>
        <v>0</v>
      </c>
    </row>
    <row r="4274" spans="2:25" s="187" customFormat="1" hidden="1" x14ac:dyDescent="0.3">
      <c r="B4274" s="226" t="s">
        <v>4583</v>
      </c>
      <c r="C4274" s="338" t="s">
        <v>11750</v>
      </c>
      <c r="D4274" s="249"/>
      <c r="E4274" s="249"/>
      <c r="F4274" s="183"/>
      <c r="G4274" s="184">
        <f t="shared" si="514"/>
        <v>562.57050000000004</v>
      </c>
      <c r="H4274" s="184">
        <f t="shared" si="515"/>
        <v>44.992429999999999</v>
      </c>
      <c r="I4274" s="184">
        <f t="shared" si="509"/>
        <v>517.57807000000003</v>
      </c>
      <c r="K4274" s="184">
        <v>0</v>
      </c>
      <c r="L4274" s="184">
        <v>0</v>
      </c>
      <c r="M4274" s="184">
        <f t="shared" si="510"/>
        <v>0</v>
      </c>
      <c r="O4274" s="188">
        <v>562.57050000000004</v>
      </c>
      <c r="P4274" s="188">
        <v>44.992429999999999</v>
      </c>
      <c r="Q4274" s="188">
        <f t="shared" si="511"/>
        <v>517.57807000000003</v>
      </c>
      <c r="S4274" s="184">
        <v>0</v>
      </c>
      <c r="T4274" s="184">
        <v>0</v>
      </c>
      <c r="U4274" s="184">
        <f t="shared" si="512"/>
        <v>0</v>
      </c>
      <c r="W4274" s="185">
        <v>0</v>
      </c>
      <c r="X4274" s="185">
        <v>0</v>
      </c>
      <c r="Y4274" s="185">
        <f t="shared" si="513"/>
        <v>0</v>
      </c>
    </row>
    <row r="4275" spans="2:25" s="187" customFormat="1" hidden="1" x14ac:dyDescent="0.3">
      <c r="B4275" s="226" t="s">
        <v>4584</v>
      </c>
      <c r="C4275" s="338" t="s">
        <v>11751</v>
      </c>
      <c r="D4275" s="249"/>
      <c r="E4275" s="249"/>
      <c r="F4275" s="183"/>
      <c r="G4275" s="184">
        <f t="shared" si="514"/>
        <v>51.400700000000001</v>
      </c>
      <c r="H4275" s="184">
        <f t="shared" si="515"/>
        <v>42.252591750000001</v>
      </c>
      <c r="I4275" s="184">
        <f t="shared" si="509"/>
        <v>9.1481082499999999</v>
      </c>
      <c r="K4275" s="184">
        <v>0</v>
      </c>
      <c r="L4275" s="184">
        <v>0</v>
      </c>
      <c r="M4275" s="184">
        <f t="shared" si="510"/>
        <v>0</v>
      </c>
      <c r="O4275" s="188">
        <v>51.400700000000001</v>
      </c>
      <c r="P4275" s="188">
        <v>42.252591750000001</v>
      </c>
      <c r="Q4275" s="188">
        <f t="shared" si="511"/>
        <v>9.1481082499999999</v>
      </c>
      <c r="S4275" s="184">
        <v>0</v>
      </c>
      <c r="T4275" s="184">
        <v>0</v>
      </c>
      <c r="U4275" s="184">
        <f t="shared" si="512"/>
        <v>0</v>
      </c>
      <c r="W4275" s="185">
        <v>0</v>
      </c>
      <c r="X4275" s="185">
        <v>0</v>
      </c>
      <c r="Y4275" s="185">
        <f t="shared" si="513"/>
        <v>0</v>
      </c>
    </row>
    <row r="4276" spans="2:25" s="187" customFormat="1" hidden="1" x14ac:dyDescent="0.3">
      <c r="B4276" s="226" t="s">
        <v>4585</v>
      </c>
      <c r="C4276" s="338" t="s">
        <v>11752</v>
      </c>
      <c r="D4276" s="249"/>
      <c r="E4276" s="249"/>
      <c r="F4276" s="183"/>
      <c r="G4276" s="184">
        <f t="shared" si="514"/>
        <v>302.13099999999997</v>
      </c>
      <c r="H4276" s="184">
        <f t="shared" si="515"/>
        <v>244.33538869</v>
      </c>
      <c r="I4276" s="184">
        <f t="shared" si="509"/>
        <v>57.79561130999997</v>
      </c>
      <c r="K4276" s="184">
        <v>0</v>
      </c>
      <c r="L4276" s="184">
        <v>0</v>
      </c>
      <c r="M4276" s="184">
        <f t="shared" si="510"/>
        <v>0</v>
      </c>
      <c r="O4276" s="188">
        <v>302.13099999999997</v>
      </c>
      <c r="P4276" s="188">
        <v>244.33538869</v>
      </c>
      <c r="Q4276" s="188">
        <f t="shared" si="511"/>
        <v>57.79561130999997</v>
      </c>
      <c r="S4276" s="184">
        <v>0</v>
      </c>
      <c r="T4276" s="184">
        <v>0</v>
      </c>
      <c r="U4276" s="184">
        <f t="shared" si="512"/>
        <v>0</v>
      </c>
      <c r="W4276" s="185">
        <v>0</v>
      </c>
      <c r="X4276" s="185">
        <v>0</v>
      </c>
      <c r="Y4276" s="185">
        <f t="shared" si="513"/>
        <v>0</v>
      </c>
    </row>
    <row r="4277" spans="2:25" s="187" customFormat="1" hidden="1" x14ac:dyDescent="0.3">
      <c r="B4277" s="226" t="s">
        <v>4586</v>
      </c>
      <c r="C4277" s="338" t="s">
        <v>11753</v>
      </c>
      <c r="D4277" s="249"/>
      <c r="E4277" s="249"/>
      <c r="F4277" s="183"/>
      <c r="G4277" s="184">
        <f t="shared" si="514"/>
        <v>90</v>
      </c>
      <c r="H4277" s="184">
        <f t="shared" si="515"/>
        <v>0.2</v>
      </c>
      <c r="I4277" s="184">
        <f t="shared" si="509"/>
        <v>89.8</v>
      </c>
      <c r="K4277" s="184">
        <v>0</v>
      </c>
      <c r="L4277" s="184">
        <v>0</v>
      </c>
      <c r="M4277" s="184">
        <f t="shared" si="510"/>
        <v>0</v>
      </c>
      <c r="O4277" s="188">
        <v>90</v>
      </c>
      <c r="P4277" s="188">
        <v>0.2</v>
      </c>
      <c r="Q4277" s="188">
        <f t="shared" si="511"/>
        <v>89.8</v>
      </c>
      <c r="S4277" s="184">
        <v>0</v>
      </c>
      <c r="T4277" s="184">
        <v>0</v>
      </c>
      <c r="U4277" s="184">
        <f t="shared" si="512"/>
        <v>0</v>
      </c>
      <c r="W4277" s="185">
        <v>0</v>
      </c>
      <c r="X4277" s="185">
        <v>0</v>
      </c>
      <c r="Y4277" s="185">
        <f t="shared" si="513"/>
        <v>0</v>
      </c>
    </row>
    <row r="4278" spans="2:25" s="187" customFormat="1" hidden="1" x14ac:dyDescent="0.3">
      <c r="B4278" s="226" t="s">
        <v>4587</v>
      </c>
      <c r="C4278" s="338" t="s">
        <v>11754</v>
      </c>
      <c r="D4278" s="249"/>
      <c r="E4278" s="249"/>
      <c r="F4278" s="183"/>
      <c r="G4278" s="184">
        <f t="shared" si="514"/>
        <v>530.98509999999999</v>
      </c>
      <c r="H4278" s="184">
        <f t="shared" si="515"/>
        <v>486.35539361999997</v>
      </c>
      <c r="I4278" s="184">
        <f t="shared" si="509"/>
        <v>44.629706380000016</v>
      </c>
      <c r="K4278" s="184">
        <v>0</v>
      </c>
      <c r="L4278" s="184">
        <v>0</v>
      </c>
      <c r="M4278" s="184">
        <f t="shared" si="510"/>
        <v>0</v>
      </c>
      <c r="O4278" s="188">
        <v>530.98509999999999</v>
      </c>
      <c r="P4278" s="188">
        <v>486.35539361999997</v>
      </c>
      <c r="Q4278" s="188">
        <f t="shared" si="511"/>
        <v>44.629706380000016</v>
      </c>
      <c r="S4278" s="184">
        <v>0</v>
      </c>
      <c r="T4278" s="184">
        <v>0</v>
      </c>
      <c r="U4278" s="184">
        <f t="shared" si="512"/>
        <v>0</v>
      </c>
      <c r="W4278" s="185">
        <v>0</v>
      </c>
      <c r="X4278" s="185">
        <v>0</v>
      </c>
      <c r="Y4278" s="185">
        <f t="shared" si="513"/>
        <v>0</v>
      </c>
    </row>
    <row r="4279" spans="2:25" s="187" customFormat="1" hidden="1" x14ac:dyDescent="0.3">
      <c r="B4279" s="226" t="s">
        <v>4588</v>
      </c>
      <c r="C4279" s="338" t="s">
        <v>11755</v>
      </c>
      <c r="D4279" s="249"/>
      <c r="E4279" s="249"/>
      <c r="F4279" s="183"/>
      <c r="G4279" s="184">
        <f t="shared" si="514"/>
        <v>159.57749999999999</v>
      </c>
      <c r="H4279" s="184">
        <f t="shared" si="515"/>
        <v>141.42854033</v>
      </c>
      <c r="I4279" s="184">
        <f t="shared" si="509"/>
        <v>18.148959669999982</v>
      </c>
      <c r="K4279" s="184">
        <v>0</v>
      </c>
      <c r="L4279" s="184">
        <v>0</v>
      </c>
      <c r="M4279" s="184">
        <f t="shared" si="510"/>
        <v>0</v>
      </c>
      <c r="O4279" s="188">
        <v>159.57749999999999</v>
      </c>
      <c r="P4279" s="188">
        <v>141.42854033</v>
      </c>
      <c r="Q4279" s="188">
        <f t="shared" si="511"/>
        <v>18.148959669999982</v>
      </c>
      <c r="S4279" s="184">
        <v>0</v>
      </c>
      <c r="T4279" s="184">
        <v>0</v>
      </c>
      <c r="U4279" s="184">
        <f t="shared" si="512"/>
        <v>0</v>
      </c>
      <c r="W4279" s="185">
        <v>0</v>
      </c>
      <c r="X4279" s="185">
        <v>0</v>
      </c>
      <c r="Y4279" s="185">
        <f t="shared" si="513"/>
        <v>0</v>
      </c>
    </row>
    <row r="4280" spans="2:25" s="187" customFormat="1" hidden="1" x14ac:dyDescent="0.3">
      <c r="B4280" s="226" t="s">
        <v>4589</v>
      </c>
      <c r="C4280" s="338" t="s">
        <v>11756</v>
      </c>
      <c r="D4280" s="249"/>
      <c r="E4280" s="249"/>
      <c r="F4280" s="183"/>
      <c r="G4280" s="184">
        <f t="shared" si="514"/>
        <v>294.9316</v>
      </c>
      <c r="H4280" s="184">
        <f t="shared" si="515"/>
        <v>269.10281999</v>
      </c>
      <c r="I4280" s="184">
        <f t="shared" si="509"/>
        <v>25.828780010000003</v>
      </c>
      <c r="K4280" s="184">
        <v>0</v>
      </c>
      <c r="L4280" s="184">
        <v>0</v>
      </c>
      <c r="M4280" s="184">
        <f t="shared" si="510"/>
        <v>0</v>
      </c>
      <c r="O4280" s="188">
        <v>294.9316</v>
      </c>
      <c r="P4280" s="188">
        <v>269.10281999</v>
      </c>
      <c r="Q4280" s="188">
        <f t="shared" si="511"/>
        <v>25.828780010000003</v>
      </c>
      <c r="S4280" s="184">
        <v>0</v>
      </c>
      <c r="T4280" s="184">
        <v>0</v>
      </c>
      <c r="U4280" s="184">
        <f t="shared" si="512"/>
        <v>0</v>
      </c>
      <c r="W4280" s="185">
        <v>0</v>
      </c>
      <c r="X4280" s="185">
        <v>0</v>
      </c>
      <c r="Y4280" s="185">
        <f t="shared" si="513"/>
        <v>0</v>
      </c>
    </row>
    <row r="4281" spans="2:25" s="187" customFormat="1" hidden="1" x14ac:dyDescent="0.3">
      <c r="B4281" s="226" t="s">
        <v>4590</v>
      </c>
      <c r="C4281" s="338" t="s">
        <v>11757</v>
      </c>
      <c r="D4281" s="249"/>
      <c r="E4281" s="249"/>
      <c r="F4281" s="183"/>
      <c r="G4281" s="184">
        <f t="shared" si="514"/>
        <v>65.768200000000007</v>
      </c>
      <c r="H4281" s="184">
        <f t="shared" si="515"/>
        <v>58.691815219999995</v>
      </c>
      <c r="I4281" s="184">
        <f t="shared" si="509"/>
        <v>7.0763847800000121</v>
      </c>
      <c r="K4281" s="184">
        <v>0</v>
      </c>
      <c r="L4281" s="184">
        <v>0</v>
      </c>
      <c r="M4281" s="184">
        <f t="shared" si="510"/>
        <v>0</v>
      </c>
      <c r="O4281" s="188">
        <v>65.768200000000007</v>
      </c>
      <c r="P4281" s="188">
        <v>58.691815219999995</v>
      </c>
      <c r="Q4281" s="188">
        <f t="shared" si="511"/>
        <v>7.0763847800000121</v>
      </c>
      <c r="S4281" s="184">
        <v>0</v>
      </c>
      <c r="T4281" s="184">
        <v>0</v>
      </c>
      <c r="U4281" s="184">
        <f t="shared" si="512"/>
        <v>0</v>
      </c>
      <c r="W4281" s="185">
        <v>0</v>
      </c>
      <c r="X4281" s="185">
        <v>0</v>
      </c>
      <c r="Y4281" s="185">
        <f t="shared" si="513"/>
        <v>0</v>
      </c>
    </row>
    <row r="4282" spans="2:25" s="187" customFormat="1" hidden="1" x14ac:dyDescent="0.3">
      <c r="B4282" s="226" t="s">
        <v>4591</v>
      </c>
      <c r="C4282" s="338" t="s">
        <v>11758</v>
      </c>
      <c r="D4282" s="249"/>
      <c r="E4282" s="249"/>
      <c r="F4282" s="183"/>
      <c r="G4282" s="184">
        <f t="shared" si="514"/>
        <v>41.373699999999999</v>
      </c>
      <c r="H4282" s="184">
        <f t="shared" si="515"/>
        <v>29.472000000000001</v>
      </c>
      <c r="I4282" s="184">
        <f t="shared" si="509"/>
        <v>11.901699999999998</v>
      </c>
      <c r="K4282" s="184">
        <v>0</v>
      </c>
      <c r="L4282" s="184">
        <v>0</v>
      </c>
      <c r="M4282" s="184">
        <f t="shared" si="510"/>
        <v>0</v>
      </c>
      <c r="O4282" s="188">
        <v>41.373699999999999</v>
      </c>
      <c r="P4282" s="188">
        <v>29.472000000000001</v>
      </c>
      <c r="Q4282" s="188">
        <f t="shared" si="511"/>
        <v>11.901699999999998</v>
      </c>
      <c r="S4282" s="184">
        <v>0</v>
      </c>
      <c r="T4282" s="184">
        <v>0</v>
      </c>
      <c r="U4282" s="184">
        <f t="shared" si="512"/>
        <v>0</v>
      </c>
      <c r="W4282" s="185">
        <v>0</v>
      </c>
      <c r="X4282" s="185">
        <v>0</v>
      </c>
      <c r="Y4282" s="185">
        <f t="shared" si="513"/>
        <v>0</v>
      </c>
    </row>
    <row r="4283" spans="2:25" s="187" customFormat="1" hidden="1" x14ac:dyDescent="0.3">
      <c r="B4283" s="226" t="s">
        <v>4592</v>
      </c>
      <c r="C4283" s="338" t="s">
        <v>11759</v>
      </c>
      <c r="D4283" s="249"/>
      <c r="E4283" s="249"/>
      <c r="F4283" s="183"/>
      <c r="G4283" s="184">
        <f t="shared" si="514"/>
        <v>38.918099999999995</v>
      </c>
      <c r="H4283" s="184">
        <f t="shared" si="515"/>
        <v>34.316668419999999</v>
      </c>
      <c r="I4283" s="184">
        <f t="shared" si="509"/>
        <v>4.6014315799999963</v>
      </c>
      <c r="K4283" s="184">
        <v>0</v>
      </c>
      <c r="L4283" s="184">
        <v>0</v>
      </c>
      <c r="M4283" s="184">
        <f t="shared" si="510"/>
        <v>0</v>
      </c>
      <c r="O4283" s="188">
        <v>38.918099999999995</v>
      </c>
      <c r="P4283" s="188">
        <v>34.316668419999999</v>
      </c>
      <c r="Q4283" s="188">
        <f t="shared" si="511"/>
        <v>4.6014315799999963</v>
      </c>
      <c r="S4283" s="184">
        <v>0</v>
      </c>
      <c r="T4283" s="184">
        <v>0</v>
      </c>
      <c r="U4283" s="184">
        <f t="shared" si="512"/>
        <v>0</v>
      </c>
      <c r="W4283" s="185">
        <v>0</v>
      </c>
      <c r="X4283" s="185">
        <v>0</v>
      </c>
      <c r="Y4283" s="185">
        <f t="shared" si="513"/>
        <v>0</v>
      </c>
    </row>
    <row r="4284" spans="2:25" s="187" customFormat="1" hidden="1" x14ac:dyDescent="0.3">
      <c r="B4284" s="226" t="s">
        <v>4593</v>
      </c>
      <c r="C4284" s="338" t="s">
        <v>11760</v>
      </c>
      <c r="D4284" s="249"/>
      <c r="E4284" s="249"/>
      <c r="F4284" s="183"/>
      <c r="G4284" s="184">
        <f t="shared" si="514"/>
        <v>306.71269999999993</v>
      </c>
      <c r="H4284" s="184">
        <f t="shared" si="515"/>
        <v>255.61218072999995</v>
      </c>
      <c r="I4284" s="184">
        <f t="shared" si="509"/>
        <v>51.100519269999978</v>
      </c>
      <c r="K4284" s="184">
        <v>0</v>
      </c>
      <c r="L4284" s="184">
        <v>0</v>
      </c>
      <c r="M4284" s="184">
        <f t="shared" si="510"/>
        <v>0</v>
      </c>
      <c r="O4284" s="188">
        <v>306.71269999999993</v>
      </c>
      <c r="P4284" s="188">
        <v>255.61218072999995</v>
      </c>
      <c r="Q4284" s="188">
        <f t="shared" si="511"/>
        <v>51.100519269999978</v>
      </c>
      <c r="S4284" s="184">
        <v>0</v>
      </c>
      <c r="T4284" s="184">
        <v>0</v>
      </c>
      <c r="U4284" s="184">
        <f t="shared" si="512"/>
        <v>0</v>
      </c>
      <c r="W4284" s="185">
        <v>0</v>
      </c>
      <c r="X4284" s="185">
        <v>0</v>
      </c>
      <c r="Y4284" s="185">
        <f t="shared" si="513"/>
        <v>0</v>
      </c>
    </row>
    <row r="4285" spans="2:25" s="187" customFormat="1" hidden="1" x14ac:dyDescent="0.3">
      <c r="B4285" s="226" t="s">
        <v>4594</v>
      </c>
      <c r="C4285" s="338" t="s">
        <v>11761</v>
      </c>
      <c r="D4285" s="249"/>
      <c r="E4285" s="249"/>
      <c r="F4285" s="183"/>
      <c r="G4285" s="184">
        <f t="shared" si="514"/>
        <v>80.66</v>
      </c>
      <c r="H4285" s="184">
        <f t="shared" si="515"/>
        <v>-4.4490489999999996</v>
      </c>
      <c r="I4285" s="184">
        <f t="shared" si="509"/>
        <v>85.109048999999999</v>
      </c>
      <c r="K4285" s="184">
        <v>0</v>
      </c>
      <c r="L4285" s="184">
        <v>0</v>
      </c>
      <c r="M4285" s="184">
        <f t="shared" si="510"/>
        <v>0</v>
      </c>
      <c r="O4285" s="188">
        <v>80.66</v>
      </c>
      <c r="P4285" s="188">
        <v>-4.4490489999999996</v>
      </c>
      <c r="Q4285" s="188">
        <f t="shared" si="511"/>
        <v>85.109048999999999</v>
      </c>
      <c r="S4285" s="184">
        <v>0</v>
      </c>
      <c r="T4285" s="184">
        <v>0</v>
      </c>
      <c r="U4285" s="184">
        <f t="shared" si="512"/>
        <v>0</v>
      </c>
      <c r="W4285" s="185">
        <v>0</v>
      </c>
      <c r="X4285" s="185">
        <v>0</v>
      </c>
      <c r="Y4285" s="185">
        <f t="shared" si="513"/>
        <v>0</v>
      </c>
    </row>
    <row r="4286" spans="2:25" s="187" customFormat="1" hidden="1" x14ac:dyDescent="0.3">
      <c r="B4286" s="226" t="s">
        <v>4595</v>
      </c>
      <c r="C4286" s="338" t="s">
        <v>11762</v>
      </c>
      <c r="D4286" s="249"/>
      <c r="E4286" s="249"/>
      <c r="F4286" s="183"/>
      <c r="G4286" s="184">
        <f t="shared" si="514"/>
        <v>918.23350000000005</v>
      </c>
      <c r="H4286" s="184">
        <f t="shared" si="515"/>
        <v>877.97359452000001</v>
      </c>
      <c r="I4286" s="184">
        <f t="shared" si="509"/>
        <v>40.259905480000043</v>
      </c>
      <c r="K4286" s="184">
        <v>0</v>
      </c>
      <c r="L4286" s="184">
        <v>0</v>
      </c>
      <c r="M4286" s="184">
        <f t="shared" si="510"/>
        <v>0</v>
      </c>
      <c r="O4286" s="188">
        <v>918.23350000000005</v>
      </c>
      <c r="P4286" s="188">
        <v>877.97359452000001</v>
      </c>
      <c r="Q4286" s="188">
        <f t="shared" si="511"/>
        <v>40.259905480000043</v>
      </c>
      <c r="S4286" s="184">
        <v>0</v>
      </c>
      <c r="T4286" s="184">
        <v>0</v>
      </c>
      <c r="U4286" s="184">
        <f t="shared" si="512"/>
        <v>0</v>
      </c>
      <c r="W4286" s="185">
        <v>0</v>
      </c>
      <c r="X4286" s="185">
        <v>0</v>
      </c>
      <c r="Y4286" s="185">
        <f t="shared" si="513"/>
        <v>0</v>
      </c>
    </row>
    <row r="4287" spans="2:25" s="187" customFormat="1" hidden="1" x14ac:dyDescent="0.3">
      <c r="B4287" s="226" t="s">
        <v>4596</v>
      </c>
      <c r="C4287" s="338" t="s">
        <v>11763</v>
      </c>
      <c r="D4287" s="249"/>
      <c r="E4287" s="249"/>
      <c r="F4287" s="183"/>
      <c r="G4287" s="184">
        <f t="shared" si="514"/>
        <v>389.84590000000003</v>
      </c>
      <c r="H4287" s="184">
        <f t="shared" si="515"/>
        <v>333.67240005999997</v>
      </c>
      <c r="I4287" s="184">
        <f t="shared" si="509"/>
        <v>56.173499940000056</v>
      </c>
      <c r="K4287" s="184">
        <v>0</v>
      </c>
      <c r="L4287" s="184">
        <v>0</v>
      </c>
      <c r="M4287" s="184">
        <f t="shared" si="510"/>
        <v>0</v>
      </c>
      <c r="O4287" s="188">
        <v>389.84590000000003</v>
      </c>
      <c r="P4287" s="188">
        <v>333.67240005999997</v>
      </c>
      <c r="Q4287" s="188">
        <f t="shared" si="511"/>
        <v>56.173499940000056</v>
      </c>
      <c r="S4287" s="184">
        <v>0</v>
      </c>
      <c r="T4287" s="184">
        <v>0</v>
      </c>
      <c r="U4287" s="184">
        <f t="shared" si="512"/>
        <v>0</v>
      </c>
      <c r="W4287" s="185">
        <v>0</v>
      </c>
      <c r="X4287" s="185">
        <v>0</v>
      </c>
      <c r="Y4287" s="185">
        <f t="shared" si="513"/>
        <v>0</v>
      </c>
    </row>
    <row r="4288" spans="2:25" s="187" customFormat="1" hidden="1" x14ac:dyDescent="0.3">
      <c r="B4288" s="226" t="s">
        <v>4597</v>
      </c>
      <c r="C4288" s="338" t="s">
        <v>11764</v>
      </c>
      <c r="D4288" s="249"/>
      <c r="E4288" s="249"/>
      <c r="F4288" s="183"/>
      <c r="G4288" s="184">
        <f t="shared" si="514"/>
        <v>402.553</v>
      </c>
      <c r="H4288" s="184">
        <f t="shared" si="515"/>
        <v>375.27333014999999</v>
      </c>
      <c r="I4288" s="184">
        <f t="shared" si="509"/>
        <v>27.279669850000005</v>
      </c>
      <c r="K4288" s="184">
        <v>0</v>
      </c>
      <c r="L4288" s="184">
        <v>0</v>
      </c>
      <c r="M4288" s="184">
        <f t="shared" si="510"/>
        <v>0</v>
      </c>
      <c r="O4288" s="188">
        <v>402.553</v>
      </c>
      <c r="P4288" s="188">
        <v>375.27333014999999</v>
      </c>
      <c r="Q4288" s="188">
        <f t="shared" si="511"/>
        <v>27.279669850000005</v>
      </c>
      <c r="S4288" s="184">
        <v>0</v>
      </c>
      <c r="T4288" s="184">
        <v>0</v>
      </c>
      <c r="U4288" s="184">
        <f t="shared" si="512"/>
        <v>0</v>
      </c>
      <c r="W4288" s="185">
        <v>0</v>
      </c>
      <c r="X4288" s="185">
        <v>0</v>
      </c>
      <c r="Y4288" s="185">
        <f t="shared" si="513"/>
        <v>0</v>
      </c>
    </row>
    <row r="4289" spans="2:25" s="187" customFormat="1" hidden="1" x14ac:dyDescent="0.3">
      <c r="B4289" s="226" t="s">
        <v>4598</v>
      </c>
      <c r="C4289" s="338" t="s">
        <v>11765</v>
      </c>
      <c r="D4289" s="249"/>
      <c r="E4289" s="249"/>
      <c r="F4289" s="183"/>
      <c r="G4289" s="184">
        <f t="shared" si="514"/>
        <v>70.166000000000011</v>
      </c>
      <c r="H4289" s="184">
        <f t="shared" si="515"/>
        <v>56.895284240000002</v>
      </c>
      <c r="I4289" s="184">
        <f t="shared" si="509"/>
        <v>13.270715760000009</v>
      </c>
      <c r="K4289" s="184">
        <v>0</v>
      </c>
      <c r="L4289" s="184">
        <v>0</v>
      </c>
      <c r="M4289" s="184">
        <f t="shared" si="510"/>
        <v>0</v>
      </c>
      <c r="O4289" s="188">
        <v>70.166000000000011</v>
      </c>
      <c r="P4289" s="188">
        <v>56.895284240000002</v>
      </c>
      <c r="Q4289" s="188">
        <f t="shared" si="511"/>
        <v>13.270715760000009</v>
      </c>
      <c r="S4289" s="184">
        <v>0</v>
      </c>
      <c r="T4289" s="184">
        <v>0</v>
      </c>
      <c r="U4289" s="184">
        <f t="shared" si="512"/>
        <v>0</v>
      </c>
      <c r="W4289" s="185">
        <v>0</v>
      </c>
      <c r="X4289" s="185">
        <v>0</v>
      </c>
      <c r="Y4289" s="185">
        <f t="shared" si="513"/>
        <v>0</v>
      </c>
    </row>
    <row r="4290" spans="2:25" s="187" customFormat="1" hidden="1" x14ac:dyDescent="0.3">
      <c r="B4290" s="226" t="s">
        <v>4599</v>
      </c>
      <c r="C4290" s="338" t="s">
        <v>11766</v>
      </c>
      <c r="D4290" s="249"/>
      <c r="E4290" s="249"/>
      <c r="F4290" s="183"/>
      <c r="G4290" s="184">
        <f t="shared" si="514"/>
        <v>233.91059999999999</v>
      </c>
      <c r="H4290" s="184">
        <f t="shared" si="515"/>
        <v>54.481969999999997</v>
      </c>
      <c r="I4290" s="184">
        <f t="shared" si="509"/>
        <v>179.42863</v>
      </c>
      <c r="K4290" s="184">
        <v>0</v>
      </c>
      <c r="L4290" s="184">
        <v>0</v>
      </c>
      <c r="M4290" s="184">
        <f t="shared" si="510"/>
        <v>0</v>
      </c>
      <c r="O4290" s="188">
        <v>233.91059999999999</v>
      </c>
      <c r="P4290" s="188">
        <v>54.481969999999997</v>
      </c>
      <c r="Q4290" s="188">
        <f t="shared" si="511"/>
        <v>179.42863</v>
      </c>
      <c r="S4290" s="184">
        <v>0</v>
      </c>
      <c r="T4290" s="184">
        <v>0</v>
      </c>
      <c r="U4290" s="184">
        <f t="shared" si="512"/>
        <v>0</v>
      </c>
      <c r="W4290" s="185">
        <v>0</v>
      </c>
      <c r="X4290" s="185">
        <v>0</v>
      </c>
      <c r="Y4290" s="185">
        <f t="shared" si="513"/>
        <v>0</v>
      </c>
    </row>
    <row r="4291" spans="2:25" s="187" customFormat="1" hidden="1" x14ac:dyDescent="0.3">
      <c r="B4291" s="226" t="s">
        <v>4600</v>
      </c>
      <c r="C4291" s="338" t="s">
        <v>11767</v>
      </c>
      <c r="D4291" s="249"/>
      <c r="E4291" s="249"/>
      <c r="F4291" s="183"/>
      <c r="G4291" s="184">
        <f t="shared" si="514"/>
        <v>47.414000000000009</v>
      </c>
      <c r="H4291" s="184">
        <f t="shared" si="515"/>
        <v>38.556971180000005</v>
      </c>
      <c r="I4291" s="184">
        <f t="shared" si="509"/>
        <v>8.8570288200000036</v>
      </c>
      <c r="K4291" s="184">
        <v>0</v>
      </c>
      <c r="L4291" s="184">
        <v>0</v>
      </c>
      <c r="M4291" s="184">
        <f t="shared" si="510"/>
        <v>0</v>
      </c>
      <c r="O4291" s="188">
        <v>47.414000000000009</v>
      </c>
      <c r="P4291" s="188">
        <v>38.556971180000005</v>
      </c>
      <c r="Q4291" s="188">
        <f t="shared" si="511"/>
        <v>8.8570288200000036</v>
      </c>
      <c r="S4291" s="184">
        <v>0</v>
      </c>
      <c r="T4291" s="184">
        <v>0</v>
      </c>
      <c r="U4291" s="184">
        <f t="shared" si="512"/>
        <v>0</v>
      </c>
      <c r="W4291" s="185">
        <v>0</v>
      </c>
      <c r="X4291" s="185">
        <v>0</v>
      </c>
      <c r="Y4291" s="185">
        <f t="shared" si="513"/>
        <v>0</v>
      </c>
    </row>
    <row r="4292" spans="2:25" s="187" customFormat="1" hidden="1" x14ac:dyDescent="0.3">
      <c r="B4292" s="226" t="s">
        <v>4601</v>
      </c>
      <c r="C4292" s="338" t="s">
        <v>11768</v>
      </c>
      <c r="D4292" s="249"/>
      <c r="E4292" s="249"/>
      <c r="F4292" s="183"/>
      <c r="G4292" s="184">
        <f t="shared" si="514"/>
        <v>380.76769999999993</v>
      </c>
      <c r="H4292" s="184">
        <f t="shared" si="515"/>
        <v>307.02741969000004</v>
      </c>
      <c r="I4292" s="184">
        <f t="shared" si="509"/>
        <v>73.740280309999889</v>
      </c>
      <c r="K4292" s="184">
        <v>0</v>
      </c>
      <c r="L4292" s="184">
        <v>0</v>
      </c>
      <c r="M4292" s="184">
        <f t="shared" si="510"/>
        <v>0</v>
      </c>
      <c r="O4292" s="188">
        <v>380.76769999999993</v>
      </c>
      <c r="P4292" s="188">
        <v>307.02741969000004</v>
      </c>
      <c r="Q4292" s="188">
        <f t="shared" si="511"/>
        <v>73.740280309999889</v>
      </c>
      <c r="S4292" s="184">
        <v>0</v>
      </c>
      <c r="T4292" s="184">
        <v>0</v>
      </c>
      <c r="U4292" s="184">
        <f t="shared" si="512"/>
        <v>0</v>
      </c>
      <c r="W4292" s="185">
        <v>0</v>
      </c>
      <c r="X4292" s="185">
        <v>0</v>
      </c>
      <c r="Y4292" s="185">
        <f t="shared" si="513"/>
        <v>0</v>
      </c>
    </row>
    <row r="4293" spans="2:25" s="187" customFormat="1" hidden="1" x14ac:dyDescent="0.3">
      <c r="B4293" s="226" t="s">
        <v>4602</v>
      </c>
      <c r="C4293" s="338" t="s">
        <v>11769</v>
      </c>
      <c r="D4293" s="249"/>
      <c r="E4293" s="249"/>
      <c r="F4293" s="183"/>
      <c r="G4293" s="184">
        <f t="shared" si="514"/>
        <v>100</v>
      </c>
      <c r="H4293" s="184">
        <f t="shared" si="515"/>
        <v>61.819423</v>
      </c>
      <c r="I4293" s="184">
        <f t="shared" si="509"/>
        <v>38.180577</v>
      </c>
      <c r="K4293" s="184">
        <v>0</v>
      </c>
      <c r="L4293" s="184">
        <v>0</v>
      </c>
      <c r="M4293" s="184">
        <f t="shared" si="510"/>
        <v>0</v>
      </c>
      <c r="O4293" s="188">
        <v>100</v>
      </c>
      <c r="P4293" s="188">
        <v>61.819423</v>
      </c>
      <c r="Q4293" s="188">
        <f t="shared" si="511"/>
        <v>38.180577</v>
      </c>
      <c r="S4293" s="184">
        <v>0</v>
      </c>
      <c r="T4293" s="184">
        <v>0</v>
      </c>
      <c r="U4293" s="184">
        <f t="shared" si="512"/>
        <v>0</v>
      </c>
      <c r="W4293" s="185">
        <v>0</v>
      </c>
      <c r="X4293" s="185">
        <v>0</v>
      </c>
      <c r="Y4293" s="185">
        <f t="shared" si="513"/>
        <v>0</v>
      </c>
    </row>
    <row r="4294" spans="2:25" s="187" customFormat="1" hidden="1" x14ac:dyDescent="0.3">
      <c r="B4294" s="226" t="s">
        <v>4603</v>
      </c>
      <c r="C4294" s="338" t="s">
        <v>11770</v>
      </c>
      <c r="D4294" s="249"/>
      <c r="E4294" s="249"/>
      <c r="F4294" s="183"/>
      <c r="G4294" s="184">
        <f t="shared" si="514"/>
        <v>679.82550000000003</v>
      </c>
      <c r="H4294" s="184">
        <f t="shared" si="515"/>
        <v>660.22894854000003</v>
      </c>
      <c r="I4294" s="184">
        <f t="shared" si="509"/>
        <v>19.596551460000001</v>
      </c>
      <c r="K4294" s="184">
        <v>0</v>
      </c>
      <c r="L4294" s="184">
        <v>0</v>
      </c>
      <c r="M4294" s="184">
        <f t="shared" si="510"/>
        <v>0</v>
      </c>
      <c r="O4294" s="188">
        <v>679.82550000000003</v>
      </c>
      <c r="P4294" s="188">
        <v>660.22894854000003</v>
      </c>
      <c r="Q4294" s="188">
        <f t="shared" si="511"/>
        <v>19.596551460000001</v>
      </c>
      <c r="S4294" s="184">
        <v>0</v>
      </c>
      <c r="T4294" s="184">
        <v>0</v>
      </c>
      <c r="U4294" s="184">
        <f t="shared" si="512"/>
        <v>0</v>
      </c>
      <c r="W4294" s="185">
        <v>0</v>
      </c>
      <c r="X4294" s="185">
        <v>0</v>
      </c>
      <c r="Y4294" s="185">
        <f t="shared" si="513"/>
        <v>0</v>
      </c>
    </row>
    <row r="4295" spans="2:25" s="187" customFormat="1" hidden="1" x14ac:dyDescent="0.3">
      <c r="B4295" s="226" t="s">
        <v>4604</v>
      </c>
      <c r="C4295" s="338" t="s">
        <v>11771</v>
      </c>
      <c r="D4295" s="249"/>
      <c r="E4295" s="249"/>
      <c r="F4295" s="183"/>
      <c r="G4295" s="184">
        <f t="shared" si="514"/>
        <v>239.61860000000001</v>
      </c>
      <c r="H4295" s="184">
        <f t="shared" si="515"/>
        <v>202.09556494</v>
      </c>
      <c r="I4295" s="184">
        <f t="shared" si="509"/>
        <v>37.523035060000012</v>
      </c>
      <c r="K4295" s="184">
        <v>0</v>
      </c>
      <c r="L4295" s="184">
        <v>0</v>
      </c>
      <c r="M4295" s="184">
        <f t="shared" si="510"/>
        <v>0</v>
      </c>
      <c r="O4295" s="188">
        <v>239.61860000000001</v>
      </c>
      <c r="P4295" s="188">
        <v>202.09556494</v>
      </c>
      <c r="Q4295" s="188">
        <f t="shared" si="511"/>
        <v>37.523035060000012</v>
      </c>
      <c r="S4295" s="184">
        <v>0</v>
      </c>
      <c r="T4295" s="184">
        <v>0</v>
      </c>
      <c r="U4295" s="184">
        <f t="shared" si="512"/>
        <v>0</v>
      </c>
      <c r="W4295" s="185">
        <v>0</v>
      </c>
      <c r="X4295" s="185">
        <v>0</v>
      </c>
      <c r="Y4295" s="185">
        <f t="shared" si="513"/>
        <v>0</v>
      </c>
    </row>
    <row r="4296" spans="2:25" s="187" customFormat="1" hidden="1" x14ac:dyDescent="0.3">
      <c r="B4296" s="226" t="s">
        <v>4605</v>
      </c>
      <c r="C4296" s="338" t="s">
        <v>11772</v>
      </c>
      <c r="D4296" s="249"/>
      <c r="E4296" s="249"/>
      <c r="F4296" s="183"/>
      <c r="G4296" s="184">
        <f t="shared" si="514"/>
        <v>293.11320000000001</v>
      </c>
      <c r="H4296" s="184">
        <f t="shared" si="515"/>
        <v>273.58332723000001</v>
      </c>
      <c r="I4296" s="184">
        <f t="shared" si="509"/>
        <v>19.529872769999997</v>
      </c>
      <c r="K4296" s="184">
        <v>0</v>
      </c>
      <c r="L4296" s="184">
        <v>0</v>
      </c>
      <c r="M4296" s="184">
        <f t="shared" si="510"/>
        <v>0</v>
      </c>
      <c r="O4296" s="188">
        <v>293.11320000000001</v>
      </c>
      <c r="P4296" s="188">
        <v>273.58332723000001</v>
      </c>
      <c r="Q4296" s="188">
        <f t="shared" si="511"/>
        <v>19.529872769999997</v>
      </c>
      <c r="S4296" s="184">
        <v>0</v>
      </c>
      <c r="T4296" s="184">
        <v>0</v>
      </c>
      <c r="U4296" s="184">
        <f t="shared" si="512"/>
        <v>0</v>
      </c>
      <c r="W4296" s="185">
        <v>0</v>
      </c>
      <c r="X4296" s="185">
        <v>0</v>
      </c>
      <c r="Y4296" s="185">
        <f t="shared" si="513"/>
        <v>0</v>
      </c>
    </row>
    <row r="4297" spans="2:25" s="187" customFormat="1" hidden="1" x14ac:dyDescent="0.3">
      <c r="B4297" s="226" t="s">
        <v>4606</v>
      </c>
      <c r="C4297" s="338" t="s">
        <v>11773</v>
      </c>
      <c r="D4297" s="249"/>
      <c r="E4297" s="249"/>
      <c r="F4297" s="183"/>
      <c r="G4297" s="184">
        <f t="shared" si="514"/>
        <v>114.25580000000001</v>
      </c>
      <c r="H4297" s="184">
        <f t="shared" si="515"/>
        <v>95.702434870000019</v>
      </c>
      <c r="I4297" s="184">
        <f t="shared" ref="I4297:I4360" si="516">+ABS(G4297-H4297)</f>
        <v>18.553365129999989</v>
      </c>
      <c r="K4297" s="184">
        <v>0</v>
      </c>
      <c r="L4297" s="184">
        <v>0</v>
      </c>
      <c r="M4297" s="184">
        <f t="shared" ref="M4297:M4360" si="517">+ABS(K4297-L4297)</f>
        <v>0</v>
      </c>
      <c r="O4297" s="188">
        <v>114.25580000000001</v>
      </c>
      <c r="P4297" s="188">
        <v>95.702434870000019</v>
      </c>
      <c r="Q4297" s="188">
        <f t="shared" ref="Q4297:Q4360" si="518">+ABS(O4297-P4297)</f>
        <v>18.553365129999989</v>
      </c>
      <c r="S4297" s="184">
        <v>0</v>
      </c>
      <c r="T4297" s="184">
        <v>0</v>
      </c>
      <c r="U4297" s="184">
        <f t="shared" ref="U4297:U4360" si="519">+ABS(S4297-T4297)</f>
        <v>0</v>
      </c>
      <c r="W4297" s="185">
        <v>0</v>
      </c>
      <c r="X4297" s="185">
        <v>0</v>
      </c>
      <c r="Y4297" s="185">
        <f t="shared" ref="Y4297:Y4360" si="520">+ABS(W4297-X4297)</f>
        <v>0</v>
      </c>
    </row>
    <row r="4298" spans="2:25" s="187" customFormat="1" hidden="1" x14ac:dyDescent="0.3">
      <c r="B4298" s="226" t="s">
        <v>4607</v>
      </c>
      <c r="C4298" s="338" t="s">
        <v>11774</v>
      </c>
      <c r="D4298" s="249"/>
      <c r="E4298" s="249"/>
      <c r="F4298" s="183"/>
      <c r="G4298" s="184">
        <f t="shared" si="514"/>
        <v>70.708699999999993</v>
      </c>
      <c r="H4298" s="184">
        <f t="shared" si="515"/>
        <v>12</v>
      </c>
      <c r="I4298" s="184">
        <f t="shared" si="516"/>
        <v>58.708699999999993</v>
      </c>
      <c r="K4298" s="184">
        <v>0</v>
      </c>
      <c r="L4298" s="184">
        <v>0</v>
      </c>
      <c r="M4298" s="184">
        <f t="shared" si="517"/>
        <v>0</v>
      </c>
      <c r="O4298" s="188">
        <v>70.708699999999993</v>
      </c>
      <c r="P4298" s="188">
        <v>12</v>
      </c>
      <c r="Q4298" s="188">
        <f t="shared" si="518"/>
        <v>58.708699999999993</v>
      </c>
      <c r="S4298" s="184">
        <v>0</v>
      </c>
      <c r="T4298" s="184">
        <v>0</v>
      </c>
      <c r="U4298" s="184">
        <f t="shared" si="519"/>
        <v>0</v>
      </c>
      <c r="W4298" s="185">
        <v>0</v>
      </c>
      <c r="X4298" s="185">
        <v>0</v>
      </c>
      <c r="Y4298" s="185">
        <f t="shared" si="520"/>
        <v>0</v>
      </c>
    </row>
    <row r="4299" spans="2:25" s="187" customFormat="1" hidden="1" x14ac:dyDescent="0.3">
      <c r="B4299" s="226" t="s">
        <v>4608</v>
      </c>
      <c r="C4299" s="338" t="s">
        <v>11775</v>
      </c>
      <c r="D4299" s="249"/>
      <c r="E4299" s="249"/>
      <c r="F4299" s="183"/>
      <c r="G4299" s="184">
        <f t="shared" si="514"/>
        <v>51.659500000000001</v>
      </c>
      <c r="H4299" s="184">
        <f t="shared" si="515"/>
        <v>46.928618929999999</v>
      </c>
      <c r="I4299" s="184">
        <f t="shared" si="516"/>
        <v>4.7308810700000024</v>
      </c>
      <c r="K4299" s="184">
        <v>0</v>
      </c>
      <c r="L4299" s="184">
        <v>0</v>
      </c>
      <c r="M4299" s="184">
        <f t="shared" si="517"/>
        <v>0</v>
      </c>
      <c r="O4299" s="188">
        <v>51.659500000000001</v>
      </c>
      <c r="P4299" s="188">
        <v>46.928618929999999</v>
      </c>
      <c r="Q4299" s="188">
        <f t="shared" si="518"/>
        <v>4.7308810700000024</v>
      </c>
      <c r="S4299" s="184">
        <v>0</v>
      </c>
      <c r="T4299" s="184">
        <v>0</v>
      </c>
      <c r="U4299" s="184">
        <f t="shared" si="519"/>
        <v>0</v>
      </c>
      <c r="W4299" s="185">
        <v>0</v>
      </c>
      <c r="X4299" s="185">
        <v>0</v>
      </c>
      <c r="Y4299" s="185">
        <f t="shared" si="520"/>
        <v>0</v>
      </c>
    </row>
    <row r="4300" spans="2:25" s="187" customFormat="1" hidden="1" x14ac:dyDescent="0.3">
      <c r="B4300" s="226" t="s">
        <v>4609</v>
      </c>
      <c r="C4300" s="338" t="s">
        <v>11776</v>
      </c>
      <c r="D4300" s="249"/>
      <c r="E4300" s="249"/>
      <c r="F4300" s="183"/>
      <c r="G4300" s="184">
        <f t="shared" si="514"/>
        <v>379.51820000000004</v>
      </c>
      <c r="H4300" s="184">
        <f t="shared" si="515"/>
        <v>328.29986995000002</v>
      </c>
      <c r="I4300" s="184">
        <f t="shared" si="516"/>
        <v>51.21833005000002</v>
      </c>
      <c r="K4300" s="184">
        <v>0</v>
      </c>
      <c r="L4300" s="184">
        <v>0</v>
      </c>
      <c r="M4300" s="184">
        <f t="shared" si="517"/>
        <v>0</v>
      </c>
      <c r="O4300" s="188">
        <v>379.51820000000004</v>
      </c>
      <c r="P4300" s="188">
        <v>328.29986995000002</v>
      </c>
      <c r="Q4300" s="188">
        <f t="shared" si="518"/>
        <v>51.21833005000002</v>
      </c>
      <c r="S4300" s="184">
        <v>0</v>
      </c>
      <c r="T4300" s="184">
        <v>0</v>
      </c>
      <c r="U4300" s="184">
        <f t="shared" si="519"/>
        <v>0</v>
      </c>
      <c r="W4300" s="185">
        <v>0</v>
      </c>
      <c r="X4300" s="185">
        <v>0</v>
      </c>
      <c r="Y4300" s="185">
        <f t="shared" si="520"/>
        <v>0</v>
      </c>
    </row>
    <row r="4301" spans="2:25" s="187" customFormat="1" hidden="1" x14ac:dyDescent="0.3">
      <c r="B4301" s="226" t="s">
        <v>4610</v>
      </c>
      <c r="C4301" s="338" t="s">
        <v>11777</v>
      </c>
      <c r="D4301" s="249"/>
      <c r="E4301" s="249"/>
      <c r="F4301" s="183"/>
      <c r="G4301" s="184">
        <f t="shared" si="514"/>
        <v>201.5</v>
      </c>
      <c r="H4301" s="184">
        <f t="shared" si="515"/>
        <v>98.228300000000004</v>
      </c>
      <c r="I4301" s="184">
        <f t="shared" si="516"/>
        <v>103.2717</v>
      </c>
      <c r="K4301" s="184">
        <v>0</v>
      </c>
      <c r="L4301" s="184">
        <v>0</v>
      </c>
      <c r="M4301" s="184">
        <f t="shared" si="517"/>
        <v>0</v>
      </c>
      <c r="O4301" s="188">
        <v>201.5</v>
      </c>
      <c r="P4301" s="188">
        <v>98.228300000000004</v>
      </c>
      <c r="Q4301" s="188">
        <f t="shared" si="518"/>
        <v>103.2717</v>
      </c>
      <c r="S4301" s="184">
        <v>0</v>
      </c>
      <c r="T4301" s="184">
        <v>0</v>
      </c>
      <c r="U4301" s="184">
        <f t="shared" si="519"/>
        <v>0</v>
      </c>
      <c r="W4301" s="185">
        <v>0</v>
      </c>
      <c r="X4301" s="185">
        <v>0</v>
      </c>
      <c r="Y4301" s="185">
        <f t="shared" si="520"/>
        <v>0</v>
      </c>
    </row>
    <row r="4302" spans="2:25" s="187" customFormat="1" hidden="1" x14ac:dyDescent="0.3">
      <c r="B4302" s="226" t="s">
        <v>4611</v>
      </c>
      <c r="C4302" s="338" t="s">
        <v>11778</v>
      </c>
      <c r="D4302" s="249"/>
      <c r="E4302" s="249"/>
      <c r="F4302" s="183"/>
      <c r="G4302" s="184">
        <f t="shared" si="514"/>
        <v>463.54690000000005</v>
      </c>
      <c r="H4302" s="184">
        <f t="shared" si="515"/>
        <v>412.49030891000001</v>
      </c>
      <c r="I4302" s="184">
        <f t="shared" si="516"/>
        <v>51.05659109000004</v>
      </c>
      <c r="K4302" s="184">
        <v>0</v>
      </c>
      <c r="L4302" s="184">
        <v>0</v>
      </c>
      <c r="M4302" s="184">
        <f t="shared" si="517"/>
        <v>0</v>
      </c>
      <c r="O4302" s="188">
        <v>463.54690000000005</v>
      </c>
      <c r="P4302" s="188">
        <v>412.49030891000001</v>
      </c>
      <c r="Q4302" s="188">
        <f t="shared" si="518"/>
        <v>51.05659109000004</v>
      </c>
      <c r="S4302" s="184">
        <v>0</v>
      </c>
      <c r="T4302" s="184">
        <v>0</v>
      </c>
      <c r="U4302" s="184">
        <f t="shared" si="519"/>
        <v>0</v>
      </c>
      <c r="W4302" s="185">
        <v>0</v>
      </c>
      <c r="X4302" s="185">
        <v>0</v>
      </c>
      <c r="Y4302" s="185">
        <f t="shared" si="520"/>
        <v>0</v>
      </c>
    </row>
    <row r="4303" spans="2:25" s="187" customFormat="1" hidden="1" x14ac:dyDescent="0.3">
      <c r="B4303" s="226" t="s">
        <v>4612</v>
      </c>
      <c r="C4303" s="338" t="s">
        <v>11779</v>
      </c>
      <c r="D4303" s="249"/>
      <c r="E4303" s="249"/>
      <c r="F4303" s="183"/>
      <c r="G4303" s="184">
        <f t="shared" si="514"/>
        <v>194.23009999999999</v>
      </c>
      <c r="H4303" s="184">
        <f t="shared" si="515"/>
        <v>165.98949450000001</v>
      </c>
      <c r="I4303" s="184">
        <f t="shared" si="516"/>
        <v>28.240605499999987</v>
      </c>
      <c r="K4303" s="184">
        <v>0</v>
      </c>
      <c r="L4303" s="184">
        <v>0</v>
      </c>
      <c r="M4303" s="184">
        <f t="shared" si="517"/>
        <v>0</v>
      </c>
      <c r="O4303" s="188">
        <v>194.23009999999999</v>
      </c>
      <c r="P4303" s="188">
        <v>165.98949450000001</v>
      </c>
      <c r="Q4303" s="188">
        <f t="shared" si="518"/>
        <v>28.240605499999987</v>
      </c>
      <c r="S4303" s="184">
        <v>0</v>
      </c>
      <c r="T4303" s="184">
        <v>0</v>
      </c>
      <c r="U4303" s="184">
        <f t="shared" si="519"/>
        <v>0</v>
      </c>
      <c r="W4303" s="185">
        <v>0</v>
      </c>
      <c r="X4303" s="185">
        <v>0</v>
      </c>
      <c r="Y4303" s="185">
        <f t="shared" si="520"/>
        <v>0</v>
      </c>
    </row>
    <row r="4304" spans="2:25" s="187" customFormat="1" hidden="1" x14ac:dyDescent="0.3">
      <c r="B4304" s="226" t="s">
        <v>4613</v>
      </c>
      <c r="C4304" s="338" t="s">
        <v>11780</v>
      </c>
      <c r="D4304" s="249"/>
      <c r="E4304" s="249"/>
      <c r="F4304" s="183"/>
      <c r="G4304" s="184">
        <f t="shared" si="514"/>
        <v>278.96690000000001</v>
      </c>
      <c r="H4304" s="184">
        <f t="shared" si="515"/>
        <v>271.35448789999998</v>
      </c>
      <c r="I4304" s="184">
        <f t="shared" si="516"/>
        <v>7.6124121000000287</v>
      </c>
      <c r="K4304" s="184">
        <v>0</v>
      </c>
      <c r="L4304" s="184">
        <v>0</v>
      </c>
      <c r="M4304" s="184">
        <f t="shared" si="517"/>
        <v>0</v>
      </c>
      <c r="O4304" s="188">
        <v>278.96690000000001</v>
      </c>
      <c r="P4304" s="188">
        <v>271.35448789999998</v>
      </c>
      <c r="Q4304" s="188">
        <f t="shared" si="518"/>
        <v>7.6124121000000287</v>
      </c>
      <c r="S4304" s="184">
        <v>0</v>
      </c>
      <c r="T4304" s="184">
        <v>0</v>
      </c>
      <c r="U4304" s="184">
        <f t="shared" si="519"/>
        <v>0</v>
      </c>
      <c r="W4304" s="185">
        <v>0</v>
      </c>
      <c r="X4304" s="185">
        <v>0</v>
      </c>
      <c r="Y4304" s="185">
        <f t="shared" si="520"/>
        <v>0</v>
      </c>
    </row>
    <row r="4305" spans="2:25" s="187" customFormat="1" hidden="1" x14ac:dyDescent="0.3">
      <c r="B4305" s="226" t="s">
        <v>4614</v>
      </c>
      <c r="C4305" s="338" t="s">
        <v>11781</v>
      </c>
      <c r="D4305" s="249"/>
      <c r="E4305" s="249"/>
      <c r="F4305" s="183"/>
      <c r="G4305" s="184">
        <f t="shared" si="514"/>
        <v>82.5899</v>
      </c>
      <c r="H4305" s="184">
        <f t="shared" si="515"/>
        <v>64.727380960000005</v>
      </c>
      <c r="I4305" s="184">
        <f t="shared" si="516"/>
        <v>17.862519039999995</v>
      </c>
      <c r="K4305" s="184">
        <v>0</v>
      </c>
      <c r="L4305" s="184">
        <v>0</v>
      </c>
      <c r="M4305" s="184">
        <f t="shared" si="517"/>
        <v>0</v>
      </c>
      <c r="O4305" s="188">
        <v>82.5899</v>
      </c>
      <c r="P4305" s="188">
        <v>64.727380960000005</v>
      </c>
      <c r="Q4305" s="188">
        <f t="shared" si="518"/>
        <v>17.862519039999995</v>
      </c>
      <c r="S4305" s="184">
        <v>0</v>
      </c>
      <c r="T4305" s="184">
        <v>0</v>
      </c>
      <c r="U4305" s="184">
        <f t="shared" si="519"/>
        <v>0</v>
      </c>
      <c r="W4305" s="185">
        <v>0</v>
      </c>
      <c r="X4305" s="185">
        <v>0</v>
      </c>
      <c r="Y4305" s="185">
        <f t="shared" si="520"/>
        <v>0</v>
      </c>
    </row>
    <row r="4306" spans="2:25" s="187" customFormat="1" hidden="1" x14ac:dyDescent="0.3">
      <c r="B4306" s="226" t="s">
        <v>4615</v>
      </c>
      <c r="C4306" s="338" t="s">
        <v>11782</v>
      </c>
      <c r="D4306" s="249"/>
      <c r="E4306" s="249"/>
      <c r="F4306" s="183"/>
      <c r="G4306" s="184">
        <f t="shared" si="514"/>
        <v>34.617400000000004</v>
      </c>
      <c r="H4306" s="184">
        <f t="shared" si="515"/>
        <v>16.071200000000001</v>
      </c>
      <c r="I4306" s="184">
        <f t="shared" si="516"/>
        <v>18.546200000000002</v>
      </c>
      <c r="K4306" s="184">
        <v>0</v>
      </c>
      <c r="L4306" s="184">
        <v>0</v>
      </c>
      <c r="M4306" s="184">
        <f t="shared" si="517"/>
        <v>0</v>
      </c>
      <c r="O4306" s="188">
        <v>34.617400000000004</v>
      </c>
      <c r="P4306" s="188">
        <v>16.071200000000001</v>
      </c>
      <c r="Q4306" s="188">
        <f t="shared" si="518"/>
        <v>18.546200000000002</v>
      </c>
      <c r="S4306" s="184">
        <v>0</v>
      </c>
      <c r="T4306" s="184">
        <v>0</v>
      </c>
      <c r="U4306" s="184">
        <f t="shared" si="519"/>
        <v>0</v>
      </c>
      <c r="W4306" s="185">
        <v>0</v>
      </c>
      <c r="X4306" s="185">
        <v>0</v>
      </c>
      <c r="Y4306" s="185">
        <f t="shared" si="520"/>
        <v>0</v>
      </c>
    </row>
    <row r="4307" spans="2:25" s="187" customFormat="1" hidden="1" x14ac:dyDescent="0.3">
      <c r="B4307" s="226" t="s">
        <v>4616</v>
      </c>
      <c r="C4307" s="338" t="s">
        <v>11783</v>
      </c>
      <c r="D4307" s="249"/>
      <c r="E4307" s="249"/>
      <c r="F4307" s="183"/>
      <c r="G4307" s="184">
        <f t="shared" si="514"/>
        <v>42.703600000000002</v>
      </c>
      <c r="H4307" s="184">
        <f t="shared" si="515"/>
        <v>39.968632489999997</v>
      </c>
      <c r="I4307" s="184">
        <f t="shared" si="516"/>
        <v>2.7349675100000042</v>
      </c>
      <c r="K4307" s="184">
        <v>0</v>
      </c>
      <c r="L4307" s="184">
        <v>0</v>
      </c>
      <c r="M4307" s="184">
        <f t="shared" si="517"/>
        <v>0</v>
      </c>
      <c r="O4307" s="188">
        <v>42.703600000000002</v>
      </c>
      <c r="P4307" s="188">
        <v>39.968632489999997</v>
      </c>
      <c r="Q4307" s="188">
        <f t="shared" si="518"/>
        <v>2.7349675100000042</v>
      </c>
      <c r="S4307" s="184">
        <v>0</v>
      </c>
      <c r="T4307" s="184">
        <v>0</v>
      </c>
      <c r="U4307" s="184">
        <f t="shared" si="519"/>
        <v>0</v>
      </c>
      <c r="W4307" s="185">
        <v>0</v>
      </c>
      <c r="X4307" s="185">
        <v>0</v>
      </c>
      <c r="Y4307" s="185">
        <f t="shared" si="520"/>
        <v>0</v>
      </c>
    </row>
    <row r="4308" spans="2:25" s="187" customFormat="1" hidden="1" x14ac:dyDescent="0.3">
      <c r="B4308" s="226" t="s">
        <v>4617</v>
      </c>
      <c r="C4308" s="338" t="s">
        <v>11784</v>
      </c>
      <c r="D4308" s="249"/>
      <c r="E4308" s="249"/>
      <c r="F4308" s="183"/>
      <c r="G4308" s="184">
        <f t="shared" si="514"/>
        <v>253.40359999999998</v>
      </c>
      <c r="H4308" s="184">
        <f t="shared" si="515"/>
        <v>199.50944549000002</v>
      </c>
      <c r="I4308" s="184">
        <f t="shared" si="516"/>
        <v>53.894154509999964</v>
      </c>
      <c r="K4308" s="184">
        <v>0</v>
      </c>
      <c r="L4308" s="184">
        <v>0</v>
      </c>
      <c r="M4308" s="184">
        <f t="shared" si="517"/>
        <v>0</v>
      </c>
      <c r="O4308" s="188">
        <v>253.40359999999998</v>
      </c>
      <c r="P4308" s="188">
        <v>199.50944549000002</v>
      </c>
      <c r="Q4308" s="188">
        <f t="shared" si="518"/>
        <v>53.894154509999964</v>
      </c>
      <c r="S4308" s="184">
        <v>0</v>
      </c>
      <c r="T4308" s="184">
        <v>0</v>
      </c>
      <c r="U4308" s="184">
        <f t="shared" si="519"/>
        <v>0</v>
      </c>
      <c r="W4308" s="185">
        <v>0</v>
      </c>
      <c r="X4308" s="185">
        <v>0</v>
      </c>
      <c r="Y4308" s="185">
        <f t="shared" si="520"/>
        <v>0</v>
      </c>
    </row>
    <row r="4309" spans="2:25" s="187" customFormat="1" hidden="1" x14ac:dyDescent="0.3">
      <c r="B4309" s="226" t="s">
        <v>4618</v>
      </c>
      <c r="C4309" s="338" t="s">
        <v>11785</v>
      </c>
      <c r="D4309" s="249"/>
      <c r="E4309" s="249"/>
      <c r="F4309" s="183"/>
      <c r="G4309" s="184">
        <f t="shared" si="514"/>
        <v>196.8741</v>
      </c>
      <c r="H4309" s="184">
        <f t="shared" si="515"/>
        <v>16.5</v>
      </c>
      <c r="I4309" s="184">
        <f t="shared" si="516"/>
        <v>180.3741</v>
      </c>
      <c r="K4309" s="184">
        <v>0</v>
      </c>
      <c r="L4309" s="184">
        <v>0</v>
      </c>
      <c r="M4309" s="184">
        <f t="shared" si="517"/>
        <v>0</v>
      </c>
      <c r="O4309" s="188">
        <v>196.8741</v>
      </c>
      <c r="P4309" s="188">
        <v>16.5</v>
      </c>
      <c r="Q4309" s="188">
        <f t="shared" si="518"/>
        <v>180.3741</v>
      </c>
      <c r="S4309" s="184">
        <v>0</v>
      </c>
      <c r="T4309" s="184">
        <v>0</v>
      </c>
      <c r="U4309" s="184">
        <f t="shared" si="519"/>
        <v>0</v>
      </c>
      <c r="W4309" s="185">
        <v>0</v>
      </c>
      <c r="X4309" s="185">
        <v>0</v>
      </c>
      <c r="Y4309" s="185">
        <f t="shared" si="520"/>
        <v>0</v>
      </c>
    </row>
    <row r="4310" spans="2:25" s="187" customFormat="1" hidden="1" x14ac:dyDescent="0.3">
      <c r="B4310" s="226" t="s">
        <v>4619</v>
      </c>
      <c r="C4310" s="338" t="s">
        <v>11786</v>
      </c>
      <c r="D4310" s="249"/>
      <c r="E4310" s="249"/>
      <c r="F4310" s="183"/>
      <c r="G4310" s="184">
        <f t="shared" si="514"/>
        <v>1373.2224000000001</v>
      </c>
      <c r="H4310" s="184">
        <f t="shared" si="515"/>
        <v>1315.6206437600001</v>
      </c>
      <c r="I4310" s="184">
        <f t="shared" si="516"/>
        <v>57.601756239999986</v>
      </c>
      <c r="K4310" s="184">
        <v>0</v>
      </c>
      <c r="L4310" s="184">
        <v>0</v>
      </c>
      <c r="M4310" s="184">
        <f t="shared" si="517"/>
        <v>0</v>
      </c>
      <c r="O4310" s="188">
        <v>1373.2224000000001</v>
      </c>
      <c r="P4310" s="188">
        <v>1315.6206437600001</v>
      </c>
      <c r="Q4310" s="188">
        <f t="shared" si="518"/>
        <v>57.601756239999986</v>
      </c>
      <c r="S4310" s="184">
        <v>0</v>
      </c>
      <c r="T4310" s="184">
        <v>0</v>
      </c>
      <c r="U4310" s="184">
        <f t="shared" si="519"/>
        <v>0</v>
      </c>
      <c r="W4310" s="185">
        <v>0</v>
      </c>
      <c r="X4310" s="185">
        <v>0</v>
      </c>
      <c r="Y4310" s="185">
        <f t="shared" si="520"/>
        <v>0</v>
      </c>
    </row>
    <row r="4311" spans="2:25" s="187" customFormat="1" hidden="1" x14ac:dyDescent="0.3">
      <c r="B4311" s="226" t="s">
        <v>4620</v>
      </c>
      <c r="C4311" s="338" t="s">
        <v>11787</v>
      </c>
      <c r="D4311" s="249"/>
      <c r="E4311" s="249"/>
      <c r="F4311" s="183"/>
      <c r="G4311" s="184">
        <f t="shared" si="514"/>
        <v>794.74099999999999</v>
      </c>
      <c r="H4311" s="184">
        <f t="shared" si="515"/>
        <v>659.60259081999993</v>
      </c>
      <c r="I4311" s="184">
        <f t="shared" si="516"/>
        <v>135.13840918000005</v>
      </c>
      <c r="K4311" s="184">
        <v>0</v>
      </c>
      <c r="L4311" s="184">
        <v>0</v>
      </c>
      <c r="M4311" s="184">
        <f t="shared" si="517"/>
        <v>0</v>
      </c>
      <c r="O4311" s="188">
        <v>794.74099999999999</v>
      </c>
      <c r="P4311" s="188">
        <v>659.60259081999993</v>
      </c>
      <c r="Q4311" s="188">
        <f t="shared" si="518"/>
        <v>135.13840918000005</v>
      </c>
      <c r="S4311" s="184">
        <v>0</v>
      </c>
      <c r="T4311" s="184">
        <v>0</v>
      </c>
      <c r="U4311" s="184">
        <f t="shared" si="519"/>
        <v>0</v>
      </c>
      <c r="W4311" s="185">
        <v>0</v>
      </c>
      <c r="X4311" s="185">
        <v>0</v>
      </c>
      <c r="Y4311" s="185">
        <f t="shared" si="520"/>
        <v>0</v>
      </c>
    </row>
    <row r="4312" spans="2:25" s="187" customFormat="1" hidden="1" x14ac:dyDescent="0.3">
      <c r="B4312" s="226" t="s">
        <v>4621</v>
      </c>
      <c r="C4312" s="338" t="s">
        <v>11788</v>
      </c>
      <c r="D4312" s="249"/>
      <c r="E4312" s="249"/>
      <c r="F4312" s="183"/>
      <c r="G4312" s="184">
        <f t="shared" si="514"/>
        <v>434.5061</v>
      </c>
      <c r="H4312" s="184">
        <f t="shared" si="515"/>
        <v>384.27622300000002</v>
      </c>
      <c r="I4312" s="184">
        <f t="shared" si="516"/>
        <v>50.229876999999988</v>
      </c>
      <c r="K4312" s="184">
        <v>0</v>
      </c>
      <c r="L4312" s="184">
        <v>0</v>
      </c>
      <c r="M4312" s="184">
        <f t="shared" si="517"/>
        <v>0</v>
      </c>
      <c r="O4312" s="188">
        <v>434.5061</v>
      </c>
      <c r="P4312" s="188">
        <v>384.27622300000002</v>
      </c>
      <c r="Q4312" s="188">
        <f t="shared" si="518"/>
        <v>50.229876999999988</v>
      </c>
      <c r="S4312" s="184">
        <v>0</v>
      </c>
      <c r="T4312" s="184">
        <v>0</v>
      </c>
      <c r="U4312" s="184">
        <f t="shared" si="519"/>
        <v>0</v>
      </c>
      <c r="W4312" s="185">
        <v>0</v>
      </c>
      <c r="X4312" s="185">
        <v>0</v>
      </c>
      <c r="Y4312" s="185">
        <f t="shared" si="520"/>
        <v>0</v>
      </c>
    </row>
    <row r="4313" spans="2:25" s="187" customFormat="1" hidden="1" x14ac:dyDescent="0.3">
      <c r="B4313" s="226" t="s">
        <v>4622</v>
      </c>
      <c r="C4313" s="338" t="s">
        <v>11789</v>
      </c>
      <c r="D4313" s="249"/>
      <c r="E4313" s="249"/>
      <c r="F4313" s="183"/>
      <c r="G4313" s="184">
        <f t="shared" si="514"/>
        <v>101.962</v>
      </c>
      <c r="H4313" s="184">
        <f t="shared" si="515"/>
        <v>87.79703468999999</v>
      </c>
      <c r="I4313" s="184">
        <f t="shared" si="516"/>
        <v>14.164965310000014</v>
      </c>
      <c r="K4313" s="184">
        <v>0</v>
      </c>
      <c r="L4313" s="184">
        <v>0</v>
      </c>
      <c r="M4313" s="184">
        <f t="shared" si="517"/>
        <v>0</v>
      </c>
      <c r="O4313" s="188">
        <v>101.962</v>
      </c>
      <c r="P4313" s="188">
        <v>87.79703468999999</v>
      </c>
      <c r="Q4313" s="188">
        <f t="shared" si="518"/>
        <v>14.164965310000014</v>
      </c>
      <c r="S4313" s="184">
        <v>0</v>
      </c>
      <c r="T4313" s="184">
        <v>0</v>
      </c>
      <c r="U4313" s="184">
        <f t="shared" si="519"/>
        <v>0</v>
      </c>
      <c r="W4313" s="185">
        <v>0</v>
      </c>
      <c r="X4313" s="185">
        <v>0</v>
      </c>
      <c r="Y4313" s="185">
        <f t="shared" si="520"/>
        <v>0</v>
      </c>
    </row>
    <row r="4314" spans="2:25" s="187" customFormat="1" hidden="1" x14ac:dyDescent="0.3">
      <c r="B4314" s="226" t="s">
        <v>4623</v>
      </c>
      <c r="C4314" s="338" t="s">
        <v>11790</v>
      </c>
      <c r="D4314" s="249"/>
      <c r="E4314" s="249"/>
      <c r="F4314" s="183"/>
      <c r="G4314" s="184">
        <f t="shared" si="514"/>
        <v>134.05269999999999</v>
      </c>
      <c r="H4314" s="184">
        <f t="shared" si="515"/>
        <v>56.701999999999998</v>
      </c>
      <c r="I4314" s="184">
        <f t="shared" si="516"/>
        <v>77.350699999999989</v>
      </c>
      <c r="K4314" s="184">
        <v>0</v>
      </c>
      <c r="L4314" s="184">
        <v>0</v>
      </c>
      <c r="M4314" s="184">
        <f t="shared" si="517"/>
        <v>0</v>
      </c>
      <c r="O4314" s="188">
        <v>134.05269999999999</v>
      </c>
      <c r="P4314" s="188">
        <v>56.701999999999998</v>
      </c>
      <c r="Q4314" s="188">
        <f t="shared" si="518"/>
        <v>77.350699999999989</v>
      </c>
      <c r="S4314" s="184">
        <v>0</v>
      </c>
      <c r="T4314" s="184">
        <v>0</v>
      </c>
      <c r="U4314" s="184">
        <f t="shared" si="519"/>
        <v>0</v>
      </c>
      <c r="W4314" s="185">
        <v>0</v>
      </c>
      <c r="X4314" s="185">
        <v>0</v>
      </c>
      <c r="Y4314" s="185">
        <f t="shared" si="520"/>
        <v>0</v>
      </c>
    </row>
    <row r="4315" spans="2:25" s="187" customFormat="1" hidden="1" x14ac:dyDescent="0.3">
      <c r="B4315" s="226" t="s">
        <v>4624</v>
      </c>
      <c r="C4315" s="338" t="s">
        <v>11791</v>
      </c>
      <c r="D4315" s="249"/>
      <c r="E4315" s="249"/>
      <c r="F4315" s="183"/>
      <c r="G4315" s="184">
        <f t="shared" si="514"/>
        <v>46.935600000000001</v>
      </c>
      <c r="H4315" s="184">
        <f t="shared" si="515"/>
        <v>43.304461750000002</v>
      </c>
      <c r="I4315" s="184">
        <f t="shared" si="516"/>
        <v>3.6311382499999993</v>
      </c>
      <c r="K4315" s="184">
        <v>0</v>
      </c>
      <c r="L4315" s="184">
        <v>0</v>
      </c>
      <c r="M4315" s="184">
        <f t="shared" si="517"/>
        <v>0</v>
      </c>
      <c r="O4315" s="188">
        <v>46.935600000000001</v>
      </c>
      <c r="P4315" s="188">
        <v>43.304461750000002</v>
      </c>
      <c r="Q4315" s="188">
        <f t="shared" si="518"/>
        <v>3.6311382499999993</v>
      </c>
      <c r="S4315" s="184">
        <v>0</v>
      </c>
      <c r="T4315" s="184">
        <v>0</v>
      </c>
      <c r="U4315" s="184">
        <f t="shared" si="519"/>
        <v>0</v>
      </c>
      <c r="W4315" s="185">
        <v>0</v>
      </c>
      <c r="X4315" s="185">
        <v>0</v>
      </c>
      <c r="Y4315" s="185">
        <f t="shared" si="520"/>
        <v>0</v>
      </c>
    </row>
    <row r="4316" spans="2:25" s="187" customFormat="1" hidden="1" x14ac:dyDescent="0.3">
      <c r="B4316" s="226" t="s">
        <v>4625</v>
      </c>
      <c r="C4316" s="338" t="s">
        <v>11792</v>
      </c>
      <c r="D4316" s="249"/>
      <c r="E4316" s="249"/>
      <c r="F4316" s="183"/>
      <c r="G4316" s="184">
        <f t="shared" si="514"/>
        <v>374.46709999999996</v>
      </c>
      <c r="H4316" s="184">
        <f t="shared" si="515"/>
        <v>268.80642537</v>
      </c>
      <c r="I4316" s="184">
        <f t="shared" si="516"/>
        <v>105.66067462999996</v>
      </c>
      <c r="K4316" s="184">
        <v>0</v>
      </c>
      <c r="L4316" s="184">
        <v>0</v>
      </c>
      <c r="M4316" s="184">
        <f t="shared" si="517"/>
        <v>0</v>
      </c>
      <c r="O4316" s="188">
        <v>374.46709999999996</v>
      </c>
      <c r="P4316" s="188">
        <v>268.80642537</v>
      </c>
      <c r="Q4316" s="188">
        <f t="shared" si="518"/>
        <v>105.66067462999996</v>
      </c>
      <c r="S4316" s="184">
        <v>0</v>
      </c>
      <c r="T4316" s="184">
        <v>0</v>
      </c>
      <c r="U4316" s="184">
        <f t="shared" si="519"/>
        <v>0</v>
      </c>
      <c r="W4316" s="185">
        <v>0</v>
      </c>
      <c r="X4316" s="185">
        <v>0</v>
      </c>
      <c r="Y4316" s="185">
        <f t="shared" si="520"/>
        <v>0</v>
      </c>
    </row>
    <row r="4317" spans="2:25" s="187" customFormat="1" hidden="1" x14ac:dyDescent="0.3">
      <c r="B4317" s="226" t="s">
        <v>4626</v>
      </c>
      <c r="C4317" s="338" t="s">
        <v>11793</v>
      </c>
      <c r="D4317" s="249"/>
      <c r="E4317" s="249"/>
      <c r="F4317" s="183"/>
      <c r="G4317" s="184">
        <f t="shared" si="514"/>
        <v>154.5</v>
      </c>
      <c r="H4317" s="184">
        <f t="shared" si="515"/>
        <v>144.53800000000001</v>
      </c>
      <c r="I4317" s="184">
        <f t="shared" si="516"/>
        <v>9.9619999999999891</v>
      </c>
      <c r="K4317" s="184">
        <v>0</v>
      </c>
      <c r="L4317" s="184">
        <v>0</v>
      </c>
      <c r="M4317" s="184">
        <f t="shared" si="517"/>
        <v>0</v>
      </c>
      <c r="O4317" s="188">
        <v>154.5</v>
      </c>
      <c r="P4317" s="188">
        <v>144.53800000000001</v>
      </c>
      <c r="Q4317" s="188">
        <f t="shared" si="518"/>
        <v>9.9619999999999891</v>
      </c>
      <c r="S4317" s="184">
        <v>0</v>
      </c>
      <c r="T4317" s="184">
        <v>0</v>
      </c>
      <c r="U4317" s="184">
        <f t="shared" si="519"/>
        <v>0</v>
      </c>
      <c r="W4317" s="185">
        <v>0</v>
      </c>
      <c r="X4317" s="185">
        <v>0</v>
      </c>
      <c r="Y4317" s="185">
        <f t="shared" si="520"/>
        <v>0</v>
      </c>
    </row>
    <row r="4318" spans="2:25" s="187" customFormat="1" hidden="1" x14ac:dyDescent="0.3">
      <c r="B4318" s="226" t="s">
        <v>4627</v>
      </c>
      <c r="C4318" s="338" t="s">
        <v>11794</v>
      </c>
      <c r="D4318" s="249"/>
      <c r="E4318" s="249"/>
      <c r="F4318" s="183"/>
      <c r="G4318" s="184">
        <f t="shared" si="514"/>
        <v>810.57670000000007</v>
      </c>
      <c r="H4318" s="184">
        <f t="shared" si="515"/>
        <v>786.39902655999992</v>
      </c>
      <c r="I4318" s="184">
        <f t="shared" si="516"/>
        <v>24.177673440000149</v>
      </c>
      <c r="K4318" s="184">
        <v>0</v>
      </c>
      <c r="L4318" s="184">
        <v>0</v>
      </c>
      <c r="M4318" s="184">
        <f t="shared" si="517"/>
        <v>0</v>
      </c>
      <c r="O4318" s="188">
        <v>810.57670000000007</v>
      </c>
      <c r="P4318" s="188">
        <v>786.39902655999992</v>
      </c>
      <c r="Q4318" s="188">
        <f t="shared" si="518"/>
        <v>24.177673440000149</v>
      </c>
      <c r="S4318" s="184">
        <v>0</v>
      </c>
      <c r="T4318" s="184">
        <v>0</v>
      </c>
      <c r="U4318" s="184">
        <f t="shared" si="519"/>
        <v>0</v>
      </c>
      <c r="W4318" s="185">
        <v>0</v>
      </c>
      <c r="X4318" s="185">
        <v>0</v>
      </c>
      <c r="Y4318" s="185">
        <f t="shared" si="520"/>
        <v>0</v>
      </c>
    </row>
    <row r="4319" spans="2:25" s="187" customFormat="1" hidden="1" x14ac:dyDescent="0.3">
      <c r="B4319" s="226" t="s">
        <v>4628</v>
      </c>
      <c r="C4319" s="338" t="s">
        <v>11795</v>
      </c>
      <c r="D4319" s="249"/>
      <c r="E4319" s="249"/>
      <c r="F4319" s="183"/>
      <c r="G4319" s="184">
        <f t="shared" si="514"/>
        <v>527.56539999999995</v>
      </c>
      <c r="H4319" s="184">
        <f t="shared" si="515"/>
        <v>463.02089642999999</v>
      </c>
      <c r="I4319" s="184">
        <f t="shared" si="516"/>
        <v>64.544503569999961</v>
      </c>
      <c r="K4319" s="184">
        <v>0</v>
      </c>
      <c r="L4319" s="184">
        <v>0</v>
      </c>
      <c r="M4319" s="184">
        <f t="shared" si="517"/>
        <v>0</v>
      </c>
      <c r="O4319" s="188">
        <v>527.56539999999995</v>
      </c>
      <c r="P4319" s="188">
        <v>463.02089642999999</v>
      </c>
      <c r="Q4319" s="188">
        <f t="shared" si="518"/>
        <v>64.544503569999961</v>
      </c>
      <c r="S4319" s="184">
        <v>0</v>
      </c>
      <c r="T4319" s="184">
        <v>0</v>
      </c>
      <c r="U4319" s="184">
        <f t="shared" si="519"/>
        <v>0</v>
      </c>
      <c r="W4319" s="185">
        <v>0</v>
      </c>
      <c r="X4319" s="185">
        <v>0</v>
      </c>
      <c r="Y4319" s="185">
        <f t="shared" si="520"/>
        <v>0</v>
      </c>
    </row>
    <row r="4320" spans="2:25" s="187" customFormat="1" hidden="1" x14ac:dyDescent="0.3">
      <c r="B4320" s="226" t="s">
        <v>4629</v>
      </c>
      <c r="C4320" s="338" t="s">
        <v>11796</v>
      </c>
      <c r="D4320" s="249"/>
      <c r="E4320" s="249"/>
      <c r="F4320" s="183"/>
      <c r="G4320" s="184">
        <f t="shared" si="514"/>
        <v>302.25789999999995</v>
      </c>
      <c r="H4320" s="184">
        <f t="shared" si="515"/>
        <v>281.85964911999997</v>
      </c>
      <c r="I4320" s="184">
        <f t="shared" si="516"/>
        <v>20.398250879999978</v>
      </c>
      <c r="K4320" s="184">
        <v>0</v>
      </c>
      <c r="L4320" s="184">
        <v>0</v>
      </c>
      <c r="M4320" s="184">
        <f t="shared" si="517"/>
        <v>0</v>
      </c>
      <c r="O4320" s="188">
        <v>302.25789999999995</v>
      </c>
      <c r="P4320" s="188">
        <v>281.85964911999997</v>
      </c>
      <c r="Q4320" s="188">
        <f t="shared" si="518"/>
        <v>20.398250879999978</v>
      </c>
      <c r="S4320" s="184">
        <v>0</v>
      </c>
      <c r="T4320" s="184">
        <v>0</v>
      </c>
      <c r="U4320" s="184">
        <f t="shared" si="519"/>
        <v>0</v>
      </c>
      <c r="W4320" s="185">
        <v>0</v>
      </c>
      <c r="X4320" s="185">
        <v>0</v>
      </c>
      <c r="Y4320" s="185">
        <f t="shared" si="520"/>
        <v>0</v>
      </c>
    </row>
    <row r="4321" spans="2:25" s="187" customFormat="1" hidden="1" x14ac:dyDescent="0.3">
      <c r="B4321" s="226" t="s">
        <v>4630</v>
      </c>
      <c r="C4321" s="338" t="s">
        <v>11797</v>
      </c>
      <c r="D4321" s="249"/>
      <c r="E4321" s="249"/>
      <c r="F4321" s="183"/>
      <c r="G4321" s="184">
        <f t="shared" si="514"/>
        <v>356.11110000000002</v>
      </c>
      <c r="H4321" s="184">
        <f t="shared" si="515"/>
        <v>283.63544933999998</v>
      </c>
      <c r="I4321" s="184">
        <f t="shared" si="516"/>
        <v>72.475650660000042</v>
      </c>
      <c r="K4321" s="184">
        <v>0</v>
      </c>
      <c r="L4321" s="184">
        <v>0</v>
      </c>
      <c r="M4321" s="184">
        <f t="shared" si="517"/>
        <v>0</v>
      </c>
      <c r="O4321" s="188">
        <v>356.11110000000002</v>
      </c>
      <c r="P4321" s="188">
        <v>283.63544933999998</v>
      </c>
      <c r="Q4321" s="188">
        <f t="shared" si="518"/>
        <v>72.475650660000042</v>
      </c>
      <c r="S4321" s="184">
        <v>0</v>
      </c>
      <c r="T4321" s="184">
        <v>0</v>
      </c>
      <c r="U4321" s="184">
        <f t="shared" si="519"/>
        <v>0</v>
      </c>
      <c r="W4321" s="185">
        <v>0</v>
      </c>
      <c r="X4321" s="185">
        <v>0</v>
      </c>
      <c r="Y4321" s="185">
        <f t="shared" si="520"/>
        <v>0</v>
      </c>
    </row>
    <row r="4322" spans="2:25" s="187" customFormat="1" hidden="1" x14ac:dyDescent="0.3">
      <c r="B4322" s="226" t="s">
        <v>4631</v>
      </c>
      <c r="C4322" s="338" t="s">
        <v>11798</v>
      </c>
      <c r="D4322" s="249"/>
      <c r="E4322" s="249"/>
      <c r="F4322" s="183"/>
      <c r="G4322" s="184">
        <f t="shared" si="514"/>
        <v>35.265999999999998</v>
      </c>
      <c r="H4322" s="184">
        <f t="shared" si="515"/>
        <v>30.228000000000002</v>
      </c>
      <c r="I4322" s="184">
        <f t="shared" si="516"/>
        <v>5.0379999999999967</v>
      </c>
      <c r="K4322" s="184">
        <v>0</v>
      </c>
      <c r="L4322" s="184">
        <v>0</v>
      </c>
      <c r="M4322" s="184">
        <f t="shared" si="517"/>
        <v>0</v>
      </c>
      <c r="O4322" s="188">
        <v>35.265999999999998</v>
      </c>
      <c r="P4322" s="188">
        <v>30.228000000000002</v>
      </c>
      <c r="Q4322" s="188">
        <f t="shared" si="518"/>
        <v>5.0379999999999967</v>
      </c>
      <c r="S4322" s="184">
        <v>0</v>
      </c>
      <c r="T4322" s="184">
        <v>0</v>
      </c>
      <c r="U4322" s="184">
        <f t="shared" si="519"/>
        <v>0</v>
      </c>
      <c r="W4322" s="185">
        <v>0</v>
      </c>
      <c r="X4322" s="185">
        <v>0</v>
      </c>
      <c r="Y4322" s="185">
        <f t="shared" si="520"/>
        <v>0</v>
      </c>
    </row>
    <row r="4323" spans="2:25" s="187" customFormat="1" hidden="1" x14ac:dyDescent="0.3">
      <c r="B4323" s="226" t="s">
        <v>4632</v>
      </c>
      <c r="C4323" s="338" t="s">
        <v>11799</v>
      </c>
      <c r="D4323" s="249"/>
      <c r="E4323" s="249"/>
      <c r="F4323" s="183"/>
      <c r="G4323" s="184">
        <f t="shared" si="514"/>
        <v>509.44479999999999</v>
      </c>
      <c r="H4323" s="184">
        <f t="shared" si="515"/>
        <v>473.11593653999995</v>
      </c>
      <c r="I4323" s="184">
        <f t="shared" si="516"/>
        <v>36.328863460000036</v>
      </c>
      <c r="K4323" s="184">
        <v>0</v>
      </c>
      <c r="L4323" s="184">
        <v>0</v>
      </c>
      <c r="M4323" s="184">
        <f t="shared" si="517"/>
        <v>0</v>
      </c>
      <c r="O4323" s="188">
        <v>509.44479999999999</v>
      </c>
      <c r="P4323" s="188">
        <v>473.11593653999995</v>
      </c>
      <c r="Q4323" s="188">
        <f t="shared" si="518"/>
        <v>36.328863460000036</v>
      </c>
      <c r="S4323" s="184">
        <v>0</v>
      </c>
      <c r="T4323" s="184">
        <v>0</v>
      </c>
      <c r="U4323" s="184">
        <f t="shared" si="519"/>
        <v>0</v>
      </c>
      <c r="W4323" s="185">
        <v>0</v>
      </c>
      <c r="X4323" s="185">
        <v>0</v>
      </c>
      <c r="Y4323" s="185">
        <f t="shared" si="520"/>
        <v>0</v>
      </c>
    </row>
    <row r="4324" spans="2:25" s="187" customFormat="1" hidden="1" x14ac:dyDescent="0.3">
      <c r="B4324" s="226" t="s">
        <v>4633</v>
      </c>
      <c r="C4324" s="338" t="s">
        <v>11800</v>
      </c>
      <c r="D4324" s="249"/>
      <c r="E4324" s="249"/>
      <c r="F4324" s="183"/>
      <c r="G4324" s="184">
        <f t="shared" si="514"/>
        <v>93.80040000000001</v>
      </c>
      <c r="H4324" s="184">
        <f t="shared" si="515"/>
        <v>83.826617459999994</v>
      </c>
      <c r="I4324" s="184">
        <f t="shared" si="516"/>
        <v>9.9737825400000162</v>
      </c>
      <c r="K4324" s="184">
        <v>0</v>
      </c>
      <c r="L4324" s="184">
        <v>0</v>
      </c>
      <c r="M4324" s="184">
        <f t="shared" si="517"/>
        <v>0</v>
      </c>
      <c r="O4324" s="188">
        <v>93.80040000000001</v>
      </c>
      <c r="P4324" s="188">
        <v>83.826617459999994</v>
      </c>
      <c r="Q4324" s="188">
        <f t="shared" si="518"/>
        <v>9.9737825400000162</v>
      </c>
      <c r="S4324" s="184">
        <v>0</v>
      </c>
      <c r="T4324" s="184">
        <v>0</v>
      </c>
      <c r="U4324" s="184">
        <f t="shared" si="519"/>
        <v>0</v>
      </c>
      <c r="W4324" s="185">
        <v>0</v>
      </c>
      <c r="X4324" s="185">
        <v>0</v>
      </c>
      <c r="Y4324" s="185">
        <f t="shared" si="520"/>
        <v>0</v>
      </c>
    </row>
    <row r="4325" spans="2:25" s="187" customFormat="1" hidden="1" x14ac:dyDescent="0.3">
      <c r="B4325" s="226" t="s">
        <v>4634</v>
      </c>
      <c r="C4325" s="338" t="s">
        <v>11801</v>
      </c>
      <c r="D4325" s="249"/>
      <c r="E4325" s="249"/>
      <c r="F4325" s="183"/>
      <c r="G4325" s="184">
        <f t="shared" si="514"/>
        <v>218.52029999999999</v>
      </c>
      <c r="H4325" s="184">
        <f t="shared" si="515"/>
        <v>23.826039000000002</v>
      </c>
      <c r="I4325" s="184">
        <f t="shared" si="516"/>
        <v>194.69426099999998</v>
      </c>
      <c r="K4325" s="184">
        <v>0</v>
      </c>
      <c r="L4325" s="184">
        <v>0</v>
      </c>
      <c r="M4325" s="184">
        <f t="shared" si="517"/>
        <v>0</v>
      </c>
      <c r="O4325" s="188">
        <v>218.52029999999999</v>
      </c>
      <c r="P4325" s="188">
        <v>23.826039000000002</v>
      </c>
      <c r="Q4325" s="188">
        <f t="shared" si="518"/>
        <v>194.69426099999998</v>
      </c>
      <c r="S4325" s="184">
        <v>0</v>
      </c>
      <c r="T4325" s="184">
        <v>0</v>
      </c>
      <c r="U4325" s="184">
        <f t="shared" si="519"/>
        <v>0</v>
      </c>
      <c r="W4325" s="185">
        <v>0</v>
      </c>
      <c r="X4325" s="185">
        <v>0</v>
      </c>
      <c r="Y4325" s="185">
        <f t="shared" si="520"/>
        <v>0</v>
      </c>
    </row>
    <row r="4326" spans="2:25" s="187" customFormat="1" hidden="1" x14ac:dyDescent="0.3">
      <c r="B4326" s="226" t="s">
        <v>4635</v>
      </c>
      <c r="C4326" s="338" t="s">
        <v>11802</v>
      </c>
      <c r="D4326" s="249"/>
      <c r="E4326" s="249"/>
      <c r="F4326" s="183"/>
      <c r="G4326" s="184">
        <f t="shared" si="514"/>
        <v>59.278399999999998</v>
      </c>
      <c r="H4326" s="184">
        <f t="shared" si="515"/>
        <v>51.475135019999996</v>
      </c>
      <c r="I4326" s="184">
        <f t="shared" si="516"/>
        <v>7.8032649800000016</v>
      </c>
      <c r="K4326" s="184">
        <v>0</v>
      </c>
      <c r="L4326" s="184">
        <v>0</v>
      </c>
      <c r="M4326" s="184">
        <f t="shared" si="517"/>
        <v>0</v>
      </c>
      <c r="O4326" s="188">
        <v>59.278399999999998</v>
      </c>
      <c r="P4326" s="188">
        <v>51.475135019999996</v>
      </c>
      <c r="Q4326" s="188">
        <f t="shared" si="518"/>
        <v>7.8032649800000016</v>
      </c>
      <c r="S4326" s="184">
        <v>0</v>
      </c>
      <c r="T4326" s="184">
        <v>0</v>
      </c>
      <c r="U4326" s="184">
        <f t="shared" si="519"/>
        <v>0</v>
      </c>
      <c r="W4326" s="185">
        <v>0</v>
      </c>
      <c r="X4326" s="185">
        <v>0</v>
      </c>
      <c r="Y4326" s="185">
        <f t="shared" si="520"/>
        <v>0</v>
      </c>
    </row>
    <row r="4327" spans="2:25" s="187" customFormat="1" hidden="1" x14ac:dyDescent="0.3">
      <c r="B4327" s="226" t="s">
        <v>4636</v>
      </c>
      <c r="C4327" s="338" t="s">
        <v>11803</v>
      </c>
      <c r="D4327" s="249"/>
      <c r="E4327" s="249"/>
      <c r="F4327" s="183"/>
      <c r="G4327" s="184">
        <f t="shared" si="514"/>
        <v>411.57149999999996</v>
      </c>
      <c r="H4327" s="184">
        <f t="shared" si="515"/>
        <v>283.70163769999999</v>
      </c>
      <c r="I4327" s="184">
        <f t="shared" si="516"/>
        <v>127.86986229999997</v>
      </c>
      <c r="K4327" s="184">
        <v>0</v>
      </c>
      <c r="L4327" s="184">
        <v>0</v>
      </c>
      <c r="M4327" s="184">
        <f t="shared" si="517"/>
        <v>0</v>
      </c>
      <c r="O4327" s="188">
        <v>411.57149999999996</v>
      </c>
      <c r="P4327" s="188">
        <v>283.70163769999999</v>
      </c>
      <c r="Q4327" s="188">
        <f t="shared" si="518"/>
        <v>127.86986229999997</v>
      </c>
      <c r="S4327" s="184">
        <v>0</v>
      </c>
      <c r="T4327" s="184">
        <v>0</v>
      </c>
      <c r="U4327" s="184">
        <f t="shared" si="519"/>
        <v>0</v>
      </c>
      <c r="W4327" s="185">
        <v>0</v>
      </c>
      <c r="X4327" s="185">
        <v>0</v>
      </c>
      <c r="Y4327" s="185">
        <f t="shared" si="520"/>
        <v>0</v>
      </c>
    </row>
    <row r="4328" spans="2:25" s="187" customFormat="1" hidden="1" x14ac:dyDescent="0.3">
      <c r="B4328" s="226" t="s">
        <v>4637</v>
      </c>
      <c r="C4328" s="338" t="s">
        <v>11804</v>
      </c>
      <c r="D4328" s="249"/>
      <c r="E4328" s="249"/>
      <c r="F4328" s="183"/>
      <c r="G4328" s="184">
        <f t="shared" si="514"/>
        <v>180</v>
      </c>
      <c r="H4328" s="184">
        <f t="shared" si="515"/>
        <v>65.880650000000003</v>
      </c>
      <c r="I4328" s="184">
        <f t="shared" si="516"/>
        <v>114.11935</v>
      </c>
      <c r="K4328" s="184">
        <v>0</v>
      </c>
      <c r="L4328" s="184">
        <v>0</v>
      </c>
      <c r="M4328" s="184">
        <f t="shared" si="517"/>
        <v>0</v>
      </c>
      <c r="O4328" s="188">
        <v>180</v>
      </c>
      <c r="P4328" s="188">
        <v>65.880650000000003</v>
      </c>
      <c r="Q4328" s="188">
        <f t="shared" si="518"/>
        <v>114.11935</v>
      </c>
      <c r="S4328" s="184">
        <v>0</v>
      </c>
      <c r="T4328" s="184">
        <v>0</v>
      </c>
      <c r="U4328" s="184">
        <f t="shared" si="519"/>
        <v>0</v>
      </c>
      <c r="W4328" s="185">
        <v>0</v>
      </c>
      <c r="X4328" s="185">
        <v>0</v>
      </c>
      <c r="Y4328" s="185">
        <f t="shared" si="520"/>
        <v>0</v>
      </c>
    </row>
    <row r="4329" spans="2:25" s="187" customFormat="1" hidden="1" x14ac:dyDescent="0.3">
      <c r="B4329" s="226" t="s">
        <v>4638</v>
      </c>
      <c r="C4329" s="338" t="s">
        <v>11805</v>
      </c>
      <c r="D4329" s="249"/>
      <c r="E4329" s="249"/>
      <c r="F4329" s="183"/>
      <c r="G4329" s="184">
        <f t="shared" ref="G4329:G4392" si="521">+K4329+O4329+S4329+W4329</f>
        <v>40.426600000000001</v>
      </c>
      <c r="H4329" s="184">
        <f t="shared" ref="H4329:H4392" si="522">+L4329+P4329+T4329+X4329</f>
        <v>35.026060000000001</v>
      </c>
      <c r="I4329" s="184">
        <f t="shared" si="516"/>
        <v>5.4005399999999995</v>
      </c>
      <c r="K4329" s="184">
        <v>0</v>
      </c>
      <c r="L4329" s="184">
        <v>0</v>
      </c>
      <c r="M4329" s="184">
        <f t="shared" si="517"/>
        <v>0</v>
      </c>
      <c r="O4329" s="188">
        <v>40.426600000000001</v>
      </c>
      <c r="P4329" s="188">
        <v>35.026060000000001</v>
      </c>
      <c r="Q4329" s="188">
        <f t="shared" si="518"/>
        <v>5.4005399999999995</v>
      </c>
      <c r="S4329" s="184">
        <v>0</v>
      </c>
      <c r="T4329" s="184">
        <v>0</v>
      </c>
      <c r="U4329" s="184">
        <f t="shared" si="519"/>
        <v>0</v>
      </c>
      <c r="W4329" s="185">
        <v>0</v>
      </c>
      <c r="X4329" s="185">
        <v>0</v>
      </c>
      <c r="Y4329" s="185">
        <f t="shared" si="520"/>
        <v>0</v>
      </c>
    </row>
    <row r="4330" spans="2:25" s="187" customFormat="1" hidden="1" x14ac:dyDescent="0.3">
      <c r="B4330" s="226" t="s">
        <v>4639</v>
      </c>
      <c r="C4330" s="338" t="s">
        <v>11806</v>
      </c>
      <c r="D4330" s="249"/>
      <c r="E4330" s="249"/>
      <c r="F4330" s="183"/>
      <c r="G4330" s="184">
        <f t="shared" si="521"/>
        <v>686.97749999999996</v>
      </c>
      <c r="H4330" s="184">
        <f t="shared" si="522"/>
        <v>637.36704909000002</v>
      </c>
      <c r="I4330" s="184">
        <f t="shared" si="516"/>
        <v>49.61045090999994</v>
      </c>
      <c r="K4330" s="184">
        <v>0</v>
      </c>
      <c r="L4330" s="184">
        <v>0</v>
      </c>
      <c r="M4330" s="184">
        <f t="shared" si="517"/>
        <v>0</v>
      </c>
      <c r="O4330" s="188">
        <v>686.97749999999996</v>
      </c>
      <c r="P4330" s="188">
        <v>637.36704909000002</v>
      </c>
      <c r="Q4330" s="188">
        <f t="shared" si="518"/>
        <v>49.61045090999994</v>
      </c>
      <c r="S4330" s="184">
        <v>0</v>
      </c>
      <c r="T4330" s="184">
        <v>0</v>
      </c>
      <c r="U4330" s="184">
        <f t="shared" si="519"/>
        <v>0</v>
      </c>
      <c r="W4330" s="185">
        <v>0</v>
      </c>
      <c r="X4330" s="185">
        <v>0</v>
      </c>
      <c r="Y4330" s="185">
        <f t="shared" si="520"/>
        <v>0</v>
      </c>
    </row>
    <row r="4331" spans="2:25" s="187" customFormat="1" hidden="1" x14ac:dyDescent="0.3">
      <c r="B4331" s="226" t="s">
        <v>4640</v>
      </c>
      <c r="C4331" s="338" t="s">
        <v>11807</v>
      </c>
      <c r="D4331" s="249"/>
      <c r="E4331" s="249"/>
      <c r="F4331" s="183"/>
      <c r="G4331" s="184">
        <f t="shared" si="521"/>
        <v>232.44259999999997</v>
      </c>
      <c r="H4331" s="184">
        <f t="shared" si="522"/>
        <v>213.48793468999997</v>
      </c>
      <c r="I4331" s="184">
        <f t="shared" si="516"/>
        <v>18.954665309999996</v>
      </c>
      <c r="K4331" s="184">
        <v>0</v>
      </c>
      <c r="L4331" s="184">
        <v>0</v>
      </c>
      <c r="M4331" s="184">
        <f t="shared" si="517"/>
        <v>0</v>
      </c>
      <c r="O4331" s="188">
        <v>232.44259999999997</v>
      </c>
      <c r="P4331" s="188">
        <v>213.48793468999997</v>
      </c>
      <c r="Q4331" s="188">
        <f t="shared" si="518"/>
        <v>18.954665309999996</v>
      </c>
      <c r="S4331" s="184">
        <v>0</v>
      </c>
      <c r="T4331" s="184">
        <v>0</v>
      </c>
      <c r="U4331" s="184">
        <f t="shared" si="519"/>
        <v>0</v>
      </c>
      <c r="W4331" s="185">
        <v>0</v>
      </c>
      <c r="X4331" s="185">
        <v>0</v>
      </c>
      <c r="Y4331" s="185">
        <f t="shared" si="520"/>
        <v>0</v>
      </c>
    </row>
    <row r="4332" spans="2:25" s="187" customFormat="1" hidden="1" x14ac:dyDescent="0.3">
      <c r="B4332" s="226" t="s">
        <v>4641</v>
      </c>
      <c r="C4332" s="338" t="s">
        <v>11808</v>
      </c>
      <c r="D4332" s="249"/>
      <c r="E4332" s="249"/>
      <c r="F4332" s="183"/>
      <c r="G4332" s="184">
        <f t="shared" si="521"/>
        <v>317.07209999999998</v>
      </c>
      <c r="H4332" s="184">
        <f t="shared" si="522"/>
        <v>296.31504658</v>
      </c>
      <c r="I4332" s="184">
        <f t="shared" si="516"/>
        <v>20.757053419999977</v>
      </c>
      <c r="K4332" s="184">
        <v>0</v>
      </c>
      <c r="L4332" s="184">
        <v>0</v>
      </c>
      <c r="M4332" s="184">
        <f t="shared" si="517"/>
        <v>0</v>
      </c>
      <c r="O4332" s="188">
        <v>317.07209999999998</v>
      </c>
      <c r="P4332" s="188">
        <v>296.31504658</v>
      </c>
      <c r="Q4332" s="188">
        <f t="shared" si="518"/>
        <v>20.757053419999977</v>
      </c>
      <c r="S4332" s="184">
        <v>0</v>
      </c>
      <c r="T4332" s="184">
        <v>0</v>
      </c>
      <c r="U4332" s="184">
        <f t="shared" si="519"/>
        <v>0</v>
      </c>
      <c r="W4332" s="185">
        <v>0</v>
      </c>
      <c r="X4332" s="185">
        <v>0</v>
      </c>
      <c r="Y4332" s="185">
        <f t="shared" si="520"/>
        <v>0</v>
      </c>
    </row>
    <row r="4333" spans="2:25" s="187" customFormat="1" hidden="1" x14ac:dyDescent="0.3">
      <c r="B4333" s="226" t="s">
        <v>4642</v>
      </c>
      <c r="C4333" s="338" t="s">
        <v>11809</v>
      </c>
      <c r="D4333" s="249"/>
      <c r="E4333" s="249"/>
      <c r="F4333" s="183"/>
      <c r="G4333" s="184">
        <f t="shared" si="521"/>
        <v>165.3399</v>
      </c>
      <c r="H4333" s="184">
        <f t="shared" si="522"/>
        <v>137.56541425999998</v>
      </c>
      <c r="I4333" s="184">
        <f t="shared" si="516"/>
        <v>27.774485740000017</v>
      </c>
      <c r="K4333" s="184">
        <v>0</v>
      </c>
      <c r="L4333" s="184">
        <v>0</v>
      </c>
      <c r="M4333" s="184">
        <f t="shared" si="517"/>
        <v>0</v>
      </c>
      <c r="O4333" s="188">
        <v>165.3399</v>
      </c>
      <c r="P4333" s="188">
        <v>137.56541425999998</v>
      </c>
      <c r="Q4333" s="188">
        <f t="shared" si="518"/>
        <v>27.774485740000017</v>
      </c>
      <c r="S4333" s="184">
        <v>0</v>
      </c>
      <c r="T4333" s="184">
        <v>0</v>
      </c>
      <c r="U4333" s="184">
        <f t="shared" si="519"/>
        <v>0</v>
      </c>
      <c r="W4333" s="185">
        <v>0</v>
      </c>
      <c r="X4333" s="185">
        <v>0</v>
      </c>
      <c r="Y4333" s="185">
        <f t="shared" si="520"/>
        <v>0</v>
      </c>
    </row>
    <row r="4334" spans="2:25" s="187" customFormat="1" hidden="1" x14ac:dyDescent="0.3">
      <c r="B4334" s="226" t="s">
        <v>4643</v>
      </c>
      <c r="C4334" s="338" t="s">
        <v>11810</v>
      </c>
      <c r="D4334" s="249"/>
      <c r="E4334" s="249"/>
      <c r="F4334" s="183"/>
      <c r="G4334" s="184">
        <f t="shared" si="521"/>
        <v>52.389400000000002</v>
      </c>
      <c r="H4334" s="184">
        <f t="shared" si="522"/>
        <v>77.708664999999996</v>
      </c>
      <c r="I4334" s="184">
        <f t="shared" si="516"/>
        <v>25.319264999999994</v>
      </c>
      <c r="K4334" s="184">
        <v>0</v>
      </c>
      <c r="L4334" s="184">
        <v>0</v>
      </c>
      <c r="M4334" s="184">
        <f t="shared" si="517"/>
        <v>0</v>
      </c>
      <c r="O4334" s="188">
        <v>52.389400000000002</v>
      </c>
      <c r="P4334" s="188">
        <v>77.708664999999996</v>
      </c>
      <c r="Q4334" s="188">
        <f t="shared" si="518"/>
        <v>25.319264999999994</v>
      </c>
      <c r="S4334" s="184">
        <v>0</v>
      </c>
      <c r="T4334" s="184">
        <v>0</v>
      </c>
      <c r="U4334" s="184">
        <f t="shared" si="519"/>
        <v>0</v>
      </c>
      <c r="W4334" s="185">
        <v>0</v>
      </c>
      <c r="X4334" s="185">
        <v>0</v>
      </c>
      <c r="Y4334" s="185">
        <f t="shared" si="520"/>
        <v>0</v>
      </c>
    </row>
    <row r="4335" spans="2:25" s="187" customFormat="1" hidden="1" x14ac:dyDescent="0.3">
      <c r="B4335" s="226" t="s">
        <v>4644</v>
      </c>
      <c r="C4335" s="338" t="s">
        <v>11811</v>
      </c>
      <c r="D4335" s="249"/>
      <c r="E4335" s="249"/>
      <c r="F4335" s="183"/>
      <c r="G4335" s="184">
        <f t="shared" si="521"/>
        <v>46.764700000000005</v>
      </c>
      <c r="H4335" s="184">
        <f t="shared" si="522"/>
        <v>39.536953870000005</v>
      </c>
      <c r="I4335" s="184">
        <f t="shared" si="516"/>
        <v>7.2277461299999999</v>
      </c>
      <c r="K4335" s="184">
        <v>0</v>
      </c>
      <c r="L4335" s="184">
        <v>0</v>
      </c>
      <c r="M4335" s="184">
        <f t="shared" si="517"/>
        <v>0</v>
      </c>
      <c r="O4335" s="188">
        <v>46.764700000000005</v>
      </c>
      <c r="P4335" s="188">
        <v>39.536953870000005</v>
      </c>
      <c r="Q4335" s="188">
        <f t="shared" si="518"/>
        <v>7.2277461299999999</v>
      </c>
      <c r="S4335" s="184">
        <v>0</v>
      </c>
      <c r="T4335" s="184">
        <v>0</v>
      </c>
      <c r="U4335" s="184">
        <f t="shared" si="519"/>
        <v>0</v>
      </c>
      <c r="W4335" s="185">
        <v>0</v>
      </c>
      <c r="X4335" s="185">
        <v>0</v>
      </c>
      <c r="Y4335" s="185">
        <f t="shared" si="520"/>
        <v>0</v>
      </c>
    </row>
    <row r="4336" spans="2:25" s="187" customFormat="1" hidden="1" x14ac:dyDescent="0.3">
      <c r="B4336" s="226" t="s">
        <v>4645</v>
      </c>
      <c r="C4336" s="338" t="s">
        <v>11812</v>
      </c>
      <c r="D4336" s="249"/>
      <c r="E4336" s="249"/>
      <c r="F4336" s="183"/>
      <c r="G4336" s="184">
        <f t="shared" si="521"/>
        <v>395.27589999999998</v>
      </c>
      <c r="H4336" s="184">
        <f t="shared" si="522"/>
        <v>347.67492534000002</v>
      </c>
      <c r="I4336" s="184">
        <f t="shared" si="516"/>
        <v>47.600974659999963</v>
      </c>
      <c r="K4336" s="184">
        <v>0</v>
      </c>
      <c r="L4336" s="184">
        <v>0</v>
      </c>
      <c r="M4336" s="184">
        <f t="shared" si="517"/>
        <v>0</v>
      </c>
      <c r="O4336" s="188">
        <v>395.27589999999998</v>
      </c>
      <c r="P4336" s="188">
        <v>347.67492534000002</v>
      </c>
      <c r="Q4336" s="188">
        <f t="shared" si="518"/>
        <v>47.600974659999963</v>
      </c>
      <c r="S4336" s="184">
        <v>0</v>
      </c>
      <c r="T4336" s="184">
        <v>0</v>
      </c>
      <c r="U4336" s="184">
        <f t="shared" si="519"/>
        <v>0</v>
      </c>
      <c r="W4336" s="185">
        <v>0</v>
      </c>
      <c r="X4336" s="185">
        <v>0</v>
      </c>
      <c r="Y4336" s="185">
        <f t="shared" si="520"/>
        <v>0</v>
      </c>
    </row>
    <row r="4337" spans="2:25" s="187" customFormat="1" hidden="1" x14ac:dyDescent="0.3">
      <c r="B4337" s="226" t="s">
        <v>4646</v>
      </c>
      <c r="C4337" s="338" t="s">
        <v>11813</v>
      </c>
      <c r="D4337" s="249"/>
      <c r="E4337" s="249"/>
      <c r="F4337" s="183"/>
      <c r="G4337" s="184">
        <f t="shared" si="521"/>
        <v>158.9966</v>
      </c>
      <c r="H4337" s="184">
        <f t="shared" si="522"/>
        <v>16.407</v>
      </c>
      <c r="I4337" s="184">
        <f t="shared" si="516"/>
        <v>142.58959999999999</v>
      </c>
      <c r="K4337" s="184">
        <v>0</v>
      </c>
      <c r="L4337" s="184">
        <v>0</v>
      </c>
      <c r="M4337" s="184">
        <f t="shared" si="517"/>
        <v>0</v>
      </c>
      <c r="O4337" s="188">
        <v>158.9966</v>
      </c>
      <c r="P4337" s="188">
        <v>16.407</v>
      </c>
      <c r="Q4337" s="188">
        <f t="shared" si="518"/>
        <v>142.58959999999999</v>
      </c>
      <c r="S4337" s="184">
        <v>0</v>
      </c>
      <c r="T4337" s="184">
        <v>0</v>
      </c>
      <c r="U4337" s="184">
        <f t="shared" si="519"/>
        <v>0</v>
      </c>
      <c r="W4337" s="185">
        <v>0</v>
      </c>
      <c r="X4337" s="185">
        <v>0</v>
      </c>
      <c r="Y4337" s="185">
        <f t="shared" si="520"/>
        <v>0</v>
      </c>
    </row>
    <row r="4338" spans="2:25" s="187" customFormat="1" hidden="1" x14ac:dyDescent="0.3">
      <c r="B4338" s="226" t="s">
        <v>4647</v>
      </c>
      <c r="C4338" s="338" t="s">
        <v>11814</v>
      </c>
      <c r="D4338" s="249"/>
      <c r="E4338" s="249"/>
      <c r="F4338" s="183"/>
      <c r="G4338" s="184">
        <f t="shared" si="521"/>
        <v>464.84929999999997</v>
      </c>
      <c r="H4338" s="184">
        <f t="shared" si="522"/>
        <v>433.57486236</v>
      </c>
      <c r="I4338" s="184">
        <f t="shared" si="516"/>
        <v>31.274437639999974</v>
      </c>
      <c r="K4338" s="184">
        <v>0</v>
      </c>
      <c r="L4338" s="184">
        <v>0</v>
      </c>
      <c r="M4338" s="184">
        <f t="shared" si="517"/>
        <v>0</v>
      </c>
      <c r="O4338" s="188">
        <v>464.84929999999997</v>
      </c>
      <c r="P4338" s="188">
        <v>433.57486236</v>
      </c>
      <c r="Q4338" s="188">
        <f t="shared" si="518"/>
        <v>31.274437639999974</v>
      </c>
      <c r="S4338" s="184">
        <v>0</v>
      </c>
      <c r="T4338" s="184">
        <v>0</v>
      </c>
      <c r="U4338" s="184">
        <f t="shared" si="519"/>
        <v>0</v>
      </c>
      <c r="W4338" s="185">
        <v>0</v>
      </c>
      <c r="X4338" s="185">
        <v>0</v>
      </c>
      <c r="Y4338" s="185">
        <f t="shared" si="520"/>
        <v>0</v>
      </c>
    </row>
    <row r="4339" spans="2:25" s="187" customFormat="1" hidden="1" x14ac:dyDescent="0.3">
      <c r="B4339" s="226" t="s">
        <v>4648</v>
      </c>
      <c r="C4339" s="338" t="s">
        <v>11815</v>
      </c>
      <c r="D4339" s="249"/>
      <c r="E4339" s="249"/>
      <c r="F4339" s="183"/>
      <c r="G4339" s="184">
        <f t="shared" si="521"/>
        <v>230.03450000000004</v>
      </c>
      <c r="H4339" s="184">
        <f t="shared" si="522"/>
        <v>196.56967800000001</v>
      </c>
      <c r="I4339" s="184">
        <f t="shared" si="516"/>
        <v>33.464822000000026</v>
      </c>
      <c r="K4339" s="184">
        <v>0</v>
      </c>
      <c r="L4339" s="184">
        <v>0</v>
      </c>
      <c r="M4339" s="184">
        <f t="shared" si="517"/>
        <v>0</v>
      </c>
      <c r="O4339" s="188">
        <v>230.03450000000004</v>
      </c>
      <c r="P4339" s="188">
        <v>196.56967800000001</v>
      </c>
      <c r="Q4339" s="188">
        <f t="shared" si="518"/>
        <v>33.464822000000026</v>
      </c>
      <c r="S4339" s="184">
        <v>0</v>
      </c>
      <c r="T4339" s="184">
        <v>0</v>
      </c>
      <c r="U4339" s="184">
        <f t="shared" si="519"/>
        <v>0</v>
      </c>
      <c r="W4339" s="185">
        <v>0</v>
      </c>
      <c r="X4339" s="185">
        <v>0</v>
      </c>
      <c r="Y4339" s="185">
        <f t="shared" si="520"/>
        <v>0</v>
      </c>
    </row>
    <row r="4340" spans="2:25" s="187" customFormat="1" hidden="1" x14ac:dyDescent="0.3">
      <c r="B4340" s="226" t="s">
        <v>4649</v>
      </c>
      <c r="C4340" s="338" t="s">
        <v>11816</v>
      </c>
      <c r="D4340" s="249"/>
      <c r="E4340" s="249"/>
      <c r="F4340" s="183"/>
      <c r="G4340" s="184">
        <f t="shared" si="521"/>
        <v>284.9751</v>
      </c>
      <c r="H4340" s="184">
        <f t="shared" si="522"/>
        <v>241.46678969999999</v>
      </c>
      <c r="I4340" s="184">
        <f t="shared" si="516"/>
        <v>43.508310300000005</v>
      </c>
      <c r="K4340" s="184">
        <v>0</v>
      </c>
      <c r="L4340" s="184">
        <v>0</v>
      </c>
      <c r="M4340" s="184">
        <f t="shared" si="517"/>
        <v>0</v>
      </c>
      <c r="O4340" s="188">
        <v>284.9751</v>
      </c>
      <c r="P4340" s="188">
        <v>241.46678969999999</v>
      </c>
      <c r="Q4340" s="188">
        <f t="shared" si="518"/>
        <v>43.508310300000005</v>
      </c>
      <c r="S4340" s="184">
        <v>0</v>
      </c>
      <c r="T4340" s="184">
        <v>0</v>
      </c>
      <c r="U4340" s="184">
        <f t="shared" si="519"/>
        <v>0</v>
      </c>
      <c r="W4340" s="185">
        <v>0</v>
      </c>
      <c r="X4340" s="185">
        <v>0</v>
      </c>
      <c r="Y4340" s="185">
        <f t="shared" si="520"/>
        <v>0</v>
      </c>
    </row>
    <row r="4341" spans="2:25" s="187" customFormat="1" hidden="1" x14ac:dyDescent="0.3">
      <c r="B4341" s="226" t="s">
        <v>4650</v>
      </c>
      <c r="C4341" s="338" t="s">
        <v>11817</v>
      </c>
      <c r="D4341" s="249"/>
      <c r="E4341" s="249"/>
      <c r="F4341" s="183"/>
      <c r="G4341" s="184">
        <f t="shared" si="521"/>
        <v>109.89660000000001</v>
      </c>
      <c r="H4341" s="184">
        <f t="shared" si="522"/>
        <v>98.186091640000001</v>
      </c>
      <c r="I4341" s="184">
        <f t="shared" si="516"/>
        <v>11.710508360000006</v>
      </c>
      <c r="K4341" s="184">
        <v>0</v>
      </c>
      <c r="L4341" s="184">
        <v>0</v>
      </c>
      <c r="M4341" s="184">
        <f t="shared" si="517"/>
        <v>0</v>
      </c>
      <c r="O4341" s="188">
        <v>109.89660000000001</v>
      </c>
      <c r="P4341" s="188">
        <v>98.186091640000001</v>
      </c>
      <c r="Q4341" s="188">
        <f t="shared" si="518"/>
        <v>11.710508360000006</v>
      </c>
      <c r="S4341" s="184">
        <v>0</v>
      </c>
      <c r="T4341" s="184">
        <v>0</v>
      </c>
      <c r="U4341" s="184">
        <f t="shared" si="519"/>
        <v>0</v>
      </c>
      <c r="W4341" s="185">
        <v>0</v>
      </c>
      <c r="X4341" s="185">
        <v>0</v>
      </c>
      <c r="Y4341" s="185">
        <f t="shared" si="520"/>
        <v>0</v>
      </c>
    </row>
    <row r="4342" spans="2:25" s="187" customFormat="1" hidden="1" x14ac:dyDescent="0.3">
      <c r="B4342" s="226" t="s">
        <v>4651</v>
      </c>
      <c r="C4342" s="338" t="s">
        <v>11818</v>
      </c>
      <c r="D4342" s="249"/>
      <c r="E4342" s="249"/>
      <c r="F4342" s="183"/>
      <c r="G4342" s="184">
        <f t="shared" si="521"/>
        <v>51.759500000000003</v>
      </c>
      <c r="H4342" s="184">
        <f t="shared" si="522"/>
        <v>40.232205</v>
      </c>
      <c r="I4342" s="184">
        <f t="shared" si="516"/>
        <v>11.527295000000002</v>
      </c>
      <c r="K4342" s="184">
        <v>0</v>
      </c>
      <c r="L4342" s="184">
        <v>0</v>
      </c>
      <c r="M4342" s="184">
        <f t="shared" si="517"/>
        <v>0</v>
      </c>
      <c r="O4342" s="188">
        <v>51.759500000000003</v>
      </c>
      <c r="P4342" s="188">
        <v>40.232205</v>
      </c>
      <c r="Q4342" s="188">
        <f t="shared" si="518"/>
        <v>11.527295000000002</v>
      </c>
      <c r="S4342" s="184">
        <v>0</v>
      </c>
      <c r="T4342" s="184">
        <v>0</v>
      </c>
      <c r="U4342" s="184">
        <f t="shared" si="519"/>
        <v>0</v>
      </c>
      <c r="W4342" s="185">
        <v>0</v>
      </c>
      <c r="X4342" s="185">
        <v>0</v>
      </c>
      <c r="Y4342" s="185">
        <f t="shared" si="520"/>
        <v>0</v>
      </c>
    </row>
    <row r="4343" spans="2:25" s="187" customFormat="1" hidden="1" x14ac:dyDescent="0.3">
      <c r="B4343" s="226" t="s">
        <v>4652</v>
      </c>
      <c r="C4343" s="338" t="s">
        <v>11819</v>
      </c>
      <c r="D4343" s="249"/>
      <c r="E4343" s="249"/>
      <c r="F4343" s="183"/>
      <c r="G4343" s="184">
        <f t="shared" si="521"/>
        <v>49.073599999999999</v>
      </c>
      <c r="H4343" s="184">
        <f t="shared" si="522"/>
        <v>33.26463201</v>
      </c>
      <c r="I4343" s="184">
        <f t="shared" si="516"/>
        <v>15.808967989999999</v>
      </c>
      <c r="K4343" s="184">
        <v>0</v>
      </c>
      <c r="L4343" s="184">
        <v>0</v>
      </c>
      <c r="M4343" s="184">
        <f t="shared" si="517"/>
        <v>0</v>
      </c>
      <c r="O4343" s="188">
        <v>49.073599999999999</v>
      </c>
      <c r="P4343" s="188">
        <v>33.26463201</v>
      </c>
      <c r="Q4343" s="188">
        <f t="shared" si="518"/>
        <v>15.808967989999999</v>
      </c>
      <c r="S4343" s="184">
        <v>0</v>
      </c>
      <c r="T4343" s="184">
        <v>0</v>
      </c>
      <c r="U4343" s="184">
        <f t="shared" si="519"/>
        <v>0</v>
      </c>
      <c r="W4343" s="185">
        <v>0</v>
      </c>
      <c r="X4343" s="185">
        <v>0</v>
      </c>
      <c r="Y4343" s="185">
        <f t="shared" si="520"/>
        <v>0</v>
      </c>
    </row>
    <row r="4344" spans="2:25" s="187" customFormat="1" hidden="1" x14ac:dyDescent="0.3">
      <c r="B4344" s="226" t="s">
        <v>4653</v>
      </c>
      <c r="C4344" s="338" t="s">
        <v>11820</v>
      </c>
      <c r="D4344" s="249"/>
      <c r="E4344" s="249"/>
      <c r="F4344" s="183"/>
      <c r="G4344" s="184">
        <f t="shared" si="521"/>
        <v>987.86059999999998</v>
      </c>
      <c r="H4344" s="184">
        <f t="shared" si="522"/>
        <v>763.42851976999998</v>
      </c>
      <c r="I4344" s="184">
        <f t="shared" si="516"/>
        <v>224.43208023</v>
      </c>
      <c r="K4344" s="184">
        <v>0</v>
      </c>
      <c r="L4344" s="184">
        <v>0</v>
      </c>
      <c r="M4344" s="184">
        <f t="shared" si="517"/>
        <v>0</v>
      </c>
      <c r="O4344" s="188">
        <v>987.86059999999998</v>
      </c>
      <c r="P4344" s="188">
        <v>763.42851976999998</v>
      </c>
      <c r="Q4344" s="188">
        <f t="shared" si="518"/>
        <v>224.43208023</v>
      </c>
      <c r="S4344" s="184">
        <v>0</v>
      </c>
      <c r="T4344" s="184">
        <v>0</v>
      </c>
      <c r="U4344" s="184">
        <f t="shared" si="519"/>
        <v>0</v>
      </c>
      <c r="W4344" s="185">
        <v>0</v>
      </c>
      <c r="X4344" s="185">
        <v>0</v>
      </c>
      <c r="Y4344" s="185">
        <f t="shared" si="520"/>
        <v>0</v>
      </c>
    </row>
    <row r="4345" spans="2:25" s="187" customFormat="1" hidden="1" x14ac:dyDescent="0.3">
      <c r="B4345" s="226" t="s">
        <v>4654</v>
      </c>
      <c r="C4345" s="338" t="s">
        <v>11821</v>
      </c>
      <c r="D4345" s="249"/>
      <c r="E4345" s="249"/>
      <c r="F4345" s="183"/>
      <c r="G4345" s="184">
        <f t="shared" si="521"/>
        <v>33.708799999999997</v>
      </c>
      <c r="H4345" s="184">
        <f t="shared" si="522"/>
        <v>28.449833379999998</v>
      </c>
      <c r="I4345" s="184">
        <f t="shared" si="516"/>
        <v>5.2589666199999989</v>
      </c>
      <c r="K4345" s="184">
        <v>0</v>
      </c>
      <c r="L4345" s="184">
        <v>0</v>
      </c>
      <c r="M4345" s="184">
        <f t="shared" si="517"/>
        <v>0</v>
      </c>
      <c r="O4345" s="188">
        <v>33.708799999999997</v>
      </c>
      <c r="P4345" s="188">
        <v>28.449833379999998</v>
      </c>
      <c r="Q4345" s="188">
        <f t="shared" si="518"/>
        <v>5.2589666199999989</v>
      </c>
      <c r="S4345" s="184">
        <v>0</v>
      </c>
      <c r="T4345" s="184">
        <v>0</v>
      </c>
      <c r="U4345" s="184">
        <f t="shared" si="519"/>
        <v>0</v>
      </c>
      <c r="W4345" s="185">
        <v>0</v>
      </c>
      <c r="X4345" s="185">
        <v>0</v>
      </c>
      <c r="Y4345" s="185">
        <f t="shared" si="520"/>
        <v>0</v>
      </c>
    </row>
    <row r="4346" spans="2:25" s="187" customFormat="1" hidden="1" x14ac:dyDescent="0.3">
      <c r="B4346" s="226" t="s">
        <v>4655</v>
      </c>
      <c r="C4346" s="338" t="s">
        <v>11822</v>
      </c>
      <c r="D4346" s="249"/>
      <c r="E4346" s="249"/>
      <c r="F4346" s="183"/>
      <c r="G4346" s="184">
        <f t="shared" si="521"/>
        <v>100</v>
      </c>
      <c r="H4346" s="184">
        <f t="shared" si="522"/>
        <v>28.96</v>
      </c>
      <c r="I4346" s="184">
        <f t="shared" si="516"/>
        <v>71.039999999999992</v>
      </c>
      <c r="K4346" s="184">
        <v>0</v>
      </c>
      <c r="L4346" s="184">
        <v>0</v>
      </c>
      <c r="M4346" s="184">
        <f t="shared" si="517"/>
        <v>0</v>
      </c>
      <c r="O4346" s="188">
        <v>100</v>
      </c>
      <c r="P4346" s="188">
        <v>28.96</v>
      </c>
      <c r="Q4346" s="188">
        <f t="shared" si="518"/>
        <v>71.039999999999992</v>
      </c>
      <c r="S4346" s="184">
        <v>0</v>
      </c>
      <c r="T4346" s="184">
        <v>0</v>
      </c>
      <c r="U4346" s="184">
        <f t="shared" si="519"/>
        <v>0</v>
      </c>
      <c r="W4346" s="185">
        <v>0</v>
      </c>
      <c r="X4346" s="185">
        <v>0</v>
      </c>
      <c r="Y4346" s="185">
        <f t="shared" si="520"/>
        <v>0</v>
      </c>
    </row>
    <row r="4347" spans="2:25" s="187" customFormat="1" hidden="1" x14ac:dyDescent="0.3">
      <c r="B4347" s="226" t="s">
        <v>4656</v>
      </c>
      <c r="C4347" s="338" t="s">
        <v>11823</v>
      </c>
      <c r="D4347" s="249"/>
      <c r="E4347" s="249"/>
      <c r="F4347" s="183"/>
      <c r="G4347" s="184">
        <f t="shared" si="521"/>
        <v>549.89139999999998</v>
      </c>
      <c r="H4347" s="184">
        <f t="shared" si="522"/>
        <v>491.14025621999997</v>
      </c>
      <c r="I4347" s="184">
        <f t="shared" si="516"/>
        <v>58.751143780000007</v>
      </c>
      <c r="K4347" s="184">
        <v>0</v>
      </c>
      <c r="L4347" s="184">
        <v>0</v>
      </c>
      <c r="M4347" s="184">
        <f t="shared" si="517"/>
        <v>0</v>
      </c>
      <c r="O4347" s="188">
        <v>549.89139999999998</v>
      </c>
      <c r="P4347" s="188">
        <v>491.14025621999997</v>
      </c>
      <c r="Q4347" s="188">
        <f t="shared" si="518"/>
        <v>58.751143780000007</v>
      </c>
      <c r="S4347" s="184">
        <v>0</v>
      </c>
      <c r="T4347" s="184">
        <v>0</v>
      </c>
      <c r="U4347" s="184">
        <f t="shared" si="519"/>
        <v>0</v>
      </c>
      <c r="W4347" s="185">
        <v>0</v>
      </c>
      <c r="X4347" s="185">
        <v>0</v>
      </c>
      <c r="Y4347" s="185">
        <f t="shared" si="520"/>
        <v>0</v>
      </c>
    </row>
    <row r="4348" spans="2:25" s="187" customFormat="1" hidden="1" x14ac:dyDescent="0.3">
      <c r="B4348" s="226" t="s">
        <v>4657</v>
      </c>
      <c r="C4348" s="338" t="s">
        <v>11824</v>
      </c>
      <c r="D4348" s="249"/>
      <c r="E4348" s="249"/>
      <c r="F4348" s="183"/>
      <c r="G4348" s="184">
        <f t="shared" si="521"/>
        <v>138.56649999999999</v>
      </c>
      <c r="H4348" s="184">
        <f t="shared" si="522"/>
        <v>116.39523751000002</v>
      </c>
      <c r="I4348" s="184">
        <f t="shared" si="516"/>
        <v>22.171262489999975</v>
      </c>
      <c r="K4348" s="184">
        <v>0</v>
      </c>
      <c r="L4348" s="184">
        <v>0</v>
      </c>
      <c r="M4348" s="184">
        <f t="shared" si="517"/>
        <v>0</v>
      </c>
      <c r="O4348" s="188">
        <v>138.56649999999999</v>
      </c>
      <c r="P4348" s="188">
        <v>116.39523751000002</v>
      </c>
      <c r="Q4348" s="188">
        <f t="shared" si="518"/>
        <v>22.171262489999975</v>
      </c>
      <c r="S4348" s="184">
        <v>0</v>
      </c>
      <c r="T4348" s="184">
        <v>0</v>
      </c>
      <c r="U4348" s="184">
        <f t="shared" si="519"/>
        <v>0</v>
      </c>
      <c r="W4348" s="185">
        <v>0</v>
      </c>
      <c r="X4348" s="185">
        <v>0</v>
      </c>
      <c r="Y4348" s="185">
        <f t="shared" si="520"/>
        <v>0</v>
      </c>
    </row>
    <row r="4349" spans="2:25" s="187" customFormat="1" hidden="1" x14ac:dyDescent="0.3">
      <c r="B4349" s="226" t="s">
        <v>4658</v>
      </c>
      <c r="C4349" s="338" t="s">
        <v>11825</v>
      </c>
      <c r="D4349" s="249"/>
      <c r="E4349" s="249"/>
      <c r="F4349" s="183"/>
      <c r="G4349" s="184">
        <f t="shared" si="521"/>
        <v>292.72879999999998</v>
      </c>
      <c r="H4349" s="184">
        <f t="shared" si="522"/>
        <v>251.83650654000002</v>
      </c>
      <c r="I4349" s="184">
        <f t="shared" si="516"/>
        <v>40.892293459999962</v>
      </c>
      <c r="K4349" s="184">
        <v>0</v>
      </c>
      <c r="L4349" s="184">
        <v>0</v>
      </c>
      <c r="M4349" s="184">
        <f t="shared" si="517"/>
        <v>0</v>
      </c>
      <c r="O4349" s="188">
        <v>292.72879999999998</v>
      </c>
      <c r="P4349" s="188">
        <v>251.83650654000002</v>
      </c>
      <c r="Q4349" s="188">
        <f t="shared" si="518"/>
        <v>40.892293459999962</v>
      </c>
      <c r="S4349" s="184">
        <v>0</v>
      </c>
      <c r="T4349" s="184">
        <v>0</v>
      </c>
      <c r="U4349" s="184">
        <f t="shared" si="519"/>
        <v>0</v>
      </c>
      <c r="W4349" s="185">
        <v>0</v>
      </c>
      <c r="X4349" s="185">
        <v>0</v>
      </c>
      <c r="Y4349" s="185">
        <f t="shared" si="520"/>
        <v>0</v>
      </c>
    </row>
    <row r="4350" spans="2:25" s="187" customFormat="1" hidden="1" x14ac:dyDescent="0.3">
      <c r="B4350" s="226" t="s">
        <v>4659</v>
      </c>
      <c r="C4350" s="338" t="s">
        <v>11826</v>
      </c>
      <c r="D4350" s="249"/>
      <c r="E4350" s="249"/>
      <c r="F4350" s="183"/>
      <c r="G4350" s="184">
        <f t="shared" si="521"/>
        <v>99.88430000000001</v>
      </c>
      <c r="H4350" s="184">
        <f t="shared" si="522"/>
        <v>83.639958559999997</v>
      </c>
      <c r="I4350" s="184">
        <f t="shared" si="516"/>
        <v>16.244341440000014</v>
      </c>
      <c r="K4350" s="184">
        <v>0</v>
      </c>
      <c r="L4350" s="184">
        <v>0</v>
      </c>
      <c r="M4350" s="184">
        <f t="shared" si="517"/>
        <v>0</v>
      </c>
      <c r="O4350" s="188">
        <v>99.88430000000001</v>
      </c>
      <c r="P4350" s="188">
        <v>83.639958559999997</v>
      </c>
      <c r="Q4350" s="188">
        <f t="shared" si="518"/>
        <v>16.244341440000014</v>
      </c>
      <c r="S4350" s="184">
        <v>0</v>
      </c>
      <c r="T4350" s="184">
        <v>0</v>
      </c>
      <c r="U4350" s="184">
        <f t="shared" si="519"/>
        <v>0</v>
      </c>
      <c r="W4350" s="185">
        <v>0</v>
      </c>
      <c r="X4350" s="185">
        <v>0</v>
      </c>
      <c r="Y4350" s="185">
        <f t="shared" si="520"/>
        <v>0</v>
      </c>
    </row>
    <row r="4351" spans="2:25" s="187" customFormat="1" hidden="1" x14ac:dyDescent="0.3">
      <c r="B4351" s="226" t="s">
        <v>4660</v>
      </c>
      <c r="C4351" s="338" t="s">
        <v>11827</v>
      </c>
      <c r="D4351" s="249"/>
      <c r="E4351" s="249"/>
      <c r="F4351" s="183"/>
      <c r="G4351" s="184">
        <f t="shared" si="521"/>
        <v>77.227999999999994</v>
      </c>
      <c r="H4351" s="184">
        <f t="shared" si="522"/>
        <v>0.78222800000000003</v>
      </c>
      <c r="I4351" s="184">
        <f t="shared" si="516"/>
        <v>76.445771999999991</v>
      </c>
      <c r="K4351" s="184">
        <v>0</v>
      </c>
      <c r="L4351" s="184">
        <v>0</v>
      </c>
      <c r="M4351" s="184">
        <f t="shared" si="517"/>
        <v>0</v>
      </c>
      <c r="O4351" s="188">
        <v>77.227999999999994</v>
      </c>
      <c r="P4351" s="188">
        <v>0.78222800000000003</v>
      </c>
      <c r="Q4351" s="188">
        <f t="shared" si="518"/>
        <v>76.445771999999991</v>
      </c>
      <c r="S4351" s="184">
        <v>0</v>
      </c>
      <c r="T4351" s="184">
        <v>0</v>
      </c>
      <c r="U4351" s="184">
        <f t="shared" si="519"/>
        <v>0</v>
      </c>
      <c r="W4351" s="185">
        <v>0</v>
      </c>
      <c r="X4351" s="185">
        <v>0</v>
      </c>
      <c r="Y4351" s="185">
        <f t="shared" si="520"/>
        <v>0</v>
      </c>
    </row>
    <row r="4352" spans="2:25" s="187" customFormat="1" hidden="1" x14ac:dyDescent="0.3">
      <c r="B4352" s="226" t="s">
        <v>4661</v>
      </c>
      <c r="C4352" s="338" t="s">
        <v>11828</v>
      </c>
      <c r="D4352" s="249"/>
      <c r="E4352" s="249"/>
      <c r="F4352" s="183"/>
      <c r="G4352" s="184">
        <f t="shared" si="521"/>
        <v>42.121400000000001</v>
      </c>
      <c r="H4352" s="184">
        <f t="shared" si="522"/>
        <v>27.97072872</v>
      </c>
      <c r="I4352" s="184">
        <f t="shared" si="516"/>
        <v>14.150671280000001</v>
      </c>
      <c r="K4352" s="184">
        <v>0</v>
      </c>
      <c r="L4352" s="184">
        <v>0</v>
      </c>
      <c r="M4352" s="184">
        <f t="shared" si="517"/>
        <v>0</v>
      </c>
      <c r="O4352" s="188">
        <v>42.121400000000001</v>
      </c>
      <c r="P4352" s="188">
        <v>27.97072872</v>
      </c>
      <c r="Q4352" s="188">
        <f t="shared" si="518"/>
        <v>14.150671280000001</v>
      </c>
      <c r="S4352" s="184">
        <v>0</v>
      </c>
      <c r="T4352" s="184">
        <v>0</v>
      </c>
      <c r="U4352" s="184">
        <f t="shared" si="519"/>
        <v>0</v>
      </c>
      <c r="W4352" s="185">
        <v>0</v>
      </c>
      <c r="X4352" s="185">
        <v>0</v>
      </c>
      <c r="Y4352" s="185">
        <f t="shared" si="520"/>
        <v>0</v>
      </c>
    </row>
    <row r="4353" spans="2:25" s="187" customFormat="1" hidden="1" x14ac:dyDescent="0.3">
      <c r="B4353" s="226" t="s">
        <v>4662</v>
      </c>
      <c r="C4353" s="338" t="s">
        <v>11829</v>
      </c>
      <c r="D4353" s="249"/>
      <c r="E4353" s="249"/>
      <c r="F4353" s="183"/>
      <c r="G4353" s="184">
        <f t="shared" si="521"/>
        <v>271.99330000000003</v>
      </c>
      <c r="H4353" s="184">
        <f t="shared" si="522"/>
        <v>240.16579040000002</v>
      </c>
      <c r="I4353" s="184">
        <f t="shared" si="516"/>
        <v>31.827509600000013</v>
      </c>
      <c r="K4353" s="184">
        <v>0</v>
      </c>
      <c r="L4353" s="184">
        <v>0</v>
      </c>
      <c r="M4353" s="184">
        <f t="shared" si="517"/>
        <v>0</v>
      </c>
      <c r="O4353" s="188">
        <v>271.99330000000003</v>
      </c>
      <c r="P4353" s="188">
        <v>240.16579040000002</v>
      </c>
      <c r="Q4353" s="188">
        <f t="shared" si="518"/>
        <v>31.827509600000013</v>
      </c>
      <c r="S4353" s="184">
        <v>0</v>
      </c>
      <c r="T4353" s="184">
        <v>0</v>
      </c>
      <c r="U4353" s="184">
        <f t="shared" si="519"/>
        <v>0</v>
      </c>
      <c r="W4353" s="185">
        <v>0</v>
      </c>
      <c r="X4353" s="185">
        <v>0</v>
      </c>
      <c r="Y4353" s="185">
        <f t="shared" si="520"/>
        <v>0</v>
      </c>
    </row>
    <row r="4354" spans="2:25" s="187" customFormat="1" hidden="1" x14ac:dyDescent="0.3">
      <c r="B4354" s="226" t="s">
        <v>4663</v>
      </c>
      <c r="C4354" s="338" t="s">
        <v>11830</v>
      </c>
      <c r="D4354" s="249"/>
      <c r="E4354" s="249"/>
      <c r="F4354" s="183"/>
      <c r="G4354" s="184">
        <f t="shared" si="521"/>
        <v>180</v>
      </c>
      <c r="H4354" s="184">
        <f t="shared" si="522"/>
        <v>62</v>
      </c>
      <c r="I4354" s="184">
        <f t="shared" si="516"/>
        <v>118</v>
      </c>
      <c r="K4354" s="184">
        <v>0</v>
      </c>
      <c r="L4354" s="184">
        <v>0</v>
      </c>
      <c r="M4354" s="184">
        <f t="shared" si="517"/>
        <v>0</v>
      </c>
      <c r="O4354" s="188">
        <v>180</v>
      </c>
      <c r="P4354" s="188">
        <v>62</v>
      </c>
      <c r="Q4354" s="188">
        <f t="shared" si="518"/>
        <v>118</v>
      </c>
      <c r="S4354" s="184">
        <v>0</v>
      </c>
      <c r="T4354" s="184">
        <v>0</v>
      </c>
      <c r="U4354" s="184">
        <f t="shared" si="519"/>
        <v>0</v>
      </c>
      <c r="W4354" s="185">
        <v>0</v>
      </c>
      <c r="X4354" s="185">
        <v>0</v>
      </c>
      <c r="Y4354" s="185">
        <f t="shared" si="520"/>
        <v>0</v>
      </c>
    </row>
    <row r="4355" spans="2:25" s="187" customFormat="1" hidden="1" x14ac:dyDescent="0.3">
      <c r="B4355" s="226" t="s">
        <v>4664</v>
      </c>
      <c r="C4355" s="338" t="s">
        <v>11831</v>
      </c>
      <c r="D4355" s="249"/>
      <c r="E4355" s="249"/>
      <c r="F4355" s="183"/>
      <c r="G4355" s="184">
        <f t="shared" si="521"/>
        <v>322.39940000000001</v>
      </c>
      <c r="H4355" s="184">
        <f t="shared" si="522"/>
        <v>304.20262052999999</v>
      </c>
      <c r="I4355" s="184">
        <f t="shared" si="516"/>
        <v>18.196779470000024</v>
      </c>
      <c r="K4355" s="184">
        <v>0</v>
      </c>
      <c r="L4355" s="184">
        <v>0</v>
      </c>
      <c r="M4355" s="184">
        <f t="shared" si="517"/>
        <v>0</v>
      </c>
      <c r="O4355" s="188">
        <v>322.39940000000001</v>
      </c>
      <c r="P4355" s="188">
        <v>304.20262052999999</v>
      </c>
      <c r="Q4355" s="188">
        <f t="shared" si="518"/>
        <v>18.196779470000024</v>
      </c>
      <c r="S4355" s="184">
        <v>0</v>
      </c>
      <c r="T4355" s="184">
        <v>0</v>
      </c>
      <c r="U4355" s="184">
        <f t="shared" si="519"/>
        <v>0</v>
      </c>
      <c r="W4355" s="185">
        <v>0</v>
      </c>
      <c r="X4355" s="185">
        <v>0</v>
      </c>
      <c r="Y4355" s="185">
        <f t="shared" si="520"/>
        <v>0</v>
      </c>
    </row>
    <row r="4356" spans="2:25" s="187" customFormat="1" hidden="1" x14ac:dyDescent="0.3">
      <c r="B4356" s="226" t="s">
        <v>4665</v>
      </c>
      <c r="C4356" s="338" t="s">
        <v>11832</v>
      </c>
      <c r="D4356" s="249"/>
      <c r="E4356" s="249"/>
      <c r="F4356" s="183"/>
      <c r="G4356" s="184">
        <f t="shared" si="521"/>
        <v>244.6746</v>
      </c>
      <c r="H4356" s="184">
        <f t="shared" si="522"/>
        <v>194.49575641000001</v>
      </c>
      <c r="I4356" s="184">
        <f t="shared" si="516"/>
        <v>50.178843589999985</v>
      </c>
      <c r="K4356" s="184">
        <v>0</v>
      </c>
      <c r="L4356" s="184">
        <v>0</v>
      </c>
      <c r="M4356" s="184">
        <f t="shared" si="517"/>
        <v>0</v>
      </c>
      <c r="O4356" s="188">
        <v>244.6746</v>
      </c>
      <c r="P4356" s="188">
        <v>194.49575641000001</v>
      </c>
      <c r="Q4356" s="188">
        <f t="shared" si="518"/>
        <v>50.178843589999985</v>
      </c>
      <c r="S4356" s="184">
        <v>0</v>
      </c>
      <c r="T4356" s="184">
        <v>0</v>
      </c>
      <c r="U4356" s="184">
        <f t="shared" si="519"/>
        <v>0</v>
      </c>
      <c r="W4356" s="185">
        <v>0</v>
      </c>
      <c r="X4356" s="185">
        <v>0</v>
      </c>
      <c r="Y4356" s="185">
        <f t="shared" si="520"/>
        <v>0</v>
      </c>
    </row>
    <row r="4357" spans="2:25" s="187" customFormat="1" hidden="1" x14ac:dyDescent="0.3">
      <c r="B4357" s="226" t="s">
        <v>4666</v>
      </c>
      <c r="C4357" s="338" t="s">
        <v>11833</v>
      </c>
      <c r="D4357" s="249"/>
      <c r="E4357" s="249"/>
      <c r="F4357" s="183"/>
      <c r="G4357" s="184">
        <f t="shared" si="521"/>
        <v>281.3956</v>
      </c>
      <c r="H4357" s="184">
        <f t="shared" si="522"/>
        <v>260.69825029000003</v>
      </c>
      <c r="I4357" s="184">
        <f t="shared" si="516"/>
        <v>20.697349709999969</v>
      </c>
      <c r="K4357" s="184">
        <v>0</v>
      </c>
      <c r="L4357" s="184">
        <v>0</v>
      </c>
      <c r="M4357" s="184">
        <f t="shared" si="517"/>
        <v>0</v>
      </c>
      <c r="O4357" s="188">
        <v>281.3956</v>
      </c>
      <c r="P4357" s="188">
        <v>260.69825029000003</v>
      </c>
      <c r="Q4357" s="188">
        <f t="shared" si="518"/>
        <v>20.697349709999969</v>
      </c>
      <c r="S4357" s="184">
        <v>0</v>
      </c>
      <c r="T4357" s="184">
        <v>0</v>
      </c>
      <c r="U4357" s="184">
        <f t="shared" si="519"/>
        <v>0</v>
      </c>
      <c r="W4357" s="185">
        <v>0</v>
      </c>
      <c r="X4357" s="185">
        <v>0</v>
      </c>
      <c r="Y4357" s="185">
        <f t="shared" si="520"/>
        <v>0</v>
      </c>
    </row>
    <row r="4358" spans="2:25" s="187" customFormat="1" hidden="1" x14ac:dyDescent="0.3">
      <c r="B4358" s="226" t="s">
        <v>4667</v>
      </c>
      <c r="C4358" s="338" t="s">
        <v>11834</v>
      </c>
      <c r="D4358" s="249"/>
      <c r="E4358" s="249"/>
      <c r="F4358" s="183"/>
      <c r="G4358" s="184">
        <f t="shared" si="521"/>
        <v>56.094899999999996</v>
      </c>
      <c r="H4358" s="184">
        <f t="shared" si="522"/>
        <v>47.704072999999994</v>
      </c>
      <c r="I4358" s="184">
        <f t="shared" si="516"/>
        <v>8.3908270000000016</v>
      </c>
      <c r="K4358" s="184">
        <v>0</v>
      </c>
      <c r="L4358" s="184">
        <v>0</v>
      </c>
      <c r="M4358" s="184">
        <f t="shared" si="517"/>
        <v>0</v>
      </c>
      <c r="O4358" s="188">
        <v>56.094899999999996</v>
      </c>
      <c r="P4358" s="188">
        <v>47.704072999999994</v>
      </c>
      <c r="Q4358" s="188">
        <f t="shared" si="518"/>
        <v>8.3908270000000016</v>
      </c>
      <c r="S4358" s="184">
        <v>0</v>
      </c>
      <c r="T4358" s="184">
        <v>0</v>
      </c>
      <c r="U4358" s="184">
        <f t="shared" si="519"/>
        <v>0</v>
      </c>
      <c r="W4358" s="185">
        <v>0</v>
      </c>
      <c r="X4358" s="185">
        <v>0</v>
      </c>
      <c r="Y4358" s="185">
        <f t="shared" si="520"/>
        <v>0</v>
      </c>
    </row>
    <row r="4359" spans="2:25" s="187" customFormat="1" hidden="1" x14ac:dyDescent="0.3">
      <c r="B4359" s="226" t="s">
        <v>4668</v>
      </c>
      <c r="C4359" s="338" t="s">
        <v>11835</v>
      </c>
      <c r="D4359" s="249"/>
      <c r="E4359" s="249"/>
      <c r="F4359" s="183"/>
      <c r="G4359" s="184">
        <f t="shared" si="521"/>
        <v>47.962200000000003</v>
      </c>
      <c r="H4359" s="184">
        <f t="shared" si="522"/>
        <v>39.338178049999996</v>
      </c>
      <c r="I4359" s="184">
        <f t="shared" si="516"/>
        <v>8.6240219500000066</v>
      </c>
      <c r="K4359" s="184">
        <v>0</v>
      </c>
      <c r="L4359" s="184">
        <v>0</v>
      </c>
      <c r="M4359" s="184">
        <f t="shared" si="517"/>
        <v>0</v>
      </c>
      <c r="O4359" s="188">
        <v>47.962200000000003</v>
      </c>
      <c r="P4359" s="188">
        <v>39.338178049999996</v>
      </c>
      <c r="Q4359" s="188">
        <f t="shared" si="518"/>
        <v>8.6240219500000066</v>
      </c>
      <c r="S4359" s="184">
        <v>0</v>
      </c>
      <c r="T4359" s="184">
        <v>0</v>
      </c>
      <c r="U4359" s="184">
        <f t="shared" si="519"/>
        <v>0</v>
      </c>
      <c r="W4359" s="185">
        <v>0</v>
      </c>
      <c r="X4359" s="185">
        <v>0</v>
      </c>
      <c r="Y4359" s="185">
        <f t="shared" si="520"/>
        <v>0</v>
      </c>
    </row>
    <row r="4360" spans="2:25" s="187" customFormat="1" hidden="1" x14ac:dyDescent="0.3">
      <c r="B4360" s="226" t="s">
        <v>4669</v>
      </c>
      <c r="C4360" s="338" t="s">
        <v>11836</v>
      </c>
      <c r="D4360" s="249"/>
      <c r="E4360" s="249"/>
      <c r="F4360" s="183"/>
      <c r="G4360" s="184">
        <f t="shared" si="521"/>
        <v>272.01690000000002</v>
      </c>
      <c r="H4360" s="184">
        <f t="shared" si="522"/>
        <v>236.45110357999997</v>
      </c>
      <c r="I4360" s="184">
        <f t="shared" si="516"/>
        <v>35.565796420000055</v>
      </c>
      <c r="K4360" s="184">
        <v>0</v>
      </c>
      <c r="L4360" s="184">
        <v>0</v>
      </c>
      <c r="M4360" s="184">
        <f t="shared" si="517"/>
        <v>0</v>
      </c>
      <c r="O4360" s="188">
        <v>272.01690000000002</v>
      </c>
      <c r="P4360" s="188">
        <v>236.45110357999997</v>
      </c>
      <c r="Q4360" s="188">
        <f t="shared" si="518"/>
        <v>35.565796420000055</v>
      </c>
      <c r="S4360" s="184">
        <v>0</v>
      </c>
      <c r="T4360" s="184">
        <v>0</v>
      </c>
      <c r="U4360" s="184">
        <f t="shared" si="519"/>
        <v>0</v>
      </c>
      <c r="W4360" s="185">
        <v>0</v>
      </c>
      <c r="X4360" s="185">
        <v>0</v>
      </c>
      <c r="Y4360" s="185">
        <f t="shared" si="520"/>
        <v>0</v>
      </c>
    </row>
    <row r="4361" spans="2:25" s="187" customFormat="1" hidden="1" x14ac:dyDescent="0.3">
      <c r="B4361" s="226" t="s">
        <v>4670</v>
      </c>
      <c r="C4361" s="338" t="s">
        <v>11837</v>
      </c>
      <c r="D4361" s="249"/>
      <c r="E4361" s="249"/>
      <c r="F4361" s="183"/>
      <c r="G4361" s="184">
        <f t="shared" si="521"/>
        <v>46.145800000000001</v>
      </c>
      <c r="H4361" s="184">
        <f t="shared" si="522"/>
        <v>37.533518999999998</v>
      </c>
      <c r="I4361" s="184">
        <f t="shared" ref="I4361:I4424" si="523">+ABS(G4361-H4361)</f>
        <v>8.612281000000003</v>
      </c>
      <c r="K4361" s="184">
        <v>0</v>
      </c>
      <c r="L4361" s="184">
        <v>0</v>
      </c>
      <c r="M4361" s="184">
        <f t="shared" ref="M4361:M4424" si="524">+ABS(K4361-L4361)</f>
        <v>0</v>
      </c>
      <c r="O4361" s="188">
        <v>46.145800000000001</v>
      </c>
      <c r="P4361" s="188">
        <v>37.533518999999998</v>
      </c>
      <c r="Q4361" s="188">
        <f t="shared" ref="Q4361:Q4424" si="525">+ABS(O4361-P4361)</f>
        <v>8.612281000000003</v>
      </c>
      <c r="S4361" s="184">
        <v>0</v>
      </c>
      <c r="T4361" s="184">
        <v>0</v>
      </c>
      <c r="U4361" s="184">
        <f t="shared" ref="U4361:U4424" si="526">+ABS(S4361-T4361)</f>
        <v>0</v>
      </c>
      <c r="W4361" s="185">
        <v>0</v>
      </c>
      <c r="X4361" s="185">
        <v>0</v>
      </c>
      <c r="Y4361" s="185">
        <f t="shared" ref="Y4361:Y4424" si="527">+ABS(W4361-X4361)</f>
        <v>0</v>
      </c>
    </row>
    <row r="4362" spans="2:25" s="187" customFormat="1" hidden="1" x14ac:dyDescent="0.3">
      <c r="B4362" s="226" t="s">
        <v>4671</v>
      </c>
      <c r="C4362" s="338" t="s">
        <v>11838</v>
      </c>
      <c r="D4362" s="249"/>
      <c r="E4362" s="249"/>
      <c r="F4362" s="183"/>
      <c r="G4362" s="184">
        <f t="shared" si="521"/>
        <v>120</v>
      </c>
      <c r="H4362" s="184">
        <f t="shared" si="522"/>
        <v>4.6665970000000003</v>
      </c>
      <c r="I4362" s="184">
        <f t="shared" si="523"/>
        <v>115.333403</v>
      </c>
      <c r="K4362" s="184">
        <v>0</v>
      </c>
      <c r="L4362" s="184">
        <v>0</v>
      </c>
      <c r="M4362" s="184">
        <f t="shared" si="524"/>
        <v>0</v>
      </c>
      <c r="O4362" s="188">
        <v>120</v>
      </c>
      <c r="P4362" s="188">
        <v>4.6665970000000003</v>
      </c>
      <c r="Q4362" s="188">
        <f t="shared" si="525"/>
        <v>115.333403</v>
      </c>
      <c r="S4362" s="184">
        <v>0</v>
      </c>
      <c r="T4362" s="184">
        <v>0</v>
      </c>
      <c r="U4362" s="184">
        <f t="shared" si="526"/>
        <v>0</v>
      </c>
      <c r="W4362" s="185">
        <v>0</v>
      </c>
      <c r="X4362" s="185">
        <v>0</v>
      </c>
      <c r="Y4362" s="185">
        <f t="shared" si="527"/>
        <v>0</v>
      </c>
    </row>
    <row r="4363" spans="2:25" s="187" customFormat="1" hidden="1" x14ac:dyDescent="0.3">
      <c r="B4363" s="226" t="s">
        <v>4672</v>
      </c>
      <c r="C4363" s="338" t="s">
        <v>11839</v>
      </c>
      <c r="D4363" s="249"/>
      <c r="E4363" s="249"/>
      <c r="F4363" s="183"/>
      <c r="G4363" s="184">
        <f t="shared" si="521"/>
        <v>692.96100000000001</v>
      </c>
      <c r="H4363" s="184">
        <f t="shared" si="522"/>
        <v>623.51651279999999</v>
      </c>
      <c r="I4363" s="184">
        <f t="shared" si="523"/>
        <v>69.444487200000026</v>
      </c>
      <c r="K4363" s="184">
        <v>0</v>
      </c>
      <c r="L4363" s="184">
        <v>0</v>
      </c>
      <c r="M4363" s="184">
        <f t="shared" si="524"/>
        <v>0</v>
      </c>
      <c r="O4363" s="188">
        <v>692.96100000000001</v>
      </c>
      <c r="P4363" s="188">
        <v>623.51651279999999</v>
      </c>
      <c r="Q4363" s="188">
        <f t="shared" si="525"/>
        <v>69.444487200000026</v>
      </c>
      <c r="S4363" s="184">
        <v>0</v>
      </c>
      <c r="T4363" s="184">
        <v>0</v>
      </c>
      <c r="U4363" s="184">
        <f t="shared" si="526"/>
        <v>0</v>
      </c>
      <c r="W4363" s="185">
        <v>0</v>
      </c>
      <c r="X4363" s="185">
        <v>0</v>
      </c>
      <c r="Y4363" s="185">
        <f t="shared" si="527"/>
        <v>0</v>
      </c>
    </row>
    <row r="4364" spans="2:25" s="187" customFormat="1" hidden="1" x14ac:dyDescent="0.3">
      <c r="B4364" s="226" t="s">
        <v>4673</v>
      </c>
      <c r="C4364" s="338" t="s">
        <v>11840</v>
      </c>
      <c r="D4364" s="249"/>
      <c r="E4364" s="249"/>
      <c r="F4364" s="183"/>
      <c r="G4364" s="184">
        <f t="shared" si="521"/>
        <v>362.2038</v>
      </c>
      <c r="H4364" s="184">
        <f t="shared" si="522"/>
        <v>297.89265883999997</v>
      </c>
      <c r="I4364" s="184">
        <f t="shared" si="523"/>
        <v>64.311141160000034</v>
      </c>
      <c r="K4364" s="184">
        <v>0</v>
      </c>
      <c r="L4364" s="184">
        <v>0</v>
      </c>
      <c r="M4364" s="184">
        <f t="shared" si="524"/>
        <v>0</v>
      </c>
      <c r="O4364" s="188">
        <v>362.2038</v>
      </c>
      <c r="P4364" s="188">
        <v>297.89265883999997</v>
      </c>
      <c r="Q4364" s="188">
        <f t="shared" si="525"/>
        <v>64.311141160000034</v>
      </c>
      <c r="S4364" s="184">
        <v>0</v>
      </c>
      <c r="T4364" s="184">
        <v>0</v>
      </c>
      <c r="U4364" s="184">
        <f t="shared" si="526"/>
        <v>0</v>
      </c>
      <c r="W4364" s="185">
        <v>0</v>
      </c>
      <c r="X4364" s="185">
        <v>0</v>
      </c>
      <c r="Y4364" s="185">
        <f t="shared" si="527"/>
        <v>0</v>
      </c>
    </row>
    <row r="4365" spans="2:25" s="187" customFormat="1" hidden="1" x14ac:dyDescent="0.3">
      <c r="B4365" s="226" t="s">
        <v>4674</v>
      </c>
      <c r="C4365" s="338" t="s">
        <v>11841</v>
      </c>
      <c r="D4365" s="249"/>
      <c r="E4365" s="249"/>
      <c r="F4365" s="183"/>
      <c r="G4365" s="184">
        <f t="shared" si="521"/>
        <v>304.37800000000004</v>
      </c>
      <c r="H4365" s="184">
        <f t="shared" si="522"/>
        <v>278.18153999999998</v>
      </c>
      <c r="I4365" s="184">
        <f t="shared" si="523"/>
        <v>26.196460000000059</v>
      </c>
      <c r="K4365" s="184">
        <v>0</v>
      </c>
      <c r="L4365" s="184">
        <v>0</v>
      </c>
      <c r="M4365" s="184">
        <f t="shared" si="524"/>
        <v>0</v>
      </c>
      <c r="O4365" s="188">
        <v>304.37800000000004</v>
      </c>
      <c r="P4365" s="188">
        <v>278.18153999999998</v>
      </c>
      <c r="Q4365" s="188">
        <f t="shared" si="525"/>
        <v>26.196460000000059</v>
      </c>
      <c r="S4365" s="184">
        <v>0</v>
      </c>
      <c r="T4365" s="184">
        <v>0</v>
      </c>
      <c r="U4365" s="184">
        <f t="shared" si="526"/>
        <v>0</v>
      </c>
      <c r="W4365" s="185">
        <v>0</v>
      </c>
      <c r="X4365" s="185">
        <v>0</v>
      </c>
      <c r="Y4365" s="185">
        <f t="shared" si="527"/>
        <v>0</v>
      </c>
    </row>
    <row r="4366" spans="2:25" s="187" customFormat="1" hidden="1" x14ac:dyDescent="0.3">
      <c r="B4366" s="226" t="s">
        <v>4675</v>
      </c>
      <c r="C4366" s="338" t="s">
        <v>11842</v>
      </c>
      <c r="D4366" s="249"/>
      <c r="E4366" s="249"/>
      <c r="F4366" s="183"/>
      <c r="G4366" s="184">
        <f t="shared" si="521"/>
        <v>125.86120000000001</v>
      </c>
      <c r="H4366" s="184">
        <f t="shared" si="522"/>
        <v>107.118331</v>
      </c>
      <c r="I4366" s="184">
        <f t="shared" si="523"/>
        <v>18.742869000000013</v>
      </c>
      <c r="K4366" s="184">
        <v>0</v>
      </c>
      <c r="L4366" s="184">
        <v>0</v>
      </c>
      <c r="M4366" s="184">
        <f t="shared" si="524"/>
        <v>0</v>
      </c>
      <c r="O4366" s="188">
        <v>125.86120000000001</v>
      </c>
      <c r="P4366" s="188">
        <v>107.118331</v>
      </c>
      <c r="Q4366" s="188">
        <f t="shared" si="525"/>
        <v>18.742869000000013</v>
      </c>
      <c r="S4366" s="184">
        <v>0</v>
      </c>
      <c r="T4366" s="184">
        <v>0</v>
      </c>
      <c r="U4366" s="184">
        <f t="shared" si="526"/>
        <v>0</v>
      </c>
      <c r="W4366" s="185">
        <v>0</v>
      </c>
      <c r="X4366" s="185">
        <v>0</v>
      </c>
      <c r="Y4366" s="185">
        <f t="shared" si="527"/>
        <v>0</v>
      </c>
    </row>
    <row r="4367" spans="2:25" s="187" customFormat="1" hidden="1" x14ac:dyDescent="0.3">
      <c r="B4367" s="226" t="s">
        <v>4676</v>
      </c>
      <c r="C4367" s="338" t="s">
        <v>11843</v>
      </c>
      <c r="D4367" s="249"/>
      <c r="E4367" s="249"/>
      <c r="F4367" s="183"/>
      <c r="G4367" s="184">
        <f t="shared" si="521"/>
        <v>49.557200000000002</v>
      </c>
      <c r="H4367" s="184">
        <f t="shared" si="522"/>
        <v>0</v>
      </c>
      <c r="I4367" s="184">
        <f t="shared" si="523"/>
        <v>49.557200000000002</v>
      </c>
      <c r="K4367" s="184">
        <v>0</v>
      </c>
      <c r="L4367" s="184">
        <v>0</v>
      </c>
      <c r="M4367" s="184">
        <f t="shared" si="524"/>
        <v>0</v>
      </c>
      <c r="O4367" s="188">
        <v>49.557200000000002</v>
      </c>
      <c r="P4367" s="188">
        <v>0</v>
      </c>
      <c r="Q4367" s="188">
        <f t="shared" si="525"/>
        <v>49.557200000000002</v>
      </c>
      <c r="S4367" s="184">
        <v>0</v>
      </c>
      <c r="T4367" s="184">
        <v>0</v>
      </c>
      <c r="U4367" s="184">
        <f t="shared" si="526"/>
        <v>0</v>
      </c>
      <c r="W4367" s="185">
        <v>0</v>
      </c>
      <c r="X4367" s="185">
        <v>0</v>
      </c>
      <c r="Y4367" s="185">
        <f t="shared" si="527"/>
        <v>0</v>
      </c>
    </row>
    <row r="4368" spans="2:25" s="187" customFormat="1" hidden="1" x14ac:dyDescent="0.3">
      <c r="B4368" s="226" t="s">
        <v>4677</v>
      </c>
      <c r="C4368" s="338" t="s">
        <v>11844</v>
      </c>
      <c r="D4368" s="249"/>
      <c r="E4368" s="249"/>
      <c r="F4368" s="183"/>
      <c r="G4368" s="184">
        <f t="shared" si="521"/>
        <v>37.442</v>
      </c>
      <c r="H4368" s="184">
        <f t="shared" si="522"/>
        <v>27.950958</v>
      </c>
      <c r="I4368" s="184">
        <f t="shared" si="523"/>
        <v>9.4910420000000002</v>
      </c>
      <c r="K4368" s="184">
        <v>0</v>
      </c>
      <c r="L4368" s="184">
        <v>0</v>
      </c>
      <c r="M4368" s="184">
        <f t="shared" si="524"/>
        <v>0</v>
      </c>
      <c r="O4368" s="188">
        <v>37.442</v>
      </c>
      <c r="P4368" s="188">
        <v>27.950958</v>
      </c>
      <c r="Q4368" s="188">
        <f t="shared" si="525"/>
        <v>9.4910420000000002</v>
      </c>
      <c r="S4368" s="184">
        <v>0</v>
      </c>
      <c r="T4368" s="184">
        <v>0</v>
      </c>
      <c r="U4368" s="184">
        <f t="shared" si="526"/>
        <v>0</v>
      </c>
      <c r="W4368" s="185">
        <v>0</v>
      </c>
      <c r="X4368" s="185">
        <v>0</v>
      </c>
      <c r="Y4368" s="185">
        <f t="shared" si="527"/>
        <v>0</v>
      </c>
    </row>
    <row r="4369" spans="2:25" s="187" customFormat="1" hidden="1" x14ac:dyDescent="0.3">
      <c r="B4369" s="226" t="s">
        <v>4678</v>
      </c>
      <c r="C4369" s="338" t="s">
        <v>11845</v>
      </c>
      <c r="D4369" s="249"/>
      <c r="E4369" s="249"/>
      <c r="F4369" s="183"/>
      <c r="G4369" s="184">
        <f t="shared" si="521"/>
        <v>387.65620000000001</v>
      </c>
      <c r="H4369" s="184">
        <f t="shared" si="522"/>
        <v>226.8239983</v>
      </c>
      <c r="I4369" s="184">
        <f t="shared" si="523"/>
        <v>160.83220170000001</v>
      </c>
      <c r="K4369" s="184">
        <v>0</v>
      </c>
      <c r="L4369" s="184">
        <v>0</v>
      </c>
      <c r="M4369" s="184">
        <f t="shared" si="524"/>
        <v>0</v>
      </c>
      <c r="O4369" s="188">
        <v>387.65620000000001</v>
      </c>
      <c r="P4369" s="188">
        <v>226.8239983</v>
      </c>
      <c r="Q4369" s="188">
        <f t="shared" si="525"/>
        <v>160.83220170000001</v>
      </c>
      <c r="S4369" s="184">
        <v>0</v>
      </c>
      <c r="T4369" s="184">
        <v>0</v>
      </c>
      <c r="U4369" s="184">
        <f t="shared" si="526"/>
        <v>0</v>
      </c>
      <c r="W4369" s="185">
        <v>0</v>
      </c>
      <c r="X4369" s="185">
        <v>0</v>
      </c>
      <c r="Y4369" s="185">
        <f t="shared" si="527"/>
        <v>0</v>
      </c>
    </row>
    <row r="4370" spans="2:25" s="187" customFormat="1" hidden="1" x14ac:dyDescent="0.3">
      <c r="B4370" s="226" t="s">
        <v>4679</v>
      </c>
      <c r="C4370" s="338" t="s">
        <v>11846</v>
      </c>
      <c r="D4370" s="249"/>
      <c r="E4370" s="249"/>
      <c r="F4370" s="183"/>
      <c r="G4370" s="184">
        <f t="shared" si="521"/>
        <v>60.5</v>
      </c>
      <c r="H4370" s="184">
        <f t="shared" si="522"/>
        <v>0.1</v>
      </c>
      <c r="I4370" s="184">
        <f t="shared" si="523"/>
        <v>60.4</v>
      </c>
      <c r="K4370" s="184">
        <v>0</v>
      </c>
      <c r="L4370" s="184">
        <v>0</v>
      </c>
      <c r="M4370" s="184">
        <f t="shared" si="524"/>
        <v>0</v>
      </c>
      <c r="O4370" s="188">
        <v>60.5</v>
      </c>
      <c r="P4370" s="188">
        <v>0.1</v>
      </c>
      <c r="Q4370" s="188">
        <f t="shared" si="525"/>
        <v>60.4</v>
      </c>
      <c r="S4370" s="184">
        <v>0</v>
      </c>
      <c r="T4370" s="184">
        <v>0</v>
      </c>
      <c r="U4370" s="184">
        <f t="shared" si="526"/>
        <v>0</v>
      </c>
      <c r="W4370" s="185">
        <v>0</v>
      </c>
      <c r="X4370" s="185">
        <v>0</v>
      </c>
      <c r="Y4370" s="185">
        <f t="shared" si="527"/>
        <v>0</v>
      </c>
    </row>
    <row r="4371" spans="2:25" s="187" customFormat="1" hidden="1" x14ac:dyDescent="0.3">
      <c r="B4371" s="226" t="s">
        <v>4680</v>
      </c>
      <c r="C4371" s="338" t="s">
        <v>11847</v>
      </c>
      <c r="D4371" s="249"/>
      <c r="E4371" s="249"/>
      <c r="F4371" s="183"/>
      <c r="G4371" s="184">
        <f t="shared" si="521"/>
        <v>937.84249999999997</v>
      </c>
      <c r="H4371" s="184">
        <f t="shared" si="522"/>
        <v>890.58256890000007</v>
      </c>
      <c r="I4371" s="184">
        <f t="shared" si="523"/>
        <v>47.259931099999903</v>
      </c>
      <c r="K4371" s="184">
        <v>0</v>
      </c>
      <c r="L4371" s="184">
        <v>0</v>
      </c>
      <c r="M4371" s="184">
        <f t="shared" si="524"/>
        <v>0</v>
      </c>
      <c r="O4371" s="188">
        <v>937.84249999999997</v>
      </c>
      <c r="P4371" s="188">
        <v>890.58256890000007</v>
      </c>
      <c r="Q4371" s="188">
        <f t="shared" si="525"/>
        <v>47.259931099999903</v>
      </c>
      <c r="S4371" s="184">
        <v>0</v>
      </c>
      <c r="T4371" s="184">
        <v>0</v>
      </c>
      <c r="U4371" s="184">
        <f t="shared" si="526"/>
        <v>0</v>
      </c>
      <c r="W4371" s="185">
        <v>0</v>
      </c>
      <c r="X4371" s="185">
        <v>0</v>
      </c>
      <c r="Y4371" s="185">
        <f t="shared" si="527"/>
        <v>0</v>
      </c>
    </row>
    <row r="4372" spans="2:25" s="187" customFormat="1" hidden="1" x14ac:dyDescent="0.3">
      <c r="B4372" s="226" t="s">
        <v>4681</v>
      </c>
      <c r="C4372" s="338" t="s">
        <v>11848</v>
      </c>
      <c r="D4372" s="249"/>
      <c r="E4372" s="249"/>
      <c r="F4372" s="183"/>
      <c r="G4372" s="184">
        <f t="shared" si="521"/>
        <v>274.9812</v>
      </c>
      <c r="H4372" s="184">
        <f t="shared" si="522"/>
        <v>237.82892299999997</v>
      </c>
      <c r="I4372" s="184">
        <f t="shared" si="523"/>
        <v>37.152277000000026</v>
      </c>
      <c r="K4372" s="184">
        <v>0</v>
      </c>
      <c r="L4372" s="184">
        <v>0</v>
      </c>
      <c r="M4372" s="184">
        <f t="shared" si="524"/>
        <v>0</v>
      </c>
      <c r="O4372" s="188">
        <v>274.9812</v>
      </c>
      <c r="P4372" s="188">
        <v>237.82892299999997</v>
      </c>
      <c r="Q4372" s="188">
        <f t="shared" si="525"/>
        <v>37.152277000000026</v>
      </c>
      <c r="S4372" s="184">
        <v>0</v>
      </c>
      <c r="T4372" s="184">
        <v>0</v>
      </c>
      <c r="U4372" s="184">
        <f t="shared" si="526"/>
        <v>0</v>
      </c>
      <c r="W4372" s="185">
        <v>0</v>
      </c>
      <c r="X4372" s="185">
        <v>0</v>
      </c>
      <c r="Y4372" s="185">
        <f t="shared" si="527"/>
        <v>0</v>
      </c>
    </row>
    <row r="4373" spans="2:25" s="187" customFormat="1" hidden="1" x14ac:dyDescent="0.3">
      <c r="B4373" s="226" t="s">
        <v>4682</v>
      </c>
      <c r="C4373" s="338" t="s">
        <v>11849</v>
      </c>
      <c r="D4373" s="249"/>
      <c r="E4373" s="249"/>
      <c r="F4373" s="183"/>
      <c r="G4373" s="184">
        <f t="shared" si="521"/>
        <v>78.805999999999997</v>
      </c>
      <c r="H4373" s="184">
        <f t="shared" si="522"/>
        <v>66.052999999999997</v>
      </c>
      <c r="I4373" s="184">
        <f t="shared" si="523"/>
        <v>12.753</v>
      </c>
      <c r="K4373" s="184">
        <v>0</v>
      </c>
      <c r="L4373" s="184">
        <v>0</v>
      </c>
      <c r="M4373" s="184">
        <f t="shared" si="524"/>
        <v>0</v>
      </c>
      <c r="O4373" s="188">
        <v>78.805999999999997</v>
      </c>
      <c r="P4373" s="188">
        <v>66.052999999999997</v>
      </c>
      <c r="Q4373" s="188">
        <f t="shared" si="525"/>
        <v>12.753</v>
      </c>
      <c r="S4373" s="184">
        <v>0</v>
      </c>
      <c r="T4373" s="184">
        <v>0</v>
      </c>
      <c r="U4373" s="184">
        <f t="shared" si="526"/>
        <v>0</v>
      </c>
      <c r="W4373" s="185">
        <v>0</v>
      </c>
      <c r="X4373" s="185">
        <v>0</v>
      </c>
      <c r="Y4373" s="185">
        <f t="shared" si="527"/>
        <v>0</v>
      </c>
    </row>
    <row r="4374" spans="2:25" s="187" customFormat="1" hidden="1" x14ac:dyDescent="0.3">
      <c r="B4374" s="226" t="s">
        <v>4683</v>
      </c>
      <c r="C4374" s="338" t="s">
        <v>11850</v>
      </c>
      <c r="D4374" s="249"/>
      <c r="E4374" s="249"/>
      <c r="F4374" s="183"/>
      <c r="G4374" s="184">
        <f t="shared" si="521"/>
        <v>361.64020000000005</v>
      </c>
      <c r="H4374" s="184">
        <f t="shared" si="522"/>
        <v>320.87665547</v>
      </c>
      <c r="I4374" s="184">
        <f t="shared" si="523"/>
        <v>40.763544530000047</v>
      </c>
      <c r="K4374" s="184">
        <v>0</v>
      </c>
      <c r="L4374" s="184">
        <v>0</v>
      </c>
      <c r="M4374" s="184">
        <f t="shared" si="524"/>
        <v>0</v>
      </c>
      <c r="O4374" s="188">
        <v>361.64020000000005</v>
      </c>
      <c r="P4374" s="188">
        <v>320.87665547</v>
      </c>
      <c r="Q4374" s="188">
        <f t="shared" si="525"/>
        <v>40.763544530000047</v>
      </c>
      <c r="S4374" s="184">
        <v>0</v>
      </c>
      <c r="T4374" s="184">
        <v>0</v>
      </c>
      <c r="U4374" s="184">
        <f t="shared" si="526"/>
        <v>0</v>
      </c>
      <c r="W4374" s="185">
        <v>0</v>
      </c>
      <c r="X4374" s="185">
        <v>0</v>
      </c>
      <c r="Y4374" s="185">
        <f t="shared" si="527"/>
        <v>0</v>
      </c>
    </row>
    <row r="4375" spans="2:25" s="187" customFormat="1" hidden="1" x14ac:dyDescent="0.3">
      <c r="B4375" s="226" t="s">
        <v>4684</v>
      </c>
      <c r="C4375" s="338" t="s">
        <v>11851</v>
      </c>
      <c r="D4375" s="249"/>
      <c r="E4375" s="249"/>
      <c r="F4375" s="183"/>
      <c r="G4375" s="184">
        <f t="shared" si="521"/>
        <v>96.618300000000005</v>
      </c>
      <c r="H4375" s="184">
        <f t="shared" si="522"/>
        <v>87.997503819999991</v>
      </c>
      <c r="I4375" s="184">
        <f t="shared" si="523"/>
        <v>8.6207961800000135</v>
      </c>
      <c r="K4375" s="184">
        <v>0</v>
      </c>
      <c r="L4375" s="184">
        <v>0</v>
      </c>
      <c r="M4375" s="184">
        <f t="shared" si="524"/>
        <v>0</v>
      </c>
      <c r="O4375" s="188">
        <v>96.618300000000005</v>
      </c>
      <c r="P4375" s="188">
        <v>87.997503819999991</v>
      </c>
      <c r="Q4375" s="188">
        <f t="shared" si="525"/>
        <v>8.6207961800000135</v>
      </c>
      <c r="S4375" s="184">
        <v>0</v>
      </c>
      <c r="T4375" s="184">
        <v>0</v>
      </c>
      <c r="U4375" s="184">
        <f t="shared" si="526"/>
        <v>0</v>
      </c>
      <c r="W4375" s="185">
        <v>0</v>
      </c>
      <c r="X4375" s="185">
        <v>0</v>
      </c>
      <c r="Y4375" s="185">
        <f t="shared" si="527"/>
        <v>0</v>
      </c>
    </row>
    <row r="4376" spans="2:25" s="187" customFormat="1" hidden="1" x14ac:dyDescent="0.3">
      <c r="B4376" s="226" t="s">
        <v>4685</v>
      </c>
      <c r="C4376" s="338" t="s">
        <v>11852</v>
      </c>
      <c r="D4376" s="249"/>
      <c r="E4376" s="249"/>
      <c r="F4376" s="183"/>
      <c r="G4376" s="184">
        <f t="shared" si="521"/>
        <v>120.7801</v>
      </c>
      <c r="H4376" s="184">
        <f t="shared" si="522"/>
        <v>72.447678249999996</v>
      </c>
      <c r="I4376" s="184">
        <f t="shared" si="523"/>
        <v>48.332421750000009</v>
      </c>
      <c r="K4376" s="184">
        <v>0</v>
      </c>
      <c r="L4376" s="184">
        <v>0</v>
      </c>
      <c r="M4376" s="184">
        <f t="shared" si="524"/>
        <v>0</v>
      </c>
      <c r="O4376" s="188">
        <v>120.7801</v>
      </c>
      <c r="P4376" s="188">
        <v>72.447678249999996</v>
      </c>
      <c r="Q4376" s="188">
        <f t="shared" si="525"/>
        <v>48.332421750000009</v>
      </c>
      <c r="S4376" s="184">
        <v>0</v>
      </c>
      <c r="T4376" s="184">
        <v>0</v>
      </c>
      <c r="U4376" s="184">
        <f t="shared" si="526"/>
        <v>0</v>
      </c>
      <c r="W4376" s="185">
        <v>0</v>
      </c>
      <c r="X4376" s="185">
        <v>0</v>
      </c>
      <c r="Y4376" s="185">
        <f t="shared" si="527"/>
        <v>0</v>
      </c>
    </row>
    <row r="4377" spans="2:25" s="187" customFormat="1" hidden="1" x14ac:dyDescent="0.3">
      <c r="B4377" s="226" t="s">
        <v>4686</v>
      </c>
      <c r="C4377" s="338" t="s">
        <v>11853</v>
      </c>
      <c r="D4377" s="249"/>
      <c r="E4377" s="249"/>
      <c r="F4377" s="183"/>
      <c r="G4377" s="184">
        <f t="shared" si="521"/>
        <v>67.751099999999994</v>
      </c>
      <c r="H4377" s="184">
        <f t="shared" si="522"/>
        <v>59.725180719999997</v>
      </c>
      <c r="I4377" s="184">
        <f t="shared" si="523"/>
        <v>8.0259192799999965</v>
      </c>
      <c r="K4377" s="184">
        <v>0</v>
      </c>
      <c r="L4377" s="184">
        <v>0</v>
      </c>
      <c r="M4377" s="184">
        <f t="shared" si="524"/>
        <v>0</v>
      </c>
      <c r="O4377" s="188">
        <v>67.751099999999994</v>
      </c>
      <c r="P4377" s="188">
        <v>59.725180719999997</v>
      </c>
      <c r="Q4377" s="188">
        <f t="shared" si="525"/>
        <v>8.0259192799999965</v>
      </c>
      <c r="S4377" s="184">
        <v>0</v>
      </c>
      <c r="T4377" s="184">
        <v>0</v>
      </c>
      <c r="U4377" s="184">
        <f t="shared" si="526"/>
        <v>0</v>
      </c>
      <c r="W4377" s="185">
        <v>0</v>
      </c>
      <c r="X4377" s="185">
        <v>0</v>
      </c>
      <c r="Y4377" s="185">
        <f t="shared" si="527"/>
        <v>0</v>
      </c>
    </row>
    <row r="4378" spans="2:25" s="187" customFormat="1" hidden="1" x14ac:dyDescent="0.3">
      <c r="B4378" s="226" t="s">
        <v>4687</v>
      </c>
      <c r="C4378" s="338" t="s">
        <v>11854</v>
      </c>
      <c r="D4378" s="249"/>
      <c r="E4378" s="249"/>
      <c r="F4378" s="183"/>
      <c r="G4378" s="184">
        <f t="shared" si="521"/>
        <v>834.07449999999983</v>
      </c>
      <c r="H4378" s="184">
        <f t="shared" si="522"/>
        <v>605.09389813000007</v>
      </c>
      <c r="I4378" s="184">
        <f t="shared" si="523"/>
        <v>228.98060186999976</v>
      </c>
      <c r="K4378" s="184">
        <v>0</v>
      </c>
      <c r="L4378" s="184">
        <v>0</v>
      </c>
      <c r="M4378" s="184">
        <f t="shared" si="524"/>
        <v>0</v>
      </c>
      <c r="O4378" s="188">
        <v>834.07449999999983</v>
      </c>
      <c r="P4378" s="188">
        <v>605.09389813000007</v>
      </c>
      <c r="Q4378" s="188">
        <f t="shared" si="525"/>
        <v>228.98060186999976</v>
      </c>
      <c r="S4378" s="184">
        <v>0</v>
      </c>
      <c r="T4378" s="184">
        <v>0</v>
      </c>
      <c r="U4378" s="184">
        <f t="shared" si="526"/>
        <v>0</v>
      </c>
      <c r="W4378" s="185">
        <v>0</v>
      </c>
      <c r="X4378" s="185">
        <v>0</v>
      </c>
      <c r="Y4378" s="185">
        <f t="shared" si="527"/>
        <v>0</v>
      </c>
    </row>
    <row r="4379" spans="2:25" s="187" customFormat="1" hidden="1" x14ac:dyDescent="0.3">
      <c r="B4379" s="226" t="s">
        <v>4688</v>
      </c>
      <c r="C4379" s="338" t="s">
        <v>11855</v>
      </c>
      <c r="D4379" s="249"/>
      <c r="E4379" s="249"/>
      <c r="F4379" s="183"/>
      <c r="G4379" s="184">
        <f t="shared" si="521"/>
        <v>120</v>
      </c>
      <c r="H4379" s="184">
        <f t="shared" si="522"/>
        <v>45.231999999999999</v>
      </c>
      <c r="I4379" s="184">
        <f t="shared" si="523"/>
        <v>74.768000000000001</v>
      </c>
      <c r="K4379" s="184">
        <v>0</v>
      </c>
      <c r="L4379" s="184">
        <v>0</v>
      </c>
      <c r="M4379" s="184">
        <f t="shared" si="524"/>
        <v>0</v>
      </c>
      <c r="O4379" s="188">
        <v>120</v>
      </c>
      <c r="P4379" s="188">
        <v>45.231999999999999</v>
      </c>
      <c r="Q4379" s="188">
        <f t="shared" si="525"/>
        <v>74.768000000000001</v>
      </c>
      <c r="S4379" s="184">
        <v>0</v>
      </c>
      <c r="T4379" s="184">
        <v>0</v>
      </c>
      <c r="U4379" s="184">
        <f t="shared" si="526"/>
        <v>0</v>
      </c>
      <c r="W4379" s="185">
        <v>0</v>
      </c>
      <c r="X4379" s="185">
        <v>0</v>
      </c>
      <c r="Y4379" s="185">
        <f t="shared" si="527"/>
        <v>0</v>
      </c>
    </row>
    <row r="4380" spans="2:25" s="187" customFormat="1" hidden="1" x14ac:dyDescent="0.3">
      <c r="B4380" s="226" t="s">
        <v>4689</v>
      </c>
      <c r="C4380" s="338" t="s">
        <v>11856</v>
      </c>
      <c r="D4380" s="249"/>
      <c r="E4380" s="249"/>
      <c r="F4380" s="183"/>
      <c r="G4380" s="184">
        <f t="shared" si="521"/>
        <v>1113.9486000000002</v>
      </c>
      <c r="H4380" s="184">
        <f t="shared" si="522"/>
        <v>1068.7578353700001</v>
      </c>
      <c r="I4380" s="184">
        <f t="shared" si="523"/>
        <v>45.190764630000103</v>
      </c>
      <c r="K4380" s="184">
        <v>0</v>
      </c>
      <c r="L4380" s="184">
        <v>0</v>
      </c>
      <c r="M4380" s="184">
        <f t="shared" si="524"/>
        <v>0</v>
      </c>
      <c r="O4380" s="188">
        <v>1113.9486000000002</v>
      </c>
      <c r="P4380" s="188">
        <v>1068.7578353700001</v>
      </c>
      <c r="Q4380" s="188">
        <f t="shared" si="525"/>
        <v>45.190764630000103</v>
      </c>
      <c r="S4380" s="184">
        <v>0</v>
      </c>
      <c r="T4380" s="184">
        <v>0</v>
      </c>
      <c r="U4380" s="184">
        <f t="shared" si="526"/>
        <v>0</v>
      </c>
      <c r="W4380" s="185">
        <v>0</v>
      </c>
      <c r="X4380" s="185">
        <v>0</v>
      </c>
      <c r="Y4380" s="185">
        <f t="shared" si="527"/>
        <v>0</v>
      </c>
    </row>
    <row r="4381" spans="2:25" s="187" customFormat="1" hidden="1" x14ac:dyDescent="0.3">
      <c r="B4381" s="226" t="s">
        <v>4690</v>
      </c>
      <c r="C4381" s="338" t="s">
        <v>11857</v>
      </c>
      <c r="D4381" s="249"/>
      <c r="E4381" s="249"/>
      <c r="F4381" s="183"/>
      <c r="G4381" s="184">
        <f t="shared" si="521"/>
        <v>294.25470000000001</v>
      </c>
      <c r="H4381" s="184">
        <f t="shared" si="522"/>
        <v>257.44939897000006</v>
      </c>
      <c r="I4381" s="184">
        <f t="shared" si="523"/>
        <v>36.805301029999953</v>
      </c>
      <c r="K4381" s="184">
        <v>0</v>
      </c>
      <c r="L4381" s="184">
        <v>0</v>
      </c>
      <c r="M4381" s="184">
        <f t="shared" si="524"/>
        <v>0</v>
      </c>
      <c r="O4381" s="188">
        <v>294.25470000000001</v>
      </c>
      <c r="P4381" s="188">
        <v>257.44939897000006</v>
      </c>
      <c r="Q4381" s="188">
        <f t="shared" si="525"/>
        <v>36.805301029999953</v>
      </c>
      <c r="S4381" s="184">
        <v>0</v>
      </c>
      <c r="T4381" s="184">
        <v>0</v>
      </c>
      <c r="U4381" s="184">
        <f t="shared" si="526"/>
        <v>0</v>
      </c>
      <c r="W4381" s="185">
        <v>0</v>
      </c>
      <c r="X4381" s="185">
        <v>0</v>
      </c>
      <c r="Y4381" s="185">
        <f t="shared" si="527"/>
        <v>0</v>
      </c>
    </row>
    <row r="4382" spans="2:25" s="187" customFormat="1" hidden="1" x14ac:dyDescent="0.3">
      <c r="B4382" s="226" t="s">
        <v>4691</v>
      </c>
      <c r="C4382" s="338" t="s">
        <v>11858</v>
      </c>
      <c r="D4382" s="249"/>
      <c r="E4382" s="249"/>
      <c r="F4382" s="183"/>
      <c r="G4382" s="184">
        <f t="shared" si="521"/>
        <v>393.64260000000002</v>
      </c>
      <c r="H4382" s="184">
        <f t="shared" si="522"/>
        <v>354.75625020000001</v>
      </c>
      <c r="I4382" s="184">
        <f t="shared" si="523"/>
        <v>38.886349800000005</v>
      </c>
      <c r="K4382" s="184">
        <v>0</v>
      </c>
      <c r="L4382" s="184">
        <v>0</v>
      </c>
      <c r="M4382" s="184">
        <f t="shared" si="524"/>
        <v>0</v>
      </c>
      <c r="O4382" s="188">
        <v>393.64260000000002</v>
      </c>
      <c r="P4382" s="188">
        <v>354.75625020000001</v>
      </c>
      <c r="Q4382" s="188">
        <f t="shared" si="525"/>
        <v>38.886349800000005</v>
      </c>
      <c r="S4382" s="184">
        <v>0</v>
      </c>
      <c r="T4382" s="184">
        <v>0</v>
      </c>
      <c r="U4382" s="184">
        <f t="shared" si="526"/>
        <v>0</v>
      </c>
      <c r="W4382" s="185">
        <v>0</v>
      </c>
      <c r="X4382" s="185">
        <v>0</v>
      </c>
      <c r="Y4382" s="185">
        <f t="shared" si="527"/>
        <v>0</v>
      </c>
    </row>
    <row r="4383" spans="2:25" s="187" customFormat="1" hidden="1" x14ac:dyDescent="0.3">
      <c r="B4383" s="226" t="s">
        <v>4692</v>
      </c>
      <c r="C4383" s="338" t="s">
        <v>11859</v>
      </c>
      <c r="D4383" s="249"/>
      <c r="E4383" s="249"/>
      <c r="F4383" s="183"/>
      <c r="G4383" s="184">
        <f t="shared" si="521"/>
        <v>105.3302</v>
      </c>
      <c r="H4383" s="184">
        <f t="shared" si="522"/>
        <v>88.772997099999998</v>
      </c>
      <c r="I4383" s="184">
        <f t="shared" si="523"/>
        <v>16.557202900000007</v>
      </c>
      <c r="K4383" s="184">
        <v>0</v>
      </c>
      <c r="L4383" s="184">
        <v>0</v>
      </c>
      <c r="M4383" s="184">
        <f t="shared" si="524"/>
        <v>0</v>
      </c>
      <c r="O4383" s="188">
        <v>105.3302</v>
      </c>
      <c r="P4383" s="188">
        <v>88.772997099999998</v>
      </c>
      <c r="Q4383" s="188">
        <f t="shared" si="525"/>
        <v>16.557202900000007</v>
      </c>
      <c r="S4383" s="184">
        <v>0</v>
      </c>
      <c r="T4383" s="184">
        <v>0</v>
      </c>
      <c r="U4383" s="184">
        <f t="shared" si="526"/>
        <v>0</v>
      </c>
      <c r="W4383" s="185">
        <v>0</v>
      </c>
      <c r="X4383" s="185">
        <v>0</v>
      </c>
      <c r="Y4383" s="185">
        <f t="shared" si="527"/>
        <v>0</v>
      </c>
    </row>
    <row r="4384" spans="2:25" s="187" customFormat="1" hidden="1" x14ac:dyDescent="0.3">
      <c r="B4384" s="226" t="s">
        <v>4693</v>
      </c>
      <c r="C4384" s="338" t="s">
        <v>11860</v>
      </c>
      <c r="D4384" s="249"/>
      <c r="E4384" s="249"/>
      <c r="F4384" s="183"/>
      <c r="G4384" s="184">
        <f t="shared" si="521"/>
        <v>125.8901</v>
      </c>
      <c r="H4384" s="184">
        <f t="shared" si="522"/>
        <v>46.695999999999998</v>
      </c>
      <c r="I4384" s="184">
        <f t="shared" si="523"/>
        <v>79.194100000000006</v>
      </c>
      <c r="K4384" s="184">
        <v>0</v>
      </c>
      <c r="L4384" s="184">
        <v>0</v>
      </c>
      <c r="M4384" s="184">
        <f t="shared" si="524"/>
        <v>0</v>
      </c>
      <c r="O4384" s="188">
        <v>125.8901</v>
      </c>
      <c r="P4384" s="188">
        <v>46.695999999999998</v>
      </c>
      <c r="Q4384" s="188">
        <f t="shared" si="525"/>
        <v>79.194100000000006</v>
      </c>
      <c r="S4384" s="184">
        <v>0</v>
      </c>
      <c r="T4384" s="184">
        <v>0</v>
      </c>
      <c r="U4384" s="184">
        <f t="shared" si="526"/>
        <v>0</v>
      </c>
      <c r="W4384" s="185">
        <v>0</v>
      </c>
      <c r="X4384" s="185">
        <v>0</v>
      </c>
      <c r="Y4384" s="185">
        <f t="shared" si="527"/>
        <v>0</v>
      </c>
    </row>
    <row r="4385" spans="2:25" s="187" customFormat="1" hidden="1" x14ac:dyDescent="0.3">
      <c r="B4385" s="226" t="s">
        <v>4694</v>
      </c>
      <c r="C4385" s="338" t="s">
        <v>11861</v>
      </c>
      <c r="D4385" s="249"/>
      <c r="E4385" s="249"/>
      <c r="F4385" s="183"/>
      <c r="G4385" s="184">
        <f t="shared" si="521"/>
        <v>54.713299999999997</v>
      </c>
      <c r="H4385" s="184">
        <f t="shared" si="522"/>
        <v>50.774754979999997</v>
      </c>
      <c r="I4385" s="184">
        <f t="shared" si="523"/>
        <v>3.9385450199999994</v>
      </c>
      <c r="K4385" s="184">
        <v>0</v>
      </c>
      <c r="L4385" s="184">
        <v>0</v>
      </c>
      <c r="M4385" s="184">
        <f t="shared" si="524"/>
        <v>0</v>
      </c>
      <c r="O4385" s="188">
        <v>54.713299999999997</v>
      </c>
      <c r="P4385" s="188">
        <v>50.774754979999997</v>
      </c>
      <c r="Q4385" s="188">
        <f t="shared" si="525"/>
        <v>3.9385450199999994</v>
      </c>
      <c r="S4385" s="184">
        <v>0</v>
      </c>
      <c r="T4385" s="184">
        <v>0</v>
      </c>
      <c r="U4385" s="184">
        <f t="shared" si="526"/>
        <v>0</v>
      </c>
      <c r="W4385" s="185">
        <v>0</v>
      </c>
      <c r="X4385" s="185">
        <v>0</v>
      </c>
      <c r="Y4385" s="185">
        <f t="shared" si="527"/>
        <v>0</v>
      </c>
    </row>
    <row r="4386" spans="2:25" s="187" customFormat="1" hidden="1" x14ac:dyDescent="0.3">
      <c r="B4386" s="226" t="s">
        <v>4695</v>
      </c>
      <c r="C4386" s="338" t="s">
        <v>11862</v>
      </c>
      <c r="D4386" s="249"/>
      <c r="E4386" s="249"/>
      <c r="F4386" s="183"/>
      <c r="G4386" s="184">
        <f t="shared" si="521"/>
        <v>511.5949</v>
      </c>
      <c r="H4386" s="184">
        <f t="shared" si="522"/>
        <v>390.29459868000009</v>
      </c>
      <c r="I4386" s="184">
        <f t="shared" si="523"/>
        <v>121.3003013199999</v>
      </c>
      <c r="K4386" s="184">
        <v>0</v>
      </c>
      <c r="L4386" s="184">
        <v>0</v>
      </c>
      <c r="M4386" s="184">
        <f t="shared" si="524"/>
        <v>0</v>
      </c>
      <c r="O4386" s="188">
        <v>511.5949</v>
      </c>
      <c r="P4386" s="188">
        <v>390.29459868000009</v>
      </c>
      <c r="Q4386" s="188">
        <f t="shared" si="525"/>
        <v>121.3003013199999</v>
      </c>
      <c r="S4386" s="184">
        <v>0</v>
      </c>
      <c r="T4386" s="184">
        <v>0</v>
      </c>
      <c r="U4386" s="184">
        <f t="shared" si="526"/>
        <v>0</v>
      </c>
      <c r="W4386" s="185">
        <v>0</v>
      </c>
      <c r="X4386" s="185">
        <v>0</v>
      </c>
      <c r="Y4386" s="185">
        <f t="shared" si="527"/>
        <v>0</v>
      </c>
    </row>
    <row r="4387" spans="2:25" s="187" customFormat="1" hidden="1" x14ac:dyDescent="0.3">
      <c r="B4387" s="226" t="s">
        <v>4696</v>
      </c>
      <c r="C4387" s="338" t="s">
        <v>11863</v>
      </c>
      <c r="D4387" s="249"/>
      <c r="E4387" s="249"/>
      <c r="F4387" s="183"/>
      <c r="G4387" s="184">
        <f t="shared" si="521"/>
        <v>102</v>
      </c>
      <c r="H4387" s="184">
        <f t="shared" si="522"/>
        <v>0.35387000000000002</v>
      </c>
      <c r="I4387" s="184">
        <f t="shared" si="523"/>
        <v>101.64613</v>
      </c>
      <c r="K4387" s="184">
        <v>0</v>
      </c>
      <c r="L4387" s="184">
        <v>0</v>
      </c>
      <c r="M4387" s="184">
        <f t="shared" si="524"/>
        <v>0</v>
      </c>
      <c r="O4387" s="188">
        <v>102</v>
      </c>
      <c r="P4387" s="188">
        <v>0.35387000000000002</v>
      </c>
      <c r="Q4387" s="188">
        <f t="shared" si="525"/>
        <v>101.64613</v>
      </c>
      <c r="S4387" s="184">
        <v>0</v>
      </c>
      <c r="T4387" s="184">
        <v>0</v>
      </c>
      <c r="U4387" s="184">
        <f t="shared" si="526"/>
        <v>0</v>
      </c>
      <c r="W4387" s="185">
        <v>0</v>
      </c>
      <c r="X4387" s="185">
        <v>0</v>
      </c>
      <c r="Y4387" s="185">
        <f t="shared" si="527"/>
        <v>0</v>
      </c>
    </row>
    <row r="4388" spans="2:25" s="187" customFormat="1" hidden="1" x14ac:dyDescent="0.3">
      <c r="B4388" s="226" t="s">
        <v>4697</v>
      </c>
      <c r="C4388" s="338" t="s">
        <v>11864</v>
      </c>
      <c r="D4388" s="249"/>
      <c r="E4388" s="249"/>
      <c r="F4388" s="183"/>
      <c r="G4388" s="184">
        <f t="shared" si="521"/>
        <v>3276.4815999999996</v>
      </c>
      <c r="H4388" s="184">
        <f t="shared" si="522"/>
        <v>3139.3701230000001</v>
      </c>
      <c r="I4388" s="184">
        <f t="shared" si="523"/>
        <v>137.11147699999947</v>
      </c>
      <c r="K4388" s="184">
        <v>0</v>
      </c>
      <c r="L4388" s="184">
        <v>0</v>
      </c>
      <c r="M4388" s="184">
        <f t="shared" si="524"/>
        <v>0</v>
      </c>
      <c r="O4388" s="188">
        <v>3276.4815999999996</v>
      </c>
      <c r="P4388" s="188">
        <v>3139.3701230000001</v>
      </c>
      <c r="Q4388" s="188">
        <f t="shared" si="525"/>
        <v>137.11147699999947</v>
      </c>
      <c r="S4388" s="184">
        <v>0</v>
      </c>
      <c r="T4388" s="184">
        <v>0</v>
      </c>
      <c r="U4388" s="184">
        <f t="shared" si="526"/>
        <v>0</v>
      </c>
      <c r="W4388" s="185">
        <v>0</v>
      </c>
      <c r="X4388" s="185">
        <v>0</v>
      </c>
      <c r="Y4388" s="185">
        <f t="shared" si="527"/>
        <v>0</v>
      </c>
    </row>
    <row r="4389" spans="2:25" s="187" customFormat="1" hidden="1" x14ac:dyDescent="0.3">
      <c r="B4389" s="226" t="s">
        <v>4698</v>
      </c>
      <c r="C4389" s="338" t="s">
        <v>11865</v>
      </c>
      <c r="D4389" s="249"/>
      <c r="E4389" s="249"/>
      <c r="F4389" s="183"/>
      <c r="G4389" s="184">
        <f t="shared" si="521"/>
        <v>621.54899999999998</v>
      </c>
      <c r="H4389" s="184">
        <f t="shared" si="522"/>
        <v>600.09787323</v>
      </c>
      <c r="I4389" s="184">
        <f t="shared" si="523"/>
        <v>21.451126769999973</v>
      </c>
      <c r="K4389" s="184">
        <v>0</v>
      </c>
      <c r="L4389" s="184">
        <v>0</v>
      </c>
      <c r="M4389" s="184">
        <f t="shared" si="524"/>
        <v>0</v>
      </c>
      <c r="O4389" s="188">
        <v>621.54899999999998</v>
      </c>
      <c r="P4389" s="188">
        <v>600.09787323</v>
      </c>
      <c r="Q4389" s="188">
        <f t="shared" si="525"/>
        <v>21.451126769999973</v>
      </c>
      <c r="S4389" s="184">
        <v>0</v>
      </c>
      <c r="T4389" s="184">
        <v>0</v>
      </c>
      <c r="U4389" s="184">
        <f t="shared" si="526"/>
        <v>0</v>
      </c>
      <c r="W4389" s="185">
        <v>0</v>
      </c>
      <c r="X4389" s="185">
        <v>0</v>
      </c>
      <c r="Y4389" s="185">
        <f t="shared" si="527"/>
        <v>0</v>
      </c>
    </row>
    <row r="4390" spans="2:25" s="187" customFormat="1" hidden="1" x14ac:dyDescent="0.3">
      <c r="B4390" s="226" t="s">
        <v>4699</v>
      </c>
      <c r="C4390" s="338" t="s">
        <v>11866</v>
      </c>
      <c r="D4390" s="249"/>
      <c r="E4390" s="249"/>
      <c r="F4390" s="183"/>
      <c r="G4390" s="184">
        <f t="shared" si="521"/>
        <v>705.13480000000004</v>
      </c>
      <c r="H4390" s="184">
        <f t="shared" si="522"/>
        <v>669.93884980000007</v>
      </c>
      <c r="I4390" s="184">
        <f t="shared" si="523"/>
        <v>35.19595019999997</v>
      </c>
      <c r="K4390" s="184">
        <v>0</v>
      </c>
      <c r="L4390" s="184">
        <v>0</v>
      </c>
      <c r="M4390" s="184">
        <f t="shared" si="524"/>
        <v>0</v>
      </c>
      <c r="O4390" s="188">
        <v>705.13480000000004</v>
      </c>
      <c r="P4390" s="188">
        <v>669.93884980000007</v>
      </c>
      <c r="Q4390" s="188">
        <f t="shared" si="525"/>
        <v>35.19595019999997</v>
      </c>
      <c r="S4390" s="184">
        <v>0</v>
      </c>
      <c r="T4390" s="184">
        <v>0</v>
      </c>
      <c r="U4390" s="184">
        <f t="shared" si="526"/>
        <v>0</v>
      </c>
      <c r="W4390" s="185">
        <v>0</v>
      </c>
      <c r="X4390" s="185">
        <v>0</v>
      </c>
      <c r="Y4390" s="185">
        <f t="shared" si="527"/>
        <v>0</v>
      </c>
    </row>
    <row r="4391" spans="2:25" s="187" customFormat="1" hidden="1" x14ac:dyDescent="0.3">
      <c r="B4391" s="226" t="s">
        <v>4700</v>
      </c>
      <c r="C4391" s="338" t="s">
        <v>11867</v>
      </c>
      <c r="D4391" s="249"/>
      <c r="E4391" s="249"/>
      <c r="F4391" s="183"/>
      <c r="G4391" s="184">
        <f t="shared" si="521"/>
        <v>592.15729999999996</v>
      </c>
      <c r="H4391" s="184">
        <f t="shared" si="522"/>
        <v>535.02467773000001</v>
      </c>
      <c r="I4391" s="184">
        <f t="shared" si="523"/>
        <v>57.132622269999956</v>
      </c>
      <c r="K4391" s="184">
        <v>0</v>
      </c>
      <c r="L4391" s="184">
        <v>0</v>
      </c>
      <c r="M4391" s="184">
        <f t="shared" si="524"/>
        <v>0</v>
      </c>
      <c r="O4391" s="188">
        <v>592.15729999999996</v>
      </c>
      <c r="P4391" s="188">
        <v>535.02467773000001</v>
      </c>
      <c r="Q4391" s="188">
        <f t="shared" si="525"/>
        <v>57.132622269999956</v>
      </c>
      <c r="S4391" s="184">
        <v>0</v>
      </c>
      <c r="T4391" s="184">
        <v>0</v>
      </c>
      <c r="U4391" s="184">
        <f t="shared" si="526"/>
        <v>0</v>
      </c>
      <c r="W4391" s="185">
        <v>0</v>
      </c>
      <c r="X4391" s="185">
        <v>0</v>
      </c>
      <c r="Y4391" s="185">
        <f t="shared" si="527"/>
        <v>0</v>
      </c>
    </row>
    <row r="4392" spans="2:25" s="187" customFormat="1" hidden="1" x14ac:dyDescent="0.3">
      <c r="B4392" s="226" t="s">
        <v>4701</v>
      </c>
      <c r="C4392" s="338" t="s">
        <v>11868</v>
      </c>
      <c r="D4392" s="249"/>
      <c r="E4392" s="249"/>
      <c r="F4392" s="183"/>
      <c r="G4392" s="184">
        <f t="shared" si="521"/>
        <v>284.46449999999999</v>
      </c>
      <c r="H4392" s="184">
        <f t="shared" si="522"/>
        <v>258.96171477999997</v>
      </c>
      <c r="I4392" s="184">
        <f t="shared" si="523"/>
        <v>25.502785220000021</v>
      </c>
      <c r="K4392" s="184">
        <v>0</v>
      </c>
      <c r="L4392" s="184">
        <v>0</v>
      </c>
      <c r="M4392" s="184">
        <f t="shared" si="524"/>
        <v>0</v>
      </c>
      <c r="O4392" s="188">
        <v>284.46449999999999</v>
      </c>
      <c r="P4392" s="188">
        <v>258.96171477999997</v>
      </c>
      <c r="Q4392" s="188">
        <f t="shared" si="525"/>
        <v>25.502785220000021</v>
      </c>
      <c r="S4392" s="184">
        <v>0</v>
      </c>
      <c r="T4392" s="184">
        <v>0</v>
      </c>
      <c r="U4392" s="184">
        <f t="shared" si="526"/>
        <v>0</v>
      </c>
      <c r="W4392" s="185">
        <v>0</v>
      </c>
      <c r="X4392" s="185">
        <v>0</v>
      </c>
      <c r="Y4392" s="185">
        <f t="shared" si="527"/>
        <v>0</v>
      </c>
    </row>
    <row r="4393" spans="2:25" s="187" customFormat="1" hidden="1" x14ac:dyDescent="0.3">
      <c r="B4393" s="226" t="s">
        <v>4702</v>
      </c>
      <c r="C4393" s="338" t="s">
        <v>11869</v>
      </c>
      <c r="D4393" s="249"/>
      <c r="E4393" s="249"/>
      <c r="F4393" s="183"/>
      <c r="G4393" s="184">
        <f t="shared" ref="G4393:G4452" si="528">+K4393+O4393+S4393+W4393</f>
        <v>552.38699999999994</v>
      </c>
      <c r="H4393" s="184">
        <f t="shared" ref="H4393:H4452" si="529">+L4393+P4393+T4393+X4393</f>
        <v>475.85128104</v>
      </c>
      <c r="I4393" s="184">
        <f t="shared" si="523"/>
        <v>76.53571895999994</v>
      </c>
      <c r="K4393" s="184">
        <v>0</v>
      </c>
      <c r="L4393" s="184">
        <v>0</v>
      </c>
      <c r="M4393" s="184">
        <f t="shared" si="524"/>
        <v>0</v>
      </c>
      <c r="O4393" s="188">
        <v>552.38699999999994</v>
      </c>
      <c r="P4393" s="188">
        <v>475.85128104</v>
      </c>
      <c r="Q4393" s="188">
        <f t="shared" si="525"/>
        <v>76.53571895999994</v>
      </c>
      <c r="S4393" s="184">
        <v>0</v>
      </c>
      <c r="T4393" s="184">
        <v>0</v>
      </c>
      <c r="U4393" s="184">
        <f t="shared" si="526"/>
        <v>0</v>
      </c>
      <c r="W4393" s="185">
        <v>0</v>
      </c>
      <c r="X4393" s="185">
        <v>0</v>
      </c>
      <c r="Y4393" s="185">
        <f t="shared" si="527"/>
        <v>0</v>
      </c>
    </row>
    <row r="4394" spans="2:25" s="187" customFormat="1" hidden="1" x14ac:dyDescent="0.3">
      <c r="B4394" s="226" t="s">
        <v>4703</v>
      </c>
      <c r="C4394" s="338" t="s">
        <v>11870</v>
      </c>
      <c r="D4394" s="249"/>
      <c r="E4394" s="249"/>
      <c r="F4394" s="183"/>
      <c r="G4394" s="184">
        <f t="shared" si="528"/>
        <v>443.97120000000007</v>
      </c>
      <c r="H4394" s="184">
        <f t="shared" si="529"/>
        <v>382.45971363999996</v>
      </c>
      <c r="I4394" s="184">
        <f t="shared" si="523"/>
        <v>61.511486360000106</v>
      </c>
      <c r="K4394" s="184">
        <v>0</v>
      </c>
      <c r="L4394" s="184">
        <v>0</v>
      </c>
      <c r="M4394" s="184">
        <f t="shared" si="524"/>
        <v>0</v>
      </c>
      <c r="O4394" s="188">
        <v>443.97120000000007</v>
      </c>
      <c r="P4394" s="188">
        <v>382.45971363999996</v>
      </c>
      <c r="Q4394" s="188">
        <f t="shared" si="525"/>
        <v>61.511486360000106</v>
      </c>
      <c r="S4394" s="184">
        <v>0</v>
      </c>
      <c r="T4394" s="184">
        <v>0</v>
      </c>
      <c r="U4394" s="184">
        <f t="shared" si="526"/>
        <v>0</v>
      </c>
      <c r="W4394" s="185">
        <v>0</v>
      </c>
      <c r="X4394" s="185">
        <v>0</v>
      </c>
      <c r="Y4394" s="185">
        <f t="shared" si="527"/>
        <v>0</v>
      </c>
    </row>
    <row r="4395" spans="2:25" s="187" customFormat="1" hidden="1" x14ac:dyDescent="0.3">
      <c r="B4395" s="226" t="s">
        <v>4704</v>
      </c>
      <c r="C4395" s="338" t="s">
        <v>11871</v>
      </c>
      <c r="D4395" s="249"/>
      <c r="E4395" s="249"/>
      <c r="F4395" s="183"/>
      <c r="G4395" s="184">
        <f t="shared" si="528"/>
        <v>240.74950000000001</v>
      </c>
      <c r="H4395" s="184">
        <f t="shared" si="529"/>
        <v>208.51681139999999</v>
      </c>
      <c r="I4395" s="184">
        <f t="shared" si="523"/>
        <v>32.232688600000017</v>
      </c>
      <c r="K4395" s="184">
        <v>0</v>
      </c>
      <c r="L4395" s="184">
        <v>0</v>
      </c>
      <c r="M4395" s="184">
        <f t="shared" si="524"/>
        <v>0</v>
      </c>
      <c r="O4395" s="188">
        <v>240.74950000000001</v>
      </c>
      <c r="P4395" s="188">
        <v>208.51681139999999</v>
      </c>
      <c r="Q4395" s="188">
        <f t="shared" si="525"/>
        <v>32.232688600000017</v>
      </c>
      <c r="S4395" s="184">
        <v>0</v>
      </c>
      <c r="T4395" s="184">
        <v>0</v>
      </c>
      <c r="U4395" s="184">
        <f t="shared" si="526"/>
        <v>0</v>
      </c>
      <c r="W4395" s="185">
        <v>0</v>
      </c>
      <c r="X4395" s="185">
        <v>0</v>
      </c>
      <c r="Y4395" s="185">
        <f t="shared" si="527"/>
        <v>0</v>
      </c>
    </row>
    <row r="4396" spans="2:25" s="187" customFormat="1" hidden="1" x14ac:dyDescent="0.3">
      <c r="B4396" s="226" t="s">
        <v>4705</v>
      </c>
      <c r="C4396" s="338" t="s">
        <v>11872</v>
      </c>
      <c r="D4396" s="249"/>
      <c r="E4396" s="249"/>
      <c r="F4396" s="183"/>
      <c r="G4396" s="184">
        <f t="shared" si="528"/>
        <v>372.1087</v>
      </c>
      <c r="H4396" s="184">
        <f t="shared" si="529"/>
        <v>318.31816000999999</v>
      </c>
      <c r="I4396" s="184">
        <f t="shared" si="523"/>
        <v>53.790539990000013</v>
      </c>
      <c r="K4396" s="184">
        <v>0</v>
      </c>
      <c r="L4396" s="184">
        <v>0</v>
      </c>
      <c r="M4396" s="184">
        <f t="shared" si="524"/>
        <v>0</v>
      </c>
      <c r="O4396" s="188">
        <v>372.1087</v>
      </c>
      <c r="P4396" s="188">
        <v>318.31816000999999</v>
      </c>
      <c r="Q4396" s="188">
        <f t="shared" si="525"/>
        <v>53.790539990000013</v>
      </c>
      <c r="S4396" s="184">
        <v>0</v>
      </c>
      <c r="T4396" s="184">
        <v>0</v>
      </c>
      <c r="U4396" s="184">
        <f t="shared" si="526"/>
        <v>0</v>
      </c>
      <c r="W4396" s="185">
        <v>0</v>
      </c>
      <c r="X4396" s="185">
        <v>0</v>
      </c>
      <c r="Y4396" s="185">
        <f t="shared" si="527"/>
        <v>0</v>
      </c>
    </row>
    <row r="4397" spans="2:25" s="187" customFormat="1" hidden="1" x14ac:dyDescent="0.3">
      <c r="B4397" s="226" t="s">
        <v>4706</v>
      </c>
      <c r="C4397" s="338" t="s">
        <v>11873</v>
      </c>
      <c r="D4397" s="249"/>
      <c r="E4397" s="249"/>
      <c r="F4397" s="183"/>
      <c r="G4397" s="184">
        <f t="shared" si="528"/>
        <v>14.356999999999999</v>
      </c>
      <c r="H4397" s="184">
        <f t="shared" si="529"/>
        <v>14.356999999999999</v>
      </c>
      <c r="I4397" s="184">
        <f t="shared" si="523"/>
        <v>0</v>
      </c>
      <c r="K4397" s="184">
        <v>0</v>
      </c>
      <c r="L4397" s="184">
        <v>0</v>
      </c>
      <c r="M4397" s="184">
        <f t="shared" si="524"/>
        <v>0</v>
      </c>
      <c r="O4397" s="188">
        <v>14.356999999999999</v>
      </c>
      <c r="P4397" s="188">
        <v>14.356999999999999</v>
      </c>
      <c r="Q4397" s="188">
        <f t="shared" si="525"/>
        <v>0</v>
      </c>
      <c r="S4397" s="184">
        <v>0</v>
      </c>
      <c r="T4397" s="184">
        <v>0</v>
      </c>
      <c r="U4397" s="184">
        <f t="shared" si="526"/>
        <v>0</v>
      </c>
      <c r="W4397" s="185">
        <v>0</v>
      </c>
      <c r="X4397" s="185">
        <v>0</v>
      </c>
      <c r="Y4397" s="185">
        <f t="shared" si="527"/>
        <v>0</v>
      </c>
    </row>
    <row r="4398" spans="2:25" s="187" customFormat="1" hidden="1" x14ac:dyDescent="0.3">
      <c r="B4398" s="226" t="s">
        <v>4707</v>
      </c>
      <c r="C4398" s="338" t="s">
        <v>11874</v>
      </c>
      <c r="D4398" s="249"/>
      <c r="E4398" s="249"/>
      <c r="F4398" s="183"/>
      <c r="G4398" s="184">
        <f t="shared" si="528"/>
        <v>38.024000000000001</v>
      </c>
      <c r="H4398" s="184">
        <f t="shared" si="529"/>
        <v>38.024000000000001</v>
      </c>
      <c r="I4398" s="184">
        <f t="shared" si="523"/>
        <v>0</v>
      </c>
      <c r="K4398" s="184">
        <v>0</v>
      </c>
      <c r="L4398" s="184">
        <v>0</v>
      </c>
      <c r="M4398" s="184">
        <f t="shared" si="524"/>
        <v>0</v>
      </c>
      <c r="O4398" s="188">
        <v>38.024000000000001</v>
      </c>
      <c r="P4398" s="188">
        <v>38.024000000000001</v>
      </c>
      <c r="Q4398" s="188">
        <f t="shared" si="525"/>
        <v>0</v>
      </c>
      <c r="S4398" s="184">
        <v>0</v>
      </c>
      <c r="T4398" s="184">
        <v>0</v>
      </c>
      <c r="U4398" s="184">
        <f t="shared" si="526"/>
        <v>0</v>
      </c>
      <c r="W4398" s="185">
        <v>0</v>
      </c>
      <c r="X4398" s="185">
        <v>0</v>
      </c>
      <c r="Y4398" s="185">
        <f t="shared" si="527"/>
        <v>0</v>
      </c>
    </row>
    <row r="4399" spans="2:25" s="187" customFormat="1" hidden="1" x14ac:dyDescent="0.3">
      <c r="B4399" s="226" t="s">
        <v>4708</v>
      </c>
      <c r="C4399" s="338" t="s">
        <v>11875</v>
      </c>
      <c r="D4399" s="249"/>
      <c r="E4399" s="249"/>
      <c r="F4399" s="183"/>
      <c r="G4399" s="184">
        <f t="shared" si="528"/>
        <v>437.94309999999996</v>
      </c>
      <c r="H4399" s="184">
        <f t="shared" si="529"/>
        <v>409.99438874999998</v>
      </c>
      <c r="I4399" s="184">
        <f t="shared" si="523"/>
        <v>27.948711249999974</v>
      </c>
      <c r="K4399" s="184">
        <v>0</v>
      </c>
      <c r="L4399" s="184">
        <v>0</v>
      </c>
      <c r="M4399" s="184">
        <f t="shared" si="524"/>
        <v>0</v>
      </c>
      <c r="O4399" s="188">
        <v>437.94309999999996</v>
      </c>
      <c r="P4399" s="188">
        <v>409.99438874999998</v>
      </c>
      <c r="Q4399" s="188">
        <f t="shared" si="525"/>
        <v>27.948711249999974</v>
      </c>
      <c r="S4399" s="184">
        <v>0</v>
      </c>
      <c r="T4399" s="184">
        <v>0</v>
      </c>
      <c r="U4399" s="184">
        <f t="shared" si="526"/>
        <v>0</v>
      </c>
      <c r="W4399" s="185">
        <v>0</v>
      </c>
      <c r="X4399" s="185">
        <v>0</v>
      </c>
      <c r="Y4399" s="185">
        <f t="shared" si="527"/>
        <v>0</v>
      </c>
    </row>
    <row r="4400" spans="2:25" s="187" customFormat="1" hidden="1" x14ac:dyDescent="0.3">
      <c r="B4400" s="226" t="s">
        <v>4709</v>
      </c>
      <c r="C4400" s="338" t="s">
        <v>11876</v>
      </c>
      <c r="D4400" s="249"/>
      <c r="E4400" s="249"/>
      <c r="F4400" s="183"/>
      <c r="G4400" s="184">
        <f t="shared" si="528"/>
        <v>112.92199999999998</v>
      </c>
      <c r="H4400" s="184">
        <f t="shared" si="529"/>
        <v>93.60782202</v>
      </c>
      <c r="I4400" s="184">
        <f t="shared" si="523"/>
        <v>19.314177979999982</v>
      </c>
      <c r="K4400" s="184">
        <v>0</v>
      </c>
      <c r="L4400" s="184">
        <v>0</v>
      </c>
      <c r="M4400" s="184">
        <f t="shared" si="524"/>
        <v>0</v>
      </c>
      <c r="O4400" s="188">
        <v>112.92199999999998</v>
      </c>
      <c r="P4400" s="188">
        <v>93.60782202</v>
      </c>
      <c r="Q4400" s="188">
        <f t="shared" si="525"/>
        <v>19.314177979999982</v>
      </c>
      <c r="S4400" s="184">
        <v>0</v>
      </c>
      <c r="T4400" s="184">
        <v>0</v>
      </c>
      <c r="U4400" s="184">
        <f t="shared" si="526"/>
        <v>0</v>
      </c>
      <c r="W4400" s="185">
        <v>0</v>
      </c>
      <c r="X4400" s="185">
        <v>0</v>
      </c>
      <c r="Y4400" s="185">
        <f t="shared" si="527"/>
        <v>0</v>
      </c>
    </row>
    <row r="4401" spans="2:25" s="187" customFormat="1" hidden="1" x14ac:dyDescent="0.3">
      <c r="B4401" s="226" t="s">
        <v>4710</v>
      </c>
      <c r="C4401" s="338" t="s">
        <v>11877</v>
      </c>
      <c r="D4401" s="249"/>
      <c r="E4401" s="249"/>
      <c r="F4401" s="183"/>
      <c r="G4401" s="184">
        <f t="shared" si="528"/>
        <v>205.10890000000001</v>
      </c>
      <c r="H4401" s="184">
        <f t="shared" si="529"/>
        <v>124.228487</v>
      </c>
      <c r="I4401" s="184">
        <f t="shared" si="523"/>
        <v>80.880413000000004</v>
      </c>
      <c r="K4401" s="184">
        <v>0</v>
      </c>
      <c r="L4401" s="184">
        <v>0</v>
      </c>
      <c r="M4401" s="184">
        <f t="shared" si="524"/>
        <v>0</v>
      </c>
      <c r="O4401" s="188">
        <v>205.10890000000001</v>
      </c>
      <c r="P4401" s="188">
        <v>124.228487</v>
      </c>
      <c r="Q4401" s="188">
        <f t="shared" si="525"/>
        <v>80.880413000000004</v>
      </c>
      <c r="S4401" s="184">
        <v>0</v>
      </c>
      <c r="T4401" s="184">
        <v>0</v>
      </c>
      <c r="U4401" s="184">
        <f t="shared" si="526"/>
        <v>0</v>
      </c>
      <c r="W4401" s="185">
        <v>0</v>
      </c>
      <c r="X4401" s="185">
        <v>0</v>
      </c>
      <c r="Y4401" s="185">
        <f t="shared" si="527"/>
        <v>0</v>
      </c>
    </row>
    <row r="4402" spans="2:25" s="187" customFormat="1" hidden="1" x14ac:dyDescent="0.3">
      <c r="B4402" s="226" t="s">
        <v>4711</v>
      </c>
      <c r="C4402" s="338" t="s">
        <v>11878</v>
      </c>
      <c r="D4402" s="249"/>
      <c r="E4402" s="249"/>
      <c r="F4402" s="183"/>
      <c r="G4402" s="184">
        <f t="shared" si="528"/>
        <v>83.113</v>
      </c>
      <c r="H4402" s="184">
        <f t="shared" si="529"/>
        <v>64.161000940000008</v>
      </c>
      <c r="I4402" s="184">
        <f t="shared" si="523"/>
        <v>18.951999059999991</v>
      </c>
      <c r="K4402" s="184">
        <v>0</v>
      </c>
      <c r="L4402" s="184">
        <v>0</v>
      </c>
      <c r="M4402" s="184">
        <f t="shared" si="524"/>
        <v>0</v>
      </c>
      <c r="O4402" s="188">
        <v>83.113</v>
      </c>
      <c r="P4402" s="188">
        <v>64.161000940000008</v>
      </c>
      <c r="Q4402" s="188">
        <f t="shared" si="525"/>
        <v>18.951999059999991</v>
      </c>
      <c r="S4402" s="184">
        <v>0</v>
      </c>
      <c r="T4402" s="184">
        <v>0</v>
      </c>
      <c r="U4402" s="184">
        <f t="shared" si="526"/>
        <v>0</v>
      </c>
      <c r="W4402" s="185">
        <v>0</v>
      </c>
      <c r="X4402" s="185">
        <v>0</v>
      </c>
      <c r="Y4402" s="185">
        <f t="shared" si="527"/>
        <v>0</v>
      </c>
    </row>
    <row r="4403" spans="2:25" s="187" customFormat="1" hidden="1" x14ac:dyDescent="0.3">
      <c r="B4403" s="226" t="s">
        <v>4712</v>
      </c>
      <c r="C4403" s="338" t="s">
        <v>11879</v>
      </c>
      <c r="D4403" s="249"/>
      <c r="E4403" s="249"/>
      <c r="F4403" s="183"/>
      <c r="G4403" s="184">
        <f t="shared" si="528"/>
        <v>884.49559999999997</v>
      </c>
      <c r="H4403" s="184">
        <f t="shared" si="529"/>
        <v>731.32248031000017</v>
      </c>
      <c r="I4403" s="184">
        <f t="shared" si="523"/>
        <v>153.17311968999979</v>
      </c>
      <c r="K4403" s="184">
        <v>0</v>
      </c>
      <c r="L4403" s="184">
        <v>0</v>
      </c>
      <c r="M4403" s="184">
        <f t="shared" si="524"/>
        <v>0</v>
      </c>
      <c r="O4403" s="188">
        <v>884.49559999999997</v>
      </c>
      <c r="P4403" s="188">
        <v>731.32248031000017</v>
      </c>
      <c r="Q4403" s="188">
        <f t="shared" si="525"/>
        <v>153.17311968999979</v>
      </c>
      <c r="S4403" s="184">
        <v>0</v>
      </c>
      <c r="T4403" s="184">
        <v>0</v>
      </c>
      <c r="U4403" s="184">
        <f t="shared" si="526"/>
        <v>0</v>
      </c>
      <c r="W4403" s="185">
        <v>0</v>
      </c>
      <c r="X4403" s="185">
        <v>0</v>
      </c>
      <c r="Y4403" s="185">
        <f t="shared" si="527"/>
        <v>0</v>
      </c>
    </row>
    <row r="4404" spans="2:25" s="187" customFormat="1" hidden="1" x14ac:dyDescent="0.3">
      <c r="B4404" s="226" t="s">
        <v>4713</v>
      </c>
      <c r="C4404" s="338" t="s">
        <v>11880</v>
      </c>
      <c r="D4404" s="249"/>
      <c r="E4404" s="249"/>
      <c r="F4404" s="183"/>
      <c r="G4404" s="184">
        <f t="shared" si="528"/>
        <v>262.47800000000001</v>
      </c>
      <c r="H4404" s="184">
        <f t="shared" si="529"/>
        <v>8.5676799999999993</v>
      </c>
      <c r="I4404" s="184">
        <f t="shared" si="523"/>
        <v>253.91032000000001</v>
      </c>
      <c r="K4404" s="184">
        <v>0</v>
      </c>
      <c r="L4404" s="184">
        <v>0</v>
      </c>
      <c r="M4404" s="184">
        <f t="shared" si="524"/>
        <v>0</v>
      </c>
      <c r="O4404" s="188">
        <v>262.47800000000001</v>
      </c>
      <c r="P4404" s="188">
        <v>8.5676799999999993</v>
      </c>
      <c r="Q4404" s="188">
        <f t="shared" si="525"/>
        <v>253.91032000000001</v>
      </c>
      <c r="S4404" s="184">
        <v>0</v>
      </c>
      <c r="T4404" s="184">
        <v>0</v>
      </c>
      <c r="U4404" s="184">
        <f t="shared" si="526"/>
        <v>0</v>
      </c>
      <c r="W4404" s="185">
        <v>0</v>
      </c>
      <c r="X4404" s="185">
        <v>0</v>
      </c>
      <c r="Y4404" s="185">
        <f t="shared" si="527"/>
        <v>0</v>
      </c>
    </row>
    <row r="4405" spans="2:25" s="187" customFormat="1" hidden="1" x14ac:dyDescent="0.3">
      <c r="B4405" s="226" t="s">
        <v>4714</v>
      </c>
      <c r="C4405" s="338" t="s">
        <v>11881</v>
      </c>
      <c r="D4405" s="249"/>
      <c r="E4405" s="249"/>
      <c r="F4405" s="183"/>
      <c r="G4405" s="184">
        <f t="shared" si="528"/>
        <v>483.7457</v>
      </c>
      <c r="H4405" s="184">
        <f t="shared" si="529"/>
        <v>461.24492814000001</v>
      </c>
      <c r="I4405" s="184">
        <f t="shared" si="523"/>
        <v>22.500771859999986</v>
      </c>
      <c r="K4405" s="184">
        <v>0</v>
      </c>
      <c r="L4405" s="184">
        <v>0</v>
      </c>
      <c r="M4405" s="184">
        <f t="shared" si="524"/>
        <v>0</v>
      </c>
      <c r="O4405" s="188">
        <v>483.7457</v>
      </c>
      <c r="P4405" s="188">
        <v>461.24492814000001</v>
      </c>
      <c r="Q4405" s="188">
        <f t="shared" si="525"/>
        <v>22.500771859999986</v>
      </c>
      <c r="S4405" s="184">
        <v>0</v>
      </c>
      <c r="T4405" s="184">
        <v>0</v>
      </c>
      <c r="U4405" s="184">
        <f t="shared" si="526"/>
        <v>0</v>
      </c>
      <c r="W4405" s="185">
        <v>0</v>
      </c>
      <c r="X4405" s="185">
        <v>0</v>
      </c>
      <c r="Y4405" s="185">
        <f t="shared" si="527"/>
        <v>0</v>
      </c>
    </row>
    <row r="4406" spans="2:25" s="187" customFormat="1" hidden="1" x14ac:dyDescent="0.3">
      <c r="B4406" s="226" t="s">
        <v>4715</v>
      </c>
      <c r="C4406" s="338" t="s">
        <v>11882</v>
      </c>
      <c r="D4406" s="249"/>
      <c r="E4406" s="249"/>
      <c r="F4406" s="183"/>
      <c r="G4406" s="184">
        <f t="shared" si="528"/>
        <v>291.17070000000001</v>
      </c>
      <c r="H4406" s="184">
        <f t="shared" si="529"/>
        <v>256.14207121000004</v>
      </c>
      <c r="I4406" s="184">
        <f t="shared" si="523"/>
        <v>35.028628789999971</v>
      </c>
      <c r="K4406" s="184">
        <v>0</v>
      </c>
      <c r="L4406" s="184">
        <v>0</v>
      </c>
      <c r="M4406" s="184">
        <f t="shared" si="524"/>
        <v>0</v>
      </c>
      <c r="O4406" s="188">
        <v>291.17070000000001</v>
      </c>
      <c r="P4406" s="188">
        <v>256.14207121000004</v>
      </c>
      <c r="Q4406" s="188">
        <f t="shared" si="525"/>
        <v>35.028628789999971</v>
      </c>
      <c r="S4406" s="184">
        <v>0</v>
      </c>
      <c r="T4406" s="184">
        <v>0</v>
      </c>
      <c r="U4406" s="184">
        <f t="shared" si="526"/>
        <v>0</v>
      </c>
      <c r="W4406" s="185">
        <v>0</v>
      </c>
      <c r="X4406" s="185">
        <v>0</v>
      </c>
      <c r="Y4406" s="185">
        <f t="shared" si="527"/>
        <v>0</v>
      </c>
    </row>
    <row r="4407" spans="2:25" s="187" customFormat="1" hidden="1" x14ac:dyDescent="0.3">
      <c r="B4407" s="226" t="s">
        <v>4716</v>
      </c>
      <c r="C4407" s="338" t="s">
        <v>11883</v>
      </c>
      <c r="D4407" s="249"/>
      <c r="E4407" s="249"/>
      <c r="F4407" s="183"/>
      <c r="G4407" s="184">
        <f t="shared" si="528"/>
        <v>280.89850000000001</v>
      </c>
      <c r="H4407" s="184">
        <f t="shared" si="529"/>
        <v>267.70985172999997</v>
      </c>
      <c r="I4407" s="184">
        <f t="shared" si="523"/>
        <v>13.188648270000044</v>
      </c>
      <c r="K4407" s="184">
        <v>0</v>
      </c>
      <c r="L4407" s="184">
        <v>0</v>
      </c>
      <c r="M4407" s="184">
        <f t="shared" si="524"/>
        <v>0</v>
      </c>
      <c r="O4407" s="188">
        <v>280.89850000000001</v>
      </c>
      <c r="P4407" s="188">
        <v>267.70985172999997</v>
      </c>
      <c r="Q4407" s="188">
        <f t="shared" si="525"/>
        <v>13.188648270000044</v>
      </c>
      <c r="S4407" s="184">
        <v>0</v>
      </c>
      <c r="T4407" s="184">
        <v>0</v>
      </c>
      <c r="U4407" s="184">
        <f t="shared" si="526"/>
        <v>0</v>
      </c>
      <c r="W4407" s="185">
        <v>0</v>
      </c>
      <c r="X4407" s="185">
        <v>0</v>
      </c>
      <c r="Y4407" s="185">
        <f t="shared" si="527"/>
        <v>0</v>
      </c>
    </row>
    <row r="4408" spans="2:25" s="187" customFormat="1" hidden="1" x14ac:dyDescent="0.3">
      <c r="B4408" s="226" t="s">
        <v>4717</v>
      </c>
      <c r="C4408" s="338" t="s">
        <v>11884</v>
      </c>
      <c r="D4408" s="249"/>
      <c r="E4408" s="249"/>
      <c r="F4408" s="183"/>
      <c r="G4408" s="184">
        <f t="shared" si="528"/>
        <v>113.0094</v>
      </c>
      <c r="H4408" s="184">
        <f t="shared" si="529"/>
        <v>100.33260720999999</v>
      </c>
      <c r="I4408" s="184">
        <f t="shared" si="523"/>
        <v>12.676792790000007</v>
      </c>
      <c r="K4408" s="184">
        <v>0</v>
      </c>
      <c r="L4408" s="184">
        <v>0</v>
      </c>
      <c r="M4408" s="184">
        <f t="shared" si="524"/>
        <v>0</v>
      </c>
      <c r="O4408" s="188">
        <v>113.0094</v>
      </c>
      <c r="P4408" s="188">
        <v>100.33260720999999</v>
      </c>
      <c r="Q4408" s="188">
        <f t="shared" si="525"/>
        <v>12.676792790000007</v>
      </c>
      <c r="S4408" s="184">
        <v>0</v>
      </c>
      <c r="T4408" s="184">
        <v>0</v>
      </c>
      <c r="U4408" s="184">
        <f t="shared" si="526"/>
        <v>0</v>
      </c>
      <c r="W4408" s="185">
        <v>0</v>
      </c>
      <c r="X4408" s="185">
        <v>0</v>
      </c>
      <c r="Y4408" s="185">
        <f t="shared" si="527"/>
        <v>0</v>
      </c>
    </row>
    <row r="4409" spans="2:25" s="187" customFormat="1" hidden="1" x14ac:dyDescent="0.3">
      <c r="B4409" s="226" t="s">
        <v>4718</v>
      </c>
      <c r="C4409" s="338" t="s">
        <v>11885</v>
      </c>
      <c r="D4409" s="249"/>
      <c r="E4409" s="249"/>
      <c r="F4409" s="183"/>
      <c r="G4409" s="184">
        <f t="shared" si="528"/>
        <v>24.752500000000001</v>
      </c>
      <c r="H4409" s="184">
        <f t="shared" si="529"/>
        <v>0</v>
      </c>
      <c r="I4409" s="184">
        <f t="shared" si="523"/>
        <v>24.752500000000001</v>
      </c>
      <c r="K4409" s="184">
        <v>0</v>
      </c>
      <c r="L4409" s="184">
        <v>0</v>
      </c>
      <c r="M4409" s="184">
        <f t="shared" si="524"/>
        <v>0</v>
      </c>
      <c r="O4409" s="188">
        <v>24.752500000000001</v>
      </c>
      <c r="P4409" s="188">
        <v>0</v>
      </c>
      <c r="Q4409" s="188">
        <f t="shared" si="525"/>
        <v>24.752500000000001</v>
      </c>
      <c r="S4409" s="184">
        <v>0</v>
      </c>
      <c r="T4409" s="184">
        <v>0</v>
      </c>
      <c r="U4409" s="184">
        <f t="shared" si="526"/>
        <v>0</v>
      </c>
      <c r="W4409" s="185">
        <v>0</v>
      </c>
      <c r="X4409" s="185">
        <v>0</v>
      </c>
      <c r="Y4409" s="185">
        <f t="shared" si="527"/>
        <v>0</v>
      </c>
    </row>
    <row r="4410" spans="2:25" s="187" customFormat="1" hidden="1" x14ac:dyDescent="0.3">
      <c r="B4410" s="226" t="s">
        <v>4719</v>
      </c>
      <c r="C4410" s="338" t="s">
        <v>11886</v>
      </c>
      <c r="D4410" s="249"/>
      <c r="E4410" s="249"/>
      <c r="F4410" s="183"/>
      <c r="G4410" s="184">
        <f t="shared" si="528"/>
        <v>39.989899999999999</v>
      </c>
      <c r="H4410" s="184">
        <f t="shared" si="529"/>
        <v>33.897985229999996</v>
      </c>
      <c r="I4410" s="184">
        <f t="shared" si="523"/>
        <v>6.0919147700000025</v>
      </c>
      <c r="K4410" s="184">
        <v>0</v>
      </c>
      <c r="L4410" s="184">
        <v>0</v>
      </c>
      <c r="M4410" s="184">
        <f t="shared" si="524"/>
        <v>0</v>
      </c>
      <c r="O4410" s="188">
        <v>39.989899999999999</v>
      </c>
      <c r="P4410" s="188">
        <v>33.897985229999996</v>
      </c>
      <c r="Q4410" s="188">
        <f t="shared" si="525"/>
        <v>6.0919147700000025</v>
      </c>
      <c r="S4410" s="184">
        <v>0</v>
      </c>
      <c r="T4410" s="184">
        <v>0</v>
      </c>
      <c r="U4410" s="184">
        <f t="shared" si="526"/>
        <v>0</v>
      </c>
      <c r="W4410" s="185">
        <v>0</v>
      </c>
      <c r="X4410" s="185">
        <v>0</v>
      </c>
      <c r="Y4410" s="185">
        <f t="shared" si="527"/>
        <v>0</v>
      </c>
    </row>
    <row r="4411" spans="2:25" s="187" customFormat="1" hidden="1" x14ac:dyDescent="0.3">
      <c r="B4411" s="226" t="s">
        <v>4720</v>
      </c>
      <c r="C4411" s="338" t="s">
        <v>11887</v>
      </c>
      <c r="D4411" s="249"/>
      <c r="E4411" s="249"/>
      <c r="F4411" s="183"/>
      <c r="G4411" s="184">
        <f t="shared" si="528"/>
        <v>245.31130000000002</v>
      </c>
      <c r="H4411" s="184">
        <f t="shared" si="529"/>
        <v>211.91945007000001</v>
      </c>
      <c r="I4411" s="184">
        <f t="shared" si="523"/>
        <v>33.391849930000006</v>
      </c>
      <c r="K4411" s="184">
        <v>0</v>
      </c>
      <c r="L4411" s="184">
        <v>0</v>
      </c>
      <c r="M4411" s="184">
        <f t="shared" si="524"/>
        <v>0</v>
      </c>
      <c r="O4411" s="188">
        <v>245.31130000000002</v>
      </c>
      <c r="P4411" s="188">
        <v>211.91945007000001</v>
      </c>
      <c r="Q4411" s="188">
        <f t="shared" si="525"/>
        <v>33.391849930000006</v>
      </c>
      <c r="S4411" s="184">
        <v>0</v>
      </c>
      <c r="T4411" s="184">
        <v>0</v>
      </c>
      <c r="U4411" s="184">
        <f t="shared" si="526"/>
        <v>0</v>
      </c>
      <c r="W4411" s="185">
        <v>0</v>
      </c>
      <c r="X4411" s="185">
        <v>0</v>
      </c>
      <c r="Y4411" s="185">
        <f t="shared" si="527"/>
        <v>0</v>
      </c>
    </row>
    <row r="4412" spans="2:25" s="187" customFormat="1" hidden="1" x14ac:dyDescent="0.3">
      <c r="B4412" s="226" t="s">
        <v>4721</v>
      </c>
      <c r="C4412" s="338" t="s">
        <v>11888</v>
      </c>
      <c r="D4412" s="249"/>
      <c r="E4412" s="249"/>
      <c r="F4412" s="183"/>
      <c r="G4412" s="184">
        <f t="shared" si="528"/>
        <v>60.533999999999999</v>
      </c>
      <c r="H4412" s="184">
        <f t="shared" si="529"/>
        <v>12.6</v>
      </c>
      <c r="I4412" s="184">
        <f t="shared" si="523"/>
        <v>47.933999999999997</v>
      </c>
      <c r="K4412" s="184">
        <v>0</v>
      </c>
      <c r="L4412" s="184">
        <v>0</v>
      </c>
      <c r="M4412" s="184">
        <f t="shared" si="524"/>
        <v>0</v>
      </c>
      <c r="O4412" s="188">
        <v>60.533999999999999</v>
      </c>
      <c r="P4412" s="188">
        <v>12.6</v>
      </c>
      <c r="Q4412" s="188">
        <f t="shared" si="525"/>
        <v>47.933999999999997</v>
      </c>
      <c r="S4412" s="184">
        <v>0</v>
      </c>
      <c r="T4412" s="184">
        <v>0</v>
      </c>
      <c r="U4412" s="184">
        <f t="shared" si="526"/>
        <v>0</v>
      </c>
      <c r="W4412" s="185">
        <v>0</v>
      </c>
      <c r="X4412" s="185">
        <v>0</v>
      </c>
      <c r="Y4412" s="185">
        <f t="shared" si="527"/>
        <v>0</v>
      </c>
    </row>
    <row r="4413" spans="2:25" s="187" customFormat="1" hidden="1" x14ac:dyDescent="0.3">
      <c r="B4413" s="226" t="s">
        <v>4722</v>
      </c>
      <c r="C4413" s="338" t="s">
        <v>11889</v>
      </c>
      <c r="D4413" s="249"/>
      <c r="E4413" s="249"/>
      <c r="F4413" s="183"/>
      <c r="G4413" s="184">
        <f t="shared" si="528"/>
        <v>651.60919999999999</v>
      </c>
      <c r="H4413" s="184">
        <f t="shared" si="529"/>
        <v>598.78777294999998</v>
      </c>
      <c r="I4413" s="184">
        <f t="shared" si="523"/>
        <v>52.821427050000011</v>
      </c>
      <c r="K4413" s="184">
        <v>0</v>
      </c>
      <c r="L4413" s="184">
        <v>0</v>
      </c>
      <c r="M4413" s="184">
        <f t="shared" si="524"/>
        <v>0</v>
      </c>
      <c r="O4413" s="188">
        <v>651.60919999999999</v>
      </c>
      <c r="P4413" s="188">
        <v>598.78777294999998</v>
      </c>
      <c r="Q4413" s="188">
        <f t="shared" si="525"/>
        <v>52.821427050000011</v>
      </c>
      <c r="S4413" s="184">
        <v>0</v>
      </c>
      <c r="T4413" s="184">
        <v>0</v>
      </c>
      <c r="U4413" s="184">
        <f t="shared" si="526"/>
        <v>0</v>
      </c>
      <c r="W4413" s="185">
        <v>0</v>
      </c>
      <c r="X4413" s="185">
        <v>0</v>
      </c>
      <c r="Y4413" s="185">
        <f t="shared" si="527"/>
        <v>0</v>
      </c>
    </row>
    <row r="4414" spans="2:25" s="187" customFormat="1" hidden="1" x14ac:dyDescent="0.3">
      <c r="B4414" s="226" t="s">
        <v>4723</v>
      </c>
      <c r="C4414" s="338" t="s">
        <v>11890</v>
      </c>
      <c r="D4414" s="249"/>
      <c r="E4414" s="249"/>
      <c r="F4414" s="183"/>
      <c r="G4414" s="184">
        <f t="shared" si="528"/>
        <v>262.32690000000002</v>
      </c>
      <c r="H4414" s="184">
        <f t="shared" si="529"/>
        <v>214.92857187999999</v>
      </c>
      <c r="I4414" s="184">
        <f t="shared" si="523"/>
        <v>47.398328120000031</v>
      </c>
      <c r="K4414" s="184">
        <v>0</v>
      </c>
      <c r="L4414" s="184">
        <v>0</v>
      </c>
      <c r="M4414" s="184">
        <f t="shared" si="524"/>
        <v>0</v>
      </c>
      <c r="O4414" s="188">
        <v>262.32690000000002</v>
      </c>
      <c r="P4414" s="188">
        <v>214.92857187999999</v>
      </c>
      <c r="Q4414" s="188">
        <f t="shared" si="525"/>
        <v>47.398328120000031</v>
      </c>
      <c r="S4414" s="184">
        <v>0</v>
      </c>
      <c r="T4414" s="184">
        <v>0</v>
      </c>
      <c r="U4414" s="184">
        <f t="shared" si="526"/>
        <v>0</v>
      </c>
      <c r="W4414" s="185">
        <v>0</v>
      </c>
      <c r="X4414" s="185">
        <v>0</v>
      </c>
      <c r="Y4414" s="185">
        <f t="shared" si="527"/>
        <v>0</v>
      </c>
    </row>
    <row r="4415" spans="2:25" s="187" customFormat="1" hidden="1" x14ac:dyDescent="0.3">
      <c r="B4415" s="226" t="s">
        <v>4724</v>
      </c>
      <c r="C4415" s="338" t="s">
        <v>11891</v>
      </c>
      <c r="D4415" s="249"/>
      <c r="E4415" s="249"/>
      <c r="F4415" s="183"/>
      <c r="G4415" s="184">
        <f t="shared" si="528"/>
        <v>298.23689999999999</v>
      </c>
      <c r="H4415" s="184">
        <f t="shared" si="529"/>
        <v>269.85185890000002</v>
      </c>
      <c r="I4415" s="184">
        <f t="shared" si="523"/>
        <v>28.385041099999967</v>
      </c>
      <c r="K4415" s="184">
        <v>0</v>
      </c>
      <c r="L4415" s="184">
        <v>0</v>
      </c>
      <c r="M4415" s="184">
        <f t="shared" si="524"/>
        <v>0</v>
      </c>
      <c r="O4415" s="188">
        <v>298.23689999999999</v>
      </c>
      <c r="P4415" s="188">
        <v>269.85185890000002</v>
      </c>
      <c r="Q4415" s="188">
        <f t="shared" si="525"/>
        <v>28.385041099999967</v>
      </c>
      <c r="S4415" s="184">
        <v>0</v>
      </c>
      <c r="T4415" s="184">
        <v>0</v>
      </c>
      <c r="U4415" s="184">
        <f t="shared" si="526"/>
        <v>0</v>
      </c>
      <c r="W4415" s="185">
        <v>0</v>
      </c>
      <c r="X4415" s="185">
        <v>0</v>
      </c>
      <c r="Y4415" s="185">
        <f t="shared" si="527"/>
        <v>0</v>
      </c>
    </row>
    <row r="4416" spans="2:25" s="187" customFormat="1" hidden="1" x14ac:dyDescent="0.3">
      <c r="B4416" s="226" t="s">
        <v>4725</v>
      </c>
      <c r="C4416" s="338" t="s">
        <v>11892</v>
      </c>
      <c r="D4416" s="249"/>
      <c r="E4416" s="249"/>
      <c r="F4416" s="183"/>
      <c r="G4416" s="184">
        <f t="shared" si="528"/>
        <v>88.261400000000009</v>
      </c>
      <c r="H4416" s="184">
        <f t="shared" si="529"/>
        <v>79.533984310000008</v>
      </c>
      <c r="I4416" s="184">
        <f t="shared" si="523"/>
        <v>8.7274156900000008</v>
      </c>
      <c r="K4416" s="184">
        <v>0</v>
      </c>
      <c r="L4416" s="184">
        <v>0</v>
      </c>
      <c r="M4416" s="184">
        <f t="shared" si="524"/>
        <v>0</v>
      </c>
      <c r="O4416" s="188">
        <v>88.261400000000009</v>
      </c>
      <c r="P4416" s="188">
        <v>79.533984310000008</v>
      </c>
      <c r="Q4416" s="188">
        <f t="shared" si="525"/>
        <v>8.7274156900000008</v>
      </c>
      <c r="S4416" s="184">
        <v>0</v>
      </c>
      <c r="T4416" s="184">
        <v>0</v>
      </c>
      <c r="U4416" s="184">
        <f t="shared" si="526"/>
        <v>0</v>
      </c>
      <c r="W4416" s="185">
        <v>0</v>
      </c>
      <c r="X4416" s="185">
        <v>0</v>
      </c>
      <c r="Y4416" s="185">
        <f t="shared" si="527"/>
        <v>0</v>
      </c>
    </row>
    <row r="4417" spans="2:25" s="187" customFormat="1" hidden="1" x14ac:dyDescent="0.3">
      <c r="B4417" s="226" t="s">
        <v>4726</v>
      </c>
      <c r="C4417" s="338" t="s">
        <v>11893</v>
      </c>
      <c r="D4417" s="249"/>
      <c r="E4417" s="249"/>
      <c r="F4417" s="183"/>
      <c r="G4417" s="184">
        <f t="shared" si="528"/>
        <v>79.608099999999993</v>
      </c>
      <c r="H4417" s="184">
        <f t="shared" si="529"/>
        <v>0</v>
      </c>
      <c r="I4417" s="184">
        <f t="shared" si="523"/>
        <v>79.608099999999993</v>
      </c>
      <c r="K4417" s="184">
        <v>0</v>
      </c>
      <c r="L4417" s="184">
        <v>0</v>
      </c>
      <c r="M4417" s="184">
        <f t="shared" si="524"/>
        <v>0</v>
      </c>
      <c r="O4417" s="188">
        <v>79.608099999999993</v>
      </c>
      <c r="P4417" s="188">
        <v>0</v>
      </c>
      <c r="Q4417" s="188">
        <f t="shared" si="525"/>
        <v>79.608099999999993</v>
      </c>
      <c r="S4417" s="184">
        <v>0</v>
      </c>
      <c r="T4417" s="184">
        <v>0</v>
      </c>
      <c r="U4417" s="184">
        <f t="shared" si="526"/>
        <v>0</v>
      </c>
      <c r="W4417" s="185">
        <v>0</v>
      </c>
      <c r="X4417" s="185">
        <v>0</v>
      </c>
      <c r="Y4417" s="185">
        <f t="shared" si="527"/>
        <v>0</v>
      </c>
    </row>
    <row r="4418" spans="2:25" s="187" customFormat="1" hidden="1" x14ac:dyDescent="0.3">
      <c r="B4418" s="226" t="s">
        <v>4727</v>
      </c>
      <c r="C4418" s="338" t="s">
        <v>11894</v>
      </c>
      <c r="D4418" s="249"/>
      <c r="E4418" s="249"/>
      <c r="F4418" s="183"/>
      <c r="G4418" s="184">
        <f t="shared" si="528"/>
        <v>78.237700000000004</v>
      </c>
      <c r="H4418" s="184">
        <f t="shared" si="529"/>
        <v>74.150392400000001</v>
      </c>
      <c r="I4418" s="184">
        <f t="shared" si="523"/>
        <v>4.0873076000000026</v>
      </c>
      <c r="K4418" s="184">
        <v>0</v>
      </c>
      <c r="L4418" s="184">
        <v>0</v>
      </c>
      <c r="M4418" s="184">
        <f t="shared" si="524"/>
        <v>0</v>
      </c>
      <c r="O4418" s="188">
        <v>78.237700000000004</v>
      </c>
      <c r="P4418" s="188">
        <v>74.150392400000001</v>
      </c>
      <c r="Q4418" s="188">
        <f t="shared" si="525"/>
        <v>4.0873076000000026</v>
      </c>
      <c r="S4418" s="184">
        <v>0</v>
      </c>
      <c r="T4418" s="184">
        <v>0</v>
      </c>
      <c r="U4418" s="184">
        <f t="shared" si="526"/>
        <v>0</v>
      </c>
      <c r="W4418" s="185">
        <v>0</v>
      </c>
      <c r="X4418" s="185">
        <v>0</v>
      </c>
      <c r="Y4418" s="185">
        <f t="shared" si="527"/>
        <v>0</v>
      </c>
    </row>
    <row r="4419" spans="2:25" s="187" customFormat="1" hidden="1" x14ac:dyDescent="0.3">
      <c r="B4419" s="226" t="s">
        <v>4728</v>
      </c>
      <c r="C4419" s="338" t="s">
        <v>11895</v>
      </c>
      <c r="D4419" s="249"/>
      <c r="E4419" s="249"/>
      <c r="F4419" s="183"/>
      <c r="G4419" s="184">
        <f t="shared" si="528"/>
        <v>335.51479999999998</v>
      </c>
      <c r="H4419" s="184">
        <f t="shared" si="529"/>
        <v>289.44667777000001</v>
      </c>
      <c r="I4419" s="184">
        <f t="shared" si="523"/>
        <v>46.068122229999972</v>
      </c>
      <c r="K4419" s="184">
        <v>0</v>
      </c>
      <c r="L4419" s="184">
        <v>0</v>
      </c>
      <c r="M4419" s="184">
        <f t="shared" si="524"/>
        <v>0</v>
      </c>
      <c r="O4419" s="188">
        <v>335.51479999999998</v>
      </c>
      <c r="P4419" s="188">
        <v>289.44667777000001</v>
      </c>
      <c r="Q4419" s="188">
        <f t="shared" si="525"/>
        <v>46.068122229999972</v>
      </c>
      <c r="S4419" s="184">
        <v>0</v>
      </c>
      <c r="T4419" s="184">
        <v>0</v>
      </c>
      <c r="U4419" s="184">
        <f t="shared" si="526"/>
        <v>0</v>
      </c>
      <c r="W4419" s="185">
        <v>0</v>
      </c>
      <c r="X4419" s="185">
        <v>0</v>
      </c>
      <c r="Y4419" s="185">
        <f t="shared" si="527"/>
        <v>0</v>
      </c>
    </row>
    <row r="4420" spans="2:25" s="187" customFormat="1" hidden="1" x14ac:dyDescent="0.3">
      <c r="B4420" s="226" t="s">
        <v>4729</v>
      </c>
      <c r="C4420" s="338" t="s">
        <v>11896</v>
      </c>
      <c r="D4420" s="249"/>
      <c r="E4420" s="249"/>
      <c r="F4420" s="183"/>
      <c r="G4420" s="184">
        <f t="shared" si="528"/>
        <v>81</v>
      </c>
      <c r="H4420" s="184">
        <f t="shared" si="529"/>
        <v>0.99933399999999994</v>
      </c>
      <c r="I4420" s="184">
        <f t="shared" si="523"/>
        <v>80.000665999999995</v>
      </c>
      <c r="K4420" s="184">
        <v>0</v>
      </c>
      <c r="L4420" s="184">
        <v>0</v>
      </c>
      <c r="M4420" s="184">
        <f t="shared" si="524"/>
        <v>0</v>
      </c>
      <c r="O4420" s="188">
        <v>81</v>
      </c>
      <c r="P4420" s="188">
        <v>0.99933399999999994</v>
      </c>
      <c r="Q4420" s="188">
        <f t="shared" si="525"/>
        <v>80.000665999999995</v>
      </c>
      <c r="S4420" s="184">
        <v>0</v>
      </c>
      <c r="T4420" s="184">
        <v>0</v>
      </c>
      <c r="U4420" s="184">
        <f t="shared" si="526"/>
        <v>0</v>
      </c>
      <c r="W4420" s="185">
        <v>0</v>
      </c>
      <c r="X4420" s="185">
        <v>0</v>
      </c>
      <c r="Y4420" s="185">
        <f t="shared" si="527"/>
        <v>0</v>
      </c>
    </row>
    <row r="4421" spans="2:25" s="187" customFormat="1" hidden="1" x14ac:dyDescent="0.3">
      <c r="B4421" s="226" t="s">
        <v>4730</v>
      </c>
      <c r="C4421" s="338" t="s">
        <v>11897</v>
      </c>
      <c r="D4421" s="249"/>
      <c r="E4421" s="249"/>
      <c r="F4421" s="183"/>
      <c r="G4421" s="184">
        <f t="shared" si="528"/>
        <v>340.9264</v>
      </c>
      <c r="H4421" s="184">
        <f t="shared" si="529"/>
        <v>309.06226875999999</v>
      </c>
      <c r="I4421" s="184">
        <f t="shared" si="523"/>
        <v>31.864131240000006</v>
      </c>
      <c r="K4421" s="184">
        <v>0</v>
      </c>
      <c r="L4421" s="184">
        <v>0</v>
      </c>
      <c r="M4421" s="184">
        <f t="shared" si="524"/>
        <v>0</v>
      </c>
      <c r="O4421" s="188">
        <v>340.9264</v>
      </c>
      <c r="P4421" s="188">
        <v>309.06226875999999</v>
      </c>
      <c r="Q4421" s="188">
        <f t="shared" si="525"/>
        <v>31.864131240000006</v>
      </c>
      <c r="S4421" s="184">
        <v>0</v>
      </c>
      <c r="T4421" s="184">
        <v>0</v>
      </c>
      <c r="U4421" s="184">
        <f t="shared" si="526"/>
        <v>0</v>
      </c>
      <c r="W4421" s="185">
        <v>0</v>
      </c>
      <c r="X4421" s="185">
        <v>0</v>
      </c>
      <c r="Y4421" s="185">
        <f t="shared" si="527"/>
        <v>0</v>
      </c>
    </row>
    <row r="4422" spans="2:25" s="187" customFormat="1" hidden="1" x14ac:dyDescent="0.3">
      <c r="B4422" s="226" t="s">
        <v>4731</v>
      </c>
      <c r="C4422" s="338" t="s">
        <v>11898</v>
      </c>
      <c r="D4422" s="249"/>
      <c r="E4422" s="249"/>
      <c r="F4422" s="183"/>
      <c r="G4422" s="184">
        <f t="shared" si="528"/>
        <v>164.66750000000002</v>
      </c>
      <c r="H4422" s="184">
        <f t="shared" si="529"/>
        <v>127.53842345999999</v>
      </c>
      <c r="I4422" s="184">
        <f t="shared" si="523"/>
        <v>37.129076540000028</v>
      </c>
      <c r="K4422" s="184">
        <v>0</v>
      </c>
      <c r="L4422" s="184">
        <v>0</v>
      </c>
      <c r="M4422" s="184">
        <f t="shared" si="524"/>
        <v>0</v>
      </c>
      <c r="O4422" s="188">
        <v>164.66750000000002</v>
      </c>
      <c r="P4422" s="188">
        <v>127.53842345999999</v>
      </c>
      <c r="Q4422" s="188">
        <f t="shared" si="525"/>
        <v>37.129076540000028</v>
      </c>
      <c r="S4422" s="184">
        <v>0</v>
      </c>
      <c r="T4422" s="184">
        <v>0</v>
      </c>
      <c r="U4422" s="184">
        <f t="shared" si="526"/>
        <v>0</v>
      </c>
      <c r="W4422" s="185">
        <v>0</v>
      </c>
      <c r="X4422" s="185">
        <v>0</v>
      </c>
      <c r="Y4422" s="185">
        <f t="shared" si="527"/>
        <v>0</v>
      </c>
    </row>
    <row r="4423" spans="2:25" s="187" customFormat="1" hidden="1" x14ac:dyDescent="0.3">
      <c r="B4423" s="226" t="s">
        <v>4732</v>
      </c>
      <c r="C4423" s="338" t="s">
        <v>11899</v>
      </c>
      <c r="D4423" s="249"/>
      <c r="E4423" s="249"/>
      <c r="F4423" s="183"/>
      <c r="G4423" s="184">
        <f t="shared" si="528"/>
        <v>256.70179999999999</v>
      </c>
      <c r="H4423" s="184">
        <f t="shared" si="529"/>
        <v>247.06994361</v>
      </c>
      <c r="I4423" s="184">
        <f t="shared" si="523"/>
        <v>9.6318563899999958</v>
      </c>
      <c r="K4423" s="184">
        <v>0</v>
      </c>
      <c r="L4423" s="184">
        <v>0</v>
      </c>
      <c r="M4423" s="184">
        <f t="shared" si="524"/>
        <v>0</v>
      </c>
      <c r="O4423" s="188">
        <v>256.70179999999999</v>
      </c>
      <c r="P4423" s="188">
        <v>247.06994361</v>
      </c>
      <c r="Q4423" s="188">
        <f t="shared" si="525"/>
        <v>9.6318563899999958</v>
      </c>
      <c r="S4423" s="184">
        <v>0</v>
      </c>
      <c r="T4423" s="184">
        <v>0</v>
      </c>
      <c r="U4423" s="184">
        <f t="shared" si="526"/>
        <v>0</v>
      </c>
      <c r="W4423" s="185">
        <v>0</v>
      </c>
      <c r="X4423" s="185">
        <v>0</v>
      </c>
      <c r="Y4423" s="185">
        <f t="shared" si="527"/>
        <v>0</v>
      </c>
    </row>
    <row r="4424" spans="2:25" s="187" customFormat="1" hidden="1" x14ac:dyDescent="0.3">
      <c r="B4424" s="226" t="s">
        <v>4733</v>
      </c>
      <c r="C4424" s="338" t="s">
        <v>11900</v>
      </c>
      <c r="D4424" s="249"/>
      <c r="E4424" s="249"/>
      <c r="F4424" s="183"/>
      <c r="G4424" s="184">
        <f t="shared" si="528"/>
        <v>74.17710000000001</v>
      </c>
      <c r="H4424" s="184">
        <f t="shared" si="529"/>
        <v>65.229936790000011</v>
      </c>
      <c r="I4424" s="184">
        <f t="shared" si="523"/>
        <v>8.9471632099999994</v>
      </c>
      <c r="K4424" s="184">
        <v>0</v>
      </c>
      <c r="L4424" s="184">
        <v>0</v>
      </c>
      <c r="M4424" s="184">
        <f t="shared" si="524"/>
        <v>0</v>
      </c>
      <c r="O4424" s="188">
        <v>74.17710000000001</v>
      </c>
      <c r="P4424" s="188">
        <v>65.229936790000011</v>
      </c>
      <c r="Q4424" s="188">
        <f t="shared" si="525"/>
        <v>8.9471632099999994</v>
      </c>
      <c r="S4424" s="184">
        <v>0</v>
      </c>
      <c r="T4424" s="184">
        <v>0</v>
      </c>
      <c r="U4424" s="184">
        <f t="shared" si="526"/>
        <v>0</v>
      </c>
      <c r="W4424" s="185">
        <v>0</v>
      </c>
      <c r="X4424" s="185">
        <v>0</v>
      </c>
      <c r="Y4424" s="185">
        <f t="shared" si="527"/>
        <v>0</v>
      </c>
    </row>
    <row r="4425" spans="2:25" s="187" customFormat="1" hidden="1" x14ac:dyDescent="0.3">
      <c r="B4425" s="226" t="s">
        <v>4734</v>
      </c>
      <c r="C4425" s="338" t="s">
        <v>11901</v>
      </c>
      <c r="D4425" s="249"/>
      <c r="E4425" s="249"/>
      <c r="F4425" s="183"/>
      <c r="G4425" s="184">
        <f t="shared" si="528"/>
        <v>42.160899999999998</v>
      </c>
      <c r="H4425" s="184">
        <f t="shared" si="529"/>
        <v>9.1999999999999993</v>
      </c>
      <c r="I4425" s="184">
        <f t="shared" ref="I4425:I4488" si="530">+ABS(G4425-H4425)</f>
        <v>32.960899999999995</v>
      </c>
      <c r="K4425" s="184">
        <v>0</v>
      </c>
      <c r="L4425" s="184">
        <v>0</v>
      </c>
      <c r="M4425" s="184">
        <f t="shared" ref="M4425:M4488" si="531">+ABS(K4425-L4425)</f>
        <v>0</v>
      </c>
      <c r="O4425" s="188">
        <v>42.160899999999998</v>
      </c>
      <c r="P4425" s="188">
        <v>9.1999999999999993</v>
      </c>
      <c r="Q4425" s="188">
        <f t="shared" ref="Q4425:Q4488" si="532">+ABS(O4425-P4425)</f>
        <v>32.960899999999995</v>
      </c>
      <c r="S4425" s="184">
        <v>0</v>
      </c>
      <c r="T4425" s="184">
        <v>0</v>
      </c>
      <c r="U4425" s="184">
        <f t="shared" ref="U4425:U4488" si="533">+ABS(S4425-T4425)</f>
        <v>0</v>
      </c>
      <c r="W4425" s="185">
        <v>0</v>
      </c>
      <c r="X4425" s="185">
        <v>0</v>
      </c>
      <c r="Y4425" s="185">
        <f t="shared" ref="Y4425:Y4488" si="534">+ABS(W4425-X4425)</f>
        <v>0</v>
      </c>
    </row>
    <row r="4426" spans="2:25" s="187" customFormat="1" hidden="1" x14ac:dyDescent="0.3">
      <c r="B4426" s="226" t="s">
        <v>4735</v>
      </c>
      <c r="C4426" s="338" t="s">
        <v>11902</v>
      </c>
      <c r="D4426" s="249"/>
      <c r="E4426" s="249"/>
      <c r="F4426" s="183"/>
      <c r="G4426" s="184">
        <f t="shared" si="528"/>
        <v>41.295100000000005</v>
      </c>
      <c r="H4426" s="184">
        <f t="shared" si="529"/>
        <v>35.881947790000005</v>
      </c>
      <c r="I4426" s="184">
        <f t="shared" si="530"/>
        <v>5.4131522099999998</v>
      </c>
      <c r="K4426" s="184">
        <v>0</v>
      </c>
      <c r="L4426" s="184">
        <v>0</v>
      </c>
      <c r="M4426" s="184">
        <f t="shared" si="531"/>
        <v>0</v>
      </c>
      <c r="O4426" s="188">
        <v>41.295100000000005</v>
      </c>
      <c r="P4426" s="188">
        <v>35.881947790000005</v>
      </c>
      <c r="Q4426" s="188">
        <f t="shared" si="532"/>
        <v>5.4131522099999998</v>
      </c>
      <c r="S4426" s="184">
        <v>0</v>
      </c>
      <c r="T4426" s="184">
        <v>0</v>
      </c>
      <c r="U4426" s="184">
        <f t="shared" si="533"/>
        <v>0</v>
      </c>
      <c r="W4426" s="185">
        <v>0</v>
      </c>
      <c r="X4426" s="185">
        <v>0</v>
      </c>
      <c r="Y4426" s="185">
        <f t="shared" si="534"/>
        <v>0</v>
      </c>
    </row>
    <row r="4427" spans="2:25" s="187" customFormat="1" hidden="1" x14ac:dyDescent="0.3">
      <c r="B4427" s="226" t="s">
        <v>4736</v>
      </c>
      <c r="C4427" s="338" t="s">
        <v>11903</v>
      </c>
      <c r="D4427" s="249"/>
      <c r="E4427" s="249"/>
      <c r="F4427" s="183"/>
      <c r="G4427" s="184">
        <f t="shared" si="528"/>
        <v>248.32510000000002</v>
      </c>
      <c r="H4427" s="184">
        <f t="shared" si="529"/>
        <v>210.22340882</v>
      </c>
      <c r="I4427" s="184">
        <f t="shared" si="530"/>
        <v>38.101691180000017</v>
      </c>
      <c r="K4427" s="184">
        <v>0</v>
      </c>
      <c r="L4427" s="184">
        <v>0</v>
      </c>
      <c r="M4427" s="184">
        <f t="shared" si="531"/>
        <v>0</v>
      </c>
      <c r="O4427" s="188">
        <v>248.32510000000002</v>
      </c>
      <c r="P4427" s="188">
        <v>210.22340882</v>
      </c>
      <c r="Q4427" s="188">
        <f t="shared" si="532"/>
        <v>38.101691180000017</v>
      </c>
      <c r="S4427" s="184">
        <v>0</v>
      </c>
      <c r="T4427" s="184">
        <v>0</v>
      </c>
      <c r="U4427" s="184">
        <f t="shared" si="533"/>
        <v>0</v>
      </c>
      <c r="W4427" s="185">
        <v>0</v>
      </c>
      <c r="X4427" s="185">
        <v>0</v>
      </c>
      <c r="Y4427" s="185">
        <f t="shared" si="534"/>
        <v>0</v>
      </c>
    </row>
    <row r="4428" spans="2:25" s="187" customFormat="1" hidden="1" x14ac:dyDescent="0.3">
      <c r="B4428" s="226" t="s">
        <v>4737</v>
      </c>
      <c r="C4428" s="338" t="s">
        <v>11904</v>
      </c>
      <c r="D4428" s="249"/>
      <c r="E4428" s="249"/>
      <c r="F4428" s="183"/>
      <c r="G4428" s="184">
        <f t="shared" si="528"/>
        <v>150</v>
      </c>
      <c r="H4428" s="184">
        <f t="shared" si="529"/>
        <v>148.973974</v>
      </c>
      <c r="I4428" s="184">
        <f t="shared" si="530"/>
        <v>1.0260260000000017</v>
      </c>
      <c r="J4428" s="179"/>
      <c r="K4428" s="184">
        <v>0</v>
      </c>
      <c r="L4428" s="184">
        <v>0</v>
      </c>
      <c r="M4428" s="184">
        <f t="shared" si="531"/>
        <v>0</v>
      </c>
      <c r="N4428" s="179"/>
      <c r="O4428" s="184">
        <v>150</v>
      </c>
      <c r="P4428" s="184">
        <v>148.973974</v>
      </c>
      <c r="Q4428" s="184">
        <f t="shared" si="532"/>
        <v>1.0260260000000017</v>
      </c>
      <c r="R4428" s="179"/>
      <c r="S4428" s="184">
        <v>0</v>
      </c>
      <c r="T4428" s="184">
        <v>0</v>
      </c>
      <c r="U4428" s="184">
        <f t="shared" si="533"/>
        <v>0</v>
      </c>
      <c r="V4428" s="179"/>
      <c r="W4428" s="184">
        <v>0</v>
      </c>
      <c r="X4428" s="184">
        <v>0</v>
      </c>
      <c r="Y4428" s="184">
        <f t="shared" si="534"/>
        <v>0</v>
      </c>
    </row>
    <row r="4429" spans="2:25" s="187" customFormat="1" hidden="1" x14ac:dyDescent="0.3">
      <c r="B4429" s="226" t="s">
        <v>4738</v>
      </c>
      <c r="C4429" s="338" t="s">
        <v>11905</v>
      </c>
      <c r="D4429" s="249"/>
      <c r="E4429" s="249"/>
      <c r="F4429" s="183"/>
      <c r="G4429" s="184">
        <f t="shared" si="528"/>
        <v>444.31909999999999</v>
      </c>
      <c r="H4429" s="184">
        <f t="shared" si="529"/>
        <v>391.25022472000001</v>
      </c>
      <c r="I4429" s="184">
        <f t="shared" si="530"/>
        <v>53.068875279999986</v>
      </c>
      <c r="K4429" s="184">
        <v>0</v>
      </c>
      <c r="L4429" s="184">
        <v>0</v>
      </c>
      <c r="M4429" s="184">
        <f t="shared" si="531"/>
        <v>0</v>
      </c>
      <c r="O4429" s="188">
        <v>444.31909999999999</v>
      </c>
      <c r="P4429" s="188">
        <v>391.25022472000001</v>
      </c>
      <c r="Q4429" s="188">
        <f t="shared" si="532"/>
        <v>53.068875279999986</v>
      </c>
      <c r="S4429" s="184">
        <v>0</v>
      </c>
      <c r="T4429" s="184">
        <v>0</v>
      </c>
      <c r="U4429" s="184">
        <f t="shared" si="533"/>
        <v>0</v>
      </c>
      <c r="W4429" s="185">
        <v>0</v>
      </c>
      <c r="X4429" s="185">
        <v>0</v>
      </c>
      <c r="Y4429" s="185">
        <f t="shared" si="534"/>
        <v>0</v>
      </c>
    </row>
    <row r="4430" spans="2:25" s="187" customFormat="1" hidden="1" x14ac:dyDescent="0.3">
      <c r="B4430" s="226" t="s">
        <v>4739</v>
      </c>
      <c r="C4430" s="338" t="s">
        <v>11906</v>
      </c>
      <c r="D4430" s="249"/>
      <c r="E4430" s="249"/>
      <c r="F4430" s="183"/>
      <c r="G4430" s="184">
        <f t="shared" si="528"/>
        <v>175.56880000000001</v>
      </c>
      <c r="H4430" s="184">
        <f t="shared" si="529"/>
        <v>156.41237361</v>
      </c>
      <c r="I4430" s="184">
        <f t="shared" si="530"/>
        <v>19.156426390000007</v>
      </c>
      <c r="K4430" s="184">
        <v>0</v>
      </c>
      <c r="L4430" s="184">
        <v>0</v>
      </c>
      <c r="M4430" s="184">
        <f t="shared" si="531"/>
        <v>0</v>
      </c>
      <c r="O4430" s="188">
        <v>175.56880000000001</v>
      </c>
      <c r="P4430" s="188">
        <v>156.41237361</v>
      </c>
      <c r="Q4430" s="188">
        <f t="shared" si="532"/>
        <v>19.156426390000007</v>
      </c>
      <c r="S4430" s="184">
        <v>0</v>
      </c>
      <c r="T4430" s="184">
        <v>0</v>
      </c>
      <c r="U4430" s="184">
        <f t="shared" si="533"/>
        <v>0</v>
      </c>
      <c r="W4430" s="185">
        <v>0</v>
      </c>
      <c r="X4430" s="185">
        <v>0</v>
      </c>
      <c r="Y4430" s="185">
        <f t="shared" si="534"/>
        <v>0</v>
      </c>
    </row>
    <row r="4431" spans="2:25" s="187" customFormat="1" hidden="1" x14ac:dyDescent="0.3">
      <c r="B4431" s="226" t="s">
        <v>4740</v>
      </c>
      <c r="C4431" s="338" t="s">
        <v>11907</v>
      </c>
      <c r="D4431" s="249"/>
      <c r="E4431" s="249"/>
      <c r="F4431" s="183"/>
      <c r="G4431" s="184">
        <f t="shared" si="528"/>
        <v>258.74220000000003</v>
      </c>
      <c r="H4431" s="184">
        <f t="shared" si="529"/>
        <v>227.50810228</v>
      </c>
      <c r="I4431" s="184">
        <f t="shared" si="530"/>
        <v>31.234097720000022</v>
      </c>
      <c r="K4431" s="184">
        <v>0</v>
      </c>
      <c r="L4431" s="184">
        <v>0</v>
      </c>
      <c r="M4431" s="184">
        <f t="shared" si="531"/>
        <v>0</v>
      </c>
      <c r="O4431" s="188">
        <v>258.74220000000003</v>
      </c>
      <c r="P4431" s="188">
        <v>227.50810228</v>
      </c>
      <c r="Q4431" s="188">
        <f t="shared" si="532"/>
        <v>31.234097720000022</v>
      </c>
      <c r="S4431" s="184">
        <v>0</v>
      </c>
      <c r="T4431" s="184">
        <v>0</v>
      </c>
      <c r="U4431" s="184">
        <f t="shared" si="533"/>
        <v>0</v>
      </c>
      <c r="W4431" s="185">
        <v>0</v>
      </c>
      <c r="X4431" s="185">
        <v>0</v>
      </c>
      <c r="Y4431" s="185">
        <f t="shared" si="534"/>
        <v>0</v>
      </c>
    </row>
    <row r="4432" spans="2:25" s="187" customFormat="1" hidden="1" x14ac:dyDescent="0.3">
      <c r="B4432" s="226" t="s">
        <v>4741</v>
      </c>
      <c r="C4432" s="338" t="s">
        <v>11908</v>
      </c>
      <c r="D4432" s="249"/>
      <c r="E4432" s="249"/>
      <c r="F4432" s="183"/>
      <c r="G4432" s="184">
        <f t="shared" si="528"/>
        <v>75.05040000000001</v>
      </c>
      <c r="H4432" s="184">
        <f t="shared" si="529"/>
        <v>57.225951440000003</v>
      </c>
      <c r="I4432" s="184">
        <f t="shared" si="530"/>
        <v>17.824448560000008</v>
      </c>
      <c r="K4432" s="184">
        <v>0</v>
      </c>
      <c r="L4432" s="184">
        <v>0</v>
      </c>
      <c r="M4432" s="184">
        <f t="shared" si="531"/>
        <v>0</v>
      </c>
      <c r="O4432" s="188">
        <v>75.05040000000001</v>
      </c>
      <c r="P4432" s="188">
        <v>57.225951440000003</v>
      </c>
      <c r="Q4432" s="188">
        <f t="shared" si="532"/>
        <v>17.824448560000008</v>
      </c>
      <c r="S4432" s="184">
        <v>0</v>
      </c>
      <c r="T4432" s="184">
        <v>0</v>
      </c>
      <c r="U4432" s="184">
        <f t="shared" si="533"/>
        <v>0</v>
      </c>
      <c r="W4432" s="185">
        <v>0</v>
      </c>
      <c r="X4432" s="185">
        <v>0</v>
      </c>
      <c r="Y4432" s="185">
        <f t="shared" si="534"/>
        <v>0</v>
      </c>
    </row>
    <row r="4433" spans="2:25" s="187" customFormat="1" hidden="1" x14ac:dyDescent="0.3">
      <c r="B4433" s="226" t="s">
        <v>4742</v>
      </c>
      <c r="C4433" s="338" t="s">
        <v>11909</v>
      </c>
      <c r="D4433" s="249"/>
      <c r="E4433" s="249"/>
      <c r="F4433" s="183"/>
      <c r="G4433" s="184">
        <f t="shared" si="528"/>
        <v>17.497199999999999</v>
      </c>
      <c r="H4433" s="184">
        <f t="shared" si="529"/>
        <v>2.5761500000000002</v>
      </c>
      <c r="I4433" s="184">
        <f t="shared" si="530"/>
        <v>14.921049999999999</v>
      </c>
      <c r="K4433" s="184">
        <v>0</v>
      </c>
      <c r="L4433" s="184">
        <v>0</v>
      </c>
      <c r="M4433" s="184">
        <f t="shared" si="531"/>
        <v>0</v>
      </c>
      <c r="O4433" s="188">
        <v>17.497199999999999</v>
      </c>
      <c r="P4433" s="188">
        <v>2.5761500000000002</v>
      </c>
      <c r="Q4433" s="188">
        <f t="shared" si="532"/>
        <v>14.921049999999999</v>
      </c>
      <c r="S4433" s="184">
        <v>0</v>
      </c>
      <c r="T4433" s="184">
        <v>0</v>
      </c>
      <c r="U4433" s="184">
        <f t="shared" si="533"/>
        <v>0</v>
      </c>
      <c r="W4433" s="185">
        <v>0</v>
      </c>
      <c r="X4433" s="185">
        <v>0</v>
      </c>
      <c r="Y4433" s="185">
        <f t="shared" si="534"/>
        <v>0</v>
      </c>
    </row>
    <row r="4434" spans="2:25" s="187" customFormat="1" hidden="1" x14ac:dyDescent="0.3">
      <c r="B4434" s="226" t="s">
        <v>4743</v>
      </c>
      <c r="C4434" s="338" t="s">
        <v>11910</v>
      </c>
      <c r="D4434" s="249"/>
      <c r="E4434" s="249"/>
      <c r="F4434" s="183"/>
      <c r="G4434" s="184">
        <f t="shared" si="528"/>
        <v>48.586600000000011</v>
      </c>
      <c r="H4434" s="184">
        <f t="shared" si="529"/>
        <v>35.834048860000003</v>
      </c>
      <c r="I4434" s="184">
        <f t="shared" si="530"/>
        <v>12.752551140000008</v>
      </c>
      <c r="K4434" s="184">
        <v>0</v>
      </c>
      <c r="L4434" s="184">
        <v>0</v>
      </c>
      <c r="M4434" s="184">
        <f t="shared" si="531"/>
        <v>0</v>
      </c>
      <c r="O4434" s="188">
        <v>48.586600000000011</v>
      </c>
      <c r="P4434" s="188">
        <v>35.834048860000003</v>
      </c>
      <c r="Q4434" s="188">
        <f t="shared" si="532"/>
        <v>12.752551140000008</v>
      </c>
      <c r="S4434" s="184">
        <v>0</v>
      </c>
      <c r="T4434" s="184">
        <v>0</v>
      </c>
      <c r="U4434" s="184">
        <f t="shared" si="533"/>
        <v>0</v>
      </c>
      <c r="W4434" s="185">
        <v>0</v>
      </c>
      <c r="X4434" s="185">
        <v>0</v>
      </c>
      <c r="Y4434" s="185">
        <f t="shared" si="534"/>
        <v>0</v>
      </c>
    </row>
    <row r="4435" spans="2:25" s="187" customFormat="1" hidden="1" x14ac:dyDescent="0.3">
      <c r="B4435" s="226" t="s">
        <v>4744</v>
      </c>
      <c r="C4435" s="338" t="s">
        <v>11911</v>
      </c>
      <c r="D4435" s="249"/>
      <c r="E4435" s="249"/>
      <c r="F4435" s="183"/>
      <c r="G4435" s="184">
        <f t="shared" si="528"/>
        <v>317.55659999999995</v>
      </c>
      <c r="H4435" s="184">
        <f t="shared" si="529"/>
        <v>208.34048343999996</v>
      </c>
      <c r="I4435" s="184">
        <f t="shared" si="530"/>
        <v>109.21611655999999</v>
      </c>
      <c r="K4435" s="184">
        <v>0</v>
      </c>
      <c r="L4435" s="184">
        <v>0</v>
      </c>
      <c r="M4435" s="184">
        <f t="shared" si="531"/>
        <v>0</v>
      </c>
      <c r="O4435" s="188">
        <v>317.55659999999995</v>
      </c>
      <c r="P4435" s="188">
        <v>208.34048343999996</v>
      </c>
      <c r="Q4435" s="188">
        <f t="shared" si="532"/>
        <v>109.21611655999999</v>
      </c>
      <c r="S4435" s="184">
        <v>0</v>
      </c>
      <c r="T4435" s="184">
        <v>0</v>
      </c>
      <c r="U4435" s="184">
        <f t="shared" si="533"/>
        <v>0</v>
      </c>
      <c r="W4435" s="185">
        <v>0</v>
      </c>
      <c r="X4435" s="185">
        <v>0</v>
      </c>
      <c r="Y4435" s="185">
        <f t="shared" si="534"/>
        <v>0</v>
      </c>
    </row>
    <row r="4436" spans="2:25" s="187" customFormat="1" hidden="1" x14ac:dyDescent="0.3">
      <c r="B4436" s="226" t="s">
        <v>4745</v>
      </c>
      <c r="C4436" s="338" t="s">
        <v>11912</v>
      </c>
      <c r="D4436" s="249"/>
      <c r="E4436" s="249"/>
      <c r="F4436" s="183"/>
      <c r="G4436" s="184">
        <f t="shared" si="528"/>
        <v>130</v>
      </c>
      <c r="H4436" s="184">
        <f t="shared" si="529"/>
        <v>73.671926819999996</v>
      </c>
      <c r="I4436" s="184">
        <f t="shared" si="530"/>
        <v>56.328073180000004</v>
      </c>
      <c r="K4436" s="184">
        <v>0</v>
      </c>
      <c r="L4436" s="184">
        <v>0</v>
      </c>
      <c r="M4436" s="184">
        <f t="shared" si="531"/>
        <v>0</v>
      </c>
      <c r="O4436" s="188">
        <v>130</v>
      </c>
      <c r="P4436" s="188">
        <v>73.671926819999996</v>
      </c>
      <c r="Q4436" s="188">
        <f t="shared" si="532"/>
        <v>56.328073180000004</v>
      </c>
      <c r="S4436" s="184">
        <v>0</v>
      </c>
      <c r="T4436" s="184">
        <v>0</v>
      </c>
      <c r="U4436" s="184">
        <f t="shared" si="533"/>
        <v>0</v>
      </c>
      <c r="W4436" s="185">
        <v>0</v>
      </c>
      <c r="X4436" s="185">
        <v>0</v>
      </c>
      <c r="Y4436" s="185">
        <f t="shared" si="534"/>
        <v>0</v>
      </c>
    </row>
    <row r="4437" spans="2:25" s="187" customFormat="1" hidden="1" x14ac:dyDescent="0.3">
      <c r="B4437" s="226" t="s">
        <v>4746</v>
      </c>
      <c r="C4437" s="338" t="s">
        <v>11913</v>
      </c>
      <c r="D4437" s="249"/>
      <c r="E4437" s="249"/>
      <c r="F4437" s="183"/>
      <c r="G4437" s="184">
        <f t="shared" si="528"/>
        <v>510.46659999999997</v>
      </c>
      <c r="H4437" s="184">
        <f t="shared" si="529"/>
        <v>470.78334714000005</v>
      </c>
      <c r="I4437" s="184">
        <f t="shared" si="530"/>
        <v>39.683252859999925</v>
      </c>
      <c r="K4437" s="184">
        <v>0</v>
      </c>
      <c r="L4437" s="184">
        <v>0</v>
      </c>
      <c r="M4437" s="184">
        <f t="shared" si="531"/>
        <v>0</v>
      </c>
      <c r="O4437" s="188">
        <v>510.46659999999997</v>
      </c>
      <c r="P4437" s="188">
        <v>470.78334714000005</v>
      </c>
      <c r="Q4437" s="188">
        <f t="shared" si="532"/>
        <v>39.683252859999925</v>
      </c>
      <c r="S4437" s="184">
        <v>0</v>
      </c>
      <c r="T4437" s="184">
        <v>0</v>
      </c>
      <c r="U4437" s="184">
        <f t="shared" si="533"/>
        <v>0</v>
      </c>
      <c r="W4437" s="185">
        <v>0</v>
      </c>
      <c r="X4437" s="185">
        <v>0</v>
      </c>
      <c r="Y4437" s="185">
        <f t="shared" si="534"/>
        <v>0</v>
      </c>
    </row>
    <row r="4438" spans="2:25" s="187" customFormat="1" hidden="1" x14ac:dyDescent="0.3">
      <c r="B4438" s="226" t="s">
        <v>4747</v>
      </c>
      <c r="C4438" s="338" t="s">
        <v>11914</v>
      </c>
      <c r="D4438" s="249"/>
      <c r="E4438" s="249"/>
      <c r="F4438" s="183"/>
      <c r="G4438" s="184">
        <f t="shared" si="528"/>
        <v>212.25819999999999</v>
      </c>
      <c r="H4438" s="184">
        <f t="shared" si="529"/>
        <v>181.73040137000001</v>
      </c>
      <c r="I4438" s="184">
        <f t="shared" si="530"/>
        <v>30.527798629999978</v>
      </c>
      <c r="K4438" s="184">
        <v>0</v>
      </c>
      <c r="L4438" s="184">
        <v>0</v>
      </c>
      <c r="M4438" s="184">
        <f t="shared" si="531"/>
        <v>0</v>
      </c>
      <c r="O4438" s="188">
        <v>212.25819999999999</v>
      </c>
      <c r="P4438" s="188">
        <v>181.73040137000001</v>
      </c>
      <c r="Q4438" s="188">
        <f t="shared" si="532"/>
        <v>30.527798629999978</v>
      </c>
      <c r="S4438" s="184">
        <v>0</v>
      </c>
      <c r="T4438" s="184">
        <v>0</v>
      </c>
      <c r="U4438" s="184">
        <f t="shared" si="533"/>
        <v>0</v>
      </c>
      <c r="W4438" s="185">
        <v>0</v>
      </c>
      <c r="X4438" s="185">
        <v>0</v>
      </c>
      <c r="Y4438" s="185">
        <f t="shared" si="534"/>
        <v>0</v>
      </c>
    </row>
    <row r="4439" spans="2:25" s="187" customFormat="1" hidden="1" x14ac:dyDescent="0.3">
      <c r="B4439" s="226" t="s">
        <v>4748</v>
      </c>
      <c r="C4439" s="338" t="s">
        <v>11915</v>
      </c>
      <c r="D4439" s="249"/>
      <c r="E4439" s="249"/>
      <c r="F4439" s="183"/>
      <c r="G4439" s="184">
        <f t="shared" si="528"/>
        <v>271.29399999999998</v>
      </c>
      <c r="H4439" s="184">
        <f t="shared" si="529"/>
        <v>235.83659724</v>
      </c>
      <c r="I4439" s="184">
        <f t="shared" si="530"/>
        <v>35.457402759999979</v>
      </c>
      <c r="K4439" s="184">
        <v>0</v>
      </c>
      <c r="L4439" s="184">
        <v>0</v>
      </c>
      <c r="M4439" s="184">
        <f t="shared" si="531"/>
        <v>0</v>
      </c>
      <c r="O4439" s="188">
        <v>271.29399999999998</v>
      </c>
      <c r="P4439" s="188">
        <v>235.83659724</v>
      </c>
      <c r="Q4439" s="188">
        <f t="shared" si="532"/>
        <v>35.457402759999979</v>
      </c>
      <c r="S4439" s="184">
        <v>0</v>
      </c>
      <c r="T4439" s="184">
        <v>0</v>
      </c>
      <c r="U4439" s="184">
        <f t="shared" si="533"/>
        <v>0</v>
      </c>
      <c r="W4439" s="185">
        <v>0</v>
      </c>
      <c r="X4439" s="185">
        <v>0</v>
      </c>
      <c r="Y4439" s="185">
        <f t="shared" si="534"/>
        <v>0</v>
      </c>
    </row>
    <row r="4440" spans="2:25" s="187" customFormat="1" hidden="1" x14ac:dyDescent="0.3">
      <c r="B4440" s="226" t="s">
        <v>4749</v>
      </c>
      <c r="C4440" s="338" t="s">
        <v>11916</v>
      </c>
      <c r="D4440" s="249"/>
      <c r="E4440" s="249"/>
      <c r="F4440" s="183"/>
      <c r="G4440" s="184">
        <f t="shared" si="528"/>
        <v>69.788000000000011</v>
      </c>
      <c r="H4440" s="184">
        <f t="shared" si="529"/>
        <v>63.5525302</v>
      </c>
      <c r="I4440" s="184">
        <f t="shared" si="530"/>
        <v>6.2354698000000113</v>
      </c>
      <c r="K4440" s="184">
        <v>0</v>
      </c>
      <c r="L4440" s="184">
        <v>0</v>
      </c>
      <c r="M4440" s="184">
        <f t="shared" si="531"/>
        <v>0</v>
      </c>
      <c r="O4440" s="188">
        <v>69.788000000000011</v>
      </c>
      <c r="P4440" s="188">
        <v>63.5525302</v>
      </c>
      <c r="Q4440" s="188">
        <f t="shared" si="532"/>
        <v>6.2354698000000113</v>
      </c>
      <c r="S4440" s="184">
        <v>0</v>
      </c>
      <c r="T4440" s="184">
        <v>0</v>
      </c>
      <c r="U4440" s="184">
        <f t="shared" si="533"/>
        <v>0</v>
      </c>
      <c r="W4440" s="185">
        <v>0</v>
      </c>
      <c r="X4440" s="185">
        <v>0</v>
      </c>
      <c r="Y4440" s="185">
        <f t="shared" si="534"/>
        <v>0</v>
      </c>
    </row>
    <row r="4441" spans="2:25" s="187" customFormat="1" hidden="1" x14ac:dyDescent="0.3">
      <c r="B4441" s="226" t="s">
        <v>4750</v>
      </c>
      <c r="C4441" s="338" t="s">
        <v>11917</v>
      </c>
      <c r="D4441" s="249"/>
      <c r="E4441" s="249"/>
      <c r="F4441" s="183"/>
      <c r="G4441" s="184">
        <f t="shared" si="528"/>
        <v>35.161900000000003</v>
      </c>
      <c r="H4441" s="184">
        <f t="shared" si="529"/>
        <v>13.17</v>
      </c>
      <c r="I4441" s="184">
        <f t="shared" si="530"/>
        <v>21.991900000000001</v>
      </c>
      <c r="K4441" s="184">
        <v>0</v>
      </c>
      <c r="L4441" s="184">
        <v>0</v>
      </c>
      <c r="M4441" s="184">
        <f t="shared" si="531"/>
        <v>0</v>
      </c>
      <c r="O4441" s="188">
        <v>35.161900000000003</v>
      </c>
      <c r="P4441" s="188">
        <v>13.17</v>
      </c>
      <c r="Q4441" s="188">
        <f t="shared" si="532"/>
        <v>21.991900000000001</v>
      </c>
      <c r="S4441" s="184">
        <v>0</v>
      </c>
      <c r="T4441" s="184">
        <v>0</v>
      </c>
      <c r="U4441" s="184">
        <f t="shared" si="533"/>
        <v>0</v>
      </c>
      <c r="W4441" s="185">
        <v>0</v>
      </c>
      <c r="X4441" s="185">
        <v>0</v>
      </c>
      <c r="Y4441" s="185">
        <f t="shared" si="534"/>
        <v>0</v>
      </c>
    </row>
    <row r="4442" spans="2:25" s="187" customFormat="1" hidden="1" x14ac:dyDescent="0.3">
      <c r="B4442" s="226" t="s">
        <v>4751</v>
      </c>
      <c r="C4442" s="338" t="s">
        <v>11918</v>
      </c>
      <c r="D4442" s="249"/>
      <c r="E4442" s="249"/>
      <c r="F4442" s="183"/>
      <c r="G4442" s="184">
        <f t="shared" si="528"/>
        <v>42.536000000000001</v>
      </c>
      <c r="H4442" s="184">
        <f t="shared" si="529"/>
        <v>33.991528680000002</v>
      </c>
      <c r="I4442" s="184">
        <f t="shared" si="530"/>
        <v>8.5444713199999995</v>
      </c>
      <c r="K4442" s="184">
        <v>0</v>
      </c>
      <c r="L4442" s="184">
        <v>0</v>
      </c>
      <c r="M4442" s="184">
        <f t="shared" si="531"/>
        <v>0</v>
      </c>
      <c r="O4442" s="188">
        <v>42.536000000000001</v>
      </c>
      <c r="P4442" s="188">
        <v>33.991528680000002</v>
      </c>
      <c r="Q4442" s="188">
        <f t="shared" si="532"/>
        <v>8.5444713199999995</v>
      </c>
      <c r="S4442" s="184">
        <v>0</v>
      </c>
      <c r="T4442" s="184">
        <v>0</v>
      </c>
      <c r="U4442" s="184">
        <f t="shared" si="533"/>
        <v>0</v>
      </c>
      <c r="W4442" s="185">
        <v>0</v>
      </c>
      <c r="X4442" s="185">
        <v>0</v>
      </c>
      <c r="Y4442" s="185">
        <f t="shared" si="534"/>
        <v>0</v>
      </c>
    </row>
    <row r="4443" spans="2:25" s="187" customFormat="1" hidden="1" x14ac:dyDescent="0.3">
      <c r="B4443" s="226" t="s">
        <v>4752</v>
      </c>
      <c r="C4443" s="338" t="s">
        <v>11919</v>
      </c>
      <c r="D4443" s="249"/>
      <c r="E4443" s="249"/>
      <c r="F4443" s="183"/>
      <c r="G4443" s="184">
        <f t="shared" si="528"/>
        <v>319.21709999999996</v>
      </c>
      <c r="H4443" s="184">
        <f t="shared" si="529"/>
        <v>284.38802228000003</v>
      </c>
      <c r="I4443" s="184">
        <f t="shared" si="530"/>
        <v>34.82907771999993</v>
      </c>
      <c r="K4443" s="184">
        <v>0</v>
      </c>
      <c r="L4443" s="184">
        <v>0</v>
      </c>
      <c r="M4443" s="184">
        <f t="shared" si="531"/>
        <v>0</v>
      </c>
      <c r="O4443" s="188">
        <v>319.21709999999996</v>
      </c>
      <c r="P4443" s="188">
        <v>284.38802228000003</v>
      </c>
      <c r="Q4443" s="188">
        <f t="shared" si="532"/>
        <v>34.82907771999993</v>
      </c>
      <c r="S4443" s="184">
        <v>0</v>
      </c>
      <c r="T4443" s="184">
        <v>0</v>
      </c>
      <c r="U4443" s="184">
        <f t="shared" si="533"/>
        <v>0</v>
      </c>
      <c r="W4443" s="185">
        <v>0</v>
      </c>
      <c r="X4443" s="185">
        <v>0</v>
      </c>
      <c r="Y4443" s="185">
        <f t="shared" si="534"/>
        <v>0</v>
      </c>
    </row>
    <row r="4444" spans="2:25" s="187" customFormat="1" hidden="1" x14ac:dyDescent="0.3">
      <c r="B4444" s="226" t="s">
        <v>4753</v>
      </c>
      <c r="C4444" s="338" t="s">
        <v>11920</v>
      </c>
      <c r="D4444" s="249"/>
      <c r="E4444" s="249"/>
      <c r="F4444" s="183"/>
      <c r="G4444" s="184">
        <f t="shared" si="528"/>
        <v>51.134599999999999</v>
      </c>
      <c r="H4444" s="184">
        <f t="shared" si="529"/>
        <v>85.112499999999997</v>
      </c>
      <c r="I4444" s="184">
        <f t="shared" si="530"/>
        <v>33.977899999999998</v>
      </c>
      <c r="K4444" s="184">
        <v>0</v>
      </c>
      <c r="L4444" s="184">
        <v>0</v>
      </c>
      <c r="M4444" s="184">
        <f t="shared" si="531"/>
        <v>0</v>
      </c>
      <c r="O4444" s="188">
        <v>51.134599999999999</v>
      </c>
      <c r="P4444" s="188">
        <v>85.112499999999997</v>
      </c>
      <c r="Q4444" s="188">
        <f t="shared" si="532"/>
        <v>33.977899999999998</v>
      </c>
      <c r="S4444" s="184">
        <v>0</v>
      </c>
      <c r="T4444" s="184">
        <v>0</v>
      </c>
      <c r="U4444" s="184">
        <f t="shared" si="533"/>
        <v>0</v>
      </c>
      <c r="W4444" s="185">
        <v>0</v>
      </c>
      <c r="X4444" s="185">
        <v>0</v>
      </c>
      <c r="Y4444" s="185">
        <f t="shared" si="534"/>
        <v>0</v>
      </c>
    </row>
    <row r="4445" spans="2:25" s="187" customFormat="1" hidden="1" x14ac:dyDescent="0.3">
      <c r="B4445" s="226" t="s">
        <v>4754</v>
      </c>
      <c r="C4445" s="338" t="s">
        <v>11921</v>
      </c>
      <c r="D4445" s="249"/>
      <c r="E4445" s="249"/>
      <c r="F4445" s="183"/>
      <c r="G4445" s="184">
        <f t="shared" si="528"/>
        <v>639.03179999999998</v>
      </c>
      <c r="H4445" s="184">
        <f t="shared" si="529"/>
        <v>588.81961767999996</v>
      </c>
      <c r="I4445" s="184">
        <f t="shared" si="530"/>
        <v>50.212182320000011</v>
      </c>
      <c r="K4445" s="184">
        <v>0</v>
      </c>
      <c r="L4445" s="184">
        <v>0</v>
      </c>
      <c r="M4445" s="184">
        <f t="shared" si="531"/>
        <v>0</v>
      </c>
      <c r="O4445" s="188">
        <v>639.03179999999998</v>
      </c>
      <c r="P4445" s="188">
        <v>588.81961767999996</v>
      </c>
      <c r="Q4445" s="188">
        <f t="shared" si="532"/>
        <v>50.212182320000011</v>
      </c>
      <c r="S4445" s="184">
        <v>0</v>
      </c>
      <c r="T4445" s="184">
        <v>0</v>
      </c>
      <c r="U4445" s="184">
        <f t="shared" si="533"/>
        <v>0</v>
      </c>
      <c r="W4445" s="185">
        <v>0</v>
      </c>
      <c r="X4445" s="185">
        <v>0</v>
      </c>
      <c r="Y4445" s="185">
        <f t="shared" si="534"/>
        <v>0</v>
      </c>
    </row>
    <row r="4446" spans="2:25" s="187" customFormat="1" hidden="1" x14ac:dyDescent="0.3">
      <c r="B4446" s="226" t="s">
        <v>4755</v>
      </c>
      <c r="C4446" s="338" t="s">
        <v>11922</v>
      </c>
      <c r="D4446" s="249"/>
      <c r="E4446" s="249"/>
      <c r="F4446" s="183"/>
      <c r="G4446" s="184">
        <f t="shared" si="528"/>
        <v>230.0061</v>
      </c>
      <c r="H4446" s="184">
        <f t="shared" si="529"/>
        <v>174.43142885999998</v>
      </c>
      <c r="I4446" s="184">
        <f t="shared" si="530"/>
        <v>55.574671140000021</v>
      </c>
      <c r="K4446" s="184">
        <v>0</v>
      </c>
      <c r="L4446" s="184">
        <v>0</v>
      </c>
      <c r="M4446" s="184">
        <f t="shared" si="531"/>
        <v>0</v>
      </c>
      <c r="O4446" s="188">
        <v>230.0061</v>
      </c>
      <c r="P4446" s="188">
        <v>174.43142885999998</v>
      </c>
      <c r="Q4446" s="188">
        <f t="shared" si="532"/>
        <v>55.574671140000021</v>
      </c>
      <c r="S4446" s="184">
        <v>0</v>
      </c>
      <c r="T4446" s="184">
        <v>0</v>
      </c>
      <c r="U4446" s="184">
        <f t="shared" si="533"/>
        <v>0</v>
      </c>
      <c r="W4446" s="185">
        <v>0</v>
      </c>
      <c r="X4446" s="185">
        <v>0</v>
      </c>
      <c r="Y4446" s="185">
        <f t="shared" si="534"/>
        <v>0</v>
      </c>
    </row>
    <row r="4447" spans="2:25" s="187" customFormat="1" hidden="1" x14ac:dyDescent="0.3">
      <c r="B4447" s="226" t="s">
        <v>4756</v>
      </c>
      <c r="C4447" s="338" t="s">
        <v>11923</v>
      </c>
      <c r="D4447" s="249"/>
      <c r="E4447" s="249"/>
      <c r="F4447" s="183"/>
      <c r="G4447" s="184">
        <f t="shared" si="528"/>
        <v>344.01509999999996</v>
      </c>
      <c r="H4447" s="184">
        <f t="shared" si="529"/>
        <v>313.28734587999998</v>
      </c>
      <c r="I4447" s="184">
        <f t="shared" si="530"/>
        <v>30.727754119999986</v>
      </c>
      <c r="K4447" s="184">
        <v>0</v>
      </c>
      <c r="L4447" s="184">
        <v>0</v>
      </c>
      <c r="M4447" s="184">
        <f t="shared" si="531"/>
        <v>0</v>
      </c>
      <c r="O4447" s="188">
        <v>344.01509999999996</v>
      </c>
      <c r="P4447" s="188">
        <v>313.28734587999998</v>
      </c>
      <c r="Q4447" s="188">
        <f t="shared" si="532"/>
        <v>30.727754119999986</v>
      </c>
      <c r="S4447" s="184">
        <v>0</v>
      </c>
      <c r="T4447" s="184">
        <v>0</v>
      </c>
      <c r="U4447" s="184">
        <f t="shared" si="533"/>
        <v>0</v>
      </c>
      <c r="W4447" s="185">
        <v>0</v>
      </c>
      <c r="X4447" s="185">
        <v>0</v>
      </c>
      <c r="Y4447" s="185">
        <f t="shared" si="534"/>
        <v>0</v>
      </c>
    </row>
    <row r="4448" spans="2:25" s="187" customFormat="1" hidden="1" x14ac:dyDescent="0.3">
      <c r="B4448" s="226" t="s">
        <v>4757</v>
      </c>
      <c r="C4448" s="338" t="s">
        <v>11924</v>
      </c>
      <c r="D4448" s="249"/>
      <c r="E4448" s="249"/>
      <c r="F4448" s="183"/>
      <c r="G4448" s="184">
        <f t="shared" si="528"/>
        <v>50.900599999999997</v>
      </c>
      <c r="H4448" s="184">
        <f t="shared" si="529"/>
        <v>47.968717729999995</v>
      </c>
      <c r="I4448" s="184">
        <f t="shared" si="530"/>
        <v>2.9318822700000027</v>
      </c>
      <c r="K4448" s="184">
        <v>0</v>
      </c>
      <c r="L4448" s="184">
        <v>0</v>
      </c>
      <c r="M4448" s="184">
        <f t="shared" si="531"/>
        <v>0</v>
      </c>
      <c r="O4448" s="188">
        <v>50.900599999999997</v>
      </c>
      <c r="P4448" s="188">
        <v>47.968717729999995</v>
      </c>
      <c r="Q4448" s="188">
        <f t="shared" si="532"/>
        <v>2.9318822700000027</v>
      </c>
      <c r="S4448" s="184">
        <v>0</v>
      </c>
      <c r="T4448" s="184">
        <v>0</v>
      </c>
      <c r="U4448" s="184">
        <f t="shared" si="533"/>
        <v>0</v>
      </c>
      <c r="W4448" s="185">
        <v>0</v>
      </c>
      <c r="X4448" s="185">
        <v>0</v>
      </c>
      <c r="Y4448" s="185">
        <f t="shared" si="534"/>
        <v>0</v>
      </c>
    </row>
    <row r="4449" spans="2:25" s="187" customFormat="1" hidden="1" x14ac:dyDescent="0.3">
      <c r="B4449" s="226" t="s">
        <v>4758</v>
      </c>
      <c r="C4449" s="338" t="s">
        <v>11925</v>
      </c>
      <c r="D4449" s="249"/>
      <c r="E4449" s="249"/>
      <c r="F4449" s="183"/>
      <c r="G4449" s="184">
        <f t="shared" si="528"/>
        <v>85.030900000000003</v>
      </c>
      <c r="H4449" s="184">
        <f t="shared" si="529"/>
        <v>79.637309999999999</v>
      </c>
      <c r="I4449" s="184">
        <f t="shared" si="530"/>
        <v>5.3935900000000032</v>
      </c>
      <c r="K4449" s="184">
        <v>0</v>
      </c>
      <c r="L4449" s="184">
        <v>0</v>
      </c>
      <c r="M4449" s="184">
        <f t="shared" si="531"/>
        <v>0</v>
      </c>
      <c r="O4449" s="188">
        <v>85.030900000000003</v>
      </c>
      <c r="P4449" s="188">
        <v>79.637309999999999</v>
      </c>
      <c r="Q4449" s="188">
        <f t="shared" si="532"/>
        <v>5.3935900000000032</v>
      </c>
      <c r="S4449" s="184">
        <v>0</v>
      </c>
      <c r="T4449" s="184">
        <v>0</v>
      </c>
      <c r="U4449" s="184">
        <f t="shared" si="533"/>
        <v>0</v>
      </c>
      <c r="W4449" s="185">
        <v>0</v>
      </c>
      <c r="X4449" s="185">
        <v>0</v>
      </c>
      <c r="Y4449" s="185">
        <f t="shared" si="534"/>
        <v>0</v>
      </c>
    </row>
    <row r="4450" spans="2:25" s="187" customFormat="1" hidden="1" x14ac:dyDescent="0.3">
      <c r="B4450" s="226" t="s">
        <v>4759</v>
      </c>
      <c r="C4450" s="338" t="s">
        <v>11926</v>
      </c>
      <c r="D4450" s="249"/>
      <c r="E4450" s="249"/>
      <c r="F4450" s="183"/>
      <c r="G4450" s="184">
        <f t="shared" si="528"/>
        <v>54.403299999999994</v>
      </c>
      <c r="H4450" s="184">
        <f t="shared" si="529"/>
        <v>38.073918650000003</v>
      </c>
      <c r="I4450" s="184">
        <f t="shared" si="530"/>
        <v>16.329381349999991</v>
      </c>
      <c r="K4450" s="184">
        <v>0</v>
      </c>
      <c r="L4450" s="184">
        <v>0</v>
      </c>
      <c r="M4450" s="184">
        <f t="shared" si="531"/>
        <v>0</v>
      </c>
      <c r="O4450" s="188">
        <v>54.403299999999994</v>
      </c>
      <c r="P4450" s="188">
        <v>38.073918650000003</v>
      </c>
      <c r="Q4450" s="188">
        <f t="shared" si="532"/>
        <v>16.329381349999991</v>
      </c>
      <c r="S4450" s="184">
        <v>0</v>
      </c>
      <c r="T4450" s="184">
        <v>0</v>
      </c>
      <c r="U4450" s="184">
        <f t="shared" si="533"/>
        <v>0</v>
      </c>
      <c r="W4450" s="185">
        <v>0</v>
      </c>
      <c r="X4450" s="185">
        <v>0</v>
      </c>
      <c r="Y4450" s="185">
        <f t="shared" si="534"/>
        <v>0</v>
      </c>
    </row>
    <row r="4451" spans="2:25" s="187" customFormat="1" hidden="1" x14ac:dyDescent="0.3">
      <c r="B4451" s="226" t="s">
        <v>4760</v>
      </c>
      <c r="C4451" s="338" t="s">
        <v>11927</v>
      </c>
      <c r="D4451" s="249"/>
      <c r="E4451" s="249"/>
      <c r="F4451" s="183"/>
      <c r="G4451" s="184">
        <f t="shared" si="528"/>
        <v>285.90649999999999</v>
      </c>
      <c r="H4451" s="184">
        <f t="shared" si="529"/>
        <v>241.80413142</v>
      </c>
      <c r="I4451" s="184">
        <f t="shared" si="530"/>
        <v>44.10236857999999</v>
      </c>
      <c r="K4451" s="184">
        <v>0</v>
      </c>
      <c r="L4451" s="184">
        <v>0</v>
      </c>
      <c r="M4451" s="184">
        <f t="shared" si="531"/>
        <v>0</v>
      </c>
      <c r="O4451" s="188">
        <v>285.90649999999999</v>
      </c>
      <c r="P4451" s="188">
        <v>241.80413142</v>
      </c>
      <c r="Q4451" s="188">
        <f t="shared" si="532"/>
        <v>44.10236857999999</v>
      </c>
      <c r="S4451" s="184">
        <v>0</v>
      </c>
      <c r="T4451" s="184">
        <v>0</v>
      </c>
      <c r="U4451" s="184">
        <f t="shared" si="533"/>
        <v>0</v>
      </c>
      <c r="W4451" s="185">
        <v>0</v>
      </c>
      <c r="X4451" s="185">
        <v>0</v>
      </c>
      <c r="Y4451" s="185">
        <f t="shared" si="534"/>
        <v>0</v>
      </c>
    </row>
    <row r="4452" spans="2:25" s="187" customFormat="1" hidden="1" x14ac:dyDescent="0.3">
      <c r="B4452" s="226" t="s">
        <v>4761</v>
      </c>
      <c r="C4452" s="338" t="s">
        <v>11928</v>
      </c>
      <c r="D4452" s="249"/>
      <c r="E4452" s="249"/>
      <c r="F4452" s="183"/>
      <c r="G4452" s="184">
        <f t="shared" si="528"/>
        <v>120</v>
      </c>
      <c r="H4452" s="184">
        <f t="shared" si="529"/>
        <v>0.156</v>
      </c>
      <c r="I4452" s="184">
        <f t="shared" si="530"/>
        <v>119.84399999999999</v>
      </c>
      <c r="K4452" s="184">
        <v>0</v>
      </c>
      <c r="L4452" s="184">
        <v>0</v>
      </c>
      <c r="M4452" s="184">
        <f t="shared" si="531"/>
        <v>0</v>
      </c>
      <c r="O4452" s="188">
        <v>120</v>
      </c>
      <c r="P4452" s="188">
        <v>0.156</v>
      </c>
      <c r="Q4452" s="188">
        <f t="shared" si="532"/>
        <v>119.84399999999999</v>
      </c>
      <c r="S4452" s="184">
        <v>0</v>
      </c>
      <c r="T4452" s="184">
        <v>0</v>
      </c>
      <c r="U4452" s="184">
        <f t="shared" si="533"/>
        <v>0</v>
      </c>
      <c r="W4452" s="185">
        <v>0</v>
      </c>
      <c r="X4452" s="185">
        <v>0</v>
      </c>
      <c r="Y4452" s="185">
        <f t="shared" si="534"/>
        <v>0</v>
      </c>
    </row>
    <row r="4453" spans="2:25" s="187" customFormat="1" x14ac:dyDescent="0.3">
      <c r="B4453" s="262" t="s">
        <v>318</v>
      </c>
      <c r="C4453" s="339" t="s">
        <v>13737</v>
      </c>
      <c r="D4453" s="249">
        <v>4773.5870999999979</v>
      </c>
      <c r="E4453" s="249">
        <v>4471.2008320100003</v>
      </c>
      <c r="F4453" s="176"/>
      <c r="G4453" s="176">
        <f>+K4453+O4453+S4453+W4453-D4453</f>
        <v>59966.65680000015</v>
      </c>
      <c r="H4453" s="176">
        <f>+L4453+P4453+T4453+X4453-E4453</f>
        <v>50625.066882030027</v>
      </c>
      <c r="I4453" s="176">
        <f t="shared" si="530"/>
        <v>9341.5899179701228</v>
      </c>
      <c r="J4453" s="250"/>
      <c r="K4453" s="245">
        <v>0</v>
      </c>
      <c r="L4453" s="245">
        <v>0</v>
      </c>
      <c r="M4453" s="245">
        <f t="shared" si="531"/>
        <v>0</v>
      </c>
      <c r="N4453" s="250"/>
      <c r="O4453" s="243">
        <v>64740.243900000147</v>
      </c>
      <c r="P4453" s="243">
        <v>55096.267714040026</v>
      </c>
      <c r="Q4453" s="243">
        <f t="shared" si="532"/>
        <v>9643.9761859601203</v>
      </c>
      <c r="R4453" s="244"/>
      <c r="S4453" s="243">
        <v>0</v>
      </c>
      <c r="T4453" s="243">
        <v>0</v>
      </c>
      <c r="U4453" s="243">
        <f t="shared" si="533"/>
        <v>0</v>
      </c>
      <c r="V4453" s="244"/>
      <c r="W4453" s="243">
        <v>0</v>
      </c>
      <c r="X4453" s="243">
        <v>0</v>
      </c>
      <c r="Y4453" s="243">
        <f t="shared" si="534"/>
        <v>0</v>
      </c>
    </row>
    <row r="4454" spans="2:25" s="187" customFormat="1" hidden="1" x14ac:dyDescent="0.3">
      <c r="B4454" s="226" t="s">
        <v>4762</v>
      </c>
      <c r="C4454" s="338" t="s">
        <v>11929</v>
      </c>
      <c r="D4454" s="249"/>
      <c r="E4454" s="249"/>
      <c r="F4454" s="183"/>
      <c r="G4454" s="184">
        <f t="shared" ref="G4454:G4517" si="535">+K4454+O4454+S4454+W4454</f>
        <v>462.01920000000001</v>
      </c>
      <c r="H4454" s="184">
        <f t="shared" ref="H4454:H4517" si="536">+L4454+P4454+T4454+X4454</f>
        <v>456.66979954000004</v>
      </c>
      <c r="I4454" s="184">
        <f t="shared" si="530"/>
        <v>5.3494004599999698</v>
      </c>
      <c r="K4454" s="184">
        <v>0</v>
      </c>
      <c r="L4454" s="184">
        <v>0</v>
      </c>
      <c r="M4454" s="184">
        <f t="shared" si="531"/>
        <v>0</v>
      </c>
      <c r="O4454" s="188">
        <v>462.01920000000001</v>
      </c>
      <c r="P4454" s="188">
        <v>456.66979954000004</v>
      </c>
      <c r="Q4454" s="188">
        <f t="shared" si="532"/>
        <v>5.3494004599999698</v>
      </c>
      <c r="S4454" s="184">
        <v>0</v>
      </c>
      <c r="T4454" s="184">
        <v>0</v>
      </c>
      <c r="U4454" s="184">
        <f t="shared" si="533"/>
        <v>0</v>
      </c>
      <c r="W4454" s="185">
        <v>0</v>
      </c>
      <c r="X4454" s="185">
        <v>0</v>
      </c>
      <c r="Y4454" s="185">
        <f t="shared" si="534"/>
        <v>0</v>
      </c>
    </row>
    <row r="4455" spans="2:25" s="187" customFormat="1" hidden="1" x14ac:dyDescent="0.3">
      <c r="B4455" s="226" t="s">
        <v>4763</v>
      </c>
      <c r="C4455" s="338" t="s">
        <v>11930</v>
      </c>
      <c r="D4455" s="249"/>
      <c r="E4455" s="249"/>
      <c r="F4455" s="183"/>
      <c r="G4455" s="184">
        <f t="shared" si="535"/>
        <v>265.48970000000003</v>
      </c>
      <c r="H4455" s="184">
        <f t="shared" si="536"/>
        <v>247.83280255999995</v>
      </c>
      <c r="I4455" s="184">
        <f t="shared" si="530"/>
        <v>17.65689744000008</v>
      </c>
      <c r="K4455" s="184">
        <v>0</v>
      </c>
      <c r="L4455" s="184">
        <v>0</v>
      </c>
      <c r="M4455" s="184">
        <f t="shared" si="531"/>
        <v>0</v>
      </c>
      <c r="O4455" s="188">
        <v>265.48970000000003</v>
      </c>
      <c r="P4455" s="188">
        <v>247.83280255999995</v>
      </c>
      <c r="Q4455" s="188">
        <f t="shared" si="532"/>
        <v>17.65689744000008</v>
      </c>
      <c r="S4455" s="184">
        <v>0</v>
      </c>
      <c r="T4455" s="184">
        <v>0</v>
      </c>
      <c r="U4455" s="184">
        <f t="shared" si="533"/>
        <v>0</v>
      </c>
      <c r="W4455" s="185">
        <v>0</v>
      </c>
      <c r="X4455" s="185">
        <v>0</v>
      </c>
      <c r="Y4455" s="185">
        <f t="shared" si="534"/>
        <v>0</v>
      </c>
    </row>
    <row r="4456" spans="2:25" s="187" customFormat="1" hidden="1" x14ac:dyDescent="0.3">
      <c r="B4456" s="226" t="s">
        <v>4764</v>
      </c>
      <c r="C4456" s="338" t="s">
        <v>11931</v>
      </c>
      <c r="D4456" s="249"/>
      <c r="E4456" s="249"/>
      <c r="F4456" s="183"/>
      <c r="G4456" s="184">
        <f t="shared" si="535"/>
        <v>412.44550000000004</v>
      </c>
      <c r="H4456" s="184">
        <f t="shared" si="536"/>
        <v>390.89352099999996</v>
      </c>
      <c r="I4456" s="184">
        <f t="shared" si="530"/>
        <v>21.551979000000074</v>
      </c>
      <c r="K4456" s="184">
        <v>0</v>
      </c>
      <c r="L4456" s="184">
        <v>0</v>
      </c>
      <c r="M4456" s="184">
        <f t="shared" si="531"/>
        <v>0</v>
      </c>
      <c r="O4456" s="188">
        <v>412.44550000000004</v>
      </c>
      <c r="P4456" s="188">
        <v>390.89352099999996</v>
      </c>
      <c r="Q4456" s="188">
        <f t="shared" si="532"/>
        <v>21.551979000000074</v>
      </c>
      <c r="S4456" s="184">
        <v>0</v>
      </c>
      <c r="T4456" s="184">
        <v>0</v>
      </c>
      <c r="U4456" s="184">
        <f t="shared" si="533"/>
        <v>0</v>
      </c>
      <c r="W4456" s="185">
        <v>0</v>
      </c>
      <c r="X4456" s="185">
        <v>0</v>
      </c>
      <c r="Y4456" s="185">
        <f t="shared" si="534"/>
        <v>0</v>
      </c>
    </row>
    <row r="4457" spans="2:25" s="187" customFormat="1" hidden="1" x14ac:dyDescent="0.3">
      <c r="B4457" s="226" t="s">
        <v>4765</v>
      </c>
      <c r="C4457" s="338" t="s">
        <v>11932</v>
      </c>
      <c r="D4457" s="249"/>
      <c r="E4457" s="249"/>
      <c r="F4457" s="183"/>
      <c r="G4457" s="184">
        <f t="shared" si="535"/>
        <v>207.96090000000001</v>
      </c>
      <c r="H4457" s="184">
        <f t="shared" si="536"/>
        <v>184.07757000000001</v>
      </c>
      <c r="I4457" s="184">
        <f t="shared" si="530"/>
        <v>23.883330000000001</v>
      </c>
      <c r="K4457" s="184">
        <v>0</v>
      </c>
      <c r="L4457" s="184">
        <v>0</v>
      </c>
      <c r="M4457" s="184">
        <f t="shared" si="531"/>
        <v>0</v>
      </c>
      <c r="O4457" s="188">
        <v>207.96090000000001</v>
      </c>
      <c r="P4457" s="188">
        <v>184.07757000000001</v>
      </c>
      <c r="Q4457" s="188">
        <f t="shared" si="532"/>
        <v>23.883330000000001</v>
      </c>
      <c r="S4457" s="184">
        <v>0</v>
      </c>
      <c r="T4457" s="184">
        <v>0</v>
      </c>
      <c r="U4457" s="184">
        <f t="shared" si="533"/>
        <v>0</v>
      </c>
      <c r="W4457" s="185">
        <v>0</v>
      </c>
      <c r="X4457" s="185">
        <v>0</v>
      </c>
      <c r="Y4457" s="185">
        <f t="shared" si="534"/>
        <v>0</v>
      </c>
    </row>
    <row r="4458" spans="2:25" s="187" customFormat="1" hidden="1" x14ac:dyDescent="0.3">
      <c r="B4458" s="226" t="s">
        <v>4766</v>
      </c>
      <c r="C4458" s="338" t="s">
        <v>11933</v>
      </c>
      <c r="D4458" s="249"/>
      <c r="E4458" s="249"/>
      <c r="F4458" s="183"/>
      <c r="G4458" s="184">
        <f t="shared" si="535"/>
        <v>165.62299999999999</v>
      </c>
      <c r="H4458" s="184">
        <f t="shared" si="536"/>
        <v>161.00461403000003</v>
      </c>
      <c r="I4458" s="184">
        <f t="shared" si="530"/>
        <v>4.618385969999963</v>
      </c>
      <c r="K4458" s="184">
        <v>0</v>
      </c>
      <c r="L4458" s="184">
        <v>0</v>
      </c>
      <c r="M4458" s="184">
        <f t="shared" si="531"/>
        <v>0</v>
      </c>
      <c r="O4458" s="188">
        <v>165.62299999999999</v>
      </c>
      <c r="P4458" s="188">
        <v>161.00461403000003</v>
      </c>
      <c r="Q4458" s="188">
        <f t="shared" si="532"/>
        <v>4.618385969999963</v>
      </c>
      <c r="S4458" s="184">
        <v>0</v>
      </c>
      <c r="T4458" s="184">
        <v>0</v>
      </c>
      <c r="U4458" s="184">
        <f t="shared" si="533"/>
        <v>0</v>
      </c>
      <c r="W4458" s="185">
        <v>0</v>
      </c>
      <c r="X4458" s="185">
        <v>0</v>
      </c>
      <c r="Y4458" s="185">
        <f t="shared" si="534"/>
        <v>0</v>
      </c>
    </row>
    <row r="4459" spans="2:25" s="187" customFormat="1" hidden="1" x14ac:dyDescent="0.3">
      <c r="B4459" s="226" t="s">
        <v>4767</v>
      </c>
      <c r="C4459" s="338" t="s">
        <v>11934</v>
      </c>
      <c r="D4459" s="249"/>
      <c r="E4459" s="249"/>
      <c r="F4459" s="183"/>
      <c r="G4459" s="184">
        <f t="shared" si="535"/>
        <v>793.36940000000004</v>
      </c>
      <c r="H4459" s="184">
        <f t="shared" si="536"/>
        <v>735.87592285999995</v>
      </c>
      <c r="I4459" s="184">
        <f t="shared" si="530"/>
        <v>57.493477140000095</v>
      </c>
      <c r="K4459" s="184">
        <v>0</v>
      </c>
      <c r="L4459" s="184">
        <v>0</v>
      </c>
      <c r="M4459" s="184">
        <f t="shared" si="531"/>
        <v>0</v>
      </c>
      <c r="O4459" s="188">
        <v>793.36940000000004</v>
      </c>
      <c r="P4459" s="188">
        <v>735.87592285999995</v>
      </c>
      <c r="Q4459" s="188">
        <f t="shared" si="532"/>
        <v>57.493477140000095</v>
      </c>
      <c r="S4459" s="184">
        <v>0</v>
      </c>
      <c r="T4459" s="184">
        <v>0</v>
      </c>
      <c r="U4459" s="184">
        <f t="shared" si="533"/>
        <v>0</v>
      </c>
      <c r="W4459" s="185">
        <v>0</v>
      </c>
      <c r="X4459" s="185">
        <v>0</v>
      </c>
      <c r="Y4459" s="185">
        <f t="shared" si="534"/>
        <v>0</v>
      </c>
    </row>
    <row r="4460" spans="2:25" s="187" customFormat="1" hidden="1" x14ac:dyDescent="0.3">
      <c r="B4460" s="226" t="s">
        <v>4768</v>
      </c>
      <c r="C4460" s="338" t="s">
        <v>11935</v>
      </c>
      <c r="D4460" s="249"/>
      <c r="E4460" s="249"/>
      <c r="F4460" s="183"/>
      <c r="G4460" s="184">
        <f t="shared" si="535"/>
        <v>205.45500000000001</v>
      </c>
      <c r="H4460" s="184">
        <f t="shared" si="536"/>
        <v>200.95380395000001</v>
      </c>
      <c r="I4460" s="184">
        <f t="shared" si="530"/>
        <v>4.5011960500000043</v>
      </c>
      <c r="K4460" s="184">
        <v>0</v>
      </c>
      <c r="L4460" s="184">
        <v>0</v>
      </c>
      <c r="M4460" s="184">
        <f t="shared" si="531"/>
        <v>0</v>
      </c>
      <c r="O4460" s="188">
        <v>205.45500000000001</v>
      </c>
      <c r="P4460" s="188">
        <v>200.95380395000001</v>
      </c>
      <c r="Q4460" s="188">
        <f t="shared" si="532"/>
        <v>4.5011960500000043</v>
      </c>
      <c r="S4460" s="184">
        <v>0</v>
      </c>
      <c r="T4460" s="184">
        <v>0</v>
      </c>
      <c r="U4460" s="184">
        <f t="shared" si="533"/>
        <v>0</v>
      </c>
      <c r="W4460" s="185">
        <v>0</v>
      </c>
      <c r="X4460" s="185">
        <v>0</v>
      </c>
      <c r="Y4460" s="185">
        <f t="shared" si="534"/>
        <v>0</v>
      </c>
    </row>
    <row r="4461" spans="2:25" s="187" customFormat="1" hidden="1" x14ac:dyDescent="0.3">
      <c r="B4461" s="226" t="s">
        <v>4769</v>
      </c>
      <c r="C4461" s="338" t="s">
        <v>11936</v>
      </c>
      <c r="D4461" s="249"/>
      <c r="E4461" s="249"/>
      <c r="F4461" s="183"/>
      <c r="G4461" s="184">
        <f t="shared" si="535"/>
        <v>633.63720000000001</v>
      </c>
      <c r="H4461" s="184">
        <f t="shared" si="536"/>
        <v>509.80909762000005</v>
      </c>
      <c r="I4461" s="184">
        <f t="shared" si="530"/>
        <v>123.82810237999996</v>
      </c>
      <c r="K4461" s="184">
        <v>0</v>
      </c>
      <c r="L4461" s="184">
        <v>0</v>
      </c>
      <c r="M4461" s="184">
        <f t="shared" si="531"/>
        <v>0</v>
      </c>
      <c r="O4461" s="188">
        <v>633.63720000000001</v>
      </c>
      <c r="P4461" s="188">
        <v>509.80909762000005</v>
      </c>
      <c r="Q4461" s="188">
        <f t="shared" si="532"/>
        <v>123.82810237999996</v>
      </c>
      <c r="S4461" s="184">
        <v>0</v>
      </c>
      <c r="T4461" s="184">
        <v>0</v>
      </c>
      <c r="U4461" s="184">
        <f t="shared" si="533"/>
        <v>0</v>
      </c>
      <c r="W4461" s="185">
        <v>0</v>
      </c>
      <c r="X4461" s="185">
        <v>0</v>
      </c>
      <c r="Y4461" s="185">
        <f t="shared" si="534"/>
        <v>0</v>
      </c>
    </row>
    <row r="4462" spans="2:25" s="187" customFormat="1" hidden="1" x14ac:dyDescent="0.3">
      <c r="B4462" s="226" t="s">
        <v>4770</v>
      </c>
      <c r="C4462" s="338" t="s">
        <v>11937</v>
      </c>
      <c r="D4462" s="249"/>
      <c r="E4462" s="249"/>
      <c r="F4462" s="183"/>
      <c r="G4462" s="184">
        <f t="shared" si="535"/>
        <v>1776.7814000000001</v>
      </c>
      <c r="H4462" s="184">
        <f t="shared" si="536"/>
        <v>1415.3587720000003</v>
      </c>
      <c r="I4462" s="184">
        <f t="shared" si="530"/>
        <v>361.4226279999998</v>
      </c>
      <c r="K4462" s="184">
        <v>0</v>
      </c>
      <c r="L4462" s="184">
        <v>0</v>
      </c>
      <c r="M4462" s="184">
        <f t="shared" si="531"/>
        <v>0</v>
      </c>
      <c r="O4462" s="188">
        <v>1776.7814000000001</v>
      </c>
      <c r="P4462" s="188">
        <v>1415.3587720000003</v>
      </c>
      <c r="Q4462" s="188">
        <f t="shared" si="532"/>
        <v>361.4226279999998</v>
      </c>
      <c r="S4462" s="184">
        <v>0</v>
      </c>
      <c r="T4462" s="184">
        <v>0</v>
      </c>
      <c r="U4462" s="184">
        <f t="shared" si="533"/>
        <v>0</v>
      </c>
      <c r="W4462" s="185">
        <v>0</v>
      </c>
      <c r="X4462" s="185">
        <v>0</v>
      </c>
      <c r="Y4462" s="185">
        <f t="shared" si="534"/>
        <v>0</v>
      </c>
    </row>
    <row r="4463" spans="2:25" s="187" customFormat="1" hidden="1" x14ac:dyDescent="0.3">
      <c r="B4463" s="226" t="s">
        <v>4771</v>
      </c>
      <c r="C4463" s="338" t="s">
        <v>11938</v>
      </c>
      <c r="D4463" s="249"/>
      <c r="E4463" s="249"/>
      <c r="F4463" s="183"/>
      <c r="G4463" s="184">
        <f t="shared" si="535"/>
        <v>1840.3119999999999</v>
      </c>
      <c r="H4463" s="184">
        <f t="shared" si="536"/>
        <v>1573.5938243800001</v>
      </c>
      <c r="I4463" s="184">
        <f t="shared" si="530"/>
        <v>266.71817561999978</v>
      </c>
      <c r="K4463" s="184">
        <v>0</v>
      </c>
      <c r="L4463" s="184">
        <v>0</v>
      </c>
      <c r="M4463" s="184">
        <f t="shared" si="531"/>
        <v>0</v>
      </c>
      <c r="O4463" s="188">
        <v>1840.3119999999999</v>
      </c>
      <c r="P4463" s="188">
        <v>1573.5938243800001</v>
      </c>
      <c r="Q4463" s="188">
        <f t="shared" si="532"/>
        <v>266.71817561999978</v>
      </c>
      <c r="S4463" s="184">
        <v>0</v>
      </c>
      <c r="T4463" s="184">
        <v>0</v>
      </c>
      <c r="U4463" s="184">
        <f t="shared" si="533"/>
        <v>0</v>
      </c>
      <c r="W4463" s="185">
        <v>0</v>
      </c>
      <c r="X4463" s="185">
        <v>0</v>
      </c>
      <c r="Y4463" s="185">
        <f t="shared" si="534"/>
        <v>0</v>
      </c>
    </row>
    <row r="4464" spans="2:25" s="187" customFormat="1" hidden="1" x14ac:dyDescent="0.3">
      <c r="B4464" s="226" t="s">
        <v>4772</v>
      </c>
      <c r="C4464" s="338" t="s">
        <v>11939</v>
      </c>
      <c r="D4464" s="249"/>
      <c r="E4464" s="249"/>
      <c r="F4464" s="183"/>
      <c r="G4464" s="184">
        <f t="shared" si="535"/>
        <v>135.71530000000001</v>
      </c>
      <c r="H4464" s="184">
        <f t="shared" si="536"/>
        <v>124.89129305</v>
      </c>
      <c r="I4464" s="184">
        <f t="shared" si="530"/>
        <v>10.824006950000012</v>
      </c>
      <c r="K4464" s="184">
        <v>0</v>
      </c>
      <c r="L4464" s="184">
        <v>0</v>
      </c>
      <c r="M4464" s="184">
        <f t="shared" si="531"/>
        <v>0</v>
      </c>
      <c r="O4464" s="188">
        <v>135.71530000000001</v>
      </c>
      <c r="P4464" s="188">
        <v>124.89129305</v>
      </c>
      <c r="Q4464" s="188">
        <f t="shared" si="532"/>
        <v>10.824006950000012</v>
      </c>
      <c r="S4464" s="184">
        <v>0</v>
      </c>
      <c r="T4464" s="184">
        <v>0</v>
      </c>
      <c r="U4464" s="184">
        <f t="shared" si="533"/>
        <v>0</v>
      </c>
      <c r="W4464" s="185">
        <v>0</v>
      </c>
      <c r="X4464" s="185">
        <v>0</v>
      </c>
      <c r="Y4464" s="185">
        <f t="shared" si="534"/>
        <v>0</v>
      </c>
    </row>
    <row r="4465" spans="2:27" s="187" customFormat="1" hidden="1" x14ac:dyDescent="0.3">
      <c r="B4465" s="226" t="s">
        <v>4773</v>
      </c>
      <c r="C4465" s="338" t="s">
        <v>11940</v>
      </c>
      <c r="D4465" s="249"/>
      <c r="E4465" s="249"/>
      <c r="F4465" s="183"/>
      <c r="G4465" s="184">
        <f t="shared" si="535"/>
        <v>137.96119999999999</v>
      </c>
      <c r="H4465" s="184">
        <f t="shared" si="536"/>
        <v>114.45280326000001</v>
      </c>
      <c r="I4465" s="184">
        <f t="shared" si="530"/>
        <v>23.508396739999981</v>
      </c>
      <c r="K4465" s="184">
        <v>0</v>
      </c>
      <c r="L4465" s="184">
        <v>0</v>
      </c>
      <c r="M4465" s="184">
        <f t="shared" si="531"/>
        <v>0</v>
      </c>
      <c r="O4465" s="188">
        <v>137.96119999999999</v>
      </c>
      <c r="P4465" s="188">
        <v>114.45280326000001</v>
      </c>
      <c r="Q4465" s="188">
        <f t="shared" si="532"/>
        <v>23.508396739999981</v>
      </c>
      <c r="S4465" s="184">
        <v>0</v>
      </c>
      <c r="T4465" s="184">
        <v>0</v>
      </c>
      <c r="U4465" s="184">
        <f t="shared" si="533"/>
        <v>0</v>
      </c>
      <c r="W4465" s="185">
        <v>0</v>
      </c>
      <c r="X4465" s="185">
        <v>0</v>
      </c>
      <c r="Y4465" s="185">
        <f t="shared" si="534"/>
        <v>0</v>
      </c>
    </row>
    <row r="4466" spans="2:27" s="187" customFormat="1" hidden="1" x14ac:dyDescent="0.3">
      <c r="B4466" s="226" t="s">
        <v>4774</v>
      </c>
      <c r="C4466" s="338" t="s">
        <v>11941</v>
      </c>
      <c r="D4466" s="249"/>
      <c r="E4466" s="249"/>
      <c r="F4466" s="183"/>
      <c r="G4466" s="184">
        <f t="shared" si="535"/>
        <v>140</v>
      </c>
      <c r="H4466" s="184">
        <f t="shared" si="536"/>
        <v>0</v>
      </c>
      <c r="I4466" s="184">
        <f t="shared" si="530"/>
        <v>140</v>
      </c>
      <c r="K4466" s="184">
        <v>0</v>
      </c>
      <c r="L4466" s="184">
        <v>0</v>
      </c>
      <c r="M4466" s="184">
        <f t="shared" si="531"/>
        <v>0</v>
      </c>
      <c r="O4466" s="188">
        <v>140</v>
      </c>
      <c r="P4466" s="188">
        <v>0</v>
      </c>
      <c r="Q4466" s="188">
        <f t="shared" si="532"/>
        <v>140</v>
      </c>
      <c r="S4466" s="184">
        <v>0</v>
      </c>
      <c r="T4466" s="184">
        <v>0</v>
      </c>
      <c r="U4466" s="184">
        <f t="shared" si="533"/>
        <v>0</v>
      </c>
      <c r="W4466" s="185">
        <v>0</v>
      </c>
      <c r="X4466" s="185">
        <v>0</v>
      </c>
      <c r="Y4466" s="185">
        <f t="shared" si="534"/>
        <v>0</v>
      </c>
    </row>
    <row r="4467" spans="2:27" s="187" customFormat="1" hidden="1" x14ac:dyDescent="0.3">
      <c r="B4467" s="226" t="s">
        <v>4775</v>
      </c>
      <c r="C4467" s="338" t="s">
        <v>11942</v>
      </c>
      <c r="D4467" s="249"/>
      <c r="E4467" s="249"/>
      <c r="F4467" s="183"/>
      <c r="G4467" s="184">
        <f t="shared" si="535"/>
        <v>145.5</v>
      </c>
      <c r="H4467" s="184">
        <f t="shared" si="536"/>
        <v>72.667500000000004</v>
      </c>
      <c r="I4467" s="184">
        <f t="shared" si="530"/>
        <v>72.832499999999996</v>
      </c>
      <c r="K4467" s="184">
        <v>0</v>
      </c>
      <c r="L4467" s="184">
        <v>0</v>
      </c>
      <c r="M4467" s="184">
        <f t="shared" si="531"/>
        <v>0</v>
      </c>
      <c r="O4467" s="188">
        <v>145.5</v>
      </c>
      <c r="P4467" s="188">
        <v>72.667500000000004</v>
      </c>
      <c r="Q4467" s="188">
        <f t="shared" si="532"/>
        <v>72.832499999999996</v>
      </c>
      <c r="S4467" s="184">
        <v>0</v>
      </c>
      <c r="T4467" s="184">
        <v>0</v>
      </c>
      <c r="U4467" s="184">
        <f t="shared" si="533"/>
        <v>0</v>
      </c>
      <c r="W4467" s="185">
        <v>0</v>
      </c>
      <c r="X4467" s="185">
        <v>0</v>
      </c>
      <c r="Y4467" s="185">
        <f t="shared" si="534"/>
        <v>0</v>
      </c>
    </row>
    <row r="4468" spans="2:27" s="187" customFormat="1" hidden="1" x14ac:dyDescent="0.3">
      <c r="B4468" s="226" t="s">
        <v>4776</v>
      </c>
      <c r="C4468" s="338" t="s">
        <v>11943</v>
      </c>
      <c r="D4468" s="249"/>
      <c r="E4468" s="249"/>
      <c r="F4468" s="183"/>
      <c r="G4468" s="184">
        <f t="shared" si="535"/>
        <v>3707.5962</v>
      </c>
      <c r="H4468" s="184">
        <f t="shared" si="536"/>
        <v>1366.3708979999999</v>
      </c>
      <c r="I4468" s="184">
        <f t="shared" si="530"/>
        <v>2341.2253019999998</v>
      </c>
      <c r="K4468" s="184">
        <v>0</v>
      </c>
      <c r="L4468" s="184">
        <v>0</v>
      </c>
      <c r="M4468" s="184">
        <f t="shared" si="531"/>
        <v>0</v>
      </c>
      <c r="O4468" s="188">
        <v>3707.5962</v>
      </c>
      <c r="P4468" s="188">
        <v>1366.3708979999999</v>
      </c>
      <c r="Q4468" s="188">
        <f t="shared" si="532"/>
        <v>2341.2253019999998</v>
      </c>
      <c r="S4468" s="184">
        <v>0</v>
      </c>
      <c r="T4468" s="184">
        <v>0</v>
      </c>
      <c r="U4468" s="184">
        <f t="shared" si="533"/>
        <v>0</v>
      </c>
      <c r="W4468" s="185">
        <v>0</v>
      </c>
      <c r="X4468" s="185">
        <v>0</v>
      </c>
      <c r="Y4468" s="185">
        <f t="shared" si="534"/>
        <v>0</v>
      </c>
    </row>
    <row r="4469" spans="2:27" s="187" customFormat="1" hidden="1" x14ac:dyDescent="0.3">
      <c r="B4469" s="226" t="s">
        <v>4777</v>
      </c>
      <c r="C4469" s="338" t="s">
        <v>11944</v>
      </c>
      <c r="D4469" s="249"/>
      <c r="E4469" s="249"/>
      <c r="F4469" s="183"/>
      <c r="G4469" s="184">
        <f t="shared" si="535"/>
        <v>145.15</v>
      </c>
      <c r="H4469" s="184">
        <f t="shared" si="536"/>
        <v>46.311</v>
      </c>
      <c r="I4469" s="184">
        <f t="shared" si="530"/>
        <v>98.838999999999999</v>
      </c>
      <c r="K4469" s="184">
        <v>0</v>
      </c>
      <c r="L4469" s="184">
        <v>0</v>
      </c>
      <c r="M4469" s="184">
        <f t="shared" si="531"/>
        <v>0</v>
      </c>
      <c r="O4469" s="188">
        <v>145.15</v>
      </c>
      <c r="P4469" s="188">
        <v>46.311</v>
      </c>
      <c r="Q4469" s="188">
        <f t="shared" si="532"/>
        <v>98.838999999999999</v>
      </c>
      <c r="S4469" s="184">
        <v>0</v>
      </c>
      <c r="T4469" s="184">
        <v>0</v>
      </c>
      <c r="U4469" s="184">
        <f t="shared" si="533"/>
        <v>0</v>
      </c>
      <c r="W4469" s="185">
        <v>0</v>
      </c>
      <c r="X4469" s="185">
        <v>0</v>
      </c>
      <c r="Y4469" s="185">
        <f t="shared" si="534"/>
        <v>0</v>
      </c>
    </row>
    <row r="4470" spans="2:27" s="187" customFormat="1" hidden="1" x14ac:dyDescent="0.3">
      <c r="B4470" s="226" t="s">
        <v>4778</v>
      </c>
      <c r="C4470" s="338" t="s">
        <v>11945</v>
      </c>
      <c r="D4470" s="249"/>
      <c r="E4470" s="249"/>
      <c r="F4470" s="183"/>
      <c r="G4470" s="184">
        <f t="shared" si="535"/>
        <v>910.94490000000008</v>
      </c>
      <c r="H4470" s="184">
        <f t="shared" si="536"/>
        <v>834.90659792999998</v>
      </c>
      <c r="I4470" s="184">
        <f t="shared" si="530"/>
        <v>76.0383020700001</v>
      </c>
      <c r="K4470" s="184">
        <v>0</v>
      </c>
      <c r="L4470" s="184">
        <v>0</v>
      </c>
      <c r="M4470" s="184">
        <f t="shared" si="531"/>
        <v>0</v>
      </c>
      <c r="O4470" s="188">
        <v>910.94490000000008</v>
      </c>
      <c r="P4470" s="188">
        <v>834.90659792999998</v>
      </c>
      <c r="Q4470" s="188">
        <f t="shared" si="532"/>
        <v>76.0383020700001</v>
      </c>
      <c r="S4470" s="184">
        <v>0</v>
      </c>
      <c r="T4470" s="184">
        <v>0</v>
      </c>
      <c r="U4470" s="184">
        <f t="shared" si="533"/>
        <v>0</v>
      </c>
      <c r="W4470" s="185">
        <v>0</v>
      </c>
      <c r="X4470" s="185">
        <v>0</v>
      </c>
      <c r="Y4470" s="185">
        <f t="shared" si="534"/>
        <v>0</v>
      </c>
    </row>
    <row r="4471" spans="2:27" s="187" customFormat="1" hidden="1" x14ac:dyDescent="0.3">
      <c r="B4471" s="226" t="s">
        <v>4779</v>
      </c>
      <c r="C4471" s="338" t="s">
        <v>11946</v>
      </c>
      <c r="D4471" s="249"/>
      <c r="E4471" s="249"/>
      <c r="F4471" s="183"/>
      <c r="G4471" s="184">
        <f t="shared" si="535"/>
        <v>222.81799999999998</v>
      </c>
      <c r="H4471" s="184">
        <f t="shared" si="536"/>
        <v>181.64008462999999</v>
      </c>
      <c r="I4471" s="184">
        <f t="shared" si="530"/>
        <v>41.177915369999994</v>
      </c>
      <c r="K4471" s="184">
        <v>0</v>
      </c>
      <c r="L4471" s="184">
        <v>0</v>
      </c>
      <c r="M4471" s="184">
        <f t="shared" si="531"/>
        <v>0</v>
      </c>
      <c r="O4471" s="188">
        <v>222.81799999999998</v>
      </c>
      <c r="P4471" s="188">
        <v>181.64008462999999</v>
      </c>
      <c r="Q4471" s="188">
        <f t="shared" si="532"/>
        <v>41.177915369999994</v>
      </c>
      <c r="S4471" s="184">
        <v>0</v>
      </c>
      <c r="T4471" s="184">
        <v>0</v>
      </c>
      <c r="U4471" s="184">
        <f t="shared" si="533"/>
        <v>0</v>
      </c>
      <c r="W4471" s="185">
        <v>0</v>
      </c>
      <c r="X4471" s="185">
        <v>0</v>
      </c>
      <c r="Y4471" s="185">
        <f t="shared" si="534"/>
        <v>0</v>
      </c>
    </row>
    <row r="4472" spans="2:27" s="187" customFormat="1" hidden="1" x14ac:dyDescent="0.3">
      <c r="B4472" s="226" t="s">
        <v>4780</v>
      </c>
      <c r="C4472" s="338" t="s">
        <v>11947</v>
      </c>
      <c r="D4472" s="249"/>
      <c r="E4472" s="249"/>
      <c r="F4472" s="183"/>
      <c r="G4472" s="184">
        <f t="shared" si="535"/>
        <v>486.88220000000001</v>
      </c>
      <c r="H4472" s="184">
        <f t="shared" si="536"/>
        <v>433.41232751000007</v>
      </c>
      <c r="I4472" s="184">
        <f t="shared" si="530"/>
        <v>53.469872489999943</v>
      </c>
      <c r="K4472" s="184">
        <v>0</v>
      </c>
      <c r="L4472" s="184">
        <v>0</v>
      </c>
      <c r="M4472" s="184">
        <f t="shared" si="531"/>
        <v>0</v>
      </c>
      <c r="O4472" s="188">
        <v>486.88220000000001</v>
      </c>
      <c r="P4472" s="188">
        <v>433.41232751000007</v>
      </c>
      <c r="Q4472" s="188">
        <f t="shared" si="532"/>
        <v>53.469872489999943</v>
      </c>
      <c r="S4472" s="184">
        <v>0</v>
      </c>
      <c r="T4472" s="184">
        <v>0</v>
      </c>
      <c r="U4472" s="184">
        <f t="shared" si="533"/>
        <v>0</v>
      </c>
      <c r="W4472" s="185">
        <v>0</v>
      </c>
      <c r="X4472" s="185">
        <v>0</v>
      </c>
      <c r="Y4472" s="185">
        <f t="shared" si="534"/>
        <v>0</v>
      </c>
    </row>
    <row r="4473" spans="2:27" s="187" customFormat="1" hidden="1" x14ac:dyDescent="0.3">
      <c r="B4473" s="226" t="s">
        <v>4781</v>
      </c>
      <c r="C4473" s="338" t="s">
        <v>11948</v>
      </c>
      <c r="D4473" s="249"/>
      <c r="E4473" s="249"/>
      <c r="F4473" s="183"/>
      <c r="G4473" s="184">
        <f t="shared" si="535"/>
        <v>74.197300000000013</v>
      </c>
      <c r="H4473" s="184">
        <f t="shared" si="536"/>
        <v>73.268900200000004</v>
      </c>
      <c r="I4473" s="184">
        <f t="shared" si="530"/>
        <v>0.92839980000000821</v>
      </c>
      <c r="K4473" s="184">
        <v>0</v>
      </c>
      <c r="L4473" s="184">
        <v>0</v>
      </c>
      <c r="M4473" s="184">
        <f t="shared" si="531"/>
        <v>0</v>
      </c>
      <c r="O4473" s="188">
        <v>74.197300000000013</v>
      </c>
      <c r="P4473" s="188">
        <v>73.268900200000004</v>
      </c>
      <c r="Q4473" s="188">
        <f t="shared" si="532"/>
        <v>0.92839980000000821</v>
      </c>
      <c r="S4473" s="184">
        <v>0</v>
      </c>
      <c r="T4473" s="184">
        <v>0</v>
      </c>
      <c r="U4473" s="184">
        <f t="shared" si="533"/>
        <v>0</v>
      </c>
      <c r="W4473" s="185">
        <v>0</v>
      </c>
      <c r="X4473" s="185">
        <v>0</v>
      </c>
      <c r="Y4473" s="185">
        <f t="shared" si="534"/>
        <v>0</v>
      </c>
    </row>
    <row r="4474" spans="2:27" s="187" customFormat="1" hidden="1" x14ac:dyDescent="0.3">
      <c r="B4474" s="226" t="s">
        <v>4782</v>
      </c>
      <c r="C4474" s="338" t="s">
        <v>11949</v>
      </c>
      <c r="D4474" s="249"/>
      <c r="E4474" s="249"/>
      <c r="F4474" s="183"/>
      <c r="G4474" s="184">
        <f t="shared" si="535"/>
        <v>62.830599999999997</v>
      </c>
      <c r="H4474" s="184">
        <f t="shared" si="536"/>
        <v>14.95</v>
      </c>
      <c r="I4474" s="184">
        <f t="shared" si="530"/>
        <v>47.880600000000001</v>
      </c>
      <c r="K4474" s="184">
        <v>0</v>
      </c>
      <c r="L4474" s="184">
        <v>0</v>
      </c>
      <c r="M4474" s="184">
        <f t="shared" si="531"/>
        <v>0</v>
      </c>
      <c r="O4474" s="188">
        <v>62.830599999999997</v>
      </c>
      <c r="P4474" s="188">
        <v>14.95</v>
      </c>
      <c r="Q4474" s="188">
        <f t="shared" si="532"/>
        <v>47.880600000000001</v>
      </c>
      <c r="S4474" s="184">
        <v>0</v>
      </c>
      <c r="T4474" s="184">
        <v>0</v>
      </c>
      <c r="U4474" s="184">
        <f t="shared" si="533"/>
        <v>0</v>
      </c>
      <c r="W4474" s="185">
        <v>0</v>
      </c>
      <c r="X4474" s="185">
        <v>0</v>
      </c>
      <c r="Y4474" s="185">
        <f t="shared" si="534"/>
        <v>0</v>
      </c>
    </row>
    <row r="4475" spans="2:27" s="187" customFormat="1" hidden="1" x14ac:dyDescent="0.3">
      <c r="B4475" s="226" t="s">
        <v>4783</v>
      </c>
      <c r="C4475" s="338" t="s">
        <v>11950</v>
      </c>
      <c r="D4475" s="249"/>
      <c r="E4475" s="249"/>
      <c r="F4475" s="183"/>
      <c r="G4475" s="184">
        <f t="shared" si="535"/>
        <v>51.394600000000004</v>
      </c>
      <c r="H4475" s="184">
        <f t="shared" si="536"/>
        <v>45.243960649999998</v>
      </c>
      <c r="I4475" s="184">
        <f t="shared" si="530"/>
        <v>6.1506393500000058</v>
      </c>
      <c r="K4475" s="184">
        <v>0</v>
      </c>
      <c r="L4475" s="184">
        <v>0</v>
      </c>
      <c r="M4475" s="184">
        <f t="shared" si="531"/>
        <v>0</v>
      </c>
      <c r="O4475" s="188">
        <v>51.394600000000004</v>
      </c>
      <c r="P4475" s="188">
        <v>45.243960649999998</v>
      </c>
      <c r="Q4475" s="188">
        <f t="shared" si="532"/>
        <v>6.1506393500000058</v>
      </c>
      <c r="S4475" s="184">
        <v>0</v>
      </c>
      <c r="T4475" s="184">
        <v>0</v>
      </c>
      <c r="U4475" s="184">
        <f t="shared" si="533"/>
        <v>0</v>
      </c>
      <c r="W4475" s="185">
        <v>0</v>
      </c>
      <c r="X4475" s="185">
        <v>0</v>
      </c>
      <c r="Y4475" s="185">
        <f t="shared" si="534"/>
        <v>0</v>
      </c>
    </row>
    <row r="4476" spans="2:27" s="187" customFormat="1" hidden="1" x14ac:dyDescent="0.3">
      <c r="B4476" s="226" t="s">
        <v>4784</v>
      </c>
      <c r="C4476" s="338" t="s">
        <v>11951</v>
      </c>
      <c r="D4476" s="249"/>
      <c r="E4476" s="249"/>
      <c r="F4476" s="183"/>
      <c r="G4476" s="184">
        <f t="shared" si="535"/>
        <v>271.90770000000003</v>
      </c>
      <c r="H4476" s="184">
        <f t="shared" si="536"/>
        <v>250.46134155000001</v>
      </c>
      <c r="I4476" s="184">
        <f t="shared" si="530"/>
        <v>21.44635845000002</v>
      </c>
      <c r="K4476" s="184">
        <v>0</v>
      </c>
      <c r="L4476" s="184">
        <v>0</v>
      </c>
      <c r="M4476" s="184">
        <f t="shared" si="531"/>
        <v>0</v>
      </c>
      <c r="O4476" s="188">
        <v>271.90770000000003</v>
      </c>
      <c r="P4476" s="188">
        <v>250.46134155000001</v>
      </c>
      <c r="Q4476" s="188">
        <f t="shared" si="532"/>
        <v>21.44635845000002</v>
      </c>
      <c r="S4476" s="184">
        <v>0</v>
      </c>
      <c r="T4476" s="184">
        <v>0</v>
      </c>
      <c r="U4476" s="184">
        <f t="shared" si="533"/>
        <v>0</v>
      </c>
      <c r="W4476" s="185">
        <v>0</v>
      </c>
      <c r="X4476" s="185">
        <v>0</v>
      </c>
      <c r="Y4476" s="185">
        <f t="shared" si="534"/>
        <v>0</v>
      </c>
    </row>
    <row r="4477" spans="2:27" s="187" customFormat="1" hidden="1" x14ac:dyDescent="0.3">
      <c r="B4477" s="226" t="s">
        <v>4785</v>
      </c>
      <c r="C4477" s="338" t="s">
        <v>11952</v>
      </c>
      <c r="D4477" s="249"/>
      <c r="E4477" s="249"/>
      <c r="F4477" s="183"/>
      <c r="G4477" s="184">
        <f t="shared" si="535"/>
        <v>80.623500000000007</v>
      </c>
      <c r="H4477" s="184">
        <f t="shared" si="536"/>
        <v>0.1</v>
      </c>
      <c r="I4477" s="184">
        <f t="shared" si="530"/>
        <v>80.523500000000013</v>
      </c>
      <c r="K4477" s="184">
        <v>0</v>
      </c>
      <c r="L4477" s="184">
        <v>0</v>
      </c>
      <c r="M4477" s="184">
        <f t="shared" si="531"/>
        <v>0</v>
      </c>
      <c r="O4477" s="188">
        <v>80.623500000000007</v>
      </c>
      <c r="P4477" s="188">
        <v>0.1</v>
      </c>
      <c r="Q4477" s="188">
        <f t="shared" si="532"/>
        <v>80.523500000000013</v>
      </c>
      <c r="S4477" s="184">
        <v>0</v>
      </c>
      <c r="T4477" s="184">
        <v>0</v>
      </c>
      <c r="U4477" s="184">
        <f t="shared" si="533"/>
        <v>0</v>
      </c>
      <c r="W4477" s="185">
        <v>0</v>
      </c>
      <c r="X4477" s="185">
        <v>0</v>
      </c>
      <c r="Y4477" s="185">
        <f t="shared" si="534"/>
        <v>0</v>
      </c>
    </row>
    <row r="4478" spans="2:27" s="187" customFormat="1" hidden="1" x14ac:dyDescent="0.3">
      <c r="B4478" s="226" t="s">
        <v>4786</v>
      </c>
      <c r="C4478" s="338" t="s">
        <v>11953</v>
      </c>
      <c r="D4478" s="249"/>
      <c r="E4478" s="249"/>
      <c r="F4478" s="183"/>
      <c r="G4478" s="184">
        <f t="shared" si="535"/>
        <v>2.0143</v>
      </c>
      <c r="H4478" s="184">
        <f t="shared" si="536"/>
        <v>1.1000000000000001</v>
      </c>
      <c r="I4478" s="184">
        <f t="shared" si="530"/>
        <v>0.91429999999999989</v>
      </c>
      <c r="J4478" s="186"/>
      <c r="K4478" s="184">
        <v>0</v>
      </c>
      <c r="L4478" s="184">
        <v>0</v>
      </c>
      <c r="M4478" s="184">
        <f t="shared" si="531"/>
        <v>0</v>
      </c>
      <c r="N4478" s="186"/>
      <c r="O4478" s="185">
        <v>2.0143</v>
      </c>
      <c r="P4478" s="185">
        <v>1.1000000000000001</v>
      </c>
      <c r="Q4478" s="185">
        <f t="shared" si="532"/>
        <v>0.91429999999999989</v>
      </c>
      <c r="R4478" s="186"/>
      <c r="S4478" s="184">
        <v>0</v>
      </c>
      <c r="T4478" s="184">
        <v>0</v>
      </c>
      <c r="U4478" s="184">
        <f t="shared" si="533"/>
        <v>0</v>
      </c>
      <c r="V4478" s="186"/>
      <c r="W4478" s="185">
        <v>0</v>
      </c>
      <c r="X4478" s="185">
        <v>0</v>
      </c>
      <c r="Y4478" s="185">
        <f t="shared" si="534"/>
        <v>0</v>
      </c>
      <c r="Z4478" s="189"/>
      <c r="AA4478" s="189"/>
    </row>
    <row r="4479" spans="2:27" s="187" customFormat="1" hidden="1" x14ac:dyDescent="0.3">
      <c r="B4479" s="226" t="s">
        <v>4787</v>
      </c>
      <c r="C4479" s="338" t="s">
        <v>11954</v>
      </c>
      <c r="D4479" s="249"/>
      <c r="E4479" s="249"/>
      <c r="F4479" s="183"/>
      <c r="G4479" s="184">
        <f t="shared" si="535"/>
        <v>625.18599999999992</v>
      </c>
      <c r="H4479" s="184">
        <f t="shared" si="536"/>
        <v>597.68160915999999</v>
      </c>
      <c r="I4479" s="184">
        <f t="shared" si="530"/>
        <v>27.504390839999928</v>
      </c>
      <c r="K4479" s="184">
        <v>0</v>
      </c>
      <c r="L4479" s="184">
        <v>0</v>
      </c>
      <c r="M4479" s="184">
        <f t="shared" si="531"/>
        <v>0</v>
      </c>
      <c r="O4479" s="188">
        <v>625.18599999999992</v>
      </c>
      <c r="P4479" s="188">
        <v>597.68160915999999</v>
      </c>
      <c r="Q4479" s="188">
        <f t="shared" si="532"/>
        <v>27.504390839999928</v>
      </c>
      <c r="S4479" s="184">
        <v>0</v>
      </c>
      <c r="T4479" s="184">
        <v>0</v>
      </c>
      <c r="U4479" s="184">
        <f t="shared" si="533"/>
        <v>0</v>
      </c>
      <c r="W4479" s="185">
        <v>0</v>
      </c>
      <c r="X4479" s="185">
        <v>0</v>
      </c>
      <c r="Y4479" s="185">
        <f t="shared" si="534"/>
        <v>0</v>
      </c>
    </row>
    <row r="4480" spans="2:27" s="187" customFormat="1" hidden="1" x14ac:dyDescent="0.3">
      <c r="B4480" s="226" t="s">
        <v>4788</v>
      </c>
      <c r="C4480" s="338" t="s">
        <v>11955</v>
      </c>
      <c r="D4480" s="249"/>
      <c r="E4480" s="249"/>
      <c r="F4480" s="183"/>
      <c r="G4480" s="184">
        <f t="shared" si="535"/>
        <v>167.2286</v>
      </c>
      <c r="H4480" s="184">
        <f t="shared" si="536"/>
        <v>147.36595556</v>
      </c>
      <c r="I4480" s="184">
        <f t="shared" si="530"/>
        <v>19.862644439999997</v>
      </c>
      <c r="K4480" s="184">
        <v>0</v>
      </c>
      <c r="L4480" s="184">
        <v>0</v>
      </c>
      <c r="M4480" s="184">
        <f t="shared" si="531"/>
        <v>0</v>
      </c>
      <c r="O4480" s="188">
        <v>167.2286</v>
      </c>
      <c r="P4480" s="188">
        <v>147.36595556</v>
      </c>
      <c r="Q4480" s="188">
        <f t="shared" si="532"/>
        <v>19.862644439999997</v>
      </c>
      <c r="S4480" s="184">
        <v>0</v>
      </c>
      <c r="T4480" s="184">
        <v>0</v>
      </c>
      <c r="U4480" s="184">
        <f t="shared" si="533"/>
        <v>0</v>
      </c>
      <c r="W4480" s="185">
        <v>0</v>
      </c>
      <c r="X4480" s="185">
        <v>0</v>
      </c>
      <c r="Y4480" s="185">
        <f t="shared" si="534"/>
        <v>0</v>
      </c>
    </row>
    <row r="4481" spans="2:25" s="187" customFormat="1" hidden="1" x14ac:dyDescent="0.3">
      <c r="B4481" s="226" t="s">
        <v>4789</v>
      </c>
      <c r="C4481" s="338" t="s">
        <v>11956</v>
      </c>
      <c r="D4481" s="249"/>
      <c r="E4481" s="249"/>
      <c r="F4481" s="183"/>
      <c r="G4481" s="184">
        <f t="shared" si="535"/>
        <v>340.80440000000004</v>
      </c>
      <c r="H4481" s="184">
        <f t="shared" si="536"/>
        <v>309.60501227000003</v>
      </c>
      <c r="I4481" s="184">
        <f t="shared" si="530"/>
        <v>31.199387730000012</v>
      </c>
      <c r="K4481" s="184">
        <v>0</v>
      </c>
      <c r="L4481" s="184">
        <v>0</v>
      </c>
      <c r="M4481" s="184">
        <f t="shared" si="531"/>
        <v>0</v>
      </c>
      <c r="O4481" s="188">
        <v>340.80440000000004</v>
      </c>
      <c r="P4481" s="188">
        <v>309.60501227000003</v>
      </c>
      <c r="Q4481" s="188">
        <f t="shared" si="532"/>
        <v>31.199387730000012</v>
      </c>
      <c r="S4481" s="184">
        <v>0</v>
      </c>
      <c r="T4481" s="184">
        <v>0</v>
      </c>
      <c r="U4481" s="184">
        <f t="shared" si="533"/>
        <v>0</v>
      </c>
      <c r="W4481" s="185">
        <v>0</v>
      </c>
      <c r="X4481" s="185">
        <v>0</v>
      </c>
      <c r="Y4481" s="185">
        <f t="shared" si="534"/>
        <v>0</v>
      </c>
    </row>
    <row r="4482" spans="2:25" s="187" customFormat="1" hidden="1" x14ac:dyDescent="0.3">
      <c r="B4482" s="226" t="s">
        <v>4790</v>
      </c>
      <c r="C4482" s="338" t="s">
        <v>11957</v>
      </c>
      <c r="D4482" s="249"/>
      <c r="E4482" s="249"/>
      <c r="F4482" s="183"/>
      <c r="G4482" s="184">
        <f t="shared" si="535"/>
        <v>64.527799999999999</v>
      </c>
      <c r="H4482" s="184">
        <f t="shared" si="536"/>
        <v>56.478516110000001</v>
      </c>
      <c r="I4482" s="184">
        <f t="shared" si="530"/>
        <v>8.0492838899999981</v>
      </c>
      <c r="K4482" s="184">
        <v>0</v>
      </c>
      <c r="L4482" s="184">
        <v>0</v>
      </c>
      <c r="M4482" s="184">
        <f t="shared" si="531"/>
        <v>0</v>
      </c>
      <c r="O4482" s="188">
        <v>64.527799999999999</v>
      </c>
      <c r="P4482" s="188">
        <v>56.478516110000001</v>
      </c>
      <c r="Q4482" s="188">
        <f t="shared" si="532"/>
        <v>8.0492838899999981</v>
      </c>
      <c r="S4482" s="184">
        <v>0</v>
      </c>
      <c r="T4482" s="184">
        <v>0</v>
      </c>
      <c r="U4482" s="184">
        <f t="shared" si="533"/>
        <v>0</v>
      </c>
      <c r="W4482" s="185">
        <v>0</v>
      </c>
      <c r="X4482" s="185">
        <v>0</v>
      </c>
      <c r="Y4482" s="185">
        <f t="shared" si="534"/>
        <v>0</v>
      </c>
    </row>
    <row r="4483" spans="2:25" s="187" customFormat="1" hidden="1" x14ac:dyDescent="0.3">
      <c r="B4483" s="226" t="s">
        <v>4791</v>
      </c>
      <c r="C4483" s="338" t="s">
        <v>11958</v>
      </c>
      <c r="D4483" s="249"/>
      <c r="E4483" s="249"/>
      <c r="F4483" s="183"/>
      <c r="G4483" s="184">
        <f t="shared" si="535"/>
        <v>62.085999999999999</v>
      </c>
      <c r="H4483" s="184">
        <f t="shared" si="536"/>
        <v>40.591500000000003</v>
      </c>
      <c r="I4483" s="184">
        <f t="shared" si="530"/>
        <v>21.494499999999995</v>
      </c>
      <c r="K4483" s="184">
        <v>0</v>
      </c>
      <c r="L4483" s="184">
        <v>0</v>
      </c>
      <c r="M4483" s="184">
        <f t="shared" si="531"/>
        <v>0</v>
      </c>
      <c r="O4483" s="188">
        <v>62.085999999999999</v>
      </c>
      <c r="P4483" s="188">
        <v>40.591500000000003</v>
      </c>
      <c r="Q4483" s="188">
        <f t="shared" si="532"/>
        <v>21.494499999999995</v>
      </c>
      <c r="S4483" s="184">
        <v>0</v>
      </c>
      <c r="T4483" s="184">
        <v>0</v>
      </c>
      <c r="U4483" s="184">
        <f t="shared" si="533"/>
        <v>0</v>
      </c>
      <c r="W4483" s="185">
        <v>0</v>
      </c>
      <c r="X4483" s="185">
        <v>0</v>
      </c>
      <c r="Y4483" s="185">
        <f t="shared" si="534"/>
        <v>0</v>
      </c>
    </row>
    <row r="4484" spans="2:25" s="187" customFormat="1" hidden="1" x14ac:dyDescent="0.3">
      <c r="B4484" s="226" t="s">
        <v>4792</v>
      </c>
      <c r="C4484" s="338" t="s">
        <v>11959</v>
      </c>
      <c r="D4484" s="249"/>
      <c r="E4484" s="249"/>
      <c r="F4484" s="183"/>
      <c r="G4484" s="184">
        <f t="shared" si="535"/>
        <v>54.463900000000002</v>
      </c>
      <c r="H4484" s="184">
        <f t="shared" si="536"/>
        <v>42.252041169999998</v>
      </c>
      <c r="I4484" s="184">
        <f t="shared" si="530"/>
        <v>12.211858830000004</v>
      </c>
      <c r="K4484" s="184">
        <v>0</v>
      </c>
      <c r="L4484" s="184">
        <v>0</v>
      </c>
      <c r="M4484" s="184">
        <f t="shared" si="531"/>
        <v>0</v>
      </c>
      <c r="O4484" s="188">
        <v>54.463900000000002</v>
      </c>
      <c r="P4484" s="188">
        <v>42.252041169999998</v>
      </c>
      <c r="Q4484" s="188">
        <f t="shared" si="532"/>
        <v>12.211858830000004</v>
      </c>
      <c r="S4484" s="184">
        <v>0</v>
      </c>
      <c r="T4484" s="184">
        <v>0</v>
      </c>
      <c r="U4484" s="184">
        <f t="shared" si="533"/>
        <v>0</v>
      </c>
      <c r="W4484" s="185">
        <v>0</v>
      </c>
      <c r="X4484" s="185">
        <v>0</v>
      </c>
      <c r="Y4484" s="185">
        <f t="shared" si="534"/>
        <v>0</v>
      </c>
    </row>
    <row r="4485" spans="2:25" s="187" customFormat="1" hidden="1" x14ac:dyDescent="0.3">
      <c r="B4485" s="226" t="s">
        <v>4793</v>
      </c>
      <c r="C4485" s="338" t="s">
        <v>11960</v>
      </c>
      <c r="D4485" s="249"/>
      <c r="E4485" s="249"/>
      <c r="F4485" s="183"/>
      <c r="G4485" s="184">
        <f t="shared" si="535"/>
        <v>287.87760000000003</v>
      </c>
      <c r="H4485" s="184">
        <f t="shared" si="536"/>
        <v>251.76254831999998</v>
      </c>
      <c r="I4485" s="184">
        <f t="shared" si="530"/>
        <v>36.11505168000005</v>
      </c>
      <c r="K4485" s="184">
        <v>0</v>
      </c>
      <c r="L4485" s="184">
        <v>0</v>
      </c>
      <c r="M4485" s="184">
        <f t="shared" si="531"/>
        <v>0</v>
      </c>
      <c r="O4485" s="188">
        <v>287.87760000000003</v>
      </c>
      <c r="P4485" s="188">
        <v>251.76254831999998</v>
      </c>
      <c r="Q4485" s="188">
        <f t="shared" si="532"/>
        <v>36.11505168000005</v>
      </c>
      <c r="S4485" s="184">
        <v>0</v>
      </c>
      <c r="T4485" s="184">
        <v>0</v>
      </c>
      <c r="U4485" s="184">
        <f t="shared" si="533"/>
        <v>0</v>
      </c>
      <c r="W4485" s="185">
        <v>0</v>
      </c>
      <c r="X4485" s="185">
        <v>0</v>
      </c>
      <c r="Y4485" s="185">
        <f t="shared" si="534"/>
        <v>0</v>
      </c>
    </row>
    <row r="4486" spans="2:25" s="187" customFormat="1" hidden="1" x14ac:dyDescent="0.3">
      <c r="B4486" s="226" t="s">
        <v>4794</v>
      </c>
      <c r="C4486" s="338" t="s">
        <v>11961</v>
      </c>
      <c r="D4486" s="249"/>
      <c r="E4486" s="249"/>
      <c r="F4486" s="183"/>
      <c r="G4486" s="184">
        <f t="shared" si="535"/>
        <v>81.744</v>
      </c>
      <c r="H4486" s="184">
        <f t="shared" si="536"/>
        <v>80.213999999999999</v>
      </c>
      <c r="I4486" s="184">
        <f t="shared" si="530"/>
        <v>1.5300000000000011</v>
      </c>
      <c r="K4486" s="184">
        <v>0</v>
      </c>
      <c r="L4486" s="184">
        <v>0</v>
      </c>
      <c r="M4486" s="184">
        <f t="shared" si="531"/>
        <v>0</v>
      </c>
      <c r="O4486" s="188">
        <v>81.744</v>
      </c>
      <c r="P4486" s="188">
        <v>80.213999999999999</v>
      </c>
      <c r="Q4486" s="188">
        <f t="shared" si="532"/>
        <v>1.5300000000000011</v>
      </c>
      <c r="S4486" s="184">
        <v>0</v>
      </c>
      <c r="T4486" s="184">
        <v>0</v>
      </c>
      <c r="U4486" s="184">
        <f t="shared" si="533"/>
        <v>0</v>
      </c>
      <c r="W4486" s="185">
        <v>0</v>
      </c>
      <c r="X4486" s="185">
        <v>0</v>
      </c>
      <c r="Y4486" s="185">
        <f t="shared" si="534"/>
        <v>0</v>
      </c>
    </row>
    <row r="4487" spans="2:25" s="187" customFormat="1" hidden="1" x14ac:dyDescent="0.3">
      <c r="B4487" s="226" t="s">
        <v>4795</v>
      </c>
      <c r="C4487" s="338" t="s">
        <v>11962</v>
      </c>
      <c r="D4487" s="249"/>
      <c r="E4487" s="249"/>
      <c r="F4487" s="183"/>
      <c r="G4487" s="184">
        <f t="shared" si="535"/>
        <v>1.7758</v>
      </c>
      <c r="H4487" s="184">
        <f t="shared" si="536"/>
        <v>0.53200000000000003</v>
      </c>
      <c r="I4487" s="184">
        <f t="shared" si="530"/>
        <v>1.2438</v>
      </c>
      <c r="K4487" s="184">
        <v>0</v>
      </c>
      <c r="L4487" s="184">
        <v>0</v>
      </c>
      <c r="M4487" s="184">
        <f t="shared" si="531"/>
        <v>0</v>
      </c>
      <c r="O4487" s="188">
        <v>1.7758</v>
      </c>
      <c r="P4487" s="188">
        <v>0.53200000000000003</v>
      </c>
      <c r="Q4487" s="188">
        <f t="shared" si="532"/>
        <v>1.2438</v>
      </c>
      <c r="S4487" s="184">
        <v>0</v>
      </c>
      <c r="T4487" s="184">
        <v>0</v>
      </c>
      <c r="U4487" s="184">
        <f t="shared" si="533"/>
        <v>0</v>
      </c>
      <c r="W4487" s="185">
        <v>0</v>
      </c>
      <c r="X4487" s="185">
        <v>0</v>
      </c>
      <c r="Y4487" s="185">
        <f t="shared" si="534"/>
        <v>0</v>
      </c>
    </row>
    <row r="4488" spans="2:25" s="187" customFormat="1" hidden="1" x14ac:dyDescent="0.3">
      <c r="B4488" s="226" t="s">
        <v>4796</v>
      </c>
      <c r="C4488" s="338" t="s">
        <v>11963</v>
      </c>
      <c r="D4488" s="249"/>
      <c r="E4488" s="249"/>
      <c r="F4488" s="183"/>
      <c r="G4488" s="184">
        <f t="shared" si="535"/>
        <v>432.96270000000004</v>
      </c>
      <c r="H4488" s="184">
        <f t="shared" si="536"/>
        <v>415.91258550999999</v>
      </c>
      <c r="I4488" s="184">
        <f t="shared" si="530"/>
        <v>17.050114490000055</v>
      </c>
      <c r="K4488" s="184">
        <v>0</v>
      </c>
      <c r="L4488" s="184">
        <v>0</v>
      </c>
      <c r="M4488" s="184">
        <f t="shared" si="531"/>
        <v>0</v>
      </c>
      <c r="O4488" s="188">
        <v>432.96270000000004</v>
      </c>
      <c r="P4488" s="188">
        <v>415.91258550999999</v>
      </c>
      <c r="Q4488" s="188">
        <f t="shared" si="532"/>
        <v>17.050114490000055</v>
      </c>
      <c r="S4488" s="184">
        <v>0</v>
      </c>
      <c r="T4488" s="184">
        <v>0</v>
      </c>
      <c r="U4488" s="184">
        <f t="shared" si="533"/>
        <v>0</v>
      </c>
      <c r="W4488" s="185">
        <v>0</v>
      </c>
      <c r="X4488" s="185">
        <v>0</v>
      </c>
      <c r="Y4488" s="185">
        <f t="shared" si="534"/>
        <v>0</v>
      </c>
    </row>
    <row r="4489" spans="2:25" s="187" customFormat="1" hidden="1" x14ac:dyDescent="0.3">
      <c r="B4489" s="226" t="s">
        <v>4797</v>
      </c>
      <c r="C4489" s="338" t="s">
        <v>11964</v>
      </c>
      <c r="D4489" s="249"/>
      <c r="E4489" s="249"/>
      <c r="F4489" s="183"/>
      <c r="G4489" s="184">
        <f t="shared" si="535"/>
        <v>147.86279999999999</v>
      </c>
      <c r="H4489" s="184">
        <f t="shared" si="536"/>
        <v>132.95468535000001</v>
      </c>
      <c r="I4489" s="184">
        <f t="shared" ref="I4489:I4552" si="537">+ABS(G4489-H4489)</f>
        <v>14.908114649999987</v>
      </c>
      <c r="K4489" s="184">
        <v>0</v>
      </c>
      <c r="L4489" s="184">
        <v>0</v>
      </c>
      <c r="M4489" s="184">
        <f t="shared" ref="M4489:M4552" si="538">+ABS(K4489-L4489)</f>
        <v>0</v>
      </c>
      <c r="O4489" s="188">
        <v>147.86279999999999</v>
      </c>
      <c r="P4489" s="188">
        <v>132.95468535000001</v>
      </c>
      <c r="Q4489" s="188">
        <f t="shared" ref="Q4489:Q4552" si="539">+ABS(O4489-P4489)</f>
        <v>14.908114649999987</v>
      </c>
      <c r="S4489" s="184">
        <v>0</v>
      </c>
      <c r="T4489" s="184">
        <v>0</v>
      </c>
      <c r="U4489" s="184">
        <f t="shared" ref="U4489:U4552" si="540">+ABS(S4489-T4489)</f>
        <v>0</v>
      </c>
      <c r="W4489" s="185">
        <v>0</v>
      </c>
      <c r="X4489" s="185">
        <v>0</v>
      </c>
      <c r="Y4489" s="185">
        <f t="shared" ref="Y4489:Y4552" si="541">+ABS(W4489-X4489)</f>
        <v>0</v>
      </c>
    </row>
    <row r="4490" spans="2:25" s="187" customFormat="1" hidden="1" x14ac:dyDescent="0.3">
      <c r="B4490" s="226" t="s">
        <v>4798</v>
      </c>
      <c r="C4490" s="338" t="s">
        <v>11965</v>
      </c>
      <c r="D4490" s="249"/>
      <c r="E4490" s="249"/>
      <c r="F4490" s="183"/>
      <c r="G4490" s="184">
        <f t="shared" si="535"/>
        <v>324.84439999999995</v>
      </c>
      <c r="H4490" s="184">
        <f t="shared" si="536"/>
        <v>290.41572886</v>
      </c>
      <c r="I4490" s="184">
        <f t="shared" si="537"/>
        <v>34.428671139999949</v>
      </c>
      <c r="K4490" s="184">
        <v>0</v>
      </c>
      <c r="L4490" s="184">
        <v>0</v>
      </c>
      <c r="M4490" s="184">
        <f t="shared" si="538"/>
        <v>0</v>
      </c>
      <c r="O4490" s="188">
        <v>324.84439999999995</v>
      </c>
      <c r="P4490" s="188">
        <v>290.41572886</v>
      </c>
      <c r="Q4490" s="188">
        <f t="shared" si="539"/>
        <v>34.428671139999949</v>
      </c>
      <c r="S4490" s="184">
        <v>0</v>
      </c>
      <c r="T4490" s="184">
        <v>0</v>
      </c>
      <c r="U4490" s="184">
        <f t="shared" si="540"/>
        <v>0</v>
      </c>
      <c r="W4490" s="185">
        <v>0</v>
      </c>
      <c r="X4490" s="185">
        <v>0</v>
      </c>
      <c r="Y4490" s="185">
        <f t="shared" si="541"/>
        <v>0</v>
      </c>
    </row>
    <row r="4491" spans="2:25" s="187" customFormat="1" hidden="1" x14ac:dyDescent="0.3">
      <c r="B4491" s="226" t="s">
        <v>4799</v>
      </c>
      <c r="C4491" s="338" t="s">
        <v>11966</v>
      </c>
      <c r="D4491" s="249"/>
      <c r="E4491" s="249"/>
      <c r="F4491" s="183"/>
      <c r="G4491" s="184">
        <f t="shared" si="535"/>
        <v>106.0035</v>
      </c>
      <c r="H4491" s="184">
        <f t="shared" si="536"/>
        <v>81.637069000000011</v>
      </c>
      <c r="I4491" s="184">
        <f t="shared" si="537"/>
        <v>24.366430999999992</v>
      </c>
      <c r="K4491" s="184">
        <v>0</v>
      </c>
      <c r="L4491" s="184">
        <v>0</v>
      </c>
      <c r="M4491" s="184">
        <f t="shared" si="538"/>
        <v>0</v>
      </c>
      <c r="O4491" s="188">
        <v>106.0035</v>
      </c>
      <c r="P4491" s="188">
        <v>81.637069000000011</v>
      </c>
      <c r="Q4491" s="188">
        <f t="shared" si="539"/>
        <v>24.366430999999992</v>
      </c>
      <c r="S4491" s="184">
        <v>0</v>
      </c>
      <c r="T4491" s="184">
        <v>0</v>
      </c>
      <c r="U4491" s="184">
        <f t="shared" si="540"/>
        <v>0</v>
      </c>
      <c r="W4491" s="185">
        <v>0</v>
      </c>
      <c r="X4491" s="185">
        <v>0</v>
      </c>
      <c r="Y4491" s="185">
        <f t="shared" si="541"/>
        <v>0</v>
      </c>
    </row>
    <row r="4492" spans="2:25" s="187" customFormat="1" hidden="1" x14ac:dyDescent="0.3">
      <c r="B4492" s="226" t="s">
        <v>4800</v>
      </c>
      <c r="C4492" s="338" t="s">
        <v>11967</v>
      </c>
      <c r="D4492" s="249"/>
      <c r="E4492" s="249"/>
      <c r="F4492" s="183"/>
      <c r="G4492" s="184">
        <f t="shared" si="535"/>
        <v>77.955399999999997</v>
      </c>
      <c r="H4492" s="184">
        <f t="shared" si="536"/>
        <v>80.071969999999993</v>
      </c>
      <c r="I4492" s="184">
        <f t="shared" si="537"/>
        <v>2.1165699999999958</v>
      </c>
      <c r="K4492" s="184">
        <v>0</v>
      </c>
      <c r="L4492" s="184">
        <v>0</v>
      </c>
      <c r="M4492" s="184">
        <f t="shared" si="538"/>
        <v>0</v>
      </c>
      <c r="O4492" s="188">
        <v>77.955399999999997</v>
      </c>
      <c r="P4492" s="188">
        <v>80.071969999999993</v>
      </c>
      <c r="Q4492" s="188">
        <f t="shared" si="539"/>
        <v>2.1165699999999958</v>
      </c>
      <c r="S4492" s="184">
        <v>0</v>
      </c>
      <c r="T4492" s="184">
        <v>0</v>
      </c>
      <c r="U4492" s="184">
        <f t="shared" si="540"/>
        <v>0</v>
      </c>
      <c r="W4492" s="185">
        <v>0</v>
      </c>
      <c r="X4492" s="185">
        <v>0</v>
      </c>
      <c r="Y4492" s="185">
        <f t="shared" si="541"/>
        <v>0</v>
      </c>
    </row>
    <row r="4493" spans="2:25" s="187" customFormat="1" hidden="1" x14ac:dyDescent="0.3">
      <c r="B4493" s="226" t="s">
        <v>4801</v>
      </c>
      <c r="C4493" s="338" t="s">
        <v>11968</v>
      </c>
      <c r="D4493" s="249"/>
      <c r="E4493" s="249"/>
      <c r="F4493" s="183"/>
      <c r="G4493" s="184">
        <f t="shared" si="535"/>
        <v>53.952600000000004</v>
      </c>
      <c r="H4493" s="184">
        <f t="shared" si="536"/>
        <v>50.109400960000002</v>
      </c>
      <c r="I4493" s="184">
        <f t="shared" si="537"/>
        <v>3.8431990400000018</v>
      </c>
      <c r="K4493" s="184">
        <v>0</v>
      </c>
      <c r="L4493" s="184">
        <v>0</v>
      </c>
      <c r="M4493" s="184">
        <f t="shared" si="538"/>
        <v>0</v>
      </c>
      <c r="O4493" s="188">
        <v>53.952600000000004</v>
      </c>
      <c r="P4493" s="188">
        <v>50.109400960000002</v>
      </c>
      <c r="Q4493" s="188">
        <f t="shared" si="539"/>
        <v>3.8431990400000018</v>
      </c>
      <c r="S4493" s="184">
        <v>0</v>
      </c>
      <c r="T4493" s="184">
        <v>0</v>
      </c>
      <c r="U4493" s="184">
        <f t="shared" si="540"/>
        <v>0</v>
      </c>
      <c r="W4493" s="185">
        <v>0</v>
      </c>
      <c r="X4493" s="185">
        <v>0</v>
      </c>
      <c r="Y4493" s="185">
        <f t="shared" si="541"/>
        <v>0</v>
      </c>
    </row>
    <row r="4494" spans="2:25" s="187" customFormat="1" hidden="1" x14ac:dyDescent="0.3">
      <c r="B4494" s="226" t="s">
        <v>4802</v>
      </c>
      <c r="C4494" s="338" t="s">
        <v>11969</v>
      </c>
      <c r="D4494" s="249"/>
      <c r="E4494" s="249"/>
      <c r="F4494" s="183"/>
      <c r="G4494" s="184">
        <f t="shared" si="535"/>
        <v>249.3014</v>
      </c>
      <c r="H4494" s="184">
        <f t="shared" si="536"/>
        <v>223.10070508000001</v>
      </c>
      <c r="I4494" s="184">
        <f t="shared" si="537"/>
        <v>26.200694919999989</v>
      </c>
      <c r="K4494" s="184">
        <v>0</v>
      </c>
      <c r="L4494" s="184">
        <v>0</v>
      </c>
      <c r="M4494" s="184">
        <f t="shared" si="538"/>
        <v>0</v>
      </c>
      <c r="O4494" s="188">
        <v>249.3014</v>
      </c>
      <c r="P4494" s="188">
        <v>223.10070508000001</v>
      </c>
      <c r="Q4494" s="188">
        <f t="shared" si="539"/>
        <v>26.200694919999989</v>
      </c>
      <c r="S4494" s="184">
        <v>0</v>
      </c>
      <c r="T4494" s="184">
        <v>0</v>
      </c>
      <c r="U4494" s="184">
        <f t="shared" si="540"/>
        <v>0</v>
      </c>
      <c r="W4494" s="185">
        <v>0</v>
      </c>
      <c r="X4494" s="185">
        <v>0</v>
      </c>
      <c r="Y4494" s="185">
        <f t="shared" si="541"/>
        <v>0</v>
      </c>
    </row>
    <row r="4495" spans="2:25" s="187" customFormat="1" hidden="1" x14ac:dyDescent="0.3">
      <c r="B4495" s="226" t="s">
        <v>4803</v>
      </c>
      <c r="C4495" s="338" t="s">
        <v>11970</v>
      </c>
      <c r="D4495" s="249"/>
      <c r="E4495" s="249"/>
      <c r="F4495" s="183"/>
      <c r="G4495" s="184">
        <f t="shared" si="535"/>
        <v>45.38</v>
      </c>
      <c r="H4495" s="184">
        <f t="shared" si="536"/>
        <v>1.4E-2</v>
      </c>
      <c r="I4495" s="184">
        <f t="shared" si="537"/>
        <v>45.366</v>
      </c>
      <c r="K4495" s="184">
        <v>0</v>
      </c>
      <c r="L4495" s="184">
        <v>0</v>
      </c>
      <c r="M4495" s="184">
        <f t="shared" si="538"/>
        <v>0</v>
      </c>
      <c r="O4495" s="188">
        <v>45.38</v>
      </c>
      <c r="P4495" s="188">
        <v>1.4E-2</v>
      </c>
      <c r="Q4495" s="188">
        <f t="shared" si="539"/>
        <v>45.366</v>
      </c>
      <c r="S4495" s="184">
        <v>0</v>
      </c>
      <c r="T4495" s="184">
        <v>0</v>
      </c>
      <c r="U4495" s="184">
        <f t="shared" si="540"/>
        <v>0</v>
      </c>
      <c r="W4495" s="185">
        <v>0</v>
      </c>
      <c r="X4495" s="185">
        <v>0</v>
      </c>
      <c r="Y4495" s="185">
        <f t="shared" si="541"/>
        <v>0</v>
      </c>
    </row>
    <row r="4496" spans="2:25" s="187" customFormat="1" hidden="1" x14ac:dyDescent="0.3">
      <c r="B4496" s="226" t="s">
        <v>4804</v>
      </c>
      <c r="C4496" s="338" t="s">
        <v>11971</v>
      </c>
      <c r="D4496" s="249"/>
      <c r="E4496" s="249"/>
      <c r="F4496" s="183"/>
      <c r="G4496" s="184">
        <f t="shared" si="535"/>
        <v>1</v>
      </c>
      <c r="H4496" s="184">
        <f t="shared" si="536"/>
        <v>0</v>
      </c>
      <c r="I4496" s="184">
        <f t="shared" si="537"/>
        <v>1</v>
      </c>
      <c r="K4496" s="184">
        <v>0</v>
      </c>
      <c r="L4496" s="184">
        <v>0</v>
      </c>
      <c r="M4496" s="184">
        <f t="shared" si="538"/>
        <v>0</v>
      </c>
      <c r="O4496" s="188">
        <v>1</v>
      </c>
      <c r="P4496" s="188">
        <v>0</v>
      </c>
      <c r="Q4496" s="188">
        <f t="shared" si="539"/>
        <v>1</v>
      </c>
      <c r="S4496" s="184">
        <v>0</v>
      </c>
      <c r="T4496" s="184">
        <v>0</v>
      </c>
      <c r="U4496" s="184">
        <f t="shared" si="540"/>
        <v>0</v>
      </c>
      <c r="W4496" s="185">
        <v>0</v>
      </c>
      <c r="X4496" s="185">
        <v>0</v>
      </c>
      <c r="Y4496" s="185">
        <f t="shared" si="541"/>
        <v>0</v>
      </c>
    </row>
    <row r="4497" spans="2:25" s="187" customFormat="1" hidden="1" x14ac:dyDescent="0.3">
      <c r="B4497" s="226" t="s">
        <v>4805</v>
      </c>
      <c r="C4497" s="338" t="s">
        <v>11972</v>
      </c>
      <c r="D4497" s="249"/>
      <c r="E4497" s="249"/>
      <c r="F4497" s="183"/>
      <c r="G4497" s="184">
        <f t="shared" si="535"/>
        <v>499.3723</v>
      </c>
      <c r="H4497" s="184">
        <f t="shared" si="536"/>
        <v>469.15363100000002</v>
      </c>
      <c r="I4497" s="184">
        <f t="shared" si="537"/>
        <v>30.218668999999977</v>
      </c>
      <c r="K4497" s="184">
        <v>0</v>
      </c>
      <c r="L4497" s="184">
        <v>0</v>
      </c>
      <c r="M4497" s="184">
        <f t="shared" si="538"/>
        <v>0</v>
      </c>
      <c r="O4497" s="188">
        <v>499.3723</v>
      </c>
      <c r="P4497" s="188">
        <v>469.15363100000002</v>
      </c>
      <c r="Q4497" s="188">
        <f t="shared" si="539"/>
        <v>30.218668999999977</v>
      </c>
      <c r="S4497" s="184">
        <v>0</v>
      </c>
      <c r="T4497" s="184">
        <v>0</v>
      </c>
      <c r="U4497" s="184">
        <f t="shared" si="540"/>
        <v>0</v>
      </c>
      <c r="W4497" s="185">
        <v>0</v>
      </c>
      <c r="X4497" s="185">
        <v>0</v>
      </c>
      <c r="Y4497" s="185">
        <f t="shared" si="541"/>
        <v>0</v>
      </c>
    </row>
    <row r="4498" spans="2:25" s="187" customFormat="1" hidden="1" x14ac:dyDescent="0.3">
      <c r="B4498" s="226" t="s">
        <v>4806</v>
      </c>
      <c r="C4498" s="338" t="s">
        <v>11973</v>
      </c>
      <c r="D4498" s="249"/>
      <c r="E4498" s="249"/>
      <c r="F4498" s="183"/>
      <c r="G4498" s="184">
        <f t="shared" si="535"/>
        <v>157.7355</v>
      </c>
      <c r="H4498" s="184">
        <f t="shared" si="536"/>
        <v>142.24764279999999</v>
      </c>
      <c r="I4498" s="184">
        <f t="shared" si="537"/>
        <v>15.487857200000008</v>
      </c>
      <c r="K4498" s="184">
        <v>0</v>
      </c>
      <c r="L4498" s="184">
        <v>0</v>
      </c>
      <c r="M4498" s="184">
        <f t="shared" si="538"/>
        <v>0</v>
      </c>
      <c r="O4498" s="188">
        <v>157.7355</v>
      </c>
      <c r="P4498" s="188">
        <v>142.24764279999999</v>
      </c>
      <c r="Q4498" s="188">
        <f t="shared" si="539"/>
        <v>15.487857200000008</v>
      </c>
      <c r="S4498" s="184">
        <v>0</v>
      </c>
      <c r="T4498" s="184">
        <v>0</v>
      </c>
      <c r="U4498" s="184">
        <f t="shared" si="540"/>
        <v>0</v>
      </c>
      <c r="W4498" s="185">
        <v>0</v>
      </c>
      <c r="X4498" s="185">
        <v>0</v>
      </c>
      <c r="Y4498" s="185">
        <f t="shared" si="541"/>
        <v>0</v>
      </c>
    </row>
    <row r="4499" spans="2:25" s="187" customFormat="1" hidden="1" x14ac:dyDescent="0.3">
      <c r="B4499" s="226" t="s">
        <v>4807</v>
      </c>
      <c r="C4499" s="338" t="s">
        <v>11974</v>
      </c>
      <c r="D4499" s="249"/>
      <c r="E4499" s="249"/>
      <c r="F4499" s="183"/>
      <c r="G4499" s="184">
        <f t="shared" si="535"/>
        <v>338.69689999999997</v>
      </c>
      <c r="H4499" s="184">
        <f t="shared" si="536"/>
        <v>316.01257700000002</v>
      </c>
      <c r="I4499" s="184">
        <f t="shared" si="537"/>
        <v>22.684322999999949</v>
      </c>
      <c r="K4499" s="184">
        <v>0</v>
      </c>
      <c r="L4499" s="184">
        <v>0</v>
      </c>
      <c r="M4499" s="184">
        <f t="shared" si="538"/>
        <v>0</v>
      </c>
      <c r="O4499" s="188">
        <v>338.69689999999997</v>
      </c>
      <c r="P4499" s="188">
        <v>316.01257700000002</v>
      </c>
      <c r="Q4499" s="188">
        <f t="shared" si="539"/>
        <v>22.684322999999949</v>
      </c>
      <c r="S4499" s="184">
        <v>0</v>
      </c>
      <c r="T4499" s="184">
        <v>0</v>
      </c>
      <c r="U4499" s="184">
        <f t="shared" si="540"/>
        <v>0</v>
      </c>
      <c r="W4499" s="185">
        <v>0</v>
      </c>
      <c r="X4499" s="185">
        <v>0</v>
      </c>
      <c r="Y4499" s="185">
        <f t="shared" si="541"/>
        <v>0</v>
      </c>
    </row>
    <row r="4500" spans="2:25" s="187" customFormat="1" hidden="1" x14ac:dyDescent="0.3">
      <c r="B4500" s="226" t="s">
        <v>4808</v>
      </c>
      <c r="C4500" s="338" t="s">
        <v>11975</v>
      </c>
      <c r="D4500" s="249"/>
      <c r="E4500" s="249"/>
      <c r="F4500" s="183"/>
      <c r="G4500" s="184">
        <f t="shared" si="535"/>
        <v>65.033600000000007</v>
      </c>
      <c r="H4500" s="184">
        <f t="shared" si="536"/>
        <v>58.012445</v>
      </c>
      <c r="I4500" s="184">
        <f t="shared" si="537"/>
        <v>7.0211550000000074</v>
      </c>
      <c r="K4500" s="184">
        <v>0</v>
      </c>
      <c r="L4500" s="184">
        <v>0</v>
      </c>
      <c r="M4500" s="184">
        <f t="shared" si="538"/>
        <v>0</v>
      </c>
      <c r="O4500" s="188">
        <v>65.033600000000007</v>
      </c>
      <c r="P4500" s="188">
        <v>58.012445</v>
      </c>
      <c r="Q4500" s="188">
        <f t="shared" si="539"/>
        <v>7.0211550000000074</v>
      </c>
      <c r="S4500" s="184">
        <v>0</v>
      </c>
      <c r="T4500" s="184">
        <v>0</v>
      </c>
      <c r="U4500" s="184">
        <f t="shared" si="540"/>
        <v>0</v>
      </c>
      <c r="W4500" s="185">
        <v>0</v>
      </c>
      <c r="X4500" s="185">
        <v>0</v>
      </c>
      <c r="Y4500" s="185">
        <f t="shared" si="541"/>
        <v>0</v>
      </c>
    </row>
    <row r="4501" spans="2:25" s="187" customFormat="1" hidden="1" x14ac:dyDescent="0.3">
      <c r="B4501" s="226" t="s">
        <v>4809</v>
      </c>
      <c r="C4501" s="338" t="s">
        <v>11976</v>
      </c>
      <c r="D4501" s="249"/>
      <c r="E4501" s="249"/>
      <c r="F4501" s="183"/>
      <c r="G4501" s="184">
        <f t="shared" si="535"/>
        <v>111.5051</v>
      </c>
      <c r="H4501" s="184">
        <f t="shared" si="536"/>
        <v>36.033369999999998</v>
      </c>
      <c r="I4501" s="184">
        <f t="shared" si="537"/>
        <v>75.471730000000008</v>
      </c>
      <c r="K4501" s="184">
        <v>0</v>
      </c>
      <c r="L4501" s="184">
        <v>0</v>
      </c>
      <c r="M4501" s="184">
        <f t="shared" si="538"/>
        <v>0</v>
      </c>
      <c r="O4501" s="188">
        <v>111.5051</v>
      </c>
      <c r="P4501" s="188">
        <v>36.033369999999998</v>
      </c>
      <c r="Q4501" s="188">
        <f t="shared" si="539"/>
        <v>75.471730000000008</v>
      </c>
      <c r="S4501" s="184">
        <v>0</v>
      </c>
      <c r="T4501" s="184">
        <v>0</v>
      </c>
      <c r="U4501" s="184">
        <f t="shared" si="540"/>
        <v>0</v>
      </c>
      <c r="W4501" s="185">
        <v>0</v>
      </c>
      <c r="X4501" s="185">
        <v>0</v>
      </c>
      <c r="Y4501" s="185">
        <f t="shared" si="541"/>
        <v>0</v>
      </c>
    </row>
    <row r="4502" spans="2:25" s="187" customFormat="1" hidden="1" x14ac:dyDescent="0.3">
      <c r="B4502" s="226" t="s">
        <v>4810</v>
      </c>
      <c r="C4502" s="338" t="s">
        <v>11977</v>
      </c>
      <c r="D4502" s="249"/>
      <c r="E4502" s="249"/>
      <c r="F4502" s="183"/>
      <c r="G4502" s="184">
        <f t="shared" si="535"/>
        <v>63.033100000000005</v>
      </c>
      <c r="H4502" s="184">
        <f t="shared" si="536"/>
        <v>44.251651000000003</v>
      </c>
      <c r="I4502" s="184">
        <f t="shared" si="537"/>
        <v>18.781449000000002</v>
      </c>
      <c r="K4502" s="184">
        <v>0</v>
      </c>
      <c r="L4502" s="184">
        <v>0</v>
      </c>
      <c r="M4502" s="184">
        <f t="shared" si="538"/>
        <v>0</v>
      </c>
      <c r="O4502" s="188">
        <v>63.033100000000005</v>
      </c>
      <c r="P4502" s="188">
        <v>44.251651000000003</v>
      </c>
      <c r="Q4502" s="188">
        <f t="shared" si="539"/>
        <v>18.781449000000002</v>
      </c>
      <c r="S4502" s="184">
        <v>0</v>
      </c>
      <c r="T4502" s="184">
        <v>0</v>
      </c>
      <c r="U4502" s="184">
        <f t="shared" si="540"/>
        <v>0</v>
      </c>
      <c r="W4502" s="185">
        <v>0</v>
      </c>
      <c r="X4502" s="185">
        <v>0</v>
      </c>
      <c r="Y4502" s="185">
        <f t="shared" si="541"/>
        <v>0</v>
      </c>
    </row>
    <row r="4503" spans="2:25" s="187" customFormat="1" hidden="1" x14ac:dyDescent="0.3">
      <c r="B4503" s="226" t="s">
        <v>4811</v>
      </c>
      <c r="C4503" s="338" t="s">
        <v>11978</v>
      </c>
      <c r="D4503" s="249"/>
      <c r="E4503" s="249"/>
      <c r="F4503" s="183"/>
      <c r="G4503" s="184">
        <f t="shared" si="535"/>
        <v>294.78730000000002</v>
      </c>
      <c r="H4503" s="184">
        <f t="shared" si="536"/>
        <v>242.53069327999998</v>
      </c>
      <c r="I4503" s="184">
        <f t="shared" si="537"/>
        <v>52.256606720000036</v>
      </c>
      <c r="K4503" s="184">
        <v>0</v>
      </c>
      <c r="L4503" s="184">
        <v>0</v>
      </c>
      <c r="M4503" s="184">
        <f t="shared" si="538"/>
        <v>0</v>
      </c>
      <c r="O4503" s="188">
        <v>294.78730000000002</v>
      </c>
      <c r="P4503" s="188">
        <v>242.53069327999998</v>
      </c>
      <c r="Q4503" s="188">
        <f t="shared" si="539"/>
        <v>52.256606720000036</v>
      </c>
      <c r="S4503" s="184">
        <v>0</v>
      </c>
      <c r="T4503" s="184">
        <v>0</v>
      </c>
      <c r="U4503" s="184">
        <f t="shared" si="540"/>
        <v>0</v>
      </c>
      <c r="W4503" s="185">
        <v>0</v>
      </c>
      <c r="X4503" s="185">
        <v>0</v>
      </c>
      <c r="Y4503" s="185">
        <f t="shared" si="541"/>
        <v>0</v>
      </c>
    </row>
    <row r="4504" spans="2:25" s="187" customFormat="1" hidden="1" x14ac:dyDescent="0.3">
      <c r="B4504" s="226" t="s">
        <v>4812</v>
      </c>
      <c r="C4504" s="338" t="s">
        <v>11979</v>
      </c>
      <c r="D4504" s="249"/>
      <c r="E4504" s="249"/>
      <c r="F4504" s="183"/>
      <c r="G4504" s="184">
        <f t="shared" si="535"/>
        <v>50.625</v>
      </c>
      <c r="H4504" s="184">
        <f t="shared" si="536"/>
        <v>0.1</v>
      </c>
      <c r="I4504" s="184">
        <f t="shared" si="537"/>
        <v>50.524999999999999</v>
      </c>
      <c r="K4504" s="184">
        <v>0</v>
      </c>
      <c r="L4504" s="184">
        <v>0</v>
      </c>
      <c r="M4504" s="184">
        <f t="shared" si="538"/>
        <v>0</v>
      </c>
      <c r="O4504" s="188">
        <v>50.625</v>
      </c>
      <c r="P4504" s="188">
        <v>0.1</v>
      </c>
      <c r="Q4504" s="188">
        <f t="shared" si="539"/>
        <v>50.524999999999999</v>
      </c>
      <c r="S4504" s="184">
        <v>0</v>
      </c>
      <c r="T4504" s="184">
        <v>0</v>
      </c>
      <c r="U4504" s="184">
        <f t="shared" si="540"/>
        <v>0</v>
      </c>
      <c r="W4504" s="185">
        <v>0</v>
      </c>
      <c r="X4504" s="185">
        <v>0</v>
      </c>
      <c r="Y4504" s="185">
        <f t="shared" si="541"/>
        <v>0</v>
      </c>
    </row>
    <row r="4505" spans="2:25" s="187" customFormat="1" hidden="1" x14ac:dyDescent="0.3">
      <c r="B4505" s="226" t="s">
        <v>4813</v>
      </c>
      <c r="C4505" s="338" t="s">
        <v>11980</v>
      </c>
      <c r="D4505" s="249"/>
      <c r="E4505" s="249"/>
      <c r="F4505" s="183"/>
      <c r="G4505" s="184">
        <f t="shared" si="535"/>
        <v>739.17219999999998</v>
      </c>
      <c r="H4505" s="184">
        <f t="shared" si="536"/>
        <v>674.82084706000001</v>
      </c>
      <c r="I4505" s="184">
        <f t="shared" si="537"/>
        <v>64.35135293999997</v>
      </c>
      <c r="J4505" s="179"/>
      <c r="K4505" s="184">
        <v>0</v>
      </c>
      <c r="L4505" s="184">
        <v>0</v>
      </c>
      <c r="M4505" s="184">
        <f t="shared" si="538"/>
        <v>0</v>
      </c>
      <c r="N4505" s="179"/>
      <c r="O4505" s="184">
        <v>739.17219999999998</v>
      </c>
      <c r="P4505" s="184">
        <v>674.82084706000001</v>
      </c>
      <c r="Q4505" s="184">
        <f t="shared" si="539"/>
        <v>64.35135293999997</v>
      </c>
      <c r="R4505" s="179"/>
      <c r="S4505" s="184">
        <v>0</v>
      </c>
      <c r="T4505" s="184">
        <v>0</v>
      </c>
      <c r="U4505" s="184">
        <f t="shared" si="540"/>
        <v>0</v>
      </c>
      <c r="V4505" s="179"/>
      <c r="W4505" s="184">
        <v>0</v>
      </c>
      <c r="X4505" s="184">
        <v>0</v>
      </c>
      <c r="Y4505" s="184">
        <f t="shared" si="541"/>
        <v>0</v>
      </c>
    </row>
    <row r="4506" spans="2:25" s="187" customFormat="1" hidden="1" x14ac:dyDescent="0.3">
      <c r="B4506" s="226" t="s">
        <v>4814</v>
      </c>
      <c r="C4506" s="338" t="s">
        <v>11981</v>
      </c>
      <c r="D4506" s="249"/>
      <c r="E4506" s="249"/>
      <c r="F4506" s="183"/>
      <c r="G4506" s="184">
        <f t="shared" si="535"/>
        <v>210.03120000000001</v>
      </c>
      <c r="H4506" s="184">
        <f t="shared" si="536"/>
        <v>194.03793202999998</v>
      </c>
      <c r="I4506" s="184">
        <f t="shared" si="537"/>
        <v>15.993267970000034</v>
      </c>
      <c r="K4506" s="184">
        <v>0</v>
      </c>
      <c r="L4506" s="184">
        <v>0</v>
      </c>
      <c r="M4506" s="184">
        <f t="shared" si="538"/>
        <v>0</v>
      </c>
      <c r="O4506" s="188">
        <v>210.03120000000001</v>
      </c>
      <c r="P4506" s="188">
        <v>194.03793202999998</v>
      </c>
      <c r="Q4506" s="188">
        <f t="shared" si="539"/>
        <v>15.993267970000034</v>
      </c>
      <c r="S4506" s="184">
        <v>0</v>
      </c>
      <c r="T4506" s="184">
        <v>0</v>
      </c>
      <c r="U4506" s="184">
        <f t="shared" si="540"/>
        <v>0</v>
      </c>
      <c r="W4506" s="185">
        <v>0</v>
      </c>
      <c r="X4506" s="185">
        <v>0</v>
      </c>
      <c r="Y4506" s="185">
        <f t="shared" si="541"/>
        <v>0</v>
      </c>
    </row>
    <row r="4507" spans="2:25" s="187" customFormat="1" hidden="1" x14ac:dyDescent="0.3">
      <c r="B4507" s="226" t="s">
        <v>4815</v>
      </c>
      <c r="C4507" s="338" t="s">
        <v>11982</v>
      </c>
      <c r="D4507" s="249"/>
      <c r="E4507" s="249"/>
      <c r="F4507" s="183"/>
      <c r="G4507" s="184">
        <f t="shared" si="535"/>
        <v>352.32600000000008</v>
      </c>
      <c r="H4507" s="184">
        <f t="shared" si="536"/>
        <v>325.80623299999996</v>
      </c>
      <c r="I4507" s="184">
        <f t="shared" si="537"/>
        <v>26.519767000000115</v>
      </c>
      <c r="K4507" s="184">
        <v>0</v>
      </c>
      <c r="L4507" s="184">
        <v>0</v>
      </c>
      <c r="M4507" s="184">
        <f t="shared" si="538"/>
        <v>0</v>
      </c>
      <c r="O4507" s="188">
        <v>352.32600000000008</v>
      </c>
      <c r="P4507" s="188">
        <v>325.80623299999996</v>
      </c>
      <c r="Q4507" s="188">
        <f t="shared" si="539"/>
        <v>26.519767000000115</v>
      </c>
      <c r="S4507" s="184">
        <v>0</v>
      </c>
      <c r="T4507" s="184">
        <v>0</v>
      </c>
      <c r="U4507" s="184">
        <f t="shared" si="540"/>
        <v>0</v>
      </c>
      <c r="W4507" s="185">
        <v>0</v>
      </c>
      <c r="X4507" s="185">
        <v>0</v>
      </c>
      <c r="Y4507" s="185">
        <f t="shared" si="541"/>
        <v>0</v>
      </c>
    </row>
    <row r="4508" spans="2:25" s="187" customFormat="1" hidden="1" x14ac:dyDescent="0.3">
      <c r="B4508" s="226" t="s">
        <v>4816</v>
      </c>
      <c r="C4508" s="338" t="s">
        <v>11983</v>
      </c>
      <c r="D4508" s="249"/>
      <c r="E4508" s="249"/>
      <c r="F4508" s="183"/>
      <c r="G4508" s="184">
        <f t="shared" si="535"/>
        <v>98.998900000000006</v>
      </c>
      <c r="H4508" s="184">
        <f t="shared" si="536"/>
        <v>87.929910000000007</v>
      </c>
      <c r="I4508" s="184">
        <f t="shared" si="537"/>
        <v>11.068989999999999</v>
      </c>
      <c r="K4508" s="184">
        <v>0</v>
      </c>
      <c r="L4508" s="184">
        <v>0</v>
      </c>
      <c r="M4508" s="184">
        <f t="shared" si="538"/>
        <v>0</v>
      </c>
      <c r="O4508" s="188">
        <v>98.998900000000006</v>
      </c>
      <c r="P4508" s="188">
        <v>87.929910000000007</v>
      </c>
      <c r="Q4508" s="188">
        <f t="shared" si="539"/>
        <v>11.068989999999999</v>
      </c>
      <c r="S4508" s="184">
        <v>0</v>
      </c>
      <c r="T4508" s="184">
        <v>0</v>
      </c>
      <c r="U4508" s="184">
        <f t="shared" si="540"/>
        <v>0</v>
      </c>
      <c r="W4508" s="185">
        <v>0</v>
      </c>
      <c r="X4508" s="185">
        <v>0</v>
      </c>
      <c r="Y4508" s="185">
        <f t="shared" si="541"/>
        <v>0</v>
      </c>
    </row>
    <row r="4509" spans="2:25" s="187" customFormat="1" hidden="1" x14ac:dyDescent="0.3">
      <c r="B4509" s="226" t="s">
        <v>4817</v>
      </c>
      <c r="C4509" s="338" t="s">
        <v>11984</v>
      </c>
      <c r="D4509" s="249"/>
      <c r="E4509" s="249"/>
      <c r="F4509" s="183"/>
      <c r="G4509" s="184">
        <f t="shared" si="535"/>
        <v>82.234300000000005</v>
      </c>
      <c r="H4509" s="184">
        <f t="shared" si="536"/>
        <v>32.5</v>
      </c>
      <c r="I4509" s="184">
        <f t="shared" si="537"/>
        <v>49.734300000000005</v>
      </c>
      <c r="K4509" s="184">
        <v>0</v>
      </c>
      <c r="L4509" s="184">
        <v>0</v>
      </c>
      <c r="M4509" s="184">
        <f t="shared" si="538"/>
        <v>0</v>
      </c>
      <c r="O4509" s="188">
        <v>82.234300000000005</v>
      </c>
      <c r="P4509" s="188">
        <v>32.5</v>
      </c>
      <c r="Q4509" s="188">
        <f t="shared" si="539"/>
        <v>49.734300000000005</v>
      </c>
      <c r="S4509" s="184">
        <v>0</v>
      </c>
      <c r="T4509" s="184">
        <v>0</v>
      </c>
      <c r="U4509" s="184">
        <f t="shared" si="540"/>
        <v>0</v>
      </c>
      <c r="W4509" s="185">
        <v>0</v>
      </c>
      <c r="X4509" s="185">
        <v>0</v>
      </c>
      <c r="Y4509" s="185">
        <f t="shared" si="541"/>
        <v>0</v>
      </c>
    </row>
    <row r="4510" spans="2:25" s="187" customFormat="1" hidden="1" x14ac:dyDescent="0.3">
      <c r="B4510" s="226" t="s">
        <v>4818</v>
      </c>
      <c r="C4510" s="338" t="s">
        <v>11985</v>
      </c>
      <c r="D4510" s="249"/>
      <c r="E4510" s="249"/>
      <c r="F4510" s="183"/>
      <c r="G4510" s="184">
        <f t="shared" si="535"/>
        <v>54.377699999999997</v>
      </c>
      <c r="H4510" s="184">
        <f t="shared" si="536"/>
        <v>48.477436689999998</v>
      </c>
      <c r="I4510" s="184">
        <f t="shared" si="537"/>
        <v>5.9002633099999997</v>
      </c>
      <c r="K4510" s="184">
        <v>0</v>
      </c>
      <c r="L4510" s="184">
        <v>0</v>
      </c>
      <c r="M4510" s="184">
        <f t="shared" si="538"/>
        <v>0</v>
      </c>
      <c r="O4510" s="188">
        <v>54.377699999999997</v>
      </c>
      <c r="P4510" s="188">
        <v>48.477436689999998</v>
      </c>
      <c r="Q4510" s="188">
        <f t="shared" si="539"/>
        <v>5.9002633099999997</v>
      </c>
      <c r="S4510" s="184">
        <v>0</v>
      </c>
      <c r="T4510" s="184">
        <v>0</v>
      </c>
      <c r="U4510" s="184">
        <f t="shared" si="540"/>
        <v>0</v>
      </c>
      <c r="W4510" s="185">
        <v>0</v>
      </c>
      <c r="X4510" s="185">
        <v>0</v>
      </c>
      <c r="Y4510" s="185">
        <f t="shared" si="541"/>
        <v>0</v>
      </c>
    </row>
    <row r="4511" spans="2:25" s="187" customFormat="1" hidden="1" x14ac:dyDescent="0.3">
      <c r="B4511" s="226" t="s">
        <v>4819</v>
      </c>
      <c r="C4511" s="338" t="s">
        <v>11986</v>
      </c>
      <c r="D4511" s="249"/>
      <c r="E4511" s="249"/>
      <c r="F4511" s="183"/>
      <c r="G4511" s="184">
        <f t="shared" si="535"/>
        <v>294.50889999999998</v>
      </c>
      <c r="H4511" s="184">
        <f t="shared" si="536"/>
        <v>262.73504945999997</v>
      </c>
      <c r="I4511" s="184">
        <f t="shared" si="537"/>
        <v>31.773850540000012</v>
      </c>
      <c r="K4511" s="184">
        <v>0</v>
      </c>
      <c r="L4511" s="184">
        <v>0</v>
      </c>
      <c r="M4511" s="184">
        <f t="shared" si="538"/>
        <v>0</v>
      </c>
      <c r="O4511" s="188">
        <v>294.50889999999998</v>
      </c>
      <c r="P4511" s="188">
        <v>262.73504945999997</v>
      </c>
      <c r="Q4511" s="188">
        <f t="shared" si="539"/>
        <v>31.773850540000012</v>
      </c>
      <c r="S4511" s="184">
        <v>0</v>
      </c>
      <c r="T4511" s="184">
        <v>0</v>
      </c>
      <c r="U4511" s="184">
        <f t="shared" si="540"/>
        <v>0</v>
      </c>
      <c r="W4511" s="185">
        <v>0</v>
      </c>
      <c r="X4511" s="185">
        <v>0</v>
      </c>
      <c r="Y4511" s="185">
        <f t="shared" si="541"/>
        <v>0</v>
      </c>
    </row>
    <row r="4512" spans="2:25" s="187" customFormat="1" hidden="1" x14ac:dyDescent="0.3">
      <c r="B4512" s="226" t="s">
        <v>4820</v>
      </c>
      <c r="C4512" s="338" t="s">
        <v>11987</v>
      </c>
      <c r="D4512" s="249"/>
      <c r="E4512" s="249"/>
      <c r="F4512" s="183"/>
      <c r="G4512" s="184">
        <f t="shared" si="535"/>
        <v>92.991600000000005</v>
      </c>
      <c r="H4512" s="184">
        <f t="shared" si="536"/>
        <v>0</v>
      </c>
      <c r="I4512" s="184">
        <f t="shared" si="537"/>
        <v>92.991600000000005</v>
      </c>
      <c r="K4512" s="184">
        <v>0</v>
      </c>
      <c r="L4512" s="184">
        <v>0</v>
      </c>
      <c r="M4512" s="184">
        <f t="shared" si="538"/>
        <v>0</v>
      </c>
      <c r="O4512" s="188">
        <v>92.991600000000005</v>
      </c>
      <c r="P4512" s="188">
        <v>0</v>
      </c>
      <c r="Q4512" s="188">
        <f t="shared" si="539"/>
        <v>92.991600000000005</v>
      </c>
      <c r="S4512" s="184">
        <v>0</v>
      </c>
      <c r="T4512" s="184">
        <v>0</v>
      </c>
      <c r="U4512" s="184">
        <f t="shared" si="540"/>
        <v>0</v>
      </c>
      <c r="W4512" s="185">
        <v>0</v>
      </c>
      <c r="X4512" s="185">
        <v>0</v>
      </c>
      <c r="Y4512" s="185">
        <f t="shared" si="541"/>
        <v>0</v>
      </c>
    </row>
    <row r="4513" spans="2:25" s="187" customFormat="1" hidden="1" x14ac:dyDescent="0.3">
      <c r="B4513" s="226" t="s">
        <v>4821</v>
      </c>
      <c r="C4513" s="338" t="s">
        <v>11988</v>
      </c>
      <c r="D4513" s="249"/>
      <c r="E4513" s="249"/>
      <c r="F4513" s="183"/>
      <c r="G4513" s="184">
        <f t="shared" si="535"/>
        <v>0.1211</v>
      </c>
      <c r="H4513" s="184">
        <f t="shared" si="536"/>
        <v>0</v>
      </c>
      <c r="I4513" s="184">
        <f t="shared" si="537"/>
        <v>0.1211</v>
      </c>
      <c r="K4513" s="184">
        <v>0</v>
      </c>
      <c r="L4513" s="184">
        <v>0</v>
      </c>
      <c r="M4513" s="184">
        <f t="shared" si="538"/>
        <v>0</v>
      </c>
      <c r="O4513" s="188">
        <v>0.1211</v>
      </c>
      <c r="P4513" s="188">
        <v>0</v>
      </c>
      <c r="Q4513" s="188">
        <f t="shared" si="539"/>
        <v>0.1211</v>
      </c>
      <c r="S4513" s="184">
        <v>0</v>
      </c>
      <c r="T4513" s="184">
        <v>0</v>
      </c>
      <c r="U4513" s="184">
        <f t="shared" si="540"/>
        <v>0</v>
      </c>
      <c r="W4513" s="185">
        <v>0</v>
      </c>
      <c r="X4513" s="185">
        <v>0</v>
      </c>
      <c r="Y4513" s="185">
        <f t="shared" si="541"/>
        <v>0</v>
      </c>
    </row>
    <row r="4514" spans="2:25" s="187" customFormat="1" hidden="1" x14ac:dyDescent="0.3">
      <c r="B4514" s="226" t="s">
        <v>4822</v>
      </c>
      <c r="C4514" s="338" t="s">
        <v>11989</v>
      </c>
      <c r="D4514" s="249"/>
      <c r="E4514" s="249"/>
      <c r="F4514" s="183"/>
      <c r="G4514" s="184">
        <f t="shared" si="535"/>
        <v>686.57979999999998</v>
      </c>
      <c r="H4514" s="184">
        <f t="shared" si="536"/>
        <v>634.21627129000001</v>
      </c>
      <c r="I4514" s="184">
        <f t="shared" si="537"/>
        <v>52.363528709999969</v>
      </c>
      <c r="K4514" s="184">
        <v>0</v>
      </c>
      <c r="L4514" s="184">
        <v>0</v>
      </c>
      <c r="M4514" s="184">
        <f t="shared" si="538"/>
        <v>0</v>
      </c>
      <c r="O4514" s="188">
        <v>686.57979999999998</v>
      </c>
      <c r="P4514" s="188">
        <v>634.21627129000001</v>
      </c>
      <c r="Q4514" s="188">
        <f t="shared" si="539"/>
        <v>52.363528709999969</v>
      </c>
      <c r="S4514" s="184">
        <v>0</v>
      </c>
      <c r="T4514" s="184">
        <v>0</v>
      </c>
      <c r="U4514" s="184">
        <f t="shared" si="540"/>
        <v>0</v>
      </c>
      <c r="W4514" s="185">
        <v>0</v>
      </c>
      <c r="X4514" s="185">
        <v>0</v>
      </c>
      <c r="Y4514" s="185">
        <f t="shared" si="541"/>
        <v>0</v>
      </c>
    </row>
    <row r="4515" spans="2:25" s="187" customFormat="1" hidden="1" x14ac:dyDescent="0.3">
      <c r="B4515" s="226" t="s">
        <v>4823</v>
      </c>
      <c r="C4515" s="338" t="s">
        <v>11990</v>
      </c>
      <c r="D4515" s="249"/>
      <c r="E4515" s="249"/>
      <c r="F4515" s="183"/>
      <c r="G4515" s="184">
        <f t="shared" si="535"/>
        <v>190.7381</v>
      </c>
      <c r="H4515" s="184">
        <f t="shared" si="536"/>
        <v>165.81136726999998</v>
      </c>
      <c r="I4515" s="184">
        <f t="shared" si="537"/>
        <v>24.926732730000026</v>
      </c>
      <c r="K4515" s="184">
        <v>0</v>
      </c>
      <c r="L4515" s="184">
        <v>0</v>
      </c>
      <c r="M4515" s="184">
        <f t="shared" si="538"/>
        <v>0</v>
      </c>
      <c r="O4515" s="188">
        <v>190.7381</v>
      </c>
      <c r="P4515" s="188">
        <v>165.81136726999998</v>
      </c>
      <c r="Q4515" s="188">
        <f t="shared" si="539"/>
        <v>24.926732730000026</v>
      </c>
      <c r="S4515" s="184">
        <v>0</v>
      </c>
      <c r="T4515" s="184">
        <v>0</v>
      </c>
      <c r="U4515" s="184">
        <f t="shared" si="540"/>
        <v>0</v>
      </c>
      <c r="W4515" s="185">
        <v>0</v>
      </c>
      <c r="X4515" s="185">
        <v>0</v>
      </c>
      <c r="Y4515" s="185">
        <f t="shared" si="541"/>
        <v>0</v>
      </c>
    </row>
    <row r="4516" spans="2:25" s="187" customFormat="1" hidden="1" x14ac:dyDescent="0.3">
      <c r="B4516" s="226" t="s">
        <v>4824</v>
      </c>
      <c r="C4516" s="338" t="s">
        <v>11991</v>
      </c>
      <c r="D4516" s="249"/>
      <c r="E4516" s="249"/>
      <c r="F4516" s="183"/>
      <c r="G4516" s="184">
        <f t="shared" si="535"/>
        <v>346.33870000000002</v>
      </c>
      <c r="H4516" s="184">
        <f t="shared" si="536"/>
        <v>309.48855794000002</v>
      </c>
      <c r="I4516" s="184">
        <f t="shared" si="537"/>
        <v>36.850142059999996</v>
      </c>
      <c r="K4516" s="184">
        <v>0</v>
      </c>
      <c r="L4516" s="184">
        <v>0</v>
      </c>
      <c r="M4516" s="184">
        <f t="shared" si="538"/>
        <v>0</v>
      </c>
      <c r="O4516" s="188">
        <v>346.33870000000002</v>
      </c>
      <c r="P4516" s="188">
        <v>309.48855794000002</v>
      </c>
      <c r="Q4516" s="188">
        <f t="shared" si="539"/>
        <v>36.850142059999996</v>
      </c>
      <c r="S4516" s="184">
        <v>0</v>
      </c>
      <c r="T4516" s="184">
        <v>0</v>
      </c>
      <c r="U4516" s="184">
        <f t="shared" si="540"/>
        <v>0</v>
      </c>
      <c r="W4516" s="185">
        <v>0</v>
      </c>
      <c r="X4516" s="185">
        <v>0</v>
      </c>
      <c r="Y4516" s="185">
        <f t="shared" si="541"/>
        <v>0</v>
      </c>
    </row>
    <row r="4517" spans="2:25" s="187" customFormat="1" hidden="1" x14ac:dyDescent="0.3">
      <c r="B4517" s="226" t="s">
        <v>4825</v>
      </c>
      <c r="C4517" s="338" t="s">
        <v>11992</v>
      </c>
      <c r="D4517" s="249"/>
      <c r="E4517" s="249"/>
      <c r="F4517" s="183"/>
      <c r="G4517" s="184">
        <f t="shared" si="535"/>
        <v>78.481500000000011</v>
      </c>
      <c r="H4517" s="184">
        <f t="shared" si="536"/>
        <v>70.643368100000004</v>
      </c>
      <c r="I4517" s="184">
        <f t="shared" si="537"/>
        <v>7.8381319000000076</v>
      </c>
      <c r="K4517" s="184">
        <v>0</v>
      </c>
      <c r="L4517" s="184">
        <v>0</v>
      </c>
      <c r="M4517" s="184">
        <f t="shared" si="538"/>
        <v>0</v>
      </c>
      <c r="O4517" s="188">
        <v>78.481500000000011</v>
      </c>
      <c r="P4517" s="188">
        <v>70.643368100000004</v>
      </c>
      <c r="Q4517" s="188">
        <f t="shared" si="539"/>
        <v>7.8381319000000076</v>
      </c>
      <c r="S4517" s="184">
        <v>0</v>
      </c>
      <c r="T4517" s="184">
        <v>0</v>
      </c>
      <c r="U4517" s="184">
        <f t="shared" si="540"/>
        <v>0</v>
      </c>
      <c r="W4517" s="185">
        <v>0</v>
      </c>
      <c r="X4517" s="185">
        <v>0</v>
      </c>
      <c r="Y4517" s="185">
        <f t="shared" si="541"/>
        <v>0</v>
      </c>
    </row>
    <row r="4518" spans="2:25" s="187" customFormat="1" hidden="1" x14ac:dyDescent="0.3">
      <c r="B4518" s="226" t="s">
        <v>4826</v>
      </c>
      <c r="C4518" s="338" t="s">
        <v>11993</v>
      </c>
      <c r="D4518" s="249"/>
      <c r="E4518" s="249"/>
      <c r="F4518" s="183"/>
      <c r="G4518" s="184">
        <f t="shared" ref="G4518:G4581" si="542">+K4518+O4518+S4518+W4518</f>
        <v>120.6567</v>
      </c>
      <c r="H4518" s="184">
        <f t="shared" ref="H4518:H4581" si="543">+L4518+P4518+T4518+X4518</f>
        <v>80.259</v>
      </c>
      <c r="I4518" s="184">
        <f t="shared" si="537"/>
        <v>40.3977</v>
      </c>
      <c r="K4518" s="184">
        <v>0</v>
      </c>
      <c r="L4518" s="184">
        <v>0</v>
      </c>
      <c r="M4518" s="184">
        <f t="shared" si="538"/>
        <v>0</v>
      </c>
      <c r="O4518" s="188">
        <v>120.6567</v>
      </c>
      <c r="P4518" s="188">
        <v>80.259</v>
      </c>
      <c r="Q4518" s="188">
        <f t="shared" si="539"/>
        <v>40.3977</v>
      </c>
      <c r="S4518" s="184">
        <v>0</v>
      </c>
      <c r="T4518" s="184">
        <v>0</v>
      </c>
      <c r="U4518" s="184">
        <f t="shared" si="540"/>
        <v>0</v>
      </c>
      <c r="W4518" s="185">
        <v>0</v>
      </c>
      <c r="X4518" s="185">
        <v>0</v>
      </c>
      <c r="Y4518" s="185">
        <f t="shared" si="541"/>
        <v>0</v>
      </c>
    </row>
    <row r="4519" spans="2:25" s="187" customFormat="1" hidden="1" x14ac:dyDescent="0.3">
      <c r="B4519" s="226" t="s">
        <v>4827</v>
      </c>
      <c r="C4519" s="338" t="s">
        <v>11994</v>
      </c>
      <c r="D4519" s="249"/>
      <c r="E4519" s="249"/>
      <c r="F4519" s="183"/>
      <c r="G4519" s="184">
        <f t="shared" si="542"/>
        <v>51.373399999999997</v>
      </c>
      <c r="H4519" s="184">
        <f t="shared" si="543"/>
        <v>44.28423437</v>
      </c>
      <c r="I4519" s="184">
        <f t="shared" si="537"/>
        <v>7.0891656299999966</v>
      </c>
      <c r="K4519" s="184">
        <v>0</v>
      </c>
      <c r="L4519" s="184">
        <v>0</v>
      </c>
      <c r="M4519" s="184">
        <f t="shared" si="538"/>
        <v>0</v>
      </c>
      <c r="O4519" s="188">
        <v>51.373399999999997</v>
      </c>
      <c r="P4519" s="188">
        <v>44.28423437</v>
      </c>
      <c r="Q4519" s="188">
        <f t="shared" si="539"/>
        <v>7.0891656299999966</v>
      </c>
      <c r="S4519" s="184">
        <v>0</v>
      </c>
      <c r="T4519" s="184">
        <v>0</v>
      </c>
      <c r="U4519" s="184">
        <f t="shared" si="540"/>
        <v>0</v>
      </c>
      <c r="W4519" s="185">
        <v>0</v>
      </c>
      <c r="X4519" s="185">
        <v>0</v>
      </c>
      <c r="Y4519" s="185">
        <f t="shared" si="541"/>
        <v>0</v>
      </c>
    </row>
    <row r="4520" spans="2:25" s="187" customFormat="1" hidden="1" x14ac:dyDescent="0.3">
      <c r="B4520" s="226" t="s">
        <v>4828</v>
      </c>
      <c r="C4520" s="338" t="s">
        <v>11995</v>
      </c>
      <c r="D4520" s="249"/>
      <c r="E4520" s="249"/>
      <c r="F4520" s="183"/>
      <c r="G4520" s="184">
        <f t="shared" si="542"/>
        <v>287.46020000000004</v>
      </c>
      <c r="H4520" s="184">
        <f t="shared" si="543"/>
        <v>256.34626849</v>
      </c>
      <c r="I4520" s="184">
        <f t="shared" si="537"/>
        <v>31.113931510000043</v>
      </c>
      <c r="K4520" s="184">
        <v>0</v>
      </c>
      <c r="L4520" s="184">
        <v>0</v>
      </c>
      <c r="M4520" s="184">
        <f t="shared" si="538"/>
        <v>0</v>
      </c>
      <c r="O4520" s="188">
        <v>287.46020000000004</v>
      </c>
      <c r="P4520" s="188">
        <v>256.34626849</v>
      </c>
      <c r="Q4520" s="188">
        <f t="shared" si="539"/>
        <v>31.113931510000043</v>
      </c>
      <c r="S4520" s="184">
        <v>0</v>
      </c>
      <c r="T4520" s="184">
        <v>0</v>
      </c>
      <c r="U4520" s="184">
        <f t="shared" si="540"/>
        <v>0</v>
      </c>
      <c r="W4520" s="185">
        <v>0</v>
      </c>
      <c r="X4520" s="185">
        <v>0</v>
      </c>
      <c r="Y4520" s="185">
        <f t="shared" si="541"/>
        <v>0</v>
      </c>
    </row>
    <row r="4521" spans="2:25" s="187" customFormat="1" hidden="1" x14ac:dyDescent="0.3">
      <c r="B4521" s="226" t="s">
        <v>4829</v>
      </c>
      <c r="C4521" s="338" t="s">
        <v>11996</v>
      </c>
      <c r="D4521" s="249"/>
      <c r="E4521" s="249"/>
      <c r="F4521" s="183"/>
      <c r="G4521" s="184">
        <f t="shared" si="542"/>
        <v>119.06099999999999</v>
      </c>
      <c r="H4521" s="184">
        <f t="shared" si="543"/>
        <v>2.0104000000000002</v>
      </c>
      <c r="I4521" s="184">
        <f t="shared" si="537"/>
        <v>117.05059999999999</v>
      </c>
      <c r="K4521" s="184">
        <v>0</v>
      </c>
      <c r="L4521" s="184">
        <v>0</v>
      </c>
      <c r="M4521" s="184">
        <f t="shared" si="538"/>
        <v>0</v>
      </c>
      <c r="O4521" s="188">
        <v>119.06099999999999</v>
      </c>
      <c r="P4521" s="188">
        <v>2.0104000000000002</v>
      </c>
      <c r="Q4521" s="188">
        <f t="shared" si="539"/>
        <v>117.05059999999999</v>
      </c>
      <c r="S4521" s="184">
        <v>0</v>
      </c>
      <c r="T4521" s="184">
        <v>0</v>
      </c>
      <c r="U4521" s="184">
        <f t="shared" si="540"/>
        <v>0</v>
      </c>
      <c r="W4521" s="185">
        <v>0</v>
      </c>
      <c r="X4521" s="185">
        <v>0</v>
      </c>
      <c r="Y4521" s="185">
        <f t="shared" si="541"/>
        <v>0</v>
      </c>
    </row>
    <row r="4522" spans="2:25" s="187" customFormat="1" hidden="1" x14ac:dyDescent="0.3">
      <c r="B4522" s="226" t="s">
        <v>4830</v>
      </c>
      <c r="C4522" s="338" t="s">
        <v>11997</v>
      </c>
      <c r="D4522" s="249"/>
      <c r="E4522" s="249"/>
      <c r="F4522" s="183"/>
      <c r="G4522" s="184">
        <f t="shared" si="542"/>
        <v>1.7891999999999999</v>
      </c>
      <c r="H4522" s="184">
        <f t="shared" si="543"/>
        <v>0</v>
      </c>
      <c r="I4522" s="184">
        <f t="shared" si="537"/>
        <v>1.7891999999999999</v>
      </c>
      <c r="K4522" s="184">
        <v>0</v>
      </c>
      <c r="L4522" s="184">
        <v>0</v>
      </c>
      <c r="M4522" s="184">
        <f t="shared" si="538"/>
        <v>0</v>
      </c>
      <c r="O4522" s="188">
        <v>1.7891999999999999</v>
      </c>
      <c r="P4522" s="188">
        <v>0</v>
      </c>
      <c r="Q4522" s="188">
        <f t="shared" si="539"/>
        <v>1.7891999999999999</v>
      </c>
      <c r="S4522" s="184">
        <v>0</v>
      </c>
      <c r="T4522" s="184">
        <v>0</v>
      </c>
      <c r="U4522" s="184">
        <f t="shared" si="540"/>
        <v>0</v>
      </c>
      <c r="W4522" s="185">
        <v>0</v>
      </c>
      <c r="X4522" s="185">
        <v>0</v>
      </c>
      <c r="Y4522" s="185">
        <f t="shared" si="541"/>
        <v>0</v>
      </c>
    </row>
    <row r="4523" spans="2:25" s="187" customFormat="1" hidden="1" x14ac:dyDescent="0.3">
      <c r="B4523" s="226" t="s">
        <v>4831</v>
      </c>
      <c r="C4523" s="338" t="s">
        <v>11998</v>
      </c>
      <c r="D4523" s="249"/>
      <c r="E4523" s="249"/>
      <c r="F4523" s="183"/>
      <c r="G4523" s="184">
        <f t="shared" si="542"/>
        <v>37.314799999999998</v>
      </c>
      <c r="H4523" s="184">
        <f t="shared" si="543"/>
        <v>33.787080000000003</v>
      </c>
      <c r="I4523" s="184">
        <f t="shared" si="537"/>
        <v>3.5277199999999951</v>
      </c>
      <c r="K4523" s="184">
        <v>0</v>
      </c>
      <c r="L4523" s="184">
        <v>0</v>
      </c>
      <c r="M4523" s="184">
        <f t="shared" si="538"/>
        <v>0</v>
      </c>
      <c r="O4523" s="188">
        <v>37.314799999999998</v>
      </c>
      <c r="P4523" s="188">
        <v>33.787080000000003</v>
      </c>
      <c r="Q4523" s="188">
        <f t="shared" si="539"/>
        <v>3.5277199999999951</v>
      </c>
      <c r="S4523" s="184">
        <v>0</v>
      </c>
      <c r="T4523" s="184">
        <v>0</v>
      </c>
      <c r="U4523" s="184">
        <f t="shared" si="540"/>
        <v>0</v>
      </c>
      <c r="W4523" s="185">
        <v>0</v>
      </c>
      <c r="X4523" s="185">
        <v>0</v>
      </c>
      <c r="Y4523" s="185">
        <f t="shared" si="541"/>
        <v>0</v>
      </c>
    </row>
    <row r="4524" spans="2:25" s="187" customFormat="1" hidden="1" x14ac:dyDescent="0.3">
      <c r="B4524" s="226" t="s">
        <v>4832</v>
      </c>
      <c r="C4524" s="338" t="s">
        <v>11999</v>
      </c>
      <c r="D4524" s="249"/>
      <c r="E4524" s="249"/>
      <c r="F4524" s="183"/>
      <c r="G4524" s="184">
        <f t="shared" si="542"/>
        <v>635.2645</v>
      </c>
      <c r="H4524" s="184">
        <f t="shared" si="543"/>
        <v>601.11391430999993</v>
      </c>
      <c r="I4524" s="184">
        <f t="shared" si="537"/>
        <v>34.150585690000071</v>
      </c>
      <c r="K4524" s="184">
        <v>0</v>
      </c>
      <c r="L4524" s="184">
        <v>0</v>
      </c>
      <c r="M4524" s="184">
        <f t="shared" si="538"/>
        <v>0</v>
      </c>
      <c r="O4524" s="188">
        <v>635.2645</v>
      </c>
      <c r="P4524" s="188">
        <v>601.11391430999993</v>
      </c>
      <c r="Q4524" s="188">
        <f t="shared" si="539"/>
        <v>34.150585690000071</v>
      </c>
      <c r="S4524" s="184">
        <v>0</v>
      </c>
      <c r="T4524" s="184">
        <v>0</v>
      </c>
      <c r="U4524" s="184">
        <f t="shared" si="540"/>
        <v>0</v>
      </c>
      <c r="W4524" s="185">
        <v>0</v>
      </c>
      <c r="X4524" s="185">
        <v>0</v>
      </c>
      <c r="Y4524" s="185">
        <f t="shared" si="541"/>
        <v>0</v>
      </c>
    </row>
    <row r="4525" spans="2:25" s="187" customFormat="1" hidden="1" x14ac:dyDescent="0.3">
      <c r="B4525" s="226" t="s">
        <v>4833</v>
      </c>
      <c r="C4525" s="338" t="s">
        <v>12000</v>
      </c>
      <c r="D4525" s="249"/>
      <c r="E4525" s="249"/>
      <c r="F4525" s="183"/>
      <c r="G4525" s="184">
        <f t="shared" si="542"/>
        <v>178.06229999999999</v>
      </c>
      <c r="H4525" s="184">
        <f t="shared" si="543"/>
        <v>158.19812704</v>
      </c>
      <c r="I4525" s="184">
        <f t="shared" si="537"/>
        <v>19.864172959999991</v>
      </c>
      <c r="K4525" s="184">
        <v>0</v>
      </c>
      <c r="L4525" s="184">
        <v>0</v>
      </c>
      <c r="M4525" s="184">
        <f t="shared" si="538"/>
        <v>0</v>
      </c>
      <c r="O4525" s="188">
        <v>178.06229999999999</v>
      </c>
      <c r="P4525" s="188">
        <v>158.19812704</v>
      </c>
      <c r="Q4525" s="188">
        <f t="shared" si="539"/>
        <v>19.864172959999991</v>
      </c>
      <c r="S4525" s="184">
        <v>0</v>
      </c>
      <c r="T4525" s="184">
        <v>0</v>
      </c>
      <c r="U4525" s="184">
        <f t="shared" si="540"/>
        <v>0</v>
      </c>
      <c r="W4525" s="185">
        <v>0</v>
      </c>
      <c r="X4525" s="185">
        <v>0</v>
      </c>
      <c r="Y4525" s="185">
        <f t="shared" si="541"/>
        <v>0</v>
      </c>
    </row>
    <row r="4526" spans="2:25" s="187" customFormat="1" hidden="1" x14ac:dyDescent="0.3">
      <c r="B4526" s="226" t="s">
        <v>4834</v>
      </c>
      <c r="C4526" s="338" t="s">
        <v>12001</v>
      </c>
      <c r="D4526" s="249"/>
      <c r="E4526" s="249"/>
      <c r="F4526" s="183"/>
      <c r="G4526" s="184">
        <f t="shared" si="542"/>
        <v>344.96230000000003</v>
      </c>
      <c r="H4526" s="184">
        <f t="shared" si="543"/>
        <v>306.84500600000001</v>
      </c>
      <c r="I4526" s="184">
        <f t="shared" si="537"/>
        <v>38.117294000000015</v>
      </c>
      <c r="K4526" s="184">
        <v>0</v>
      </c>
      <c r="L4526" s="184">
        <v>0</v>
      </c>
      <c r="M4526" s="184">
        <f t="shared" si="538"/>
        <v>0</v>
      </c>
      <c r="O4526" s="188">
        <v>344.96230000000003</v>
      </c>
      <c r="P4526" s="188">
        <v>306.84500600000001</v>
      </c>
      <c r="Q4526" s="188">
        <f t="shared" si="539"/>
        <v>38.117294000000015</v>
      </c>
      <c r="S4526" s="184">
        <v>0</v>
      </c>
      <c r="T4526" s="184">
        <v>0</v>
      </c>
      <c r="U4526" s="184">
        <f t="shared" si="540"/>
        <v>0</v>
      </c>
      <c r="W4526" s="185">
        <v>0</v>
      </c>
      <c r="X4526" s="185">
        <v>0</v>
      </c>
      <c r="Y4526" s="185">
        <f t="shared" si="541"/>
        <v>0</v>
      </c>
    </row>
    <row r="4527" spans="2:25" s="187" customFormat="1" hidden="1" x14ac:dyDescent="0.3">
      <c r="B4527" s="226" t="s">
        <v>4835</v>
      </c>
      <c r="C4527" s="338" t="s">
        <v>12002</v>
      </c>
      <c r="D4527" s="249"/>
      <c r="E4527" s="249"/>
      <c r="F4527" s="183"/>
      <c r="G4527" s="184">
        <f t="shared" si="542"/>
        <v>69.575300000000013</v>
      </c>
      <c r="H4527" s="184">
        <f t="shared" si="543"/>
        <v>65.182139460000002</v>
      </c>
      <c r="I4527" s="184">
        <f t="shared" si="537"/>
        <v>4.3931605400000109</v>
      </c>
      <c r="K4527" s="184">
        <v>0</v>
      </c>
      <c r="L4527" s="184">
        <v>0</v>
      </c>
      <c r="M4527" s="184">
        <f t="shared" si="538"/>
        <v>0</v>
      </c>
      <c r="O4527" s="188">
        <v>69.575300000000013</v>
      </c>
      <c r="P4527" s="188">
        <v>65.182139460000002</v>
      </c>
      <c r="Q4527" s="188">
        <f t="shared" si="539"/>
        <v>4.3931605400000109</v>
      </c>
      <c r="S4527" s="184">
        <v>0</v>
      </c>
      <c r="T4527" s="184">
        <v>0</v>
      </c>
      <c r="U4527" s="184">
        <f t="shared" si="540"/>
        <v>0</v>
      </c>
      <c r="W4527" s="185">
        <v>0</v>
      </c>
      <c r="X4527" s="185">
        <v>0</v>
      </c>
      <c r="Y4527" s="185">
        <f t="shared" si="541"/>
        <v>0</v>
      </c>
    </row>
    <row r="4528" spans="2:25" s="187" customFormat="1" hidden="1" x14ac:dyDescent="0.3">
      <c r="B4528" s="226" t="s">
        <v>4836</v>
      </c>
      <c r="C4528" s="338" t="s">
        <v>12003</v>
      </c>
      <c r="D4528" s="249"/>
      <c r="E4528" s="249"/>
      <c r="F4528" s="183"/>
      <c r="G4528" s="184">
        <f t="shared" si="542"/>
        <v>96.299899999999994</v>
      </c>
      <c r="H4528" s="184">
        <f t="shared" si="543"/>
        <v>54.784999999999997</v>
      </c>
      <c r="I4528" s="184">
        <f t="shared" si="537"/>
        <v>41.514899999999997</v>
      </c>
      <c r="K4528" s="184">
        <v>0</v>
      </c>
      <c r="L4528" s="184">
        <v>0</v>
      </c>
      <c r="M4528" s="184">
        <f t="shared" si="538"/>
        <v>0</v>
      </c>
      <c r="O4528" s="188">
        <v>96.299899999999994</v>
      </c>
      <c r="P4528" s="188">
        <v>54.784999999999997</v>
      </c>
      <c r="Q4528" s="188">
        <f t="shared" si="539"/>
        <v>41.514899999999997</v>
      </c>
      <c r="S4528" s="184">
        <v>0</v>
      </c>
      <c r="T4528" s="184">
        <v>0</v>
      </c>
      <c r="U4528" s="184">
        <f t="shared" si="540"/>
        <v>0</v>
      </c>
      <c r="W4528" s="185">
        <v>0</v>
      </c>
      <c r="X4528" s="185">
        <v>0</v>
      </c>
      <c r="Y4528" s="185">
        <f t="shared" si="541"/>
        <v>0</v>
      </c>
    </row>
    <row r="4529" spans="2:25" s="187" customFormat="1" hidden="1" x14ac:dyDescent="0.3">
      <c r="B4529" s="226" t="s">
        <v>4837</v>
      </c>
      <c r="C4529" s="338" t="s">
        <v>12004</v>
      </c>
      <c r="D4529" s="249"/>
      <c r="E4529" s="249"/>
      <c r="F4529" s="183"/>
      <c r="G4529" s="184">
        <f t="shared" si="542"/>
        <v>59.928900000000006</v>
      </c>
      <c r="H4529" s="184">
        <f t="shared" si="543"/>
        <v>46.172060000000002</v>
      </c>
      <c r="I4529" s="184">
        <f t="shared" si="537"/>
        <v>13.756840000000004</v>
      </c>
      <c r="K4529" s="184">
        <v>0</v>
      </c>
      <c r="L4529" s="184">
        <v>0</v>
      </c>
      <c r="M4529" s="184">
        <f t="shared" si="538"/>
        <v>0</v>
      </c>
      <c r="O4529" s="188">
        <v>59.928900000000006</v>
      </c>
      <c r="P4529" s="188">
        <v>46.172060000000002</v>
      </c>
      <c r="Q4529" s="188">
        <f t="shared" si="539"/>
        <v>13.756840000000004</v>
      </c>
      <c r="S4529" s="184">
        <v>0</v>
      </c>
      <c r="T4529" s="184">
        <v>0</v>
      </c>
      <c r="U4529" s="184">
        <f t="shared" si="540"/>
        <v>0</v>
      </c>
      <c r="W4529" s="185">
        <v>0</v>
      </c>
      <c r="X4529" s="185">
        <v>0</v>
      </c>
      <c r="Y4529" s="185">
        <f t="shared" si="541"/>
        <v>0</v>
      </c>
    </row>
    <row r="4530" spans="2:25" s="187" customFormat="1" hidden="1" x14ac:dyDescent="0.3">
      <c r="B4530" s="226" t="s">
        <v>4838</v>
      </c>
      <c r="C4530" s="338" t="s">
        <v>12005</v>
      </c>
      <c r="D4530" s="249"/>
      <c r="E4530" s="249"/>
      <c r="F4530" s="183"/>
      <c r="G4530" s="184">
        <f t="shared" si="542"/>
        <v>277.0829</v>
      </c>
      <c r="H4530" s="184">
        <f t="shared" si="543"/>
        <v>262.26075092999997</v>
      </c>
      <c r="I4530" s="184">
        <f t="shared" si="537"/>
        <v>14.822149070000023</v>
      </c>
      <c r="K4530" s="184">
        <v>0</v>
      </c>
      <c r="L4530" s="184">
        <v>0</v>
      </c>
      <c r="M4530" s="184">
        <f t="shared" si="538"/>
        <v>0</v>
      </c>
      <c r="O4530" s="188">
        <v>277.0829</v>
      </c>
      <c r="P4530" s="188">
        <v>262.26075092999997</v>
      </c>
      <c r="Q4530" s="188">
        <f t="shared" si="539"/>
        <v>14.822149070000023</v>
      </c>
      <c r="S4530" s="184">
        <v>0</v>
      </c>
      <c r="T4530" s="184">
        <v>0</v>
      </c>
      <c r="U4530" s="184">
        <f t="shared" si="540"/>
        <v>0</v>
      </c>
      <c r="W4530" s="185">
        <v>0</v>
      </c>
      <c r="X4530" s="185">
        <v>0</v>
      </c>
      <c r="Y4530" s="185">
        <f t="shared" si="541"/>
        <v>0</v>
      </c>
    </row>
    <row r="4531" spans="2:25" s="187" customFormat="1" hidden="1" x14ac:dyDescent="0.3">
      <c r="B4531" s="226" t="s">
        <v>4839</v>
      </c>
      <c r="C4531" s="338" t="s">
        <v>12006</v>
      </c>
      <c r="D4531" s="249"/>
      <c r="E4531" s="249"/>
      <c r="F4531" s="183"/>
      <c r="G4531" s="184">
        <f t="shared" si="542"/>
        <v>59.9</v>
      </c>
      <c r="H4531" s="184">
        <f t="shared" si="543"/>
        <v>0.3896</v>
      </c>
      <c r="I4531" s="184">
        <f t="shared" si="537"/>
        <v>59.510399999999997</v>
      </c>
      <c r="K4531" s="184">
        <v>0</v>
      </c>
      <c r="L4531" s="184">
        <v>0</v>
      </c>
      <c r="M4531" s="184">
        <f t="shared" si="538"/>
        <v>0</v>
      </c>
      <c r="O4531" s="188">
        <v>59.9</v>
      </c>
      <c r="P4531" s="188">
        <v>0.3896</v>
      </c>
      <c r="Q4531" s="188">
        <f t="shared" si="539"/>
        <v>59.510399999999997</v>
      </c>
      <c r="S4531" s="184">
        <v>0</v>
      </c>
      <c r="T4531" s="184">
        <v>0</v>
      </c>
      <c r="U4531" s="184">
        <f t="shared" si="540"/>
        <v>0</v>
      </c>
      <c r="W4531" s="185">
        <v>0</v>
      </c>
      <c r="X4531" s="185">
        <v>0</v>
      </c>
      <c r="Y4531" s="185">
        <f t="shared" si="541"/>
        <v>0</v>
      </c>
    </row>
    <row r="4532" spans="2:25" s="187" customFormat="1" hidden="1" x14ac:dyDescent="0.3">
      <c r="B4532" s="226" t="s">
        <v>4840</v>
      </c>
      <c r="C4532" s="338" t="s">
        <v>12007</v>
      </c>
      <c r="D4532" s="249"/>
      <c r="E4532" s="249"/>
      <c r="F4532" s="183"/>
      <c r="G4532" s="184">
        <f t="shared" si="542"/>
        <v>5.4</v>
      </c>
      <c r="H4532" s="184">
        <f t="shared" si="543"/>
        <v>1.8029999999999999</v>
      </c>
      <c r="I4532" s="184">
        <f t="shared" si="537"/>
        <v>3.5970000000000004</v>
      </c>
      <c r="K4532" s="184">
        <v>0</v>
      </c>
      <c r="L4532" s="184">
        <v>0</v>
      </c>
      <c r="M4532" s="184">
        <f t="shared" si="538"/>
        <v>0</v>
      </c>
      <c r="O4532" s="188">
        <v>5.4</v>
      </c>
      <c r="P4532" s="188">
        <v>1.8029999999999999</v>
      </c>
      <c r="Q4532" s="188">
        <f t="shared" si="539"/>
        <v>3.5970000000000004</v>
      </c>
      <c r="S4532" s="184">
        <v>0</v>
      </c>
      <c r="T4532" s="184">
        <v>0</v>
      </c>
      <c r="U4532" s="184">
        <f t="shared" si="540"/>
        <v>0</v>
      </c>
      <c r="W4532" s="185">
        <v>0</v>
      </c>
      <c r="X4532" s="185">
        <v>0</v>
      </c>
      <c r="Y4532" s="185">
        <f t="shared" si="541"/>
        <v>0</v>
      </c>
    </row>
    <row r="4533" spans="2:25" s="187" customFormat="1" hidden="1" x14ac:dyDescent="0.3">
      <c r="B4533" s="226" t="s">
        <v>4841</v>
      </c>
      <c r="C4533" s="338" t="s">
        <v>12008</v>
      </c>
      <c r="D4533" s="249"/>
      <c r="E4533" s="249"/>
      <c r="F4533" s="183"/>
      <c r="G4533" s="184">
        <f t="shared" si="542"/>
        <v>804.72090000000003</v>
      </c>
      <c r="H4533" s="184">
        <f t="shared" si="543"/>
        <v>742.11864392999996</v>
      </c>
      <c r="I4533" s="184">
        <f t="shared" si="537"/>
        <v>62.602256070000067</v>
      </c>
      <c r="K4533" s="184">
        <v>0</v>
      </c>
      <c r="L4533" s="184">
        <v>0</v>
      </c>
      <c r="M4533" s="184">
        <f t="shared" si="538"/>
        <v>0</v>
      </c>
      <c r="O4533" s="188">
        <v>804.72090000000003</v>
      </c>
      <c r="P4533" s="188">
        <v>742.11864392999996</v>
      </c>
      <c r="Q4533" s="188">
        <f t="shared" si="539"/>
        <v>62.602256070000067</v>
      </c>
      <c r="S4533" s="184">
        <v>0</v>
      </c>
      <c r="T4533" s="184">
        <v>0</v>
      </c>
      <c r="U4533" s="184">
        <f t="shared" si="540"/>
        <v>0</v>
      </c>
      <c r="W4533" s="185">
        <v>0</v>
      </c>
      <c r="X4533" s="185">
        <v>0</v>
      </c>
      <c r="Y4533" s="185">
        <f t="shared" si="541"/>
        <v>0</v>
      </c>
    </row>
    <row r="4534" spans="2:25" s="187" customFormat="1" hidden="1" x14ac:dyDescent="0.3">
      <c r="B4534" s="226" t="s">
        <v>4842</v>
      </c>
      <c r="C4534" s="338" t="s">
        <v>12009</v>
      </c>
      <c r="D4534" s="249"/>
      <c r="E4534" s="249"/>
      <c r="F4534" s="183"/>
      <c r="G4534" s="184">
        <f t="shared" si="542"/>
        <v>250.61849999999998</v>
      </c>
      <c r="H4534" s="184">
        <f t="shared" si="543"/>
        <v>217.04991412000001</v>
      </c>
      <c r="I4534" s="184">
        <f t="shared" si="537"/>
        <v>33.568585879999972</v>
      </c>
      <c r="K4534" s="184">
        <v>0</v>
      </c>
      <c r="L4534" s="184">
        <v>0</v>
      </c>
      <c r="M4534" s="184">
        <f t="shared" si="538"/>
        <v>0</v>
      </c>
      <c r="O4534" s="188">
        <v>250.61849999999998</v>
      </c>
      <c r="P4534" s="188">
        <v>217.04991412000001</v>
      </c>
      <c r="Q4534" s="188">
        <f t="shared" si="539"/>
        <v>33.568585879999972</v>
      </c>
      <c r="S4534" s="184">
        <v>0</v>
      </c>
      <c r="T4534" s="184">
        <v>0</v>
      </c>
      <c r="U4534" s="184">
        <f t="shared" si="540"/>
        <v>0</v>
      </c>
      <c r="W4534" s="185">
        <v>0</v>
      </c>
      <c r="X4534" s="185">
        <v>0</v>
      </c>
      <c r="Y4534" s="185">
        <f t="shared" si="541"/>
        <v>0</v>
      </c>
    </row>
    <row r="4535" spans="2:25" s="187" customFormat="1" hidden="1" x14ac:dyDescent="0.3">
      <c r="B4535" s="226" t="s">
        <v>4843</v>
      </c>
      <c r="C4535" s="338" t="s">
        <v>12010</v>
      </c>
      <c r="D4535" s="249"/>
      <c r="E4535" s="249"/>
      <c r="F4535" s="183"/>
      <c r="G4535" s="184">
        <f t="shared" si="542"/>
        <v>383.22940000000006</v>
      </c>
      <c r="H4535" s="184">
        <f t="shared" si="543"/>
        <v>353.08303635999999</v>
      </c>
      <c r="I4535" s="184">
        <f t="shared" si="537"/>
        <v>30.146363640000061</v>
      </c>
      <c r="K4535" s="184">
        <v>0</v>
      </c>
      <c r="L4535" s="184">
        <v>0</v>
      </c>
      <c r="M4535" s="184">
        <f t="shared" si="538"/>
        <v>0</v>
      </c>
      <c r="O4535" s="188">
        <v>383.22940000000006</v>
      </c>
      <c r="P4535" s="188">
        <v>353.08303635999999</v>
      </c>
      <c r="Q4535" s="188">
        <f t="shared" si="539"/>
        <v>30.146363640000061</v>
      </c>
      <c r="S4535" s="184">
        <v>0</v>
      </c>
      <c r="T4535" s="184">
        <v>0</v>
      </c>
      <c r="U4535" s="184">
        <f t="shared" si="540"/>
        <v>0</v>
      </c>
      <c r="W4535" s="185">
        <v>0</v>
      </c>
      <c r="X4535" s="185">
        <v>0</v>
      </c>
      <c r="Y4535" s="185">
        <f t="shared" si="541"/>
        <v>0</v>
      </c>
    </row>
    <row r="4536" spans="2:25" s="187" customFormat="1" hidden="1" x14ac:dyDescent="0.3">
      <c r="B4536" s="226" t="s">
        <v>4844</v>
      </c>
      <c r="C4536" s="338" t="s">
        <v>12011</v>
      </c>
      <c r="D4536" s="249"/>
      <c r="E4536" s="249"/>
      <c r="F4536" s="183"/>
      <c r="G4536" s="184">
        <f t="shared" si="542"/>
        <v>82.450500000000005</v>
      </c>
      <c r="H4536" s="184">
        <f t="shared" si="543"/>
        <v>72.471362999999997</v>
      </c>
      <c r="I4536" s="184">
        <f t="shared" si="537"/>
        <v>9.9791370000000086</v>
      </c>
      <c r="K4536" s="184">
        <v>0</v>
      </c>
      <c r="L4536" s="184">
        <v>0</v>
      </c>
      <c r="M4536" s="184">
        <f t="shared" si="538"/>
        <v>0</v>
      </c>
      <c r="O4536" s="188">
        <v>82.450500000000005</v>
      </c>
      <c r="P4536" s="188">
        <v>72.471362999999997</v>
      </c>
      <c r="Q4536" s="188">
        <f t="shared" si="539"/>
        <v>9.9791370000000086</v>
      </c>
      <c r="S4536" s="184">
        <v>0</v>
      </c>
      <c r="T4536" s="184">
        <v>0</v>
      </c>
      <c r="U4536" s="184">
        <f t="shared" si="540"/>
        <v>0</v>
      </c>
      <c r="W4536" s="185">
        <v>0</v>
      </c>
      <c r="X4536" s="185">
        <v>0</v>
      </c>
      <c r="Y4536" s="185">
        <f t="shared" si="541"/>
        <v>0</v>
      </c>
    </row>
    <row r="4537" spans="2:25" s="187" customFormat="1" hidden="1" x14ac:dyDescent="0.3">
      <c r="B4537" s="226" t="s">
        <v>4845</v>
      </c>
      <c r="C4537" s="338" t="s">
        <v>12012</v>
      </c>
      <c r="D4537" s="249"/>
      <c r="E4537" s="249"/>
      <c r="F4537" s="183"/>
      <c r="G4537" s="184">
        <f t="shared" si="542"/>
        <v>300.11450000000002</v>
      </c>
      <c r="H4537" s="184">
        <f t="shared" si="543"/>
        <v>104.080287</v>
      </c>
      <c r="I4537" s="184">
        <f t="shared" si="537"/>
        <v>196.03421300000002</v>
      </c>
      <c r="K4537" s="184">
        <v>0</v>
      </c>
      <c r="L4537" s="184">
        <v>0</v>
      </c>
      <c r="M4537" s="184">
        <f t="shared" si="538"/>
        <v>0</v>
      </c>
      <c r="O4537" s="188">
        <v>300.11450000000002</v>
      </c>
      <c r="P4537" s="188">
        <v>104.080287</v>
      </c>
      <c r="Q4537" s="188">
        <f t="shared" si="539"/>
        <v>196.03421300000002</v>
      </c>
      <c r="S4537" s="184">
        <v>0</v>
      </c>
      <c r="T4537" s="184">
        <v>0</v>
      </c>
      <c r="U4537" s="184">
        <f t="shared" si="540"/>
        <v>0</v>
      </c>
      <c r="W4537" s="185">
        <v>0</v>
      </c>
      <c r="X4537" s="185">
        <v>0</v>
      </c>
      <c r="Y4537" s="185">
        <f t="shared" si="541"/>
        <v>0</v>
      </c>
    </row>
    <row r="4538" spans="2:25" s="187" customFormat="1" hidden="1" x14ac:dyDescent="0.3">
      <c r="B4538" s="226" t="s">
        <v>4846</v>
      </c>
      <c r="C4538" s="338" t="s">
        <v>12013</v>
      </c>
      <c r="D4538" s="249"/>
      <c r="E4538" s="249"/>
      <c r="F4538" s="183"/>
      <c r="G4538" s="184">
        <f t="shared" si="542"/>
        <v>48.181499999999993</v>
      </c>
      <c r="H4538" s="184">
        <f t="shared" si="543"/>
        <v>37.034152970000001</v>
      </c>
      <c r="I4538" s="184">
        <f t="shared" si="537"/>
        <v>11.147347029999992</v>
      </c>
      <c r="K4538" s="184">
        <v>0</v>
      </c>
      <c r="L4538" s="184">
        <v>0</v>
      </c>
      <c r="M4538" s="184">
        <f t="shared" si="538"/>
        <v>0</v>
      </c>
      <c r="O4538" s="188">
        <v>48.181499999999993</v>
      </c>
      <c r="P4538" s="188">
        <v>37.034152970000001</v>
      </c>
      <c r="Q4538" s="188">
        <f t="shared" si="539"/>
        <v>11.147347029999992</v>
      </c>
      <c r="S4538" s="184">
        <v>0</v>
      </c>
      <c r="T4538" s="184">
        <v>0</v>
      </c>
      <c r="U4538" s="184">
        <f t="shared" si="540"/>
        <v>0</v>
      </c>
      <c r="W4538" s="185">
        <v>0</v>
      </c>
      <c r="X4538" s="185">
        <v>0</v>
      </c>
      <c r="Y4538" s="185">
        <f t="shared" si="541"/>
        <v>0</v>
      </c>
    </row>
    <row r="4539" spans="2:25" s="187" customFormat="1" hidden="1" x14ac:dyDescent="0.3">
      <c r="B4539" s="226" t="s">
        <v>4847</v>
      </c>
      <c r="C4539" s="338" t="s">
        <v>12014</v>
      </c>
      <c r="D4539" s="249"/>
      <c r="E4539" s="249"/>
      <c r="F4539" s="183"/>
      <c r="G4539" s="184">
        <f t="shared" si="542"/>
        <v>311.71590000000003</v>
      </c>
      <c r="H4539" s="184">
        <f t="shared" si="543"/>
        <v>290.91224457000004</v>
      </c>
      <c r="I4539" s="184">
        <f t="shared" si="537"/>
        <v>20.803655429999992</v>
      </c>
      <c r="K4539" s="184">
        <v>0</v>
      </c>
      <c r="L4539" s="184">
        <v>0</v>
      </c>
      <c r="M4539" s="184">
        <f t="shared" si="538"/>
        <v>0</v>
      </c>
      <c r="O4539" s="188">
        <v>311.71590000000003</v>
      </c>
      <c r="P4539" s="188">
        <v>290.91224457000004</v>
      </c>
      <c r="Q4539" s="188">
        <f t="shared" si="539"/>
        <v>20.803655429999992</v>
      </c>
      <c r="S4539" s="184">
        <v>0</v>
      </c>
      <c r="T4539" s="184">
        <v>0</v>
      </c>
      <c r="U4539" s="184">
        <f t="shared" si="540"/>
        <v>0</v>
      </c>
      <c r="W4539" s="185">
        <v>0</v>
      </c>
      <c r="X4539" s="185">
        <v>0</v>
      </c>
      <c r="Y4539" s="185">
        <f t="shared" si="541"/>
        <v>0</v>
      </c>
    </row>
    <row r="4540" spans="2:25" s="187" customFormat="1" hidden="1" x14ac:dyDescent="0.3">
      <c r="B4540" s="226" t="s">
        <v>4848</v>
      </c>
      <c r="C4540" s="338" t="s">
        <v>12015</v>
      </c>
      <c r="D4540" s="249"/>
      <c r="E4540" s="249"/>
      <c r="F4540" s="183"/>
      <c r="G4540" s="184">
        <f t="shared" si="542"/>
        <v>75.891199999999998</v>
      </c>
      <c r="H4540" s="184">
        <f t="shared" si="543"/>
        <v>0.13300000000000001</v>
      </c>
      <c r="I4540" s="184">
        <f t="shared" si="537"/>
        <v>75.758200000000002</v>
      </c>
      <c r="K4540" s="184">
        <v>0</v>
      </c>
      <c r="L4540" s="184">
        <v>0</v>
      </c>
      <c r="M4540" s="184">
        <f t="shared" si="538"/>
        <v>0</v>
      </c>
      <c r="O4540" s="188">
        <v>75.891199999999998</v>
      </c>
      <c r="P4540" s="188">
        <v>0.13300000000000001</v>
      </c>
      <c r="Q4540" s="188">
        <f t="shared" si="539"/>
        <v>75.758200000000002</v>
      </c>
      <c r="S4540" s="184">
        <v>0</v>
      </c>
      <c r="T4540" s="184">
        <v>0</v>
      </c>
      <c r="U4540" s="184">
        <f t="shared" si="540"/>
        <v>0</v>
      </c>
      <c r="W4540" s="185">
        <v>0</v>
      </c>
      <c r="X4540" s="185">
        <v>0</v>
      </c>
      <c r="Y4540" s="185">
        <f t="shared" si="541"/>
        <v>0</v>
      </c>
    </row>
    <row r="4541" spans="2:25" s="187" customFormat="1" hidden="1" x14ac:dyDescent="0.3">
      <c r="B4541" s="226" t="s">
        <v>4849</v>
      </c>
      <c r="C4541" s="338" t="s">
        <v>12016</v>
      </c>
      <c r="D4541" s="249"/>
      <c r="E4541" s="249"/>
      <c r="F4541" s="183"/>
      <c r="G4541" s="184">
        <f t="shared" si="542"/>
        <v>1.6662999999999999</v>
      </c>
      <c r="H4541" s="184">
        <f t="shared" si="543"/>
        <v>0.61455000000000004</v>
      </c>
      <c r="I4541" s="184">
        <f t="shared" si="537"/>
        <v>1.0517499999999997</v>
      </c>
      <c r="K4541" s="184">
        <v>0</v>
      </c>
      <c r="L4541" s="184">
        <v>0</v>
      </c>
      <c r="M4541" s="184">
        <f t="shared" si="538"/>
        <v>0</v>
      </c>
      <c r="O4541" s="188">
        <v>1.6662999999999999</v>
      </c>
      <c r="P4541" s="188">
        <v>0.61455000000000004</v>
      </c>
      <c r="Q4541" s="188">
        <f t="shared" si="539"/>
        <v>1.0517499999999997</v>
      </c>
      <c r="S4541" s="184">
        <v>0</v>
      </c>
      <c r="T4541" s="184">
        <v>0</v>
      </c>
      <c r="U4541" s="184">
        <f t="shared" si="540"/>
        <v>0</v>
      </c>
      <c r="W4541" s="185">
        <v>0</v>
      </c>
      <c r="X4541" s="185">
        <v>0</v>
      </c>
      <c r="Y4541" s="185">
        <f t="shared" si="541"/>
        <v>0</v>
      </c>
    </row>
    <row r="4542" spans="2:25" s="187" customFormat="1" hidden="1" x14ac:dyDescent="0.3">
      <c r="B4542" s="226" t="s">
        <v>4850</v>
      </c>
      <c r="C4542" s="338" t="s">
        <v>12017</v>
      </c>
      <c r="D4542" s="249"/>
      <c r="E4542" s="249"/>
      <c r="F4542" s="183"/>
      <c r="G4542" s="184">
        <f t="shared" si="542"/>
        <v>764.77160000000003</v>
      </c>
      <c r="H4542" s="184">
        <f t="shared" si="543"/>
        <v>727.92086339000002</v>
      </c>
      <c r="I4542" s="184">
        <f t="shared" si="537"/>
        <v>36.850736610000013</v>
      </c>
      <c r="K4542" s="184">
        <v>0</v>
      </c>
      <c r="L4542" s="184">
        <v>0</v>
      </c>
      <c r="M4542" s="184">
        <f t="shared" si="538"/>
        <v>0</v>
      </c>
      <c r="O4542" s="188">
        <v>764.77160000000003</v>
      </c>
      <c r="P4542" s="188">
        <v>727.92086339000002</v>
      </c>
      <c r="Q4542" s="188">
        <f t="shared" si="539"/>
        <v>36.850736610000013</v>
      </c>
      <c r="S4542" s="184">
        <v>0</v>
      </c>
      <c r="T4542" s="184">
        <v>0</v>
      </c>
      <c r="U4542" s="184">
        <f t="shared" si="540"/>
        <v>0</v>
      </c>
      <c r="W4542" s="185">
        <v>0</v>
      </c>
      <c r="X4542" s="185">
        <v>0</v>
      </c>
      <c r="Y4542" s="185">
        <f t="shared" si="541"/>
        <v>0</v>
      </c>
    </row>
    <row r="4543" spans="2:25" s="187" customFormat="1" hidden="1" x14ac:dyDescent="0.3">
      <c r="B4543" s="226" t="s">
        <v>4851</v>
      </c>
      <c r="C4543" s="338" t="s">
        <v>12018</v>
      </c>
      <c r="D4543" s="249"/>
      <c r="E4543" s="249"/>
      <c r="F4543" s="183"/>
      <c r="G4543" s="184">
        <f t="shared" si="542"/>
        <v>222.77279999999999</v>
      </c>
      <c r="H4543" s="184">
        <f t="shared" si="543"/>
        <v>189.18327648000002</v>
      </c>
      <c r="I4543" s="184">
        <f t="shared" si="537"/>
        <v>33.589523519999972</v>
      </c>
      <c r="K4543" s="184">
        <v>0</v>
      </c>
      <c r="L4543" s="184">
        <v>0</v>
      </c>
      <c r="M4543" s="184">
        <f t="shared" si="538"/>
        <v>0</v>
      </c>
      <c r="O4543" s="188">
        <v>222.77279999999999</v>
      </c>
      <c r="P4543" s="188">
        <v>189.18327648000002</v>
      </c>
      <c r="Q4543" s="188">
        <f t="shared" si="539"/>
        <v>33.589523519999972</v>
      </c>
      <c r="S4543" s="184">
        <v>0</v>
      </c>
      <c r="T4543" s="184">
        <v>0</v>
      </c>
      <c r="U4543" s="184">
        <f t="shared" si="540"/>
        <v>0</v>
      </c>
      <c r="W4543" s="185">
        <v>0</v>
      </c>
      <c r="X4543" s="185">
        <v>0</v>
      </c>
      <c r="Y4543" s="185">
        <f t="shared" si="541"/>
        <v>0</v>
      </c>
    </row>
    <row r="4544" spans="2:25" s="187" customFormat="1" hidden="1" x14ac:dyDescent="0.3">
      <c r="B4544" s="226" t="s">
        <v>4852</v>
      </c>
      <c r="C4544" s="338" t="s">
        <v>12019</v>
      </c>
      <c r="D4544" s="249"/>
      <c r="E4544" s="249"/>
      <c r="F4544" s="183"/>
      <c r="G4544" s="184">
        <f t="shared" si="542"/>
        <v>353.30310000000003</v>
      </c>
      <c r="H4544" s="184">
        <f t="shared" si="543"/>
        <v>333.86583959000006</v>
      </c>
      <c r="I4544" s="184">
        <f t="shared" si="537"/>
        <v>19.437260409999965</v>
      </c>
      <c r="K4544" s="184">
        <v>0</v>
      </c>
      <c r="L4544" s="184">
        <v>0</v>
      </c>
      <c r="M4544" s="184">
        <f t="shared" si="538"/>
        <v>0</v>
      </c>
      <c r="O4544" s="188">
        <v>353.30310000000003</v>
      </c>
      <c r="P4544" s="188">
        <v>333.86583959000006</v>
      </c>
      <c r="Q4544" s="188">
        <f t="shared" si="539"/>
        <v>19.437260409999965</v>
      </c>
      <c r="S4544" s="184">
        <v>0</v>
      </c>
      <c r="T4544" s="184">
        <v>0</v>
      </c>
      <c r="U4544" s="184">
        <f t="shared" si="540"/>
        <v>0</v>
      </c>
      <c r="W4544" s="185">
        <v>0</v>
      </c>
      <c r="X4544" s="185">
        <v>0</v>
      </c>
      <c r="Y4544" s="185">
        <f t="shared" si="541"/>
        <v>0</v>
      </c>
    </row>
    <row r="4545" spans="2:25" s="187" customFormat="1" hidden="1" x14ac:dyDescent="0.3">
      <c r="B4545" s="226" t="s">
        <v>4853</v>
      </c>
      <c r="C4545" s="338" t="s">
        <v>12020</v>
      </c>
      <c r="D4545" s="249"/>
      <c r="E4545" s="249"/>
      <c r="F4545" s="183"/>
      <c r="G4545" s="184">
        <f t="shared" si="542"/>
        <v>68.172199999999989</v>
      </c>
      <c r="H4545" s="184">
        <f t="shared" si="543"/>
        <v>62.355231560000007</v>
      </c>
      <c r="I4545" s="184">
        <f t="shared" si="537"/>
        <v>5.8169684399999824</v>
      </c>
      <c r="K4545" s="184">
        <v>0</v>
      </c>
      <c r="L4545" s="184">
        <v>0</v>
      </c>
      <c r="M4545" s="184">
        <f t="shared" si="538"/>
        <v>0</v>
      </c>
      <c r="O4545" s="188">
        <v>68.172199999999989</v>
      </c>
      <c r="P4545" s="188">
        <v>62.355231560000007</v>
      </c>
      <c r="Q4545" s="188">
        <f t="shared" si="539"/>
        <v>5.8169684399999824</v>
      </c>
      <c r="S4545" s="184">
        <v>0</v>
      </c>
      <c r="T4545" s="184">
        <v>0</v>
      </c>
      <c r="U4545" s="184">
        <f t="shared" si="540"/>
        <v>0</v>
      </c>
      <c r="W4545" s="185">
        <v>0</v>
      </c>
      <c r="X4545" s="185">
        <v>0</v>
      </c>
      <c r="Y4545" s="185">
        <f t="shared" si="541"/>
        <v>0</v>
      </c>
    </row>
    <row r="4546" spans="2:25" s="187" customFormat="1" hidden="1" x14ac:dyDescent="0.3">
      <c r="B4546" s="226" t="s">
        <v>4854</v>
      </c>
      <c r="C4546" s="338" t="s">
        <v>12021</v>
      </c>
      <c r="D4546" s="249"/>
      <c r="E4546" s="249"/>
      <c r="F4546" s="183"/>
      <c r="G4546" s="184">
        <f t="shared" si="542"/>
        <v>90.181200000000004</v>
      </c>
      <c r="H4546" s="184">
        <f t="shared" si="543"/>
        <v>27.745000000000001</v>
      </c>
      <c r="I4546" s="184">
        <f t="shared" si="537"/>
        <v>62.436199999999999</v>
      </c>
      <c r="K4546" s="184">
        <v>0</v>
      </c>
      <c r="L4546" s="184">
        <v>0</v>
      </c>
      <c r="M4546" s="184">
        <f t="shared" si="538"/>
        <v>0</v>
      </c>
      <c r="O4546" s="188">
        <v>90.181200000000004</v>
      </c>
      <c r="P4546" s="188">
        <v>27.745000000000001</v>
      </c>
      <c r="Q4546" s="188">
        <f t="shared" si="539"/>
        <v>62.436199999999999</v>
      </c>
      <c r="S4546" s="184">
        <v>0</v>
      </c>
      <c r="T4546" s="184">
        <v>0</v>
      </c>
      <c r="U4546" s="184">
        <f t="shared" si="540"/>
        <v>0</v>
      </c>
      <c r="W4546" s="185">
        <v>0</v>
      </c>
      <c r="X4546" s="185">
        <v>0</v>
      </c>
      <c r="Y4546" s="185">
        <f t="shared" si="541"/>
        <v>0</v>
      </c>
    </row>
    <row r="4547" spans="2:25" s="187" customFormat="1" hidden="1" x14ac:dyDescent="0.3">
      <c r="B4547" s="226" t="s">
        <v>4855</v>
      </c>
      <c r="C4547" s="338" t="s">
        <v>12022</v>
      </c>
      <c r="D4547" s="249"/>
      <c r="E4547" s="249"/>
      <c r="F4547" s="183"/>
      <c r="G4547" s="184">
        <f t="shared" si="542"/>
        <v>50.301400000000001</v>
      </c>
      <c r="H4547" s="184">
        <f t="shared" si="543"/>
        <v>37.927702189999998</v>
      </c>
      <c r="I4547" s="184">
        <f t="shared" si="537"/>
        <v>12.373697810000003</v>
      </c>
      <c r="K4547" s="184">
        <v>0</v>
      </c>
      <c r="L4547" s="184">
        <v>0</v>
      </c>
      <c r="M4547" s="184">
        <f t="shared" si="538"/>
        <v>0</v>
      </c>
      <c r="O4547" s="188">
        <v>50.301400000000001</v>
      </c>
      <c r="P4547" s="188">
        <v>37.927702189999998</v>
      </c>
      <c r="Q4547" s="188">
        <f t="shared" si="539"/>
        <v>12.373697810000003</v>
      </c>
      <c r="S4547" s="184">
        <v>0</v>
      </c>
      <c r="T4547" s="184">
        <v>0</v>
      </c>
      <c r="U4547" s="184">
        <f t="shared" si="540"/>
        <v>0</v>
      </c>
      <c r="W4547" s="185">
        <v>0</v>
      </c>
      <c r="X4547" s="185">
        <v>0</v>
      </c>
      <c r="Y4547" s="185">
        <f t="shared" si="541"/>
        <v>0</v>
      </c>
    </row>
    <row r="4548" spans="2:25" s="187" customFormat="1" hidden="1" x14ac:dyDescent="0.3">
      <c r="B4548" s="226" t="s">
        <v>4856</v>
      </c>
      <c r="C4548" s="338" t="s">
        <v>12023</v>
      </c>
      <c r="D4548" s="249"/>
      <c r="E4548" s="249"/>
      <c r="F4548" s="183"/>
      <c r="G4548" s="184">
        <f t="shared" si="542"/>
        <v>290.21549999999991</v>
      </c>
      <c r="H4548" s="184">
        <f t="shared" si="543"/>
        <v>271.14696420000001</v>
      </c>
      <c r="I4548" s="184">
        <f t="shared" si="537"/>
        <v>19.068535799999893</v>
      </c>
      <c r="K4548" s="184">
        <v>0</v>
      </c>
      <c r="L4548" s="184">
        <v>0</v>
      </c>
      <c r="M4548" s="184">
        <f t="shared" si="538"/>
        <v>0</v>
      </c>
      <c r="O4548" s="188">
        <v>290.21549999999991</v>
      </c>
      <c r="P4548" s="188">
        <v>271.14696420000001</v>
      </c>
      <c r="Q4548" s="188">
        <f t="shared" si="539"/>
        <v>19.068535799999893</v>
      </c>
      <c r="S4548" s="184">
        <v>0</v>
      </c>
      <c r="T4548" s="184">
        <v>0</v>
      </c>
      <c r="U4548" s="184">
        <f t="shared" si="540"/>
        <v>0</v>
      </c>
      <c r="W4548" s="185">
        <v>0</v>
      </c>
      <c r="X4548" s="185">
        <v>0</v>
      </c>
      <c r="Y4548" s="185">
        <f t="shared" si="541"/>
        <v>0</v>
      </c>
    </row>
    <row r="4549" spans="2:25" s="187" customFormat="1" hidden="1" x14ac:dyDescent="0.3">
      <c r="B4549" s="226" t="s">
        <v>4857</v>
      </c>
      <c r="C4549" s="338" t="s">
        <v>12024</v>
      </c>
      <c r="D4549" s="249"/>
      <c r="E4549" s="249"/>
      <c r="F4549" s="183"/>
      <c r="G4549" s="184">
        <f t="shared" si="542"/>
        <v>100.97499999999999</v>
      </c>
      <c r="H4549" s="184">
        <f t="shared" si="543"/>
        <v>77.568899999999999</v>
      </c>
      <c r="I4549" s="184">
        <f t="shared" si="537"/>
        <v>23.406099999999995</v>
      </c>
      <c r="K4549" s="184">
        <v>0</v>
      </c>
      <c r="L4549" s="184">
        <v>0</v>
      </c>
      <c r="M4549" s="184">
        <f t="shared" si="538"/>
        <v>0</v>
      </c>
      <c r="O4549" s="188">
        <v>100.97499999999999</v>
      </c>
      <c r="P4549" s="188">
        <v>77.568899999999999</v>
      </c>
      <c r="Q4549" s="188">
        <f t="shared" si="539"/>
        <v>23.406099999999995</v>
      </c>
      <c r="S4549" s="184">
        <v>0</v>
      </c>
      <c r="T4549" s="184">
        <v>0</v>
      </c>
      <c r="U4549" s="184">
        <f t="shared" si="540"/>
        <v>0</v>
      </c>
      <c r="W4549" s="185">
        <v>0</v>
      </c>
      <c r="X4549" s="185">
        <v>0</v>
      </c>
      <c r="Y4549" s="185">
        <f t="shared" si="541"/>
        <v>0</v>
      </c>
    </row>
    <row r="4550" spans="2:25" s="187" customFormat="1" hidden="1" x14ac:dyDescent="0.3">
      <c r="B4550" s="226" t="s">
        <v>4858</v>
      </c>
      <c r="C4550" s="338" t="s">
        <v>12025</v>
      </c>
      <c r="D4550" s="249"/>
      <c r="E4550" s="249"/>
      <c r="F4550" s="183"/>
      <c r="G4550" s="184">
        <f t="shared" si="542"/>
        <v>1226.0753999999999</v>
      </c>
      <c r="H4550" s="184">
        <f t="shared" si="543"/>
        <v>1125.2164210999999</v>
      </c>
      <c r="I4550" s="184">
        <f t="shared" si="537"/>
        <v>100.85897890000001</v>
      </c>
      <c r="K4550" s="184">
        <v>0</v>
      </c>
      <c r="L4550" s="184">
        <v>0</v>
      </c>
      <c r="M4550" s="184">
        <f t="shared" si="538"/>
        <v>0</v>
      </c>
      <c r="O4550" s="188">
        <v>1226.0753999999999</v>
      </c>
      <c r="P4550" s="188">
        <v>1125.2164210999999</v>
      </c>
      <c r="Q4550" s="188">
        <f t="shared" si="539"/>
        <v>100.85897890000001</v>
      </c>
      <c r="S4550" s="184">
        <v>0</v>
      </c>
      <c r="T4550" s="184">
        <v>0</v>
      </c>
      <c r="U4550" s="184">
        <f t="shared" si="540"/>
        <v>0</v>
      </c>
      <c r="W4550" s="185">
        <v>0</v>
      </c>
      <c r="X4550" s="185">
        <v>0</v>
      </c>
      <c r="Y4550" s="185">
        <f t="shared" si="541"/>
        <v>0</v>
      </c>
    </row>
    <row r="4551" spans="2:25" s="187" customFormat="1" hidden="1" x14ac:dyDescent="0.3">
      <c r="B4551" s="226" t="s">
        <v>4859</v>
      </c>
      <c r="C4551" s="338" t="s">
        <v>12026</v>
      </c>
      <c r="D4551" s="249"/>
      <c r="E4551" s="249"/>
      <c r="F4551" s="183"/>
      <c r="G4551" s="184">
        <f t="shared" si="542"/>
        <v>335.3997</v>
      </c>
      <c r="H4551" s="184">
        <f t="shared" si="543"/>
        <v>276.91462300000001</v>
      </c>
      <c r="I4551" s="184">
        <f t="shared" si="537"/>
        <v>58.48507699999999</v>
      </c>
      <c r="K4551" s="184">
        <v>0</v>
      </c>
      <c r="L4551" s="184">
        <v>0</v>
      </c>
      <c r="M4551" s="184">
        <f t="shared" si="538"/>
        <v>0</v>
      </c>
      <c r="O4551" s="188">
        <v>335.3997</v>
      </c>
      <c r="P4551" s="188">
        <v>276.91462300000001</v>
      </c>
      <c r="Q4551" s="188">
        <f t="shared" si="539"/>
        <v>58.48507699999999</v>
      </c>
      <c r="S4551" s="184">
        <v>0</v>
      </c>
      <c r="T4551" s="184">
        <v>0</v>
      </c>
      <c r="U4551" s="184">
        <f t="shared" si="540"/>
        <v>0</v>
      </c>
      <c r="W4551" s="185">
        <v>0</v>
      </c>
      <c r="X4551" s="185">
        <v>0</v>
      </c>
      <c r="Y4551" s="185">
        <f t="shared" si="541"/>
        <v>0</v>
      </c>
    </row>
    <row r="4552" spans="2:25" s="187" customFormat="1" hidden="1" x14ac:dyDescent="0.3">
      <c r="B4552" s="226" t="s">
        <v>4860</v>
      </c>
      <c r="C4552" s="338" t="s">
        <v>12027</v>
      </c>
      <c r="D4552" s="249"/>
      <c r="E4552" s="249"/>
      <c r="F4552" s="183"/>
      <c r="G4552" s="184">
        <f t="shared" si="542"/>
        <v>32.112900000000003</v>
      </c>
      <c r="H4552" s="184">
        <f t="shared" si="543"/>
        <v>32.112900000000003</v>
      </c>
      <c r="I4552" s="184">
        <f t="shared" si="537"/>
        <v>0</v>
      </c>
      <c r="K4552" s="184">
        <v>0</v>
      </c>
      <c r="L4552" s="184">
        <v>0</v>
      </c>
      <c r="M4552" s="184">
        <f t="shared" si="538"/>
        <v>0</v>
      </c>
      <c r="O4552" s="188">
        <v>32.112900000000003</v>
      </c>
      <c r="P4552" s="188">
        <v>32.112900000000003</v>
      </c>
      <c r="Q4552" s="188">
        <f t="shared" si="539"/>
        <v>0</v>
      </c>
      <c r="S4552" s="184">
        <v>0</v>
      </c>
      <c r="T4552" s="184">
        <v>0</v>
      </c>
      <c r="U4552" s="184">
        <f t="shared" si="540"/>
        <v>0</v>
      </c>
      <c r="W4552" s="185">
        <v>0</v>
      </c>
      <c r="X4552" s="185">
        <v>0</v>
      </c>
      <c r="Y4552" s="185">
        <f t="shared" si="541"/>
        <v>0</v>
      </c>
    </row>
    <row r="4553" spans="2:25" s="187" customFormat="1" hidden="1" x14ac:dyDescent="0.3">
      <c r="B4553" s="226" t="s">
        <v>4861</v>
      </c>
      <c r="C4553" s="338" t="s">
        <v>12028</v>
      </c>
      <c r="D4553" s="249"/>
      <c r="E4553" s="249"/>
      <c r="F4553" s="183"/>
      <c r="G4553" s="184">
        <f t="shared" si="542"/>
        <v>521.90629999999999</v>
      </c>
      <c r="H4553" s="184">
        <f t="shared" si="543"/>
        <v>488.47097242000001</v>
      </c>
      <c r="I4553" s="184">
        <f t="shared" ref="I4553:I4616" si="544">+ABS(G4553-H4553)</f>
        <v>33.435327579999978</v>
      </c>
      <c r="K4553" s="184">
        <v>0</v>
      </c>
      <c r="L4553" s="184">
        <v>0</v>
      </c>
      <c r="M4553" s="184">
        <f t="shared" ref="M4553:M4616" si="545">+ABS(K4553-L4553)</f>
        <v>0</v>
      </c>
      <c r="O4553" s="188">
        <v>521.90629999999999</v>
      </c>
      <c r="P4553" s="188">
        <v>488.47097242000001</v>
      </c>
      <c r="Q4553" s="188">
        <f t="shared" ref="Q4553:Q4616" si="546">+ABS(O4553-P4553)</f>
        <v>33.435327579999978</v>
      </c>
      <c r="S4553" s="184">
        <v>0</v>
      </c>
      <c r="T4553" s="184">
        <v>0</v>
      </c>
      <c r="U4553" s="184">
        <f t="shared" ref="U4553:U4616" si="547">+ABS(S4553-T4553)</f>
        <v>0</v>
      </c>
      <c r="W4553" s="185">
        <v>0</v>
      </c>
      <c r="X4553" s="185">
        <v>0</v>
      </c>
      <c r="Y4553" s="185">
        <f t="shared" ref="Y4553:Y4616" si="548">+ABS(W4553-X4553)</f>
        <v>0</v>
      </c>
    </row>
    <row r="4554" spans="2:25" s="187" customFormat="1" hidden="1" x14ac:dyDescent="0.3">
      <c r="B4554" s="226" t="s">
        <v>4862</v>
      </c>
      <c r="C4554" s="338" t="s">
        <v>12029</v>
      </c>
      <c r="D4554" s="249"/>
      <c r="E4554" s="249"/>
      <c r="F4554" s="183"/>
      <c r="G4554" s="184">
        <f t="shared" si="542"/>
        <v>70.133499999999998</v>
      </c>
      <c r="H4554" s="184">
        <f t="shared" si="543"/>
        <v>62.041529750000002</v>
      </c>
      <c r="I4554" s="184">
        <f t="shared" si="544"/>
        <v>8.0919702499999957</v>
      </c>
      <c r="K4554" s="184">
        <v>0</v>
      </c>
      <c r="L4554" s="184">
        <v>0</v>
      </c>
      <c r="M4554" s="184">
        <f t="shared" si="545"/>
        <v>0</v>
      </c>
      <c r="O4554" s="188">
        <v>70.133499999999998</v>
      </c>
      <c r="P4554" s="188">
        <v>62.041529750000002</v>
      </c>
      <c r="Q4554" s="188">
        <f t="shared" si="546"/>
        <v>8.0919702499999957</v>
      </c>
      <c r="S4554" s="184">
        <v>0</v>
      </c>
      <c r="T4554" s="184">
        <v>0</v>
      </c>
      <c r="U4554" s="184">
        <f t="shared" si="547"/>
        <v>0</v>
      </c>
      <c r="W4554" s="185">
        <v>0</v>
      </c>
      <c r="X4554" s="185">
        <v>0</v>
      </c>
      <c r="Y4554" s="185">
        <f t="shared" si="548"/>
        <v>0</v>
      </c>
    </row>
    <row r="4555" spans="2:25" s="187" customFormat="1" hidden="1" x14ac:dyDescent="0.3">
      <c r="B4555" s="226" t="s">
        <v>4863</v>
      </c>
      <c r="C4555" s="338" t="s">
        <v>12030</v>
      </c>
      <c r="D4555" s="249"/>
      <c r="E4555" s="249"/>
      <c r="F4555" s="183"/>
      <c r="G4555" s="184">
        <f t="shared" si="542"/>
        <v>69.795199999999994</v>
      </c>
      <c r="H4555" s="184">
        <f t="shared" si="543"/>
        <v>76.64</v>
      </c>
      <c r="I4555" s="184">
        <f t="shared" si="544"/>
        <v>6.8448000000000064</v>
      </c>
      <c r="K4555" s="184">
        <v>0</v>
      </c>
      <c r="L4555" s="184">
        <v>0</v>
      </c>
      <c r="M4555" s="184">
        <f t="shared" si="545"/>
        <v>0</v>
      </c>
      <c r="O4555" s="188">
        <v>69.795199999999994</v>
      </c>
      <c r="P4555" s="188">
        <v>76.64</v>
      </c>
      <c r="Q4555" s="188">
        <f t="shared" si="546"/>
        <v>6.8448000000000064</v>
      </c>
      <c r="S4555" s="184">
        <v>0</v>
      </c>
      <c r="T4555" s="184">
        <v>0</v>
      </c>
      <c r="U4555" s="184">
        <f t="shared" si="547"/>
        <v>0</v>
      </c>
      <c r="W4555" s="185">
        <v>0</v>
      </c>
      <c r="X4555" s="185">
        <v>0</v>
      </c>
      <c r="Y4555" s="185">
        <f t="shared" si="548"/>
        <v>0</v>
      </c>
    </row>
    <row r="4556" spans="2:25" s="187" customFormat="1" hidden="1" x14ac:dyDescent="0.3">
      <c r="B4556" s="226" t="s">
        <v>4864</v>
      </c>
      <c r="C4556" s="338" t="s">
        <v>12031</v>
      </c>
      <c r="D4556" s="249"/>
      <c r="E4556" s="249"/>
      <c r="F4556" s="183"/>
      <c r="G4556" s="184">
        <f t="shared" si="542"/>
        <v>52.720699999999994</v>
      </c>
      <c r="H4556" s="184">
        <f t="shared" si="543"/>
        <v>47.099403180000003</v>
      </c>
      <c r="I4556" s="184">
        <f t="shared" si="544"/>
        <v>5.6212968199999906</v>
      </c>
      <c r="K4556" s="184">
        <v>0</v>
      </c>
      <c r="L4556" s="184">
        <v>0</v>
      </c>
      <c r="M4556" s="184">
        <f t="shared" si="545"/>
        <v>0</v>
      </c>
      <c r="O4556" s="188">
        <v>52.720699999999994</v>
      </c>
      <c r="P4556" s="188">
        <v>47.099403180000003</v>
      </c>
      <c r="Q4556" s="188">
        <f t="shared" si="546"/>
        <v>5.6212968199999906</v>
      </c>
      <c r="S4556" s="184">
        <v>0</v>
      </c>
      <c r="T4556" s="184">
        <v>0</v>
      </c>
      <c r="U4556" s="184">
        <f t="shared" si="547"/>
        <v>0</v>
      </c>
      <c r="W4556" s="185">
        <v>0</v>
      </c>
      <c r="X4556" s="185">
        <v>0</v>
      </c>
      <c r="Y4556" s="185">
        <f t="shared" si="548"/>
        <v>0</v>
      </c>
    </row>
    <row r="4557" spans="2:25" s="187" customFormat="1" hidden="1" x14ac:dyDescent="0.3">
      <c r="B4557" s="226" t="s">
        <v>4865</v>
      </c>
      <c r="C4557" s="338" t="s">
        <v>12032</v>
      </c>
      <c r="D4557" s="249"/>
      <c r="E4557" s="249"/>
      <c r="F4557" s="183"/>
      <c r="G4557" s="184">
        <f t="shared" si="542"/>
        <v>308.13420000000002</v>
      </c>
      <c r="H4557" s="184">
        <f t="shared" si="543"/>
        <v>279.39359999999999</v>
      </c>
      <c r="I4557" s="184">
        <f t="shared" si="544"/>
        <v>28.740600000000029</v>
      </c>
      <c r="K4557" s="184">
        <v>0</v>
      </c>
      <c r="L4557" s="184">
        <v>0</v>
      </c>
      <c r="M4557" s="184">
        <f t="shared" si="545"/>
        <v>0</v>
      </c>
      <c r="O4557" s="188">
        <v>308.13420000000002</v>
      </c>
      <c r="P4557" s="188">
        <v>279.39359999999999</v>
      </c>
      <c r="Q4557" s="188">
        <f t="shared" si="546"/>
        <v>28.740600000000029</v>
      </c>
      <c r="S4557" s="184">
        <v>0</v>
      </c>
      <c r="T4557" s="184">
        <v>0</v>
      </c>
      <c r="U4557" s="184">
        <f t="shared" si="547"/>
        <v>0</v>
      </c>
      <c r="W4557" s="185">
        <v>0</v>
      </c>
      <c r="X4557" s="185">
        <v>0</v>
      </c>
      <c r="Y4557" s="185">
        <f t="shared" si="548"/>
        <v>0</v>
      </c>
    </row>
    <row r="4558" spans="2:25" s="187" customFormat="1" hidden="1" x14ac:dyDescent="0.3">
      <c r="B4558" s="226" t="s">
        <v>4866</v>
      </c>
      <c r="C4558" s="338" t="s">
        <v>12033</v>
      </c>
      <c r="D4558" s="249"/>
      <c r="E4558" s="249"/>
      <c r="F4558" s="183"/>
      <c r="G4558" s="184">
        <f t="shared" si="542"/>
        <v>136.73500000000001</v>
      </c>
      <c r="H4558" s="184">
        <f t="shared" si="543"/>
        <v>122.3121</v>
      </c>
      <c r="I4558" s="184">
        <f t="shared" si="544"/>
        <v>14.422900000000013</v>
      </c>
      <c r="K4558" s="184">
        <v>0</v>
      </c>
      <c r="L4558" s="184">
        <v>0</v>
      </c>
      <c r="M4558" s="184">
        <f t="shared" si="545"/>
        <v>0</v>
      </c>
      <c r="O4558" s="188">
        <v>136.73500000000001</v>
      </c>
      <c r="P4558" s="188">
        <v>122.3121</v>
      </c>
      <c r="Q4558" s="188">
        <f t="shared" si="546"/>
        <v>14.422900000000013</v>
      </c>
      <c r="S4558" s="184">
        <v>0</v>
      </c>
      <c r="T4558" s="184">
        <v>0</v>
      </c>
      <c r="U4558" s="184">
        <f t="shared" si="547"/>
        <v>0</v>
      </c>
      <c r="W4558" s="185">
        <v>0</v>
      </c>
      <c r="X4558" s="185">
        <v>0</v>
      </c>
      <c r="Y4558" s="185">
        <f t="shared" si="548"/>
        <v>0</v>
      </c>
    </row>
    <row r="4559" spans="2:25" s="187" customFormat="1" hidden="1" x14ac:dyDescent="0.3">
      <c r="B4559" s="226" t="s">
        <v>4867</v>
      </c>
      <c r="C4559" s="338" t="s">
        <v>12034</v>
      </c>
      <c r="D4559" s="249"/>
      <c r="E4559" s="249"/>
      <c r="F4559" s="183"/>
      <c r="G4559" s="184">
        <f t="shared" si="542"/>
        <v>4.7750000000000004</v>
      </c>
      <c r="H4559" s="184">
        <f t="shared" si="543"/>
        <v>1.5</v>
      </c>
      <c r="I4559" s="184">
        <f t="shared" si="544"/>
        <v>3.2750000000000004</v>
      </c>
      <c r="K4559" s="184">
        <v>0</v>
      </c>
      <c r="L4559" s="184">
        <v>0</v>
      </c>
      <c r="M4559" s="184">
        <f t="shared" si="545"/>
        <v>0</v>
      </c>
      <c r="O4559" s="188">
        <v>4.7750000000000004</v>
      </c>
      <c r="P4559" s="188">
        <v>1.5</v>
      </c>
      <c r="Q4559" s="188">
        <f t="shared" si="546"/>
        <v>3.2750000000000004</v>
      </c>
      <c r="S4559" s="184">
        <v>0</v>
      </c>
      <c r="T4559" s="184">
        <v>0</v>
      </c>
      <c r="U4559" s="184">
        <f t="shared" si="547"/>
        <v>0</v>
      </c>
      <c r="W4559" s="185">
        <v>0</v>
      </c>
      <c r="X4559" s="185">
        <v>0</v>
      </c>
      <c r="Y4559" s="185">
        <f t="shared" si="548"/>
        <v>0</v>
      </c>
    </row>
    <row r="4560" spans="2:25" s="187" customFormat="1" hidden="1" x14ac:dyDescent="0.3">
      <c r="B4560" s="226" t="s">
        <v>4868</v>
      </c>
      <c r="C4560" s="338" t="s">
        <v>12035</v>
      </c>
      <c r="D4560" s="249"/>
      <c r="E4560" s="249"/>
      <c r="F4560" s="183"/>
      <c r="G4560" s="184">
        <f t="shared" si="542"/>
        <v>38.781400000000005</v>
      </c>
      <c r="H4560" s="184">
        <f t="shared" si="543"/>
        <v>36.381557210000004</v>
      </c>
      <c r="I4560" s="184">
        <f t="shared" si="544"/>
        <v>2.399842790000001</v>
      </c>
      <c r="K4560" s="184">
        <v>0</v>
      </c>
      <c r="L4560" s="184">
        <v>0</v>
      </c>
      <c r="M4560" s="184">
        <f t="shared" si="545"/>
        <v>0</v>
      </c>
      <c r="O4560" s="188">
        <v>38.781400000000005</v>
      </c>
      <c r="P4560" s="188">
        <v>36.381557210000004</v>
      </c>
      <c r="Q4560" s="188">
        <f t="shared" si="546"/>
        <v>2.399842790000001</v>
      </c>
      <c r="S4560" s="184">
        <v>0</v>
      </c>
      <c r="T4560" s="184">
        <v>0</v>
      </c>
      <c r="U4560" s="184">
        <f t="shared" si="547"/>
        <v>0</v>
      </c>
      <c r="W4560" s="185">
        <v>0</v>
      </c>
      <c r="X4560" s="185">
        <v>0</v>
      </c>
      <c r="Y4560" s="185">
        <f t="shared" si="548"/>
        <v>0</v>
      </c>
    </row>
    <row r="4561" spans="2:25" s="187" customFormat="1" hidden="1" x14ac:dyDescent="0.3">
      <c r="B4561" s="226" t="s">
        <v>4869</v>
      </c>
      <c r="C4561" s="338" t="s">
        <v>12036</v>
      </c>
      <c r="D4561" s="249"/>
      <c r="E4561" s="249"/>
      <c r="F4561" s="183"/>
      <c r="G4561" s="184">
        <f t="shared" si="542"/>
        <v>772.09410000000003</v>
      </c>
      <c r="H4561" s="184">
        <f t="shared" si="543"/>
        <v>735.46233100000006</v>
      </c>
      <c r="I4561" s="184">
        <f t="shared" si="544"/>
        <v>36.631768999999963</v>
      </c>
      <c r="K4561" s="184">
        <v>0</v>
      </c>
      <c r="L4561" s="184">
        <v>0</v>
      </c>
      <c r="M4561" s="184">
        <f t="shared" si="545"/>
        <v>0</v>
      </c>
      <c r="O4561" s="188">
        <v>772.09410000000003</v>
      </c>
      <c r="P4561" s="188">
        <v>735.46233100000006</v>
      </c>
      <c r="Q4561" s="188">
        <f t="shared" si="546"/>
        <v>36.631768999999963</v>
      </c>
      <c r="S4561" s="184">
        <v>0</v>
      </c>
      <c r="T4561" s="184">
        <v>0</v>
      </c>
      <c r="U4561" s="184">
        <f t="shared" si="547"/>
        <v>0</v>
      </c>
      <c r="W4561" s="185">
        <v>0</v>
      </c>
      <c r="X4561" s="185">
        <v>0</v>
      </c>
      <c r="Y4561" s="185">
        <f t="shared" si="548"/>
        <v>0</v>
      </c>
    </row>
    <row r="4562" spans="2:25" s="187" customFormat="1" hidden="1" x14ac:dyDescent="0.3">
      <c r="B4562" s="226" t="s">
        <v>4870</v>
      </c>
      <c r="C4562" s="338" t="s">
        <v>12037</v>
      </c>
      <c r="D4562" s="249"/>
      <c r="E4562" s="249"/>
      <c r="F4562" s="183"/>
      <c r="G4562" s="184">
        <f t="shared" si="542"/>
        <v>270.36059999999998</v>
      </c>
      <c r="H4562" s="184">
        <f t="shared" si="543"/>
        <v>227.69197449000001</v>
      </c>
      <c r="I4562" s="184">
        <f t="shared" si="544"/>
        <v>42.66862550999997</v>
      </c>
      <c r="K4562" s="184">
        <v>0</v>
      </c>
      <c r="L4562" s="184">
        <v>0</v>
      </c>
      <c r="M4562" s="184">
        <f t="shared" si="545"/>
        <v>0</v>
      </c>
      <c r="O4562" s="188">
        <v>270.36059999999998</v>
      </c>
      <c r="P4562" s="188">
        <v>227.69197449000001</v>
      </c>
      <c r="Q4562" s="188">
        <f t="shared" si="546"/>
        <v>42.66862550999997</v>
      </c>
      <c r="S4562" s="184">
        <v>0</v>
      </c>
      <c r="T4562" s="184">
        <v>0</v>
      </c>
      <c r="U4562" s="184">
        <f t="shared" si="547"/>
        <v>0</v>
      </c>
      <c r="W4562" s="185">
        <v>0</v>
      </c>
      <c r="X4562" s="185">
        <v>0</v>
      </c>
      <c r="Y4562" s="185">
        <f t="shared" si="548"/>
        <v>0</v>
      </c>
    </row>
    <row r="4563" spans="2:25" s="187" customFormat="1" hidden="1" x14ac:dyDescent="0.3">
      <c r="B4563" s="226" t="s">
        <v>4871</v>
      </c>
      <c r="C4563" s="338" t="s">
        <v>12038</v>
      </c>
      <c r="D4563" s="249"/>
      <c r="E4563" s="249"/>
      <c r="F4563" s="183"/>
      <c r="G4563" s="184">
        <f t="shared" si="542"/>
        <v>481.90250000000003</v>
      </c>
      <c r="H4563" s="184">
        <f t="shared" si="543"/>
        <v>460.813266</v>
      </c>
      <c r="I4563" s="184">
        <f t="shared" si="544"/>
        <v>21.089234000000033</v>
      </c>
      <c r="K4563" s="184">
        <v>0</v>
      </c>
      <c r="L4563" s="184">
        <v>0</v>
      </c>
      <c r="M4563" s="184">
        <f t="shared" si="545"/>
        <v>0</v>
      </c>
      <c r="O4563" s="188">
        <v>481.90250000000003</v>
      </c>
      <c r="P4563" s="188">
        <v>460.813266</v>
      </c>
      <c r="Q4563" s="188">
        <f t="shared" si="546"/>
        <v>21.089234000000033</v>
      </c>
      <c r="S4563" s="184">
        <v>0</v>
      </c>
      <c r="T4563" s="184">
        <v>0</v>
      </c>
      <c r="U4563" s="184">
        <f t="shared" si="547"/>
        <v>0</v>
      </c>
      <c r="W4563" s="185">
        <v>0</v>
      </c>
      <c r="X4563" s="185">
        <v>0</v>
      </c>
      <c r="Y4563" s="185">
        <f t="shared" si="548"/>
        <v>0</v>
      </c>
    </row>
    <row r="4564" spans="2:25" s="187" customFormat="1" hidden="1" x14ac:dyDescent="0.3">
      <c r="B4564" s="226" t="s">
        <v>4872</v>
      </c>
      <c r="C4564" s="338" t="s">
        <v>12039</v>
      </c>
      <c r="D4564" s="249"/>
      <c r="E4564" s="249"/>
      <c r="F4564" s="183"/>
      <c r="G4564" s="184">
        <f t="shared" si="542"/>
        <v>70.997000000000014</v>
      </c>
      <c r="H4564" s="184">
        <f t="shared" si="543"/>
        <v>66.846952619999996</v>
      </c>
      <c r="I4564" s="184">
        <f t="shared" si="544"/>
        <v>4.1500473800000179</v>
      </c>
      <c r="K4564" s="184">
        <v>0</v>
      </c>
      <c r="L4564" s="184">
        <v>0</v>
      </c>
      <c r="M4564" s="184">
        <f t="shared" si="545"/>
        <v>0</v>
      </c>
      <c r="O4564" s="188">
        <v>70.997000000000014</v>
      </c>
      <c r="P4564" s="188">
        <v>66.846952619999996</v>
      </c>
      <c r="Q4564" s="188">
        <f t="shared" si="546"/>
        <v>4.1500473800000179</v>
      </c>
      <c r="S4564" s="184">
        <v>0</v>
      </c>
      <c r="T4564" s="184">
        <v>0</v>
      </c>
      <c r="U4564" s="184">
        <f t="shared" si="547"/>
        <v>0</v>
      </c>
      <c r="W4564" s="185">
        <v>0</v>
      </c>
      <c r="X4564" s="185">
        <v>0</v>
      </c>
      <c r="Y4564" s="185">
        <f t="shared" si="548"/>
        <v>0</v>
      </c>
    </row>
    <row r="4565" spans="2:25" s="187" customFormat="1" hidden="1" x14ac:dyDescent="0.3">
      <c r="B4565" s="226" t="s">
        <v>4873</v>
      </c>
      <c r="C4565" s="338" t="s">
        <v>12040</v>
      </c>
      <c r="D4565" s="249"/>
      <c r="E4565" s="249"/>
      <c r="F4565" s="183"/>
      <c r="G4565" s="184">
        <f t="shared" si="542"/>
        <v>183.75210000000001</v>
      </c>
      <c r="H4565" s="184">
        <f t="shared" si="543"/>
        <v>149.104986</v>
      </c>
      <c r="I4565" s="184">
        <f t="shared" si="544"/>
        <v>34.647114000000016</v>
      </c>
      <c r="K4565" s="184">
        <v>0</v>
      </c>
      <c r="L4565" s="184">
        <v>0</v>
      </c>
      <c r="M4565" s="184">
        <f t="shared" si="545"/>
        <v>0</v>
      </c>
      <c r="O4565" s="188">
        <v>183.75210000000001</v>
      </c>
      <c r="P4565" s="188">
        <v>149.104986</v>
      </c>
      <c r="Q4565" s="188">
        <f t="shared" si="546"/>
        <v>34.647114000000016</v>
      </c>
      <c r="S4565" s="184">
        <v>0</v>
      </c>
      <c r="T4565" s="184">
        <v>0</v>
      </c>
      <c r="U4565" s="184">
        <f t="shared" si="547"/>
        <v>0</v>
      </c>
      <c r="W4565" s="185">
        <v>0</v>
      </c>
      <c r="X4565" s="185">
        <v>0</v>
      </c>
      <c r="Y4565" s="185">
        <f t="shared" si="548"/>
        <v>0</v>
      </c>
    </row>
    <row r="4566" spans="2:25" s="187" customFormat="1" hidden="1" x14ac:dyDescent="0.3">
      <c r="B4566" s="226" t="s">
        <v>4874</v>
      </c>
      <c r="C4566" s="338" t="s">
        <v>12041</v>
      </c>
      <c r="D4566" s="249"/>
      <c r="E4566" s="249"/>
      <c r="F4566" s="183"/>
      <c r="G4566" s="184">
        <f t="shared" si="542"/>
        <v>57.347899999999996</v>
      </c>
      <c r="H4566" s="184">
        <f t="shared" si="543"/>
        <v>50.317963999999996</v>
      </c>
      <c r="I4566" s="184">
        <f t="shared" si="544"/>
        <v>7.0299359999999993</v>
      </c>
      <c r="K4566" s="184">
        <v>0</v>
      </c>
      <c r="L4566" s="184">
        <v>0</v>
      </c>
      <c r="M4566" s="184">
        <f t="shared" si="545"/>
        <v>0</v>
      </c>
      <c r="O4566" s="188">
        <v>57.347899999999996</v>
      </c>
      <c r="P4566" s="188">
        <v>50.317963999999996</v>
      </c>
      <c r="Q4566" s="188">
        <f t="shared" si="546"/>
        <v>7.0299359999999993</v>
      </c>
      <c r="S4566" s="184">
        <v>0</v>
      </c>
      <c r="T4566" s="184">
        <v>0</v>
      </c>
      <c r="U4566" s="184">
        <f t="shared" si="547"/>
        <v>0</v>
      </c>
      <c r="W4566" s="185">
        <v>0</v>
      </c>
      <c r="X4566" s="185">
        <v>0</v>
      </c>
      <c r="Y4566" s="185">
        <f t="shared" si="548"/>
        <v>0</v>
      </c>
    </row>
    <row r="4567" spans="2:25" s="187" customFormat="1" hidden="1" x14ac:dyDescent="0.3">
      <c r="B4567" s="226" t="s">
        <v>4875</v>
      </c>
      <c r="C4567" s="338" t="s">
        <v>12042</v>
      </c>
      <c r="D4567" s="249"/>
      <c r="E4567" s="249"/>
      <c r="F4567" s="183"/>
      <c r="G4567" s="184">
        <f t="shared" si="542"/>
        <v>293.37299999999999</v>
      </c>
      <c r="H4567" s="184">
        <f t="shared" si="543"/>
        <v>254.46843963999996</v>
      </c>
      <c r="I4567" s="184">
        <f t="shared" si="544"/>
        <v>38.904560360000033</v>
      </c>
      <c r="K4567" s="184">
        <v>0</v>
      </c>
      <c r="L4567" s="184">
        <v>0</v>
      </c>
      <c r="M4567" s="184">
        <f t="shared" si="545"/>
        <v>0</v>
      </c>
      <c r="O4567" s="188">
        <v>293.37299999999999</v>
      </c>
      <c r="P4567" s="188">
        <v>254.46843963999996</v>
      </c>
      <c r="Q4567" s="188">
        <f t="shared" si="546"/>
        <v>38.904560360000033</v>
      </c>
      <c r="S4567" s="184">
        <v>0</v>
      </c>
      <c r="T4567" s="184">
        <v>0</v>
      </c>
      <c r="U4567" s="184">
        <f t="shared" si="547"/>
        <v>0</v>
      </c>
      <c r="W4567" s="185">
        <v>0</v>
      </c>
      <c r="X4567" s="185">
        <v>0</v>
      </c>
      <c r="Y4567" s="185">
        <f t="shared" si="548"/>
        <v>0</v>
      </c>
    </row>
    <row r="4568" spans="2:25" s="187" customFormat="1" hidden="1" x14ac:dyDescent="0.3">
      <c r="B4568" s="226" t="s">
        <v>4876</v>
      </c>
      <c r="C4568" s="338" t="s">
        <v>12043</v>
      </c>
      <c r="D4568" s="249"/>
      <c r="E4568" s="249"/>
      <c r="F4568" s="183"/>
      <c r="G4568" s="184">
        <f t="shared" si="542"/>
        <v>230.7089</v>
      </c>
      <c r="H4568" s="184">
        <f t="shared" si="543"/>
        <v>2.6249999999999999E-2</v>
      </c>
      <c r="I4568" s="184">
        <f t="shared" si="544"/>
        <v>230.68265</v>
      </c>
      <c r="K4568" s="184">
        <v>0</v>
      </c>
      <c r="L4568" s="184">
        <v>0</v>
      </c>
      <c r="M4568" s="184">
        <f t="shared" si="545"/>
        <v>0</v>
      </c>
      <c r="O4568" s="188">
        <v>230.7089</v>
      </c>
      <c r="P4568" s="188">
        <v>2.6249999999999999E-2</v>
      </c>
      <c r="Q4568" s="188">
        <f t="shared" si="546"/>
        <v>230.68265</v>
      </c>
      <c r="S4568" s="184">
        <v>0</v>
      </c>
      <c r="T4568" s="184">
        <v>0</v>
      </c>
      <c r="U4568" s="184">
        <f t="shared" si="547"/>
        <v>0</v>
      </c>
      <c r="W4568" s="185">
        <v>0</v>
      </c>
      <c r="X4568" s="185">
        <v>0</v>
      </c>
      <c r="Y4568" s="185">
        <f t="shared" si="548"/>
        <v>0</v>
      </c>
    </row>
    <row r="4569" spans="2:25" s="187" customFormat="1" hidden="1" x14ac:dyDescent="0.3">
      <c r="B4569" s="226" t="s">
        <v>4877</v>
      </c>
      <c r="C4569" s="338" t="s">
        <v>12044</v>
      </c>
      <c r="D4569" s="249"/>
      <c r="E4569" s="249"/>
      <c r="F4569" s="183"/>
      <c r="G4569" s="184">
        <f t="shared" si="542"/>
        <v>10</v>
      </c>
      <c r="H4569" s="184">
        <f t="shared" si="543"/>
        <v>2.2599999999999998</v>
      </c>
      <c r="I4569" s="184">
        <f t="shared" si="544"/>
        <v>7.74</v>
      </c>
      <c r="K4569" s="184">
        <v>0</v>
      </c>
      <c r="L4569" s="184">
        <v>0</v>
      </c>
      <c r="M4569" s="184">
        <f t="shared" si="545"/>
        <v>0</v>
      </c>
      <c r="O4569" s="188">
        <v>10</v>
      </c>
      <c r="P4569" s="188">
        <v>2.2599999999999998</v>
      </c>
      <c r="Q4569" s="188">
        <f t="shared" si="546"/>
        <v>7.74</v>
      </c>
      <c r="S4569" s="184">
        <v>0</v>
      </c>
      <c r="T4569" s="184">
        <v>0</v>
      </c>
      <c r="U4569" s="184">
        <f t="shared" si="547"/>
        <v>0</v>
      </c>
      <c r="W4569" s="185">
        <v>0</v>
      </c>
      <c r="X4569" s="185">
        <v>0</v>
      </c>
      <c r="Y4569" s="185">
        <f t="shared" si="548"/>
        <v>0</v>
      </c>
    </row>
    <row r="4570" spans="2:25" s="187" customFormat="1" hidden="1" x14ac:dyDescent="0.3">
      <c r="B4570" s="226" t="s">
        <v>4878</v>
      </c>
      <c r="C4570" s="338" t="s">
        <v>12045</v>
      </c>
      <c r="D4570" s="249"/>
      <c r="E4570" s="249"/>
      <c r="F4570" s="183"/>
      <c r="G4570" s="184">
        <f t="shared" si="542"/>
        <v>504.33780000000002</v>
      </c>
      <c r="H4570" s="184">
        <f t="shared" si="543"/>
        <v>466.60853188999999</v>
      </c>
      <c r="I4570" s="184">
        <f t="shared" si="544"/>
        <v>37.729268110000021</v>
      </c>
      <c r="K4570" s="184">
        <v>0</v>
      </c>
      <c r="L4570" s="184">
        <v>0</v>
      </c>
      <c r="M4570" s="184">
        <f t="shared" si="545"/>
        <v>0</v>
      </c>
      <c r="O4570" s="188">
        <v>504.33780000000002</v>
      </c>
      <c r="P4570" s="188">
        <v>466.60853188999999</v>
      </c>
      <c r="Q4570" s="188">
        <f t="shared" si="546"/>
        <v>37.729268110000021</v>
      </c>
      <c r="S4570" s="184">
        <v>0</v>
      </c>
      <c r="T4570" s="184">
        <v>0</v>
      </c>
      <c r="U4570" s="184">
        <f t="shared" si="547"/>
        <v>0</v>
      </c>
      <c r="W4570" s="185">
        <v>0</v>
      </c>
      <c r="X4570" s="185">
        <v>0</v>
      </c>
      <c r="Y4570" s="185">
        <f t="shared" si="548"/>
        <v>0</v>
      </c>
    </row>
    <row r="4571" spans="2:25" s="187" customFormat="1" hidden="1" x14ac:dyDescent="0.3">
      <c r="B4571" s="226" t="s">
        <v>4879</v>
      </c>
      <c r="C4571" s="338" t="s">
        <v>12046</v>
      </c>
      <c r="D4571" s="249"/>
      <c r="E4571" s="249"/>
      <c r="F4571" s="183"/>
      <c r="G4571" s="184">
        <f t="shared" si="542"/>
        <v>220.03389999999999</v>
      </c>
      <c r="H4571" s="184">
        <f t="shared" si="543"/>
        <v>195.50099408999998</v>
      </c>
      <c r="I4571" s="184">
        <f t="shared" si="544"/>
        <v>24.532905910000011</v>
      </c>
      <c r="K4571" s="184">
        <v>0</v>
      </c>
      <c r="L4571" s="184">
        <v>0</v>
      </c>
      <c r="M4571" s="184">
        <f t="shared" si="545"/>
        <v>0</v>
      </c>
      <c r="O4571" s="188">
        <v>220.03389999999999</v>
      </c>
      <c r="P4571" s="188">
        <v>195.50099408999998</v>
      </c>
      <c r="Q4571" s="188">
        <f t="shared" si="546"/>
        <v>24.532905910000011</v>
      </c>
      <c r="S4571" s="184">
        <v>0</v>
      </c>
      <c r="T4571" s="184">
        <v>0</v>
      </c>
      <c r="U4571" s="184">
        <f t="shared" si="547"/>
        <v>0</v>
      </c>
      <c r="W4571" s="185">
        <v>0</v>
      </c>
      <c r="X4571" s="185">
        <v>0</v>
      </c>
      <c r="Y4571" s="185">
        <f t="shared" si="548"/>
        <v>0</v>
      </c>
    </row>
    <row r="4572" spans="2:25" s="187" customFormat="1" hidden="1" x14ac:dyDescent="0.3">
      <c r="B4572" s="226" t="s">
        <v>4880</v>
      </c>
      <c r="C4572" s="338" t="s">
        <v>12047</v>
      </c>
      <c r="D4572" s="249"/>
      <c r="E4572" s="249"/>
      <c r="F4572" s="183"/>
      <c r="G4572" s="184">
        <f t="shared" si="542"/>
        <v>351.68459999999999</v>
      </c>
      <c r="H4572" s="184">
        <f t="shared" si="543"/>
        <v>322.24268218000003</v>
      </c>
      <c r="I4572" s="184">
        <f t="shared" si="544"/>
        <v>29.441917819999958</v>
      </c>
      <c r="K4572" s="184">
        <v>0</v>
      </c>
      <c r="L4572" s="184">
        <v>0</v>
      </c>
      <c r="M4572" s="184">
        <f t="shared" si="545"/>
        <v>0</v>
      </c>
      <c r="O4572" s="188">
        <v>351.68459999999999</v>
      </c>
      <c r="P4572" s="188">
        <v>322.24268218000003</v>
      </c>
      <c r="Q4572" s="188">
        <f t="shared" si="546"/>
        <v>29.441917819999958</v>
      </c>
      <c r="S4572" s="184">
        <v>0</v>
      </c>
      <c r="T4572" s="184">
        <v>0</v>
      </c>
      <c r="U4572" s="184">
        <f t="shared" si="547"/>
        <v>0</v>
      </c>
      <c r="W4572" s="185">
        <v>0</v>
      </c>
      <c r="X4572" s="185">
        <v>0</v>
      </c>
      <c r="Y4572" s="185">
        <f t="shared" si="548"/>
        <v>0</v>
      </c>
    </row>
    <row r="4573" spans="2:25" s="187" customFormat="1" hidden="1" x14ac:dyDescent="0.3">
      <c r="B4573" s="226" t="s">
        <v>4881</v>
      </c>
      <c r="C4573" s="338" t="s">
        <v>12048</v>
      </c>
      <c r="D4573" s="249"/>
      <c r="E4573" s="249"/>
      <c r="F4573" s="183"/>
      <c r="G4573" s="184">
        <f t="shared" si="542"/>
        <v>70.835499999999996</v>
      </c>
      <c r="H4573" s="184">
        <f t="shared" si="543"/>
        <v>58.485844740000005</v>
      </c>
      <c r="I4573" s="184">
        <f t="shared" si="544"/>
        <v>12.349655259999992</v>
      </c>
      <c r="K4573" s="184">
        <v>0</v>
      </c>
      <c r="L4573" s="184">
        <v>0</v>
      </c>
      <c r="M4573" s="184">
        <f t="shared" si="545"/>
        <v>0</v>
      </c>
      <c r="O4573" s="188">
        <v>70.835499999999996</v>
      </c>
      <c r="P4573" s="188">
        <v>58.485844740000005</v>
      </c>
      <c r="Q4573" s="188">
        <f t="shared" si="546"/>
        <v>12.349655259999992</v>
      </c>
      <c r="S4573" s="184">
        <v>0</v>
      </c>
      <c r="T4573" s="184">
        <v>0</v>
      </c>
      <c r="U4573" s="184">
        <f t="shared" si="547"/>
        <v>0</v>
      </c>
      <c r="W4573" s="185">
        <v>0</v>
      </c>
      <c r="X4573" s="185">
        <v>0</v>
      </c>
      <c r="Y4573" s="185">
        <f t="shared" si="548"/>
        <v>0</v>
      </c>
    </row>
    <row r="4574" spans="2:25" s="187" customFormat="1" hidden="1" x14ac:dyDescent="0.3">
      <c r="B4574" s="226" t="s">
        <v>4882</v>
      </c>
      <c r="C4574" s="338" t="s">
        <v>12049</v>
      </c>
      <c r="D4574" s="249"/>
      <c r="E4574" s="249"/>
      <c r="F4574" s="183"/>
      <c r="G4574" s="184">
        <f t="shared" si="542"/>
        <v>44.864400000000003</v>
      </c>
      <c r="H4574" s="184">
        <f t="shared" si="543"/>
        <v>35.1</v>
      </c>
      <c r="I4574" s="184">
        <f t="shared" si="544"/>
        <v>9.764400000000002</v>
      </c>
      <c r="K4574" s="184">
        <v>0</v>
      </c>
      <c r="L4574" s="184">
        <v>0</v>
      </c>
      <c r="M4574" s="184">
        <f t="shared" si="545"/>
        <v>0</v>
      </c>
      <c r="O4574" s="188">
        <v>44.864400000000003</v>
      </c>
      <c r="P4574" s="188">
        <v>35.1</v>
      </c>
      <c r="Q4574" s="188">
        <f t="shared" si="546"/>
        <v>9.764400000000002</v>
      </c>
      <c r="S4574" s="184">
        <v>0</v>
      </c>
      <c r="T4574" s="184">
        <v>0</v>
      </c>
      <c r="U4574" s="184">
        <f t="shared" si="547"/>
        <v>0</v>
      </c>
      <c r="W4574" s="185">
        <v>0</v>
      </c>
      <c r="X4574" s="185">
        <v>0</v>
      </c>
      <c r="Y4574" s="185">
        <f t="shared" si="548"/>
        <v>0</v>
      </c>
    </row>
    <row r="4575" spans="2:25" s="187" customFormat="1" hidden="1" x14ac:dyDescent="0.3">
      <c r="B4575" s="226" t="s">
        <v>4883</v>
      </c>
      <c r="C4575" s="338" t="s">
        <v>12050</v>
      </c>
      <c r="D4575" s="249"/>
      <c r="E4575" s="249"/>
      <c r="F4575" s="183"/>
      <c r="G4575" s="184">
        <f t="shared" si="542"/>
        <v>57.820800000000006</v>
      </c>
      <c r="H4575" s="184">
        <f t="shared" si="543"/>
        <v>48.09061664</v>
      </c>
      <c r="I4575" s="184">
        <f t="shared" si="544"/>
        <v>9.7301833600000052</v>
      </c>
      <c r="K4575" s="184">
        <v>0</v>
      </c>
      <c r="L4575" s="184">
        <v>0</v>
      </c>
      <c r="M4575" s="184">
        <f t="shared" si="545"/>
        <v>0</v>
      </c>
      <c r="O4575" s="188">
        <v>57.820800000000006</v>
      </c>
      <c r="P4575" s="188">
        <v>48.09061664</v>
      </c>
      <c r="Q4575" s="188">
        <f t="shared" si="546"/>
        <v>9.7301833600000052</v>
      </c>
      <c r="S4575" s="184">
        <v>0</v>
      </c>
      <c r="T4575" s="184">
        <v>0</v>
      </c>
      <c r="U4575" s="184">
        <f t="shared" si="547"/>
        <v>0</v>
      </c>
      <c r="W4575" s="185">
        <v>0</v>
      </c>
      <c r="X4575" s="185">
        <v>0</v>
      </c>
      <c r="Y4575" s="185">
        <f t="shared" si="548"/>
        <v>0</v>
      </c>
    </row>
    <row r="4576" spans="2:25" s="187" customFormat="1" hidden="1" x14ac:dyDescent="0.3">
      <c r="B4576" s="226" t="s">
        <v>4884</v>
      </c>
      <c r="C4576" s="338" t="s">
        <v>12051</v>
      </c>
      <c r="D4576" s="249"/>
      <c r="E4576" s="249"/>
      <c r="F4576" s="183"/>
      <c r="G4576" s="184">
        <f t="shared" si="542"/>
        <v>319.45299999999997</v>
      </c>
      <c r="H4576" s="184">
        <f t="shared" si="543"/>
        <v>290.72156026999988</v>
      </c>
      <c r="I4576" s="184">
        <f t="shared" si="544"/>
        <v>28.731439730000091</v>
      </c>
      <c r="K4576" s="184">
        <v>0</v>
      </c>
      <c r="L4576" s="184">
        <v>0</v>
      </c>
      <c r="M4576" s="184">
        <f t="shared" si="545"/>
        <v>0</v>
      </c>
      <c r="O4576" s="188">
        <v>319.45299999999997</v>
      </c>
      <c r="P4576" s="188">
        <v>290.72156026999988</v>
      </c>
      <c r="Q4576" s="188">
        <f t="shared" si="546"/>
        <v>28.731439730000091</v>
      </c>
      <c r="S4576" s="184">
        <v>0</v>
      </c>
      <c r="T4576" s="184">
        <v>0</v>
      </c>
      <c r="U4576" s="184">
        <f t="shared" si="547"/>
        <v>0</v>
      </c>
      <c r="W4576" s="185">
        <v>0</v>
      </c>
      <c r="X4576" s="185">
        <v>0</v>
      </c>
      <c r="Y4576" s="185">
        <f t="shared" si="548"/>
        <v>0</v>
      </c>
    </row>
    <row r="4577" spans="2:25" s="187" customFormat="1" hidden="1" x14ac:dyDescent="0.3">
      <c r="B4577" s="226" t="s">
        <v>4885</v>
      </c>
      <c r="C4577" s="338" t="s">
        <v>12052</v>
      </c>
      <c r="D4577" s="249"/>
      <c r="E4577" s="249"/>
      <c r="F4577" s="183"/>
      <c r="G4577" s="184">
        <f t="shared" si="542"/>
        <v>50.62</v>
      </c>
      <c r="H4577" s="184">
        <f t="shared" si="543"/>
        <v>7.6499999999999999E-2</v>
      </c>
      <c r="I4577" s="184">
        <f t="shared" si="544"/>
        <v>50.543499999999995</v>
      </c>
      <c r="K4577" s="184">
        <v>0</v>
      </c>
      <c r="L4577" s="184">
        <v>0</v>
      </c>
      <c r="M4577" s="184">
        <f t="shared" si="545"/>
        <v>0</v>
      </c>
      <c r="O4577" s="188">
        <v>50.62</v>
      </c>
      <c r="P4577" s="188">
        <v>7.6499999999999999E-2</v>
      </c>
      <c r="Q4577" s="188">
        <f t="shared" si="546"/>
        <v>50.543499999999995</v>
      </c>
      <c r="S4577" s="184">
        <v>0</v>
      </c>
      <c r="T4577" s="184">
        <v>0</v>
      </c>
      <c r="U4577" s="184">
        <f t="shared" si="547"/>
        <v>0</v>
      </c>
      <c r="W4577" s="185">
        <v>0</v>
      </c>
      <c r="X4577" s="185">
        <v>0</v>
      </c>
      <c r="Y4577" s="185">
        <f t="shared" si="548"/>
        <v>0</v>
      </c>
    </row>
    <row r="4578" spans="2:25" s="187" customFormat="1" hidden="1" x14ac:dyDescent="0.3">
      <c r="B4578" s="226" t="s">
        <v>4886</v>
      </c>
      <c r="C4578" s="338" t="s">
        <v>12053</v>
      </c>
      <c r="D4578" s="249"/>
      <c r="E4578" s="249"/>
      <c r="F4578" s="183"/>
      <c r="G4578" s="184">
        <f t="shared" si="542"/>
        <v>10.225</v>
      </c>
      <c r="H4578" s="184">
        <f t="shared" si="543"/>
        <v>0.34799999999999998</v>
      </c>
      <c r="I4578" s="184">
        <f t="shared" si="544"/>
        <v>9.8769999999999989</v>
      </c>
      <c r="K4578" s="184">
        <v>0</v>
      </c>
      <c r="L4578" s="184">
        <v>0</v>
      </c>
      <c r="M4578" s="184">
        <f t="shared" si="545"/>
        <v>0</v>
      </c>
      <c r="O4578" s="188">
        <v>10.225</v>
      </c>
      <c r="P4578" s="188">
        <v>0.34799999999999998</v>
      </c>
      <c r="Q4578" s="188">
        <f t="shared" si="546"/>
        <v>9.8769999999999989</v>
      </c>
      <c r="S4578" s="184">
        <v>0</v>
      </c>
      <c r="T4578" s="184">
        <v>0</v>
      </c>
      <c r="U4578" s="184">
        <f t="shared" si="547"/>
        <v>0</v>
      </c>
      <c r="W4578" s="185">
        <v>0</v>
      </c>
      <c r="X4578" s="185">
        <v>0</v>
      </c>
      <c r="Y4578" s="185">
        <f t="shared" si="548"/>
        <v>0</v>
      </c>
    </row>
    <row r="4579" spans="2:25" s="187" customFormat="1" hidden="1" x14ac:dyDescent="0.3">
      <c r="B4579" s="226" t="s">
        <v>4887</v>
      </c>
      <c r="C4579" s="338" t="s">
        <v>12054</v>
      </c>
      <c r="D4579" s="249"/>
      <c r="E4579" s="249"/>
      <c r="F4579" s="183"/>
      <c r="G4579" s="184">
        <f t="shared" si="542"/>
        <v>1047.1894</v>
      </c>
      <c r="H4579" s="184">
        <f t="shared" si="543"/>
        <v>942.16877782000006</v>
      </c>
      <c r="I4579" s="184">
        <f t="shared" si="544"/>
        <v>105.02062217999992</v>
      </c>
      <c r="K4579" s="184">
        <v>0</v>
      </c>
      <c r="L4579" s="184">
        <v>0</v>
      </c>
      <c r="M4579" s="184">
        <f t="shared" si="545"/>
        <v>0</v>
      </c>
      <c r="O4579" s="188">
        <v>1047.1894</v>
      </c>
      <c r="P4579" s="188">
        <v>942.16877782000006</v>
      </c>
      <c r="Q4579" s="188">
        <f t="shared" si="546"/>
        <v>105.02062217999992</v>
      </c>
      <c r="S4579" s="184">
        <v>0</v>
      </c>
      <c r="T4579" s="184">
        <v>0</v>
      </c>
      <c r="U4579" s="184">
        <f t="shared" si="547"/>
        <v>0</v>
      </c>
      <c r="W4579" s="185">
        <v>0</v>
      </c>
      <c r="X4579" s="185">
        <v>0</v>
      </c>
      <c r="Y4579" s="185">
        <f t="shared" si="548"/>
        <v>0</v>
      </c>
    </row>
    <row r="4580" spans="2:25" s="187" customFormat="1" hidden="1" x14ac:dyDescent="0.3">
      <c r="B4580" s="226" t="s">
        <v>4888</v>
      </c>
      <c r="C4580" s="338" t="s">
        <v>12055</v>
      </c>
      <c r="D4580" s="249"/>
      <c r="E4580" s="249"/>
      <c r="F4580" s="183"/>
      <c r="G4580" s="184">
        <f t="shared" si="542"/>
        <v>165.75279999999998</v>
      </c>
      <c r="H4580" s="184">
        <f t="shared" si="543"/>
        <v>133.56068299999998</v>
      </c>
      <c r="I4580" s="184">
        <f t="shared" si="544"/>
        <v>32.192116999999996</v>
      </c>
      <c r="K4580" s="184">
        <v>0</v>
      </c>
      <c r="L4580" s="184">
        <v>0</v>
      </c>
      <c r="M4580" s="184">
        <f t="shared" si="545"/>
        <v>0</v>
      </c>
      <c r="O4580" s="188">
        <v>165.75279999999998</v>
      </c>
      <c r="P4580" s="188">
        <v>133.56068299999998</v>
      </c>
      <c r="Q4580" s="188">
        <f t="shared" si="546"/>
        <v>32.192116999999996</v>
      </c>
      <c r="S4580" s="184">
        <v>0</v>
      </c>
      <c r="T4580" s="184">
        <v>0</v>
      </c>
      <c r="U4580" s="184">
        <f t="shared" si="547"/>
        <v>0</v>
      </c>
      <c r="W4580" s="185">
        <v>0</v>
      </c>
      <c r="X4580" s="185">
        <v>0</v>
      </c>
      <c r="Y4580" s="185">
        <f t="shared" si="548"/>
        <v>0</v>
      </c>
    </row>
    <row r="4581" spans="2:25" s="187" customFormat="1" hidden="1" x14ac:dyDescent="0.3">
      <c r="B4581" s="226" t="s">
        <v>4889</v>
      </c>
      <c r="C4581" s="338" t="s">
        <v>12056</v>
      </c>
      <c r="D4581" s="249"/>
      <c r="E4581" s="249"/>
      <c r="F4581" s="183"/>
      <c r="G4581" s="184">
        <f t="shared" si="542"/>
        <v>354.57070000000004</v>
      </c>
      <c r="H4581" s="184">
        <f t="shared" si="543"/>
        <v>298.46004468000001</v>
      </c>
      <c r="I4581" s="184">
        <f t="shared" si="544"/>
        <v>56.110655320000035</v>
      </c>
      <c r="K4581" s="184">
        <v>0</v>
      </c>
      <c r="L4581" s="184">
        <v>0</v>
      </c>
      <c r="M4581" s="184">
        <f t="shared" si="545"/>
        <v>0</v>
      </c>
      <c r="O4581" s="188">
        <v>354.57070000000004</v>
      </c>
      <c r="P4581" s="188">
        <v>298.46004468000001</v>
      </c>
      <c r="Q4581" s="188">
        <f t="shared" si="546"/>
        <v>56.110655320000035</v>
      </c>
      <c r="S4581" s="184">
        <v>0</v>
      </c>
      <c r="T4581" s="184">
        <v>0</v>
      </c>
      <c r="U4581" s="184">
        <f t="shared" si="547"/>
        <v>0</v>
      </c>
      <c r="W4581" s="185">
        <v>0</v>
      </c>
      <c r="X4581" s="185">
        <v>0</v>
      </c>
      <c r="Y4581" s="185">
        <f t="shared" si="548"/>
        <v>0</v>
      </c>
    </row>
    <row r="4582" spans="2:25" s="187" customFormat="1" hidden="1" x14ac:dyDescent="0.3">
      <c r="B4582" s="226" t="s">
        <v>4890</v>
      </c>
      <c r="C4582" s="338" t="s">
        <v>12057</v>
      </c>
      <c r="D4582" s="249"/>
      <c r="E4582" s="249"/>
      <c r="F4582" s="183"/>
      <c r="G4582" s="184">
        <f t="shared" ref="G4582:G4645" si="549">+K4582+O4582+S4582+W4582</f>
        <v>412.09089999999998</v>
      </c>
      <c r="H4582" s="184">
        <f t="shared" ref="H4582:H4645" si="550">+L4582+P4582+T4582+X4582</f>
        <v>370.13057505999996</v>
      </c>
      <c r="I4582" s="184">
        <f t="shared" si="544"/>
        <v>41.960324940000021</v>
      </c>
      <c r="K4582" s="184">
        <v>0</v>
      </c>
      <c r="L4582" s="184">
        <v>0</v>
      </c>
      <c r="M4582" s="184">
        <f t="shared" si="545"/>
        <v>0</v>
      </c>
      <c r="O4582" s="188">
        <v>412.09089999999998</v>
      </c>
      <c r="P4582" s="188">
        <v>370.13057505999996</v>
      </c>
      <c r="Q4582" s="188">
        <f t="shared" si="546"/>
        <v>41.960324940000021</v>
      </c>
      <c r="S4582" s="184">
        <v>0</v>
      </c>
      <c r="T4582" s="184">
        <v>0</v>
      </c>
      <c r="U4582" s="184">
        <f t="shared" si="547"/>
        <v>0</v>
      </c>
      <c r="W4582" s="185">
        <v>0</v>
      </c>
      <c r="X4582" s="185">
        <v>0</v>
      </c>
      <c r="Y4582" s="185">
        <f t="shared" si="548"/>
        <v>0</v>
      </c>
    </row>
    <row r="4583" spans="2:25" s="187" customFormat="1" hidden="1" x14ac:dyDescent="0.3">
      <c r="B4583" s="226" t="s">
        <v>4891</v>
      </c>
      <c r="C4583" s="338" t="s">
        <v>12058</v>
      </c>
      <c r="D4583" s="249"/>
      <c r="E4583" s="249"/>
      <c r="F4583" s="183"/>
      <c r="G4583" s="184">
        <f t="shared" si="549"/>
        <v>44.882500000000007</v>
      </c>
      <c r="H4583" s="184">
        <f t="shared" si="550"/>
        <v>39.766473529999999</v>
      </c>
      <c r="I4583" s="184">
        <f t="shared" si="544"/>
        <v>5.1160264700000084</v>
      </c>
      <c r="K4583" s="184">
        <v>0</v>
      </c>
      <c r="L4583" s="184">
        <v>0</v>
      </c>
      <c r="M4583" s="184">
        <f t="shared" si="545"/>
        <v>0</v>
      </c>
      <c r="O4583" s="188">
        <v>44.882500000000007</v>
      </c>
      <c r="P4583" s="188">
        <v>39.766473529999999</v>
      </c>
      <c r="Q4583" s="188">
        <f t="shared" si="546"/>
        <v>5.1160264700000084</v>
      </c>
      <c r="S4583" s="184">
        <v>0</v>
      </c>
      <c r="T4583" s="184">
        <v>0</v>
      </c>
      <c r="U4583" s="184">
        <f t="shared" si="547"/>
        <v>0</v>
      </c>
      <c r="W4583" s="185">
        <v>0</v>
      </c>
      <c r="X4583" s="185">
        <v>0</v>
      </c>
      <c r="Y4583" s="185">
        <f t="shared" si="548"/>
        <v>0</v>
      </c>
    </row>
    <row r="4584" spans="2:25" s="187" customFormat="1" hidden="1" x14ac:dyDescent="0.3">
      <c r="B4584" s="226" t="s">
        <v>4892</v>
      </c>
      <c r="C4584" s="338" t="s">
        <v>12059</v>
      </c>
      <c r="D4584" s="249"/>
      <c r="E4584" s="249"/>
      <c r="F4584" s="183"/>
      <c r="G4584" s="184">
        <f t="shared" si="549"/>
        <v>99.203700000000012</v>
      </c>
      <c r="H4584" s="184">
        <f t="shared" si="550"/>
        <v>94.803639999999987</v>
      </c>
      <c r="I4584" s="184">
        <f t="shared" si="544"/>
        <v>4.4000600000000247</v>
      </c>
      <c r="K4584" s="184">
        <v>0</v>
      </c>
      <c r="L4584" s="184">
        <v>0</v>
      </c>
      <c r="M4584" s="184">
        <f t="shared" si="545"/>
        <v>0</v>
      </c>
      <c r="O4584" s="188">
        <v>99.203700000000012</v>
      </c>
      <c r="P4584" s="188">
        <v>94.803639999999987</v>
      </c>
      <c r="Q4584" s="188">
        <f t="shared" si="546"/>
        <v>4.4000600000000247</v>
      </c>
      <c r="S4584" s="184">
        <v>0</v>
      </c>
      <c r="T4584" s="184">
        <v>0</v>
      </c>
      <c r="U4584" s="184">
        <f t="shared" si="547"/>
        <v>0</v>
      </c>
      <c r="W4584" s="185">
        <v>0</v>
      </c>
      <c r="X4584" s="185">
        <v>0</v>
      </c>
      <c r="Y4584" s="185">
        <f t="shared" si="548"/>
        <v>0</v>
      </c>
    </row>
    <row r="4585" spans="2:25" s="187" customFormat="1" hidden="1" x14ac:dyDescent="0.3">
      <c r="B4585" s="226" t="s">
        <v>4893</v>
      </c>
      <c r="C4585" s="338" t="s">
        <v>12060</v>
      </c>
      <c r="D4585" s="249"/>
      <c r="E4585" s="249"/>
      <c r="F4585" s="183"/>
      <c r="G4585" s="184">
        <f t="shared" si="549"/>
        <v>95.138300000000001</v>
      </c>
      <c r="H4585" s="184">
        <f t="shared" si="550"/>
        <v>70.0916</v>
      </c>
      <c r="I4585" s="184">
        <f t="shared" si="544"/>
        <v>25.046700000000001</v>
      </c>
      <c r="K4585" s="184">
        <v>0</v>
      </c>
      <c r="L4585" s="184">
        <v>0</v>
      </c>
      <c r="M4585" s="184">
        <f t="shared" si="545"/>
        <v>0</v>
      </c>
      <c r="O4585" s="188">
        <v>95.138300000000001</v>
      </c>
      <c r="P4585" s="188">
        <v>70.0916</v>
      </c>
      <c r="Q4585" s="188">
        <f t="shared" si="546"/>
        <v>25.046700000000001</v>
      </c>
      <c r="S4585" s="184">
        <v>0</v>
      </c>
      <c r="T4585" s="184">
        <v>0</v>
      </c>
      <c r="U4585" s="184">
        <f t="shared" si="547"/>
        <v>0</v>
      </c>
      <c r="W4585" s="185">
        <v>0</v>
      </c>
      <c r="X4585" s="185">
        <v>0</v>
      </c>
      <c r="Y4585" s="185">
        <f t="shared" si="548"/>
        <v>0</v>
      </c>
    </row>
    <row r="4586" spans="2:25" s="187" customFormat="1" hidden="1" x14ac:dyDescent="0.3">
      <c r="B4586" s="226" t="s">
        <v>4894</v>
      </c>
      <c r="C4586" s="338" t="s">
        <v>12061</v>
      </c>
      <c r="D4586" s="249"/>
      <c r="E4586" s="249"/>
      <c r="F4586" s="183"/>
      <c r="G4586" s="184">
        <f t="shared" si="549"/>
        <v>53.378299999999996</v>
      </c>
      <c r="H4586" s="184">
        <f t="shared" si="550"/>
        <v>46.753981999999993</v>
      </c>
      <c r="I4586" s="184">
        <f t="shared" si="544"/>
        <v>6.6243180000000024</v>
      </c>
      <c r="K4586" s="184">
        <v>0</v>
      </c>
      <c r="L4586" s="184">
        <v>0</v>
      </c>
      <c r="M4586" s="184">
        <f t="shared" si="545"/>
        <v>0</v>
      </c>
      <c r="O4586" s="188">
        <v>53.378299999999996</v>
      </c>
      <c r="P4586" s="188">
        <v>46.753981999999993</v>
      </c>
      <c r="Q4586" s="188">
        <f t="shared" si="546"/>
        <v>6.6243180000000024</v>
      </c>
      <c r="S4586" s="184">
        <v>0</v>
      </c>
      <c r="T4586" s="184">
        <v>0</v>
      </c>
      <c r="U4586" s="184">
        <f t="shared" si="547"/>
        <v>0</v>
      </c>
      <c r="W4586" s="185">
        <v>0</v>
      </c>
      <c r="X4586" s="185">
        <v>0</v>
      </c>
      <c r="Y4586" s="185">
        <f t="shared" si="548"/>
        <v>0</v>
      </c>
    </row>
    <row r="4587" spans="2:25" s="187" customFormat="1" hidden="1" x14ac:dyDescent="0.3">
      <c r="B4587" s="226" t="s">
        <v>4895</v>
      </c>
      <c r="C4587" s="338" t="s">
        <v>12062</v>
      </c>
      <c r="D4587" s="249"/>
      <c r="E4587" s="249"/>
      <c r="F4587" s="183"/>
      <c r="G4587" s="184">
        <f t="shared" si="549"/>
        <v>380.2774</v>
      </c>
      <c r="H4587" s="184">
        <f t="shared" si="550"/>
        <v>335.7224809999999</v>
      </c>
      <c r="I4587" s="184">
        <f t="shared" si="544"/>
        <v>44.554919000000098</v>
      </c>
      <c r="K4587" s="184">
        <v>0</v>
      </c>
      <c r="L4587" s="184">
        <v>0</v>
      </c>
      <c r="M4587" s="184">
        <f t="shared" si="545"/>
        <v>0</v>
      </c>
      <c r="O4587" s="188">
        <v>380.2774</v>
      </c>
      <c r="P4587" s="188">
        <v>335.7224809999999</v>
      </c>
      <c r="Q4587" s="188">
        <f t="shared" si="546"/>
        <v>44.554919000000098</v>
      </c>
      <c r="S4587" s="184">
        <v>0</v>
      </c>
      <c r="T4587" s="184">
        <v>0</v>
      </c>
      <c r="U4587" s="184">
        <f t="shared" si="547"/>
        <v>0</v>
      </c>
      <c r="W4587" s="185">
        <v>0</v>
      </c>
      <c r="X4587" s="185">
        <v>0</v>
      </c>
      <c r="Y4587" s="185">
        <f t="shared" si="548"/>
        <v>0</v>
      </c>
    </row>
    <row r="4588" spans="2:25" s="187" customFormat="1" hidden="1" x14ac:dyDescent="0.3">
      <c r="B4588" s="226" t="s">
        <v>4896</v>
      </c>
      <c r="C4588" s="338" t="s">
        <v>12063</v>
      </c>
      <c r="D4588" s="249"/>
      <c r="E4588" s="249"/>
      <c r="F4588" s="183"/>
      <c r="G4588" s="184">
        <f t="shared" si="549"/>
        <v>1.5649999999999999</v>
      </c>
      <c r="H4588" s="184">
        <f t="shared" si="550"/>
        <v>0.78274999999999995</v>
      </c>
      <c r="I4588" s="184">
        <f t="shared" si="544"/>
        <v>0.78225</v>
      </c>
      <c r="K4588" s="184">
        <v>0</v>
      </c>
      <c r="L4588" s="184">
        <v>0</v>
      </c>
      <c r="M4588" s="184">
        <f t="shared" si="545"/>
        <v>0</v>
      </c>
      <c r="O4588" s="188">
        <v>1.5649999999999999</v>
      </c>
      <c r="P4588" s="188">
        <v>0.78274999999999995</v>
      </c>
      <c r="Q4588" s="188">
        <f t="shared" si="546"/>
        <v>0.78225</v>
      </c>
      <c r="S4588" s="184">
        <v>0</v>
      </c>
      <c r="T4588" s="184">
        <v>0</v>
      </c>
      <c r="U4588" s="184">
        <f t="shared" si="547"/>
        <v>0</v>
      </c>
      <c r="W4588" s="185">
        <v>0</v>
      </c>
      <c r="X4588" s="185">
        <v>0</v>
      </c>
      <c r="Y4588" s="185">
        <f t="shared" si="548"/>
        <v>0</v>
      </c>
    </row>
    <row r="4589" spans="2:25" s="187" customFormat="1" hidden="1" x14ac:dyDescent="0.3">
      <c r="B4589" s="226" t="s">
        <v>4897</v>
      </c>
      <c r="C4589" s="338" t="s">
        <v>12064</v>
      </c>
      <c r="D4589" s="249"/>
      <c r="E4589" s="249"/>
      <c r="F4589" s="183"/>
      <c r="G4589" s="184">
        <f t="shared" si="549"/>
        <v>104.64</v>
      </c>
      <c r="H4589" s="184">
        <f t="shared" si="550"/>
        <v>95.415900000000008</v>
      </c>
      <c r="I4589" s="184">
        <f t="shared" si="544"/>
        <v>9.2240999999999929</v>
      </c>
      <c r="K4589" s="184">
        <v>0</v>
      </c>
      <c r="L4589" s="184">
        <v>0</v>
      </c>
      <c r="M4589" s="184">
        <f t="shared" si="545"/>
        <v>0</v>
      </c>
      <c r="O4589" s="188">
        <v>104.64</v>
      </c>
      <c r="P4589" s="188">
        <v>95.415900000000008</v>
      </c>
      <c r="Q4589" s="188">
        <f t="shared" si="546"/>
        <v>9.2240999999999929</v>
      </c>
      <c r="S4589" s="184">
        <v>0</v>
      </c>
      <c r="T4589" s="184">
        <v>0</v>
      </c>
      <c r="U4589" s="184">
        <f t="shared" si="547"/>
        <v>0</v>
      </c>
      <c r="W4589" s="185">
        <v>0</v>
      </c>
      <c r="X4589" s="185">
        <v>0</v>
      </c>
      <c r="Y4589" s="185">
        <f t="shared" si="548"/>
        <v>0</v>
      </c>
    </row>
    <row r="4590" spans="2:25" s="187" customFormat="1" hidden="1" x14ac:dyDescent="0.3">
      <c r="B4590" s="226" t="s">
        <v>4898</v>
      </c>
      <c r="C4590" s="338" t="s">
        <v>12065</v>
      </c>
      <c r="D4590" s="249"/>
      <c r="E4590" s="249"/>
      <c r="F4590" s="183"/>
      <c r="G4590" s="184">
        <f t="shared" si="549"/>
        <v>46.737000000000002</v>
      </c>
      <c r="H4590" s="184">
        <f t="shared" si="550"/>
        <v>36.482423710000006</v>
      </c>
      <c r="I4590" s="184">
        <f t="shared" si="544"/>
        <v>10.254576289999996</v>
      </c>
      <c r="K4590" s="184">
        <v>0</v>
      </c>
      <c r="L4590" s="184">
        <v>0</v>
      </c>
      <c r="M4590" s="184">
        <f t="shared" si="545"/>
        <v>0</v>
      </c>
      <c r="O4590" s="188">
        <v>46.737000000000002</v>
      </c>
      <c r="P4590" s="188">
        <v>36.482423710000006</v>
      </c>
      <c r="Q4590" s="188">
        <f t="shared" si="546"/>
        <v>10.254576289999996</v>
      </c>
      <c r="S4590" s="184">
        <v>0</v>
      </c>
      <c r="T4590" s="184">
        <v>0</v>
      </c>
      <c r="U4590" s="184">
        <f t="shared" si="547"/>
        <v>0</v>
      </c>
      <c r="W4590" s="185">
        <v>0</v>
      </c>
      <c r="X4590" s="185">
        <v>0</v>
      </c>
      <c r="Y4590" s="185">
        <f t="shared" si="548"/>
        <v>0</v>
      </c>
    </row>
    <row r="4591" spans="2:25" s="187" customFormat="1" hidden="1" x14ac:dyDescent="0.3">
      <c r="B4591" s="226" t="s">
        <v>4899</v>
      </c>
      <c r="C4591" s="338" t="s">
        <v>12066</v>
      </c>
      <c r="D4591" s="249"/>
      <c r="E4591" s="249"/>
      <c r="F4591" s="183"/>
      <c r="G4591" s="184">
        <f t="shared" si="549"/>
        <v>523.18709999999999</v>
      </c>
      <c r="H4591" s="184">
        <f t="shared" si="550"/>
        <v>456.31510174999994</v>
      </c>
      <c r="I4591" s="184">
        <f t="shared" si="544"/>
        <v>66.871998250000047</v>
      </c>
      <c r="K4591" s="184">
        <v>0</v>
      </c>
      <c r="L4591" s="184">
        <v>0</v>
      </c>
      <c r="M4591" s="184">
        <f t="shared" si="545"/>
        <v>0</v>
      </c>
      <c r="O4591" s="188">
        <v>523.18709999999999</v>
      </c>
      <c r="P4591" s="188">
        <v>456.31510174999994</v>
      </c>
      <c r="Q4591" s="188">
        <f t="shared" si="546"/>
        <v>66.871998250000047</v>
      </c>
      <c r="S4591" s="184">
        <v>0</v>
      </c>
      <c r="T4591" s="184">
        <v>0</v>
      </c>
      <c r="U4591" s="184">
        <f t="shared" si="547"/>
        <v>0</v>
      </c>
      <c r="W4591" s="185">
        <v>0</v>
      </c>
      <c r="X4591" s="185">
        <v>0</v>
      </c>
      <c r="Y4591" s="185">
        <f t="shared" si="548"/>
        <v>0</v>
      </c>
    </row>
    <row r="4592" spans="2:25" s="187" customFormat="1" hidden="1" x14ac:dyDescent="0.3">
      <c r="B4592" s="226" t="s">
        <v>4900</v>
      </c>
      <c r="C4592" s="338" t="s">
        <v>12067</v>
      </c>
      <c r="D4592" s="249"/>
      <c r="E4592" s="249"/>
      <c r="F4592" s="183"/>
      <c r="G4592" s="184">
        <f t="shared" si="549"/>
        <v>191.81449999999998</v>
      </c>
      <c r="H4592" s="184">
        <f t="shared" si="550"/>
        <v>162.17261101</v>
      </c>
      <c r="I4592" s="184">
        <f t="shared" si="544"/>
        <v>29.641888989999984</v>
      </c>
      <c r="K4592" s="184">
        <v>0</v>
      </c>
      <c r="L4592" s="184">
        <v>0</v>
      </c>
      <c r="M4592" s="184">
        <f t="shared" si="545"/>
        <v>0</v>
      </c>
      <c r="O4592" s="188">
        <v>191.81449999999998</v>
      </c>
      <c r="P4592" s="188">
        <v>162.17261101</v>
      </c>
      <c r="Q4592" s="188">
        <f t="shared" si="546"/>
        <v>29.641888989999984</v>
      </c>
      <c r="S4592" s="184">
        <v>0</v>
      </c>
      <c r="T4592" s="184">
        <v>0</v>
      </c>
      <c r="U4592" s="184">
        <f t="shared" si="547"/>
        <v>0</v>
      </c>
      <c r="W4592" s="185">
        <v>0</v>
      </c>
      <c r="X4592" s="185">
        <v>0</v>
      </c>
      <c r="Y4592" s="185">
        <f t="shared" si="548"/>
        <v>0</v>
      </c>
    </row>
    <row r="4593" spans="2:25" s="187" customFormat="1" hidden="1" x14ac:dyDescent="0.3">
      <c r="B4593" s="226" t="s">
        <v>4901</v>
      </c>
      <c r="C4593" s="338" t="s">
        <v>12068</v>
      </c>
      <c r="D4593" s="249"/>
      <c r="E4593" s="249"/>
      <c r="F4593" s="183"/>
      <c r="G4593" s="184">
        <f t="shared" si="549"/>
        <v>334.53710000000001</v>
      </c>
      <c r="H4593" s="184">
        <f t="shared" si="550"/>
        <v>316.01867331</v>
      </c>
      <c r="I4593" s="184">
        <f t="shared" si="544"/>
        <v>18.518426690000013</v>
      </c>
      <c r="K4593" s="184">
        <v>0</v>
      </c>
      <c r="L4593" s="184">
        <v>0</v>
      </c>
      <c r="M4593" s="184">
        <f t="shared" si="545"/>
        <v>0</v>
      </c>
      <c r="O4593" s="188">
        <v>334.53710000000001</v>
      </c>
      <c r="P4593" s="188">
        <v>316.01867331</v>
      </c>
      <c r="Q4593" s="188">
        <f t="shared" si="546"/>
        <v>18.518426690000013</v>
      </c>
      <c r="S4593" s="184">
        <v>0</v>
      </c>
      <c r="T4593" s="184">
        <v>0</v>
      </c>
      <c r="U4593" s="184">
        <f t="shared" si="547"/>
        <v>0</v>
      </c>
      <c r="W4593" s="185">
        <v>0</v>
      </c>
      <c r="X4593" s="185">
        <v>0</v>
      </c>
      <c r="Y4593" s="185">
        <f t="shared" si="548"/>
        <v>0</v>
      </c>
    </row>
    <row r="4594" spans="2:25" s="187" customFormat="1" hidden="1" x14ac:dyDescent="0.3">
      <c r="B4594" s="226" t="s">
        <v>4902</v>
      </c>
      <c r="C4594" s="338" t="s">
        <v>12069</v>
      </c>
      <c r="D4594" s="249"/>
      <c r="E4594" s="249"/>
      <c r="F4594" s="183"/>
      <c r="G4594" s="184">
        <f t="shared" si="549"/>
        <v>82.389799999999994</v>
      </c>
      <c r="H4594" s="184">
        <f t="shared" si="550"/>
        <v>75.494049279999999</v>
      </c>
      <c r="I4594" s="184">
        <f t="shared" si="544"/>
        <v>6.8957507199999952</v>
      </c>
      <c r="K4594" s="184">
        <v>0</v>
      </c>
      <c r="L4594" s="184">
        <v>0</v>
      </c>
      <c r="M4594" s="184">
        <f t="shared" si="545"/>
        <v>0</v>
      </c>
      <c r="O4594" s="188">
        <v>82.389799999999994</v>
      </c>
      <c r="P4594" s="188">
        <v>75.494049279999999</v>
      </c>
      <c r="Q4594" s="188">
        <f t="shared" si="546"/>
        <v>6.8957507199999952</v>
      </c>
      <c r="S4594" s="184">
        <v>0</v>
      </c>
      <c r="T4594" s="184">
        <v>0</v>
      </c>
      <c r="U4594" s="184">
        <f t="shared" si="547"/>
        <v>0</v>
      </c>
      <c r="W4594" s="185">
        <v>0</v>
      </c>
      <c r="X4594" s="185">
        <v>0</v>
      </c>
      <c r="Y4594" s="185">
        <f t="shared" si="548"/>
        <v>0</v>
      </c>
    </row>
    <row r="4595" spans="2:25" s="187" customFormat="1" hidden="1" x14ac:dyDescent="0.3">
      <c r="B4595" s="226" t="s">
        <v>4903</v>
      </c>
      <c r="C4595" s="338" t="s">
        <v>12070</v>
      </c>
      <c r="D4595" s="249"/>
      <c r="E4595" s="249"/>
      <c r="F4595" s="183"/>
      <c r="G4595" s="184">
        <f t="shared" si="549"/>
        <v>67.263999999999996</v>
      </c>
      <c r="H4595" s="184">
        <f t="shared" si="550"/>
        <v>52.289015999999997</v>
      </c>
      <c r="I4595" s="184">
        <f t="shared" si="544"/>
        <v>14.974983999999999</v>
      </c>
      <c r="K4595" s="184">
        <v>0</v>
      </c>
      <c r="L4595" s="184">
        <v>0</v>
      </c>
      <c r="M4595" s="184">
        <f t="shared" si="545"/>
        <v>0</v>
      </c>
      <c r="O4595" s="188">
        <v>67.263999999999996</v>
      </c>
      <c r="P4595" s="188">
        <v>52.289015999999997</v>
      </c>
      <c r="Q4595" s="188">
        <f t="shared" si="546"/>
        <v>14.974983999999999</v>
      </c>
      <c r="S4595" s="184">
        <v>0</v>
      </c>
      <c r="T4595" s="184">
        <v>0</v>
      </c>
      <c r="U4595" s="184">
        <f t="shared" si="547"/>
        <v>0</v>
      </c>
      <c r="W4595" s="185">
        <v>0</v>
      </c>
      <c r="X4595" s="185">
        <v>0</v>
      </c>
      <c r="Y4595" s="185">
        <f t="shared" si="548"/>
        <v>0</v>
      </c>
    </row>
    <row r="4596" spans="2:25" s="187" customFormat="1" hidden="1" x14ac:dyDescent="0.3">
      <c r="B4596" s="226" t="s">
        <v>4904</v>
      </c>
      <c r="C4596" s="338" t="s">
        <v>12071</v>
      </c>
      <c r="D4596" s="249"/>
      <c r="E4596" s="249"/>
      <c r="F4596" s="183"/>
      <c r="G4596" s="184">
        <f t="shared" si="549"/>
        <v>46.889400000000002</v>
      </c>
      <c r="H4596" s="184">
        <f t="shared" si="550"/>
        <v>41.460096040000003</v>
      </c>
      <c r="I4596" s="184">
        <f t="shared" si="544"/>
        <v>5.4293039599999986</v>
      </c>
      <c r="K4596" s="184">
        <v>0</v>
      </c>
      <c r="L4596" s="184">
        <v>0</v>
      </c>
      <c r="M4596" s="184">
        <f t="shared" si="545"/>
        <v>0</v>
      </c>
      <c r="O4596" s="188">
        <v>46.889400000000002</v>
      </c>
      <c r="P4596" s="188">
        <v>41.460096040000003</v>
      </c>
      <c r="Q4596" s="188">
        <f t="shared" si="546"/>
        <v>5.4293039599999986</v>
      </c>
      <c r="S4596" s="184">
        <v>0</v>
      </c>
      <c r="T4596" s="184">
        <v>0</v>
      </c>
      <c r="U4596" s="184">
        <f t="shared" si="547"/>
        <v>0</v>
      </c>
      <c r="W4596" s="185">
        <v>0</v>
      </c>
      <c r="X4596" s="185">
        <v>0</v>
      </c>
      <c r="Y4596" s="185">
        <f t="shared" si="548"/>
        <v>0</v>
      </c>
    </row>
    <row r="4597" spans="2:25" s="187" customFormat="1" hidden="1" x14ac:dyDescent="0.3">
      <c r="B4597" s="226" t="s">
        <v>4905</v>
      </c>
      <c r="C4597" s="338" t="s">
        <v>12072</v>
      </c>
      <c r="D4597" s="249"/>
      <c r="E4597" s="249"/>
      <c r="F4597" s="183"/>
      <c r="G4597" s="184">
        <f t="shared" si="549"/>
        <v>298.25169999999997</v>
      </c>
      <c r="H4597" s="184">
        <f t="shared" si="550"/>
        <v>240.14067525999997</v>
      </c>
      <c r="I4597" s="184">
        <f t="shared" si="544"/>
        <v>58.111024740000005</v>
      </c>
      <c r="K4597" s="184">
        <v>0</v>
      </c>
      <c r="L4597" s="184">
        <v>0</v>
      </c>
      <c r="M4597" s="184">
        <f t="shared" si="545"/>
        <v>0</v>
      </c>
      <c r="O4597" s="188">
        <v>298.25169999999997</v>
      </c>
      <c r="P4597" s="188">
        <v>240.14067525999997</v>
      </c>
      <c r="Q4597" s="188">
        <f t="shared" si="546"/>
        <v>58.111024740000005</v>
      </c>
      <c r="S4597" s="184">
        <v>0</v>
      </c>
      <c r="T4597" s="184">
        <v>0</v>
      </c>
      <c r="U4597" s="184">
        <f t="shared" si="547"/>
        <v>0</v>
      </c>
      <c r="W4597" s="185">
        <v>0</v>
      </c>
      <c r="X4597" s="185">
        <v>0</v>
      </c>
      <c r="Y4597" s="185">
        <f t="shared" si="548"/>
        <v>0</v>
      </c>
    </row>
    <row r="4598" spans="2:25" s="187" customFormat="1" hidden="1" x14ac:dyDescent="0.3">
      <c r="B4598" s="226" t="s">
        <v>4906</v>
      </c>
      <c r="C4598" s="338" t="s">
        <v>12073</v>
      </c>
      <c r="D4598" s="249"/>
      <c r="E4598" s="249"/>
      <c r="F4598" s="183"/>
      <c r="G4598" s="184">
        <f t="shared" si="549"/>
        <v>61.199999999999996</v>
      </c>
      <c r="H4598" s="184">
        <f t="shared" si="550"/>
        <v>30.276250000000001</v>
      </c>
      <c r="I4598" s="184">
        <f t="shared" si="544"/>
        <v>30.923749999999995</v>
      </c>
      <c r="K4598" s="184">
        <v>0</v>
      </c>
      <c r="L4598" s="184">
        <v>0</v>
      </c>
      <c r="M4598" s="184">
        <f t="shared" si="545"/>
        <v>0</v>
      </c>
      <c r="O4598" s="188">
        <v>61.199999999999996</v>
      </c>
      <c r="P4598" s="188">
        <v>30.276250000000001</v>
      </c>
      <c r="Q4598" s="188">
        <f t="shared" si="546"/>
        <v>30.923749999999995</v>
      </c>
      <c r="S4598" s="184">
        <v>0</v>
      </c>
      <c r="T4598" s="184">
        <v>0</v>
      </c>
      <c r="U4598" s="184">
        <f t="shared" si="547"/>
        <v>0</v>
      </c>
      <c r="W4598" s="185">
        <v>0</v>
      </c>
      <c r="X4598" s="185">
        <v>0</v>
      </c>
      <c r="Y4598" s="185">
        <f t="shared" si="548"/>
        <v>0</v>
      </c>
    </row>
    <row r="4599" spans="2:25" s="187" customFormat="1" hidden="1" x14ac:dyDescent="0.3">
      <c r="B4599" s="226" t="s">
        <v>4907</v>
      </c>
      <c r="C4599" s="338" t="s">
        <v>12074</v>
      </c>
      <c r="D4599" s="249"/>
      <c r="E4599" s="249"/>
      <c r="F4599" s="183"/>
      <c r="G4599" s="184">
        <f t="shared" si="549"/>
        <v>5.6</v>
      </c>
      <c r="H4599" s="184">
        <f t="shared" si="550"/>
        <v>2.4990000000000001</v>
      </c>
      <c r="I4599" s="184">
        <f t="shared" si="544"/>
        <v>3.1009999999999995</v>
      </c>
      <c r="K4599" s="184">
        <v>0</v>
      </c>
      <c r="L4599" s="184">
        <v>0</v>
      </c>
      <c r="M4599" s="184">
        <f t="shared" si="545"/>
        <v>0</v>
      </c>
      <c r="O4599" s="188">
        <v>5.6</v>
      </c>
      <c r="P4599" s="188">
        <v>2.4990000000000001</v>
      </c>
      <c r="Q4599" s="188">
        <f t="shared" si="546"/>
        <v>3.1009999999999995</v>
      </c>
      <c r="S4599" s="184">
        <v>0</v>
      </c>
      <c r="T4599" s="184">
        <v>0</v>
      </c>
      <c r="U4599" s="184">
        <f t="shared" si="547"/>
        <v>0</v>
      </c>
      <c r="W4599" s="185">
        <v>0</v>
      </c>
      <c r="X4599" s="185">
        <v>0</v>
      </c>
      <c r="Y4599" s="185">
        <f t="shared" si="548"/>
        <v>0</v>
      </c>
    </row>
    <row r="4600" spans="2:25" s="187" customFormat="1" hidden="1" x14ac:dyDescent="0.3">
      <c r="B4600" s="226" t="s">
        <v>4908</v>
      </c>
      <c r="C4600" s="338" t="s">
        <v>12075</v>
      </c>
      <c r="D4600" s="249"/>
      <c r="E4600" s="249"/>
      <c r="F4600" s="183"/>
      <c r="G4600" s="184">
        <f t="shared" si="549"/>
        <v>1452.2602000000002</v>
      </c>
      <c r="H4600" s="184">
        <f t="shared" si="550"/>
        <v>1367.0695681100001</v>
      </c>
      <c r="I4600" s="184">
        <f t="shared" si="544"/>
        <v>85.190631890000077</v>
      </c>
      <c r="K4600" s="184">
        <v>0</v>
      </c>
      <c r="L4600" s="184">
        <v>0</v>
      </c>
      <c r="M4600" s="184">
        <f t="shared" si="545"/>
        <v>0</v>
      </c>
      <c r="O4600" s="188">
        <v>1452.2602000000002</v>
      </c>
      <c r="P4600" s="188">
        <v>1367.0695681100001</v>
      </c>
      <c r="Q4600" s="188">
        <f t="shared" si="546"/>
        <v>85.190631890000077</v>
      </c>
      <c r="S4600" s="184">
        <v>0</v>
      </c>
      <c r="T4600" s="184">
        <v>0</v>
      </c>
      <c r="U4600" s="184">
        <f t="shared" si="547"/>
        <v>0</v>
      </c>
      <c r="W4600" s="185">
        <v>0</v>
      </c>
      <c r="X4600" s="185">
        <v>0</v>
      </c>
      <c r="Y4600" s="185">
        <f t="shared" si="548"/>
        <v>0</v>
      </c>
    </row>
    <row r="4601" spans="2:25" s="187" customFormat="1" hidden="1" x14ac:dyDescent="0.3">
      <c r="B4601" s="226" t="s">
        <v>4909</v>
      </c>
      <c r="C4601" s="338" t="s">
        <v>12076</v>
      </c>
      <c r="D4601" s="249"/>
      <c r="E4601" s="249"/>
      <c r="F4601" s="183"/>
      <c r="G4601" s="184">
        <f t="shared" si="549"/>
        <v>204.042</v>
      </c>
      <c r="H4601" s="184">
        <f t="shared" si="550"/>
        <v>178.93705699999998</v>
      </c>
      <c r="I4601" s="184">
        <f t="shared" si="544"/>
        <v>25.10494300000002</v>
      </c>
      <c r="K4601" s="184">
        <v>0</v>
      </c>
      <c r="L4601" s="184">
        <v>0</v>
      </c>
      <c r="M4601" s="184">
        <f t="shared" si="545"/>
        <v>0</v>
      </c>
      <c r="O4601" s="188">
        <v>204.042</v>
      </c>
      <c r="P4601" s="188">
        <v>178.93705699999998</v>
      </c>
      <c r="Q4601" s="188">
        <f t="shared" si="546"/>
        <v>25.10494300000002</v>
      </c>
      <c r="S4601" s="184">
        <v>0</v>
      </c>
      <c r="T4601" s="184">
        <v>0</v>
      </c>
      <c r="U4601" s="184">
        <f t="shared" si="547"/>
        <v>0</v>
      </c>
      <c r="W4601" s="185">
        <v>0</v>
      </c>
      <c r="X4601" s="185">
        <v>0</v>
      </c>
      <c r="Y4601" s="185">
        <f t="shared" si="548"/>
        <v>0</v>
      </c>
    </row>
    <row r="4602" spans="2:25" s="187" customFormat="1" hidden="1" x14ac:dyDescent="0.3">
      <c r="B4602" s="226" t="s">
        <v>4910</v>
      </c>
      <c r="C4602" s="338" t="s">
        <v>12077</v>
      </c>
      <c r="D4602" s="249"/>
      <c r="E4602" s="249"/>
      <c r="F4602" s="183"/>
      <c r="G4602" s="184">
        <f t="shared" si="549"/>
        <v>213.12049999999999</v>
      </c>
      <c r="H4602" s="184">
        <f t="shared" si="550"/>
        <v>194.62959599999999</v>
      </c>
      <c r="I4602" s="184">
        <f t="shared" si="544"/>
        <v>18.490904</v>
      </c>
      <c r="K4602" s="184">
        <v>0</v>
      </c>
      <c r="L4602" s="184">
        <v>0</v>
      </c>
      <c r="M4602" s="184">
        <f t="shared" si="545"/>
        <v>0</v>
      </c>
      <c r="O4602" s="188">
        <v>213.12049999999999</v>
      </c>
      <c r="P4602" s="188">
        <v>194.62959599999999</v>
      </c>
      <c r="Q4602" s="188">
        <f t="shared" si="546"/>
        <v>18.490904</v>
      </c>
      <c r="S4602" s="184">
        <v>0</v>
      </c>
      <c r="T4602" s="184">
        <v>0</v>
      </c>
      <c r="U4602" s="184">
        <f t="shared" si="547"/>
        <v>0</v>
      </c>
      <c r="W4602" s="185">
        <v>0</v>
      </c>
      <c r="X4602" s="185">
        <v>0</v>
      </c>
      <c r="Y4602" s="185">
        <f t="shared" si="548"/>
        <v>0</v>
      </c>
    </row>
    <row r="4603" spans="2:25" s="187" customFormat="1" hidden="1" x14ac:dyDescent="0.3">
      <c r="B4603" s="226" t="s">
        <v>4911</v>
      </c>
      <c r="C4603" s="338" t="s">
        <v>12078</v>
      </c>
      <c r="D4603" s="249"/>
      <c r="E4603" s="249"/>
      <c r="F4603" s="183"/>
      <c r="G4603" s="184">
        <f t="shared" si="549"/>
        <v>251.53739999999999</v>
      </c>
      <c r="H4603" s="184">
        <f t="shared" si="550"/>
        <v>213.22625999999997</v>
      </c>
      <c r="I4603" s="184">
        <f t="shared" si="544"/>
        <v>38.311140000000023</v>
      </c>
      <c r="K4603" s="184">
        <v>0</v>
      </c>
      <c r="L4603" s="184">
        <v>0</v>
      </c>
      <c r="M4603" s="184">
        <f t="shared" si="545"/>
        <v>0</v>
      </c>
      <c r="O4603" s="188">
        <v>251.53739999999999</v>
      </c>
      <c r="P4603" s="188">
        <v>213.22625999999997</v>
      </c>
      <c r="Q4603" s="188">
        <f t="shared" si="546"/>
        <v>38.311140000000023</v>
      </c>
      <c r="S4603" s="184">
        <v>0</v>
      </c>
      <c r="T4603" s="184">
        <v>0</v>
      </c>
      <c r="U4603" s="184">
        <f t="shared" si="547"/>
        <v>0</v>
      </c>
      <c r="W4603" s="185">
        <v>0</v>
      </c>
      <c r="X4603" s="185">
        <v>0</v>
      </c>
      <c r="Y4603" s="185">
        <f t="shared" si="548"/>
        <v>0</v>
      </c>
    </row>
    <row r="4604" spans="2:25" s="187" customFormat="1" hidden="1" x14ac:dyDescent="0.3">
      <c r="B4604" s="226" t="s">
        <v>4912</v>
      </c>
      <c r="C4604" s="338" t="s">
        <v>12079</v>
      </c>
      <c r="D4604" s="249"/>
      <c r="E4604" s="249"/>
      <c r="F4604" s="183"/>
      <c r="G4604" s="184">
        <f t="shared" si="549"/>
        <v>458.50860000000006</v>
      </c>
      <c r="H4604" s="184">
        <f t="shared" si="550"/>
        <v>398.97222399999998</v>
      </c>
      <c r="I4604" s="184">
        <f t="shared" si="544"/>
        <v>59.536376000000075</v>
      </c>
      <c r="K4604" s="184">
        <v>0</v>
      </c>
      <c r="L4604" s="184">
        <v>0</v>
      </c>
      <c r="M4604" s="184">
        <f t="shared" si="545"/>
        <v>0</v>
      </c>
      <c r="O4604" s="188">
        <v>458.50860000000006</v>
      </c>
      <c r="P4604" s="188">
        <v>398.97222399999998</v>
      </c>
      <c r="Q4604" s="188">
        <f t="shared" si="546"/>
        <v>59.536376000000075</v>
      </c>
      <c r="S4604" s="184">
        <v>0</v>
      </c>
      <c r="T4604" s="184">
        <v>0</v>
      </c>
      <c r="U4604" s="184">
        <f t="shared" si="547"/>
        <v>0</v>
      </c>
      <c r="W4604" s="185">
        <v>0</v>
      </c>
      <c r="X4604" s="185">
        <v>0</v>
      </c>
      <c r="Y4604" s="185">
        <f t="shared" si="548"/>
        <v>0</v>
      </c>
    </row>
    <row r="4605" spans="2:25" s="187" customFormat="1" hidden="1" x14ac:dyDescent="0.3">
      <c r="B4605" s="226" t="s">
        <v>4913</v>
      </c>
      <c r="C4605" s="338" t="s">
        <v>12080</v>
      </c>
      <c r="D4605" s="249"/>
      <c r="E4605" s="249"/>
      <c r="F4605" s="183"/>
      <c r="G4605" s="184">
        <f t="shared" si="549"/>
        <v>121.3503</v>
      </c>
      <c r="H4605" s="184">
        <f t="shared" si="550"/>
        <v>99.864030999999997</v>
      </c>
      <c r="I4605" s="184">
        <f t="shared" si="544"/>
        <v>21.486269000000007</v>
      </c>
      <c r="K4605" s="184">
        <v>0</v>
      </c>
      <c r="L4605" s="184">
        <v>0</v>
      </c>
      <c r="M4605" s="184">
        <f t="shared" si="545"/>
        <v>0</v>
      </c>
      <c r="O4605" s="188">
        <v>121.3503</v>
      </c>
      <c r="P4605" s="188">
        <v>99.864030999999997</v>
      </c>
      <c r="Q4605" s="188">
        <f t="shared" si="546"/>
        <v>21.486269000000007</v>
      </c>
      <c r="S4605" s="184">
        <v>0</v>
      </c>
      <c r="T4605" s="184">
        <v>0</v>
      </c>
      <c r="U4605" s="184">
        <f t="shared" si="547"/>
        <v>0</v>
      </c>
      <c r="W4605" s="185">
        <v>0</v>
      </c>
      <c r="X4605" s="185">
        <v>0</v>
      </c>
      <c r="Y4605" s="185">
        <f t="shared" si="548"/>
        <v>0</v>
      </c>
    </row>
    <row r="4606" spans="2:25" s="187" customFormat="1" hidden="1" x14ac:dyDescent="0.3">
      <c r="B4606" s="226" t="s">
        <v>4914</v>
      </c>
      <c r="C4606" s="338" t="s">
        <v>12081</v>
      </c>
      <c r="D4606" s="249"/>
      <c r="E4606" s="249"/>
      <c r="F4606" s="183"/>
      <c r="G4606" s="184">
        <f t="shared" si="549"/>
        <v>122.71780000000001</v>
      </c>
      <c r="H4606" s="184">
        <f t="shared" si="550"/>
        <v>107.73672879999999</v>
      </c>
      <c r="I4606" s="184">
        <f t="shared" si="544"/>
        <v>14.981071200000017</v>
      </c>
      <c r="K4606" s="184">
        <v>0</v>
      </c>
      <c r="L4606" s="184">
        <v>0</v>
      </c>
      <c r="M4606" s="184">
        <f t="shared" si="545"/>
        <v>0</v>
      </c>
      <c r="O4606" s="188">
        <v>122.71780000000001</v>
      </c>
      <c r="P4606" s="188">
        <v>107.73672879999999</v>
      </c>
      <c r="Q4606" s="188">
        <f t="shared" si="546"/>
        <v>14.981071200000017</v>
      </c>
      <c r="S4606" s="184">
        <v>0</v>
      </c>
      <c r="T4606" s="184">
        <v>0</v>
      </c>
      <c r="U4606" s="184">
        <f t="shared" si="547"/>
        <v>0</v>
      </c>
      <c r="W4606" s="185">
        <v>0</v>
      </c>
      <c r="X4606" s="185">
        <v>0</v>
      </c>
      <c r="Y4606" s="185">
        <f t="shared" si="548"/>
        <v>0</v>
      </c>
    </row>
    <row r="4607" spans="2:25" s="187" customFormat="1" hidden="1" x14ac:dyDescent="0.3">
      <c r="B4607" s="226" t="s">
        <v>4915</v>
      </c>
      <c r="C4607" s="338" t="s">
        <v>12082</v>
      </c>
      <c r="D4607" s="249"/>
      <c r="E4607" s="249"/>
      <c r="F4607" s="183"/>
      <c r="G4607" s="184">
        <f t="shared" si="549"/>
        <v>85.478999999999999</v>
      </c>
      <c r="H4607" s="184">
        <f t="shared" si="550"/>
        <v>78.701379000000003</v>
      </c>
      <c r="I4607" s="184">
        <f t="shared" si="544"/>
        <v>6.7776209999999963</v>
      </c>
      <c r="K4607" s="184">
        <v>0</v>
      </c>
      <c r="L4607" s="184">
        <v>0</v>
      </c>
      <c r="M4607" s="184">
        <f t="shared" si="545"/>
        <v>0</v>
      </c>
      <c r="O4607" s="188">
        <v>85.478999999999999</v>
      </c>
      <c r="P4607" s="188">
        <v>78.701379000000003</v>
      </c>
      <c r="Q4607" s="188">
        <f t="shared" si="546"/>
        <v>6.7776209999999963</v>
      </c>
      <c r="S4607" s="184">
        <v>0</v>
      </c>
      <c r="T4607" s="184">
        <v>0</v>
      </c>
      <c r="U4607" s="184">
        <f t="shared" si="547"/>
        <v>0</v>
      </c>
      <c r="W4607" s="185">
        <v>0</v>
      </c>
      <c r="X4607" s="185">
        <v>0</v>
      </c>
      <c r="Y4607" s="185">
        <f t="shared" si="548"/>
        <v>0</v>
      </c>
    </row>
    <row r="4608" spans="2:25" s="187" customFormat="1" hidden="1" x14ac:dyDescent="0.3">
      <c r="B4608" s="226" t="s">
        <v>4916</v>
      </c>
      <c r="C4608" s="338" t="s">
        <v>12083</v>
      </c>
      <c r="D4608" s="249"/>
      <c r="E4608" s="249"/>
      <c r="F4608" s="183"/>
      <c r="G4608" s="184">
        <f t="shared" si="549"/>
        <v>280.19319999999999</v>
      </c>
      <c r="H4608" s="184">
        <f t="shared" si="550"/>
        <v>165.00338400000001</v>
      </c>
      <c r="I4608" s="184">
        <f t="shared" si="544"/>
        <v>115.18981599999998</v>
      </c>
      <c r="K4608" s="184">
        <v>0</v>
      </c>
      <c r="L4608" s="184">
        <v>0</v>
      </c>
      <c r="M4608" s="184">
        <f t="shared" si="545"/>
        <v>0</v>
      </c>
      <c r="O4608" s="188">
        <v>280.19319999999999</v>
      </c>
      <c r="P4608" s="188">
        <v>165.00338400000001</v>
      </c>
      <c r="Q4608" s="188">
        <f t="shared" si="546"/>
        <v>115.18981599999998</v>
      </c>
      <c r="S4608" s="184">
        <v>0</v>
      </c>
      <c r="T4608" s="184">
        <v>0</v>
      </c>
      <c r="U4608" s="184">
        <f t="shared" si="547"/>
        <v>0</v>
      </c>
      <c r="W4608" s="185">
        <v>0</v>
      </c>
      <c r="X4608" s="185">
        <v>0</v>
      </c>
      <c r="Y4608" s="185">
        <f t="shared" si="548"/>
        <v>0</v>
      </c>
    </row>
    <row r="4609" spans="2:25" s="187" customFormat="1" hidden="1" x14ac:dyDescent="0.3">
      <c r="B4609" s="226" t="s">
        <v>4917</v>
      </c>
      <c r="C4609" s="338" t="s">
        <v>12084</v>
      </c>
      <c r="D4609" s="249"/>
      <c r="E4609" s="249"/>
      <c r="F4609" s="183"/>
      <c r="G4609" s="184">
        <f t="shared" si="549"/>
        <v>66.049000000000007</v>
      </c>
      <c r="H4609" s="184">
        <f t="shared" si="550"/>
        <v>58.370513000000003</v>
      </c>
      <c r="I4609" s="184">
        <f t="shared" si="544"/>
        <v>7.6784870000000041</v>
      </c>
      <c r="K4609" s="184">
        <v>0</v>
      </c>
      <c r="L4609" s="184">
        <v>0</v>
      </c>
      <c r="M4609" s="184">
        <f t="shared" si="545"/>
        <v>0</v>
      </c>
      <c r="O4609" s="188">
        <v>66.049000000000007</v>
      </c>
      <c r="P4609" s="188">
        <v>58.370513000000003</v>
      </c>
      <c r="Q4609" s="188">
        <f t="shared" si="546"/>
        <v>7.6784870000000041</v>
      </c>
      <c r="S4609" s="184">
        <v>0</v>
      </c>
      <c r="T4609" s="184">
        <v>0</v>
      </c>
      <c r="U4609" s="184">
        <f t="shared" si="547"/>
        <v>0</v>
      </c>
      <c r="W4609" s="185">
        <v>0</v>
      </c>
      <c r="X4609" s="185">
        <v>0</v>
      </c>
      <c r="Y4609" s="185">
        <f t="shared" si="548"/>
        <v>0</v>
      </c>
    </row>
    <row r="4610" spans="2:25" s="187" customFormat="1" hidden="1" x14ac:dyDescent="0.3">
      <c r="B4610" s="226" t="s">
        <v>4918</v>
      </c>
      <c r="C4610" s="338" t="s">
        <v>12085</v>
      </c>
      <c r="D4610" s="249"/>
      <c r="E4610" s="249"/>
      <c r="F4610" s="183"/>
      <c r="G4610" s="184">
        <f t="shared" si="549"/>
        <v>354.71839999999997</v>
      </c>
      <c r="H4610" s="184">
        <f t="shared" si="550"/>
        <v>326.46446299999997</v>
      </c>
      <c r="I4610" s="184">
        <f t="shared" si="544"/>
        <v>28.253937000000008</v>
      </c>
      <c r="K4610" s="184">
        <v>0</v>
      </c>
      <c r="L4610" s="184">
        <v>0</v>
      </c>
      <c r="M4610" s="184">
        <f t="shared" si="545"/>
        <v>0</v>
      </c>
      <c r="O4610" s="188">
        <v>354.71839999999997</v>
      </c>
      <c r="P4610" s="188">
        <v>326.46446299999997</v>
      </c>
      <c r="Q4610" s="188">
        <f t="shared" si="546"/>
        <v>28.253937000000008</v>
      </c>
      <c r="S4610" s="184">
        <v>0</v>
      </c>
      <c r="T4610" s="184">
        <v>0</v>
      </c>
      <c r="U4610" s="184">
        <f t="shared" si="547"/>
        <v>0</v>
      </c>
      <c r="W4610" s="185">
        <v>0</v>
      </c>
      <c r="X4610" s="185">
        <v>0</v>
      </c>
      <c r="Y4610" s="185">
        <f t="shared" si="548"/>
        <v>0</v>
      </c>
    </row>
    <row r="4611" spans="2:25" s="187" customFormat="1" hidden="1" x14ac:dyDescent="0.3">
      <c r="B4611" s="226" t="s">
        <v>4919</v>
      </c>
      <c r="C4611" s="338" t="s">
        <v>12086</v>
      </c>
      <c r="D4611" s="249"/>
      <c r="E4611" s="249"/>
      <c r="F4611" s="183"/>
      <c r="G4611" s="184">
        <f t="shared" si="549"/>
        <v>102.25</v>
      </c>
      <c r="H4611" s="184">
        <f t="shared" si="550"/>
        <v>0.42574999999999996</v>
      </c>
      <c r="I4611" s="184">
        <f t="shared" si="544"/>
        <v>101.82425000000001</v>
      </c>
      <c r="K4611" s="184">
        <v>0</v>
      </c>
      <c r="L4611" s="184">
        <v>0</v>
      </c>
      <c r="M4611" s="184">
        <f t="shared" si="545"/>
        <v>0</v>
      </c>
      <c r="O4611" s="188">
        <v>102.25</v>
      </c>
      <c r="P4611" s="188">
        <v>0.42574999999999996</v>
      </c>
      <c r="Q4611" s="188">
        <f t="shared" si="546"/>
        <v>101.82425000000001</v>
      </c>
      <c r="S4611" s="184">
        <v>0</v>
      </c>
      <c r="T4611" s="184">
        <v>0</v>
      </c>
      <c r="U4611" s="184">
        <f t="shared" si="547"/>
        <v>0</v>
      </c>
      <c r="W4611" s="185">
        <v>0</v>
      </c>
      <c r="X4611" s="185">
        <v>0</v>
      </c>
      <c r="Y4611" s="185">
        <f t="shared" si="548"/>
        <v>0</v>
      </c>
    </row>
    <row r="4612" spans="2:25" s="187" customFormat="1" hidden="1" x14ac:dyDescent="0.3">
      <c r="B4612" s="226" t="s">
        <v>4920</v>
      </c>
      <c r="C4612" s="338" t="s">
        <v>12087</v>
      </c>
      <c r="D4612" s="249"/>
      <c r="E4612" s="249"/>
      <c r="F4612" s="183"/>
      <c r="G4612" s="184">
        <f t="shared" si="549"/>
        <v>750.35480000000007</v>
      </c>
      <c r="H4612" s="184">
        <f t="shared" si="550"/>
        <v>682.37162898999998</v>
      </c>
      <c r="I4612" s="184">
        <f t="shared" si="544"/>
        <v>67.983171010000092</v>
      </c>
      <c r="K4612" s="184">
        <v>0</v>
      </c>
      <c r="L4612" s="184">
        <v>0</v>
      </c>
      <c r="M4612" s="184">
        <f t="shared" si="545"/>
        <v>0</v>
      </c>
      <c r="O4612" s="188">
        <v>750.35480000000007</v>
      </c>
      <c r="P4612" s="188">
        <v>682.37162898999998</v>
      </c>
      <c r="Q4612" s="188">
        <f t="shared" si="546"/>
        <v>67.983171010000092</v>
      </c>
      <c r="S4612" s="184">
        <v>0</v>
      </c>
      <c r="T4612" s="184">
        <v>0</v>
      </c>
      <c r="U4612" s="184">
        <f t="shared" si="547"/>
        <v>0</v>
      </c>
      <c r="W4612" s="185">
        <v>0</v>
      </c>
      <c r="X4612" s="185">
        <v>0</v>
      </c>
      <c r="Y4612" s="185">
        <f t="shared" si="548"/>
        <v>0</v>
      </c>
    </row>
    <row r="4613" spans="2:25" s="187" customFormat="1" hidden="1" x14ac:dyDescent="0.3">
      <c r="B4613" s="226" t="s">
        <v>4921</v>
      </c>
      <c r="C4613" s="338" t="s">
        <v>12088</v>
      </c>
      <c r="D4613" s="249"/>
      <c r="E4613" s="249"/>
      <c r="F4613" s="183"/>
      <c r="G4613" s="184">
        <f t="shared" si="549"/>
        <v>173.67700000000002</v>
      </c>
      <c r="H4613" s="184">
        <f t="shared" si="550"/>
        <v>149.17752683999998</v>
      </c>
      <c r="I4613" s="184">
        <f t="shared" si="544"/>
        <v>24.499473160000036</v>
      </c>
      <c r="K4613" s="184">
        <v>0</v>
      </c>
      <c r="L4613" s="184">
        <v>0</v>
      </c>
      <c r="M4613" s="184">
        <f t="shared" si="545"/>
        <v>0</v>
      </c>
      <c r="O4613" s="188">
        <v>173.67700000000002</v>
      </c>
      <c r="P4613" s="188">
        <v>149.17752683999998</v>
      </c>
      <c r="Q4613" s="188">
        <f t="shared" si="546"/>
        <v>24.499473160000036</v>
      </c>
      <c r="S4613" s="184">
        <v>0</v>
      </c>
      <c r="T4613" s="184">
        <v>0</v>
      </c>
      <c r="U4613" s="184">
        <f t="shared" si="547"/>
        <v>0</v>
      </c>
      <c r="W4613" s="185">
        <v>0</v>
      </c>
      <c r="X4613" s="185">
        <v>0</v>
      </c>
      <c r="Y4613" s="185">
        <f t="shared" si="548"/>
        <v>0</v>
      </c>
    </row>
    <row r="4614" spans="2:25" s="187" customFormat="1" hidden="1" x14ac:dyDescent="0.3">
      <c r="B4614" s="226" t="s">
        <v>4922</v>
      </c>
      <c r="C4614" s="338" t="s">
        <v>12089</v>
      </c>
      <c r="D4614" s="249"/>
      <c r="E4614" s="249"/>
      <c r="F4614" s="183"/>
      <c r="G4614" s="184">
        <f t="shared" si="549"/>
        <v>348.78320000000008</v>
      </c>
      <c r="H4614" s="184">
        <f t="shared" si="550"/>
        <v>332.22316499999999</v>
      </c>
      <c r="I4614" s="184">
        <f t="shared" si="544"/>
        <v>16.560035000000084</v>
      </c>
      <c r="K4614" s="184">
        <v>0</v>
      </c>
      <c r="L4614" s="184">
        <v>0</v>
      </c>
      <c r="M4614" s="184">
        <f t="shared" si="545"/>
        <v>0</v>
      </c>
      <c r="O4614" s="188">
        <v>348.78320000000008</v>
      </c>
      <c r="P4614" s="188">
        <v>332.22316499999999</v>
      </c>
      <c r="Q4614" s="188">
        <f t="shared" si="546"/>
        <v>16.560035000000084</v>
      </c>
      <c r="S4614" s="184">
        <v>0</v>
      </c>
      <c r="T4614" s="184">
        <v>0</v>
      </c>
      <c r="U4614" s="184">
        <f t="shared" si="547"/>
        <v>0</v>
      </c>
      <c r="W4614" s="185">
        <v>0</v>
      </c>
      <c r="X4614" s="185">
        <v>0</v>
      </c>
      <c r="Y4614" s="185">
        <f t="shared" si="548"/>
        <v>0</v>
      </c>
    </row>
    <row r="4615" spans="2:25" s="187" customFormat="1" hidden="1" x14ac:dyDescent="0.3">
      <c r="B4615" s="226" t="s">
        <v>4923</v>
      </c>
      <c r="C4615" s="338" t="s">
        <v>12090</v>
      </c>
      <c r="D4615" s="249"/>
      <c r="E4615" s="249"/>
      <c r="F4615" s="183"/>
      <c r="G4615" s="184">
        <f t="shared" si="549"/>
        <v>76.904300000000006</v>
      </c>
      <c r="H4615" s="184">
        <f t="shared" si="550"/>
        <v>67.902699889999994</v>
      </c>
      <c r="I4615" s="184">
        <f t="shared" si="544"/>
        <v>9.0016001100000125</v>
      </c>
      <c r="K4615" s="184">
        <v>0</v>
      </c>
      <c r="L4615" s="184">
        <v>0</v>
      </c>
      <c r="M4615" s="184">
        <f t="shared" si="545"/>
        <v>0</v>
      </c>
      <c r="O4615" s="188">
        <v>76.904300000000006</v>
      </c>
      <c r="P4615" s="188">
        <v>67.902699889999994</v>
      </c>
      <c r="Q4615" s="188">
        <f t="shared" si="546"/>
        <v>9.0016001100000125</v>
      </c>
      <c r="S4615" s="184">
        <v>0</v>
      </c>
      <c r="T4615" s="184">
        <v>0</v>
      </c>
      <c r="U4615" s="184">
        <f t="shared" si="547"/>
        <v>0</v>
      </c>
      <c r="W4615" s="185">
        <v>0</v>
      </c>
      <c r="X4615" s="185">
        <v>0</v>
      </c>
      <c r="Y4615" s="185">
        <f t="shared" si="548"/>
        <v>0</v>
      </c>
    </row>
    <row r="4616" spans="2:25" s="187" customFormat="1" hidden="1" x14ac:dyDescent="0.3">
      <c r="B4616" s="226" t="s">
        <v>4924</v>
      </c>
      <c r="C4616" s="338" t="s">
        <v>12091</v>
      </c>
      <c r="D4616" s="249"/>
      <c r="E4616" s="249"/>
      <c r="F4616" s="183"/>
      <c r="G4616" s="184">
        <f t="shared" si="549"/>
        <v>105.3593</v>
      </c>
      <c r="H4616" s="184">
        <f t="shared" si="550"/>
        <v>60.85</v>
      </c>
      <c r="I4616" s="184">
        <f t="shared" si="544"/>
        <v>44.509300000000003</v>
      </c>
      <c r="K4616" s="184">
        <v>0</v>
      </c>
      <c r="L4616" s="184">
        <v>0</v>
      </c>
      <c r="M4616" s="184">
        <f t="shared" si="545"/>
        <v>0</v>
      </c>
      <c r="O4616" s="188">
        <v>105.3593</v>
      </c>
      <c r="P4616" s="188">
        <v>60.85</v>
      </c>
      <c r="Q4616" s="188">
        <f t="shared" si="546"/>
        <v>44.509300000000003</v>
      </c>
      <c r="S4616" s="184">
        <v>0</v>
      </c>
      <c r="T4616" s="184">
        <v>0</v>
      </c>
      <c r="U4616" s="184">
        <f t="shared" si="547"/>
        <v>0</v>
      </c>
      <c r="W4616" s="185">
        <v>0</v>
      </c>
      <c r="X4616" s="185">
        <v>0</v>
      </c>
      <c r="Y4616" s="185">
        <f t="shared" si="548"/>
        <v>0</v>
      </c>
    </row>
    <row r="4617" spans="2:25" s="187" customFormat="1" hidden="1" x14ac:dyDescent="0.3">
      <c r="B4617" s="226" t="s">
        <v>4925</v>
      </c>
      <c r="C4617" s="338" t="s">
        <v>12092</v>
      </c>
      <c r="D4617" s="249"/>
      <c r="E4617" s="249"/>
      <c r="F4617" s="183"/>
      <c r="G4617" s="184">
        <f t="shared" si="549"/>
        <v>54.36</v>
      </c>
      <c r="H4617" s="184">
        <f t="shared" si="550"/>
        <v>49.950947999999997</v>
      </c>
      <c r="I4617" s="184">
        <f t="shared" ref="I4617:I4680" si="551">+ABS(G4617-H4617)</f>
        <v>4.4090520000000026</v>
      </c>
      <c r="K4617" s="184">
        <v>0</v>
      </c>
      <c r="L4617" s="184">
        <v>0</v>
      </c>
      <c r="M4617" s="184">
        <f t="shared" ref="M4617:M4680" si="552">+ABS(K4617-L4617)</f>
        <v>0</v>
      </c>
      <c r="O4617" s="188">
        <v>54.36</v>
      </c>
      <c r="P4617" s="188">
        <v>49.950947999999997</v>
      </c>
      <c r="Q4617" s="188">
        <f t="shared" ref="Q4617:Q4680" si="553">+ABS(O4617-P4617)</f>
        <v>4.4090520000000026</v>
      </c>
      <c r="S4617" s="184">
        <v>0</v>
      </c>
      <c r="T4617" s="184">
        <v>0</v>
      </c>
      <c r="U4617" s="184">
        <f t="shared" ref="U4617:U4680" si="554">+ABS(S4617-T4617)</f>
        <v>0</v>
      </c>
      <c r="W4617" s="185">
        <v>0</v>
      </c>
      <c r="X4617" s="185">
        <v>0</v>
      </c>
      <c r="Y4617" s="185">
        <f t="shared" ref="Y4617:Y4680" si="555">+ABS(W4617-X4617)</f>
        <v>0</v>
      </c>
    </row>
    <row r="4618" spans="2:25" s="187" customFormat="1" hidden="1" x14ac:dyDescent="0.3">
      <c r="B4618" s="226" t="s">
        <v>4926</v>
      </c>
      <c r="C4618" s="338" t="s">
        <v>12093</v>
      </c>
      <c r="D4618" s="249"/>
      <c r="E4618" s="249"/>
      <c r="F4618" s="183"/>
      <c r="G4618" s="184">
        <f t="shared" si="549"/>
        <v>282.60289999999992</v>
      </c>
      <c r="H4618" s="184">
        <f t="shared" si="550"/>
        <v>246.51847250000003</v>
      </c>
      <c r="I4618" s="184">
        <f t="shared" si="551"/>
        <v>36.08442749999989</v>
      </c>
      <c r="K4618" s="184">
        <v>0</v>
      </c>
      <c r="L4618" s="184">
        <v>0</v>
      </c>
      <c r="M4618" s="184">
        <f t="shared" si="552"/>
        <v>0</v>
      </c>
      <c r="O4618" s="188">
        <v>282.60289999999992</v>
      </c>
      <c r="P4618" s="188">
        <v>246.51847250000003</v>
      </c>
      <c r="Q4618" s="188">
        <f t="shared" si="553"/>
        <v>36.08442749999989</v>
      </c>
      <c r="S4618" s="184">
        <v>0</v>
      </c>
      <c r="T4618" s="184">
        <v>0</v>
      </c>
      <c r="U4618" s="184">
        <f t="shared" si="554"/>
        <v>0</v>
      </c>
      <c r="W4618" s="185">
        <v>0</v>
      </c>
      <c r="X4618" s="185">
        <v>0</v>
      </c>
      <c r="Y4618" s="185">
        <f t="shared" si="555"/>
        <v>0</v>
      </c>
    </row>
    <row r="4619" spans="2:25" s="187" customFormat="1" hidden="1" x14ac:dyDescent="0.3">
      <c r="B4619" s="226" t="s">
        <v>4927</v>
      </c>
      <c r="C4619" s="338" t="s">
        <v>12094</v>
      </c>
      <c r="D4619" s="249"/>
      <c r="E4619" s="249"/>
      <c r="F4619" s="183"/>
      <c r="G4619" s="184">
        <f t="shared" si="549"/>
        <v>112.01560000000001</v>
      </c>
      <c r="H4619" s="184">
        <f t="shared" si="550"/>
        <v>1.8</v>
      </c>
      <c r="I4619" s="184">
        <f t="shared" si="551"/>
        <v>110.21560000000001</v>
      </c>
      <c r="K4619" s="184">
        <v>0</v>
      </c>
      <c r="L4619" s="184">
        <v>0</v>
      </c>
      <c r="M4619" s="184">
        <f t="shared" si="552"/>
        <v>0</v>
      </c>
      <c r="O4619" s="188">
        <v>112.01560000000001</v>
      </c>
      <c r="P4619" s="188">
        <v>1.8</v>
      </c>
      <c r="Q4619" s="188">
        <f t="shared" si="553"/>
        <v>110.21560000000001</v>
      </c>
      <c r="S4619" s="184">
        <v>0</v>
      </c>
      <c r="T4619" s="184">
        <v>0</v>
      </c>
      <c r="U4619" s="184">
        <f t="shared" si="554"/>
        <v>0</v>
      </c>
      <c r="W4619" s="185">
        <v>0</v>
      </c>
      <c r="X4619" s="185">
        <v>0</v>
      </c>
      <c r="Y4619" s="185">
        <f t="shared" si="555"/>
        <v>0</v>
      </c>
    </row>
    <row r="4620" spans="2:25" s="187" customFormat="1" hidden="1" x14ac:dyDescent="0.3">
      <c r="B4620" s="226" t="s">
        <v>4928</v>
      </c>
      <c r="C4620" s="338" t="s">
        <v>12095</v>
      </c>
      <c r="D4620" s="249"/>
      <c r="E4620" s="249"/>
      <c r="F4620" s="183"/>
      <c r="G4620" s="184">
        <f t="shared" si="549"/>
        <v>7.0029000000000003</v>
      </c>
      <c r="H4620" s="184">
        <f t="shared" si="550"/>
        <v>0.50160000000000005</v>
      </c>
      <c r="I4620" s="184">
        <f t="shared" si="551"/>
        <v>6.5013000000000005</v>
      </c>
      <c r="K4620" s="184">
        <v>0</v>
      </c>
      <c r="L4620" s="184">
        <v>0</v>
      </c>
      <c r="M4620" s="184">
        <f t="shared" si="552"/>
        <v>0</v>
      </c>
      <c r="O4620" s="188">
        <v>7.0029000000000003</v>
      </c>
      <c r="P4620" s="188">
        <v>0.50160000000000005</v>
      </c>
      <c r="Q4620" s="188">
        <f t="shared" si="553"/>
        <v>6.5013000000000005</v>
      </c>
      <c r="S4620" s="184">
        <v>0</v>
      </c>
      <c r="T4620" s="184">
        <v>0</v>
      </c>
      <c r="U4620" s="184">
        <f t="shared" si="554"/>
        <v>0</v>
      </c>
      <c r="W4620" s="185">
        <v>0</v>
      </c>
      <c r="X4620" s="185">
        <v>0</v>
      </c>
      <c r="Y4620" s="185">
        <f t="shared" si="555"/>
        <v>0</v>
      </c>
    </row>
    <row r="4621" spans="2:25" s="187" customFormat="1" hidden="1" x14ac:dyDescent="0.3">
      <c r="B4621" s="226" t="s">
        <v>4929</v>
      </c>
      <c r="C4621" s="338" t="s">
        <v>12096</v>
      </c>
      <c r="D4621" s="249"/>
      <c r="E4621" s="249"/>
      <c r="F4621" s="183"/>
      <c r="G4621" s="184">
        <f t="shared" si="549"/>
        <v>816.50409999999999</v>
      </c>
      <c r="H4621" s="184">
        <f t="shared" si="550"/>
        <v>732.93087156000001</v>
      </c>
      <c r="I4621" s="184">
        <f t="shared" si="551"/>
        <v>83.57322843999998</v>
      </c>
      <c r="K4621" s="184">
        <v>0</v>
      </c>
      <c r="L4621" s="184">
        <v>0</v>
      </c>
      <c r="M4621" s="184">
        <f t="shared" si="552"/>
        <v>0</v>
      </c>
      <c r="O4621" s="188">
        <v>816.50409999999999</v>
      </c>
      <c r="P4621" s="188">
        <v>732.93087156000001</v>
      </c>
      <c r="Q4621" s="188">
        <f t="shared" si="553"/>
        <v>83.57322843999998</v>
      </c>
      <c r="S4621" s="184">
        <v>0</v>
      </c>
      <c r="T4621" s="184">
        <v>0</v>
      </c>
      <c r="U4621" s="184">
        <f t="shared" si="554"/>
        <v>0</v>
      </c>
      <c r="W4621" s="185">
        <v>0</v>
      </c>
      <c r="X4621" s="185">
        <v>0</v>
      </c>
      <c r="Y4621" s="185">
        <f t="shared" si="555"/>
        <v>0</v>
      </c>
    </row>
    <row r="4622" spans="2:25" s="187" customFormat="1" hidden="1" x14ac:dyDescent="0.3">
      <c r="B4622" s="226" t="s">
        <v>4930</v>
      </c>
      <c r="C4622" s="338" t="s">
        <v>12097</v>
      </c>
      <c r="D4622" s="249"/>
      <c r="E4622" s="249"/>
      <c r="F4622" s="183"/>
      <c r="G4622" s="184">
        <f t="shared" si="549"/>
        <v>216.1788</v>
      </c>
      <c r="H4622" s="184">
        <f t="shared" si="550"/>
        <v>183.33186366000001</v>
      </c>
      <c r="I4622" s="184">
        <f t="shared" si="551"/>
        <v>32.846936339999985</v>
      </c>
      <c r="K4622" s="184">
        <v>0</v>
      </c>
      <c r="L4622" s="184">
        <v>0</v>
      </c>
      <c r="M4622" s="184">
        <f t="shared" si="552"/>
        <v>0</v>
      </c>
      <c r="O4622" s="188">
        <v>216.1788</v>
      </c>
      <c r="P4622" s="188">
        <v>183.33186366000001</v>
      </c>
      <c r="Q4622" s="188">
        <f t="shared" si="553"/>
        <v>32.846936339999985</v>
      </c>
      <c r="S4622" s="184">
        <v>0</v>
      </c>
      <c r="T4622" s="184">
        <v>0</v>
      </c>
      <c r="U4622" s="184">
        <f t="shared" si="554"/>
        <v>0</v>
      </c>
      <c r="W4622" s="185">
        <v>0</v>
      </c>
      <c r="X4622" s="185">
        <v>0</v>
      </c>
      <c r="Y4622" s="185">
        <f t="shared" si="555"/>
        <v>0</v>
      </c>
    </row>
    <row r="4623" spans="2:25" s="187" customFormat="1" hidden="1" x14ac:dyDescent="0.3">
      <c r="B4623" s="226" t="s">
        <v>4931</v>
      </c>
      <c r="C4623" s="338" t="s">
        <v>12098</v>
      </c>
      <c r="D4623" s="249"/>
      <c r="E4623" s="249"/>
      <c r="F4623" s="183"/>
      <c r="G4623" s="184">
        <f t="shared" si="549"/>
        <v>334.64779999999996</v>
      </c>
      <c r="H4623" s="184">
        <f t="shared" si="550"/>
        <v>293.31141842</v>
      </c>
      <c r="I4623" s="184">
        <f t="shared" si="551"/>
        <v>41.336381579999966</v>
      </c>
      <c r="K4623" s="184">
        <v>0</v>
      </c>
      <c r="L4623" s="184">
        <v>0</v>
      </c>
      <c r="M4623" s="184">
        <f t="shared" si="552"/>
        <v>0</v>
      </c>
      <c r="O4623" s="188">
        <v>334.64779999999996</v>
      </c>
      <c r="P4623" s="188">
        <v>293.31141842</v>
      </c>
      <c r="Q4623" s="188">
        <f t="shared" si="553"/>
        <v>41.336381579999966</v>
      </c>
      <c r="S4623" s="184">
        <v>0</v>
      </c>
      <c r="T4623" s="184">
        <v>0</v>
      </c>
      <c r="U4623" s="184">
        <f t="shared" si="554"/>
        <v>0</v>
      </c>
      <c r="W4623" s="185">
        <v>0</v>
      </c>
      <c r="X4623" s="185">
        <v>0</v>
      </c>
      <c r="Y4623" s="185">
        <f t="shared" si="555"/>
        <v>0</v>
      </c>
    </row>
    <row r="4624" spans="2:25" s="187" customFormat="1" hidden="1" x14ac:dyDescent="0.3">
      <c r="B4624" s="226" t="s">
        <v>4932</v>
      </c>
      <c r="C4624" s="338" t="s">
        <v>12099</v>
      </c>
      <c r="D4624" s="249"/>
      <c r="E4624" s="249"/>
      <c r="F4624" s="183"/>
      <c r="G4624" s="184">
        <f t="shared" si="549"/>
        <v>75.799399999999991</v>
      </c>
      <c r="H4624" s="184">
        <f t="shared" si="550"/>
        <v>68.35968656</v>
      </c>
      <c r="I4624" s="184">
        <f t="shared" si="551"/>
        <v>7.4397134399999914</v>
      </c>
      <c r="K4624" s="184">
        <v>0</v>
      </c>
      <c r="L4624" s="184">
        <v>0</v>
      </c>
      <c r="M4624" s="184">
        <f t="shared" si="552"/>
        <v>0</v>
      </c>
      <c r="O4624" s="188">
        <v>75.799399999999991</v>
      </c>
      <c r="P4624" s="188">
        <v>68.35968656</v>
      </c>
      <c r="Q4624" s="188">
        <f t="shared" si="553"/>
        <v>7.4397134399999914</v>
      </c>
      <c r="S4624" s="184">
        <v>0</v>
      </c>
      <c r="T4624" s="184">
        <v>0</v>
      </c>
      <c r="U4624" s="184">
        <f t="shared" si="554"/>
        <v>0</v>
      </c>
      <c r="W4624" s="185">
        <v>0</v>
      </c>
      <c r="X4624" s="185">
        <v>0</v>
      </c>
      <c r="Y4624" s="185">
        <f t="shared" si="555"/>
        <v>0</v>
      </c>
    </row>
    <row r="4625" spans="2:25" s="187" customFormat="1" hidden="1" x14ac:dyDescent="0.3">
      <c r="B4625" s="226" t="s">
        <v>4933</v>
      </c>
      <c r="C4625" s="338" t="s">
        <v>12100</v>
      </c>
      <c r="D4625" s="249"/>
      <c r="E4625" s="249"/>
      <c r="F4625" s="183"/>
      <c r="G4625" s="184">
        <f t="shared" si="549"/>
        <v>79.816900000000004</v>
      </c>
      <c r="H4625" s="184">
        <f t="shared" si="550"/>
        <v>91.1554</v>
      </c>
      <c r="I4625" s="184">
        <f t="shared" si="551"/>
        <v>11.338499999999996</v>
      </c>
      <c r="K4625" s="184">
        <v>0</v>
      </c>
      <c r="L4625" s="184">
        <v>0</v>
      </c>
      <c r="M4625" s="184">
        <f t="shared" si="552"/>
        <v>0</v>
      </c>
      <c r="O4625" s="188">
        <v>79.816900000000004</v>
      </c>
      <c r="P4625" s="188">
        <v>91.1554</v>
      </c>
      <c r="Q4625" s="188">
        <f t="shared" si="553"/>
        <v>11.338499999999996</v>
      </c>
      <c r="S4625" s="184">
        <v>0</v>
      </c>
      <c r="T4625" s="184">
        <v>0</v>
      </c>
      <c r="U4625" s="184">
        <f t="shared" si="554"/>
        <v>0</v>
      </c>
      <c r="W4625" s="185">
        <v>0</v>
      </c>
      <c r="X4625" s="185">
        <v>0</v>
      </c>
      <c r="Y4625" s="185">
        <f t="shared" si="555"/>
        <v>0</v>
      </c>
    </row>
    <row r="4626" spans="2:25" s="187" customFormat="1" hidden="1" x14ac:dyDescent="0.3">
      <c r="B4626" s="226" t="s">
        <v>4934</v>
      </c>
      <c r="C4626" s="338" t="s">
        <v>12101</v>
      </c>
      <c r="D4626" s="249"/>
      <c r="E4626" s="249"/>
      <c r="F4626" s="183"/>
      <c r="G4626" s="184">
        <f t="shared" si="549"/>
        <v>54.083399999999997</v>
      </c>
      <c r="H4626" s="184">
        <f t="shared" si="550"/>
        <v>47.639821820000002</v>
      </c>
      <c r="I4626" s="184">
        <f t="shared" si="551"/>
        <v>6.4435781799999958</v>
      </c>
      <c r="K4626" s="184">
        <v>0</v>
      </c>
      <c r="L4626" s="184">
        <v>0</v>
      </c>
      <c r="M4626" s="184">
        <f t="shared" si="552"/>
        <v>0</v>
      </c>
      <c r="O4626" s="188">
        <v>54.083399999999997</v>
      </c>
      <c r="P4626" s="188">
        <v>47.639821820000002</v>
      </c>
      <c r="Q4626" s="188">
        <f t="shared" si="553"/>
        <v>6.4435781799999958</v>
      </c>
      <c r="S4626" s="184">
        <v>0</v>
      </c>
      <c r="T4626" s="184">
        <v>0</v>
      </c>
      <c r="U4626" s="184">
        <f t="shared" si="554"/>
        <v>0</v>
      </c>
      <c r="W4626" s="185">
        <v>0</v>
      </c>
      <c r="X4626" s="185">
        <v>0</v>
      </c>
      <c r="Y4626" s="185">
        <f t="shared" si="555"/>
        <v>0</v>
      </c>
    </row>
    <row r="4627" spans="2:25" s="187" customFormat="1" hidden="1" x14ac:dyDescent="0.3">
      <c r="B4627" s="226" t="s">
        <v>4935</v>
      </c>
      <c r="C4627" s="338" t="s">
        <v>12102</v>
      </c>
      <c r="D4627" s="249"/>
      <c r="E4627" s="249"/>
      <c r="F4627" s="183"/>
      <c r="G4627" s="184">
        <f t="shared" si="549"/>
        <v>322.14750000000004</v>
      </c>
      <c r="H4627" s="184">
        <f t="shared" si="550"/>
        <v>279.22459552999999</v>
      </c>
      <c r="I4627" s="184">
        <f t="shared" si="551"/>
        <v>42.922904470000049</v>
      </c>
      <c r="K4627" s="184">
        <v>0</v>
      </c>
      <c r="L4627" s="184">
        <v>0</v>
      </c>
      <c r="M4627" s="184">
        <f t="shared" si="552"/>
        <v>0</v>
      </c>
      <c r="O4627" s="188">
        <v>322.14750000000004</v>
      </c>
      <c r="P4627" s="188">
        <v>279.22459552999999</v>
      </c>
      <c r="Q4627" s="188">
        <f t="shared" si="553"/>
        <v>42.922904470000049</v>
      </c>
      <c r="S4627" s="184">
        <v>0</v>
      </c>
      <c r="T4627" s="184">
        <v>0</v>
      </c>
      <c r="U4627" s="184">
        <f t="shared" si="554"/>
        <v>0</v>
      </c>
      <c r="W4627" s="185">
        <v>0</v>
      </c>
      <c r="X4627" s="185">
        <v>0</v>
      </c>
      <c r="Y4627" s="185">
        <f t="shared" si="555"/>
        <v>0</v>
      </c>
    </row>
    <row r="4628" spans="2:25" s="187" customFormat="1" hidden="1" x14ac:dyDescent="0.3">
      <c r="B4628" s="226" t="s">
        <v>4936</v>
      </c>
      <c r="C4628" s="338" t="s">
        <v>12103</v>
      </c>
      <c r="D4628" s="249"/>
      <c r="E4628" s="249"/>
      <c r="F4628" s="183"/>
      <c r="G4628" s="184">
        <f t="shared" si="549"/>
        <v>121.5</v>
      </c>
      <c r="H4628" s="184">
        <f t="shared" si="550"/>
        <v>106.2</v>
      </c>
      <c r="I4628" s="184">
        <f t="shared" si="551"/>
        <v>15.299999999999997</v>
      </c>
      <c r="K4628" s="184">
        <v>0</v>
      </c>
      <c r="L4628" s="184">
        <v>0</v>
      </c>
      <c r="M4628" s="184">
        <f t="shared" si="552"/>
        <v>0</v>
      </c>
      <c r="O4628" s="188">
        <v>121.5</v>
      </c>
      <c r="P4628" s="188">
        <v>106.2</v>
      </c>
      <c r="Q4628" s="188">
        <f t="shared" si="553"/>
        <v>15.299999999999997</v>
      </c>
      <c r="S4628" s="184">
        <v>0</v>
      </c>
      <c r="T4628" s="184">
        <v>0</v>
      </c>
      <c r="U4628" s="184">
        <f t="shared" si="554"/>
        <v>0</v>
      </c>
      <c r="W4628" s="185">
        <v>0</v>
      </c>
      <c r="X4628" s="185">
        <v>0</v>
      </c>
      <c r="Y4628" s="185">
        <f t="shared" si="555"/>
        <v>0</v>
      </c>
    </row>
    <row r="4629" spans="2:25" s="187" customFormat="1" hidden="1" x14ac:dyDescent="0.3">
      <c r="B4629" s="226" t="s">
        <v>4937</v>
      </c>
      <c r="C4629" s="338" t="s">
        <v>12104</v>
      </c>
      <c r="D4629" s="249"/>
      <c r="E4629" s="249"/>
      <c r="F4629" s="183"/>
      <c r="G4629" s="184">
        <f t="shared" si="549"/>
        <v>7.6750999999999996</v>
      </c>
      <c r="H4629" s="184">
        <f t="shared" si="550"/>
        <v>4.3540000000000001</v>
      </c>
      <c r="I4629" s="184">
        <f t="shared" si="551"/>
        <v>3.3210999999999995</v>
      </c>
      <c r="K4629" s="184">
        <v>0</v>
      </c>
      <c r="L4629" s="184">
        <v>0</v>
      </c>
      <c r="M4629" s="184">
        <f t="shared" si="552"/>
        <v>0</v>
      </c>
      <c r="O4629" s="188">
        <v>7.6750999999999996</v>
      </c>
      <c r="P4629" s="188">
        <v>4.3540000000000001</v>
      </c>
      <c r="Q4629" s="188">
        <f t="shared" si="553"/>
        <v>3.3210999999999995</v>
      </c>
      <c r="S4629" s="184">
        <v>0</v>
      </c>
      <c r="T4629" s="184">
        <v>0</v>
      </c>
      <c r="U4629" s="184">
        <f t="shared" si="554"/>
        <v>0</v>
      </c>
      <c r="W4629" s="185">
        <v>0</v>
      </c>
      <c r="X4629" s="185">
        <v>0</v>
      </c>
      <c r="Y4629" s="185">
        <f t="shared" si="555"/>
        <v>0</v>
      </c>
    </row>
    <row r="4630" spans="2:25" s="187" customFormat="1" hidden="1" x14ac:dyDescent="0.3">
      <c r="B4630" s="226" t="s">
        <v>4938</v>
      </c>
      <c r="C4630" s="338" t="s">
        <v>12105</v>
      </c>
      <c r="D4630" s="249"/>
      <c r="E4630" s="249"/>
      <c r="F4630" s="183"/>
      <c r="G4630" s="184">
        <f t="shared" si="549"/>
        <v>580.37749999999994</v>
      </c>
      <c r="H4630" s="184">
        <f t="shared" si="550"/>
        <v>547.22254750999991</v>
      </c>
      <c r="I4630" s="184">
        <f t="shared" si="551"/>
        <v>33.154952490000028</v>
      </c>
      <c r="K4630" s="184">
        <v>0</v>
      </c>
      <c r="L4630" s="184">
        <v>0</v>
      </c>
      <c r="M4630" s="184">
        <f t="shared" si="552"/>
        <v>0</v>
      </c>
      <c r="O4630" s="188">
        <v>580.37749999999994</v>
      </c>
      <c r="P4630" s="188">
        <v>547.22254750999991</v>
      </c>
      <c r="Q4630" s="188">
        <f t="shared" si="553"/>
        <v>33.154952490000028</v>
      </c>
      <c r="S4630" s="184">
        <v>0</v>
      </c>
      <c r="T4630" s="184">
        <v>0</v>
      </c>
      <c r="U4630" s="184">
        <f t="shared" si="554"/>
        <v>0</v>
      </c>
      <c r="W4630" s="185">
        <v>0</v>
      </c>
      <c r="X4630" s="185">
        <v>0</v>
      </c>
      <c r="Y4630" s="185">
        <f t="shared" si="555"/>
        <v>0</v>
      </c>
    </row>
    <row r="4631" spans="2:25" s="187" customFormat="1" hidden="1" x14ac:dyDescent="0.3">
      <c r="B4631" s="226" t="s">
        <v>4939</v>
      </c>
      <c r="C4631" s="338" t="s">
        <v>12106</v>
      </c>
      <c r="D4631" s="249"/>
      <c r="E4631" s="249"/>
      <c r="F4631" s="183"/>
      <c r="G4631" s="184">
        <f t="shared" si="549"/>
        <v>213.62459999999999</v>
      </c>
      <c r="H4631" s="184">
        <f t="shared" si="550"/>
        <v>183.36609437000001</v>
      </c>
      <c r="I4631" s="184">
        <f t="shared" si="551"/>
        <v>30.258505629999974</v>
      </c>
      <c r="K4631" s="184">
        <v>0</v>
      </c>
      <c r="L4631" s="184">
        <v>0</v>
      </c>
      <c r="M4631" s="184">
        <f t="shared" si="552"/>
        <v>0</v>
      </c>
      <c r="O4631" s="188">
        <v>213.62459999999999</v>
      </c>
      <c r="P4631" s="188">
        <v>183.36609437000001</v>
      </c>
      <c r="Q4631" s="188">
        <f t="shared" si="553"/>
        <v>30.258505629999974</v>
      </c>
      <c r="S4631" s="184">
        <v>0</v>
      </c>
      <c r="T4631" s="184">
        <v>0</v>
      </c>
      <c r="U4631" s="184">
        <f t="shared" si="554"/>
        <v>0</v>
      </c>
      <c r="W4631" s="185">
        <v>0</v>
      </c>
      <c r="X4631" s="185">
        <v>0</v>
      </c>
      <c r="Y4631" s="185">
        <f t="shared" si="555"/>
        <v>0</v>
      </c>
    </row>
    <row r="4632" spans="2:25" s="187" customFormat="1" hidden="1" x14ac:dyDescent="0.3">
      <c r="B4632" s="226" t="s">
        <v>4940</v>
      </c>
      <c r="C4632" s="338" t="s">
        <v>12107</v>
      </c>
      <c r="D4632" s="249"/>
      <c r="E4632" s="249"/>
      <c r="F4632" s="183"/>
      <c r="G4632" s="184">
        <f t="shared" si="549"/>
        <v>379.94670000000002</v>
      </c>
      <c r="H4632" s="184">
        <f t="shared" si="550"/>
        <v>343.02400399999999</v>
      </c>
      <c r="I4632" s="184">
        <f t="shared" si="551"/>
        <v>36.92269600000003</v>
      </c>
      <c r="K4632" s="184">
        <v>0</v>
      </c>
      <c r="L4632" s="184">
        <v>0</v>
      </c>
      <c r="M4632" s="184">
        <f t="shared" si="552"/>
        <v>0</v>
      </c>
      <c r="O4632" s="188">
        <v>379.94670000000002</v>
      </c>
      <c r="P4632" s="188">
        <v>343.02400399999999</v>
      </c>
      <c r="Q4632" s="188">
        <f t="shared" si="553"/>
        <v>36.92269600000003</v>
      </c>
      <c r="S4632" s="184">
        <v>0</v>
      </c>
      <c r="T4632" s="184">
        <v>0</v>
      </c>
      <c r="U4632" s="184">
        <f t="shared" si="554"/>
        <v>0</v>
      </c>
      <c r="W4632" s="185">
        <v>0</v>
      </c>
      <c r="X4632" s="185">
        <v>0</v>
      </c>
      <c r="Y4632" s="185">
        <f t="shared" si="555"/>
        <v>0</v>
      </c>
    </row>
    <row r="4633" spans="2:25" s="187" customFormat="1" hidden="1" x14ac:dyDescent="0.3">
      <c r="B4633" s="226" t="s">
        <v>4941</v>
      </c>
      <c r="C4633" s="338" t="s">
        <v>12108</v>
      </c>
      <c r="D4633" s="249"/>
      <c r="E4633" s="249"/>
      <c r="F4633" s="183"/>
      <c r="G4633" s="184">
        <f t="shared" si="549"/>
        <v>92.98360000000001</v>
      </c>
      <c r="H4633" s="184">
        <f t="shared" si="550"/>
        <v>83.097252740000002</v>
      </c>
      <c r="I4633" s="184">
        <f t="shared" si="551"/>
        <v>9.886347260000008</v>
      </c>
      <c r="K4633" s="184">
        <v>0</v>
      </c>
      <c r="L4633" s="184">
        <v>0</v>
      </c>
      <c r="M4633" s="184">
        <f t="shared" si="552"/>
        <v>0</v>
      </c>
      <c r="O4633" s="188">
        <v>92.98360000000001</v>
      </c>
      <c r="P4633" s="188">
        <v>83.097252740000002</v>
      </c>
      <c r="Q4633" s="188">
        <f t="shared" si="553"/>
        <v>9.886347260000008</v>
      </c>
      <c r="S4633" s="184">
        <v>0</v>
      </c>
      <c r="T4633" s="184">
        <v>0</v>
      </c>
      <c r="U4633" s="184">
        <f t="shared" si="554"/>
        <v>0</v>
      </c>
      <c r="W4633" s="185">
        <v>0</v>
      </c>
      <c r="X4633" s="185">
        <v>0</v>
      </c>
      <c r="Y4633" s="185">
        <f t="shared" si="555"/>
        <v>0</v>
      </c>
    </row>
    <row r="4634" spans="2:25" s="187" customFormat="1" hidden="1" x14ac:dyDescent="0.3">
      <c r="B4634" s="226" t="s">
        <v>4942</v>
      </c>
      <c r="C4634" s="338" t="s">
        <v>12109</v>
      </c>
      <c r="D4634" s="249"/>
      <c r="E4634" s="249"/>
      <c r="F4634" s="183"/>
      <c r="G4634" s="184">
        <f t="shared" si="549"/>
        <v>142.38120000000001</v>
      </c>
      <c r="H4634" s="184">
        <f t="shared" si="550"/>
        <v>80.227639999999994</v>
      </c>
      <c r="I4634" s="184">
        <f t="shared" si="551"/>
        <v>62.153560000000013</v>
      </c>
      <c r="K4634" s="184">
        <v>0</v>
      </c>
      <c r="L4634" s="184">
        <v>0</v>
      </c>
      <c r="M4634" s="184">
        <f t="shared" si="552"/>
        <v>0</v>
      </c>
      <c r="O4634" s="188">
        <v>142.38120000000001</v>
      </c>
      <c r="P4634" s="188">
        <v>80.227639999999994</v>
      </c>
      <c r="Q4634" s="188">
        <f t="shared" si="553"/>
        <v>62.153560000000013</v>
      </c>
      <c r="S4634" s="184">
        <v>0</v>
      </c>
      <c r="T4634" s="184">
        <v>0</v>
      </c>
      <c r="U4634" s="184">
        <f t="shared" si="554"/>
        <v>0</v>
      </c>
      <c r="W4634" s="185">
        <v>0</v>
      </c>
      <c r="X4634" s="185">
        <v>0</v>
      </c>
      <c r="Y4634" s="185">
        <f t="shared" si="555"/>
        <v>0</v>
      </c>
    </row>
    <row r="4635" spans="2:25" s="187" customFormat="1" hidden="1" x14ac:dyDescent="0.3">
      <c r="B4635" s="226" t="s">
        <v>4943</v>
      </c>
      <c r="C4635" s="338" t="s">
        <v>12110</v>
      </c>
      <c r="D4635" s="249"/>
      <c r="E4635" s="249"/>
      <c r="F4635" s="183"/>
      <c r="G4635" s="184">
        <f t="shared" si="549"/>
        <v>53.480900000000005</v>
      </c>
      <c r="H4635" s="184">
        <f t="shared" si="550"/>
        <v>40.852279070000002</v>
      </c>
      <c r="I4635" s="184">
        <f t="shared" si="551"/>
        <v>12.628620930000004</v>
      </c>
      <c r="K4635" s="184">
        <v>0</v>
      </c>
      <c r="L4635" s="184">
        <v>0</v>
      </c>
      <c r="M4635" s="184">
        <f t="shared" si="552"/>
        <v>0</v>
      </c>
      <c r="O4635" s="188">
        <v>53.480900000000005</v>
      </c>
      <c r="P4635" s="188">
        <v>40.852279070000002</v>
      </c>
      <c r="Q4635" s="188">
        <f t="shared" si="553"/>
        <v>12.628620930000004</v>
      </c>
      <c r="S4635" s="184">
        <v>0</v>
      </c>
      <c r="T4635" s="184">
        <v>0</v>
      </c>
      <c r="U4635" s="184">
        <f t="shared" si="554"/>
        <v>0</v>
      </c>
      <c r="W4635" s="185">
        <v>0</v>
      </c>
      <c r="X4635" s="185">
        <v>0</v>
      </c>
      <c r="Y4635" s="185">
        <f t="shared" si="555"/>
        <v>0</v>
      </c>
    </row>
    <row r="4636" spans="2:25" s="187" customFormat="1" hidden="1" x14ac:dyDescent="0.3">
      <c r="B4636" s="226" t="s">
        <v>4944</v>
      </c>
      <c r="C4636" s="338" t="s">
        <v>12111</v>
      </c>
      <c r="D4636" s="249"/>
      <c r="E4636" s="249"/>
      <c r="F4636" s="183"/>
      <c r="G4636" s="184">
        <f t="shared" si="549"/>
        <v>285.15719999999999</v>
      </c>
      <c r="H4636" s="184">
        <f t="shared" si="550"/>
        <v>249.44161111000003</v>
      </c>
      <c r="I4636" s="184">
        <f t="shared" si="551"/>
        <v>35.715588889999964</v>
      </c>
      <c r="K4636" s="184">
        <v>0</v>
      </c>
      <c r="L4636" s="184">
        <v>0</v>
      </c>
      <c r="M4636" s="184">
        <f t="shared" si="552"/>
        <v>0</v>
      </c>
      <c r="O4636" s="188">
        <v>285.15719999999999</v>
      </c>
      <c r="P4636" s="188">
        <v>249.44161111000003</v>
      </c>
      <c r="Q4636" s="188">
        <f t="shared" si="553"/>
        <v>35.715588889999964</v>
      </c>
      <c r="S4636" s="184">
        <v>0</v>
      </c>
      <c r="T4636" s="184">
        <v>0</v>
      </c>
      <c r="U4636" s="184">
        <f t="shared" si="554"/>
        <v>0</v>
      </c>
      <c r="W4636" s="185">
        <v>0</v>
      </c>
      <c r="X4636" s="185">
        <v>0</v>
      </c>
      <c r="Y4636" s="185">
        <f t="shared" si="555"/>
        <v>0</v>
      </c>
    </row>
    <row r="4637" spans="2:25" s="187" customFormat="1" hidden="1" x14ac:dyDescent="0.3">
      <c r="B4637" s="226" t="s">
        <v>4945</v>
      </c>
      <c r="C4637" s="338" t="s">
        <v>12112</v>
      </c>
      <c r="D4637" s="249"/>
      <c r="E4637" s="249"/>
      <c r="F4637" s="183"/>
      <c r="G4637" s="184">
        <f t="shared" si="549"/>
        <v>70</v>
      </c>
      <c r="H4637" s="184">
        <f t="shared" si="550"/>
        <v>69.247500000000002</v>
      </c>
      <c r="I4637" s="184">
        <f t="shared" si="551"/>
        <v>0.75249999999999773</v>
      </c>
      <c r="K4637" s="184">
        <v>0</v>
      </c>
      <c r="L4637" s="184">
        <v>0</v>
      </c>
      <c r="M4637" s="184">
        <f t="shared" si="552"/>
        <v>0</v>
      </c>
      <c r="O4637" s="188">
        <v>70</v>
      </c>
      <c r="P4637" s="188">
        <v>69.247500000000002</v>
      </c>
      <c r="Q4637" s="188">
        <f t="shared" si="553"/>
        <v>0.75249999999999773</v>
      </c>
      <c r="S4637" s="184">
        <v>0</v>
      </c>
      <c r="T4637" s="184">
        <v>0</v>
      </c>
      <c r="U4637" s="184">
        <f t="shared" si="554"/>
        <v>0</v>
      </c>
      <c r="W4637" s="185">
        <v>0</v>
      </c>
      <c r="X4637" s="185">
        <v>0</v>
      </c>
      <c r="Y4637" s="185">
        <f t="shared" si="555"/>
        <v>0</v>
      </c>
    </row>
    <row r="4638" spans="2:25" s="187" customFormat="1" hidden="1" x14ac:dyDescent="0.3">
      <c r="B4638" s="226" t="s">
        <v>4946</v>
      </c>
      <c r="C4638" s="338" t="s">
        <v>12113</v>
      </c>
      <c r="D4638" s="249"/>
      <c r="E4638" s="249"/>
      <c r="F4638" s="183"/>
      <c r="G4638" s="184">
        <f t="shared" si="549"/>
        <v>1.5</v>
      </c>
      <c r="H4638" s="184">
        <f t="shared" si="550"/>
        <v>0</v>
      </c>
      <c r="I4638" s="184">
        <f t="shared" si="551"/>
        <v>1.5</v>
      </c>
      <c r="K4638" s="184">
        <v>0</v>
      </c>
      <c r="L4638" s="184">
        <v>0</v>
      </c>
      <c r="M4638" s="184">
        <f t="shared" si="552"/>
        <v>0</v>
      </c>
      <c r="O4638" s="188">
        <v>1.5</v>
      </c>
      <c r="P4638" s="188">
        <v>0</v>
      </c>
      <c r="Q4638" s="188">
        <f t="shared" si="553"/>
        <v>1.5</v>
      </c>
      <c r="S4638" s="184">
        <v>0</v>
      </c>
      <c r="T4638" s="184">
        <v>0</v>
      </c>
      <c r="U4638" s="184">
        <f t="shared" si="554"/>
        <v>0</v>
      </c>
      <c r="W4638" s="185">
        <v>0</v>
      </c>
      <c r="X4638" s="185">
        <v>0</v>
      </c>
      <c r="Y4638" s="185">
        <f t="shared" si="555"/>
        <v>0</v>
      </c>
    </row>
    <row r="4639" spans="2:25" s="187" customFormat="1" hidden="1" x14ac:dyDescent="0.3">
      <c r="B4639" s="226" t="s">
        <v>7519</v>
      </c>
      <c r="C4639" s="338" t="s">
        <v>12114</v>
      </c>
      <c r="D4639" s="249"/>
      <c r="E4639" s="249"/>
      <c r="F4639" s="183"/>
      <c r="G4639" s="184">
        <f t="shared" si="549"/>
        <v>275.68349999999998</v>
      </c>
      <c r="H4639" s="184">
        <f t="shared" si="550"/>
        <v>267.54738200000003</v>
      </c>
      <c r="I4639" s="184">
        <f t="shared" si="551"/>
        <v>8.1361179999999536</v>
      </c>
      <c r="K4639" s="184">
        <v>0</v>
      </c>
      <c r="L4639" s="184">
        <v>0</v>
      </c>
      <c r="M4639" s="184">
        <f t="shared" si="552"/>
        <v>0</v>
      </c>
      <c r="O4639" s="188">
        <v>275.68349999999998</v>
      </c>
      <c r="P4639" s="188">
        <v>267.54738200000003</v>
      </c>
      <c r="Q4639" s="188">
        <f t="shared" si="553"/>
        <v>8.1361179999999536</v>
      </c>
      <c r="S4639" s="184">
        <v>0</v>
      </c>
      <c r="T4639" s="184">
        <v>0</v>
      </c>
      <c r="U4639" s="184">
        <f t="shared" si="554"/>
        <v>0</v>
      </c>
      <c r="W4639" s="185">
        <v>0</v>
      </c>
      <c r="X4639" s="185">
        <v>0</v>
      </c>
      <c r="Y4639" s="185">
        <f t="shared" si="555"/>
        <v>0</v>
      </c>
    </row>
    <row r="4640" spans="2:25" s="187" customFormat="1" hidden="1" x14ac:dyDescent="0.3">
      <c r="B4640" s="226" t="s">
        <v>4947</v>
      </c>
      <c r="C4640" s="338" t="s">
        <v>12115</v>
      </c>
      <c r="D4640" s="249"/>
      <c r="E4640" s="249"/>
      <c r="F4640" s="183"/>
      <c r="G4640" s="184">
        <f t="shared" si="549"/>
        <v>2680.2184999999999</v>
      </c>
      <c r="H4640" s="184">
        <f t="shared" si="550"/>
        <v>2609.109031</v>
      </c>
      <c r="I4640" s="184">
        <f t="shared" si="551"/>
        <v>71.10946899999999</v>
      </c>
      <c r="K4640" s="184">
        <v>0</v>
      </c>
      <c r="L4640" s="184">
        <v>0</v>
      </c>
      <c r="M4640" s="184">
        <f t="shared" si="552"/>
        <v>0</v>
      </c>
      <c r="O4640" s="188">
        <v>2680.2184999999999</v>
      </c>
      <c r="P4640" s="188">
        <v>2609.109031</v>
      </c>
      <c r="Q4640" s="188">
        <f t="shared" si="553"/>
        <v>71.10946899999999</v>
      </c>
      <c r="S4640" s="184">
        <v>0</v>
      </c>
      <c r="T4640" s="184">
        <v>0</v>
      </c>
      <c r="U4640" s="184">
        <f t="shared" si="554"/>
        <v>0</v>
      </c>
      <c r="W4640" s="185">
        <v>0</v>
      </c>
      <c r="X4640" s="185">
        <v>0</v>
      </c>
      <c r="Y4640" s="185">
        <f t="shared" si="555"/>
        <v>0</v>
      </c>
    </row>
    <row r="4641" spans="2:25" s="187" customFormat="1" hidden="1" x14ac:dyDescent="0.3">
      <c r="B4641" s="226" t="s">
        <v>4948</v>
      </c>
      <c r="C4641" s="338" t="s">
        <v>12116</v>
      </c>
      <c r="D4641" s="249"/>
      <c r="E4641" s="249"/>
      <c r="F4641" s="183"/>
      <c r="G4641" s="184">
        <f t="shared" si="549"/>
        <v>1984.5946999999999</v>
      </c>
      <c r="H4641" s="184">
        <f t="shared" si="550"/>
        <v>1927.255467</v>
      </c>
      <c r="I4641" s="184">
        <f t="shared" si="551"/>
        <v>57.339232999999922</v>
      </c>
      <c r="K4641" s="184">
        <v>0</v>
      </c>
      <c r="L4641" s="184">
        <v>0</v>
      </c>
      <c r="M4641" s="184">
        <f t="shared" si="552"/>
        <v>0</v>
      </c>
      <c r="O4641" s="188">
        <v>1984.5946999999999</v>
      </c>
      <c r="P4641" s="188">
        <v>1927.255467</v>
      </c>
      <c r="Q4641" s="188">
        <f t="shared" si="553"/>
        <v>57.339232999999922</v>
      </c>
      <c r="S4641" s="184">
        <v>0</v>
      </c>
      <c r="T4641" s="184">
        <v>0</v>
      </c>
      <c r="U4641" s="184">
        <f t="shared" si="554"/>
        <v>0</v>
      </c>
      <c r="W4641" s="185">
        <v>0</v>
      </c>
      <c r="X4641" s="185">
        <v>0</v>
      </c>
      <c r="Y4641" s="185">
        <f t="shared" si="555"/>
        <v>0</v>
      </c>
    </row>
    <row r="4642" spans="2:25" s="187" customFormat="1" hidden="1" x14ac:dyDescent="0.3">
      <c r="B4642" s="226" t="s">
        <v>4949</v>
      </c>
      <c r="C4642" s="338" t="s">
        <v>12117</v>
      </c>
      <c r="D4642" s="249"/>
      <c r="E4642" s="249"/>
      <c r="F4642" s="183"/>
      <c r="G4642" s="184">
        <f t="shared" si="549"/>
        <v>762.3302000000001</v>
      </c>
      <c r="H4642" s="184">
        <f t="shared" si="550"/>
        <v>737.72469999999998</v>
      </c>
      <c r="I4642" s="184">
        <f t="shared" si="551"/>
        <v>24.60550000000012</v>
      </c>
      <c r="J4642" s="179"/>
      <c r="K4642" s="184">
        <v>0</v>
      </c>
      <c r="L4642" s="184">
        <v>0</v>
      </c>
      <c r="M4642" s="184">
        <f t="shared" si="552"/>
        <v>0</v>
      </c>
      <c r="N4642" s="179"/>
      <c r="O4642" s="184">
        <v>762.3302000000001</v>
      </c>
      <c r="P4642" s="184">
        <v>737.72469999999998</v>
      </c>
      <c r="Q4642" s="184">
        <f t="shared" si="553"/>
        <v>24.60550000000012</v>
      </c>
      <c r="R4642" s="179"/>
      <c r="S4642" s="184">
        <v>0</v>
      </c>
      <c r="T4642" s="184">
        <v>0</v>
      </c>
      <c r="U4642" s="184">
        <f t="shared" si="554"/>
        <v>0</v>
      </c>
      <c r="V4642" s="179"/>
      <c r="W4642" s="184">
        <v>0</v>
      </c>
      <c r="X4642" s="184">
        <v>0</v>
      </c>
      <c r="Y4642" s="184">
        <f t="shared" si="555"/>
        <v>0</v>
      </c>
    </row>
    <row r="4643" spans="2:25" s="187" customFormat="1" hidden="1" x14ac:dyDescent="0.3">
      <c r="B4643" s="226" t="s">
        <v>4950</v>
      </c>
      <c r="C4643" s="338" t="s">
        <v>12118</v>
      </c>
      <c r="D4643" s="249"/>
      <c r="E4643" s="249"/>
      <c r="F4643" s="183"/>
      <c r="G4643" s="184">
        <f t="shared" si="549"/>
        <v>1109.5337</v>
      </c>
      <c r="H4643" s="184">
        <f t="shared" si="550"/>
        <v>1072.5423940000001</v>
      </c>
      <c r="I4643" s="184">
        <f t="shared" si="551"/>
        <v>36.991305999999895</v>
      </c>
      <c r="K4643" s="184">
        <v>0</v>
      </c>
      <c r="L4643" s="184">
        <v>0</v>
      </c>
      <c r="M4643" s="184">
        <f t="shared" si="552"/>
        <v>0</v>
      </c>
      <c r="O4643" s="188">
        <v>1109.5337</v>
      </c>
      <c r="P4643" s="188">
        <v>1072.5423940000001</v>
      </c>
      <c r="Q4643" s="188">
        <f t="shared" si="553"/>
        <v>36.991305999999895</v>
      </c>
      <c r="S4643" s="184">
        <v>0</v>
      </c>
      <c r="T4643" s="184">
        <v>0</v>
      </c>
      <c r="U4643" s="184">
        <f t="shared" si="554"/>
        <v>0</v>
      </c>
      <c r="W4643" s="185">
        <v>0</v>
      </c>
      <c r="X4643" s="185">
        <v>0</v>
      </c>
      <c r="Y4643" s="185">
        <f t="shared" si="555"/>
        <v>0</v>
      </c>
    </row>
    <row r="4644" spans="2:25" s="187" customFormat="1" hidden="1" x14ac:dyDescent="0.3">
      <c r="B4644" s="226" t="s">
        <v>4951</v>
      </c>
      <c r="C4644" s="338" t="s">
        <v>12119</v>
      </c>
      <c r="D4644" s="249"/>
      <c r="E4644" s="249"/>
      <c r="F4644" s="183"/>
      <c r="G4644" s="184">
        <f t="shared" si="549"/>
        <v>1166.7570000000001</v>
      </c>
      <c r="H4644" s="184">
        <f t="shared" si="550"/>
        <v>1132.470885</v>
      </c>
      <c r="I4644" s="184">
        <f t="shared" si="551"/>
        <v>34.286115000000109</v>
      </c>
      <c r="K4644" s="184">
        <v>0</v>
      </c>
      <c r="L4644" s="184">
        <v>0</v>
      </c>
      <c r="M4644" s="184">
        <f t="shared" si="552"/>
        <v>0</v>
      </c>
      <c r="O4644" s="188">
        <v>1166.7570000000001</v>
      </c>
      <c r="P4644" s="188">
        <v>1132.470885</v>
      </c>
      <c r="Q4644" s="188">
        <f t="shared" si="553"/>
        <v>34.286115000000109</v>
      </c>
      <c r="S4644" s="184">
        <v>0</v>
      </c>
      <c r="T4644" s="184">
        <v>0</v>
      </c>
      <c r="U4644" s="184">
        <f t="shared" si="554"/>
        <v>0</v>
      </c>
      <c r="W4644" s="185">
        <v>0</v>
      </c>
      <c r="X4644" s="185">
        <v>0</v>
      </c>
      <c r="Y4644" s="185">
        <f t="shared" si="555"/>
        <v>0</v>
      </c>
    </row>
    <row r="4645" spans="2:25" s="187" customFormat="1" hidden="1" x14ac:dyDescent="0.3">
      <c r="B4645" s="226" t="s">
        <v>4952</v>
      </c>
      <c r="C4645" s="338" t="s">
        <v>12120</v>
      </c>
      <c r="D4645" s="249"/>
      <c r="E4645" s="249"/>
      <c r="F4645" s="183"/>
      <c r="G4645" s="184">
        <f t="shared" si="549"/>
        <v>1001.7887000000001</v>
      </c>
      <c r="H4645" s="184">
        <f t="shared" si="550"/>
        <v>982.05814099999998</v>
      </c>
      <c r="I4645" s="184">
        <f t="shared" si="551"/>
        <v>19.730559000000085</v>
      </c>
      <c r="K4645" s="184">
        <v>0</v>
      </c>
      <c r="L4645" s="184">
        <v>0</v>
      </c>
      <c r="M4645" s="184">
        <f t="shared" si="552"/>
        <v>0</v>
      </c>
      <c r="O4645" s="188">
        <v>1001.7887000000001</v>
      </c>
      <c r="P4645" s="188">
        <v>982.05814099999998</v>
      </c>
      <c r="Q4645" s="188">
        <f t="shared" si="553"/>
        <v>19.730559000000085</v>
      </c>
      <c r="S4645" s="184">
        <v>0</v>
      </c>
      <c r="T4645" s="184">
        <v>0</v>
      </c>
      <c r="U4645" s="184">
        <f t="shared" si="554"/>
        <v>0</v>
      </c>
      <c r="W4645" s="185">
        <v>0</v>
      </c>
      <c r="X4645" s="185">
        <v>0</v>
      </c>
      <c r="Y4645" s="185">
        <f t="shared" si="555"/>
        <v>0</v>
      </c>
    </row>
    <row r="4646" spans="2:25" s="187" customFormat="1" hidden="1" x14ac:dyDescent="0.3">
      <c r="B4646" s="226" t="s">
        <v>4953</v>
      </c>
      <c r="C4646" s="338" t="s">
        <v>12121</v>
      </c>
      <c r="D4646" s="249"/>
      <c r="E4646" s="249"/>
      <c r="F4646" s="183"/>
      <c r="G4646" s="184">
        <f t="shared" ref="G4646:G4666" si="556">+K4646+O4646+S4646+W4646</f>
        <v>358.70420000000001</v>
      </c>
      <c r="H4646" s="184">
        <f t="shared" ref="H4646:H4666" si="557">+L4646+P4646+T4646+X4646</f>
        <v>311.31766858000003</v>
      </c>
      <c r="I4646" s="184">
        <f t="shared" si="551"/>
        <v>47.386531419999983</v>
      </c>
      <c r="K4646" s="184">
        <v>0</v>
      </c>
      <c r="L4646" s="184">
        <v>0</v>
      </c>
      <c r="M4646" s="184">
        <f t="shared" si="552"/>
        <v>0</v>
      </c>
      <c r="O4646" s="188">
        <v>358.70420000000001</v>
      </c>
      <c r="P4646" s="188">
        <v>311.31766858000003</v>
      </c>
      <c r="Q4646" s="188">
        <f t="shared" si="553"/>
        <v>47.386531419999983</v>
      </c>
      <c r="S4646" s="184">
        <v>0</v>
      </c>
      <c r="T4646" s="184">
        <v>0</v>
      </c>
      <c r="U4646" s="184">
        <f t="shared" si="554"/>
        <v>0</v>
      </c>
      <c r="W4646" s="185">
        <v>0</v>
      </c>
      <c r="X4646" s="185">
        <v>0</v>
      </c>
      <c r="Y4646" s="185">
        <f t="shared" si="555"/>
        <v>0</v>
      </c>
    </row>
    <row r="4647" spans="2:25" s="187" customFormat="1" hidden="1" x14ac:dyDescent="0.3">
      <c r="B4647" s="226" t="s">
        <v>4954</v>
      </c>
      <c r="C4647" s="338" t="s">
        <v>12122</v>
      </c>
      <c r="D4647" s="249"/>
      <c r="E4647" s="249"/>
      <c r="F4647" s="183"/>
      <c r="G4647" s="184">
        <f t="shared" si="556"/>
        <v>461.60169999999999</v>
      </c>
      <c r="H4647" s="184">
        <f t="shared" si="557"/>
        <v>410.18435879000003</v>
      </c>
      <c r="I4647" s="184">
        <f t="shared" si="551"/>
        <v>51.417341209999961</v>
      </c>
      <c r="K4647" s="184">
        <v>0</v>
      </c>
      <c r="L4647" s="184">
        <v>0</v>
      </c>
      <c r="M4647" s="184">
        <f t="shared" si="552"/>
        <v>0</v>
      </c>
      <c r="O4647" s="188">
        <v>461.60169999999999</v>
      </c>
      <c r="P4647" s="188">
        <v>410.18435879000003</v>
      </c>
      <c r="Q4647" s="188">
        <f t="shared" si="553"/>
        <v>51.417341209999961</v>
      </c>
      <c r="S4647" s="184">
        <v>0</v>
      </c>
      <c r="T4647" s="184">
        <v>0</v>
      </c>
      <c r="U4647" s="184">
        <f t="shared" si="554"/>
        <v>0</v>
      </c>
      <c r="W4647" s="185">
        <v>0</v>
      </c>
      <c r="X4647" s="185">
        <v>0</v>
      </c>
      <c r="Y4647" s="185">
        <f t="shared" si="555"/>
        <v>0</v>
      </c>
    </row>
    <row r="4648" spans="2:25" s="187" customFormat="1" hidden="1" x14ac:dyDescent="0.3">
      <c r="B4648" s="226" t="s">
        <v>4955</v>
      </c>
      <c r="C4648" s="338" t="s">
        <v>12123</v>
      </c>
      <c r="D4648" s="249"/>
      <c r="E4648" s="249"/>
      <c r="F4648" s="183"/>
      <c r="G4648" s="184">
        <f t="shared" si="556"/>
        <v>486.20479999999998</v>
      </c>
      <c r="H4648" s="184">
        <f t="shared" si="557"/>
        <v>417.01263613000003</v>
      </c>
      <c r="I4648" s="184">
        <f t="shared" si="551"/>
        <v>69.192163869999945</v>
      </c>
      <c r="K4648" s="184">
        <v>0</v>
      </c>
      <c r="L4648" s="184">
        <v>0</v>
      </c>
      <c r="M4648" s="184">
        <f t="shared" si="552"/>
        <v>0</v>
      </c>
      <c r="O4648" s="188">
        <v>486.20479999999998</v>
      </c>
      <c r="P4648" s="188">
        <v>417.01263613000003</v>
      </c>
      <c r="Q4648" s="188">
        <f t="shared" si="553"/>
        <v>69.192163869999945</v>
      </c>
      <c r="S4648" s="184">
        <v>0</v>
      </c>
      <c r="T4648" s="184">
        <v>0</v>
      </c>
      <c r="U4648" s="184">
        <f t="shared" si="554"/>
        <v>0</v>
      </c>
      <c r="W4648" s="185">
        <v>0</v>
      </c>
      <c r="X4648" s="185">
        <v>0</v>
      </c>
      <c r="Y4648" s="185">
        <f t="shared" si="555"/>
        <v>0</v>
      </c>
    </row>
    <row r="4649" spans="2:25" s="187" customFormat="1" hidden="1" x14ac:dyDescent="0.3">
      <c r="B4649" s="226" t="s">
        <v>4956</v>
      </c>
      <c r="C4649" s="338" t="s">
        <v>12124</v>
      </c>
      <c r="D4649" s="249"/>
      <c r="E4649" s="249"/>
      <c r="F4649" s="183"/>
      <c r="G4649" s="184">
        <f t="shared" si="556"/>
        <v>450.94470000000001</v>
      </c>
      <c r="H4649" s="184">
        <f t="shared" si="557"/>
        <v>397.59347451000002</v>
      </c>
      <c r="I4649" s="184">
        <f t="shared" si="551"/>
        <v>53.35122548999999</v>
      </c>
      <c r="K4649" s="184">
        <v>0</v>
      </c>
      <c r="L4649" s="184">
        <v>0</v>
      </c>
      <c r="M4649" s="184">
        <f t="shared" si="552"/>
        <v>0</v>
      </c>
      <c r="O4649" s="188">
        <v>450.94470000000001</v>
      </c>
      <c r="P4649" s="188">
        <v>397.59347451000002</v>
      </c>
      <c r="Q4649" s="188">
        <f t="shared" si="553"/>
        <v>53.35122548999999</v>
      </c>
      <c r="S4649" s="184">
        <v>0</v>
      </c>
      <c r="T4649" s="184">
        <v>0</v>
      </c>
      <c r="U4649" s="184">
        <f t="shared" si="554"/>
        <v>0</v>
      </c>
      <c r="W4649" s="185">
        <v>0</v>
      </c>
      <c r="X4649" s="185">
        <v>0</v>
      </c>
      <c r="Y4649" s="185">
        <f t="shared" si="555"/>
        <v>0</v>
      </c>
    </row>
    <row r="4650" spans="2:25" s="187" customFormat="1" hidden="1" x14ac:dyDescent="0.3">
      <c r="B4650" s="226" t="s">
        <v>4957</v>
      </c>
      <c r="C4650" s="338" t="s">
        <v>12125</v>
      </c>
      <c r="D4650" s="249"/>
      <c r="E4650" s="249"/>
      <c r="F4650" s="183"/>
      <c r="G4650" s="184">
        <f t="shared" si="556"/>
        <v>385.80130000000003</v>
      </c>
      <c r="H4650" s="184">
        <f t="shared" si="557"/>
        <v>339.57120939000004</v>
      </c>
      <c r="I4650" s="184">
        <f t="shared" si="551"/>
        <v>46.230090609999991</v>
      </c>
      <c r="K4650" s="184">
        <v>0</v>
      </c>
      <c r="L4650" s="184">
        <v>0</v>
      </c>
      <c r="M4650" s="184">
        <f t="shared" si="552"/>
        <v>0</v>
      </c>
      <c r="O4650" s="188">
        <v>385.80130000000003</v>
      </c>
      <c r="P4650" s="188">
        <v>339.57120939000004</v>
      </c>
      <c r="Q4650" s="188">
        <f t="shared" si="553"/>
        <v>46.230090609999991</v>
      </c>
      <c r="S4650" s="184">
        <v>0</v>
      </c>
      <c r="T4650" s="184">
        <v>0</v>
      </c>
      <c r="U4650" s="184">
        <f t="shared" si="554"/>
        <v>0</v>
      </c>
      <c r="W4650" s="185">
        <v>0</v>
      </c>
      <c r="X4650" s="185">
        <v>0</v>
      </c>
      <c r="Y4650" s="185">
        <f t="shared" si="555"/>
        <v>0</v>
      </c>
    </row>
    <row r="4651" spans="2:25" s="187" customFormat="1" hidden="1" x14ac:dyDescent="0.3">
      <c r="B4651" s="226" t="s">
        <v>4958</v>
      </c>
      <c r="C4651" s="338" t="s">
        <v>12126</v>
      </c>
      <c r="D4651" s="249"/>
      <c r="E4651" s="249"/>
      <c r="F4651" s="183"/>
      <c r="G4651" s="184">
        <f t="shared" si="556"/>
        <v>326.27530000000002</v>
      </c>
      <c r="H4651" s="184">
        <f t="shared" si="557"/>
        <v>299.61197800000002</v>
      </c>
      <c r="I4651" s="184">
        <f t="shared" si="551"/>
        <v>26.663321999999994</v>
      </c>
      <c r="K4651" s="184">
        <v>0</v>
      </c>
      <c r="L4651" s="184">
        <v>0</v>
      </c>
      <c r="M4651" s="184">
        <f t="shared" si="552"/>
        <v>0</v>
      </c>
      <c r="O4651" s="188">
        <v>326.27530000000002</v>
      </c>
      <c r="P4651" s="188">
        <v>299.61197800000002</v>
      </c>
      <c r="Q4651" s="188">
        <f t="shared" si="553"/>
        <v>26.663321999999994</v>
      </c>
      <c r="S4651" s="184">
        <v>0</v>
      </c>
      <c r="T4651" s="184">
        <v>0</v>
      </c>
      <c r="U4651" s="184">
        <f t="shared" si="554"/>
        <v>0</v>
      </c>
      <c r="W4651" s="185">
        <v>0</v>
      </c>
      <c r="X4651" s="185">
        <v>0</v>
      </c>
      <c r="Y4651" s="185">
        <f t="shared" si="555"/>
        <v>0</v>
      </c>
    </row>
    <row r="4652" spans="2:25" s="187" customFormat="1" hidden="1" x14ac:dyDescent="0.3">
      <c r="B4652" s="226" t="s">
        <v>4959</v>
      </c>
      <c r="C4652" s="338" t="s">
        <v>12127</v>
      </c>
      <c r="D4652" s="249"/>
      <c r="E4652" s="249"/>
      <c r="F4652" s="183"/>
      <c r="G4652" s="184">
        <f t="shared" si="556"/>
        <v>443.20339999999993</v>
      </c>
      <c r="H4652" s="184">
        <f t="shared" si="557"/>
        <v>396.844111</v>
      </c>
      <c r="I4652" s="184">
        <f t="shared" si="551"/>
        <v>46.359288999999933</v>
      </c>
      <c r="K4652" s="184">
        <v>0</v>
      </c>
      <c r="L4652" s="184">
        <v>0</v>
      </c>
      <c r="M4652" s="184">
        <f t="shared" si="552"/>
        <v>0</v>
      </c>
      <c r="O4652" s="188">
        <v>443.20339999999993</v>
      </c>
      <c r="P4652" s="188">
        <v>396.844111</v>
      </c>
      <c r="Q4652" s="188">
        <f t="shared" si="553"/>
        <v>46.359288999999933</v>
      </c>
      <c r="S4652" s="184">
        <v>0</v>
      </c>
      <c r="T4652" s="184">
        <v>0</v>
      </c>
      <c r="U4652" s="184">
        <f t="shared" si="554"/>
        <v>0</v>
      </c>
      <c r="W4652" s="185">
        <v>0</v>
      </c>
      <c r="X4652" s="185">
        <v>0</v>
      </c>
      <c r="Y4652" s="185">
        <f t="shared" si="555"/>
        <v>0</v>
      </c>
    </row>
    <row r="4653" spans="2:25" s="187" customFormat="1" hidden="1" x14ac:dyDescent="0.3">
      <c r="B4653" s="226" t="s">
        <v>4960</v>
      </c>
      <c r="C4653" s="338" t="s">
        <v>12128</v>
      </c>
      <c r="D4653" s="249"/>
      <c r="E4653" s="249"/>
      <c r="F4653" s="183"/>
      <c r="G4653" s="184">
        <f t="shared" si="556"/>
        <v>334.36449999999996</v>
      </c>
      <c r="H4653" s="184">
        <f t="shared" si="557"/>
        <v>284.22567712</v>
      </c>
      <c r="I4653" s="184">
        <f t="shared" si="551"/>
        <v>50.138822879999964</v>
      </c>
      <c r="K4653" s="184">
        <v>0</v>
      </c>
      <c r="L4653" s="184">
        <v>0</v>
      </c>
      <c r="M4653" s="184">
        <f t="shared" si="552"/>
        <v>0</v>
      </c>
      <c r="O4653" s="188">
        <v>334.36449999999996</v>
      </c>
      <c r="P4653" s="188">
        <v>284.22567712</v>
      </c>
      <c r="Q4653" s="188">
        <f t="shared" si="553"/>
        <v>50.138822879999964</v>
      </c>
      <c r="S4653" s="184">
        <v>0</v>
      </c>
      <c r="T4653" s="184">
        <v>0</v>
      </c>
      <c r="U4653" s="184">
        <f t="shared" si="554"/>
        <v>0</v>
      </c>
      <c r="W4653" s="185">
        <v>0</v>
      </c>
      <c r="X4653" s="185">
        <v>0</v>
      </c>
      <c r="Y4653" s="185">
        <f t="shared" si="555"/>
        <v>0</v>
      </c>
    </row>
    <row r="4654" spans="2:25" s="187" customFormat="1" hidden="1" x14ac:dyDescent="0.3">
      <c r="B4654" s="226" t="s">
        <v>4961</v>
      </c>
      <c r="C4654" s="338" t="s">
        <v>12129</v>
      </c>
      <c r="D4654" s="249"/>
      <c r="E4654" s="249"/>
      <c r="F4654" s="183"/>
      <c r="G4654" s="184">
        <f t="shared" si="556"/>
        <v>407.02519999999998</v>
      </c>
      <c r="H4654" s="184">
        <f t="shared" si="557"/>
        <v>361.16247099999998</v>
      </c>
      <c r="I4654" s="184">
        <f t="shared" si="551"/>
        <v>45.862729000000002</v>
      </c>
      <c r="K4654" s="184">
        <v>0</v>
      </c>
      <c r="L4654" s="184">
        <v>0</v>
      </c>
      <c r="M4654" s="184">
        <f t="shared" si="552"/>
        <v>0</v>
      </c>
      <c r="O4654" s="188">
        <v>407.02519999999998</v>
      </c>
      <c r="P4654" s="188">
        <v>361.16247099999998</v>
      </c>
      <c r="Q4654" s="188">
        <f t="shared" si="553"/>
        <v>45.862729000000002</v>
      </c>
      <c r="S4654" s="184">
        <v>0</v>
      </c>
      <c r="T4654" s="184">
        <v>0</v>
      </c>
      <c r="U4654" s="184">
        <f t="shared" si="554"/>
        <v>0</v>
      </c>
      <c r="W4654" s="185">
        <v>0</v>
      </c>
      <c r="X4654" s="185">
        <v>0</v>
      </c>
      <c r="Y4654" s="185">
        <f t="shared" si="555"/>
        <v>0</v>
      </c>
    </row>
    <row r="4655" spans="2:25" s="187" customFormat="1" hidden="1" x14ac:dyDescent="0.3">
      <c r="B4655" s="226" t="s">
        <v>4962</v>
      </c>
      <c r="C4655" s="338" t="s">
        <v>12130</v>
      </c>
      <c r="D4655" s="249"/>
      <c r="E4655" s="249"/>
      <c r="F4655" s="183"/>
      <c r="G4655" s="184">
        <f t="shared" si="556"/>
        <v>227.4288</v>
      </c>
      <c r="H4655" s="184">
        <f t="shared" si="557"/>
        <v>201.64267789999997</v>
      </c>
      <c r="I4655" s="184">
        <f t="shared" si="551"/>
        <v>25.786122100000028</v>
      </c>
      <c r="K4655" s="184">
        <v>0</v>
      </c>
      <c r="L4655" s="184">
        <v>0</v>
      </c>
      <c r="M4655" s="184">
        <f t="shared" si="552"/>
        <v>0</v>
      </c>
      <c r="O4655" s="188">
        <v>227.4288</v>
      </c>
      <c r="P4655" s="188">
        <v>201.64267789999997</v>
      </c>
      <c r="Q4655" s="188">
        <f t="shared" si="553"/>
        <v>25.786122100000028</v>
      </c>
      <c r="S4655" s="184">
        <v>0</v>
      </c>
      <c r="T4655" s="184">
        <v>0</v>
      </c>
      <c r="U4655" s="184">
        <f t="shared" si="554"/>
        <v>0</v>
      </c>
      <c r="W4655" s="185">
        <v>0</v>
      </c>
      <c r="X4655" s="185">
        <v>0</v>
      </c>
      <c r="Y4655" s="185">
        <f t="shared" si="555"/>
        <v>0</v>
      </c>
    </row>
    <row r="4656" spans="2:25" s="187" customFormat="1" hidden="1" x14ac:dyDescent="0.3">
      <c r="B4656" s="226" t="s">
        <v>4963</v>
      </c>
      <c r="C4656" s="338" t="s">
        <v>12131</v>
      </c>
      <c r="D4656" s="249"/>
      <c r="E4656" s="249"/>
      <c r="F4656" s="183"/>
      <c r="G4656" s="184">
        <f t="shared" si="556"/>
        <v>296.61219999999997</v>
      </c>
      <c r="H4656" s="184">
        <f t="shared" si="557"/>
        <v>257.44220851999995</v>
      </c>
      <c r="I4656" s="184">
        <f t="shared" si="551"/>
        <v>39.169991480000022</v>
      </c>
      <c r="K4656" s="184">
        <v>0</v>
      </c>
      <c r="L4656" s="184">
        <v>0</v>
      </c>
      <c r="M4656" s="184">
        <f t="shared" si="552"/>
        <v>0</v>
      </c>
      <c r="O4656" s="188">
        <v>296.61219999999997</v>
      </c>
      <c r="P4656" s="188">
        <v>257.44220851999995</v>
      </c>
      <c r="Q4656" s="188">
        <f t="shared" si="553"/>
        <v>39.169991480000022</v>
      </c>
      <c r="S4656" s="184">
        <v>0</v>
      </c>
      <c r="T4656" s="184">
        <v>0</v>
      </c>
      <c r="U4656" s="184">
        <f t="shared" si="554"/>
        <v>0</v>
      </c>
      <c r="W4656" s="185">
        <v>0</v>
      </c>
      <c r="X4656" s="185">
        <v>0</v>
      </c>
      <c r="Y4656" s="185">
        <f t="shared" si="555"/>
        <v>0</v>
      </c>
    </row>
    <row r="4657" spans="2:25" s="187" customFormat="1" hidden="1" x14ac:dyDescent="0.3">
      <c r="B4657" s="226" t="s">
        <v>4964</v>
      </c>
      <c r="C4657" s="338" t="s">
        <v>12132</v>
      </c>
      <c r="D4657" s="249"/>
      <c r="E4657" s="249"/>
      <c r="F4657" s="183"/>
      <c r="G4657" s="184">
        <f t="shared" si="556"/>
        <v>304.27530000000002</v>
      </c>
      <c r="H4657" s="184">
        <f t="shared" si="557"/>
        <v>257.62603959</v>
      </c>
      <c r="I4657" s="184">
        <f t="shared" si="551"/>
        <v>46.649260410000011</v>
      </c>
      <c r="K4657" s="184">
        <v>0</v>
      </c>
      <c r="L4657" s="184">
        <v>0</v>
      </c>
      <c r="M4657" s="184">
        <f t="shared" si="552"/>
        <v>0</v>
      </c>
      <c r="O4657" s="188">
        <v>304.27530000000002</v>
      </c>
      <c r="P4657" s="188">
        <v>257.62603959</v>
      </c>
      <c r="Q4657" s="188">
        <f t="shared" si="553"/>
        <v>46.649260410000011</v>
      </c>
      <c r="S4657" s="184">
        <v>0</v>
      </c>
      <c r="T4657" s="184">
        <v>0</v>
      </c>
      <c r="U4657" s="184">
        <f t="shared" si="554"/>
        <v>0</v>
      </c>
      <c r="W4657" s="185">
        <v>0</v>
      </c>
      <c r="X4657" s="185">
        <v>0</v>
      </c>
      <c r="Y4657" s="185">
        <f t="shared" si="555"/>
        <v>0</v>
      </c>
    </row>
    <row r="4658" spans="2:25" s="187" customFormat="1" hidden="1" x14ac:dyDescent="0.3">
      <c r="B4658" s="226" t="s">
        <v>4965</v>
      </c>
      <c r="C4658" s="338" t="s">
        <v>12133</v>
      </c>
      <c r="D4658" s="249"/>
      <c r="E4658" s="249"/>
      <c r="F4658" s="183"/>
      <c r="G4658" s="184">
        <f t="shared" si="556"/>
        <v>56.159100000000002</v>
      </c>
      <c r="H4658" s="184">
        <f t="shared" si="557"/>
        <v>56.159100000000002</v>
      </c>
      <c r="I4658" s="184">
        <f t="shared" si="551"/>
        <v>0</v>
      </c>
      <c r="K4658" s="184">
        <v>0</v>
      </c>
      <c r="L4658" s="184">
        <v>0</v>
      </c>
      <c r="M4658" s="184">
        <f t="shared" si="552"/>
        <v>0</v>
      </c>
      <c r="O4658" s="188">
        <v>56.159100000000002</v>
      </c>
      <c r="P4658" s="188">
        <v>56.159100000000002</v>
      </c>
      <c r="Q4658" s="188">
        <f t="shared" si="553"/>
        <v>0</v>
      </c>
      <c r="S4658" s="184">
        <v>0</v>
      </c>
      <c r="T4658" s="184">
        <v>0</v>
      </c>
      <c r="U4658" s="184">
        <f t="shared" si="554"/>
        <v>0</v>
      </c>
      <c r="W4658" s="185">
        <v>0</v>
      </c>
      <c r="X4658" s="185">
        <v>0</v>
      </c>
      <c r="Y4658" s="185">
        <f t="shared" si="555"/>
        <v>0</v>
      </c>
    </row>
    <row r="4659" spans="2:25" s="187" customFormat="1" hidden="1" x14ac:dyDescent="0.3">
      <c r="B4659" s="226" t="s">
        <v>4966</v>
      </c>
      <c r="C4659" s="338" t="s">
        <v>12134</v>
      </c>
      <c r="D4659" s="249"/>
      <c r="E4659" s="249"/>
      <c r="F4659" s="183"/>
      <c r="G4659" s="184">
        <f t="shared" si="556"/>
        <v>183.64680000000001</v>
      </c>
      <c r="H4659" s="184">
        <f t="shared" si="557"/>
        <v>179.35820000000001</v>
      </c>
      <c r="I4659" s="184">
        <f t="shared" si="551"/>
        <v>4.2886000000000024</v>
      </c>
      <c r="K4659" s="184">
        <v>0</v>
      </c>
      <c r="L4659" s="184">
        <v>0</v>
      </c>
      <c r="M4659" s="184">
        <f t="shared" si="552"/>
        <v>0</v>
      </c>
      <c r="O4659" s="188">
        <v>183.64680000000001</v>
      </c>
      <c r="P4659" s="188">
        <v>179.35820000000001</v>
      </c>
      <c r="Q4659" s="188">
        <f t="shared" si="553"/>
        <v>4.2886000000000024</v>
      </c>
      <c r="S4659" s="184">
        <v>0</v>
      </c>
      <c r="T4659" s="184">
        <v>0</v>
      </c>
      <c r="U4659" s="184">
        <f t="shared" si="554"/>
        <v>0</v>
      </c>
      <c r="W4659" s="185">
        <v>0</v>
      </c>
      <c r="X4659" s="185">
        <v>0</v>
      </c>
      <c r="Y4659" s="185">
        <f t="shared" si="555"/>
        <v>0</v>
      </c>
    </row>
    <row r="4660" spans="2:25" s="187" customFormat="1" hidden="1" x14ac:dyDescent="0.3">
      <c r="B4660" s="226" t="s">
        <v>4967</v>
      </c>
      <c r="C4660" s="338" t="s">
        <v>12135</v>
      </c>
      <c r="D4660" s="249"/>
      <c r="E4660" s="249"/>
      <c r="F4660" s="183"/>
      <c r="G4660" s="184">
        <f t="shared" si="556"/>
        <v>646.07129999999995</v>
      </c>
      <c r="H4660" s="184">
        <f t="shared" si="557"/>
        <v>646.07129999999995</v>
      </c>
      <c r="I4660" s="184">
        <f t="shared" si="551"/>
        <v>0</v>
      </c>
      <c r="K4660" s="184">
        <v>0</v>
      </c>
      <c r="L4660" s="184">
        <v>0</v>
      </c>
      <c r="M4660" s="184">
        <f t="shared" si="552"/>
        <v>0</v>
      </c>
      <c r="O4660" s="188">
        <v>646.07129999999995</v>
      </c>
      <c r="P4660" s="188">
        <v>646.07129999999995</v>
      </c>
      <c r="Q4660" s="188">
        <f t="shared" si="553"/>
        <v>0</v>
      </c>
      <c r="S4660" s="184">
        <v>0</v>
      </c>
      <c r="T4660" s="184">
        <v>0</v>
      </c>
      <c r="U4660" s="184">
        <f t="shared" si="554"/>
        <v>0</v>
      </c>
      <c r="W4660" s="185">
        <v>0</v>
      </c>
      <c r="X4660" s="185">
        <v>0</v>
      </c>
      <c r="Y4660" s="185">
        <f t="shared" si="555"/>
        <v>0</v>
      </c>
    </row>
    <row r="4661" spans="2:25" s="187" customFormat="1" hidden="1" x14ac:dyDescent="0.3">
      <c r="B4661" s="226" t="s">
        <v>4968</v>
      </c>
      <c r="C4661" s="338" t="s">
        <v>12136</v>
      </c>
      <c r="D4661" s="249"/>
      <c r="E4661" s="249"/>
      <c r="F4661" s="183"/>
      <c r="G4661" s="184">
        <f t="shared" si="556"/>
        <v>89.561300000000003</v>
      </c>
      <c r="H4661" s="184">
        <f t="shared" si="557"/>
        <v>85.098981999999992</v>
      </c>
      <c r="I4661" s="184">
        <f t="shared" si="551"/>
        <v>4.4623180000000104</v>
      </c>
      <c r="K4661" s="184">
        <v>0</v>
      </c>
      <c r="L4661" s="184">
        <v>0</v>
      </c>
      <c r="M4661" s="184">
        <f t="shared" si="552"/>
        <v>0</v>
      </c>
      <c r="O4661" s="188">
        <v>89.561300000000003</v>
      </c>
      <c r="P4661" s="188">
        <v>85.098981999999992</v>
      </c>
      <c r="Q4661" s="188">
        <f t="shared" si="553"/>
        <v>4.4623180000000104</v>
      </c>
      <c r="S4661" s="184">
        <v>0</v>
      </c>
      <c r="T4661" s="184">
        <v>0</v>
      </c>
      <c r="U4661" s="184">
        <f t="shared" si="554"/>
        <v>0</v>
      </c>
      <c r="W4661" s="185">
        <v>0</v>
      </c>
      <c r="X4661" s="185">
        <v>0</v>
      </c>
      <c r="Y4661" s="185">
        <f t="shared" si="555"/>
        <v>0</v>
      </c>
    </row>
    <row r="4662" spans="2:25" s="187" customFormat="1" hidden="1" x14ac:dyDescent="0.3">
      <c r="B4662" s="226" t="s">
        <v>4969</v>
      </c>
      <c r="C4662" s="338" t="s">
        <v>12137</v>
      </c>
      <c r="D4662" s="249"/>
      <c r="E4662" s="249"/>
      <c r="F4662" s="183"/>
      <c r="G4662" s="184">
        <f t="shared" si="556"/>
        <v>293.00709999999998</v>
      </c>
      <c r="H4662" s="184">
        <f t="shared" si="557"/>
        <v>279.481405</v>
      </c>
      <c r="I4662" s="184">
        <f t="shared" si="551"/>
        <v>13.525694999999985</v>
      </c>
      <c r="K4662" s="184">
        <v>0</v>
      </c>
      <c r="L4662" s="184">
        <v>0</v>
      </c>
      <c r="M4662" s="184">
        <f t="shared" si="552"/>
        <v>0</v>
      </c>
      <c r="O4662" s="188">
        <v>293.00709999999998</v>
      </c>
      <c r="P4662" s="188">
        <v>279.481405</v>
      </c>
      <c r="Q4662" s="188">
        <f t="shared" si="553"/>
        <v>13.525694999999985</v>
      </c>
      <c r="S4662" s="184">
        <v>0</v>
      </c>
      <c r="T4662" s="184">
        <v>0</v>
      </c>
      <c r="U4662" s="184">
        <f t="shared" si="554"/>
        <v>0</v>
      </c>
      <c r="W4662" s="185">
        <v>0</v>
      </c>
      <c r="X4662" s="185">
        <v>0</v>
      </c>
      <c r="Y4662" s="185">
        <f t="shared" si="555"/>
        <v>0</v>
      </c>
    </row>
    <row r="4663" spans="2:25" s="187" customFormat="1" hidden="1" x14ac:dyDescent="0.3">
      <c r="B4663" s="226" t="s">
        <v>4970</v>
      </c>
      <c r="C4663" s="338" t="s">
        <v>12138</v>
      </c>
      <c r="D4663" s="249"/>
      <c r="E4663" s="249"/>
      <c r="F4663" s="183"/>
      <c r="G4663" s="184">
        <f t="shared" si="556"/>
        <v>150.36319999999998</v>
      </c>
      <c r="H4663" s="184">
        <f t="shared" si="557"/>
        <v>107.84524513999999</v>
      </c>
      <c r="I4663" s="184">
        <f t="shared" si="551"/>
        <v>42.517954859999989</v>
      </c>
      <c r="K4663" s="184">
        <v>0</v>
      </c>
      <c r="L4663" s="184">
        <v>0</v>
      </c>
      <c r="M4663" s="184">
        <f t="shared" si="552"/>
        <v>0</v>
      </c>
      <c r="O4663" s="188">
        <v>150.36319999999998</v>
      </c>
      <c r="P4663" s="188">
        <v>107.84524513999999</v>
      </c>
      <c r="Q4663" s="188">
        <f t="shared" si="553"/>
        <v>42.517954859999989</v>
      </c>
      <c r="S4663" s="184">
        <v>0</v>
      </c>
      <c r="T4663" s="184">
        <v>0</v>
      </c>
      <c r="U4663" s="184">
        <f t="shared" si="554"/>
        <v>0</v>
      </c>
      <c r="W4663" s="185">
        <v>0</v>
      </c>
      <c r="X4663" s="185">
        <v>0</v>
      </c>
      <c r="Y4663" s="185">
        <f t="shared" si="555"/>
        <v>0</v>
      </c>
    </row>
    <row r="4664" spans="2:25" s="187" customFormat="1" hidden="1" x14ac:dyDescent="0.3">
      <c r="B4664" s="226" t="s">
        <v>4971</v>
      </c>
      <c r="C4664" s="338" t="s">
        <v>12139</v>
      </c>
      <c r="D4664" s="249"/>
      <c r="E4664" s="249"/>
      <c r="F4664" s="183"/>
      <c r="G4664" s="184">
        <f t="shared" si="556"/>
        <v>740.14009999999996</v>
      </c>
      <c r="H4664" s="184">
        <f t="shared" si="557"/>
        <v>670.37719126999991</v>
      </c>
      <c r="I4664" s="184">
        <f t="shared" si="551"/>
        <v>69.762908730000049</v>
      </c>
      <c r="K4664" s="184">
        <v>0</v>
      </c>
      <c r="L4664" s="184">
        <v>0</v>
      </c>
      <c r="M4664" s="184">
        <f t="shared" si="552"/>
        <v>0</v>
      </c>
      <c r="O4664" s="188">
        <v>740.14009999999996</v>
      </c>
      <c r="P4664" s="188">
        <v>670.37719126999991</v>
      </c>
      <c r="Q4664" s="188">
        <f t="shared" si="553"/>
        <v>69.762908730000049</v>
      </c>
      <c r="S4664" s="184">
        <v>0</v>
      </c>
      <c r="T4664" s="184">
        <v>0</v>
      </c>
      <c r="U4664" s="184">
        <f t="shared" si="554"/>
        <v>0</v>
      </c>
      <c r="W4664" s="185">
        <v>0</v>
      </c>
      <c r="X4664" s="185">
        <v>0</v>
      </c>
      <c r="Y4664" s="185">
        <f t="shared" si="555"/>
        <v>0</v>
      </c>
    </row>
    <row r="4665" spans="2:25" s="187" customFormat="1" hidden="1" x14ac:dyDescent="0.3">
      <c r="B4665" s="226" t="s">
        <v>4972</v>
      </c>
      <c r="C4665" s="338" t="s">
        <v>12140</v>
      </c>
      <c r="D4665" s="249"/>
      <c r="E4665" s="249"/>
      <c r="F4665" s="183"/>
      <c r="G4665" s="184">
        <f t="shared" si="556"/>
        <v>463.49250000000001</v>
      </c>
      <c r="H4665" s="184">
        <f t="shared" si="557"/>
        <v>463.49250000000001</v>
      </c>
      <c r="I4665" s="184">
        <f t="shared" si="551"/>
        <v>0</v>
      </c>
      <c r="K4665" s="184">
        <v>0</v>
      </c>
      <c r="L4665" s="184">
        <v>0</v>
      </c>
      <c r="M4665" s="184">
        <f t="shared" si="552"/>
        <v>0</v>
      </c>
      <c r="O4665" s="188">
        <v>463.49250000000001</v>
      </c>
      <c r="P4665" s="188">
        <v>463.49250000000001</v>
      </c>
      <c r="Q4665" s="188">
        <f t="shared" si="553"/>
        <v>0</v>
      </c>
      <c r="S4665" s="184">
        <v>0</v>
      </c>
      <c r="T4665" s="184">
        <v>0</v>
      </c>
      <c r="U4665" s="184">
        <f t="shared" si="554"/>
        <v>0</v>
      </c>
      <c r="W4665" s="185">
        <v>0</v>
      </c>
      <c r="X4665" s="185">
        <v>0</v>
      </c>
      <c r="Y4665" s="185">
        <f t="shared" si="555"/>
        <v>0</v>
      </c>
    </row>
    <row r="4666" spans="2:25" s="187" customFormat="1" hidden="1" x14ac:dyDescent="0.3">
      <c r="B4666" s="226" t="s">
        <v>4973</v>
      </c>
      <c r="C4666" s="338" t="s">
        <v>12141</v>
      </c>
      <c r="D4666" s="249"/>
      <c r="E4666" s="249"/>
      <c r="F4666" s="183"/>
      <c r="G4666" s="184">
        <f t="shared" si="556"/>
        <v>155.136</v>
      </c>
      <c r="H4666" s="184">
        <f t="shared" si="557"/>
        <v>198.70060000000001</v>
      </c>
      <c r="I4666" s="184">
        <f t="shared" si="551"/>
        <v>43.564600000000013</v>
      </c>
      <c r="K4666" s="184">
        <v>0</v>
      </c>
      <c r="L4666" s="184">
        <v>0</v>
      </c>
      <c r="M4666" s="184">
        <f t="shared" si="552"/>
        <v>0</v>
      </c>
      <c r="O4666" s="188">
        <v>155.136</v>
      </c>
      <c r="P4666" s="188">
        <v>198.70060000000001</v>
      </c>
      <c r="Q4666" s="188">
        <f t="shared" si="553"/>
        <v>43.564600000000013</v>
      </c>
      <c r="S4666" s="184">
        <v>0</v>
      </c>
      <c r="T4666" s="184">
        <v>0</v>
      </c>
      <c r="U4666" s="184">
        <f t="shared" si="554"/>
        <v>0</v>
      </c>
      <c r="W4666" s="185">
        <v>0</v>
      </c>
      <c r="X4666" s="185">
        <v>0</v>
      </c>
      <c r="Y4666" s="185">
        <f t="shared" si="555"/>
        <v>0</v>
      </c>
    </row>
    <row r="4667" spans="2:25" s="187" customFormat="1" x14ac:dyDescent="0.3">
      <c r="B4667" s="262" t="s">
        <v>319</v>
      </c>
      <c r="C4667" s="339" t="s">
        <v>13738</v>
      </c>
      <c r="D4667" s="249">
        <v>4681.9498000000003</v>
      </c>
      <c r="E4667" s="249">
        <v>4528.3533073899989</v>
      </c>
      <c r="F4667" s="176"/>
      <c r="G4667" s="176">
        <f>+K4667+O4667+S4667+W4667-D4667</f>
        <v>60081.049800000044</v>
      </c>
      <c r="H4667" s="176">
        <f>+L4667+P4667+T4667+X4667-E4667</f>
        <v>52153.555991109999</v>
      </c>
      <c r="I4667" s="176">
        <f t="shared" si="551"/>
        <v>7927.4938088900453</v>
      </c>
      <c r="J4667" s="250"/>
      <c r="K4667" s="245">
        <v>0</v>
      </c>
      <c r="L4667" s="245">
        <v>0</v>
      </c>
      <c r="M4667" s="245">
        <f t="shared" si="552"/>
        <v>0</v>
      </c>
      <c r="N4667" s="250"/>
      <c r="O4667" s="243">
        <v>64762.999600000046</v>
      </c>
      <c r="P4667" s="243">
        <v>56681.909298499995</v>
      </c>
      <c r="Q4667" s="243">
        <f t="shared" si="553"/>
        <v>8081.0903015000513</v>
      </c>
      <c r="R4667" s="244"/>
      <c r="S4667" s="243">
        <v>0</v>
      </c>
      <c r="T4667" s="243">
        <v>0</v>
      </c>
      <c r="U4667" s="243">
        <f t="shared" si="554"/>
        <v>0</v>
      </c>
      <c r="V4667" s="244"/>
      <c r="W4667" s="243">
        <v>0</v>
      </c>
      <c r="X4667" s="243">
        <v>0</v>
      </c>
      <c r="Y4667" s="243">
        <f t="shared" si="555"/>
        <v>0</v>
      </c>
    </row>
    <row r="4668" spans="2:25" s="187" customFormat="1" hidden="1" x14ac:dyDescent="0.3">
      <c r="B4668" s="226" t="s">
        <v>4974</v>
      </c>
      <c r="C4668" s="338" t="s">
        <v>12142</v>
      </c>
      <c r="D4668" s="249"/>
      <c r="E4668" s="249"/>
      <c r="F4668" s="183"/>
      <c r="G4668" s="184">
        <f t="shared" ref="G4668:G4731" si="558">+K4668+O4668+S4668+W4668</f>
        <v>343.21480000000003</v>
      </c>
      <c r="H4668" s="184">
        <f t="shared" ref="H4668:H4731" si="559">+L4668+P4668+T4668+X4668</f>
        <v>329.26617954</v>
      </c>
      <c r="I4668" s="184">
        <f t="shared" si="551"/>
        <v>13.948620460000029</v>
      </c>
      <c r="K4668" s="184">
        <v>0</v>
      </c>
      <c r="L4668" s="184">
        <v>0</v>
      </c>
      <c r="M4668" s="184">
        <f t="shared" si="552"/>
        <v>0</v>
      </c>
      <c r="O4668" s="188">
        <v>343.21480000000003</v>
      </c>
      <c r="P4668" s="188">
        <v>329.26617954</v>
      </c>
      <c r="Q4668" s="188">
        <f t="shared" si="553"/>
        <v>13.948620460000029</v>
      </c>
      <c r="S4668" s="184">
        <v>0</v>
      </c>
      <c r="T4668" s="184">
        <v>0</v>
      </c>
      <c r="U4668" s="184">
        <f t="shared" si="554"/>
        <v>0</v>
      </c>
      <c r="W4668" s="185">
        <v>0</v>
      </c>
      <c r="X4668" s="185">
        <v>0</v>
      </c>
      <c r="Y4668" s="185">
        <f t="shared" si="555"/>
        <v>0</v>
      </c>
    </row>
    <row r="4669" spans="2:25" s="187" customFormat="1" hidden="1" x14ac:dyDescent="0.3">
      <c r="B4669" s="226" t="s">
        <v>4975</v>
      </c>
      <c r="C4669" s="338" t="s">
        <v>12143</v>
      </c>
      <c r="D4669" s="249"/>
      <c r="E4669" s="249"/>
      <c r="F4669" s="183"/>
      <c r="G4669" s="184">
        <f t="shared" si="558"/>
        <v>201.71870000000001</v>
      </c>
      <c r="H4669" s="184">
        <f t="shared" si="559"/>
        <v>186.81868800000001</v>
      </c>
      <c r="I4669" s="184">
        <f t="shared" si="551"/>
        <v>14.900012000000004</v>
      </c>
      <c r="K4669" s="184">
        <v>0</v>
      </c>
      <c r="L4669" s="184">
        <v>0</v>
      </c>
      <c r="M4669" s="184">
        <f t="shared" si="552"/>
        <v>0</v>
      </c>
      <c r="O4669" s="188">
        <v>201.71870000000001</v>
      </c>
      <c r="P4669" s="188">
        <v>186.81868800000001</v>
      </c>
      <c r="Q4669" s="188">
        <f t="shared" si="553"/>
        <v>14.900012000000004</v>
      </c>
      <c r="S4669" s="184">
        <v>0</v>
      </c>
      <c r="T4669" s="184">
        <v>0</v>
      </c>
      <c r="U4669" s="184">
        <f t="shared" si="554"/>
        <v>0</v>
      </c>
      <c r="W4669" s="185">
        <v>0</v>
      </c>
      <c r="X4669" s="185">
        <v>0</v>
      </c>
      <c r="Y4669" s="185">
        <f t="shared" si="555"/>
        <v>0</v>
      </c>
    </row>
    <row r="4670" spans="2:25" s="187" customFormat="1" hidden="1" x14ac:dyDescent="0.3">
      <c r="B4670" s="226" t="s">
        <v>4976</v>
      </c>
      <c r="C4670" s="338" t="s">
        <v>12144</v>
      </c>
      <c r="D4670" s="249"/>
      <c r="E4670" s="249"/>
      <c r="F4670" s="183"/>
      <c r="G4670" s="184">
        <f t="shared" si="558"/>
        <v>488.02539999999999</v>
      </c>
      <c r="H4670" s="184">
        <f t="shared" si="559"/>
        <v>405.80891457999996</v>
      </c>
      <c r="I4670" s="184">
        <f t="shared" si="551"/>
        <v>82.216485420000026</v>
      </c>
      <c r="K4670" s="184">
        <v>0</v>
      </c>
      <c r="L4670" s="184">
        <v>0</v>
      </c>
      <c r="M4670" s="184">
        <f t="shared" si="552"/>
        <v>0</v>
      </c>
      <c r="O4670" s="188">
        <v>488.02539999999999</v>
      </c>
      <c r="P4670" s="188">
        <v>405.80891457999996</v>
      </c>
      <c r="Q4670" s="188">
        <f t="shared" si="553"/>
        <v>82.216485420000026</v>
      </c>
      <c r="S4670" s="184">
        <v>0</v>
      </c>
      <c r="T4670" s="184">
        <v>0</v>
      </c>
      <c r="U4670" s="184">
        <f t="shared" si="554"/>
        <v>0</v>
      </c>
      <c r="W4670" s="185">
        <v>0</v>
      </c>
      <c r="X4670" s="185">
        <v>0</v>
      </c>
      <c r="Y4670" s="185">
        <f t="shared" si="555"/>
        <v>0</v>
      </c>
    </row>
    <row r="4671" spans="2:25" s="187" customFormat="1" hidden="1" x14ac:dyDescent="0.3">
      <c r="B4671" s="226" t="s">
        <v>4977</v>
      </c>
      <c r="C4671" s="338" t="s">
        <v>12145</v>
      </c>
      <c r="D4671" s="249"/>
      <c r="E4671" s="249"/>
      <c r="F4671" s="183"/>
      <c r="G4671" s="184">
        <f t="shared" si="558"/>
        <v>387.22649999999999</v>
      </c>
      <c r="H4671" s="184">
        <f t="shared" si="559"/>
        <v>378.94451600000002</v>
      </c>
      <c r="I4671" s="184">
        <f t="shared" si="551"/>
        <v>8.2819839999999658</v>
      </c>
      <c r="K4671" s="184">
        <v>0</v>
      </c>
      <c r="L4671" s="184">
        <v>0</v>
      </c>
      <c r="M4671" s="184">
        <f t="shared" si="552"/>
        <v>0</v>
      </c>
      <c r="O4671" s="188">
        <v>387.22649999999999</v>
      </c>
      <c r="P4671" s="188">
        <v>378.94451600000002</v>
      </c>
      <c r="Q4671" s="188">
        <f t="shared" si="553"/>
        <v>8.2819839999999658</v>
      </c>
      <c r="S4671" s="184">
        <v>0</v>
      </c>
      <c r="T4671" s="184">
        <v>0</v>
      </c>
      <c r="U4671" s="184">
        <f t="shared" si="554"/>
        <v>0</v>
      </c>
      <c r="W4671" s="185">
        <v>0</v>
      </c>
      <c r="X4671" s="185">
        <v>0</v>
      </c>
      <c r="Y4671" s="185">
        <f t="shared" si="555"/>
        <v>0</v>
      </c>
    </row>
    <row r="4672" spans="2:25" s="187" customFormat="1" hidden="1" x14ac:dyDescent="0.3">
      <c r="B4672" s="226" t="s">
        <v>4978</v>
      </c>
      <c r="C4672" s="338" t="s">
        <v>12146</v>
      </c>
      <c r="D4672" s="249"/>
      <c r="E4672" s="249"/>
      <c r="F4672" s="183"/>
      <c r="G4672" s="184">
        <f t="shared" si="558"/>
        <v>144.22040000000001</v>
      </c>
      <c r="H4672" s="184">
        <f t="shared" si="559"/>
        <v>143.58437910000001</v>
      </c>
      <c r="I4672" s="184">
        <f t="shared" si="551"/>
        <v>0.63602090000000544</v>
      </c>
      <c r="K4672" s="184">
        <v>0</v>
      </c>
      <c r="L4672" s="184">
        <v>0</v>
      </c>
      <c r="M4672" s="184">
        <f t="shared" si="552"/>
        <v>0</v>
      </c>
      <c r="O4672" s="188">
        <v>144.22040000000001</v>
      </c>
      <c r="P4672" s="188">
        <v>143.58437910000001</v>
      </c>
      <c r="Q4672" s="188">
        <f t="shared" si="553"/>
        <v>0.63602090000000544</v>
      </c>
      <c r="S4672" s="184">
        <v>0</v>
      </c>
      <c r="T4672" s="184">
        <v>0</v>
      </c>
      <c r="U4672" s="184">
        <f t="shared" si="554"/>
        <v>0</v>
      </c>
      <c r="W4672" s="185">
        <v>0</v>
      </c>
      <c r="X4672" s="185">
        <v>0</v>
      </c>
      <c r="Y4672" s="185">
        <f t="shared" si="555"/>
        <v>0</v>
      </c>
    </row>
    <row r="4673" spans="2:25" s="187" customFormat="1" hidden="1" x14ac:dyDescent="0.3">
      <c r="B4673" s="226" t="s">
        <v>4979</v>
      </c>
      <c r="C4673" s="338" t="s">
        <v>12147</v>
      </c>
      <c r="D4673" s="249"/>
      <c r="E4673" s="249"/>
      <c r="F4673" s="183"/>
      <c r="G4673" s="184">
        <f t="shared" si="558"/>
        <v>137.24839999999998</v>
      </c>
      <c r="H4673" s="184">
        <f t="shared" si="559"/>
        <v>121.36185854</v>
      </c>
      <c r="I4673" s="184">
        <f t="shared" si="551"/>
        <v>15.886541459999975</v>
      </c>
      <c r="K4673" s="184">
        <v>0</v>
      </c>
      <c r="L4673" s="184">
        <v>0</v>
      </c>
      <c r="M4673" s="184">
        <f t="shared" si="552"/>
        <v>0</v>
      </c>
      <c r="O4673" s="188">
        <v>137.24839999999998</v>
      </c>
      <c r="P4673" s="188">
        <v>121.36185854</v>
      </c>
      <c r="Q4673" s="188">
        <f t="shared" si="553"/>
        <v>15.886541459999975</v>
      </c>
      <c r="S4673" s="184">
        <v>0</v>
      </c>
      <c r="T4673" s="184">
        <v>0</v>
      </c>
      <c r="U4673" s="184">
        <f t="shared" si="554"/>
        <v>0</v>
      </c>
      <c r="W4673" s="185">
        <v>0</v>
      </c>
      <c r="X4673" s="185">
        <v>0</v>
      </c>
      <c r="Y4673" s="185">
        <f t="shared" si="555"/>
        <v>0</v>
      </c>
    </row>
    <row r="4674" spans="2:25" s="187" customFormat="1" hidden="1" x14ac:dyDescent="0.3">
      <c r="B4674" s="226" t="s">
        <v>4980</v>
      </c>
      <c r="C4674" s="338" t="s">
        <v>12148</v>
      </c>
      <c r="D4674" s="249"/>
      <c r="E4674" s="249"/>
      <c r="F4674" s="183"/>
      <c r="G4674" s="184">
        <f t="shared" si="558"/>
        <v>228.70600000000002</v>
      </c>
      <c r="H4674" s="184">
        <f t="shared" si="559"/>
        <v>201.54334099999997</v>
      </c>
      <c r="I4674" s="184">
        <f t="shared" si="551"/>
        <v>27.162659000000048</v>
      </c>
      <c r="K4674" s="184">
        <v>0</v>
      </c>
      <c r="L4674" s="184">
        <v>0</v>
      </c>
      <c r="M4674" s="184">
        <f t="shared" si="552"/>
        <v>0</v>
      </c>
      <c r="O4674" s="188">
        <v>228.70600000000002</v>
      </c>
      <c r="P4674" s="188">
        <v>201.54334099999997</v>
      </c>
      <c r="Q4674" s="188">
        <f t="shared" si="553"/>
        <v>27.162659000000048</v>
      </c>
      <c r="S4674" s="184">
        <v>0</v>
      </c>
      <c r="T4674" s="184">
        <v>0</v>
      </c>
      <c r="U4674" s="184">
        <f t="shared" si="554"/>
        <v>0</v>
      </c>
      <c r="W4674" s="185">
        <v>0</v>
      </c>
      <c r="X4674" s="185">
        <v>0</v>
      </c>
      <c r="Y4674" s="185">
        <f t="shared" si="555"/>
        <v>0</v>
      </c>
    </row>
    <row r="4675" spans="2:25" s="187" customFormat="1" hidden="1" x14ac:dyDescent="0.3">
      <c r="B4675" s="226" t="s">
        <v>4981</v>
      </c>
      <c r="C4675" s="338" t="s">
        <v>12149</v>
      </c>
      <c r="D4675" s="249"/>
      <c r="E4675" s="249"/>
      <c r="F4675" s="183"/>
      <c r="G4675" s="184">
        <f t="shared" si="558"/>
        <v>724.54759999999999</v>
      </c>
      <c r="H4675" s="184">
        <f t="shared" si="559"/>
        <v>664.14641513000015</v>
      </c>
      <c r="I4675" s="184">
        <f t="shared" si="551"/>
        <v>60.401184869999838</v>
      </c>
      <c r="K4675" s="184">
        <v>0</v>
      </c>
      <c r="L4675" s="184">
        <v>0</v>
      </c>
      <c r="M4675" s="184">
        <f t="shared" si="552"/>
        <v>0</v>
      </c>
      <c r="O4675" s="188">
        <v>724.54759999999999</v>
      </c>
      <c r="P4675" s="188">
        <v>664.14641513000015</v>
      </c>
      <c r="Q4675" s="188">
        <f t="shared" si="553"/>
        <v>60.401184869999838</v>
      </c>
      <c r="S4675" s="184">
        <v>0</v>
      </c>
      <c r="T4675" s="184">
        <v>0</v>
      </c>
      <c r="U4675" s="184">
        <f t="shared" si="554"/>
        <v>0</v>
      </c>
      <c r="W4675" s="185">
        <v>0</v>
      </c>
      <c r="X4675" s="185">
        <v>0</v>
      </c>
      <c r="Y4675" s="185">
        <f t="shared" si="555"/>
        <v>0</v>
      </c>
    </row>
    <row r="4676" spans="2:25" s="187" customFormat="1" hidden="1" x14ac:dyDescent="0.3">
      <c r="B4676" s="226" t="s">
        <v>4982</v>
      </c>
      <c r="C4676" s="338" t="s">
        <v>12150</v>
      </c>
      <c r="D4676" s="249"/>
      <c r="E4676" s="249"/>
      <c r="F4676" s="183"/>
      <c r="G4676" s="184">
        <f t="shared" si="558"/>
        <v>296.51589999999999</v>
      </c>
      <c r="H4676" s="184">
        <f t="shared" si="559"/>
        <v>268.02124799999996</v>
      </c>
      <c r="I4676" s="184">
        <f t="shared" si="551"/>
        <v>28.494652000000031</v>
      </c>
      <c r="K4676" s="184">
        <v>0</v>
      </c>
      <c r="L4676" s="184">
        <v>0</v>
      </c>
      <c r="M4676" s="184">
        <f t="shared" si="552"/>
        <v>0</v>
      </c>
      <c r="O4676" s="188">
        <v>296.51589999999999</v>
      </c>
      <c r="P4676" s="188">
        <v>268.02124799999996</v>
      </c>
      <c r="Q4676" s="188">
        <f t="shared" si="553"/>
        <v>28.494652000000031</v>
      </c>
      <c r="S4676" s="184">
        <v>0</v>
      </c>
      <c r="T4676" s="184">
        <v>0</v>
      </c>
      <c r="U4676" s="184">
        <f t="shared" si="554"/>
        <v>0</v>
      </c>
      <c r="W4676" s="185">
        <v>0</v>
      </c>
      <c r="X4676" s="185">
        <v>0</v>
      </c>
      <c r="Y4676" s="185">
        <f t="shared" si="555"/>
        <v>0</v>
      </c>
    </row>
    <row r="4677" spans="2:25" s="187" customFormat="1" hidden="1" x14ac:dyDescent="0.3">
      <c r="B4677" s="226" t="s">
        <v>4983</v>
      </c>
      <c r="C4677" s="338" t="s">
        <v>12151</v>
      </c>
      <c r="D4677" s="249"/>
      <c r="E4677" s="249"/>
      <c r="F4677" s="183"/>
      <c r="G4677" s="184">
        <f t="shared" si="558"/>
        <v>1790.5527000000002</v>
      </c>
      <c r="H4677" s="184">
        <f t="shared" si="559"/>
        <v>1128.4918640000001</v>
      </c>
      <c r="I4677" s="184">
        <f t="shared" si="551"/>
        <v>662.06083600000011</v>
      </c>
      <c r="K4677" s="184">
        <v>0</v>
      </c>
      <c r="L4677" s="184">
        <v>0</v>
      </c>
      <c r="M4677" s="184">
        <f t="shared" si="552"/>
        <v>0</v>
      </c>
      <c r="O4677" s="188">
        <v>1790.5527000000002</v>
      </c>
      <c r="P4677" s="188">
        <v>1128.4918640000001</v>
      </c>
      <c r="Q4677" s="188">
        <f t="shared" si="553"/>
        <v>662.06083600000011</v>
      </c>
      <c r="S4677" s="184">
        <v>0</v>
      </c>
      <c r="T4677" s="184">
        <v>0</v>
      </c>
      <c r="U4677" s="184">
        <f t="shared" si="554"/>
        <v>0</v>
      </c>
      <c r="W4677" s="185">
        <v>0</v>
      </c>
      <c r="X4677" s="185">
        <v>0</v>
      </c>
      <c r="Y4677" s="185">
        <f t="shared" si="555"/>
        <v>0</v>
      </c>
    </row>
    <row r="4678" spans="2:25" s="187" customFormat="1" hidden="1" x14ac:dyDescent="0.3">
      <c r="B4678" s="226" t="s">
        <v>4984</v>
      </c>
      <c r="C4678" s="338" t="s">
        <v>12152</v>
      </c>
      <c r="D4678" s="249"/>
      <c r="E4678" s="249"/>
      <c r="F4678" s="183"/>
      <c r="G4678" s="184">
        <f t="shared" si="558"/>
        <v>1954.3853999999999</v>
      </c>
      <c r="H4678" s="184">
        <f t="shared" si="559"/>
        <v>1621.9429838199999</v>
      </c>
      <c r="I4678" s="184">
        <f t="shared" si="551"/>
        <v>332.44241618000001</v>
      </c>
      <c r="K4678" s="184">
        <v>0</v>
      </c>
      <c r="L4678" s="184">
        <v>0</v>
      </c>
      <c r="M4678" s="184">
        <f t="shared" si="552"/>
        <v>0</v>
      </c>
      <c r="O4678" s="188">
        <v>1954.3853999999999</v>
      </c>
      <c r="P4678" s="188">
        <v>1621.9429838199999</v>
      </c>
      <c r="Q4678" s="188">
        <f t="shared" si="553"/>
        <v>332.44241618000001</v>
      </c>
      <c r="S4678" s="184">
        <v>0</v>
      </c>
      <c r="T4678" s="184">
        <v>0</v>
      </c>
      <c r="U4678" s="184">
        <f t="shared" si="554"/>
        <v>0</v>
      </c>
      <c r="W4678" s="185">
        <v>0</v>
      </c>
      <c r="X4678" s="185">
        <v>0</v>
      </c>
      <c r="Y4678" s="185">
        <f t="shared" si="555"/>
        <v>0</v>
      </c>
    </row>
    <row r="4679" spans="2:25" s="187" customFormat="1" hidden="1" x14ac:dyDescent="0.3">
      <c r="B4679" s="226" t="s">
        <v>4985</v>
      </c>
      <c r="C4679" s="338" t="s">
        <v>12153</v>
      </c>
      <c r="D4679" s="249"/>
      <c r="E4679" s="249"/>
      <c r="F4679" s="183"/>
      <c r="G4679" s="184">
        <f t="shared" si="558"/>
        <v>153.03059999999999</v>
      </c>
      <c r="H4679" s="184">
        <f t="shared" si="559"/>
        <v>146.31775295</v>
      </c>
      <c r="I4679" s="184">
        <f t="shared" si="551"/>
        <v>6.7128470499999935</v>
      </c>
      <c r="K4679" s="184">
        <v>0</v>
      </c>
      <c r="L4679" s="184">
        <v>0</v>
      </c>
      <c r="M4679" s="184">
        <f t="shared" si="552"/>
        <v>0</v>
      </c>
      <c r="O4679" s="188">
        <v>153.03059999999999</v>
      </c>
      <c r="P4679" s="188">
        <v>146.31775295</v>
      </c>
      <c r="Q4679" s="188">
        <f t="shared" si="553"/>
        <v>6.7128470499999935</v>
      </c>
      <c r="S4679" s="184">
        <v>0</v>
      </c>
      <c r="T4679" s="184">
        <v>0</v>
      </c>
      <c r="U4679" s="184">
        <f t="shared" si="554"/>
        <v>0</v>
      </c>
      <c r="W4679" s="185">
        <v>0</v>
      </c>
      <c r="X4679" s="185">
        <v>0</v>
      </c>
      <c r="Y4679" s="185">
        <f t="shared" si="555"/>
        <v>0</v>
      </c>
    </row>
    <row r="4680" spans="2:25" s="187" customFormat="1" hidden="1" x14ac:dyDescent="0.3">
      <c r="B4680" s="226" t="s">
        <v>4986</v>
      </c>
      <c r="C4680" s="338" t="s">
        <v>12154</v>
      </c>
      <c r="D4680" s="249"/>
      <c r="E4680" s="249"/>
      <c r="F4680" s="183"/>
      <c r="G4680" s="184">
        <f t="shared" si="558"/>
        <v>112.62609999999998</v>
      </c>
      <c r="H4680" s="184">
        <f t="shared" si="559"/>
        <v>95.569603999999984</v>
      </c>
      <c r="I4680" s="184">
        <f t="shared" si="551"/>
        <v>17.056495999999996</v>
      </c>
      <c r="K4680" s="184">
        <v>0</v>
      </c>
      <c r="L4680" s="184">
        <v>0</v>
      </c>
      <c r="M4680" s="184">
        <f t="shared" si="552"/>
        <v>0</v>
      </c>
      <c r="O4680" s="188">
        <v>112.62609999999998</v>
      </c>
      <c r="P4680" s="188">
        <v>95.569603999999984</v>
      </c>
      <c r="Q4680" s="188">
        <f t="shared" si="553"/>
        <v>17.056495999999996</v>
      </c>
      <c r="S4680" s="184">
        <v>0</v>
      </c>
      <c r="T4680" s="184">
        <v>0</v>
      </c>
      <c r="U4680" s="184">
        <f t="shared" si="554"/>
        <v>0</v>
      </c>
      <c r="W4680" s="185">
        <v>0</v>
      </c>
      <c r="X4680" s="185">
        <v>0</v>
      </c>
      <c r="Y4680" s="185">
        <f t="shared" si="555"/>
        <v>0</v>
      </c>
    </row>
    <row r="4681" spans="2:25" s="187" customFormat="1" hidden="1" x14ac:dyDescent="0.3">
      <c r="B4681" s="226" t="s">
        <v>4987</v>
      </c>
      <c r="C4681" s="338" t="s">
        <v>12155</v>
      </c>
      <c r="D4681" s="249"/>
      <c r="E4681" s="249"/>
      <c r="F4681" s="183"/>
      <c r="G4681" s="184">
        <f t="shared" si="558"/>
        <v>54.272500000000001</v>
      </c>
      <c r="H4681" s="184">
        <f t="shared" si="559"/>
        <v>46.749617509999993</v>
      </c>
      <c r="I4681" s="184">
        <f t="shared" ref="I4681:I4744" si="560">+ABS(G4681-H4681)</f>
        <v>7.5228824900000077</v>
      </c>
      <c r="K4681" s="184">
        <v>0</v>
      </c>
      <c r="L4681" s="184">
        <v>0</v>
      </c>
      <c r="M4681" s="184">
        <f t="shared" ref="M4681:M4744" si="561">+ABS(K4681-L4681)</f>
        <v>0</v>
      </c>
      <c r="O4681" s="188">
        <v>54.272500000000001</v>
      </c>
      <c r="P4681" s="188">
        <v>46.749617509999993</v>
      </c>
      <c r="Q4681" s="188">
        <f t="shared" ref="Q4681:Q4744" si="562">+ABS(O4681-P4681)</f>
        <v>7.5228824900000077</v>
      </c>
      <c r="S4681" s="184">
        <v>0</v>
      </c>
      <c r="T4681" s="184">
        <v>0</v>
      </c>
      <c r="U4681" s="184">
        <f t="shared" ref="U4681:U4744" si="563">+ABS(S4681-T4681)</f>
        <v>0</v>
      </c>
      <c r="W4681" s="185">
        <v>0</v>
      </c>
      <c r="X4681" s="185">
        <v>0</v>
      </c>
      <c r="Y4681" s="185">
        <f t="shared" ref="Y4681:Y4744" si="564">+ABS(W4681-X4681)</f>
        <v>0</v>
      </c>
    </row>
    <row r="4682" spans="2:25" s="187" customFormat="1" hidden="1" x14ac:dyDescent="0.3">
      <c r="B4682" s="226" t="s">
        <v>4988</v>
      </c>
      <c r="C4682" s="338" t="s">
        <v>12156</v>
      </c>
      <c r="D4682" s="249"/>
      <c r="E4682" s="249"/>
      <c r="F4682" s="183"/>
      <c r="G4682" s="184">
        <f t="shared" si="558"/>
        <v>40.243299999999991</v>
      </c>
      <c r="H4682" s="184">
        <f t="shared" si="559"/>
        <v>34.340950999999997</v>
      </c>
      <c r="I4682" s="184">
        <f t="shared" si="560"/>
        <v>5.9023489999999939</v>
      </c>
      <c r="K4682" s="184">
        <v>0</v>
      </c>
      <c r="L4682" s="184">
        <v>0</v>
      </c>
      <c r="M4682" s="184">
        <f t="shared" si="561"/>
        <v>0</v>
      </c>
      <c r="O4682" s="188">
        <v>40.243299999999991</v>
      </c>
      <c r="P4682" s="188">
        <v>34.340950999999997</v>
      </c>
      <c r="Q4682" s="188">
        <f t="shared" si="562"/>
        <v>5.9023489999999939</v>
      </c>
      <c r="S4682" s="184">
        <v>0</v>
      </c>
      <c r="T4682" s="184">
        <v>0</v>
      </c>
      <c r="U4682" s="184">
        <f t="shared" si="563"/>
        <v>0</v>
      </c>
      <c r="W4682" s="185">
        <v>0</v>
      </c>
      <c r="X4682" s="185">
        <v>0</v>
      </c>
      <c r="Y4682" s="185">
        <f t="shared" si="564"/>
        <v>0</v>
      </c>
    </row>
    <row r="4683" spans="2:25" s="187" customFormat="1" hidden="1" x14ac:dyDescent="0.3">
      <c r="B4683" s="226" t="s">
        <v>4989</v>
      </c>
      <c r="C4683" s="338" t="s">
        <v>12157</v>
      </c>
      <c r="D4683" s="249"/>
      <c r="E4683" s="249"/>
      <c r="F4683" s="183"/>
      <c r="G4683" s="184">
        <f t="shared" si="558"/>
        <v>430</v>
      </c>
      <c r="H4683" s="184">
        <f t="shared" si="559"/>
        <v>219.06012100000001</v>
      </c>
      <c r="I4683" s="184">
        <f t="shared" si="560"/>
        <v>210.93987899999999</v>
      </c>
      <c r="K4683" s="184">
        <v>0</v>
      </c>
      <c r="L4683" s="184">
        <v>0</v>
      </c>
      <c r="M4683" s="184">
        <f t="shared" si="561"/>
        <v>0</v>
      </c>
      <c r="O4683" s="188">
        <v>430</v>
      </c>
      <c r="P4683" s="188">
        <v>219.06012100000001</v>
      </c>
      <c r="Q4683" s="188">
        <f t="shared" si="562"/>
        <v>210.93987899999999</v>
      </c>
      <c r="S4683" s="184">
        <v>0</v>
      </c>
      <c r="T4683" s="184">
        <v>0</v>
      </c>
      <c r="U4683" s="184">
        <f t="shared" si="563"/>
        <v>0</v>
      </c>
      <c r="W4683" s="185">
        <v>0</v>
      </c>
      <c r="X4683" s="185">
        <v>0</v>
      </c>
      <c r="Y4683" s="185">
        <f t="shared" si="564"/>
        <v>0</v>
      </c>
    </row>
    <row r="4684" spans="2:25" s="187" customFormat="1" hidden="1" x14ac:dyDescent="0.3">
      <c r="B4684" s="226" t="s">
        <v>4990</v>
      </c>
      <c r="C4684" s="338" t="s">
        <v>12158</v>
      </c>
      <c r="D4684" s="249"/>
      <c r="E4684" s="249"/>
      <c r="F4684" s="183"/>
      <c r="G4684" s="184">
        <f t="shared" si="558"/>
        <v>1937.8569</v>
      </c>
      <c r="H4684" s="184">
        <f t="shared" si="559"/>
        <v>1116.80287133</v>
      </c>
      <c r="I4684" s="184">
        <f t="shared" si="560"/>
        <v>821.05402866999998</v>
      </c>
      <c r="K4684" s="184">
        <v>0</v>
      </c>
      <c r="L4684" s="184">
        <v>0</v>
      </c>
      <c r="M4684" s="184">
        <f t="shared" si="561"/>
        <v>0</v>
      </c>
      <c r="O4684" s="188">
        <v>1937.8569</v>
      </c>
      <c r="P4684" s="188">
        <v>1116.80287133</v>
      </c>
      <c r="Q4684" s="188">
        <f t="shared" si="562"/>
        <v>821.05402866999998</v>
      </c>
      <c r="S4684" s="184">
        <v>0</v>
      </c>
      <c r="T4684" s="184">
        <v>0</v>
      </c>
      <c r="U4684" s="184">
        <f t="shared" si="563"/>
        <v>0</v>
      </c>
      <c r="W4684" s="185">
        <v>0</v>
      </c>
      <c r="X4684" s="185">
        <v>0</v>
      </c>
      <c r="Y4684" s="185">
        <f t="shared" si="564"/>
        <v>0</v>
      </c>
    </row>
    <row r="4685" spans="2:25" s="187" customFormat="1" hidden="1" x14ac:dyDescent="0.3">
      <c r="B4685" s="226" t="s">
        <v>4991</v>
      </c>
      <c r="C4685" s="338" t="s">
        <v>12159</v>
      </c>
      <c r="D4685" s="249"/>
      <c r="E4685" s="249"/>
      <c r="F4685" s="183"/>
      <c r="G4685" s="184">
        <f t="shared" si="558"/>
        <v>4020.1624000000002</v>
      </c>
      <c r="H4685" s="184">
        <f t="shared" si="559"/>
        <v>4766.9506948999997</v>
      </c>
      <c r="I4685" s="184">
        <f t="shared" si="560"/>
        <v>746.78829489999953</v>
      </c>
      <c r="K4685" s="184">
        <v>0</v>
      </c>
      <c r="L4685" s="184">
        <v>0</v>
      </c>
      <c r="M4685" s="184">
        <f t="shared" si="561"/>
        <v>0</v>
      </c>
      <c r="O4685" s="188">
        <v>4020.1624000000002</v>
      </c>
      <c r="P4685" s="188">
        <v>4766.9506948999997</v>
      </c>
      <c r="Q4685" s="188">
        <f t="shared" si="562"/>
        <v>746.78829489999953</v>
      </c>
      <c r="S4685" s="184">
        <v>0</v>
      </c>
      <c r="T4685" s="184">
        <v>0</v>
      </c>
      <c r="U4685" s="184">
        <f t="shared" si="563"/>
        <v>0</v>
      </c>
      <c r="W4685" s="185">
        <v>0</v>
      </c>
      <c r="X4685" s="185">
        <v>0</v>
      </c>
      <c r="Y4685" s="185">
        <f t="shared" si="564"/>
        <v>0</v>
      </c>
    </row>
    <row r="4686" spans="2:25" s="187" customFormat="1" hidden="1" x14ac:dyDescent="0.3">
      <c r="B4686" s="226" t="s">
        <v>4992</v>
      </c>
      <c r="C4686" s="338" t="s">
        <v>12160</v>
      </c>
      <c r="D4686" s="249"/>
      <c r="E4686" s="249"/>
      <c r="F4686" s="183"/>
      <c r="G4686" s="184">
        <f t="shared" si="558"/>
        <v>138</v>
      </c>
      <c r="H4686" s="184">
        <f t="shared" si="559"/>
        <v>80</v>
      </c>
      <c r="I4686" s="184">
        <f t="shared" si="560"/>
        <v>58</v>
      </c>
      <c r="K4686" s="184">
        <v>0</v>
      </c>
      <c r="L4686" s="184">
        <v>0</v>
      </c>
      <c r="M4686" s="184">
        <f t="shared" si="561"/>
        <v>0</v>
      </c>
      <c r="O4686" s="188">
        <v>138</v>
      </c>
      <c r="P4686" s="188">
        <v>80</v>
      </c>
      <c r="Q4686" s="188">
        <f t="shared" si="562"/>
        <v>58</v>
      </c>
      <c r="S4686" s="184">
        <v>0</v>
      </c>
      <c r="T4686" s="184">
        <v>0</v>
      </c>
      <c r="U4686" s="184">
        <f t="shared" si="563"/>
        <v>0</v>
      </c>
      <c r="W4686" s="185">
        <v>0</v>
      </c>
      <c r="X4686" s="185">
        <v>0</v>
      </c>
      <c r="Y4686" s="185">
        <f t="shared" si="564"/>
        <v>0</v>
      </c>
    </row>
    <row r="4687" spans="2:25" s="187" customFormat="1" hidden="1" x14ac:dyDescent="0.3">
      <c r="B4687" s="226" t="s">
        <v>4993</v>
      </c>
      <c r="C4687" s="338" t="s">
        <v>12161</v>
      </c>
      <c r="D4687" s="249"/>
      <c r="E4687" s="249"/>
      <c r="F4687" s="183"/>
      <c r="G4687" s="184">
        <f t="shared" si="558"/>
        <v>756.01580000000001</v>
      </c>
      <c r="H4687" s="184">
        <f t="shared" si="559"/>
        <v>725.11103200000002</v>
      </c>
      <c r="I4687" s="184">
        <f t="shared" si="560"/>
        <v>30.90476799999999</v>
      </c>
      <c r="K4687" s="184">
        <v>0</v>
      </c>
      <c r="L4687" s="184">
        <v>0</v>
      </c>
      <c r="M4687" s="184">
        <f t="shared" si="561"/>
        <v>0</v>
      </c>
      <c r="O4687" s="188">
        <v>756.01580000000001</v>
      </c>
      <c r="P4687" s="188">
        <v>725.11103200000002</v>
      </c>
      <c r="Q4687" s="188">
        <f t="shared" si="562"/>
        <v>30.90476799999999</v>
      </c>
      <c r="S4687" s="184">
        <v>0</v>
      </c>
      <c r="T4687" s="184">
        <v>0</v>
      </c>
      <c r="U4687" s="184">
        <f t="shared" si="563"/>
        <v>0</v>
      </c>
      <c r="W4687" s="185">
        <v>0</v>
      </c>
      <c r="X4687" s="185">
        <v>0</v>
      </c>
      <c r="Y4687" s="185">
        <f t="shared" si="564"/>
        <v>0</v>
      </c>
    </row>
    <row r="4688" spans="2:25" s="187" customFormat="1" hidden="1" x14ac:dyDescent="0.3">
      <c r="B4688" s="226" t="s">
        <v>4994</v>
      </c>
      <c r="C4688" s="338" t="s">
        <v>12162</v>
      </c>
      <c r="D4688" s="249"/>
      <c r="E4688" s="249"/>
      <c r="F4688" s="183"/>
      <c r="G4688" s="184">
        <f t="shared" si="558"/>
        <v>218.44710000000001</v>
      </c>
      <c r="H4688" s="184">
        <f t="shared" si="559"/>
        <v>190.95576399999999</v>
      </c>
      <c r="I4688" s="184">
        <f t="shared" si="560"/>
        <v>27.491336000000018</v>
      </c>
      <c r="K4688" s="184">
        <v>0</v>
      </c>
      <c r="L4688" s="184">
        <v>0</v>
      </c>
      <c r="M4688" s="184">
        <f t="shared" si="561"/>
        <v>0</v>
      </c>
      <c r="O4688" s="188">
        <v>218.44710000000001</v>
      </c>
      <c r="P4688" s="188">
        <v>190.95576399999999</v>
      </c>
      <c r="Q4688" s="188">
        <f t="shared" si="562"/>
        <v>27.491336000000018</v>
      </c>
      <c r="S4688" s="184">
        <v>0</v>
      </c>
      <c r="T4688" s="184">
        <v>0</v>
      </c>
      <c r="U4688" s="184">
        <f t="shared" si="563"/>
        <v>0</v>
      </c>
      <c r="W4688" s="185">
        <v>0</v>
      </c>
      <c r="X4688" s="185">
        <v>0</v>
      </c>
      <c r="Y4688" s="185">
        <f t="shared" si="564"/>
        <v>0</v>
      </c>
    </row>
    <row r="4689" spans="2:25" s="187" customFormat="1" hidden="1" x14ac:dyDescent="0.3">
      <c r="B4689" s="226" t="s">
        <v>4995</v>
      </c>
      <c r="C4689" s="338" t="s">
        <v>12163</v>
      </c>
      <c r="D4689" s="249"/>
      <c r="E4689" s="249"/>
      <c r="F4689" s="183"/>
      <c r="G4689" s="184">
        <f t="shared" si="558"/>
        <v>359.42169999999999</v>
      </c>
      <c r="H4689" s="184">
        <f t="shared" si="559"/>
        <v>328.19038177999994</v>
      </c>
      <c r="I4689" s="184">
        <f t="shared" si="560"/>
        <v>31.231318220000048</v>
      </c>
      <c r="K4689" s="184">
        <v>0</v>
      </c>
      <c r="L4689" s="184">
        <v>0</v>
      </c>
      <c r="M4689" s="184">
        <f t="shared" si="561"/>
        <v>0</v>
      </c>
      <c r="O4689" s="188">
        <v>359.42169999999999</v>
      </c>
      <c r="P4689" s="188">
        <v>328.19038177999994</v>
      </c>
      <c r="Q4689" s="188">
        <f t="shared" si="562"/>
        <v>31.231318220000048</v>
      </c>
      <c r="S4689" s="184">
        <v>0</v>
      </c>
      <c r="T4689" s="184">
        <v>0</v>
      </c>
      <c r="U4689" s="184">
        <f t="shared" si="563"/>
        <v>0</v>
      </c>
      <c r="W4689" s="185">
        <v>0</v>
      </c>
      <c r="X4689" s="185">
        <v>0</v>
      </c>
      <c r="Y4689" s="185">
        <f t="shared" si="564"/>
        <v>0</v>
      </c>
    </row>
    <row r="4690" spans="2:25" s="187" customFormat="1" hidden="1" x14ac:dyDescent="0.3">
      <c r="B4690" s="226" t="s">
        <v>4996</v>
      </c>
      <c r="C4690" s="338" t="s">
        <v>12164</v>
      </c>
      <c r="D4690" s="249"/>
      <c r="E4690" s="249"/>
      <c r="F4690" s="183"/>
      <c r="G4690" s="184">
        <f t="shared" si="558"/>
        <v>74.790300000000002</v>
      </c>
      <c r="H4690" s="184">
        <f t="shared" si="559"/>
        <v>71.442625699999994</v>
      </c>
      <c r="I4690" s="184">
        <f t="shared" si="560"/>
        <v>3.3476743000000084</v>
      </c>
      <c r="K4690" s="184">
        <v>0</v>
      </c>
      <c r="L4690" s="184">
        <v>0</v>
      </c>
      <c r="M4690" s="184">
        <f t="shared" si="561"/>
        <v>0</v>
      </c>
      <c r="O4690" s="188">
        <v>74.790300000000002</v>
      </c>
      <c r="P4690" s="188">
        <v>71.442625699999994</v>
      </c>
      <c r="Q4690" s="188">
        <f t="shared" si="562"/>
        <v>3.3476743000000084</v>
      </c>
      <c r="S4690" s="184">
        <v>0</v>
      </c>
      <c r="T4690" s="184">
        <v>0</v>
      </c>
      <c r="U4690" s="184">
        <f t="shared" si="563"/>
        <v>0</v>
      </c>
      <c r="W4690" s="185">
        <v>0</v>
      </c>
      <c r="X4690" s="185">
        <v>0</v>
      </c>
      <c r="Y4690" s="185">
        <f t="shared" si="564"/>
        <v>0</v>
      </c>
    </row>
    <row r="4691" spans="2:25" s="187" customFormat="1" hidden="1" x14ac:dyDescent="0.3">
      <c r="B4691" s="226" t="s">
        <v>4997</v>
      </c>
      <c r="C4691" s="338" t="s">
        <v>12165</v>
      </c>
      <c r="D4691" s="249"/>
      <c r="E4691" s="249"/>
      <c r="F4691" s="183"/>
      <c r="G4691" s="184">
        <f t="shared" si="558"/>
        <v>321.74130000000002</v>
      </c>
      <c r="H4691" s="184">
        <f t="shared" si="559"/>
        <v>128.28899799999999</v>
      </c>
      <c r="I4691" s="184">
        <f t="shared" si="560"/>
        <v>193.45230200000003</v>
      </c>
      <c r="K4691" s="184">
        <v>0</v>
      </c>
      <c r="L4691" s="184">
        <v>0</v>
      </c>
      <c r="M4691" s="184">
        <f t="shared" si="561"/>
        <v>0</v>
      </c>
      <c r="O4691" s="188">
        <v>321.74130000000002</v>
      </c>
      <c r="P4691" s="188">
        <v>128.28899799999999</v>
      </c>
      <c r="Q4691" s="188">
        <f t="shared" si="562"/>
        <v>193.45230200000003</v>
      </c>
      <c r="S4691" s="184">
        <v>0</v>
      </c>
      <c r="T4691" s="184">
        <v>0</v>
      </c>
      <c r="U4691" s="184">
        <f t="shared" si="563"/>
        <v>0</v>
      </c>
      <c r="W4691" s="185">
        <v>0</v>
      </c>
      <c r="X4691" s="185">
        <v>0</v>
      </c>
      <c r="Y4691" s="185">
        <f t="shared" si="564"/>
        <v>0</v>
      </c>
    </row>
    <row r="4692" spans="2:25" s="187" customFormat="1" hidden="1" x14ac:dyDescent="0.3">
      <c r="B4692" s="226" t="s">
        <v>4998</v>
      </c>
      <c r="C4692" s="338" t="s">
        <v>12166</v>
      </c>
      <c r="D4692" s="249"/>
      <c r="E4692" s="249"/>
      <c r="F4692" s="183"/>
      <c r="G4692" s="184">
        <f t="shared" si="558"/>
        <v>47.351799999999997</v>
      </c>
      <c r="H4692" s="184">
        <f t="shared" si="559"/>
        <v>43.100560539999996</v>
      </c>
      <c r="I4692" s="184">
        <f t="shared" si="560"/>
        <v>4.2512394600000007</v>
      </c>
      <c r="K4692" s="184">
        <v>0</v>
      </c>
      <c r="L4692" s="184">
        <v>0</v>
      </c>
      <c r="M4692" s="184">
        <f t="shared" si="561"/>
        <v>0</v>
      </c>
      <c r="O4692" s="188">
        <v>47.351799999999997</v>
      </c>
      <c r="P4692" s="188">
        <v>43.100560539999996</v>
      </c>
      <c r="Q4692" s="188">
        <f t="shared" si="562"/>
        <v>4.2512394600000007</v>
      </c>
      <c r="S4692" s="184">
        <v>0</v>
      </c>
      <c r="T4692" s="184">
        <v>0</v>
      </c>
      <c r="U4692" s="184">
        <f t="shared" si="563"/>
        <v>0</v>
      </c>
      <c r="W4692" s="185">
        <v>0</v>
      </c>
      <c r="X4692" s="185">
        <v>0</v>
      </c>
      <c r="Y4692" s="185">
        <f t="shared" si="564"/>
        <v>0</v>
      </c>
    </row>
    <row r="4693" spans="2:25" s="187" customFormat="1" hidden="1" x14ac:dyDescent="0.3">
      <c r="B4693" s="226" t="s">
        <v>4999</v>
      </c>
      <c r="C4693" s="338" t="s">
        <v>12167</v>
      </c>
      <c r="D4693" s="249"/>
      <c r="E4693" s="249"/>
      <c r="F4693" s="183"/>
      <c r="G4693" s="184">
        <f t="shared" si="558"/>
        <v>305.21260000000001</v>
      </c>
      <c r="H4693" s="184">
        <f t="shared" si="559"/>
        <v>286.40954526999997</v>
      </c>
      <c r="I4693" s="184">
        <f t="shared" si="560"/>
        <v>18.803054730000042</v>
      </c>
      <c r="K4693" s="184">
        <v>0</v>
      </c>
      <c r="L4693" s="184">
        <v>0</v>
      </c>
      <c r="M4693" s="184">
        <f t="shared" si="561"/>
        <v>0</v>
      </c>
      <c r="O4693" s="188">
        <v>305.21260000000001</v>
      </c>
      <c r="P4693" s="188">
        <v>286.40954526999997</v>
      </c>
      <c r="Q4693" s="188">
        <f t="shared" si="562"/>
        <v>18.803054730000042</v>
      </c>
      <c r="S4693" s="184">
        <v>0</v>
      </c>
      <c r="T4693" s="184">
        <v>0</v>
      </c>
      <c r="U4693" s="184">
        <f t="shared" si="563"/>
        <v>0</v>
      </c>
      <c r="W4693" s="185">
        <v>0</v>
      </c>
      <c r="X4693" s="185">
        <v>0</v>
      </c>
      <c r="Y4693" s="185">
        <f t="shared" si="564"/>
        <v>0</v>
      </c>
    </row>
    <row r="4694" spans="2:25" s="187" customFormat="1" hidden="1" x14ac:dyDescent="0.3">
      <c r="B4694" s="226" t="s">
        <v>5000</v>
      </c>
      <c r="C4694" s="338" t="s">
        <v>12168</v>
      </c>
      <c r="D4694" s="249"/>
      <c r="E4694" s="249"/>
      <c r="F4694" s="183"/>
      <c r="G4694" s="184">
        <f t="shared" si="558"/>
        <v>51.521799999999999</v>
      </c>
      <c r="H4694" s="184">
        <f t="shared" si="559"/>
        <v>15</v>
      </c>
      <c r="I4694" s="184">
        <f t="shared" si="560"/>
        <v>36.521799999999999</v>
      </c>
      <c r="K4694" s="184">
        <v>0</v>
      </c>
      <c r="L4694" s="184">
        <v>0</v>
      </c>
      <c r="M4694" s="184">
        <f t="shared" si="561"/>
        <v>0</v>
      </c>
      <c r="O4694" s="188">
        <v>51.521799999999999</v>
      </c>
      <c r="P4694" s="188">
        <v>15</v>
      </c>
      <c r="Q4694" s="188">
        <f t="shared" si="562"/>
        <v>36.521799999999999</v>
      </c>
      <c r="S4694" s="184">
        <v>0</v>
      </c>
      <c r="T4694" s="184">
        <v>0</v>
      </c>
      <c r="U4694" s="184">
        <f t="shared" si="563"/>
        <v>0</v>
      </c>
      <c r="W4694" s="185">
        <v>0</v>
      </c>
      <c r="X4694" s="185">
        <v>0</v>
      </c>
      <c r="Y4694" s="185">
        <f t="shared" si="564"/>
        <v>0</v>
      </c>
    </row>
    <row r="4695" spans="2:25" s="187" customFormat="1" hidden="1" x14ac:dyDescent="0.3">
      <c r="B4695" s="226" t="s">
        <v>5001</v>
      </c>
      <c r="C4695" s="338" t="s">
        <v>12169</v>
      </c>
      <c r="D4695" s="249"/>
      <c r="E4695" s="249"/>
      <c r="F4695" s="183"/>
      <c r="G4695" s="184">
        <f t="shared" si="558"/>
        <v>52.614599999999996</v>
      </c>
      <c r="H4695" s="184">
        <f t="shared" si="559"/>
        <v>33.590609569999998</v>
      </c>
      <c r="I4695" s="184">
        <f t="shared" si="560"/>
        <v>19.023990429999998</v>
      </c>
      <c r="K4695" s="184">
        <v>0</v>
      </c>
      <c r="L4695" s="184">
        <v>0</v>
      </c>
      <c r="M4695" s="184">
        <f t="shared" si="561"/>
        <v>0</v>
      </c>
      <c r="O4695" s="188">
        <v>52.614599999999996</v>
      </c>
      <c r="P4695" s="188">
        <v>33.590609569999998</v>
      </c>
      <c r="Q4695" s="188">
        <f t="shared" si="562"/>
        <v>19.023990429999998</v>
      </c>
      <c r="S4695" s="184">
        <v>0</v>
      </c>
      <c r="T4695" s="184">
        <v>0</v>
      </c>
      <c r="U4695" s="184">
        <f t="shared" si="563"/>
        <v>0</v>
      </c>
      <c r="W4695" s="185">
        <v>0</v>
      </c>
      <c r="X4695" s="185">
        <v>0</v>
      </c>
      <c r="Y4695" s="185">
        <f t="shared" si="564"/>
        <v>0</v>
      </c>
    </row>
    <row r="4696" spans="2:25" s="187" customFormat="1" hidden="1" x14ac:dyDescent="0.3">
      <c r="B4696" s="226" t="s">
        <v>5002</v>
      </c>
      <c r="C4696" s="338" t="s">
        <v>12170</v>
      </c>
      <c r="D4696" s="249"/>
      <c r="E4696" s="249"/>
      <c r="F4696" s="183"/>
      <c r="G4696" s="184">
        <f t="shared" si="558"/>
        <v>1187.8942</v>
      </c>
      <c r="H4696" s="184">
        <f t="shared" si="559"/>
        <v>1100.5093827599999</v>
      </c>
      <c r="I4696" s="184">
        <f t="shared" si="560"/>
        <v>87.384817240000075</v>
      </c>
      <c r="K4696" s="184">
        <v>0</v>
      </c>
      <c r="L4696" s="184">
        <v>0</v>
      </c>
      <c r="M4696" s="184">
        <f t="shared" si="561"/>
        <v>0</v>
      </c>
      <c r="O4696" s="188">
        <v>1187.8942</v>
      </c>
      <c r="P4696" s="188">
        <v>1100.5093827599999</v>
      </c>
      <c r="Q4696" s="188">
        <f t="shared" si="562"/>
        <v>87.384817240000075</v>
      </c>
      <c r="S4696" s="184">
        <v>0</v>
      </c>
      <c r="T4696" s="184">
        <v>0</v>
      </c>
      <c r="U4696" s="184">
        <f t="shared" si="563"/>
        <v>0</v>
      </c>
      <c r="W4696" s="185">
        <v>0</v>
      </c>
      <c r="X4696" s="185">
        <v>0</v>
      </c>
      <c r="Y4696" s="185">
        <f t="shared" si="564"/>
        <v>0</v>
      </c>
    </row>
    <row r="4697" spans="2:25" s="187" customFormat="1" hidden="1" x14ac:dyDescent="0.3">
      <c r="B4697" s="226" t="s">
        <v>5003</v>
      </c>
      <c r="C4697" s="338" t="s">
        <v>12171</v>
      </c>
      <c r="D4697" s="249"/>
      <c r="E4697" s="249"/>
      <c r="F4697" s="183"/>
      <c r="G4697" s="184">
        <f t="shared" si="558"/>
        <v>1202.9802000000002</v>
      </c>
      <c r="H4697" s="184">
        <f t="shared" si="559"/>
        <v>1106.0491170300002</v>
      </c>
      <c r="I4697" s="184">
        <f t="shared" si="560"/>
        <v>96.931082970000034</v>
      </c>
      <c r="K4697" s="184">
        <v>0</v>
      </c>
      <c r="L4697" s="184">
        <v>0</v>
      </c>
      <c r="M4697" s="184">
        <f t="shared" si="561"/>
        <v>0</v>
      </c>
      <c r="O4697" s="188">
        <v>1202.9802000000002</v>
      </c>
      <c r="P4697" s="188">
        <v>1106.0491170300002</v>
      </c>
      <c r="Q4697" s="188">
        <f t="shared" si="562"/>
        <v>96.931082970000034</v>
      </c>
      <c r="S4697" s="184">
        <v>0</v>
      </c>
      <c r="T4697" s="184">
        <v>0</v>
      </c>
      <c r="U4697" s="184">
        <f t="shared" si="563"/>
        <v>0</v>
      </c>
      <c r="W4697" s="185">
        <v>0</v>
      </c>
      <c r="X4697" s="185">
        <v>0</v>
      </c>
      <c r="Y4697" s="185">
        <f t="shared" si="564"/>
        <v>0</v>
      </c>
    </row>
    <row r="4698" spans="2:25" s="187" customFormat="1" hidden="1" x14ac:dyDescent="0.3">
      <c r="B4698" s="226" t="s">
        <v>5004</v>
      </c>
      <c r="C4698" s="338" t="s">
        <v>12172</v>
      </c>
      <c r="D4698" s="249"/>
      <c r="E4698" s="249"/>
      <c r="F4698" s="183"/>
      <c r="G4698" s="184">
        <f t="shared" si="558"/>
        <v>67.3369</v>
      </c>
      <c r="H4698" s="184">
        <f t="shared" si="559"/>
        <v>58.77464028</v>
      </c>
      <c r="I4698" s="184">
        <f t="shared" si="560"/>
        <v>8.5622597200000001</v>
      </c>
      <c r="K4698" s="184">
        <v>0</v>
      </c>
      <c r="L4698" s="184">
        <v>0</v>
      </c>
      <c r="M4698" s="184">
        <f t="shared" si="561"/>
        <v>0</v>
      </c>
      <c r="O4698" s="188">
        <v>67.3369</v>
      </c>
      <c r="P4698" s="188">
        <v>58.77464028</v>
      </c>
      <c r="Q4698" s="188">
        <f t="shared" si="562"/>
        <v>8.5622597200000001</v>
      </c>
      <c r="S4698" s="184">
        <v>0</v>
      </c>
      <c r="T4698" s="184">
        <v>0</v>
      </c>
      <c r="U4698" s="184">
        <f t="shared" si="563"/>
        <v>0</v>
      </c>
      <c r="W4698" s="185">
        <v>0</v>
      </c>
      <c r="X4698" s="185">
        <v>0</v>
      </c>
      <c r="Y4698" s="185">
        <f t="shared" si="564"/>
        <v>0</v>
      </c>
    </row>
    <row r="4699" spans="2:25" s="187" customFormat="1" hidden="1" x14ac:dyDescent="0.3">
      <c r="B4699" s="226" t="s">
        <v>5005</v>
      </c>
      <c r="C4699" s="338" t="s">
        <v>12173</v>
      </c>
      <c r="D4699" s="249"/>
      <c r="E4699" s="249"/>
      <c r="F4699" s="183"/>
      <c r="G4699" s="184">
        <f t="shared" si="558"/>
        <v>537.69150000000002</v>
      </c>
      <c r="H4699" s="184">
        <f t="shared" si="559"/>
        <v>502.90197339000002</v>
      </c>
      <c r="I4699" s="184">
        <f t="shared" si="560"/>
        <v>34.789526609999996</v>
      </c>
      <c r="K4699" s="184">
        <v>0</v>
      </c>
      <c r="L4699" s="184">
        <v>0</v>
      </c>
      <c r="M4699" s="184">
        <f t="shared" si="561"/>
        <v>0</v>
      </c>
      <c r="O4699" s="188">
        <v>537.69150000000002</v>
      </c>
      <c r="P4699" s="188">
        <v>502.90197339000002</v>
      </c>
      <c r="Q4699" s="188">
        <f t="shared" si="562"/>
        <v>34.789526609999996</v>
      </c>
      <c r="S4699" s="184">
        <v>0</v>
      </c>
      <c r="T4699" s="184">
        <v>0</v>
      </c>
      <c r="U4699" s="184">
        <f t="shared" si="563"/>
        <v>0</v>
      </c>
      <c r="W4699" s="185">
        <v>0</v>
      </c>
      <c r="X4699" s="185">
        <v>0</v>
      </c>
      <c r="Y4699" s="185">
        <f t="shared" si="564"/>
        <v>0</v>
      </c>
    </row>
    <row r="4700" spans="2:25" s="187" customFormat="1" hidden="1" x14ac:dyDescent="0.3">
      <c r="B4700" s="226" t="s">
        <v>5006</v>
      </c>
      <c r="C4700" s="338" t="s">
        <v>12174</v>
      </c>
      <c r="D4700" s="249"/>
      <c r="E4700" s="249"/>
      <c r="F4700" s="183"/>
      <c r="G4700" s="184">
        <f t="shared" si="558"/>
        <v>265.37150000000003</v>
      </c>
      <c r="H4700" s="184">
        <f t="shared" si="559"/>
        <v>243.25629930999997</v>
      </c>
      <c r="I4700" s="184">
        <f t="shared" si="560"/>
        <v>22.115200690000052</v>
      </c>
      <c r="K4700" s="184">
        <v>0</v>
      </c>
      <c r="L4700" s="184">
        <v>0</v>
      </c>
      <c r="M4700" s="184">
        <f t="shared" si="561"/>
        <v>0</v>
      </c>
      <c r="O4700" s="188">
        <v>265.37150000000003</v>
      </c>
      <c r="P4700" s="188">
        <v>243.25629930999997</v>
      </c>
      <c r="Q4700" s="188">
        <f t="shared" si="562"/>
        <v>22.115200690000052</v>
      </c>
      <c r="S4700" s="184">
        <v>0</v>
      </c>
      <c r="T4700" s="184">
        <v>0</v>
      </c>
      <c r="U4700" s="184">
        <f t="shared" si="563"/>
        <v>0</v>
      </c>
      <c r="W4700" s="185">
        <v>0</v>
      </c>
      <c r="X4700" s="185">
        <v>0</v>
      </c>
      <c r="Y4700" s="185">
        <f t="shared" si="564"/>
        <v>0</v>
      </c>
    </row>
    <row r="4701" spans="2:25" s="187" customFormat="1" hidden="1" x14ac:dyDescent="0.3">
      <c r="B4701" s="226" t="s">
        <v>5007</v>
      </c>
      <c r="C4701" s="338" t="s">
        <v>12175</v>
      </c>
      <c r="D4701" s="249"/>
      <c r="E4701" s="249"/>
      <c r="F4701" s="183"/>
      <c r="G4701" s="184">
        <f t="shared" si="558"/>
        <v>75.897299999999987</v>
      </c>
      <c r="H4701" s="184">
        <f t="shared" si="559"/>
        <v>72.014958399999998</v>
      </c>
      <c r="I4701" s="184">
        <f t="shared" si="560"/>
        <v>3.8823415999999895</v>
      </c>
      <c r="K4701" s="184">
        <v>0</v>
      </c>
      <c r="L4701" s="184">
        <v>0</v>
      </c>
      <c r="M4701" s="184">
        <f t="shared" si="561"/>
        <v>0</v>
      </c>
      <c r="O4701" s="188">
        <v>75.897299999999987</v>
      </c>
      <c r="P4701" s="188">
        <v>72.014958399999998</v>
      </c>
      <c r="Q4701" s="188">
        <f t="shared" si="562"/>
        <v>3.8823415999999895</v>
      </c>
      <c r="S4701" s="184">
        <v>0</v>
      </c>
      <c r="T4701" s="184">
        <v>0</v>
      </c>
      <c r="U4701" s="184">
        <f t="shared" si="563"/>
        <v>0</v>
      </c>
      <c r="W4701" s="185">
        <v>0</v>
      </c>
      <c r="X4701" s="185">
        <v>0</v>
      </c>
      <c r="Y4701" s="185">
        <f t="shared" si="564"/>
        <v>0</v>
      </c>
    </row>
    <row r="4702" spans="2:25" s="187" customFormat="1" hidden="1" x14ac:dyDescent="0.3">
      <c r="B4702" s="226" t="s">
        <v>5008</v>
      </c>
      <c r="C4702" s="338" t="s">
        <v>12176</v>
      </c>
      <c r="D4702" s="249"/>
      <c r="E4702" s="249"/>
      <c r="F4702" s="183"/>
      <c r="G4702" s="184">
        <f t="shared" si="558"/>
        <v>519.76490000000001</v>
      </c>
      <c r="H4702" s="184">
        <f t="shared" si="559"/>
        <v>361.29889200000002</v>
      </c>
      <c r="I4702" s="184">
        <f t="shared" si="560"/>
        <v>158.46600799999999</v>
      </c>
      <c r="K4702" s="184">
        <v>0</v>
      </c>
      <c r="L4702" s="184">
        <v>0</v>
      </c>
      <c r="M4702" s="184">
        <f t="shared" si="561"/>
        <v>0</v>
      </c>
      <c r="O4702" s="188">
        <v>519.76490000000001</v>
      </c>
      <c r="P4702" s="188">
        <v>361.29889200000002</v>
      </c>
      <c r="Q4702" s="188">
        <f t="shared" si="562"/>
        <v>158.46600799999999</v>
      </c>
      <c r="S4702" s="184">
        <v>0</v>
      </c>
      <c r="T4702" s="184">
        <v>0</v>
      </c>
      <c r="U4702" s="184">
        <f t="shared" si="563"/>
        <v>0</v>
      </c>
      <c r="W4702" s="185">
        <v>0</v>
      </c>
      <c r="X4702" s="185">
        <v>0</v>
      </c>
      <c r="Y4702" s="185">
        <f t="shared" si="564"/>
        <v>0</v>
      </c>
    </row>
    <row r="4703" spans="2:25" s="187" customFormat="1" hidden="1" x14ac:dyDescent="0.3">
      <c r="B4703" s="226" t="s">
        <v>5009</v>
      </c>
      <c r="C4703" s="338" t="s">
        <v>12177</v>
      </c>
      <c r="D4703" s="249"/>
      <c r="E4703" s="249"/>
      <c r="F4703" s="183"/>
      <c r="G4703" s="184">
        <f t="shared" si="558"/>
        <v>56.567800000000005</v>
      </c>
      <c r="H4703" s="184">
        <f t="shared" si="559"/>
        <v>51.966006450000002</v>
      </c>
      <c r="I4703" s="184">
        <f t="shared" si="560"/>
        <v>4.6017935500000036</v>
      </c>
      <c r="K4703" s="184">
        <v>0</v>
      </c>
      <c r="L4703" s="184">
        <v>0</v>
      </c>
      <c r="M4703" s="184">
        <f t="shared" si="561"/>
        <v>0</v>
      </c>
      <c r="O4703" s="188">
        <v>56.567800000000005</v>
      </c>
      <c r="P4703" s="188">
        <v>51.966006450000002</v>
      </c>
      <c r="Q4703" s="188">
        <f t="shared" si="562"/>
        <v>4.6017935500000036</v>
      </c>
      <c r="S4703" s="184">
        <v>0</v>
      </c>
      <c r="T4703" s="184">
        <v>0</v>
      </c>
      <c r="U4703" s="184">
        <f t="shared" si="563"/>
        <v>0</v>
      </c>
      <c r="W4703" s="185">
        <v>0</v>
      </c>
      <c r="X4703" s="185">
        <v>0</v>
      </c>
      <c r="Y4703" s="185">
        <f t="shared" si="564"/>
        <v>0</v>
      </c>
    </row>
    <row r="4704" spans="2:25" s="187" customFormat="1" hidden="1" x14ac:dyDescent="0.3">
      <c r="B4704" s="226" t="s">
        <v>5010</v>
      </c>
      <c r="C4704" s="338" t="s">
        <v>12178</v>
      </c>
      <c r="D4704" s="249"/>
      <c r="E4704" s="249"/>
      <c r="F4704" s="183"/>
      <c r="G4704" s="184">
        <f t="shared" si="558"/>
        <v>352.86470000000003</v>
      </c>
      <c r="H4704" s="184">
        <f t="shared" si="559"/>
        <v>293.94805983999998</v>
      </c>
      <c r="I4704" s="184">
        <f t="shared" si="560"/>
        <v>58.916640160000043</v>
      </c>
      <c r="K4704" s="184">
        <v>0</v>
      </c>
      <c r="L4704" s="184">
        <v>0</v>
      </c>
      <c r="M4704" s="184">
        <f t="shared" si="561"/>
        <v>0</v>
      </c>
      <c r="O4704" s="188">
        <v>352.86470000000003</v>
      </c>
      <c r="P4704" s="188">
        <v>293.94805983999998</v>
      </c>
      <c r="Q4704" s="188">
        <f t="shared" si="562"/>
        <v>58.916640160000043</v>
      </c>
      <c r="S4704" s="184">
        <v>0</v>
      </c>
      <c r="T4704" s="184">
        <v>0</v>
      </c>
      <c r="U4704" s="184">
        <f t="shared" si="563"/>
        <v>0</v>
      </c>
      <c r="W4704" s="185">
        <v>0</v>
      </c>
      <c r="X4704" s="185">
        <v>0</v>
      </c>
      <c r="Y4704" s="185">
        <f t="shared" si="564"/>
        <v>0</v>
      </c>
    </row>
    <row r="4705" spans="2:25" s="187" customFormat="1" hidden="1" x14ac:dyDescent="0.3">
      <c r="B4705" s="226" t="s">
        <v>5011</v>
      </c>
      <c r="C4705" s="338" t="s">
        <v>12179</v>
      </c>
      <c r="D4705" s="249"/>
      <c r="E4705" s="249"/>
      <c r="F4705" s="183"/>
      <c r="G4705" s="184">
        <f t="shared" si="558"/>
        <v>100</v>
      </c>
      <c r="H4705" s="184">
        <f t="shared" si="559"/>
        <v>59.2</v>
      </c>
      <c r="I4705" s="184">
        <f t="shared" si="560"/>
        <v>40.799999999999997</v>
      </c>
      <c r="K4705" s="184">
        <v>0</v>
      </c>
      <c r="L4705" s="184">
        <v>0</v>
      </c>
      <c r="M4705" s="184">
        <f t="shared" si="561"/>
        <v>0</v>
      </c>
      <c r="O4705" s="188">
        <v>100</v>
      </c>
      <c r="P4705" s="188">
        <v>59.2</v>
      </c>
      <c r="Q4705" s="188">
        <f t="shared" si="562"/>
        <v>40.799999999999997</v>
      </c>
      <c r="S4705" s="184">
        <v>0</v>
      </c>
      <c r="T4705" s="184">
        <v>0</v>
      </c>
      <c r="U4705" s="184">
        <f t="shared" si="563"/>
        <v>0</v>
      </c>
      <c r="W4705" s="185">
        <v>0</v>
      </c>
      <c r="X4705" s="185">
        <v>0</v>
      </c>
      <c r="Y4705" s="185">
        <f t="shared" si="564"/>
        <v>0</v>
      </c>
    </row>
    <row r="4706" spans="2:25" s="187" customFormat="1" hidden="1" x14ac:dyDescent="0.3">
      <c r="B4706" s="226" t="s">
        <v>5012</v>
      </c>
      <c r="C4706" s="338" t="s">
        <v>12180</v>
      </c>
      <c r="D4706" s="249"/>
      <c r="E4706" s="249"/>
      <c r="F4706" s="183"/>
      <c r="G4706" s="184">
        <f t="shared" si="558"/>
        <v>640.26769999999999</v>
      </c>
      <c r="H4706" s="184">
        <f t="shared" si="559"/>
        <v>621.40925124</v>
      </c>
      <c r="I4706" s="184">
        <f t="shared" si="560"/>
        <v>18.858448759999987</v>
      </c>
      <c r="K4706" s="184">
        <v>0</v>
      </c>
      <c r="L4706" s="184">
        <v>0</v>
      </c>
      <c r="M4706" s="184">
        <f t="shared" si="561"/>
        <v>0</v>
      </c>
      <c r="O4706" s="188">
        <v>640.26769999999999</v>
      </c>
      <c r="P4706" s="188">
        <v>621.40925124</v>
      </c>
      <c r="Q4706" s="188">
        <f t="shared" si="562"/>
        <v>18.858448759999987</v>
      </c>
      <c r="S4706" s="184">
        <v>0</v>
      </c>
      <c r="T4706" s="184">
        <v>0</v>
      </c>
      <c r="U4706" s="184">
        <f t="shared" si="563"/>
        <v>0</v>
      </c>
      <c r="W4706" s="185">
        <v>0</v>
      </c>
      <c r="X4706" s="185">
        <v>0</v>
      </c>
      <c r="Y4706" s="185">
        <f t="shared" si="564"/>
        <v>0</v>
      </c>
    </row>
    <row r="4707" spans="2:25" s="187" customFormat="1" hidden="1" x14ac:dyDescent="0.3">
      <c r="B4707" s="226" t="s">
        <v>5013</v>
      </c>
      <c r="C4707" s="338" t="s">
        <v>12181</v>
      </c>
      <c r="D4707" s="249"/>
      <c r="E4707" s="249"/>
      <c r="F4707" s="183"/>
      <c r="G4707" s="184">
        <f t="shared" si="558"/>
        <v>220.0573</v>
      </c>
      <c r="H4707" s="184">
        <f t="shared" si="559"/>
        <v>186.96875498999998</v>
      </c>
      <c r="I4707" s="184">
        <f t="shared" si="560"/>
        <v>33.088545010000018</v>
      </c>
      <c r="K4707" s="184">
        <v>0</v>
      </c>
      <c r="L4707" s="184">
        <v>0</v>
      </c>
      <c r="M4707" s="184">
        <f t="shared" si="561"/>
        <v>0</v>
      </c>
      <c r="O4707" s="188">
        <v>220.0573</v>
      </c>
      <c r="P4707" s="188">
        <v>186.96875498999998</v>
      </c>
      <c r="Q4707" s="188">
        <f t="shared" si="562"/>
        <v>33.088545010000018</v>
      </c>
      <c r="S4707" s="184">
        <v>0</v>
      </c>
      <c r="T4707" s="184">
        <v>0</v>
      </c>
      <c r="U4707" s="184">
        <f t="shared" si="563"/>
        <v>0</v>
      </c>
      <c r="W4707" s="185">
        <v>0</v>
      </c>
      <c r="X4707" s="185">
        <v>0</v>
      </c>
      <c r="Y4707" s="185">
        <f t="shared" si="564"/>
        <v>0</v>
      </c>
    </row>
    <row r="4708" spans="2:25" s="187" customFormat="1" hidden="1" x14ac:dyDescent="0.3">
      <c r="B4708" s="226" t="s">
        <v>5014</v>
      </c>
      <c r="C4708" s="338" t="s">
        <v>12182</v>
      </c>
      <c r="D4708" s="249"/>
      <c r="E4708" s="249"/>
      <c r="F4708" s="183"/>
      <c r="G4708" s="184">
        <f t="shared" si="558"/>
        <v>329.12880000000001</v>
      </c>
      <c r="H4708" s="184">
        <f t="shared" si="559"/>
        <v>308.83510382999998</v>
      </c>
      <c r="I4708" s="184">
        <f t="shared" si="560"/>
        <v>20.293696170000032</v>
      </c>
      <c r="K4708" s="184">
        <v>0</v>
      </c>
      <c r="L4708" s="184">
        <v>0</v>
      </c>
      <c r="M4708" s="184">
        <f t="shared" si="561"/>
        <v>0</v>
      </c>
      <c r="O4708" s="188">
        <v>329.12880000000001</v>
      </c>
      <c r="P4708" s="188">
        <v>308.83510382999998</v>
      </c>
      <c r="Q4708" s="188">
        <f t="shared" si="562"/>
        <v>20.293696170000032</v>
      </c>
      <c r="S4708" s="184">
        <v>0</v>
      </c>
      <c r="T4708" s="184">
        <v>0</v>
      </c>
      <c r="U4708" s="184">
        <f t="shared" si="563"/>
        <v>0</v>
      </c>
      <c r="W4708" s="185">
        <v>0</v>
      </c>
      <c r="X4708" s="185">
        <v>0</v>
      </c>
      <c r="Y4708" s="185">
        <f t="shared" si="564"/>
        <v>0</v>
      </c>
    </row>
    <row r="4709" spans="2:25" s="187" customFormat="1" hidden="1" x14ac:dyDescent="0.3">
      <c r="B4709" s="226" t="s">
        <v>5015</v>
      </c>
      <c r="C4709" s="338" t="s">
        <v>12183</v>
      </c>
      <c r="D4709" s="249"/>
      <c r="E4709" s="249"/>
      <c r="F4709" s="183"/>
      <c r="G4709" s="184">
        <f t="shared" si="558"/>
        <v>53.422200000000004</v>
      </c>
      <c r="H4709" s="184">
        <f t="shared" si="559"/>
        <v>42.688019310000001</v>
      </c>
      <c r="I4709" s="184">
        <f t="shared" si="560"/>
        <v>10.734180690000002</v>
      </c>
      <c r="K4709" s="184">
        <v>0</v>
      </c>
      <c r="L4709" s="184">
        <v>0</v>
      </c>
      <c r="M4709" s="184">
        <f t="shared" si="561"/>
        <v>0</v>
      </c>
      <c r="O4709" s="188">
        <v>53.422200000000004</v>
      </c>
      <c r="P4709" s="188">
        <v>42.688019310000001</v>
      </c>
      <c r="Q4709" s="188">
        <f t="shared" si="562"/>
        <v>10.734180690000002</v>
      </c>
      <c r="S4709" s="184">
        <v>0</v>
      </c>
      <c r="T4709" s="184">
        <v>0</v>
      </c>
      <c r="U4709" s="184">
        <f t="shared" si="563"/>
        <v>0</v>
      </c>
      <c r="W4709" s="185">
        <v>0</v>
      </c>
      <c r="X4709" s="185">
        <v>0</v>
      </c>
      <c r="Y4709" s="185">
        <f t="shared" si="564"/>
        <v>0</v>
      </c>
    </row>
    <row r="4710" spans="2:25" s="187" customFormat="1" hidden="1" x14ac:dyDescent="0.3">
      <c r="B4710" s="226" t="s">
        <v>5016</v>
      </c>
      <c r="C4710" s="338" t="s">
        <v>12184</v>
      </c>
      <c r="D4710" s="249"/>
      <c r="E4710" s="249"/>
      <c r="F4710" s="183"/>
      <c r="G4710" s="184">
        <f t="shared" si="558"/>
        <v>101.0735</v>
      </c>
      <c r="H4710" s="184">
        <f t="shared" si="559"/>
        <v>53.6</v>
      </c>
      <c r="I4710" s="184">
        <f t="shared" si="560"/>
        <v>47.473499999999994</v>
      </c>
      <c r="K4710" s="184">
        <v>0</v>
      </c>
      <c r="L4710" s="184">
        <v>0</v>
      </c>
      <c r="M4710" s="184">
        <f t="shared" si="561"/>
        <v>0</v>
      </c>
      <c r="O4710" s="188">
        <v>101.0735</v>
      </c>
      <c r="P4710" s="188">
        <v>53.6</v>
      </c>
      <c r="Q4710" s="188">
        <f t="shared" si="562"/>
        <v>47.473499999999994</v>
      </c>
      <c r="S4710" s="184">
        <v>0</v>
      </c>
      <c r="T4710" s="184">
        <v>0</v>
      </c>
      <c r="U4710" s="184">
        <f t="shared" si="563"/>
        <v>0</v>
      </c>
      <c r="W4710" s="185">
        <v>0</v>
      </c>
      <c r="X4710" s="185">
        <v>0</v>
      </c>
      <c r="Y4710" s="185">
        <f t="shared" si="564"/>
        <v>0</v>
      </c>
    </row>
    <row r="4711" spans="2:25" s="187" customFormat="1" hidden="1" x14ac:dyDescent="0.3">
      <c r="B4711" s="226" t="s">
        <v>5017</v>
      </c>
      <c r="C4711" s="338" t="s">
        <v>12185</v>
      </c>
      <c r="D4711" s="249"/>
      <c r="E4711" s="249"/>
      <c r="F4711" s="183"/>
      <c r="G4711" s="184">
        <f t="shared" si="558"/>
        <v>51.246299999999998</v>
      </c>
      <c r="H4711" s="184">
        <f t="shared" si="559"/>
        <v>41.407800449999996</v>
      </c>
      <c r="I4711" s="184">
        <f t="shared" si="560"/>
        <v>9.8384995500000016</v>
      </c>
      <c r="K4711" s="184">
        <v>0</v>
      </c>
      <c r="L4711" s="184">
        <v>0</v>
      </c>
      <c r="M4711" s="184">
        <f t="shared" si="561"/>
        <v>0</v>
      </c>
      <c r="O4711" s="188">
        <v>51.246299999999998</v>
      </c>
      <c r="P4711" s="188">
        <v>41.407800449999996</v>
      </c>
      <c r="Q4711" s="188">
        <f t="shared" si="562"/>
        <v>9.8384995500000016</v>
      </c>
      <c r="S4711" s="184">
        <v>0</v>
      </c>
      <c r="T4711" s="184">
        <v>0</v>
      </c>
      <c r="U4711" s="184">
        <f t="shared" si="563"/>
        <v>0</v>
      </c>
      <c r="W4711" s="185">
        <v>0</v>
      </c>
      <c r="X4711" s="185">
        <v>0</v>
      </c>
      <c r="Y4711" s="185">
        <f t="shared" si="564"/>
        <v>0</v>
      </c>
    </row>
    <row r="4712" spans="2:25" s="187" customFormat="1" hidden="1" x14ac:dyDescent="0.3">
      <c r="B4712" s="226" t="s">
        <v>5018</v>
      </c>
      <c r="C4712" s="338" t="s">
        <v>12186</v>
      </c>
      <c r="D4712" s="249"/>
      <c r="E4712" s="249"/>
      <c r="F4712" s="183"/>
      <c r="G4712" s="184">
        <f t="shared" si="558"/>
        <v>244.09519999999998</v>
      </c>
      <c r="H4712" s="184">
        <f t="shared" si="559"/>
        <v>219.62883977999999</v>
      </c>
      <c r="I4712" s="184">
        <f t="shared" si="560"/>
        <v>24.466360219999984</v>
      </c>
      <c r="K4712" s="184">
        <v>0</v>
      </c>
      <c r="L4712" s="184">
        <v>0</v>
      </c>
      <c r="M4712" s="184">
        <f t="shared" si="561"/>
        <v>0</v>
      </c>
      <c r="O4712" s="188">
        <v>244.09519999999998</v>
      </c>
      <c r="P4712" s="188">
        <v>219.62883977999999</v>
      </c>
      <c r="Q4712" s="188">
        <f t="shared" si="562"/>
        <v>24.466360219999984</v>
      </c>
      <c r="S4712" s="184">
        <v>0</v>
      </c>
      <c r="T4712" s="184">
        <v>0</v>
      </c>
      <c r="U4712" s="184">
        <f t="shared" si="563"/>
        <v>0</v>
      </c>
      <c r="W4712" s="185">
        <v>0</v>
      </c>
      <c r="X4712" s="185">
        <v>0</v>
      </c>
      <c r="Y4712" s="185">
        <f t="shared" si="564"/>
        <v>0</v>
      </c>
    </row>
    <row r="4713" spans="2:25" s="187" customFormat="1" hidden="1" x14ac:dyDescent="0.3">
      <c r="B4713" s="226" t="s">
        <v>5019</v>
      </c>
      <c r="C4713" s="338" t="s">
        <v>12187</v>
      </c>
      <c r="D4713" s="249"/>
      <c r="E4713" s="249"/>
      <c r="F4713" s="183"/>
      <c r="G4713" s="184">
        <f t="shared" si="558"/>
        <v>66</v>
      </c>
      <c r="H4713" s="184">
        <f t="shared" si="559"/>
        <v>27.1</v>
      </c>
      <c r="I4713" s="184">
        <f t="shared" si="560"/>
        <v>38.9</v>
      </c>
      <c r="K4713" s="184">
        <v>0</v>
      </c>
      <c r="L4713" s="184">
        <v>0</v>
      </c>
      <c r="M4713" s="184">
        <f t="shared" si="561"/>
        <v>0</v>
      </c>
      <c r="O4713" s="188">
        <v>66</v>
      </c>
      <c r="P4713" s="188">
        <v>27.1</v>
      </c>
      <c r="Q4713" s="188">
        <f t="shared" si="562"/>
        <v>38.9</v>
      </c>
      <c r="S4713" s="184">
        <v>0</v>
      </c>
      <c r="T4713" s="184">
        <v>0</v>
      </c>
      <c r="U4713" s="184">
        <f t="shared" si="563"/>
        <v>0</v>
      </c>
      <c r="W4713" s="185">
        <v>0</v>
      </c>
      <c r="X4713" s="185">
        <v>0</v>
      </c>
      <c r="Y4713" s="185">
        <f t="shared" si="564"/>
        <v>0</v>
      </c>
    </row>
    <row r="4714" spans="2:25" s="187" customFormat="1" hidden="1" x14ac:dyDescent="0.3">
      <c r="B4714" s="226" t="s">
        <v>5020</v>
      </c>
      <c r="C4714" s="338" t="s">
        <v>12188</v>
      </c>
      <c r="D4714" s="249"/>
      <c r="E4714" s="249"/>
      <c r="F4714" s="183"/>
      <c r="G4714" s="184">
        <f t="shared" si="558"/>
        <v>721.98199999999997</v>
      </c>
      <c r="H4714" s="184">
        <f t="shared" si="559"/>
        <v>687.97160199999985</v>
      </c>
      <c r="I4714" s="184">
        <f t="shared" si="560"/>
        <v>34.010398000000123</v>
      </c>
      <c r="K4714" s="184">
        <v>0</v>
      </c>
      <c r="L4714" s="184">
        <v>0</v>
      </c>
      <c r="M4714" s="184">
        <f t="shared" si="561"/>
        <v>0</v>
      </c>
      <c r="O4714" s="188">
        <v>721.98199999999997</v>
      </c>
      <c r="P4714" s="188">
        <v>687.97160199999985</v>
      </c>
      <c r="Q4714" s="188">
        <f t="shared" si="562"/>
        <v>34.010398000000123</v>
      </c>
      <c r="S4714" s="184">
        <v>0</v>
      </c>
      <c r="T4714" s="184">
        <v>0</v>
      </c>
      <c r="U4714" s="184">
        <f t="shared" si="563"/>
        <v>0</v>
      </c>
      <c r="W4714" s="185">
        <v>0</v>
      </c>
      <c r="X4714" s="185">
        <v>0</v>
      </c>
      <c r="Y4714" s="185">
        <f t="shared" si="564"/>
        <v>0</v>
      </c>
    </row>
    <row r="4715" spans="2:25" s="187" customFormat="1" hidden="1" x14ac:dyDescent="0.3">
      <c r="B4715" s="226" t="s">
        <v>5021</v>
      </c>
      <c r="C4715" s="338" t="s">
        <v>12189</v>
      </c>
      <c r="D4715" s="249"/>
      <c r="E4715" s="249"/>
      <c r="F4715" s="183"/>
      <c r="G4715" s="184">
        <f t="shared" si="558"/>
        <v>269.37920000000003</v>
      </c>
      <c r="H4715" s="184">
        <f t="shared" si="559"/>
        <v>213.508556</v>
      </c>
      <c r="I4715" s="184">
        <f t="shared" si="560"/>
        <v>55.870644000000027</v>
      </c>
      <c r="K4715" s="184">
        <v>0</v>
      </c>
      <c r="L4715" s="184">
        <v>0</v>
      </c>
      <c r="M4715" s="184">
        <f t="shared" si="561"/>
        <v>0</v>
      </c>
      <c r="O4715" s="188">
        <v>269.37920000000003</v>
      </c>
      <c r="P4715" s="188">
        <v>213.508556</v>
      </c>
      <c r="Q4715" s="188">
        <f t="shared" si="562"/>
        <v>55.870644000000027</v>
      </c>
      <c r="S4715" s="184">
        <v>0</v>
      </c>
      <c r="T4715" s="184">
        <v>0</v>
      </c>
      <c r="U4715" s="184">
        <f t="shared" si="563"/>
        <v>0</v>
      </c>
      <c r="W4715" s="185">
        <v>0</v>
      </c>
      <c r="X4715" s="185">
        <v>0</v>
      </c>
      <c r="Y4715" s="185">
        <f t="shared" si="564"/>
        <v>0</v>
      </c>
    </row>
    <row r="4716" spans="2:25" s="187" customFormat="1" hidden="1" x14ac:dyDescent="0.3">
      <c r="B4716" s="226" t="s">
        <v>5022</v>
      </c>
      <c r="C4716" s="338" t="s">
        <v>12190</v>
      </c>
      <c r="D4716" s="249"/>
      <c r="E4716" s="249"/>
      <c r="F4716" s="183"/>
      <c r="G4716" s="184">
        <f t="shared" si="558"/>
        <v>342.79319999999996</v>
      </c>
      <c r="H4716" s="184">
        <f t="shared" si="559"/>
        <v>327.73268000000002</v>
      </c>
      <c r="I4716" s="184">
        <f t="shared" si="560"/>
        <v>15.06051999999994</v>
      </c>
      <c r="K4716" s="184">
        <v>0</v>
      </c>
      <c r="L4716" s="184">
        <v>0</v>
      </c>
      <c r="M4716" s="184">
        <f t="shared" si="561"/>
        <v>0</v>
      </c>
      <c r="O4716" s="188">
        <v>342.79319999999996</v>
      </c>
      <c r="P4716" s="188">
        <v>327.73268000000002</v>
      </c>
      <c r="Q4716" s="188">
        <f t="shared" si="562"/>
        <v>15.06051999999994</v>
      </c>
      <c r="S4716" s="184">
        <v>0</v>
      </c>
      <c r="T4716" s="184">
        <v>0</v>
      </c>
      <c r="U4716" s="184">
        <f t="shared" si="563"/>
        <v>0</v>
      </c>
      <c r="W4716" s="185">
        <v>0</v>
      </c>
      <c r="X4716" s="185">
        <v>0</v>
      </c>
      <c r="Y4716" s="185">
        <f t="shared" si="564"/>
        <v>0</v>
      </c>
    </row>
    <row r="4717" spans="2:25" s="187" customFormat="1" hidden="1" x14ac:dyDescent="0.3">
      <c r="B4717" s="226" t="s">
        <v>5023</v>
      </c>
      <c r="C4717" s="338" t="s">
        <v>12191</v>
      </c>
      <c r="D4717" s="249"/>
      <c r="E4717" s="249"/>
      <c r="F4717" s="183"/>
      <c r="G4717" s="184">
        <f t="shared" si="558"/>
        <v>58.529699999999998</v>
      </c>
      <c r="H4717" s="184">
        <f t="shared" si="559"/>
        <v>55.260216999999997</v>
      </c>
      <c r="I4717" s="184">
        <f t="shared" si="560"/>
        <v>3.269483000000001</v>
      </c>
      <c r="K4717" s="184">
        <v>0</v>
      </c>
      <c r="L4717" s="184">
        <v>0</v>
      </c>
      <c r="M4717" s="184">
        <f t="shared" si="561"/>
        <v>0</v>
      </c>
      <c r="O4717" s="188">
        <v>58.529699999999998</v>
      </c>
      <c r="P4717" s="188">
        <v>55.260216999999997</v>
      </c>
      <c r="Q4717" s="188">
        <f t="shared" si="562"/>
        <v>3.269483000000001</v>
      </c>
      <c r="S4717" s="184">
        <v>0</v>
      </c>
      <c r="T4717" s="184">
        <v>0</v>
      </c>
      <c r="U4717" s="184">
        <f t="shared" si="563"/>
        <v>0</v>
      </c>
      <c r="W4717" s="185">
        <v>0</v>
      </c>
      <c r="X4717" s="185">
        <v>0</v>
      </c>
      <c r="Y4717" s="185">
        <f t="shared" si="564"/>
        <v>0</v>
      </c>
    </row>
    <row r="4718" spans="2:25" s="187" customFormat="1" hidden="1" x14ac:dyDescent="0.3">
      <c r="B4718" s="226" t="s">
        <v>5024</v>
      </c>
      <c r="C4718" s="338" t="s">
        <v>12192</v>
      </c>
      <c r="D4718" s="249"/>
      <c r="E4718" s="249"/>
      <c r="F4718" s="183"/>
      <c r="G4718" s="184">
        <f t="shared" si="558"/>
        <v>1842.8444</v>
      </c>
      <c r="H4718" s="184">
        <f t="shared" si="559"/>
        <v>837.20097499999997</v>
      </c>
      <c r="I4718" s="184">
        <f t="shared" si="560"/>
        <v>1005.643425</v>
      </c>
      <c r="K4718" s="184">
        <v>0</v>
      </c>
      <c r="L4718" s="184">
        <v>0</v>
      </c>
      <c r="M4718" s="184">
        <f t="shared" si="561"/>
        <v>0</v>
      </c>
      <c r="O4718" s="188">
        <v>1842.8444</v>
      </c>
      <c r="P4718" s="188">
        <v>837.20097499999997</v>
      </c>
      <c r="Q4718" s="188">
        <f t="shared" si="562"/>
        <v>1005.643425</v>
      </c>
      <c r="S4718" s="184">
        <v>0</v>
      </c>
      <c r="T4718" s="184">
        <v>0</v>
      </c>
      <c r="U4718" s="184">
        <f t="shared" si="563"/>
        <v>0</v>
      </c>
      <c r="W4718" s="185">
        <v>0</v>
      </c>
      <c r="X4718" s="185">
        <v>0</v>
      </c>
      <c r="Y4718" s="185">
        <f t="shared" si="564"/>
        <v>0</v>
      </c>
    </row>
    <row r="4719" spans="2:25" s="187" customFormat="1" hidden="1" x14ac:dyDescent="0.3">
      <c r="B4719" s="226" t="s">
        <v>5025</v>
      </c>
      <c r="C4719" s="338" t="s">
        <v>12193</v>
      </c>
      <c r="D4719" s="249"/>
      <c r="E4719" s="249"/>
      <c r="F4719" s="183"/>
      <c r="G4719" s="184">
        <f t="shared" si="558"/>
        <v>44.045200000000008</v>
      </c>
      <c r="H4719" s="184">
        <f t="shared" si="559"/>
        <v>42.774546000000001</v>
      </c>
      <c r="I4719" s="184">
        <f t="shared" si="560"/>
        <v>1.2706540000000075</v>
      </c>
      <c r="J4719" s="179"/>
      <c r="K4719" s="184">
        <v>0</v>
      </c>
      <c r="L4719" s="184">
        <v>0</v>
      </c>
      <c r="M4719" s="184">
        <f t="shared" si="561"/>
        <v>0</v>
      </c>
      <c r="N4719" s="179"/>
      <c r="O4719" s="184">
        <v>44.045200000000008</v>
      </c>
      <c r="P4719" s="184">
        <v>42.774546000000001</v>
      </c>
      <c r="Q4719" s="184">
        <f t="shared" si="562"/>
        <v>1.2706540000000075</v>
      </c>
      <c r="R4719" s="179"/>
      <c r="S4719" s="184">
        <v>0</v>
      </c>
      <c r="T4719" s="184">
        <v>0</v>
      </c>
      <c r="U4719" s="184">
        <f t="shared" si="563"/>
        <v>0</v>
      </c>
      <c r="V4719" s="179"/>
      <c r="W4719" s="184">
        <v>0</v>
      </c>
      <c r="X4719" s="184">
        <v>0</v>
      </c>
      <c r="Y4719" s="184">
        <f t="shared" si="564"/>
        <v>0</v>
      </c>
    </row>
    <row r="4720" spans="2:25" s="187" customFormat="1" hidden="1" x14ac:dyDescent="0.3">
      <c r="B4720" s="226" t="s">
        <v>5026</v>
      </c>
      <c r="C4720" s="338" t="s">
        <v>12194</v>
      </c>
      <c r="D4720" s="249"/>
      <c r="E4720" s="249"/>
      <c r="F4720" s="183"/>
      <c r="G4720" s="184">
        <f t="shared" si="558"/>
        <v>273.56220000000008</v>
      </c>
      <c r="H4720" s="184">
        <f t="shared" si="559"/>
        <v>239.27242900000005</v>
      </c>
      <c r="I4720" s="184">
        <f t="shared" si="560"/>
        <v>34.28977100000003</v>
      </c>
      <c r="K4720" s="184">
        <v>0</v>
      </c>
      <c r="L4720" s="184">
        <v>0</v>
      </c>
      <c r="M4720" s="184">
        <f t="shared" si="561"/>
        <v>0</v>
      </c>
      <c r="O4720" s="188">
        <v>273.56220000000008</v>
      </c>
      <c r="P4720" s="188">
        <v>239.27242900000005</v>
      </c>
      <c r="Q4720" s="188">
        <f t="shared" si="562"/>
        <v>34.28977100000003</v>
      </c>
      <c r="S4720" s="184">
        <v>0</v>
      </c>
      <c r="T4720" s="184">
        <v>0</v>
      </c>
      <c r="U4720" s="184">
        <f t="shared" si="563"/>
        <v>0</v>
      </c>
      <c r="W4720" s="185">
        <v>0</v>
      </c>
      <c r="X4720" s="185">
        <v>0</v>
      </c>
      <c r="Y4720" s="185">
        <f t="shared" si="564"/>
        <v>0</v>
      </c>
    </row>
    <row r="4721" spans="2:27" s="187" customFormat="1" hidden="1" x14ac:dyDescent="0.3">
      <c r="B4721" s="226" t="s">
        <v>5027</v>
      </c>
      <c r="C4721" s="338" t="s">
        <v>12195</v>
      </c>
      <c r="D4721" s="249"/>
      <c r="E4721" s="249"/>
      <c r="F4721" s="183"/>
      <c r="G4721" s="184">
        <f t="shared" si="558"/>
        <v>35</v>
      </c>
      <c r="H4721" s="184">
        <f t="shared" si="559"/>
        <v>18.600000000000001</v>
      </c>
      <c r="I4721" s="184">
        <f t="shared" si="560"/>
        <v>16.399999999999999</v>
      </c>
      <c r="K4721" s="184">
        <v>0</v>
      </c>
      <c r="L4721" s="184">
        <v>0</v>
      </c>
      <c r="M4721" s="184">
        <f t="shared" si="561"/>
        <v>0</v>
      </c>
      <c r="O4721" s="188">
        <v>35</v>
      </c>
      <c r="P4721" s="188">
        <v>18.600000000000001</v>
      </c>
      <c r="Q4721" s="188">
        <f t="shared" si="562"/>
        <v>16.399999999999999</v>
      </c>
      <c r="S4721" s="184">
        <v>0</v>
      </c>
      <c r="T4721" s="184">
        <v>0</v>
      </c>
      <c r="U4721" s="184">
        <f t="shared" si="563"/>
        <v>0</v>
      </c>
      <c r="W4721" s="185">
        <v>0</v>
      </c>
      <c r="X4721" s="185">
        <v>0</v>
      </c>
      <c r="Y4721" s="185">
        <f t="shared" si="564"/>
        <v>0</v>
      </c>
    </row>
    <row r="4722" spans="2:27" s="187" customFormat="1" hidden="1" x14ac:dyDescent="0.3">
      <c r="B4722" s="226" t="s">
        <v>5028</v>
      </c>
      <c r="C4722" s="338" t="s">
        <v>12196</v>
      </c>
      <c r="D4722" s="249"/>
      <c r="E4722" s="249"/>
      <c r="F4722" s="183"/>
      <c r="G4722" s="184">
        <f t="shared" si="558"/>
        <v>491.92180000000002</v>
      </c>
      <c r="H4722" s="184">
        <f t="shared" si="559"/>
        <v>448.06436399999996</v>
      </c>
      <c r="I4722" s="184">
        <f t="shared" si="560"/>
        <v>43.857436000000064</v>
      </c>
      <c r="K4722" s="184">
        <v>0</v>
      </c>
      <c r="L4722" s="184">
        <v>0</v>
      </c>
      <c r="M4722" s="184">
        <f t="shared" si="561"/>
        <v>0</v>
      </c>
      <c r="O4722" s="188">
        <v>491.92180000000002</v>
      </c>
      <c r="P4722" s="188">
        <v>448.06436399999996</v>
      </c>
      <c r="Q4722" s="188">
        <f t="shared" si="562"/>
        <v>43.857436000000064</v>
      </c>
      <c r="S4722" s="184">
        <v>0</v>
      </c>
      <c r="T4722" s="184">
        <v>0</v>
      </c>
      <c r="U4722" s="184">
        <f t="shared" si="563"/>
        <v>0</v>
      </c>
      <c r="W4722" s="185">
        <v>0</v>
      </c>
      <c r="X4722" s="185">
        <v>0</v>
      </c>
      <c r="Y4722" s="185">
        <f t="shared" si="564"/>
        <v>0</v>
      </c>
    </row>
    <row r="4723" spans="2:27" s="187" customFormat="1" hidden="1" x14ac:dyDescent="0.3">
      <c r="B4723" s="226" t="s">
        <v>5029</v>
      </c>
      <c r="C4723" s="338" t="s">
        <v>12197</v>
      </c>
      <c r="D4723" s="249"/>
      <c r="E4723" s="249"/>
      <c r="F4723" s="183"/>
      <c r="G4723" s="184">
        <f t="shared" si="558"/>
        <v>162.49599999999998</v>
      </c>
      <c r="H4723" s="184">
        <f t="shared" si="559"/>
        <v>145.28565700000001</v>
      </c>
      <c r="I4723" s="184">
        <f t="shared" si="560"/>
        <v>17.210342999999966</v>
      </c>
      <c r="K4723" s="184">
        <v>0</v>
      </c>
      <c r="L4723" s="184">
        <v>0</v>
      </c>
      <c r="M4723" s="184">
        <f t="shared" si="561"/>
        <v>0</v>
      </c>
      <c r="O4723" s="188">
        <v>162.49599999999998</v>
      </c>
      <c r="P4723" s="188">
        <v>145.28565700000001</v>
      </c>
      <c r="Q4723" s="188">
        <f t="shared" si="562"/>
        <v>17.210342999999966</v>
      </c>
      <c r="S4723" s="184">
        <v>0</v>
      </c>
      <c r="T4723" s="184">
        <v>0</v>
      </c>
      <c r="U4723" s="184">
        <f t="shared" si="563"/>
        <v>0</v>
      </c>
      <c r="W4723" s="185">
        <v>0</v>
      </c>
      <c r="X4723" s="185">
        <v>0</v>
      </c>
      <c r="Y4723" s="185">
        <f t="shared" si="564"/>
        <v>0</v>
      </c>
    </row>
    <row r="4724" spans="2:27" s="187" customFormat="1" hidden="1" x14ac:dyDescent="0.3">
      <c r="B4724" s="226" t="s">
        <v>5030</v>
      </c>
      <c r="C4724" s="338" t="s">
        <v>12198</v>
      </c>
      <c r="D4724" s="249"/>
      <c r="E4724" s="249"/>
      <c r="F4724" s="183"/>
      <c r="G4724" s="184">
        <f t="shared" si="558"/>
        <v>294.4194</v>
      </c>
      <c r="H4724" s="184">
        <f t="shared" si="559"/>
        <v>288.76171300000004</v>
      </c>
      <c r="I4724" s="184">
        <f t="shared" si="560"/>
        <v>5.6576869999999531</v>
      </c>
      <c r="K4724" s="184">
        <v>0</v>
      </c>
      <c r="L4724" s="184">
        <v>0</v>
      </c>
      <c r="M4724" s="184">
        <f t="shared" si="561"/>
        <v>0</v>
      </c>
      <c r="O4724" s="188">
        <v>294.4194</v>
      </c>
      <c r="P4724" s="188">
        <v>288.76171300000004</v>
      </c>
      <c r="Q4724" s="188">
        <f t="shared" si="562"/>
        <v>5.6576869999999531</v>
      </c>
      <c r="S4724" s="184">
        <v>0</v>
      </c>
      <c r="T4724" s="184">
        <v>0</v>
      </c>
      <c r="U4724" s="184">
        <f t="shared" si="563"/>
        <v>0</v>
      </c>
      <c r="W4724" s="185">
        <v>0</v>
      </c>
      <c r="X4724" s="185">
        <v>0</v>
      </c>
      <c r="Y4724" s="185">
        <f t="shared" si="564"/>
        <v>0</v>
      </c>
    </row>
    <row r="4725" spans="2:27" s="187" customFormat="1" hidden="1" x14ac:dyDescent="0.3">
      <c r="B4725" s="226" t="s">
        <v>5031</v>
      </c>
      <c r="C4725" s="338" t="s">
        <v>12199</v>
      </c>
      <c r="D4725" s="249"/>
      <c r="E4725" s="249"/>
      <c r="F4725" s="183"/>
      <c r="G4725" s="184">
        <f t="shared" si="558"/>
        <v>83.838200000000001</v>
      </c>
      <c r="H4725" s="184">
        <f t="shared" si="559"/>
        <v>58.158380000000001</v>
      </c>
      <c r="I4725" s="184">
        <f t="shared" si="560"/>
        <v>25.679819999999999</v>
      </c>
      <c r="K4725" s="184">
        <v>0</v>
      </c>
      <c r="L4725" s="184">
        <v>0</v>
      </c>
      <c r="M4725" s="184">
        <f t="shared" si="561"/>
        <v>0</v>
      </c>
      <c r="O4725" s="188">
        <v>83.838200000000001</v>
      </c>
      <c r="P4725" s="188">
        <v>58.158380000000001</v>
      </c>
      <c r="Q4725" s="188">
        <f t="shared" si="562"/>
        <v>25.679819999999999</v>
      </c>
      <c r="S4725" s="184">
        <v>0</v>
      </c>
      <c r="T4725" s="184">
        <v>0</v>
      </c>
      <c r="U4725" s="184">
        <f t="shared" si="563"/>
        <v>0</v>
      </c>
      <c r="W4725" s="185">
        <v>0</v>
      </c>
      <c r="X4725" s="185">
        <v>0</v>
      </c>
      <c r="Y4725" s="185">
        <f t="shared" si="564"/>
        <v>0</v>
      </c>
    </row>
    <row r="4726" spans="2:27" s="187" customFormat="1" hidden="1" x14ac:dyDescent="0.3">
      <c r="B4726" s="226" t="s">
        <v>5032</v>
      </c>
      <c r="C4726" s="338" t="s">
        <v>12200</v>
      </c>
      <c r="D4726" s="249"/>
      <c r="E4726" s="249"/>
      <c r="F4726" s="183"/>
      <c r="G4726" s="184">
        <f t="shared" si="558"/>
        <v>77.464600000000004</v>
      </c>
      <c r="H4726" s="184">
        <f t="shared" si="559"/>
        <v>55.2624</v>
      </c>
      <c r="I4726" s="184">
        <f t="shared" si="560"/>
        <v>22.202200000000005</v>
      </c>
      <c r="K4726" s="184">
        <v>0</v>
      </c>
      <c r="L4726" s="184">
        <v>0</v>
      </c>
      <c r="M4726" s="184">
        <f t="shared" si="561"/>
        <v>0</v>
      </c>
      <c r="O4726" s="188">
        <v>77.464600000000004</v>
      </c>
      <c r="P4726" s="188">
        <v>55.2624</v>
      </c>
      <c r="Q4726" s="188">
        <f t="shared" si="562"/>
        <v>22.202200000000005</v>
      </c>
      <c r="S4726" s="184">
        <v>0</v>
      </c>
      <c r="T4726" s="184">
        <v>0</v>
      </c>
      <c r="U4726" s="184">
        <f t="shared" si="563"/>
        <v>0</v>
      </c>
      <c r="W4726" s="185">
        <v>0</v>
      </c>
      <c r="X4726" s="185">
        <v>0</v>
      </c>
      <c r="Y4726" s="185">
        <f t="shared" si="564"/>
        <v>0</v>
      </c>
    </row>
    <row r="4727" spans="2:27" s="187" customFormat="1" hidden="1" x14ac:dyDescent="0.3">
      <c r="B4727" s="226" t="s">
        <v>5033</v>
      </c>
      <c r="C4727" s="338" t="s">
        <v>12201</v>
      </c>
      <c r="D4727" s="249"/>
      <c r="E4727" s="249"/>
      <c r="F4727" s="183"/>
      <c r="G4727" s="184">
        <f t="shared" si="558"/>
        <v>40.547000000000004</v>
      </c>
      <c r="H4727" s="184">
        <f t="shared" si="559"/>
        <v>37.446809999999999</v>
      </c>
      <c r="I4727" s="184">
        <f t="shared" si="560"/>
        <v>3.1001900000000049</v>
      </c>
      <c r="K4727" s="184">
        <v>0</v>
      </c>
      <c r="L4727" s="184">
        <v>0</v>
      </c>
      <c r="M4727" s="184">
        <f t="shared" si="561"/>
        <v>0</v>
      </c>
      <c r="O4727" s="188">
        <v>40.547000000000004</v>
      </c>
      <c r="P4727" s="188">
        <v>37.446809999999999</v>
      </c>
      <c r="Q4727" s="188">
        <f t="shared" si="562"/>
        <v>3.1001900000000049</v>
      </c>
      <c r="S4727" s="184">
        <v>0</v>
      </c>
      <c r="T4727" s="184">
        <v>0</v>
      </c>
      <c r="U4727" s="184">
        <f t="shared" si="563"/>
        <v>0</v>
      </c>
      <c r="W4727" s="185">
        <v>0</v>
      </c>
      <c r="X4727" s="185">
        <v>0</v>
      </c>
      <c r="Y4727" s="185">
        <f t="shared" si="564"/>
        <v>0</v>
      </c>
    </row>
    <row r="4728" spans="2:27" s="187" customFormat="1" hidden="1" x14ac:dyDescent="0.3">
      <c r="B4728" s="226" t="s">
        <v>5034</v>
      </c>
      <c r="C4728" s="338" t="s">
        <v>12202</v>
      </c>
      <c r="D4728" s="249"/>
      <c r="E4728" s="249"/>
      <c r="F4728" s="183"/>
      <c r="G4728" s="184">
        <f t="shared" si="558"/>
        <v>228.7192</v>
      </c>
      <c r="H4728" s="184">
        <f t="shared" si="559"/>
        <v>218.89737700000003</v>
      </c>
      <c r="I4728" s="184">
        <f t="shared" si="560"/>
        <v>9.8218229999999664</v>
      </c>
      <c r="K4728" s="184">
        <v>0</v>
      </c>
      <c r="L4728" s="184">
        <v>0</v>
      </c>
      <c r="M4728" s="184">
        <f t="shared" si="561"/>
        <v>0</v>
      </c>
      <c r="O4728" s="188">
        <v>228.7192</v>
      </c>
      <c r="P4728" s="188">
        <v>218.89737700000003</v>
      </c>
      <c r="Q4728" s="188">
        <f t="shared" si="562"/>
        <v>9.8218229999999664</v>
      </c>
      <c r="S4728" s="184">
        <v>0</v>
      </c>
      <c r="T4728" s="184">
        <v>0</v>
      </c>
      <c r="U4728" s="184">
        <f t="shared" si="563"/>
        <v>0</v>
      </c>
      <c r="W4728" s="185">
        <v>0</v>
      </c>
      <c r="X4728" s="185">
        <v>0</v>
      </c>
      <c r="Y4728" s="185">
        <f t="shared" si="564"/>
        <v>0</v>
      </c>
    </row>
    <row r="4729" spans="2:27" s="187" customFormat="1" hidden="1" x14ac:dyDescent="0.3">
      <c r="B4729" s="226" t="s">
        <v>5035</v>
      </c>
      <c r="C4729" s="338" t="s">
        <v>12203</v>
      </c>
      <c r="D4729" s="249"/>
      <c r="E4729" s="249"/>
      <c r="F4729" s="183"/>
      <c r="G4729" s="184">
        <f t="shared" si="558"/>
        <v>30</v>
      </c>
      <c r="H4729" s="184">
        <f t="shared" si="559"/>
        <v>0.1</v>
      </c>
      <c r="I4729" s="184">
        <f t="shared" si="560"/>
        <v>29.9</v>
      </c>
      <c r="K4729" s="184">
        <v>0</v>
      </c>
      <c r="L4729" s="184">
        <v>0</v>
      </c>
      <c r="M4729" s="184">
        <f t="shared" si="561"/>
        <v>0</v>
      </c>
      <c r="O4729" s="188">
        <v>30</v>
      </c>
      <c r="P4729" s="188">
        <v>0.1</v>
      </c>
      <c r="Q4729" s="188">
        <f t="shared" si="562"/>
        <v>29.9</v>
      </c>
      <c r="S4729" s="184">
        <v>0</v>
      </c>
      <c r="T4729" s="184">
        <v>0</v>
      </c>
      <c r="U4729" s="184">
        <f t="shared" si="563"/>
        <v>0</v>
      </c>
      <c r="W4729" s="185">
        <v>0</v>
      </c>
      <c r="X4729" s="185">
        <v>0</v>
      </c>
      <c r="Y4729" s="185">
        <f t="shared" si="564"/>
        <v>0</v>
      </c>
    </row>
    <row r="4730" spans="2:27" s="187" customFormat="1" hidden="1" x14ac:dyDescent="0.3">
      <c r="B4730" s="226" t="s">
        <v>5036</v>
      </c>
      <c r="C4730" s="338" t="s">
        <v>12204</v>
      </c>
      <c r="D4730" s="249"/>
      <c r="E4730" s="249"/>
      <c r="F4730" s="183"/>
      <c r="G4730" s="184">
        <f t="shared" si="558"/>
        <v>808.27410000000009</v>
      </c>
      <c r="H4730" s="184">
        <f t="shared" si="559"/>
        <v>784.81769969999993</v>
      </c>
      <c r="I4730" s="184">
        <f t="shared" si="560"/>
        <v>23.456400300000155</v>
      </c>
      <c r="K4730" s="184">
        <v>0</v>
      </c>
      <c r="L4730" s="184">
        <v>0</v>
      </c>
      <c r="M4730" s="184">
        <f t="shared" si="561"/>
        <v>0</v>
      </c>
      <c r="O4730" s="188">
        <v>808.27410000000009</v>
      </c>
      <c r="P4730" s="188">
        <v>784.81769969999993</v>
      </c>
      <c r="Q4730" s="188">
        <f t="shared" si="562"/>
        <v>23.456400300000155</v>
      </c>
      <c r="S4730" s="184">
        <v>0</v>
      </c>
      <c r="T4730" s="184">
        <v>0</v>
      </c>
      <c r="U4730" s="184">
        <f t="shared" si="563"/>
        <v>0</v>
      </c>
      <c r="W4730" s="185">
        <v>0</v>
      </c>
      <c r="X4730" s="185">
        <v>0</v>
      </c>
      <c r="Y4730" s="185">
        <f t="shared" si="564"/>
        <v>0</v>
      </c>
    </row>
    <row r="4731" spans="2:27" s="187" customFormat="1" hidden="1" x14ac:dyDescent="0.3">
      <c r="B4731" s="226" t="s">
        <v>5037</v>
      </c>
      <c r="C4731" s="338" t="s">
        <v>12205</v>
      </c>
      <c r="D4731" s="249"/>
      <c r="E4731" s="249"/>
      <c r="F4731" s="183"/>
      <c r="G4731" s="184">
        <f t="shared" si="558"/>
        <v>321.13569999999999</v>
      </c>
      <c r="H4731" s="184">
        <f t="shared" si="559"/>
        <v>277.7942089</v>
      </c>
      <c r="I4731" s="184">
        <f t="shared" si="560"/>
        <v>43.341491099999985</v>
      </c>
      <c r="K4731" s="184">
        <v>0</v>
      </c>
      <c r="L4731" s="184">
        <v>0</v>
      </c>
      <c r="M4731" s="184">
        <f t="shared" si="561"/>
        <v>0</v>
      </c>
      <c r="O4731" s="188">
        <v>321.13569999999999</v>
      </c>
      <c r="P4731" s="188">
        <v>277.7942089</v>
      </c>
      <c r="Q4731" s="188">
        <f t="shared" si="562"/>
        <v>43.341491099999985</v>
      </c>
      <c r="S4731" s="184">
        <v>0</v>
      </c>
      <c r="T4731" s="184">
        <v>0</v>
      </c>
      <c r="U4731" s="184">
        <f t="shared" si="563"/>
        <v>0</v>
      </c>
      <c r="W4731" s="185">
        <v>0</v>
      </c>
      <c r="X4731" s="185">
        <v>0</v>
      </c>
      <c r="Y4731" s="185">
        <f t="shared" si="564"/>
        <v>0</v>
      </c>
    </row>
    <row r="4732" spans="2:27" s="187" customFormat="1" hidden="1" x14ac:dyDescent="0.3">
      <c r="B4732" s="226" t="s">
        <v>5038</v>
      </c>
      <c r="C4732" s="338" t="s">
        <v>12206</v>
      </c>
      <c r="D4732" s="249"/>
      <c r="E4732" s="249"/>
      <c r="F4732" s="183"/>
      <c r="G4732" s="184">
        <f t="shared" ref="G4732:G4795" si="565">+K4732+O4732+S4732+W4732</f>
        <v>360.56470000000002</v>
      </c>
      <c r="H4732" s="184">
        <f t="shared" ref="H4732:H4795" si="566">+L4732+P4732+T4732+X4732</f>
        <v>333.59780799999999</v>
      </c>
      <c r="I4732" s="184">
        <f t="shared" si="560"/>
        <v>26.96689200000003</v>
      </c>
      <c r="J4732" s="186"/>
      <c r="K4732" s="184">
        <v>0</v>
      </c>
      <c r="L4732" s="184">
        <v>0</v>
      </c>
      <c r="M4732" s="184">
        <f t="shared" si="561"/>
        <v>0</v>
      </c>
      <c r="N4732" s="186"/>
      <c r="O4732" s="185">
        <v>360.56470000000002</v>
      </c>
      <c r="P4732" s="185">
        <v>333.59780799999999</v>
      </c>
      <c r="Q4732" s="185">
        <f t="shared" si="562"/>
        <v>26.96689200000003</v>
      </c>
      <c r="R4732" s="186"/>
      <c r="S4732" s="184">
        <v>0</v>
      </c>
      <c r="T4732" s="184">
        <v>0</v>
      </c>
      <c r="U4732" s="184">
        <f t="shared" si="563"/>
        <v>0</v>
      </c>
      <c r="V4732" s="186"/>
      <c r="W4732" s="185">
        <v>0</v>
      </c>
      <c r="X4732" s="185">
        <v>0</v>
      </c>
      <c r="Y4732" s="185">
        <f t="shared" si="564"/>
        <v>0</v>
      </c>
      <c r="Z4732" s="189"/>
      <c r="AA4732" s="189"/>
    </row>
    <row r="4733" spans="2:27" s="187" customFormat="1" hidden="1" x14ac:dyDescent="0.3">
      <c r="B4733" s="226" t="s">
        <v>5039</v>
      </c>
      <c r="C4733" s="338" t="s">
        <v>12207</v>
      </c>
      <c r="D4733" s="249"/>
      <c r="E4733" s="249"/>
      <c r="F4733" s="183"/>
      <c r="G4733" s="184">
        <f t="shared" si="565"/>
        <v>57.012699999999995</v>
      </c>
      <c r="H4733" s="184">
        <f t="shared" si="566"/>
        <v>53.762532999999998</v>
      </c>
      <c r="I4733" s="184">
        <f t="shared" si="560"/>
        <v>3.2501669999999976</v>
      </c>
      <c r="K4733" s="184">
        <v>0</v>
      </c>
      <c r="L4733" s="184">
        <v>0</v>
      </c>
      <c r="M4733" s="184">
        <f t="shared" si="561"/>
        <v>0</v>
      </c>
      <c r="O4733" s="188">
        <v>57.012699999999995</v>
      </c>
      <c r="P4733" s="188">
        <v>53.762532999999998</v>
      </c>
      <c r="Q4733" s="188">
        <f t="shared" si="562"/>
        <v>3.2501669999999976</v>
      </c>
      <c r="S4733" s="184">
        <v>0</v>
      </c>
      <c r="T4733" s="184">
        <v>0</v>
      </c>
      <c r="U4733" s="184">
        <f t="shared" si="563"/>
        <v>0</v>
      </c>
      <c r="W4733" s="185">
        <v>0</v>
      </c>
      <c r="X4733" s="185">
        <v>0</v>
      </c>
      <c r="Y4733" s="185">
        <f t="shared" si="564"/>
        <v>0</v>
      </c>
    </row>
    <row r="4734" spans="2:27" s="187" customFormat="1" hidden="1" x14ac:dyDescent="0.3">
      <c r="B4734" s="226" t="s">
        <v>5040</v>
      </c>
      <c r="C4734" s="338" t="s">
        <v>12208</v>
      </c>
      <c r="D4734" s="249"/>
      <c r="E4734" s="249"/>
      <c r="F4734" s="183"/>
      <c r="G4734" s="184">
        <f t="shared" si="565"/>
        <v>136.12370000000001</v>
      </c>
      <c r="H4734" s="184">
        <f t="shared" si="566"/>
        <v>85.076999999999998</v>
      </c>
      <c r="I4734" s="184">
        <f t="shared" si="560"/>
        <v>51.046700000000016</v>
      </c>
      <c r="K4734" s="184">
        <v>0</v>
      </c>
      <c r="L4734" s="184">
        <v>0</v>
      </c>
      <c r="M4734" s="184">
        <f t="shared" si="561"/>
        <v>0</v>
      </c>
      <c r="O4734" s="188">
        <v>136.12370000000001</v>
      </c>
      <c r="P4734" s="188">
        <v>85.076999999999998</v>
      </c>
      <c r="Q4734" s="188">
        <f t="shared" si="562"/>
        <v>51.046700000000016</v>
      </c>
      <c r="S4734" s="184">
        <v>0</v>
      </c>
      <c r="T4734" s="184">
        <v>0</v>
      </c>
      <c r="U4734" s="184">
        <f t="shared" si="563"/>
        <v>0</v>
      </c>
      <c r="W4734" s="185">
        <v>0</v>
      </c>
      <c r="X4734" s="185">
        <v>0</v>
      </c>
      <c r="Y4734" s="185">
        <f t="shared" si="564"/>
        <v>0</v>
      </c>
    </row>
    <row r="4735" spans="2:27" s="187" customFormat="1" hidden="1" x14ac:dyDescent="0.3">
      <c r="B4735" s="226" t="s">
        <v>5041</v>
      </c>
      <c r="C4735" s="338" t="s">
        <v>12209</v>
      </c>
      <c r="D4735" s="249"/>
      <c r="E4735" s="249"/>
      <c r="F4735" s="183"/>
      <c r="G4735" s="184">
        <f t="shared" si="565"/>
        <v>41.058800000000005</v>
      </c>
      <c r="H4735" s="184">
        <f t="shared" si="566"/>
        <v>39.257913000000002</v>
      </c>
      <c r="I4735" s="184">
        <f t="shared" si="560"/>
        <v>1.800887000000003</v>
      </c>
      <c r="K4735" s="184">
        <v>0</v>
      </c>
      <c r="L4735" s="184">
        <v>0</v>
      </c>
      <c r="M4735" s="184">
        <f t="shared" si="561"/>
        <v>0</v>
      </c>
      <c r="O4735" s="188">
        <v>41.058800000000005</v>
      </c>
      <c r="P4735" s="188">
        <v>39.257913000000002</v>
      </c>
      <c r="Q4735" s="188">
        <f t="shared" si="562"/>
        <v>1.800887000000003</v>
      </c>
      <c r="S4735" s="184">
        <v>0</v>
      </c>
      <c r="T4735" s="184">
        <v>0</v>
      </c>
      <c r="U4735" s="184">
        <f t="shared" si="563"/>
        <v>0</v>
      </c>
      <c r="W4735" s="185">
        <v>0</v>
      </c>
      <c r="X4735" s="185">
        <v>0</v>
      </c>
      <c r="Y4735" s="185">
        <f t="shared" si="564"/>
        <v>0</v>
      </c>
    </row>
    <row r="4736" spans="2:27" s="187" customFormat="1" hidden="1" x14ac:dyDescent="0.3">
      <c r="B4736" s="226" t="s">
        <v>5042</v>
      </c>
      <c r="C4736" s="338" t="s">
        <v>12210</v>
      </c>
      <c r="D4736" s="249"/>
      <c r="E4736" s="249"/>
      <c r="F4736" s="183"/>
      <c r="G4736" s="184">
        <f t="shared" si="565"/>
        <v>264.16680000000002</v>
      </c>
      <c r="H4736" s="184">
        <f t="shared" si="566"/>
        <v>230.58163930000006</v>
      </c>
      <c r="I4736" s="184">
        <f t="shared" si="560"/>
        <v>33.58516069999996</v>
      </c>
      <c r="K4736" s="184">
        <v>0</v>
      </c>
      <c r="L4736" s="184">
        <v>0</v>
      </c>
      <c r="M4736" s="184">
        <f t="shared" si="561"/>
        <v>0</v>
      </c>
      <c r="O4736" s="188">
        <v>264.16680000000002</v>
      </c>
      <c r="P4736" s="188">
        <v>230.58163930000006</v>
      </c>
      <c r="Q4736" s="188">
        <f t="shared" si="562"/>
        <v>33.58516069999996</v>
      </c>
      <c r="S4736" s="184">
        <v>0</v>
      </c>
      <c r="T4736" s="184">
        <v>0</v>
      </c>
      <c r="U4736" s="184">
        <f t="shared" si="563"/>
        <v>0</v>
      </c>
      <c r="W4736" s="185">
        <v>0</v>
      </c>
      <c r="X4736" s="185">
        <v>0</v>
      </c>
      <c r="Y4736" s="185">
        <f t="shared" si="564"/>
        <v>0</v>
      </c>
    </row>
    <row r="4737" spans="2:25" s="187" customFormat="1" hidden="1" x14ac:dyDescent="0.3">
      <c r="B4737" s="226" t="s">
        <v>5043</v>
      </c>
      <c r="C4737" s="338" t="s">
        <v>12211</v>
      </c>
      <c r="D4737" s="249"/>
      <c r="E4737" s="249"/>
      <c r="F4737" s="183"/>
      <c r="G4737" s="184">
        <f t="shared" si="565"/>
        <v>49</v>
      </c>
      <c r="H4737" s="184">
        <f t="shared" si="566"/>
        <v>0</v>
      </c>
      <c r="I4737" s="184">
        <f t="shared" si="560"/>
        <v>49</v>
      </c>
      <c r="K4737" s="184">
        <v>0</v>
      </c>
      <c r="L4737" s="184">
        <v>0</v>
      </c>
      <c r="M4737" s="184">
        <f t="shared" si="561"/>
        <v>0</v>
      </c>
      <c r="O4737" s="188">
        <v>49</v>
      </c>
      <c r="P4737" s="188">
        <v>0</v>
      </c>
      <c r="Q4737" s="188">
        <f t="shared" si="562"/>
        <v>49</v>
      </c>
      <c r="S4737" s="184">
        <v>0</v>
      </c>
      <c r="T4737" s="184">
        <v>0</v>
      </c>
      <c r="U4737" s="184">
        <f t="shared" si="563"/>
        <v>0</v>
      </c>
      <c r="W4737" s="185">
        <v>0</v>
      </c>
      <c r="X4737" s="185">
        <v>0</v>
      </c>
      <c r="Y4737" s="185">
        <f t="shared" si="564"/>
        <v>0</v>
      </c>
    </row>
    <row r="4738" spans="2:25" s="187" customFormat="1" hidden="1" x14ac:dyDescent="0.3">
      <c r="B4738" s="226" t="s">
        <v>5044</v>
      </c>
      <c r="C4738" s="338" t="s">
        <v>12212</v>
      </c>
      <c r="D4738" s="249"/>
      <c r="E4738" s="249"/>
      <c r="F4738" s="183"/>
      <c r="G4738" s="184">
        <f t="shared" si="565"/>
        <v>894.87689999999975</v>
      </c>
      <c r="H4738" s="184">
        <f t="shared" si="566"/>
        <v>850.98300312999993</v>
      </c>
      <c r="I4738" s="184">
        <f t="shared" si="560"/>
        <v>43.893896869999821</v>
      </c>
      <c r="K4738" s="184">
        <v>0</v>
      </c>
      <c r="L4738" s="184">
        <v>0</v>
      </c>
      <c r="M4738" s="184">
        <f t="shared" si="561"/>
        <v>0</v>
      </c>
      <c r="O4738" s="188">
        <v>894.87689999999975</v>
      </c>
      <c r="P4738" s="188">
        <v>850.98300312999993</v>
      </c>
      <c r="Q4738" s="188">
        <f t="shared" si="562"/>
        <v>43.893896869999821</v>
      </c>
      <c r="S4738" s="184">
        <v>0</v>
      </c>
      <c r="T4738" s="184">
        <v>0</v>
      </c>
      <c r="U4738" s="184">
        <f t="shared" si="563"/>
        <v>0</v>
      </c>
      <c r="W4738" s="185">
        <v>0</v>
      </c>
      <c r="X4738" s="185">
        <v>0</v>
      </c>
      <c r="Y4738" s="185">
        <f t="shared" si="564"/>
        <v>0</v>
      </c>
    </row>
    <row r="4739" spans="2:25" s="187" customFormat="1" hidden="1" x14ac:dyDescent="0.3">
      <c r="B4739" s="226" t="s">
        <v>5045</v>
      </c>
      <c r="C4739" s="338" t="s">
        <v>12213</v>
      </c>
      <c r="D4739" s="249"/>
      <c r="E4739" s="249"/>
      <c r="F4739" s="183"/>
      <c r="G4739" s="184">
        <f t="shared" si="565"/>
        <v>93.411200000000008</v>
      </c>
      <c r="H4739" s="184">
        <f t="shared" si="566"/>
        <v>88.833355499999996</v>
      </c>
      <c r="I4739" s="184">
        <f t="shared" si="560"/>
        <v>4.5778445000000119</v>
      </c>
      <c r="K4739" s="184">
        <v>0</v>
      </c>
      <c r="L4739" s="184">
        <v>0</v>
      </c>
      <c r="M4739" s="184">
        <f t="shared" si="561"/>
        <v>0</v>
      </c>
      <c r="O4739" s="188">
        <v>93.411200000000008</v>
      </c>
      <c r="P4739" s="188">
        <v>88.833355499999996</v>
      </c>
      <c r="Q4739" s="188">
        <f t="shared" si="562"/>
        <v>4.5778445000000119</v>
      </c>
      <c r="S4739" s="184">
        <v>0</v>
      </c>
      <c r="T4739" s="184">
        <v>0</v>
      </c>
      <c r="U4739" s="184">
        <f t="shared" si="563"/>
        <v>0</v>
      </c>
      <c r="W4739" s="185">
        <v>0</v>
      </c>
      <c r="X4739" s="185">
        <v>0</v>
      </c>
      <c r="Y4739" s="185">
        <f t="shared" si="564"/>
        <v>0</v>
      </c>
    </row>
    <row r="4740" spans="2:25" s="187" customFormat="1" hidden="1" x14ac:dyDescent="0.3">
      <c r="B4740" s="226" t="s">
        <v>5046</v>
      </c>
      <c r="C4740" s="338" t="s">
        <v>12214</v>
      </c>
      <c r="D4740" s="249"/>
      <c r="E4740" s="249"/>
      <c r="F4740" s="183"/>
      <c r="G4740" s="184">
        <f t="shared" si="565"/>
        <v>274.49160000000001</v>
      </c>
      <c r="H4740" s="184">
        <f t="shared" si="566"/>
        <v>230.65374300000002</v>
      </c>
      <c r="I4740" s="184">
        <f t="shared" si="560"/>
        <v>43.837856999999985</v>
      </c>
      <c r="K4740" s="184">
        <v>0</v>
      </c>
      <c r="L4740" s="184">
        <v>0</v>
      </c>
      <c r="M4740" s="184">
        <f t="shared" si="561"/>
        <v>0</v>
      </c>
      <c r="O4740" s="188">
        <v>274.49160000000001</v>
      </c>
      <c r="P4740" s="188">
        <v>230.65374300000002</v>
      </c>
      <c r="Q4740" s="188">
        <f t="shared" si="562"/>
        <v>43.837856999999985</v>
      </c>
      <c r="S4740" s="184">
        <v>0</v>
      </c>
      <c r="T4740" s="184">
        <v>0</v>
      </c>
      <c r="U4740" s="184">
        <f t="shared" si="563"/>
        <v>0</v>
      </c>
      <c r="W4740" s="185">
        <v>0</v>
      </c>
      <c r="X4740" s="185">
        <v>0</v>
      </c>
      <c r="Y4740" s="185">
        <f t="shared" si="564"/>
        <v>0</v>
      </c>
    </row>
    <row r="4741" spans="2:25" s="187" customFormat="1" hidden="1" x14ac:dyDescent="0.3">
      <c r="B4741" s="226" t="s">
        <v>5047</v>
      </c>
      <c r="C4741" s="338" t="s">
        <v>12215</v>
      </c>
      <c r="D4741" s="249"/>
      <c r="E4741" s="249"/>
      <c r="F4741" s="183"/>
      <c r="G4741" s="184">
        <f t="shared" si="565"/>
        <v>365.33950000000004</v>
      </c>
      <c r="H4741" s="184">
        <f t="shared" si="566"/>
        <v>335.83054400000003</v>
      </c>
      <c r="I4741" s="184">
        <f t="shared" si="560"/>
        <v>29.508956000000012</v>
      </c>
      <c r="K4741" s="184">
        <v>0</v>
      </c>
      <c r="L4741" s="184">
        <v>0</v>
      </c>
      <c r="M4741" s="184">
        <f t="shared" si="561"/>
        <v>0</v>
      </c>
      <c r="O4741" s="188">
        <v>365.33950000000004</v>
      </c>
      <c r="P4741" s="188">
        <v>335.83054400000003</v>
      </c>
      <c r="Q4741" s="188">
        <f t="shared" si="562"/>
        <v>29.508956000000012</v>
      </c>
      <c r="S4741" s="184">
        <v>0</v>
      </c>
      <c r="T4741" s="184">
        <v>0</v>
      </c>
      <c r="U4741" s="184">
        <f t="shared" si="563"/>
        <v>0</v>
      </c>
      <c r="W4741" s="185">
        <v>0</v>
      </c>
      <c r="X4741" s="185">
        <v>0</v>
      </c>
      <c r="Y4741" s="185">
        <f t="shared" si="564"/>
        <v>0</v>
      </c>
    </row>
    <row r="4742" spans="2:25" s="187" customFormat="1" hidden="1" x14ac:dyDescent="0.3">
      <c r="B4742" s="226" t="s">
        <v>5048</v>
      </c>
      <c r="C4742" s="338" t="s">
        <v>12216</v>
      </c>
      <c r="D4742" s="249"/>
      <c r="E4742" s="249"/>
      <c r="F4742" s="183"/>
      <c r="G4742" s="184">
        <f t="shared" si="565"/>
        <v>72.229200000000006</v>
      </c>
      <c r="H4742" s="184">
        <f t="shared" si="566"/>
        <v>66.816213660000003</v>
      </c>
      <c r="I4742" s="184">
        <f t="shared" si="560"/>
        <v>5.4129863400000033</v>
      </c>
      <c r="K4742" s="184">
        <v>0</v>
      </c>
      <c r="L4742" s="184">
        <v>0</v>
      </c>
      <c r="M4742" s="184">
        <f t="shared" si="561"/>
        <v>0</v>
      </c>
      <c r="O4742" s="188">
        <v>72.229200000000006</v>
      </c>
      <c r="P4742" s="188">
        <v>66.816213660000003</v>
      </c>
      <c r="Q4742" s="188">
        <f t="shared" si="562"/>
        <v>5.4129863400000033</v>
      </c>
      <c r="S4742" s="184">
        <v>0</v>
      </c>
      <c r="T4742" s="184">
        <v>0</v>
      </c>
      <c r="U4742" s="184">
        <f t="shared" si="563"/>
        <v>0</v>
      </c>
      <c r="W4742" s="185">
        <v>0</v>
      </c>
      <c r="X4742" s="185">
        <v>0</v>
      </c>
      <c r="Y4742" s="185">
        <f t="shared" si="564"/>
        <v>0</v>
      </c>
    </row>
    <row r="4743" spans="2:25" s="187" customFormat="1" hidden="1" x14ac:dyDescent="0.3">
      <c r="B4743" s="226" t="s">
        <v>5049</v>
      </c>
      <c r="C4743" s="338" t="s">
        <v>12217</v>
      </c>
      <c r="D4743" s="249"/>
      <c r="E4743" s="249"/>
      <c r="F4743" s="183"/>
      <c r="G4743" s="184">
        <f t="shared" si="565"/>
        <v>155.94589999999999</v>
      </c>
      <c r="H4743" s="184">
        <f t="shared" si="566"/>
        <v>97.943550000000002</v>
      </c>
      <c r="I4743" s="184">
        <f t="shared" si="560"/>
        <v>58.002349999999993</v>
      </c>
      <c r="K4743" s="184">
        <v>0</v>
      </c>
      <c r="L4743" s="184">
        <v>0</v>
      </c>
      <c r="M4743" s="184">
        <f t="shared" si="561"/>
        <v>0</v>
      </c>
      <c r="O4743" s="188">
        <v>155.94589999999999</v>
      </c>
      <c r="P4743" s="188">
        <v>97.943550000000002</v>
      </c>
      <c r="Q4743" s="188">
        <f t="shared" si="562"/>
        <v>58.002349999999993</v>
      </c>
      <c r="S4743" s="184">
        <v>0</v>
      </c>
      <c r="T4743" s="184">
        <v>0</v>
      </c>
      <c r="U4743" s="184">
        <f t="shared" si="563"/>
        <v>0</v>
      </c>
      <c r="W4743" s="185">
        <v>0</v>
      </c>
      <c r="X4743" s="185">
        <v>0</v>
      </c>
      <c r="Y4743" s="185">
        <f t="shared" si="564"/>
        <v>0</v>
      </c>
    </row>
    <row r="4744" spans="2:25" s="187" customFormat="1" hidden="1" x14ac:dyDescent="0.3">
      <c r="B4744" s="226" t="s">
        <v>5050</v>
      </c>
      <c r="C4744" s="338" t="s">
        <v>12218</v>
      </c>
      <c r="D4744" s="249"/>
      <c r="E4744" s="249"/>
      <c r="F4744" s="183"/>
      <c r="G4744" s="184">
        <f t="shared" si="565"/>
        <v>47.909000000000006</v>
      </c>
      <c r="H4744" s="184">
        <f t="shared" si="566"/>
        <v>44.233080739999998</v>
      </c>
      <c r="I4744" s="184">
        <f t="shared" si="560"/>
        <v>3.6759192600000077</v>
      </c>
      <c r="K4744" s="184">
        <v>0</v>
      </c>
      <c r="L4744" s="184">
        <v>0</v>
      </c>
      <c r="M4744" s="184">
        <f t="shared" si="561"/>
        <v>0</v>
      </c>
      <c r="O4744" s="188">
        <v>47.909000000000006</v>
      </c>
      <c r="P4744" s="188">
        <v>44.233080739999998</v>
      </c>
      <c r="Q4744" s="188">
        <f t="shared" si="562"/>
        <v>3.6759192600000077</v>
      </c>
      <c r="S4744" s="184">
        <v>0</v>
      </c>
      <c r="T4744" s="184">
        <v>0</v>
      </c>
      <c r="U4744" s="184">
        <f t="shared" si="563"/>
        <v>0</v>
      </c>
      <c r="W4744" s="185">
        <v>0</v>
      </c>
      <c r="X4744" s="185">
        <v>0</v>
      </c>
      <c r="Y4744" s="185">
        <f t="shared" si="564"/>
        <v>0</v>
      </c>
    </row>
    <row r="4745" spans="2:25" s="187" customFormat="1" hidden="1" x14ac:dyDescent="0.3">
      <c r="B4745" s="226" t="s">
        <v>5051</v>
      </c>
      <c r="C4745" s="338" t="s">
        <v>12219</v>
      </c>
      <c r="D4745" s="249"/>
      <c r="E4745" s="249"/>
      <c r="F4745" s="183"/>
      <c r="G4745" s="184">
        <f t="shared" si="565"/>
        <v>291.86189999999999</v>
      </c>
      <c r="H4745" s="184">
        <f t="shared" si="566"/>
        <v>267.03413850000004</v>
      </c>
      <c r="I4745" s="184">
        <f t="shared" ref="I4745:I4808" si="567">+ABS(G4745-H4745)</f>
        <v>24.827761499999951</v>
      </c>
      <c r="K4745" s="184">
        <v>0</v>
      </c>
      <c r="L4745" s="184">
        <v>0</v>
      </c>
      <c r="M4745" s="184">
        <f t="shared" ref="M4745:M4808" si="568">+ABS(K4745-L4745)</f>
        <v>0</v>
      </c>
      <c r="O4745" s="188">
        <v>291.86189999999999</v>
      </c>
      <c r="P4745" s="188">
        <v>267.03413850000004</v>
      </c>
      <c r="Q4745" s="188">
        <f t="shared" ref="Q4745:Q4808" si="569">+ABS(O4745-P4745)</f>
        <v>24.827761499999951</v>
      </c>
      <c r="S4745" s="184">
        <v>0</v>
      </c>
      <c r="T4745" s="184">
        <v>0</v>
      </c>
      <c r="U4745" s="184">
        <f t="shared" ref="U4745:U4808" si="570">+ABS(S4745-T4745)</f>
        <v>0</v>
      </c>
      <c r="W4745" s="185">
        <v>0</v>
      </c>
      <c r="X4745" s="185">
        <v>0</v>
      </c>
      <c r="Y4745" s="185">
        <f t="shared" ref="Y4745:Y4808" si="571">+ABS(W4745-X4745)</f>
        <v>0</v>
      </c>
    </row>
    <row r="4746" spans="2:25" s="187" customFormat="1" hidden="1" x14ac:dyDescent="0.3">
      <c r="B4746" s="226" t="s">
        <v>5052</v>
      </c>
      <c r="C4746" s="338" t="s">
        <v>12220</v>
      </c>
      <c r="D4746" s="249"/>
      <c r="E4746" s="249"/>
      <c r="F4746" s="183"/>
      <c r="G4746" s="184">
        <f t="shared" si="565"/>
        <v>25</v>
      </c>
      <c r="H4746" s="184">
        <f t="shared" si="566"/>
        <v>3.3000000000000002E-2</v>
      </c>
      <c r="I4746" s="184">
        <f t="shared" si="567"/>
        <v>24.966999999999999</v>
      </c>
      <c r="K4746" s="184">
        <v>0</v>
      </c>
      <c r="L4746" s="184">
        <v>0</v>
      </c>
      <c r="M4746" s="184">
        <f t="shared" si="568"/>
        <v>0</v>
      </c>
      <c r="O4746" s="188">
        <v>25</v>
      </c>
      <c r="P4746" s="188">
        <v>3.3000000000000002E-2</v>
      </c>
      <c r="Q4746" s="188">
        <f t="shared" si="569"/>
        <v>24.966999999999999</v>
      </c>
      <c r="S4746" s="184">
        <v>0</v>
      </c>
      <c r="T4746" s="184">
        <v>0</v>
      </c>
      <c r="U4746" s="184">
        <f t="shared" si="570"/>
        <v>0</v>
      </c>
      <c r="W4746" s="185">
        <v>0</v>
      </c>
      <c r="X4746" s="185">
        <v>0</v>
      </c>
      <c r="Y4746" s="185">
        <f t="shared" si="571"/>
        <v>0</v>
      </c>
    </row>
    <row r="4747" spans="2:25" s="187" customFormat="1" hidden="1" x14ac:dyDescent="0.3">
      <c r="B4747" s="226" t="s">
        <v>5053</v>
      </c>
      <c r="C4747" s="338" t="s">
        <v>12221</v>
      </c>
      <c r="D4747" s="249"/>
      <c r="E4747" s="249"/>
      <c r="F4747" s="183"/>
      <c r="G4747" s="184">
        <f t="shared" si="565"/>
        <v>736.09339999999997</v>
      </c>
      <c r="H4747" s="184">
        <f t="shared" si="566"/>
        <v>706.91466300000002</v>
      </c>
      <c r="I4747" s="184">
        <f t="shared" si="567"/>
        <v>29.178736999999956</v>
      </c>
      <c r="K4747" s="184">
        <v>0</v>
      </c>
      <c r="L4747" s="184">
        <v>0</v>
      </c>
      <c r="M4747" s="184">
        <f t="shared" si="568"/>
        <v>0</v>
      </c>
      <c r="O4747" s="188">
        <v>736.09339999999997</v>
      </c>
      <c r="P4747" s="188">
        <v>706.91466300000002</v>
      </c>
      <c r="Q4747" s="188">
        <f t="shared" si="569"/>
        <v>29.178736999999956</v>
      </c>
      <c r="S4747" s="184">
        <v>0</v>
      </c>
      <c r="T4747" s="184">
        <v>0</v>
      </c>
      <c r="U4747" s="184">
        <f t="shared" si="570"/>
        <v>0</v>
      </c>
      <c r="W4747" s="185">
        <v>0</v>
      </c>
      <c r="X4747" s="185">
        <v>0</v>
      </c>
      <c r="Y4747" s="185">
        <f t="shared" si="571"/>
        <v>0</v>
      </c>
    </row>
    <row r="4748" spans="2:25" s="187" customFormat="1" hidden="1" x14ac:dyDescent="0.3">
      <c r="B4748" s="226" t="s">
        <v>5054</v>
      </c>
      <c r="C4748" s="338" t="s">
        <v>12222</v>
      </c>
      <c r="D4748" s="249"/>
      <c r="E4748" s="249"/>
      <c r="F4748" s="183"/>
      <c r="G4748" s="184">
        <f t="shared" si="565"/>
        <v>300.96120000000002</v>
      </c>
      <c r="H4748" s="184">
        <f t="shared" si="566"/>
        <v>274.25381241999997</v>
      </c>
      <c r="I4748" s="184">
        <f t="shared" si="567"/>
        <v>26.707387580000045</v>
      </c>
      <c r="K4748" s="184">
        <v>0</v>
      </c>
      <c r="L4748" s="184">
        <v>0</v>
      </c>
      <c r="M4748" s="184">
        <f t="shared" si="568"/>
        <v>0</v>
      </c>
      <c r="O4748" s="188">
        <v>300.96120000000002</v>
      </c>
      <c r="P4748" s="188">
        <v>274.25381241999997</v>
      </c>
      <c r="Q4748" s="188">
        <f t="shared" si="569"/>
        <v>26.707387580000045</v>
      </c>
      <c r="S4748" s="184">
        <v>0</v>
      </c>
      <c r="T4748" s="184">
        <v>0</v>
      </c>
      <c r="U4748" s="184">
        <f t="shared" si="570"/>
        <v>0</v>
      </c>
      <c r="W4748" s="185">
        <v>0</v>
      </c>
      <c r="X4748" s="185">
        <v>0</v>
      </c>
      <c r="Y4748" s="185">
        <f t="shared" si="571"/>
        <v>0</v>
      </c>
    </row>
    <row r="4749" spans="2:25" s="187" customFormat="1" hidden="1" x14ac:dyDescent="0.3">
      <c r="B4749" s="226" t="s">
        <v>5055</v>
      </c>
      <c r="C4749" s="338" t="s">
        <v>12223</v>
      </c>
      <c r="D4749" s="249"/>
      <c r="E4749" s="249"/>
      <c r="F4749" s="183"/>
      <c r="G4749" s="184">
        <f t="shared" si="565"/>
        <v>311.31860000000006</v>
      </c>
      <c r="H4749" s="184">
        <f t="shared" si="566"/>
        <v>291.26900000000001</v>
      </c>
      <c r="I4749" s="184">
        <f t="shared" si="567"/>
        <v>20.049600000000055</v>
      </c>
      <c r="K4749" s="184">
        <v>0</v>
      </c>
      <c r="L4749" s="184">
        <v>0</v>
      </c>
      <c r="M4749" s="184">
        <f t="shared" si="568"/>
        <v>0</v>
      </c>
      <c r="O4749" s="188">
        <v>311.31860000000006</v>
      </c>
      <c r="P4749" s="188">
        <v>291.26900000000001</v>
      </c>
      <c r="Q4749" s="188">
        <f t="shared" si="569"/>
        <v>20.049600000000055</v>
      </c>
      <c r="S4749" s="184">
        <v>0</v>
      </c>
      <c r="T4749" s="184">
        <v>0</v>
      </c>
      <c r="U4749" s="184">
        <f t="shared" si="570"/>
        <v>0</v>
      </c>
      <c r="W4749" s="185">
        <v>0</v>
      </c>
      <c r="X4749" s="185">
        <v>0</v>
      </c>
      <c r="Y4749" s="185">
        <f t="shared" si="571"/>
        <v>0</v>
      </c>
    </row>
    <row r="4750" spans="2:25" s="187" customFormat="1" hidden="1" x14ac:dyDescent="0.3">
      <c r="B4750" s="226" t="s">
        <v>5056</v>
      </c>
      <c r="C4750" s="338" t="s">
        <v>12224</v>
      </c>
      <c r="D4750" s="249"/>
      <c r="E4750" s="249"/>
      <c r="F4750" s="183"/>
      <c r="G4750" s="184">
        <f t="shared" si="565"/>
        <v>68.5578</v>
      </c>
      <c r="H4750" s="184">
        <f t="shared" si="566"/>
        <v>66.914438000000004</v>
      </c>
      <c r="I4750" s="184">
        <f t="shared" si="567"/>
        <v>1.6433619999999962</v>
      </c>
      <c r="K4750" s="184">
        <v>0</v>
      </c>
      <c r="L4750" s="184">
        <v>0</v>
      </c>
      <c r="M4750" s="184">
        <f t="shared" si="568"/>
        <v>0</v>
      </c>
      <c r="O4750" s="188">
        <v>68.5578</v>
      </c>
      <c r="P4750" s="188">
        <v>66.914438000000004</v>
      </c>
      <c r="Q4750" s="188">
        <f t="shared" si="569"/>
        <v>1.6433619999999962</v>
      </c>
      <c r="S4750" s="184">
        <v>0</v>
      </c>
      <c r="T4750" s="184">
        <v>0</v>
      </c>
      <c r="U4750" s="184">
        <f t="shared" si="570"/>
        <v>0</v>
      </c>
      <c r="W4750" s="185">
        <v>0</v>
      </c>
      <c r="X4750" s="185">
        <v>0</v>
      </c>
      <c r="Y4750" s="185">
        <f t="shared" si="571"/>
        <v>0</v>
      </c>
    </row>
    <row r="4751" spans="2:25" s="187" customFormat="1" hidden="1" x14ac:dyDescent="0.3">
      <c r="B4751" s="226" t="s">
        <v>5057</v>
      </c>
      <c r="C4751" s="338" t="s">
        <v>12225</v>
      </c>
      <c r="D4751" s="249"/>
      <c r="E4751" s="249"/>
      <c r="F4751" s="183"/>
      <c r="G4751" s="184">
        <f t="shared" si="565"/>
        <v>172.6679</v>
      </c>
      <c r="H4751" s="184">
        <f t="shared" si="566"/>
        <v>89.445350000000005</v>
      </c>
      <c r="I4751" s="184">
        <f t="shared" si="567"/>
        <v>83.222549999999998</v>
      </c>
      <c r="K4751" s="184">
        <v>0</v>
      </c>
      <c r="L4751" s="184">
        <v>0</v>
      </c>
      <c r="M4751" s="184">
        <f t="shared" si="568"/>
        <v>0</v>
      </c>
      <c r="O4751" s="188">
        <v>172.6679</v>
      </c>
      <c r="P4751" s="188">
        <v>89.445350000000005</v>
      </c>
      <c r="Q4751" s="188">
        <f t="shared" si="569"/>
        <v>83.222549999999998</v>
      </c>
      <c r="S4751" s="184">
        <v>0</v>
      </c>
      <c r="T4751" s="184">
        <v>0</v>
      </c>
      <c r="U4751" s="184">
        <f t="shared" si="570"/>
        <v>0</v>
      </c>
      <c r="W4751" s="185">
        <v>0</v>
      </c>
      <c r="X4751" s="185">
        <v>0</v>
      </c>
      <c r="Y4751" s="185">
        <f t="shared" si="571"/>
        <v>0</v>
      </c>
    </row>
    <row r="4752" spans="2:25" s="187" customFormat="1" hidden="1" x14ac:dyDescent="0.3">
      <c r="B4752" s="226" t="s">
        <v>5058</v>
      </c>
      <c r="C4752" s="338" t="s">
        <v>12226</v>
      </c>
      <c r="D4752" s="249"/>
      <c r="E4752" s="249"/>
      <c r="F4752" s="183"/>
      <c r="G4752" s="184">
        <f t="shared" si="565"/>
        <v>41.961000000000006</v>
      </c>
      <c r="H4752" s="184">
        <f t="shared" si="566"/>
        <v>37.771348000000003</v>
      </c>
      <c r="I4752" s="184">
        <f t="shared" si="567"/>
        <v>4.1896520000000024</v>
      </c>
      <c r="K4752" s="184">
        <v>0</v>
      </c>
      <c r="L4752" s="184">
        <v>0</v>
      </c>
      <c r="M4752" s="184">
        <f t="shared" si="568"/>
        <v>0</v>
      </c>
      <c r="O4752" s="188">
        <v>41.961000000000006</v>
      </c>
      <c r="P4752" s="188">
        <v>37.771348000000003</v>
      </c>
      <c r="Q4752" s="188">
        <f t="shared" si="569"/>
        <v>4.1896520000000024</v>
      </c>
      <c r="S4752" s="184">
        <v>0</v>
      </c>
      <c r="T4752" s="184">
        <v>0</v>
      </c>
      <c r="U4752" s="184">
        <f t="shared" si="570"/>
        <v>0</v>
      </c>
      <c r="W4752" s="185">
        <v>0</v>
      </c>
      <c r="X4752" s="185">
        <v>0</v>
      </c>
      <c r="Y4752" s="185">
        <f t="shared" si="571"/>
        <v>0</v>
      </c>
    </row>
    <row r="4753" spans="2:25" s="187" customFormat="1" hidden="1" x14ac:dyDescent="0.3">
      <c r="B4753" s="226" t="s">
        <v>5059</v>
      </c>
      <c r="C4753" s="338" t="s">
        <v>12227</v>
      </c>
      <c r="D4753" s="249"/>
      <c r="E4753" s="249"/>
      <c r="F4753" s="183"/>
      <c r="G4753" s="184">
        <f t="shared" si="565"/>
        <v>245.6403</v>
      </c>
      <c r="H4753" s="184">
        <f t="shared" si="566"/>
        <v>223.35641284000002</v>
      </c>
      <c r="I4753" s="184">
        <f t="shared" si="567"/>
        <v>22.283887159999978</v>
      </c>
      <c r="K4753" s="184">
        <v>0</v>
      </c>
      <c r="L4753" s="184">
        <v>0</v>
      </c>
      <c r="M4753" s="184">
        <f t="shared" si="568"/>
        <v>0</v>
      </c>
      <c r="O4753" s="188">
        <v>245.6403</v>
      </c>
      <c r="P4753" s="188">
        <v>223.35641284000002</v>
      </c>
      <c r="Q4753" s="188">
        <f t="shared" si="569"/>
        <v>22.283887159999978</v>
      </c>
      <c r="S4753" s="184">
        <v>0</v>
      </c>
      <c r="T4753" s="184">
        <v>0</v>
      </c>
      <c r="U4753" s="184">
        <f t="shared" si="570"/>
        <v>0</v>
      </c>
      <c r="W4753" s="185">
        <v>0</v>
      </c>
      <c r="X4753" s="185">
        <v>0</v>
      </c>
      <c r="Y4753" s="185">
        <f t="shared" si="571"/>
        <v>0</v>
      </c>
    </row>
    <row r="4754" spans="2:25" s="187" customFormat="1" hidden="1" x14ac:dyDescent="0.3">
      <c r="B4754" s="226" t="s">
        <v>5060</v>
      </c>
      <c r="C4754" s="338" t="s">
        <v>12228</v>
      </c>
      <c r="D4754" s="249"/>
      <c r="E4754" s="249"/>
      <c r="F4754" s="183"/>
      <c r="G4754" s="184">
        <f t="shared" si="565"/>
        <v>35</v>
      </c>
      <c r="H4754" s="184">
        <f t="shared" si="566"/>
        <v>0</v>
      </c>
      <c r="I4754" s="184">
        <f t="shared" si="567"/>
        <v>35</v>
      </c>
      <c r="K4754" s="184">
        <v>0</v>
      </c>
      <c r="L4754" s="184">
        <v>0</v>
      </c>
      <c r="M4754" s="184">
        <f t="shared" si="568"/>
        <v>0</v>
      </c>
      <c r="O4754" s="188">
        <v>35</v>
      </c>
      <c r="P4754" s="188">
        <v>0</v>
      </c>
      <c r="Q4754" s="188">
        <f t="shared" si="569"/>
        <v>35</v>
      </c>
      <c r="S4754" s="184">
        <v>0</v>
      </c>
      <c r="T4754" s="184">
        <v>0</v>
      </c>
      <c r="U4754" s="184">
        <f t="shared" si="570"/>
        <v>0</v>
      </c>
      <c r="W4754" s="185">
        <v>0</v>
      </c>
      <c r="X4754" s="185">
        <v>0</v>
      </c>
      <c r="Y4754" s="185">
        <f t="shared" si="571"/>
        <v>0</v>
      </c>
    </row>
    <row r="4755" spans="2:25" s="187" customFormat="1" hidden="1" x14ac:dyDescent="0.3">
      <c r="B4755" s="226" t="s">
        <v>5061</v>
      </c>
      <c r="C4755" s="338" t="s">
        <v>12229</v>
      </c>
      <c r="D4755" s="249"/>
      <c r="E4755" s="249"/>
      <c r="F4755" s="183"/>
      <c r="G4755" s="184">
        <f t="shared" si="565"/>
        <v>645.62839999999994</v>
      </c>
      <c r="H4755" s="184">
        <f t="shared" si="566"/>
        <v>624.02518600000008</v>
      </c>
      <c r="I4755" s="184">
        <f t="shared" si="567"/>
        <v>21.603213999999866</v>
      </c>
      <c r="K4755" s="184">
        <v>0</v>
      </c>
      <c r="L4755" s="184">
        <v>0</v>
      </c>
      <c r="M4755" s="184">
        <f t="shared" si="568"/>
        <v>0</v>
      </c>
      <c r="O4755" s="188">
        <v>645.62839999999994</v>
      </c>
      <c r="P4755" s="188">
        <v>624.02518600000008</v>
      </c>
      <c r="Q4755" s="188">
        <f t="shared" si="569"/>
        <v>21.603213999999866</v>
      </c>
      <c r="S4755" s="184">
        <v>0</v>
      </c>
      <c r="T4755" s="184">
        <v>0</v>
      </c>
      <c r="U4755" s="184">
        <f t="shared" si="570"/>
        <v>0</v>
      </c>
      <c r="W4755" s="185">
        <v>0</v>
      </c>
      <c r="X4755" s="185">
        <v>0</v>
      </c>
      <c r="Y4755" s="185">
        <f t="shared" si="571"/>
        <v>0</v>
      </c>
    </row>
    <row r="4756" spans="2:25" s="187" customFormat="1" hidden="1" x14ac:dyDescent="0.3">
      <c r="B4756" s="226" t="s">
        <v>5062</v>
      </c>
      <c r="C4756" s="338" t="s">
        <v>12230</v>
      </c>
      <c r="D4756" s="249"/>
      <c r="E4756" s="249"/>
      <c r="F4756" s="183"/>
      <c r="G4756" s="184">
        <f t="shared" si="565"/>
        <v>263.33659999999998</v>
      </c>
      <c r="H4756" s="184">
        <f t="shared" si="566"/>
        <v>237.1127128</v>
      </c>
      <c r="I4756" s="184">
        <f t="shared" si="567"/>
        <v>26.223887199999979</v>
      </c>
      <c r="K4756" s="184">
        <v>0</v>
      </c>
      <c r="L4756" s="184">
        <v>0</v>
      </c>
      <c r="M4756" s="184">
        <f t="shared" si="568"/>
        <v>0</v>
      </c>
      <c r="O4756" s="188">
        <v>263.33659999999998</v>
      </c>
      <c r="P4756" s="188">
        <v>237.1127128</v>
      </c>
      <c r="Q4756" s="188">
        <f t="shared" si="569"/>
        <v>26.223887199999979</v>
      </c>
      <c r="S4756" s="184">
        <v>0</v>
      </c>
      <c r="T4756" s="184">
        <v>0</v>
      </c>
      <c r="U4756" s="184">
        <f t="shared" si="570"/>
        <v>0</v>
      </c>
      <c r="W4756" s="185">
        <v>0</v>
      </c>
      <c r="X4756" s="185">
        <v>0</v>
      </c>
      <c r="Y4756" s="185">
        <f t="shared" si="571"/>
        <v>0</v>
      </c>
    </row>
    <row r="4757" spans="2:25" s="187" customFormat="1" hidden="1" x14ac:dyDescent="0.3">
      <c r="B4757" s="226" t="s">
        <v>5063</v>
      </c>
      <c r="C4757" s="338" t="s">
        <v>12231</v>
      </c>
      <c r="D4757" s="249"/>
      <c r="E4757" s="249"/>
      <c r="F4757" s="183"/>
      <c r="G4757" s="184">
        <f t="shared" si="565"/>
        <v>346.02159999999998</v>
      </c>
      <c r="H4757" s="184">
        <f t="shared" si="566"/>
        <v>327.81700714999999</v>
      </c>
      <c r="I4757" s="184">
        <f t="shared" si="567"/>
        <v>18.204592849999983</v>
      </c>
      <c r="K4757" s="184">
        <v>0</v>
      </c>
      <c r="L4757" s="184">
        <v>0</v>
      </c>
      <c r="M4757" s="184">
        <f t="shared" si="568"/>
        <v>0</v>
      </c>
      <c r="O4757" s="188">
        <v>346.02159999999998</v>
      </c>
      <c r="P4757" s="188">
        <v>327.81700714999999</v>
      </c>
      <c r="Q4757" s="188">
        <f t="shared" si="569"/>
        <v>18.204592849999983</v>
      </c>
      <c r="S4757" s="184">
        <v>0</v>
      </c>
      <c r="T4757" s="184">
        <v>0</v>
      </c>
      <c r="U4757" s="184">
        <f t="shared" si="570"/>
        <v>0</v>
      </c>
      <c r="W4757" s="185">
        <v>0</v>
      </c>
      <c r="X4757" s="185">
        <v>0</v>
      </c>
      <c r="Y4757" s="185">
        <f t="shared" si="571"/>
        <v>0</v>
      </c>
    </row>
    <row r="4758" spans="2:25" s="187" customFormat="1" hidden="1" x14ac:dyDescent="0.3">
      <c r="B4758" s="226" t="s">
        <v>5064</v>
      </c>
      <c r="C4758" s="338" t="s">
        <v>12232</v>
      </c>
      <c r="D4758" s="249"/>
      <c r="E4758" s="249"/>
      <c r="F4758" s="183"/>
      <c r="G4758" s="184">
        <f t="shared" si="565"/>
        <v>61.13900000000001</v>
      </c>
      <c r="H4758" s="184">
        <f t="shared" si="566"/>
        <v>53.622453800000002</v>
      </c>
      <c r="I4758" s="184">
        <f t="shared" si="567"/>
        <v>7.5165462000000076</v>
      </c>
      <c r="K4758" s="184">
        <v>0</v>
      </c>
      <c r="L4758" s="184">
        <v>0</v>
      </c>
      <c r="M4758" s="184">
        <f t="shared" si="568"/>
        <v>0</v>
      </c>
      <c r="O4758" s="188">
        <v>61.13900000000001</v>
      </c>
      <c r="P4758" s="188">
        <v>53.622453800000002</v>
      </c>
      <c r="Q4758" s="188">
        <f t="shared" si="569"/>
        <v>7.5165462000000076</v>
      </c>
      <c r="S4758" s="184">
        <v>0</v>
      </c>
      <c r="T4758" s="184">
        <v>0</v>
      </c>
      <c r="U4758" s="184">
        <f t="shared" si="570"/>
        <v>0</v>
      </c>
      <c r="W4758" s="185">
        <v>0</v>
      </c>
      <c r="X4758" s="185">
        <v>0</v>
      </c>
      <c r="Y4758" s="185">
        <f t="shared" si="571"/>
        <v>0</v>
      </c>
    </row>
    <row r="4759" spans="2:25" s="187" customFormat="1" hidden="1" x14ac:dyDescent="0.3">
      <c r="B4759" s="226" t="s">
        <v>5065</v>
      </c>
      <c r="C4759" s="338" t="s">
        <v>12233</v>
      </c>
      <c r="D4759" s="249"/>
      <c r="E4759" s="249"/>
      <c r="F4759" s="183"/>
      <c r="G4759" s="184">
        <f t="shared" si="565"/>
        <v>177.37729999999999</v>
      </c>
      <c r="H4759" s="184">
        <f t="shared" si="566"/>
        <v>85.908649999999994</v>
      </c>
      <c r="I4759" s="184">
        <f t="shared" si="567"/>
        <v>91.468649999999997</v>
      </c>
      <c r="K4759" s="184">
        <v>0</v>
      </c>
      <c r="L4759" s="184">
        <v>0</v>
      </c>
      <c r="M4759" s="184">
        <f t="shared" si="568"/>
        <v>0</v>
      </c>
      <c r="O4759" s="188">
        <v>177.37729999999999</v>
      </c>
      <c r="P4759" s="188">
        <v>85.908649999999994</v>
      </c>
      <c r="Q4759" s="188">
        <f t="shared" si="569"/>
        <v>91.468649999999997</v>
      </c>
      <c r="S4759" s="184">
        <v>0</v>
      </c>
      <c r="T4759" s="184">
        <v>0</v>
      </c>
      <c r="U4759" s="184">
        <f t="shared" si="570"/>
        <v>0</v>
      </c>
      <c r="W4759" s="185">
        <v>0</v>
      </c>
      <c r="X4759" s="185">
        <v>0</v>
      </c>
      <c r="Y4759" s="185">
        <f t="shared" si="571"/>
        <v>0</v>
      </c>
    </row>
    <row r="4760" spans="2:25" s="187" customFormat="1" hidden="1" x14ac:dyDescent="0.3">
      <c r="B4760" s="226" t="s">
        <v>5066</v>
      </c>
      <c r="C4760" s="338" t="s">
        <v>12234</v>
      </c>
      <c r="D4760" s="249"/>
      <c r="E4760" s="249"/>
      <c r="F4760" s="183"/>
      <c r="G4760" s="184">
        <f t="shared" si="565"/>
        <v>42.911600000000007</v>
      </c>
      <c r="H4760" s="184">
        <f t="shared" si="566"/>
        <v>41.687798000000001</v>
      </c>
      <c r="I4760" s="184">
        <f t="shared" si="567"/>
        <v>1.2238020000000063</v>
      </c>
      <c r="K4760" s="184">
        <v>0</v>
      </c>
      <c r="L4760" s="184">
        <v>0</v>
      </c>
      <c r="M4760" s="184">
        <f t="shared" si="568"/>
        <v>0</v>
      </c>
      <c r="O4760" s="188">
        <v>42.911600000000007</v>
      </c>
      <c r="P4760" s="188">
        <v>41.687798000000001</v>
      </c>
      <c r="Q4760" s="188">
        <f t="shared" si="569"/>
        <v>1.2238020000000063</v>
      </c>
      <c r="S4760" s="184">
        <v>0</v>
      </c>
      <c r="T4760" s="184">
        <v>0</v>
      </c>
      <c r="U4760" s="184">
        <f t="shared" si="570"/>
        <v>0</v>
      </c>
      <c r="W4760" s="185">
        <v>0</v>
      </c>
      <c r="X4760" s="185">
        <v>0</v>
      </c>
      <c r="Y4760" s="185">
        <f t="shared" si="571"/>
        <v>0</v>
      </c>
    </row>
    <row r="4761" spans="2:25" s="187" customFormat="1" hidden="1" x14ac:dyDescent="0.3">
      <c r="B4761" s="226" t="s">
        <v>5067</v>
      </c>
      <c r="C4761" s="338" t="s">
        <v>12235</v>
      </c>
      <c r="D4761" s="249"/>
      <c r="E4761" s="249"/>
      <c r="F4761" s="183"/>
      <c r="G4761" s="184">
        <f t="shared" si="565"/>
        <v>259.904</v>
      </c>
      <c r="H4761" s="184">
        <f t="shared" si="566"/>
        <v>225.96180037000002</v>
      </c>
      <c r="I4761" s="184">
        <f t="shared" si="567"/>
        <v>33.942199629999976</v>
      </c>
      <c r="K4761" s="184">
        <v>0</v>
      </c>
      <c r="L4761" s="184">
        <v>0</v>
      </c>
      <c r="M4761" s="184">
        <f t="shared" si="568"/>
        <v>0</v>
      </c>
      <c r="O4761" s="188">
        <v>259.904</v>
      </c>
      <c r="P4761" s="188">
        <v>225.96180037000002</v>
      </c>
      <c r="Q4761" s="188">
        <f t="shared" si="569"/>
        <v>33.942199629999976</v>
      </c>
      <c r="S4761" s="184">
        <v>0</v>
      </c>
      <c r="T4761" s="184">
        <v>0</v>
      </c>
      <c r="U4761" s="184">
        <f t="shared" si="570"/>
        <v>0</v>
      </c>
      <c r="W4761" s="185">
        <v>0</v>
      </c>
      <c r="X4761" s="185">
        <v>0</v>
      </c>
      <c r="Y4761" s="185">
        <f t="shared" si="571"/>
        <v>0</v>
      </c>
    </row>
    <row r="4762" spans="2:25" s="187" customFormat="1" hidden="1" x14ac:dyDescent="0.3">
      <c r="B4762" s="226" t="s">
        <v>5068</v>
      </c>
      <c r="C4762" s="338" t="s">
        <v>12236</v>
      </c>
      <c r="D4762" s="249"/>
      <c r="E4762" s="249"/>
      <c r="F4762" s="183"/>
      <c r="G4762" s="184">
        <f t="shared" si="565"/>
        <v>65</v>
      </c>
      <c r="H4762" s="184">
        <f t="shared" si="566"/>
        <v>30.331399999999999</v>
      </c>
      <c r="I4762" s="184">
        <f t="shared" si="567"/>
        <v>34.668599999999998</v>
      </c>
      <c r="K4762" s="184">
        <v>0</v>
      </c>
      <c r="L4762" s="184">
        <v>0</v>
      </c>
      <c r="M4762" s="184">
        <f t="shared" si="568"/>
        <v>0</v>
      </c>
      <c r="O4762" s="188">
        <v>65</v>
      </c>
      <c r="P4762" s="188">
        <v>30.331399999999999</v>
      </c>
      <c r="Q4762" s="188">
        <f t="shared" si="569"/>
        <v>34.668599999999998</v>
      </c>
      <c r="S4762" s="184">
        <v>0</v>
      </c>
      <c r="T4762" s="184">
        <v>0</v>
      </c>
      <c r="U4762" s="184">
        <f t="shared" si="570"/>
        <v>0</v>
      </c>
      <c r="W4762" s="185">
        <v>0</v>
      </c>
      <c r="X4762" s="185">
        <v>0</v>
      </c>
      <c r="Y4762" s="185">
        <f t="shared" si="571"/>
        <v>0</v>
      </c>
    </row>
    <row r="4763" spans="2:25" s="187" customFormat="1" hidden="1" x14ac:dyDescent="0.3">
      <c r="B4763" s="226" t="s">
        <v>5069</v>
      </c>
      <c r="C4763" s="338" t="s">
        <v>12237</v>
      </c>
      <c r="D4763" s="249"/>
      <c r="E4763" s="249"/>
      <c r="F4763" s="183"/>
      <c r="G4763" s="184">
        <f t="shared" si="565"/>
        <v>549.87239999999997</v>
      </c>
      <c r="H4763" s="184">
        <f t="shared" si="566"/>
        <v>528.46981100000005</v>
      </c>
      <c r="I4763" s="184">
        <f t="shared" si="567"/>
        <v>21.402588999999921</v>
      </c>
      <c r="K4763" s="184">
        <v>0</v>
      </c>
      <c r="L4763" s="184">
        <v>0</v>
      </c>
      <c r="M4763" s="184">
        <f t="shared" si="568"/>
        <v>0</v>
      </c>
      <c r="O4763" s="188">
        <v>549.87239999999997</v>
      </c>
      <c r="P4763" s="188">
        <v>528.46981100000005</v>
      </c>
      <c r="Q4763" s="188">
        <f t="shared" si="569"/>
        <v>21.402588999999921</v>
      </c>
      <c r="S4763" s="184">
        <v>0</v>
      </c>
      <c r="T4763" s="184">
        <v>0</v>
      </c>
      <c r="U4763" s="184">
        <f t="shared" si="570"/>
        <v>0</v>
      </c>
      <c r="W4763" s="185">
        <v>0</v>
      </c>
      <c r="X4763" s="185">
        <v>0</v>
      </c>
      <c r="Y4763" s="185">
        <f t="shared" si="571"/>
        <v>0</v>
      </c>
    </row>
    <row r="4764" spans="2:25" s="187" customFormat="1" hidden="1" x14ac:dyDescent="0.3">
      <c r="B4764" s="226" t="s">
        <v>5070</v>
      </c>
      <c r="C4764" s="338" t="s">
        <v>12238</v>
      </c>
      <c r="D4764" s="249"/>
      <c r="E4764" s="249"/>
      <c r="F4764" s="183"/>
      <c r="G4764" s="184">
        <f t="shared" si="565"/>
        <v>183.6977</v>
      </c>
      <c r="H4764" s="184">
        <f t="shared" si="566"/>
        <v>163.14168074</v>
      </c>
      <c r="I4764" s="184">
        <f t="shared" si="567"/>
        <v>20.556019259999999</v>
      </c>
      <c r="K4764" s="184">
        <v>0</v>
      </c>
      <c r="L4764" s="184">
        <v>0</v>
      </c>
      <c r="M4764" s="184">
        <f t="shared" si="568"/>
        <v>0</v>
      </c>
      <c r="O4764" s="188">
        <v>183.6977</v>
      </c>
      <c r="P4764" s="188">
        <v>163.14168074</v>
      </c>
      <c r="Q4764" s="188">
        <f t="shared" si="569"/>
        <v>20.556019259999999</v>
      </c>
      <c r="S4764" s="184">
        <v>0</v>
      </c>
      <c r="T4764" s="184">
        <v>0</v>
      </c>
      <c r="U4764" s="184">
        <f t="shared" si="570"/>
        <v>0</v>
      </c>
      <c r="W4764" s="185">
        <v>0</v>
      </c>
      <c r="X4764" s="185">
        <v>0</v>
      </c>
      <c r="Y4764" s="185">
        <f t="shared" si="571"/>
        <v>0</v>
      </c>
    </row>
    <row r="4765" spans="2:25" s="187" customFormat="1" hidden="1" x14ac:dyDescent="0.3">
      <c r="B4765" s="226" t="s">
        <v>5071</v>
      </c>
      <c r="C4765" s="338" t="s">
        <v>12239</v>
      </c>
      <c r="D4765" s="249"/>
      <c r="E4765" s="249"/>
      <c r="F4765" s="183"/>
      <c r="G4765" s="184">
        <f t="shared" si="565"/>
        <v>318.98809999999997</v>
      </c>
      <c r="H4765" s="184">
        <f t="shared" si="566"/>
        <v>290.29144700000001</v>
      </c>
      <c r="I4765" s="184">
        <f t="shared" si="567"/>
        <v>28.696652999999969</v>
      </c>
      <c r="K4765" s="184">
        <v>0</v>
      </c>
      <c r="L4765" s="184">
        <v>0</v>
      </c>
      <c r="M4765" s="184">
        <f t="shared" si="568"/>
        <v>0</v>
      </c>
      <c r="O4765" s="188">
        <v>318.98809999999997</v>
      </c>
      <c r="P4765" s="188">
        <v>290.29144700000001</v>
      </c>
      <c r="Q4765" s="188">
        <f t="shared" si="569"/>
        <v>28.696652999999969</v>
      </c>
      <c r="S4765" s="184">
        <v>0</v>
      </c>
      <c r="T4765" s="184">
        <v>0</v>
      </c>
      <c r="U4765" s="184">
        <f t="shared" si="570"/>
        <v>0</v>
      </c>
      <c r="W4765" s="185">
        <v>0</v>
      </c>
      <c r="X4765" s="185">
        <v>0</v>
      </c>
      <c r="Y4765" s="185">
        <f t="shared" si="571"/>
        <v>0</v>
      </c>
    </row>
    <row r="4766" spans="2:25" s="187" customFormat="1" hidden="1" x14ac:dyDescent="0.3">
      <c r="B4766" s="226" t="s">
        <v>5072</v>
      </c>
      <c r="C4766" s="338" t="s">
        <v>12240</v>
      </c>
      <c r="D4766" s="249"/>
      <c r="E4766" s="249"/>
      <c r="F4766" s="183"/>
      <c r="G4766" s="184">
        <f t="shared" si="565"/>
        <v>76.926400000000001</v>
      </c>
      <c r="H4766" s="184">
        <f t="shared" si="566"/>
        <v>67.83343099999999</v>
      </c>
      <c r="I4766" s="184">
        <f t="shared" si="567"/>
        <v>9.0929690000000107</v>
      </c>
      <c r="K4766" s="184">
        <v>0</v>
      </c>
      <c r="L4766" s="184">
        <v>0</v>
      </c>
      <c r="M4766" s="184">
        <f t="shared" si="568"/>
        <v>0</v>
      </c>
      <c r="O4766" s="188">
        <v>76.926400000000001</v>
      </c>
      <c r="P4766" s="188">
        <v>67.83343099999999</v>
      </c>
      <c r="Q4766" s="188">
        <f t="shared" si="569"/>
        <v>9.0929690000000107</v>
      </c>
      <c r="S4766" s="184">
        <v>0</v>
      </c>
      <c r="T4766" s="184">
        <v>0</v>
      </c>
      <c r="U4766" s="184">
        <f t="shared" si="570"/>
        <v>0</v>
      </c>
      <c r="W4766" s="185">
        <v>0</v>
      </c>
      <c r="X4766" s="185">
        <v>0</v>
      </c>
      <c r="Y4766" s="185">
        <f t="shared" si="571"/>
        <v>0</v>
      </c>
    </row>
    <row r="4767" spans="2:25" s="187" customFormat="1" hidden="1" x14ac:dyDescent="0.3">
      <c r="B4767" s="226" t="s">
        <v>5073</v>
      </c>
      <c r="C4767" s="338" t="s">
        <v>12241</v>
      </c>
      <c r="D4767" s="249"/>
      <c r="E4767" s="249"/>
      <c r="F4767" s="183"/>
      <c r="G4767" s="184">
        <f t="shared" si="565"/>
        <v>73.118399999999994</v>
      </c>
      <c r="H4767" s="184">
        <f t="shared" si="566"/>
        <v>27.346309999999999</v>
      </c>
      <c r="I4767" s="184">
        <f t="shared" si="567"/>
        <v>45.772089999999992</v>
      </c>
      <c r="K4767" s="184">
        <v>0</v>
      </c>
      <c r="L4767" s="184">
        <v>0</v>
      </c>
      <c r="M4767" s="184">
        <f t="shared" si="568"/>
        <v>0</v>
      </c>
      <c r="O4767" s="188">
        <v>73.118399999999994</v>
      </c>
      <c r="P4767" s="188">
        <v>27.346309999999999</v>
      </c>
      <c r="Q4767" s="188">
        <f t="shared" si="569"/>
        <v>45.772089999999992</v>
      </c>
      <c r="S4767" s="184">
        <v>0</v>
      </c>
      <c r="T4767" s="184">
        <v>0</v>
      </c>
      <c r="U4767" s="184">
        <f t="shared" si="570"/>
        <v>0</v>
      </c>
      <c r="W4767" s="185">
        <v>0</v>
      </c>
      <c r="X4767" s="185">
        <v>0</v>
      </c>
      <c r="Y4767" s="185">
        <f t="shared" si="571"/>
        <v>0</v>
      </c>
    </row>
    <row r="4768" spans="2:25" s="187" customFormat="1" hidden="1" x14ac:dyDescent="0.3">
      <c r="B4768" s="226" t="s">
        <v>5074</v>
      </c>
      <c r="C4768" s="338" t="s">
        <v>12242</v>
      </c>
      <c r="D4768" s="249"/>
      <c r="E4768" s="249"/>
      <c r="F4768" s="183"/>
      <c r="G4768" s="184">
        <f t="shared" si="565"/>
        <v>47.721600000000009</v>
      </c>
      <c r="H4768" s="184">
        <f t="shared" si="566"/>
        <v>40.724655999999996</v>
      </c>
      <c r="I4768" s="184">
        <f t="shared" si="567"/>
        <v>6.9969440000000134</v>
      </c>
      <c r="K4768" s="184">
        <v>0</v>
      </c>
      <c r="L4768" s="184">
        <v>0</v>
      </c>
      <c r="M4768" s="184">
        <f t="shared" si="568"/>
        <v>0</v>
      </c>
      <c r="O4768" s="188">
        <v>47.721600000000009</v>
      </c>
      <c r="P4768" s="188">
        <v>40.724655999999996</v>
      </c>
      <c r="Q4768" s="188">
        <f t="shared" si="569"/>
        <v>6.9969440000000134</v>
      </c>
      <c r="S4768" s="184">
        <v>0</v>
      </c>
      <c r="T4768" s="184">
        <v>0</v>
      </c>
      <c r="U4768" s="184">
        <f t="shared" si="570"/>
        <v>0</v>
      </c>
      <c r="W4768" s="185">
        <v>0</v>
      </c>
      <c r="X4768" s="185">
        <v>0</v>
      </c>
      <c r="Y4768" s="185">
        <f t="shared" si="571"/>
        <v>0</v>
      </c>
    </row>
    <row r="4769" spans="2:25" s="187" customFormat="1" hidden="1" x14ac:dyDescent="0.3">
      <c r="B4769" s="226" t="s">
        <v>5075</v>
      </c>
      <c r="C4769" s="338" t="s">
        <v>12243</v>
      </c>
      <c r="D4769" s="249"/>
      <c r="E4769" s="249"/>
      <c r="F4769" s="183"/>
      <c r="G4769" s="184">
        <f t="shared" si="565"/>
        <v>264.63530000000003</v>
      </c>
      <c r="H4769" s="184">
        <f t="shared" si="566"/>
        <v>226.47249604999999</v>
      </c>
      <c r="I4769" s="184">
        <f t="shared" si="567"/>
        <v>38.16280395000004</v>
      </c>
      <c r="K4769" s="184">
        <v>0</v>
      </c>
      <c r="L4769" s="184">
        <v>0</v>
      </c>
      <c r="M4769" s="184">
        <f t="shared" si="568"/>
        <v>0</v>
      </c>
      <c r="O4769" s="188">
        <v>264.63530000000003</v>
      </c>
      <c r="P4769" s="188">
        <v>226.47249604999999</v>
      </c>
      <c r="Q4769" s="188">
        <f t="shared" si="569"/>
        <v>38.16280395000004</v>
      </c>
      <c r="S4769" s="184">
        <v>0</v>
      </c>
      <c r="T4769" s="184">
        <v>0</v>
      </c>
      <c r="U4769" s="184">
        <f t="shared" si="570"/>
        <v>0</v>
      </c>
      <c r="W4769" s="185">
        <v>0</v>
      </c>
      <c r="X4769" s="185">
        <v>0</v>
      </c>
      <c r="Y4769" s="185">
        <f t="shared" si="571"/>
        <v>0</v>
      </c>
    </row>
    <row r="4770" spans="2:25" s="187" customFormat="1" hidden="1" x14ac:dyDescent="0.3">
      <c r="B4770" s="226" t="s">
        <v>5076</v>
      </c>
      <c r="C4770" s="338" t="s">
        <v>12244</v>
      </c>
      <c r="D4770" s="249"/>
      <c r="E4770" s="249"/>
      <c r="F4770" s="183"/>
      <c r="G4770" s="184">
        <f t="shared" si="565"/>
        <v>75.334199999999996</v>
      </c>
      <c r="H4770" s="184">
        <f t="shared" si="566"/>
        <v>27.16</v>
      </c>
      <c r="I4770" s="184">
        <f t="shared" si="567"/>
        <v>48.174199999999999</v>
      </c>
      <c r="K4770" s="184">
        <v>0</v>
      </c>
      <c r="L4770" s="184">
        <v>0</v>
      </c>
      <c r="M4770" s="184">
        <f t="shared" si="568"/>
        <v>0</v>
      </c>
      <c r="O4770" s="188">
        <v>75.334199999999996</v>
      </c>
      <c r="P4770" s="188">
        <v>27.16</v>
      </c>
      <c r="Q4770" s="188">
        <f t="shared" si="569"/>
        <v>48.174199999999999</v>
      </c>
      <c r="S4770" s="184">
        <v>0</v>
      </c>
      <c r="T4770" s="184">
        <v>0</v>
      </c>
      <c r="U4770" s="184">
        <f t="shared" si="570"/>
        <v>0</v>
      </c>
      <c r="W4770" s="185">
        <v>0</v>
      </c>
      <c r="X4770" s="185">
        <v>0</v>
      </c>
      <c r="Y4770" s="185">
        <f t="shared" si="571"/>
        <v>0</v>
      </c>
    </row>
    <row r="4771" spans="2:25" s="187" customFormat="1" hidden="1" x14ac:dyDescent="0.3">
      <c r="B4771" s="226" t="s">
        <v>5077</v>
      </c>
      <c r="C4771" s="338" t="s">
        <v>12245</v>
      </c>
      <c r="D4771" s="249"/>
      <c r="E4771" s="249"/>
      <c r="F4771" s="183"/>
      <c r="G4771" s="184">
        <f t="shared" si="565"/>
        <v>842.84809999999993</v>
      </c>
      <c r="H4771" s="184">
        <f t="shared" si="566"/>
        <v>812.40895715999989</v>
      </c>
      <c r="I4771" s="184">
        <f t="shared" si="567"/>
        <v>30.439142840000045</v>
      </c>
      <c r="K4771" s="184">
        <v>0</v>
      </c>
      <c r="L4771" s="184">
        <v>0</v>
      </c>
      <c r="M4771" s="184">
        <f t="shared" si="568"/>
        <v>0</v>
      </c>
      <c r="O4771" s="188">
        <v>842.84809999999993</v>
      </c>
      <c r="P4771" s="188">
        <v>812.40895715999989</v>
      </c>
      <c r="Q4771" s="188">
        <f t="shared" si="569"/>
        <v>30.439142840000045</v>
      </c>
      <c r="S4771" s="184">
        <v>0</v>
      </c>
      <c r="T4771" s="184">
        <v>0</v>
      </c>
      <c r="U4771" s="184">
        <f t="shared" si="570"/>
        <v>0</v>
      </c>
      <c r="W4771" s="185">
        <v>0</v>
      </c>
      <c r="X4771" s="185">
        <v>0</v>
      </c>
      <c r="Y4771" s="185">
        <f t="shared" si="571"/>
        <v>0</v>
      </c>
    </row>
    <row r="4772" spans="2:25" s="187" customFormat="1" hidden="1" x14ac:dyDescent="0.3">
      <c r="B4772" s="226" t="s">
        <v>5078</v>
      </c>
      <c r="C4772" s="338" t="s">
        <v>12246</v>
      </c>
      <c r="D4772" s="249"/>
      <c r="E4772" s="249"/>
      <c r="F4772" s="183"/>
      <c r="G4772" s="184">
        <f t="shared" si="565"/>
        <v>309.36519999999996</v>
      </c>
      <c r="H4772" s="184">
        <f t="shared" si="566"/>
        <v>283.00317200000001</v>
      </c>
      <c r="I4772" s="184">
        <f t="shared" si="567"/>
        <v>26.362027999999952</v>
      </c>
      <c r="K4772" s="184">
        <v>0</v>
      </c>
      <c r="L4772" s="184">
        <v>0</v>
      </c>
      <c r="M4772" s="184">
        <f t="shared" si="568"/>
        <v>0</v>
      </c>
      <c r="O4772" s="188">
        <v>309.36519999999996</v>
      </c>
      <c r="P4772" s="188">
        <v>283.00317200000001</v>
      </c>
      <c r="Q4772" s="188">
        <f t="shared" si="569"/>
        <v>26.362027999999952</v>
      </c>
      <c r="S4772" s="184">
        <v>0</v>
      </c>
      <c r="T4772" s="184">
        <v>0</v>
      </c>
      <c r="U4772" s="184">
        <f t="shared" si="570"/>
        <v>0</v>
      </c>
      <c r="W4772" s="185">
        <v>0</v>
      </c>
      <c r="X4772" s="185">
        <v>0</v>
      </c>
      <c r="Y4772" s="185">
        <f t="shared" si="571"/>
        <v>0</v>
      </c>
    </row>
    <row r="4773" spans="2:25" s="187" customFormat="1" hidden="1" x14ac:dyDescent="0.3">
      <c r="B4773" s="226" t="s">
        <v>5079</v>
      </c>
      <c r="C4773" s="338" t="s">
        <v>12247</v>
      </c>
      <c r="D4773" s="249"/>
      <c r="E4773" s="249"/>
      <c r="F4773" s="183"/>
      <c r="G4773" s="184">
        <f t="shared" si="565"/>
        <v>368.21499999999997</v>
      </c>
      <c r="H4773" s="184">
        <f t="shared" si="566"/>
        <v>354.26983051000002</v>
      </c>
      <c r="I4773" s="184">
        <f t="shared" si="567"/>
        <v>13.945169489999955</v>
      </c>
      <c r="K4773" s="184">
        <v>0</v>
      </c>
      <c r="L4773" s="184">
        <v>0</v>
      </c>
      <c r="M4773" s="184">
        <f t="shared" si="568"/>
        <v>0</v>
      </c>
      <c r="O4773" s="188">
        <v>368.21499999999997</v>
      </c>
      <c r="P4773" s="188">
        <v>354.26983051000002</v>
      </c>
      <c r="Q4773" s="188">
        <f t="shared" si="569"/>
        <v>13.945169489999955</v>
      </c>
      <c r="S4773" s="184">
        <v>0</v>
      </c>
      <c r="T4773" s="184">
        <v>0</v>
      </c>
      <c r="U4773" s="184">
        <f t="shared" si="570"/>
        <v>0</v>
      </c>
      <c r="W4773" s="185">
        <v>0</v>
      </c>
      <c r="X4773" s="185">
        <v>0</v>
      </c>
      <c r="Y4773" s="185">
        <f t="shared" si="571"/>
        <v>0</v>
      </c>
    </row>
    <row r="4774" spans="2:25" s="187" customFormat="1" hidden="1" x14ac:dyDescent="0.3">
      <c r="B4774" s="226" t="s">
        <v>5080</v>
      </c>
      <c r="C4774" s="338" t="s">
        <v>12248</v>
      </c>
      <c r="D4774" s="249"/>
      <c r="E4774" s="249"/>
      <c r="F4774" s="183"/>
      <c r="G4774" s="184">
        <f t="shared" si="565"/>
        <v>60.982700000000001</v>
      </c>
      <c r="H4774" s="184">
        <f t="shared" si="566"/>
        <v>51.920793329999995</v>
      </c>
      <c r="I4774" s="184">
        <f t="shared" si="567"/>
        <v>9.0619066700000062</v>
      </c>
      <c r="K4774" s="184">
        <v>0</v>
      </c>
      <c r="L4774" s="184">
        <v>0</v>
      </c>
      <c r="M4774" s="184">
        <f t="shared" si="568"/>
        <v>0</v>
      </c>
      <c r="O4774" s="188">
        <v>60.982700000000001</v>
      </c>
      <c r="P4774" s="188">
        <v>51.920793329999995</v>
      </c>
      <c r="Q4774" s="188">
        <f t="shared" si="569"/>
        <v>9.0619066700000062</v>
      </c>
      <c r="S4774" s="184">
        <v>0</v>
      </c>
      <c r="T4774" s="184">
        <v>0</v>
      </c>
      <c r="U4774" s="184">
        <f t="shared" si="570"/>
        <v>0</v>
      </c>
      <c r="W4774" s="185">
        <v>0</v>
      </c>
      <c r="X4774" s="185">
        <v>0</v>
      </c>
      <c r="Y4774" s="185">
        <f t="shared" si="571"/>
        <v>0</v>
      </c>
    </row>
    <row r="4775" spans="2:25" s="187" customFormat="1" hidden="1" x14ac:dyDescent="0.3">
      <c r="B4775" s="226" t="s">
        <v>5081</v>
      </c>
      <c r="C4775" s="338" t="s">
        <v>12249</v>
      </c>
      <c r="D4775" s="249"/>
      <c r="E4775" s="249"/>
      <c r="F4775" s="183"/>
      <c r="G4775" s="184">
        <f t="shared" si="565"/>
        <v>196.53700000000001</v>
      </c>
      <c r="H4775" s="184">
        <f t="shared" si="566"/>
        <v>159.301131</v>
      </c>
      <c r="I4775" s="184">
        <f t="shared" si="567"/>
        <v>37.235869000000008</v>
      </c>
      <c r="K4775" s="184">
        <v>0</v>
      </c>
      <c r="L4775" s="184">
        <v>0</v>
      </c>
      <c r="M4775" s="184">
        <f t="shared" si="568"/>
        <v>0</v>
      </c>
      <c r="O4775" s="188">
        <v>196.53700000000001</v>
      </c>
      <c r="P4775" s="188">
        <v>159.301131</v>
      </c>
      <c r="Q4775" s="188">
        <f t="shared" si="569"/>
        <v>37.235869000000008</v>
      </c>
      <c r="S4775" s="184">
        <v>0</v>
      </c>
      <c r="T4775" s="184">
        <v>0</v>
      </c>
      <c r="U4775" s="184">
        <f t="shared" si="570"/>
        <v>0</v>
      </c>
      <c r="W4775" s="185">
        <v>0</v>
      </c>
      <c r="X4775" s="185">
        <v>0</v>
      </c>
      <c r="Y4775" s="185">
        <f t="shared" si="571"/>
        <v>0</v>
      </c>
    </row>
    <row r="4776" spans="2:25" s="187" customFormat="1" hidden="1" x14ac:dyDescent="0.3">
      <c r="B4776" s="226" t="s">
        <v>5082</v>
      </c>
      <c r="C4776" s="338" t="s">
        <v>12250</v>
      </c>
      <c r="D4776" s="249"/>
      <c r="E4776" s="249"/>
      <c r="F4776" s="183"/>
      <c r="G4776" s="184">
        <f t="shared" si="565"/>
        <v>48.267700000000005</v>
      </c>
      <c r="H4776" s="184">
        <f t="shared" si="566"/>
        <v>43.446935690000004</v>
      </c>
      <c r="I4776" s="184">
        <f t="shared" si="567"/>
        <v>4.8207643100000013</v>
      </c>
      <c r="K4776" s="184">
        <v>0</v>
      </c>
      <c r="L4776" s="184">
        <v>0</v>
      </c>
      <c r="M4776" s="184">
        <f t="shared" si="568"/>
        <v>0</v>
      </c>
      <c r="O4776" s="188">
        <v>48.267700000000005</v>
      </c>
      <c r="P4776" s="188">
        <v>43.446935690000004</v>
      </c>
      <c r="Q4776" s="188">
        <f t="shared" si="569"/>
        <v>4.8207643100000013</v>
      </c>
      <c r="S4776" s="184">
        <v>0</v>
      </c>
      <c r="T4776" s="184">
        <v>0</v>
      </c>
      <c r="U4776" s="184">
        <f t="shared" si="570"/>
        <v>0</v>
      </c>
      <c r="W4776" s="185">
        <v>0</v>
      </c>
      <c r="X4776" s="185">
        <v>0</v>
      </c>
      <c r="Y4776" s="185">
        <f t="shared" si="571"/>
        <v>0</v>
      </c>
    </row>
    <row r="4777" spans="2:25" s="187" customFormat="1" hidden="1" x14ac:dyDescent="0.3">
      <c r="B4777" s="226" t="s">
        <v>5083</v>
      </c>
      <c r="C4777" s="338" t="s">
        <v>12251</v>
      </c>
      <c r="D4777" s="249"/>
      <c r="E4777" s="249"/>
      <c r="F4777" s="183"/>
      <c r="G4777" s="184">
        <f t="shared" si="565"/>
        <v>299.0055000000001</v>
      </c>
      <c r="H4777" s="184">
        <f t="shared" si="566"/>
        <v>294.58900000000006</v>
      </c>
      <c r="I4777" s="184">
        <f t="shared" si="567"/>
        <v>4.4165000000000418</v>
      </c>
      <c r="K4777" s="184">
        <v>0</v>
      </c>
      <c r="L4777" s="184">
        <v>0</v>
      </c>
      <c r="M4777" s="184">
        <f t="shared" si="568"/>
        <v>0</v>
      </c>
      <c r="O4777" s="188">
        <v>299.0055000000001</v>
      </c>
      <c r="P4777" s="188">
        <v>294.58900000000006</v>
      </c>
      <c r="Q4777" s="188">
        <f t="shared" si="569"/>
        <v>4.4165000000000418</v>
      </c>
      <c r="S4777" s="184">
        <v>0</v>
      </c>
      <c r="T4777" s="184">
        <v>0</v>
      </c>
      <c r="U4777" s="184">
        <f t="shared" si="570"/>
        <v>0</v>
      </c>
      <c r="W4777" s="185">
        <v>0</v>
      </c>
      <c r="X4777" s="185">
        <v>0</v>
      </c>
      <c r="Y4777" s="185">
        <f t="shared" si="571"/>
        <v>0</v>
      </c>
    </row>
    <row r="4778" spans="2:25" s="187" customFormat="1" hidden="1" x14ac:dyDescent="0.3">
      <c r="B4778" s="226" t="s">
        <v>5084</v>
      </c>
      <c r="C4778" s="338" t="s">
        <v>12252</v>
      </c>
      <c r="D4778" s="249"/>
      <c r="E4778" s="249"/>
      <c r="F4778" s="183"/>
      <c r="G4778" s="184">
        <f t="shared" si="565"/>
        <v>154.53540000000001</v>
      </c>
      <c r="H4778" s="184">
        <f t="shared" si="566"/>
        <v>0.1</v>
      </c>
      <c r="I4778" s="184">
        <f t="shared" si="567"/>
        <v>154.43540000000002</v>
      </c>
      <c r="K4778" s="184">
        <v>0</v>
      </c>
      <c r="L4778" s="184">
        <v>0</v>
      </c>
      <c r="M4778" s="184">
        <f t="shared" si="568"/>
        <v>0</v>
      </c>
      <c r="O4778" s="188">
        <v>154.53540000000001</v>
      </c>
      <c r="P4778" s="188">
        <v>0.1</v>
      </c>
      <c r="Q4778" s="188">
        <f t="shared" si="569"/>
        <v>154.43540000000002</v>
      </c>
      <c r="S4778" s="184">
        <v>0</v>
      </c>
      <c r="T4778" s="184">
        <v>0</v>
      </c>
      <c r="U4778" s="184">
        <f t="shared" si="570"/>
        <v>0</v>
      </c>
      <c r="W4778" s="185">
        <v>0</v>
      </c>
      <c r="X4778" s="185">
        <v>0</v>
      </c>
      <c r="Y4778" s="185">
        <f t="shared" si="571"/>
        <v>0</v>
      </c>
    </row>
    <row r="4779" spans="2:25" s="187" customFormat="1" hidden="1" x14ac:dyDescent="0.3">
      <c r="B4779" s="226" t="s">
        <v>5085</v>
      </c>
      <c r="C4779" s="338" t="s">
        <v>12253</v>
      </c>
      <c r="D4779" s="249"/>
      <c r="E4779" s="249"/>
      <c r="F4779" s="183"/>
      <c r="G4779" s="184">
        <f t="shared" si="565"/>
        <v>771.39679999999998</v>
      </c>
      <c r="H4779" s="184">
        <f t="shared" si="566"/>
        <v>713.65787450000005</v>
      </c>
      <c r="I4779" s="184">
        <f t="shared" si="567"/>
        <v>57.738925499999937</v>
      </c>
      <c r="K4779" s="184">
        <v>0</v>
      </c>
      <c r="L4779" s="184">
        <v>0</v>
      </c>
      <c r="M4779" s="184">
        <f t="shared" si="568"/>
        <v>0</v>
      </c>
      <c r="O4779" s="188">
        <v>771.39679999999998</v>
      </c>
      <c r="P4779" s="188">
        <v>713.65787450000005</v>
      </c>
      <c r="Q4779" s="188">
        <f t="shared" si="569"/>
        <v>57.738925499999937</v>
      </c>
      <c r="S4779" s="184">
        <v>0</v>
      </c>
      <c r="T4779" s="184">
        <v>0</v>
      </c>
      <c r="U4779" s="184">
        <f t="shared" si="570"/>
        <v>0</v>
      </c>
      <c r="W4779" s="185">
        <v>0</v>
      </c>
      <c r="X4779" s="185">
        <v>0</v>
      </c>
      <c r="Y4779" s="185">
        <f t="shared" si="571"/>
        <v>0</v>
      </c>
    </row>
    <row r="4780" spans="2:25" s="187" customFormat="1" hidden="1" x14ac:dyDescent="0.3">
      <c r="B4780" s="226" t="s">
        <v>5086</v>
      </c>
      <c r="C4780" s="338" t="s">
        <v>12254</v>
      </c>
      <c r="D4780" s="249"/>
      <c r="E4780" s="249"/>
      <c r="F4780" s="183"/>
      <c r="G4780" s="184">
        <f t="shared" si="565"/>
        <v>191.49290000000002</v>
      </c>
      <c r="H4780" s="184">
        <f t="shared" si="566"/>
        <v>167.04001700000003</v>
      </c>
      <c r="I4780" s="184">
        <f t="shared" si="567"/>
        <v>24.452882999999986</v>
      </c>
      <c r="K4780" s="184">
        <v>0</v>
      </c>
      <c r="L4780" s="184">
        <v>0</v>
      </c>
      <c r="M4780" s="184">
        <f t="shared" si="568"/>
        <v>0</v>
      </c>
      <c r="O4780" s="188">
        <v>191.49290000000002</v>
      </c>
      <c r="P4780" s="188">
        <v>167.04001700000003</v>
      </c>
      <c r="Q4780" s="188">
        <f t="shared" si="569"/>
        <v>24.452882999999986</v>
      </c>
      <c r="S4780" s="184">
        <v>0</v>
      </c>
      <c r="T4780" s="184">
        <v>0</v>
      </c>
      <c r="U4780" s="184">
        <f t="shared" si="570"/>
        <v>0</v>
      </c>
      <c r="W4780" s="185">
        <v>0</v>
      </c>
      <c r="X4780" s="185">
        <v>0</v>
      </c>
      <c r="Y4780" s="185">
        <f t="shared" si="571"/>
        <v>0</v>
      </c>
    </row>
    <row r="4781" spans="2:25" s="187" customFormat="1" hidden="1" x14ac:dyDescent="0.3">
      <c r="B4781" s="226" t="s">
        <v>5087</v>
      </c>
      <c r="C4781" s="338" t="s">
        <v>12255</v>
      </c>
      <c r="D4781" s="249"/>
      <c r="E4781" s="249"/>
      <c r="F4781" s="183"/>
      <c r="G4781" s="184">
        <f t="shared" si="565"/>
        <v>333.51140000000004</v>
      </c>
      <c r="H4781" s="184">
        <f t="shared" si="566"/>
        <v>303.60913328000004</v>
      </c>
      <c r="I4781" s="184">
        <f t="shared" si="567"/>
        <v>29.90226672</v>
      </c>
      <c r="K4781" s="184">
        <v>0</v>
      </c>
      <c r="L4781" s="184">
        <v>0</v>
      </c>
      <c r="M4781" s="184">
        <f t="shared" si="568"/>
        <v>0</v>
      </c>
      <c r="O4781" s="188">
        <v>333.51140000000004</v>
      </c>
      <c r="P4781" s="188">
        <v>303.60913328000004</v>
      </c>
      <c r="Q4781" s="188">
        <f t="shared" si="569"/>
        <v>29.90226672</v>
      </c>
      <c r="S4781" s="184">
        <v>0</v>
      </c>
      <c r="T4781" s="184">
        <v>0</v>
      </c>
      <c r="U4781" s="184">
        <f t="shared" si="570"/>
        <v>0</v>
      </c>
      <c r="W4781" s="185">
        <v>0</v>
      </c>
      <c r="X4781" s="185">
        <v>0</v>
      </c>
      <c r="Y4781" s="185">
        <f t="shared" si="571"/>
        <v>0</v>
      </c>
    </row>
    <row r="4782" spans="2:25" s="187" customFormat="1" hidden="1" x14ac:dyDescent="0.3">
      <c r="B4782" s="226" t="s">
        <v>5088</v>
      </c>
      <c r="C4782" s="338" t="s">
        <v>12256</v>
      </c>
      <c r="D4782" s="249"/>
      <c r="E4782" s="249"/>
      <c r="F4782" s="183"/>
      <c r="G4782" s="184">
        <f t="shared" si="565"/>
        <v>54.2699</v>
      </c>
      <c r="H4782" s="184">
        <f t="shared" si="566"/>
        <v>52.656399999999998</v>
      </c>
      <c r="I4782" s="184">
        <f t="shared" si="567"/>
        <v>1.6135000000000019</v>
      </c>
      <c r="K4782" s="184">
        <v>0</v>
      </c>
      <c r="L4782" s="184">
        <v>0</v>
      </c>
      <c r="M4782" s="184">
        <f t="shared" si="568"/>
        <v>0</v>
      </c>
      <c r="O4782" s="188">
        <v>54.2699</v>
      </c>
      <c r="P4782" s="188">
        <v>52.656399999999998</v>
      </c>
      <c r="Q4782" s="188">
        <f t="shared" si="569"/>
        <v>1.6135000000000019</v>
      </c>
      <c r="S4782" s="184">
        <v>0</v>
      </c>
      <c r="T4782" s="184">
        <v>0</v>
      </c>
      <c r="U4782" s="184">
        <f t="shared" si="570"/>
        <v>0</v>
      </c>
      <c r="W4782" s="185">
        <v>0</v>
      </c>
      <c r="X4782" s="185">
        <v>0</v>
      </c>
      <c r="Y4782" s="185">
        <f t="shared" si="571"/>
        <v>0</v>
      </c>
    </row>
    <row r="4783" spans="2:25" s="187" customFormat="1" hidden="1" x14ac:dyDescent="0.3">
      <c r="B4783" s="226" t="s">
        <v>5089</v>
      </c>
      <c r="C4783" s="338" t="s">
        <v>12257</v>
      </c>
      <c r="D4783" s="249"/>
      <c r="E4783" s="249"/>
      <c r="F4783" s="183"/>
      <c r="G4783" s="184">
        <f t="shared" si="565"/>
        <v>81.226600000000005</v>
      </c>
      <c r="H4783" s="184">
        <f t="shared" si="566"/>
        <v>25.4191</v>
      </c>
      <c r="I4783" s="184">
        <f t="shared" si="567"/>
        <v>55.807500000000005</v>
      </c>
      <c r="K4783" s="184">
        <v>0</v>
      </c>
      <c r="L4783" s="184">
        <v>0</v>
      </c>
      <c r="M4783" s="184">
        <f t="shared" si="568"/>
        <v>0</v>
      </c>
      <c r="O4783" s="188">
        <v>81.226600000000005</v>
      </c>
      <c r="P4783" s="188">
        <v>25.4191</v>
      </c>
      <c r="Q4783" s="188">
        <f t="shared" si="569"/>
        <v>55.807500000000005</v>
      </c>
      <c r="S4783" s="184">
        <v>0</v>
      </c>
      <c r="T4783" s="184">
        <v>0</v>
      </c>
      <c r="U4783" s="184">
        <f t="shared" si="570"/>
        <v>0</v>
      </c>
      <c r="W4783" s="185">
        <v>0</v>
      </c>
      <c r="X4783" s="185">
        <v>0</v>
      </c>
      <c r="Y4783" s="185">
        <f t="shared" si="571"/>
        <v>0</v>
      </c>
    </row>
    <row r="4784" spans="2:25" s="187" customFormat="1" hidden="1" x14ac:dyDescent="0.3">
      <c r="B4784" s="226" t="s">
        <v>5090</v>
      </c>
      <c r="C4784" s="338" t="s">
        <v>12258</v>
      </c>
      <c r="D4784" s="249"/>
      <c r="E4784" s="249"/>
      <c r="F4784" s="183"/>
      <c r="G4784" s="184">
        <f t="shared" si="565"/>
        <v>43.013300000000001</v>
      </c>
      <c r="H4784" s="184">
        <f t="shared" si="566"/>
        <v>40.486806999999999</v>
      </c>
      <c r="I4784" s="184">
        <f t="shared" si="567"/>
        <v>2.5264930000000021</v>
      </c>
      <c r="K4784" s="184">
        <v>0</v>
      </c>
      <c r="L4784" s="184">
        <v>0</v>
      </c>
      <c r="M4784" s="184">
        <f t="shared" si="568"/>
        <v>0</v>
      </c>
      <c r="O4784" s="188">
        <v>43.013300000000001</v>
      </c>
      <c r="P4784" s="188">
        <v>40.486806999999999</v>
      </c>
      <c r="Q4784" s="188">
        <f t="shared" si="569"/>
        <v>2.5264930000000021</v>
      </c>
      <c r="S4784" s="184">
        <v>0</v>
      </c>
      <c r="T4784" s="184">
        <v>0</v>
      </c>
      <c r="U4784" s="184">
        <f t="shared" si="570"/>
        <v>0</v>
      </c>
      <c r="W4784" s="185">
        <v>0</v>
      </c>
      <c r="X4784" s="185">
        <v>0</v>
      </c>
      <c r="Y4784" s="185">
        <f t="shared" si="571"/>
        <v>0</v>
      </c>
    </row>
    <row r="4785" spans="2:25" s="187" customFormat="1" hidden="1" x14ac:dyDescent="0.3">
      <c r="B4785" s="226" t="s">
        <v>5091</v>
      </c>
      <c r="C4785" s="338" t="s">
        <v>12259</v>
      </c>
      <c r="D4785" s="249"/>
      <c r="E4785" s="249"/>
      <c r="F4785" s="183"/>
      <c r="G4785" s="184">
        <f t="shared" si="565"/>
        <v>257.48419999999999</v>
      </c>
      <c r="H4785" s="184">
        <f t="shared" si="566"/>
        <v>245.63863599999999</v>
      </c>
      <c r="I4785" s="184">
        <f t="shared" si="567"/>
        <v>11.845563999999996</v>
      </c>
      <c r="K4785" s="184">
        <v>0</v>
      </c>
      <c r="L4785" s="184">
        <v>0</v>
      </c>
      <c r="M4785" s="184">
        <f t="shared" si="568"/>
        <v>0</v>
      </c>
      <c r="O4785" s="188">
        <v>257.48419999999999</v>
      </c>
      <c r="P4785" s="188">
        <v>245.63863599999999</v>
      </c>
      <c r="Q4785" s="188">
        <f t="shared" si="569"/>
        <v>11.845563999999996</v>
      </c>
      <c r="S4785" s="184">
        <v>0</v>
      </c>
      <c r="T4785" s="184">
        <v>0</v>
      </c>
      <c r="U4785" s="184">
        <f t="shared" si="570"/>
        <v>0</v>
      </c>
      <c r="W4785" s="185">
        <v>0</v>
      </c>
      <c r="X4785" s="185">
        <v>0</v>
      </c>
      <c r="Y4785" s="185">
        <f t="shared" si="571"/>
        <v>0</v>
      </c>
    </row>
    <row r="4786" spans="2:25" s="187" customFormat="1" hidden="1" x14ac:dyDescent="0.3">
      <c r="B4786" s="226" t="s">
        <v>5092</v>
      </c>
      <c r="C4786" s="338" t="s">
        <v>12260</v>
      </c>
      <c r="D4786" s="249"/>
      <c r="E4786" s="249"/>
      <c r="F4786" s="183"/>
      <c r="G4786" s="184">
        <f t="shared" si="565"/>
        <v>36</v>
      </c>
      <c r="H4786" s="184">
        <f t="shared" si="566"/>
        <v>0.1</v>
      </c>
      <c r="I4786" s="184">
        <f t="shared" si="567"/>
        <v>35.9</v>
      </c>
      <c r="K4786" s="184">
        <v>0</v>
      </c>
      <c r="L4786" s="184">
        <v>0</v>
      </c>
      <c r="M4786" s="184">
        <f t="shared" si="568"/>
        <v>0</v>
      </c>
      <c r="O4786" s="188">
        <v>36</v>
      </c>
      <c r="P4786" s="188">
        <v>0.1</v>
      </c>
      <c r="Q4786" s="188">
        <f t="shared" si="569"/>
        <v>35.9</v>
      </c>
      <c r="S4786" s="184">
        <v>0</v>
      </c>
      <c r="T4786" s="184">
        <v>0</v>
      </c>
      <c r="U4786" s="184">
        <f t="shared" si="570"/>
        <v>0</v>
      </c>
      <c r="W4786" s="185">
        <v>0</v>
      </c>
      <c r="X4786" s="185">
        <v>0</v>
      </c>
      <c r="Y4786" s="185">
        <f t="shared" si="571"/>
        <v>0</v>
      </c>
    </row>
    <row r="4787" spans="2:25" s="187" customFormat="1" hidden="1" x14ac:dyDescent="0.3">
      <c r="B4787" s="226" t="s">
        <v>5093</v>
      </c>
      <c r="C4787" s="338" t="s">
        <v>12261</v>
      </c>
      <c r="D4787" s="249"/>
      <c r="E4787" s="249"/>
      <c r="F4787" s="183"/>
      <c r="G4787" s="184">
        <f t="shared" si="565"/>
        <v>654.29649999999992</v>
      </c>
      <c r="H4787" s="184">
        <f t="shared" si="566"/>
        <v>609.35812770000007</v>
      </c>
      <c r="I4787" s="184">
        <f t="shared" si="567"/>
        <v>44.938372299999855</v>
      </c>
      <c r="K4787" s="184">
        <v>0</v>
      </c>
      <c r="L4787" s="184">
        <v>0</v>
      </c>
      <c r="M4787" s="184">
        <f t="shared" si="568"/>
        <v>0</v>
      </c>
      <c r="O4787" s="188">
        <v>654.29649999999992</v>
      </c>
      <c r="P4787" s="188">
        <v>609.35812770000007</v>
      </c>
      <c r="Q4787" s="188">
        <f t="shared" si="569"/>
        <v>44.938372299999855</v>
      </c>
      <c r="S4787" s="184">
        <v>0</v>
      </c>
      <c r="T4787" s="184">
        <v>0</v>
      </c>
      <c r="U4787" s="184">
        <f t="shared" si="570"/>
        <v>0</v>
      </c>
      <c r="W4787" s="185">
        <v>0</v>
      </c>
      <c r="X4787" s="185">
        <v>0</v>
      </c>
      <c r="Y4787" s="185">
        <f t="shared" si="571"/>
        <v>0</v>
      </c>
    </row>
    <row r="4788" spans="2:25" s="187" customFormat="1" hidden="1" x14ac:dyDescent="0.3">
      <c r="B4788" s="226" t="s">
        <v>5094</v>
      </c>
      <c r="C4788" s="338" t="s">
        <v>12262</v>
      </c>
      <c r="D4788" s="249"/>
      <c r="E4788" s="249"/>
      <c r="F4788" s="183"/>
      <c r="G4788" s="184">
        <f t="shared" si="565"/>
        <v>214.01949999999999</v>
      </c>
      <c r="H4788" s="184">
        <f t="shared" si="566"/>
        <v>199.97072169</v>
      </c>
      <c r="I4788" s="184">
        <f t="shared" si="567"/>
        <v>14.048778309999989</v>
      </c>
      <c r="K4788" s="184">
        <v>0</v>
      </c>
      <c r="L4788" s="184">
        <v>0</v>
      </c>
      <c r="M4788" s="184">
        <f t="shared" si="568"/>
        <v>0</v>
      </c>
      <c r="O4788" s="188">
        <v>214.01949999999999</v>
      </c>
      <c r="P4788" s="188">
        <v>199.97072169</v>
      </c>
      <c r="Q4788" s="188">
        <f t="shared" si="569"/>
        <v>14.048778309999989</v>
      </c>
      <c r="S4788" s="184">
        <v>0</v>
      </c>
      <c r="T4788" s="184">
        <v>0</v>
      </c>
      <c r="U4788" s="184">
        <f t="shared" si="570"/>
        <v>0</v>
      </c>
      <c r="W4788" s="185">
        <v>0</v>
      </c>
      <c r="X4788" s="185">
        <v>0</v>
      </c>
      <c r="Y4788" s="185">
        <f t="shared" si="571"/>
        <v>0</v>
      </c>
    </row>
    <row r="4789" spans="2:25" s="187" customFormat="1" hidden="1" x14ac:dyDescent="0.3">
      <c r="B4789" s="226" t="s">
        <v>5095</v>
      </c>
      <c r="C4789" s="338" t="s">
        <v>12263</v>
      </c>
      <c r="D4789" s="249"/>
      <c r="E4789" s="249"/>
      <c r="F4789" s="183"/>
      <c r="G4789" s="184">
        <f t="shared" si="565"/>
        <v>346.61890000000005</v>
      </c>
      <c r="H4789" s="184">
        <f t="shared" si="566"/>
        <v>328.12892288999996</v>
      </c>
      <c r="I4789" s="184">
        <f t="shared" si="567"/>
        <v>18.489977110000098</v>
      </c>
      <c r="K4789" s="184">
        <v>0</v>
      </c>
      <c r="L4789" s="184">
        <v>0</v>
      </c>
      <c r="M4789" s="184">
        <f t="shared" si="568"/>
        <v>0</v>
      </c>
      <c r="O4789" s="188">
        <v>346.61890000000005</v>
      </c>
      <c r="P4789" s="188">
        <v>328.12892288999996</v>
      </c>
      <c r="Q4789" s="188">
        <f t="shared" si="569"/>
        <v>18.489977110000098</v>
      </c>
      <c r="S4789" s="184">
        <v>0</v>
      </c>
      <c r="T4789" s="184">
        <v>0</v>
      </c>
      <c r="U4789" s="184">
        <f t="shared" si="570"/>
        <v>0</v>
      </c>
      <c r="W4789" s="185">
        <v>0</v>
      </c>
      <c r="X4789" s="185">
        <v>0</v>
      </c>
      <c r="Y4789" s="185">
        <f t="shared" si="571"/>
        <v>0</v>
      </c>
    </row>
    <row r="4790" spans="2:25" s="187" customFormat="1" hidden="1" x14ac:dyDescent="0.3">
      <c r="B4790" s="226" t="s">
        <v>5096</v>
      </c>
      <c r="C4790" s="338" t="s">
        <v>12264</v>
      </c>
      <c r="D4790" s="249"/>
      <c r="E4790" s="249"/>
      <c r="F4790" s="183"/>
      <c r="G4790" s="184">
        <f t="shared" si="565"/>
        <v>55.278500000000001</v>
      </c>
      <c r="H4790" s="184">
        <f t="shared" si="566"/>
        <v>53.315400000000004</v>
      </c>
      <c r="I4790" s="184">
        <f t="shared" si="567"/>
        <v>1.9630999999999972</v>
      </c>
      <c r="K4790" s="184">
        <v>0</v>
      </c>
      <c r="L4790" s="184">
        <v>0</v>
      </c>
      <c r="M4790" s="184">
        <f t="shared" si="568"/>
        <v>0</v>
      </c>
      <c r="O4790" s="188">
        <v>55.278500000000001</v>
      </c>
      <c r="P4790" s="188">
        <v>53.315400000000004</v>
      </c>
      <c r="Q4790" s="188">
        <f t="shared" si="569"/>
        <v>1.9630999999999972</v>
      </c>
      <c r="S4790" s="184">
        <v>0</v>
      </c>
      <c r="T4790" s="184">
        <v>0</v>
      </c>
      <c r="U4790" s="184">
        <f t="shared" si="570"/>
        <v>0</v>
      </c>
      <c r="W4790" s="185">
        <v>0</v>
      </c>
      <c r="X4790" s="185">
        <v>0</v>
      </c>
      <c r="Y4790" s="185">
        <f t="shared" si="571"/>
        <v>0</v>
      </c>
    </row>
    <row r="4791" spans="2:25" s="187" customFormat="1" hidden="1" x14ac:dyDescent="0.3">
      <c r="B4791" s="226" t="s">
        <v>5097</v>
      </c>
      <c r="C4791" s="338" t="s">
        <v>12265</v>
      </c>
      <c r="D4791" s="249"/>
      <c r="E4791" s="249"/>
      <c r="F4791" s="183"/>
      <c r="G4791" s="184">
        <f t="shared" si="565"/>
        <v>174.1831</v>
      </c>
      <c r="H4791" s="184">
        <f t="shared" si="566"/>
        <v>71.617249999999999</v>
      </c>
      <c r="I4791" s="184">
        <f t="shared" si="567"/>
        <v>102.56585</v>
      </c>
      <c r="K4791" s="184">
        <v>0</v>
      </c>
      <c r="L4791" s="184">
        <v>0</v>
      </c>
      <c r="M4791" s="184">
        <f t="shared" si="568"/>
        <v>0</v>
      </c>
      <c r="O4791" s="188">
        <v>174.1831</v>
      </c>
      <c r="P4791" s="188">
        <v>71.617249999999999</v>
      </c>
      <c r="Q4791" s="188">
        <f t="shared" si="569"/>
        <v>102.56585</v>
      </c>
      <c r="S4791" s="184">
        <v>0</v>
      </c>
      <c r="T4791" s="184">
        <v>0</v>
      </c>
      <c r="U4791" s="184">
        <f t="shared" si="570"/>
        <v>0</v>
      </c>
      <c r="W4791" s="185">
        <v>0</v>
      </c>
      <c r="X4791" s="185">
        <v>0</v>
      </c>
      <c r="Y4791" s="185">
        <f t="shared" si="571"/>
        <v>0</v>
      </c>
    </row>
    <row r="4792" spans="2:25" s="187" customFormat="1" hidden="1" x14ac:dyDescent="0.3">
      <c r="B4792" s="226" t="s">
        <v>5098</v>
      </c>
      <c r="C4792" s="338" t="s">
        <v>12266</v>
      </c>
      <c r="D4792" s="249"/>
      <c r="E4792" s="249"/>
      <c r="F4792" s="183"/>
      <c r="G4792" s="184">
        <f t="shared" si="565"/>
        <v>48.441400000000002</v>
      </c>
      <c r="H4792" s="184">
        <f t="shared" si="566"/>
        <v>43.240326829999994</v>
      </c>
      <c r="I4792" s="184">
        <f t="shared" si="567"/>
        <v>5.2010731700000079</v>
      </c>
      <c r="K4792" s="184">
        <v>0</v>
      </c>
      <c r="L4792" s="184">
        <v>0</v>
      </c>
      <c r="M4792" s="184">
        <f t="shared" si="568"/>
        <v>0</v>
      </c>
      <c r="O4792" s="188">
        <v>48.441400000000002</v>
      </c>
      <c r="P4792" s="188">
        <v>43.240326829999994</v>
      </c>
      <c r="Q4792" s="188">
        <f t="shared" si="569"/>
        <v>5.2010731700000079</v>
      </c>
      <c r="S4792" s="184">
        <v>0</v>
      </c>
      <c r="T4792" s="184">
        <v>0</v>
      </c>
      <c r="U4792" s="184">
        <f t="shared" si="570"/>
        <v>0</v>
      </c>
      <c r="W4792" s="185">
        <v>0</v>
      </c>
      <c r="X4792" s="185">
        <v>0</v>
      </c>
      <c r="Y4792" s="185">
        <f t="shared" si="571"/>
        <v>0</v>
      </c>
    </row>
    <row r="4793" spans="2:25" s="187" customFormat="1" hidden="1" x14ac:dyDescent="0.3">
      <c r="B4793" s="226" t="s">
        <v>5099</v>
      </c>
      <c r="C4793" s="338" t="s">
        <v>12267</v>
      </c>
      <c r="D4793" s="249"/>
      <c r="E4793" s="249"/>
      <c r="F4793" s="183"/>
      <c r="G4793" s="184">
        <f t="shared" si="565"/>
        <v>266.35290000000003</v>
      </c>
      <c r="H4793" s="184">
        <f t="shared" si="566"/>
        <v>250.39703803000003</v>
      </c>
      <c r="I4793" s="184">
        <f t="shared" si="567"/>
        <v>15.955861970000001</v>
      </c>
      <c r="K4793" s="184">
        <v>0</v>
      </c>
      <c r="L4793" s="184">
        <v>0</v>
      </c>
      <c r="M4793" s="184">
        <f t="shared" si="568"/>
        <v>0</v>
      </c>
      <c r="O4793" s="188">
        <v>266.35290000000003</v>
      </c>
      <c r="P4793" s="188">
        <v>250.39703803000003</v>
      </c>
      <c r="Q4793" s="188">
        <f t="shared" si="569"/>
        <v>15.955861970000001</v>
      </c>
      <c r="S4793" s="184">
        <v>0</v>
      </c>
      <c r="T4793" s="184">
        <v>0</v>
      </c>
      <c r="U4793" s="184">
        <f t="shared" si="570"/>
        <v>0</v>
      </c>
      <c r="W4793" s="185">
        <v>0</v>
      </c>
      <c r="X4793" s="185">
        <v>0</v>
      </c>
      <c r="Y4793" s="185">
        <f t="shared" si="571"/>
        <v>0</v>
      </c>
    </row>
    <row r="4794" spans="2:25" s="187" customFormat="1" hidden="1" x14ac:dyDescent="0.3">
      <c r="B4794" s="226" t="s">
        <v>5100</v>
      </c>
      <c r="C4794" s="338" t="s">
        <v>12268</v>
      </c>
      <c r="D4794" s="249"/>
      <c r="E4794" s="249"/>
      <c r="F4794" s="183"/>
      <c r="G4794" s="184">
        <f t="shared" si="565"/>
        <v>155.26230000000001</v>
      </c>
      <c r="H4794" s="184">
        <f t="shared" si="566"/>
        <v>51.754339999999999</v>
      </c>
      <c r="I4794" s="184">
        <f t="shared" si="567"/>
        <v>103.50796000000001</v>
      </c>
      <c r="K4794" s="184">
        <v>0</v>
      </c>
      <c r="L4794" s="184">
        <v>0</v>
      </c>
      <c r="M4794" s="184">
        <f t="shared" si="568"/>
        <v>0</v>
      </c>
      <c r="O4794" s="188">
        <v>155.26230000000001</v>
      </c>
      <c r="P4794" s="188">
        <v>51.754339999999999</v>
      </c>
      <c r="Q4794" s="188">
        <f t="shared" si="569"/>
        <v>103.50796000000001</v>
      </c>
      <c r="S4794" s="184">
        <v>0</v>
      </c>
      <c r="T4794" s="184">
        <v>0</v>
      </c>
      <c r="U4794" s="184">
        <f t="shared" si="570"/>
        <v>0</v>
      </c>
      <c r="W4794" s="185">
        <v>0</v>
      </c>
      <c r="X4794" s="185">
        <v>0</v>
      </c>
      <c r="Y4794" s="185">
        <f t="shared" si="571"/>
        <v>0</v>
      </c>
    </row>
    <row r="4795" spans="2:25" s="187" customFormat="1" hidden="1" x14ac:dyDescent="0.3">
      <c r="B4795" s="226" t="s">
        <v>5101</v>
      </c>
      <c r="C4795" s="338" t="s">
        <v>12269</v>
      </c>
      <c r="D4795" s="249"/>
      <c r="E4795" s="249"/>
      <c r="F4795" s="183"/>
      <c r="G4795" s="184">
        <f t="shared" si="565"/>
        <v>591.58309999999994</v>
      </c>
      <c r="H4795" s="184">
        <f t="shared" si="566"/>
        <v>567.63453503000005</v>
      </c>
      <c r="I4795" s="184">
        <f t="shared" si="567"/>
        <v>23.948564969999893</v>
      </c>
      <c r="K4795" s="184">
        <v>0</v>
      </c>
      <c r="L4795" s="184">
        <v>0</v>
      </c>
      <c r="M4795" s="184">
        <f t="shared" si="568"/>
        <v>0</v>
      </c>
      <c r="O4795" s="188">
        <v>591.58309999999994</v>
      </c>
      <c r="P4795" s="188">
        <v>567.63453503000005</v>
      </c>
      <c r="Q4795" s="188">
        <f t="shared" si="569"/>
        <v>23.948564969999893</v>
      </c>
      <c r="S4795" s="184">
        <v>0</v>
      </c>
      <c r="T4795" s="184">
        <v>0</v>
      </c>
      <c r="U4795" s="184">
        <f t="shared" si="570"/>
        <v>0</v>
      </c>
      <c r="W4795" s="185">
        <v>0</v>
      </c>
      <c r="X4795" s="185">
        <v>0</v>
      </c>
      <c r="Y4795" s="185">
        <f t="shared" si="571"/>
        <v>0</v>
      </c>
    </row>
    <row r="4796" spans="2:25" s="187" customFormat="1" hidden="1" x14ac:dyDescent="0.3">
      <c r="B4796" s="226" t="s">
        <v>5102</v>
      </c>
      <c r="C4796" s="338" t="s">
        <v>12270</v>
      </c>
      <c r="D4796" s="249"/>
      <c r="E4796" s="249"/>
      <c r="F4796" s="183"/>
      <c r="G4796" s="184">
        <f t="shared" ref="G4796:G4851" si="572">+K4796+O4796+S4796+W4796</f>
        <v>145.8734</v>
      </c>
      <c r="H4796" s="184">
        <f t="shared" ref="H4796:H4851" si="573">+L4796+P4796+T4796+X4796</f>
        <v>129.646298</v>
      </c>
      <c r="I4796" s="184">
        <f t="shared" si="567"/>
        <v>16.227102000000002</v>
      </c>
      <c r="K4796" s="184">
        <v>0</v>
      </c>
      <c r="L4796" s="184">
        <v>0</v>
      </c>
      <c r="M4796" s="184">
        <f t="shared" si="568"/>
        <v>0</v>
      </c>
      <c r="O4796" s="188">
        <v>145.8734</v>
      </c>
      <c r="P4796" s="188">
        <v>129.646298</v>
      </c>
      <c r="Q4796" s="188">
        <f t="shared" si="569"/>
        <v>16.227102000000002</v>
      </c>
      <c r="S4796" s="184">
        <v>0</v>
      </c>
      <c r="T4796" s="184">
        <v>0</v>
      </c>
      <c r="U4796" s="184">
        <f t="shared" si="570"/>
        <v>0</v>
      </c>
      <c r="W4796" s="185">
        <v>0</v>
      </c>
      <c r="X4796" s="185">
        <v>0</v>
      </c>
      <c r="Y4796" s="185">
        <f t="shared" si="571"/>
        <v>0</v>
      </c>
    </row>
    <row r="4797" spans="2:25" s="187" customFormat="1" hidden="1" x14ac:dyDescent="0.3">
      <c r="B4797" s="226" t="s">
        <v>5103</v>
      </c>
      <c r="C4797" s="338" t="s">
        <v>12271</v>
      </c>
      <c r="D4797" s="249"/>
      <c r="E4797" s="249"/>
      <c r="F4797" s="183"/>
      <c r="G4797" s="184">
        <f t="shared" si="572"/>
        <v>315.21109999999999</v>
      </c>
      <c r="H4797" s="184">
        <f t="shared" si="573"/>
        <v>298.26200549999999</v>
      </c>
      <c r="I4797" s="184">
        <f t="shared" si="567"/>
        <v>16.949094500000001</v>
      </c>
      <c r="K4797" s="184">
        <v>0</v>
      </c>
      <c r="L4797" s="184">
        <v>0</v>
      </c>
      <c r="M4797" s="184">
        <f t="shared" si="568"/>
        <v>0</v>
      </c>
      <c r="O4797" s="188">
        <v>315.21109999999999</v>
      </c>
      <c r="P4797" s="188">
        <v>298.26200549999999</v>
      </c>
      <c r="Q4797" s="188">
        <f t="shared" si="569"/>
        <v>16.949094500000001</v>
      </c>
      <c r="S4797" s="184">
        <v>0</v>
      </c>
      <c r="T4797" s="184">
        <v>0</v>
      </c>
      <c r="U4797" s="184">
        <f t="shared" si="570"/>
        <v>0</v>
      </c>
      <c r="W4797" s="185">
        <v>0</v>
      </c>
      <c r="X4797" s="185">
        <v>0</v>
      </c>
      <c r="Y4797" s="185">
        <f t="shared" si="571"/>
        <v>0</v>
      </c>
    </row>
    <row r="4798" spans="2:25" s="187" customFormat="1" hidden="1" x14ac:dyDescent="0.3">
      <c r="B4798" s="226" t="s">
        <v>5104</v>
      </c>
      <c r="C4798" s="338" t="s">
        <v>12272</v>
      </c>
      <c r="D4798" s="249"/>
      <c r="E4798" s="249"/>
      <c r="F4798" s="183"/>
      <c r="G4798" s="184">
        <f t="shared" si="572"/>
        <v>60.789699999999996</v>
      </c>
      <c r="H4798" s="184">
        <f t="shared" si="573"/>
        <v>60.570730999999995</v>
      </c>
      <c r="I4798" s="184">
        <f t="shared" si="567"/>
        <v>0.2189690000000013</v>
      </c>
      <c r="K4798" s="184">
        <v>0</v>
      </c>
      <c r="L4798" s="184">
        <v>0</v>
      </c>
      <c r="M4798" s="184">
        <f t="shared" si="568"/>
        <v>0</v>
      </c>
      <c r="O4798" s="188">
        <v>60.789699999999996</v>
      </c>
      <c r="P4798" s="188">
        <v>60.570730999999995</v>
      </c>
      <c r="Q4798" s="188">
        <f t="shared" si="569"/>
        <v>0.2189690000000013</v>
      </c>
      <c r="S4798" s="184">
        <v>0</v>
      </c>
      <c r="T4798" s="184">
        <v>0</v>
      </c>
      <c r="U4798" s="184">
        <f t="shared" si="570"/>
        <v>0</v>
      </c>
      <c r="W4798" s="185">
        <v>0</v>
      </c>
      <c r="X4798" s="185">
        <v>0</v>
      </c>
      <c r="Y4798" s="185">
        <f t="shared" si="571"/>
        <v>0</v>
      </c>
    </row>
    <row r="4799" spans="2:25" s="187" customFormat="1" hidden="1" x14ac:dyDescent="0.3">
      <c r="B4799" s="226" t="s">
        <v>5105</v>
      </c>
      <c r="C4799" s="338" t="s">
        <v>12273</v>
      </c>
      <c r="D4799" s="249"/>
      <c r="E4799" s="249"/>
      <c r="F4799" s="183"/>
      <c r="G4799" s="184">
        <f t="shared" si="572"/>
        <v>66.288499999999999</v>
      </c>
      <c r="H4799" s="184">
        <f t="shared" si="573"/>
        <v>56.788499999999999</v>
      </c>
      <c r="I4799" s="184">
        <f t="shared" si="567"/>
        <v>9.5</v>
      </c>
      <c r="K4799" s="184">
        <v>0</v>
      </c>
      <c r="L4799" s="184">
        <v>0</v>
      </c>
      <c r="M4799" s="184">
        <f t="shared" si="568"/>
        <v>0</v>
      </c>
      <c r="O4799" s="188">
        <v>66.288499999999999</v>
      </c>
      <c r="P4799" s="188">
        <v>56.788499999999999</v>
      </c>
      <c r="Q4799" s="188">
        <f t="shared" si="569"/>
        <v>9.5</v>
      </c>
      <c r="S4799" s="184">
        <v>0</v>
      </c>
      <c r="T4799" s="184">
        <v>0</v>
      </c>
      <c r="U4799" s="184">
        <f t="shared" si="570"/>
        <v>0</v>
      </c>
      <c r="W4799" s="185">
        <v>0</v>
      </c>
      <c r="X4799" s="185">
        <v>0</v>
      </c>
      <c r="Y4799" s="185">
        <f t="shared" si="571"/>
        <v>0</v>
      </c>
    </row>
    <row r="4800" spans="2:25" s="187" customFormat="1" hidden="1" x14ac:dyDescent="0.3">
      <c r="B4800" s="226" t="s">
        <v>5106</v>
      </c>
      <c r="C4800" s="338" t="s">
        <v>12274</v>
      </c>
      <c r="D4800" s="249"/>
      <c r="E4800" s="249"/>
      <c r="F4800" s="183"/>
      <c r="G4800" s="184">
        <f t="shared" si="572"/>
        <v>81.591500000000011</v>
      </c>
      <c r="H4800" s="184">
        <f t="shared" si="573"/>
        <v>73.141666700000016</v>
      </c>
      <c r="I4800" s="184">
        <f t="shared" si="567"/>
        <v>8.4498332999999946</v>
      </c>
      <c r="K4800" s="184">
        <v>0</v>
      </c>
      <c r="L4800" s="184">
        <v>0</v>
      </c>
      <c r="M4800" s="184">
        <f t="shared" si="568"/>
        <v>0</v>
      </c>
      <c r="O4800" s="188">
        <v>81.591500000000011</v>
      </c>
      <c r="P4800" s="188">
        <v>73.141666700000016</v>
      </c>
      <c r="Q4800" s="188">
        <f t="shared" si="569"/>
        <v>8.4498332999999946</v>
      </c>
      <c r="S4800" s="184">
        <v>0</v>
      </c>
      <c r="T4800" s="184">
        <v>0</v>
      </c>
      <c r="U4800" s="184">
        <f t="shared" si="570"/>
        <v>0</v>
      </c>
      <c r="W4800" s="185">
        <v>0</v>
      </c>
      <c r="X4800" s="185">
        <v>0</v>
      </c>
      <c r="Y4800" s="185">
        <f t="shared" si="571"/>
        <v>0</v>
      </c>
    </row>
    <row r="4801" spans="2:25" s="187" customFormat="1" hidden="1" x14ac:dyDescent="0.3">
      <c r="B4801" s="226" t="s">
        <v>5107</v>
      </c>
      <c r="C4801" s="338" t="s">
        <v>12275</v>
      </c>
      <c r="D4801" s="249"/>
      <c r="E4801" s="249"/>
      <c r="F4801" s="183"/>
      <c r="G4801" s="184">
        <f t="shared" si="572"/>
        <v>267.40630000000004</v>
      </c>
      <c r="H4801" s="184">
        <f t="shared" si="573"/>
        <v>260.50749618999998</v>
      </c>
      <c r="I4801" s="184">
        <f t="shared" si="567"/>
        <v>6.8988038100000608</v>
      </c>
      <c r="K4801" s="184">
        <v>0</v>
      </c>
      <c r="L4801" s="184">
        <v>0</v>
      </c>
      <c r="M4801" s="184">
        <f t="shared" si="568"/>
        <v>0</v>
      </c>
      <c r="O4801" s="188">
        <v>267.40630000000004</v>
      </c>
      <c r="P4801" s="188">
        <v>260.50749618999998</v>
      </c>
      <c r="Q4801" s="188">
        <f t="shared" si="569"/>
        <v>6.8988038100000608</v>
      </c>
      <c r="S4801" s="184">
        <v>0</v>
      </c>
      <c r="T4801" s="184">
        <v>0</v>
      </c>
      <c r="U4801" s="184">
        <f t="shared" si="570"/>
        <v>0</v>
      </c>
      <c r="W4801" s="185">
        <v>0</v>
      </c>
      <c r="X4801" s="185">
        <v>0</v>
      </c>
      <c r="Y4801" s="185">
        <f t="shared" si="571"/>
        <v>0</v>
      </c>
    </row>
    <row r="4802" spans="2:25" s="187" customFormat="1" hidden="1" x14ac:dyDescent="0.3">
      <c r="B4802" s="226" t="s">
        <v>5108</v>
      </c>
      <c r="C4802" s="338" t="s">
        <v>12276</v>
      </c>
      <c r="D4802" s="249"/>
      <c r="E4802" s="249"/>
      <c r="F4802" s="183"/>
      <c r="G4802" s="184">
        <f t="shared" si="572"/>
        <v>38.5</v>
      </c>
      <c r="H4802" s="184">
        <f t="shared" si="573"/>
        <v>12.7</v>
      </c>
      <c r="I4802" s="184">
        <f t="shared" si="567"/>
        <v>25.8</v>
      </c>
      <c r="K4802" s="184">
        <v>0</v>
      </c>
      <c r="L4802" s="184">
        <v>0</v>
      </c>
      <c r="M4802" s="184">
        <f t="shared" si="568"/>
        <v>0</v>
      </c>
      <c r="O4802" s="188">
        <v>38.5</v>
      </c>
      <c r="P4802" s="188">
        <v>12.7</v>
      </c>
      <c r="Q4802" s="188">
        <f t="shared" si="569"/>
        <v>25.8</v>
      </c>
      <c r="S4802" s="184">
        <v>0</v>
      </c>
      <c r="T4802" s="184">
        <v>0</v>
      </c>
      <c r="U4802" s="184">
        <f t="shared" si="570"/>
        <v>0</v>
      </c>
      <c r="W4802" s="185">
        <v>0</v>
      </c>
      <c r="X4802" s="185">
        <v>0</v>
      </c>
      <c r="Y4802" s="185">
        <f t="shared" si="571"/>
        <v>0</v>
      </c>
    </row>
    <row r="4803" spans="2:25" s="187" customFormat="1" hidden="1" x14ac:dyDescent="0.3">
      <c r="B4803" s="226" t="s">
        <v>5109</v>
      </c>
      <c r="C4803" s="338" t="s">
        <v>12277</v>
      </c>
      <c r="D4803" s="249"/>
      <c r="E4803" s="249"/>
      <c r="F4803" s="183"/>
      <c r="G4803" s="184">
        <f t="shared" si="572"/>
        <v>77.496899999999997</v>
      </c>
      <c r="H4803" s="184">
        <f t="shared" si="573"/>
        <v>73.754176999999999</v>
      </c>
      <c r="I4803" s="184">
        <f t="shared" si="567"/>
        <v>3.742722999999998</v>
      </c>
      <c r="K4803" s="184">
        <v>0</v>
      </c>
      <c r="L4803" s="184">
        <v>0</v>
      </c>
      <c r="M4803" s="184">
        <f t="shared" si="568"/>
        <v>0</v>
      </c>
      <c r="O4803" s="188">
        <v>77.496899999999997</v>
      </c>
      <c r="P4803" s="188">
        <v>73.754176999999999</v>
      </c>
      <c r="Q4803" s="188">
        <f t="shared" si="569"/>
        <v>3.742722999999998</v>
      </c>
      <c r="S4803" s="184">
        <v>0</v>
      </c>
      <c r="T4803" s="184">
        <v>0</v>
      </c>
      <c r="U4803" s="184">
        <f t="shared" si="570"/>
        <v>0</v>
      </c>
      <c r="W4803" s="185">
        <v>0</v>
      </c>
      <c r="X4803" s="185">
        <v>0</v>
      </c>
      <c r="Y4803" s="185">
        <f t="shared" si="571"/>
        <v>0</v>
      </c>
    </row>
    <row r="4804" spans="2:25" s="187" customFormat="1" hidden="1" x14ac:dyDescent="0.3">
      <c r="B4804" s="226" t="s">
        <v>5110</v>
      </c>
      <c r="C4804" s="338" t="s">
        <v>12278</v>
      </c>
      <c r="D4804" s="249"/>
      <c r="E4804" s="249"/>
      <c r="F4804" s="183"/>
      <c r="G4804" s="184">
        <f t="shared" si="572"/>
        <v>1672.7430000000002</v>
      </c>
      <c r="H4804" s="184">
        <f t="shared" si="573"/>
        <v>1617.9434999999999</v>
      </c>
      <c r="I4804" s="184">
        <f t="shared" si="567"/>
        <v>54.799500000000307</v>
      </c>
      <c r="K4804" s="184">
        <v>0</v>
      </c>
      <c r="L4804" s="184">
        <v>0</v>
      </c>
      <c r="M4804" s="184">
        <f t="shared" si="568"/>
        <v>0</v>
      </c>
      <c r="O4804" s="188">
        <v>1672.7430000000002</v>
      </c>
      <c r="P4804" s="188">
        <v>1617.9434999999999</v>
      </c>
      <c r="Q4804" s="188">
        <f t="shared" si="569"/>
        <v>54.799500000000307</v>
      </c>
      <c r="S4804" s="184">
        <v>0</v>
      </c>
      <c r="T4804" s="184">
        <v>0</v>
      </c>
      <c r="U4804" s="184">
        <f t="shared" si="570"/>
        <v>0</v>
      </c>
      <c r="W4804" s="185">
        <v>0</v>
      </c>
      <c r="X4804" s="185">
        <v>0</v>
      </c>
      <c r="Y4804" s="185">
        <f t="shared" si="571"/>
        <v>0</v>
      </c>
    </row>
    <row r="4805" spans="2:25" s="187" customFormat="1" hidden="1" x14ac:dyDescent="0.3">
      <c r="B4805" s="226" t="s">
        <v>5111</v>
      </c>
      <c r="C4805" s="338" t="s">
        <v>12279</v>
      </c>
      <c r="D4805" s="249"/>
      <c r="E4805" s="249"/>
      <c r="F4805" s="183"/>
      <c r="G4805" s="184">
        <f t="shared" si="572"/>
        <v>1130.9404</v>
      </c>
      <c r="H4805" s="184">
        <f t="shared" si="573"/>
        <v>1103.04180124</v>
      </c>
      <c r="I4805" s="184">
        <f t="shared" si="567"/>
        <v>27.898598759999913</v>
      </c>
      <c r="K4805" s="184">
        <v>0</v>
      </c>
      <c r="L4805" s="184">
        <v>0</v>
      </c>
      <c r="M4805" s="184">
        <f t="shared" si="568"/>
        <v>0</v>
      </c>
      <c r="O4805" s="188">
        <v>1130.9404</v>
      </c>
      <c r="P4805" s="188">
        <v>1103.04180124</v>
      </c>
      <c r="Q4805" s="188">
        <f t="shared" si="569"/>
        <v>27.898598759999913</v>
      </c>
      <c r="S4805" s="184">
        <v>0</v>
      </c>
      <c r="T4805" s="184">
        <v>0</v>
      </c>
      <c r="U4805" s="184">
        <f t="shared" si="570"/>
        <v>0</v>
      </c>
      <c r="W4805" s="185">
        <v>0</v>
      </c>
      <c r="X4805" s="185">
        <v>0</v>
      </c>
      <c r="Y4805" s="185">
        <f t="shared" si="571"/>
        <v>0</v>
      </c>
    </row>
    <row r="4806" spans="2:25" s="187" customFormat="1" hidden="1" x14ac:dyDescent="0.3">
      <c r="B4806" s="226" t="s">
        <v>5112</v>
      </c>
      <c r="C4806" s="338" t="s">
        <v>12280</v>
      </c>
      <c r="D4806" s="249"/>
      <c r="E4806" s="249"/>
      <c r="F4806" s="183"/>
      <c r="G4806" s="184">
        <f t="shared" si="572"/>
        <v>1080.7257999999999</v>
      </c>
      <c r="H4806" s="184">
        <f t="shared" si="573"/>
        <v>1053.64112131</v>
      </c>
      <c r="I4806" s="184">
        <f t="shared" si="567"/>
        <v>27.084678689999919</v>
      </c>
      <c r="K4806" s="184">
        <v>0</v>
      </c>
      <c r="L4806" s="184">
        <v>0</v>
      </c>
      <c r="M4806" s="184">
        <f t="shared" si="568"/>
        <v>0</v>
      </c>
      <c r="O4806" s="188">
        <v>1080.7257999999999</v>
      </c>
      <c r="P4806" s="188">
        <v>1053.64112131</v>
      </c>
      <c r="Q4806" s="188">
        <f t="shared" si="569"/>
        <v>27.084678689999919</v>
      </c>
      <c r="S4806" s="184">
        <v>0</v>
      </c>
      <c r="T4806" s="184">
        <v>0</v>
      </c>
      <c r="U4806" s="184">
        <f t="shared" si="570"/>
        <v>0</v>
      </c>
      <c r="W4806" s="185">
        <v>0</v>
      </c>
      <c r="X4806" s="185">
        <v>0</v>
      </c>
      <c r="Y4806" s="185">
        <f t="shared" si="571"/>
        <v>0</v>
      </c>
    </row>
    <row r="4807" spans="2:25" s="187" customFormat="1" hidden="1" x14ac:dyDescent="0.3">
      <c r="B4807" s="226" t="s">
        <v>5113</v>
      </c>
      <c r="C4807" s="338" t="s">
        <v>12281</v>
      </c>
      <c r="D4807" s="249"/>
      <c r="E4807" s="249"/>
      <c r="F4807" s="183"/>
      <c r="G4807" s="184">
        <f t="shared" si="572"/>
        <v>1274.7444999999998</v>
      </c>
      <c r="H4807" s="184">
        <f t="shared" si="573"/>
        <v>1223.0933340000001</v>
      </c>
      <c r="I4807" s="184">
        <f t="shared" si="567"/>
        <v>51.651165999999648</v>
      </c>
      <c r="K4807" s="184">
        <v>0</v>
      </c>
      <c r="L4807" s="184">
        <v>0</v>
      </c>
      <c r="M4807" s="184">
        <f t="shared" si="568"/>
        <v>0</v>
      </c>
      <c r="O4807" s="188">
        <v>1274.7444999999998</v>
      </c>
      <c r="P4807" s="188">
        <v>1223.0933340000001</v>
      </c>
      <c r="Q4807" s="188">
        <f t="shared" si="569"/>
        <v>51.651165999999648</v>
      </c>
      <c r="S4807" s="184">
        <v>0</v>
      </c>
      <c r="T4807" s="184">
        <v>0</v>
      </c>
      <c r="U4807" s="184">
        <f t="shared" si="570"/>
        <v>0</v>
      </c>
      <c r="W4807" s="185">
        <v>0</v>
      </c>
      <c r="X4807" s="185">
        <v>0</v>
      </c>
      <c r="Y4807" s="185">
        <f t="shared" si="571"/>
        <v>0</v>
      </c>
    </row>
    <row r="4808" spans="2:25" s="187" customFormat="1" hidden="1" x14ac:dyDescent="0.3">
      <c r="B4808" s="226" t="s">
        <v>5114</v>
      </c>
      <c r="C4808" s="338" t="s">
        <v>12282</v>
      </c>
      <c r="D4808" s="249"/>
      <c r="E4808" s="249"/>
      <c r="F4808" s="183"/>
      <c r="G4808" s="184">
        <f t="shared" si="572"/>
        <v>1077.3362999999999</v>
      </c>
      <c r="H4808" s="184">
        <f t="shared" si="573"/>
        <v>1026.5380974</v>
      </c>
      <c r="I4808" s="184">
        <f t="shared" si="567"/>
        <v>50.798202599999968</v>
      </c>
      <c r="K4808" s="184">
        <v>0</v>
      </c>
      <c r="L4808" s="184">
        <v>0</v>
      </c>
      <c r="M4808" s="184">
        <f t="shared" si="568"/>
        <v>0</v>
      </c>
      <c r="O4808" s="188">
        <v>1077.3362999999999</v>
      </c>
      <c r="P4808" s="188">
        <v>1026.5380974</v>
      </c>
      <c r="Q4808" s="188">
        <f t="shared" si="569"/>
        <v>50.798202599999968</v>
      </c>
      <c r="S4808" s="184">
        <v>0</v>
      </c>
      <c r="T4808" s="184">
        <v>0</v>
      </c>
      <c r="U4808" s="184">
        <f t="shared" si="570"/>
        <v>0</v>
      </c>
      <c r="W4808" s="185">
        <v>0</v>
      </c>
      <c r="X4808" s="185">
        <v>0</v>
      </c>
      <c r="Y4808" s="185">
        <f t="shared" si="571"/>
        <v>0</v>
      </c>
    </row>
    <row r="4809" spans="2:25" s="187" customFormat="1" hidden="1" x14ac:dyDescent="0.3">
      <c r="B4809" s="226" t="s">
        <v>5115</v>
      </c>
      <c r="C4809" s="338" t="s">
        <v>12283</v>
      </c>
      <c r="D4809" s="249"/>
      <c r="E4809" s="249"/>
      <c r="F4809" s="183"/>
      <c r="G4809" s="184">
        <f t="shared" si="572"/>
        <v>1251.5572999999999</v>
      </c>
      <c r="H4809" s="184">
        <f t="shared" si="573"/>
        <v>1221.8729700200001</v>
      </c>
      <c r="I4809" s="184">
        <f t="shared" ref="I4809:I4872" si="574">+ABS(G4809-H4809)</f>
        <v>29.684329979999802</v>
      </c>
      <c r="K4809" s="184">
        <v>0</v>
      </c>
      <c r="L4809" s="184">
        <v>0</v>
      </c>
      <c r="M4809" s="184">
        <f t="shared" ref="M4809:M4872" si="575">+ABS(K4809-L4809)</f>
        <v>0</v>
      </c>
      <c r="O4809" s="188">
        <v>1251.5572999999999</v>
      </c>
      <c r="P4809" s="188">
        <v>1221.8729700200001</v>
      </c>
      <c r="Q4809" s="188">
        <f t="shared" ref="Q4809:Q4872" si="576">+ABS(O4809-P4809)</f>
        <v>29.684329979999802</v>
      </c>
      <c r="S4809" s="184">
        <v>0</v>
      </c>
      <c r="T4809" s="184">
        <v>0</v>
      </c>
      <c r="U4809" s="184">
        <f t="shared" ref="U4809:U4872" si="577">+ABS(S4809-T4809)</f>
        <v>0</v>
      </c>
      <c r="W4809" s="185">
        <v>0</v>
      </c>
      <c r="X4809" s="185">
        <v>0</v>
      </c>
      <c r="Y4809" s="185">
        <f t="shared" ref="Y4809:Y4872" si="578">+ABS(W4809-X4809)</f>
        <v>0</v>
      </c>
    </row>
    <row r="4810" spans="2:25" s="187" customFormat="1" hidden="1" x14ac:dyDescent="0.3">
      <c r="B4810" s="226" t="s">
        <v>5116</v>
      </c>
      <c r="C4810" s="338" t="s">
        <v>12284</v>
      </c>
      <c r="D4810" s="249"/>
      <c r="E4810" s="249"/>
      <c r="F4810" s="183"/>
      <c r="G4810" s="184">
        <f t="shared" si="572"/>
        <v>1240.2894000000001</v>
      </c>
      <c r="H4810" s="184">
        <f t="shared" si="573"/>
        <v>1185.7548899999999</v>
      </c>
      <c r="I4810" s="184">
        <f t="shared" si="574"/>
        <v>54.534510000000182</v>
      </c>
      <c r="K4810" s="184">
        <v>0</v>
      </c>
      <c r="L4810" s="184">
        <v>0</v>
      </c>
      <c r="M4810" s="184">
        <f t="shared" si="575"/>
        <v>0</v>
      </c>
      <c r="O4810" s="188">
        <v>1240.2894000000001</v>
      </c>
      <c r="P4810" s="188">
        <v>1185.7548899999999</v>
      </c>
      <c r="Q4810" s="188">
        <f t="shared" si="576"/>
        <v>54.534510000000182</v>
      </c>
      <c r="S4810" s="184">
        <v>0</v>
      </c>
      <c r="T4810" s="184">
        <v>0</v>
      </c>
      <c r="U4810" s="184">
        <f t="shared" si="577"/>
        <v>0</v>
      </c>
      <c r="W4810" s="185">
        <v>0</v>
      </c>
      <c r="X4810" s="185">
        <v>0</v>
      </c>
      <c r="Y4810" s="185">
        <f t="shared" si="578"/>
        <v>0</v>
      </c>
    </row>
    <row r="4811" spans="2:25" s="187" customFormat="1" hidden="1" x14ac:dyDescent="0.3">
      <c r="B4811" s="226" t="s">
        <v>5117</v>
      </c>
      <c r="C4811" s="338" t="s">
        <v>12285</v>
      </c>
      <c r="D4811" s="249"/>
      <c r="E4811" s="249"/>
      <c r="F4811" s="183"/>
      <c r="G4811" s="184">
        <f t="shared" si="572"/>
        <v>26.723199999999999</v>
      </c>
      <c r="H4811" s="184">
        <f t="shared" si="573"/>
        <v>24.442699999999999</v>
      </c>
      <c r="I4811" s="184">
        <f t="shared" si="574"/>
        <v>2.2805</v>
      </c>
      <c r="K4811" s="184">
        <v>0</v>
      </c>
      <c r="L4811" s="184">
        <v>0</v>
      </c>
      <c r="M4811" s="184">
        <f t="shared" si="575"/>
        <v>0</v>
      </c>
      <c r="O4811" s="188">
        <v>26.723199999999999</v>
      </c>
      <c r="P4811" s="188">
        <v>24.442699999999999</v>
      </c>
      <c r="Q4811" s="188">
        <f t="shared" si="576"/>
        <v>2.2805</v>
      </c>
      <c r="S4811" s="184">
        <v>0</v>
      </c>
      <c r="T4811" s="184">
        <v>0</v>
      </c>
      <c r="U4811" s="184">
        <f t="shared" si="577"/>
        <v>0</v>
      </c>
      <c r="W4811" s="185">
        <v>0</v>
      </c>
      <c r="X4811" s="185">
        <v>0</v>
      </c>
      <c r="Y4811" s="185">
        <f t="shared" si="578"/>
        <v>0</v>
      </c>
    </row>
    <row r="4812" spans="2:25" s="187" customFormat="1" hidden="1" x14ac:dyDescent="0.3">
      <c r="B4812" s="226" t="s">
        <v>5118</v>
      </c>
      <c r="C4812" s="338" t="s">
        <v>12286</v>
      </c>
      <c r="D4812" s="249"/>
      <c r="E4812" s="249"/>
      <c r="F4812" s="183"/>
      <c r="G4812" s="184">
        <f t="shared" si="572"/>
        <v>294.41570000000002</v>
      </c>
      <c r="H4812" s="184">
        <f t="shared" si="573"/>
        <v>271.31096656</v>
      </c>
      <c r="I4812" s="184">
        <f t="shared" si="574"/>
        <v>23.104733440000018</v>
      </c>
      <c r="K4812" s="184">
        <v>0</v>
      </c>
      <c r="L4812" s="184">
        <v>0</v>
      </c>
      <c r="M4812" s="184">
        <f t="shared" si="575"/>
        <v>0</v>
      </c>
      <c r="O4812" s="188">
        <v>294.41570000000002</v>
      </c>
      <c r="P4812" s="188">
        <v>271.31096656</v>
      </c>
      <c r="Q4812" s="188">
        <f t="shared" si="576"/>
        <v>23.104733440000018</v>
      </c>
      <c r="S4812" s="184">
        <v>0</v>
      </c>
      <c r="T4812" s="184">
        <v>0</v>
      </c>
      <c r="U4812" s="184">
        <f t="shared" si="577"/>
        <v>0</v>
      </c>
      <c r="W4812" s="185">
        <v>0</v>
      </c>
      <c r="X4812" s="185">
        <v>0</v>
      </c>
      <c r="Y4812" s="185">
        <f t="shared" si="578"/>
        <v>0</v>
      </c>
    </row>
    <row r="4813" spans="2:25" s="187" customFormat="1" hidden="1" x14ac:dyDescent="0.3">
      <c r="B4813" s="226" t="s">
        <v>5119</v>
      </c>
      <c r="C4813" s="338" t="s">
        <v>12287</v>
      </c>
      <c r="D4813" s="249"/>
      <c r="E4813" s="249"/>
      <c r="F4813" s="183"/>
      <c r="G4813" s="184">
        <f t="shared" si="572"/>
        <v>311.21570000000003</v>
      </c>
      <c r="H4813" s="184">
        <f t="shared" si="573"/>
        <v>287.58094656999998</v>
      </c>
      <c r="I4813" s="184">
        <f t="shared" si="574"/>
        <v>23.634753430000046</v>
      </c>
      <c r="K4813" s="184">
        <v>0</v>
      </c>
      <c r="L4813" s="184">
        <v>0</v>
      </c>
      <c r="M4813" s="184">
        <f t="shared" si="575"/>
        <v>0</v>
      </c>
      <c r="O4813" s="188">
        <v>311.21570000000003</v>
      </c>
      <c r="P4813" s="188">
        <v>287.58094656999998</v>
      </c>
      <c r="Q4813" s="188">
        <f t="shared" si="576"/>
        <v>23.634753430000046</v>
      </c>
      <c r="S4813" s="184">
        <v>0</v>
      </c>
      <c r="T4813" s="184">
        <v>0</v>
      </c>
      <c r="U4813" s="184">
        <f t="shared" si="577"/>
        <v>0</v>
      </c>
      <c r="W4813" s="185">
        <v>0</v>
      </c>
      <c r="X4813" s="185">
        <v>0</v>
      </c>
      <c r="Y4813" s="185">
        <f t="shared" si="578"/>
        <v>0</v>
      </c>
    </row>
    <row r="4814" spans="2:25" s="187" customFormat="1" hidden="1" x14ac:dyDescent="0.3">
      <c r="B4814" s="226" t="s">
        <v>5120</v>
      </c>
      <c r="C4814" s="338" t="s">
        <v>12288</v>
      </c>
      <c r="D4814" s="249"/>
      <c r="E4814" s="249"/>
      <c r="F4814" s="183"/>
      <c r="G4814" s="184">
        <f t="shared" si="572"/>
        <v>341.05930000000001</v>
      </c>
      <c r="H4814" s="184">
        <f t="shared" si="573"/>
        <v>323.73444555999998</v>
      </c>
      <c r="I4814" s="184">
        <f t="shared" si="574"/>
        <v>17.324854440000024</v>
      </c>
      <c r="K4814" s="184">
        <v>0</v>
      </c>
      <c r="L4814" s="184">
        <v>0</v>
      </c>
      <c r="M4814" s="184">
        <f t="shared" si="575"/>
        <v>0</v>
      </c>
      <c r="O4814" s="188">
        <v>341.05930000000001</v>
      </c>
      <c r="P4814" s="188">
        <v>323.73444555999998</v>
      </c>
      <c r="Q4814" s="188">
        <f t="shared" si="576"/>
        <v>17.324854440000024</v>
      </c>
      <c r="S4814" s="184">
        <v>0</v>
      </c>
      <c r="T4814" s="184">
        <v>0</v>
      </c>
      <c r="U4814" s="184">
        <f t="shared" si="577"/>
        <v>0</v>
      </c>
      <c r="W4814" s="185">
        <v>0</v>
      </c>
      <c r="X4814" s="185">
        <v>0</v>
      </c>
      <c r="Y4814" s="185">
        <f t="shared" si="578"/>
        <v>0</v>
      </c>
    </row>
    <row r="4815" spans="2:25" s="187" customFormat="1" hidden="1" x14ac:dyDescent="0.3">
      <c r="B4815" s="226" t="s">
        <v>5121</v>
      </c>
      <c r="C4815" s="338" t="s">
        <v>12289</v>
      </c>
      <c r="D4815" s="249"/>
      <c r="E4815" s="249"/>
      <c r="F4815" s="183"/>
      <c r="G4815" s="184">
        <f t="shared" si="572"/>
        <v>293.24310000000003</v>
      </c>
      <c r="H4815" s="184">
        <f t="shared" si="573"/>
        <v>282.60636499999998</v>
      </c>
      <c r="I4815" s="184">
        <f t="shared" si="574"/>
        <v>10.636735000000044</v>
      </c>
      <c r="K4815" s="184">
        <v>0</v>
      </c>
      <c r="L4815" s="184">
        <v>0</v>
      </c>
      <c r="M4815" s="184">
        <f t="shared" si="575"/>
        <v>0</v>
      </c>
      <c r="O4815" s="188">
        <v>293.24310000000003</v>
      </c>
      <c r="P4815" s="188">
        <v>282.60636499999998</v>
      </c>
      <c r="Q4815" s="188">
        <f t="shared" si="576"/>
        <v>10.636735000000044</v>
      </c>
      <c r="S4815" s="184">
        <v>0</v>
      </c>
      <c r="T4815" s="184">
        <v>0</v>
      </c>
      <c r="U4815" s="184">
        <f t="shared" si="577"/>
        <v>0</v>
      </c>
      <c r="W4815" s="185">
        <v>0</v>
      </c>
      <c r="X4815" s="185">
        <v>0</v>
      </c>
      <c r="Y4815" s="185">
        <f t="shared" si="578"/>
        <v>0</v>
      </c>
    </row>
    <row r="4816" spans="2:25" s="187" customFormat="1" hidden="1" x14ac:dyDescent="0.3">
      <c r="B4816" s="226" t="s">
        <v>5122</v>
      </c>
      <c r="C4816" s="338" t="s">
        <v>12290</v>
      </c>
      <c r="D4816" s="249"/>
      <c r="E4816" s="249"/>
      <c r="F4816" s="183"/>
      <c r="G4816" s="184">
        <f t="shared" si="572"/>
        <v>315.62850000000003</v>
      </c>
      <c r="H4816" s="184">
        <f t="shared" si="573"/>
        <v>283.55719119000003</v>
      </c>
      <c r="I4816" s="184">
        <f t="shared" si="574"/>
        <v>32.071308810000005</v>
      </c>
      <c r="K4816" s="184">
        <v>0</v>
      </c>
      <c r="L4816" s="184">
        <v>0</v>
      </c>
      <c r="M4816" s="184">
        <f t="shared" si="575"/>
        <v>0</v>
      </c>
      <c r="O4816" s="188">
        <v>315.62850000000003</v>
      </c>
      <c r="P4816" s="188">
        <v>283.55719119000003</v>
      </c>
      <c r="Q4816" s="188">
        <f t="shared" si="576"/>
        <v>32.071308810000005</v>
      </c>
      <c r="S4816" s="184">
        <v>0</v>
      </c>
      <c r="T4816" s="184">
        <v>0</v>
      </c>
      <c r="U4816" s="184">
        <f t="shared" si="577"/>
        <v>0</v>
      </c>
      <c r="W4816" s="185">
        <v>0</v>
      </c>
      <c r="X4816" s="185">
        <v>0</v>
      </c>
      <c r="Y4816" s="185">
        <f t="shared" si="578"/>
        <v>0</v>
      </c>
    </row>
    <row r="4817" spans="2:25" s="187" customFormat="1" hidden="1" x14ac:dyDescent="0.3">
      <c r="B4817" s="226" t="s">
        <v>5123</v>
      </c>
      <c r="C4817" s="338" t="s">
        <v>12291</v>
      </c>
      <c r="D4817" s="249"/>
      <c r="E4817" s="249"/>
      <c r="F4817" s="183"/>
      <c r="G4817" s="184">
        <f t="shared" si="572"/>
        <v>256.86189999999999</v>
      </c>
      <c r="H4817" s="184">
        <f t="shared" si="573"/>
        <v>239.88821773000001</v>
      </c>
      <c r="I4817" s="184">
        <f t="shared" si="574"/>
        <v>16.973682269999983</v>
      </c>
      <c r="K4817" s="184">
        <v>0</v>
      </c>
      <c r="L4817" s="184">
        <v>0</v>
      </c>
      <c r="M4817" s="184">
        <f t="shared" si="575"/>
        <v>0</v>
      </c>
      <c r="O4817" s="188">
        <v>256.86189999999999</v>
      </c>
      <c r="P4817" s="188">
        <v>239.88821773000001</v>
      </c>
      <c r="Q4817" s="188">
        <f t="shared" si="576"/>
        <v>16.973682269999983</v>
      </c>
      <c r="S4817" s="184">
        <v>0</v>
      </c>
      <c r="T4817" s="184">
        <v>0</v>
      </c>
      <c r="U4817" s="184">
        <f t="shared" si="577"/>
        <v>0</v>
      </c>
      <c r="W4817" s="185">
        <v>0</v>
      </c>
      <c r="X4817" s="185">
        <v>0</v>
      </c>
      <c r="Y4817" s="185">
        <f t="shared" si="578"/>
        <v>0</v>
      </c>
    </row>
    <row r="4818" spans="2:25" s="187" customFormat="1" hidden="1" x14ac:dyDescent="0.3">
      <c r="B4818" s="226" t="s">
        <v>5124</v>
      </c>
      <c r="C4818" s="338" t="s">
        <v>12292</v>
      </c>
      <c r="D4818" s="249"/>
      <c r="E4818" s="249"/>
      <c r="F4818" s="183"/>
      <c r="G4818" s="184">
        <f t="shared" si="572"/>
        <v>354.42959999999999</v>
      </c>
      <c r="H4818" s="184">
        <f t="shared" si="573"/>
        <v>324.47566973000005</v>
      </c>
      <c r="I4818" s="184">
        <f t="shared" si="574"/>
        <v>29.953930269999944</v>
      </c>
      <c r="K4818" s="184">
        <v>0</v>
      </c>
      <c r="L4818" s="184">
        <v>0</v>
      </c>
      <c r="M4818" s="184">
        <f t="shared" si="575"/>
        <v>0</v>
      </c>
      <c r="O4818" s="188">
        <v>354.42959999999999</v>
      </c>
      <c r="P4818" s="188">
        <v>324.47566973000005</v>
      </c>
      <c r="Q4818" s="188">
        <f t="shared" si="576"/>
        <v>29.953930269999944</v>
      </c>
      <c r="S4818" s="184">
        <v>0</v>
      </c>
      <c r="T4818" s="184">
        <v>0</v>
      </c>
      <c r="U4818" s="184">
        <f t="shared" si="577"/>
        <v>0</v>
      </c>
      <c r="W4818" s="185">
        <v>0</v>
      </c>
      <c r="X4818" s="185">
        <v>0</v>
      </c>
      <c r="Y4818" s="185">
        <f t="shared" si="578"/>
        <v>0</v>
      </c>
    </row>
    <row r="4819" spans="2:25" s="187" customFormat="1" hidden="1" x14ac:dyDescent="0.3">
      <c r="B4819" s="226" t="s">
        <v>5125</v>
      </c>
      <c r="C4819" s="338" t="s">
        <v>12293</v>
      </c>
      <c r="D4819" s="249"/>
      <c r="E4819" s="249"/>
      <c r="F4819" s="183"/>
      <c r="G4819" s="184">
        <f t="shared" si="572"/>
        <v>317.3974</v>
      </c>
      <c r="H4819" s="184">
        <f t="shared" si="573"/>
        <v>270.76336100000003</v>
      </c>
      <c r="I4819" s="184">
        <f t="shared" si="574"/>
        <v>46.634038999999973</v>
      </c>
      <c r="K4819" s="184">
        <v>0</v>
      </c>
      <c r="L4819" s="184">
        <v>0</v>
      </c>
      <c r="M4819" s="184">
        <f t="shared" si="575"/>
        <v>0</v>
      </c>
      <c r="O4819" s="188">
        <v>317.3974</v>
      </c>
      <c r="P4819" s="188">
        <v>270.76336100000003</v>
      </c>
      <c r="Q4819" s="188">
        <f t="shared" si="576"/>
        <v>46.634038999999973</v>
      </c>
      <c r="S4819" s="184">
        <v>0</v>
      </c>
      <c r="T4819" s="184">
        <v>0</v>
      </c>
      <c r="U4819" s="184">
        <f t="shared" si="577"/>
        <v>0</v>
      </c>
      <c r="W4819" s="185">
        <v>0</v>
      </c>
      <c r="X4819" s="185">
        <v>0</v>
      </c>
      <c r="Y4819" s="185">
        <f t="shared" si="578"/>
        <v>0</v>
      </c>
    </row>
    <row r="4820" spans="2:25" s="187" customFormat="1" hidden="1" x14ac:dyDescent="0.3">
      <c r="B4820" s="226" t="s">
        <v>5126</v>
      </c>
      <c r="C4820" s="338" t="s">
        <v>12294</v>
      </c>
      <c r="D4820" s="249"/>
      <c r="E4820" s="249"/>
      <c r="F4820" s="183"/>
      <c r="G4820" s="184">
        <f t="shared" si="572"/>
        <v>328.22030000000001</v>
      </c>
      <c r="H4820" s="184">
        <f t="shared" si="573"/>
        <v>253.21036193000003</v>
      </c>
      <c r="I4820" s="184">
        <f t="shared" si="574"/>
        <v>75.009938069999976</v>
      </c>
      <c r="K4820" s="184">
        <v>0</v>
      </c>
      <c r="L4820" s="184">
        <v>0</v>
      </c>
      <c r="M4820" s="184">
        <f t="shared" si="575"/>
        <v>0</v>
      </c>
      <c r="O4820" s="188">
        <v>328.22030000000001</v>
      </c>
      <c r="P4820" s="188">
        <v>253.21036193000003</v>
      </c>
      <c r="Q4820" s="188">
        <f t="shared" si="576"/>
        <v>75.009938069999976</v>
      </c>
      <c r="S4820" s="184">
        <v>0</v>
      </c>
      <c r="T4820" s="184">
        <v>0</v>
      </c>
      <c r="U4820" s="184">
        <f t="shared" si="577"/>
        <v>0</v>
      </c>
      <c r="W4820" s="185">
        <v>0</v>
      </c>
      <c r="X4820" s="185">
        <v>0</v>
      </c>
      <c r="Y4820" s="185">
        <f t="shared" si="578"/>
        <v>0</v>
      </c>
    </row>
    <row r="4821" spans="2:25" s="187" customFormat="1" hidden="1" x14ac:dyDescent="0.3">
      <c r="B4821" s="226" t="s">
        <v>5127</v>
      </c>
      <c r="C4821" s="338" t="s">
        <v>12295</v>
      </c>
      <c r="D4821" s="249"/>
      <c r="E4821" s="249"/>
      <c r="F4821" s="183"/>
      <c r="G4821" s="184">
        <f t="shared" si="572"/>
        <v>305.53750000000002</v>
      </c>
      <c r="H4821" s="184">
        <f t="shared" si="573"/>
        <v>272.36766299999999</v>
      </c>
      <c r="I4821" s="184">
        <f t="shared" si="574"/>
        <v>33.16983700000003</v>
      </c>
      <c r="K4821" s="184">
        <v>0</v>
      </c>
      <c r="L4821" s="184">
        <v>0</v>
      </c>
      <c r="M4821" s="184">
        <f t="shared" si="575"/>
        <v>0</v>
      </c>
      <c r="O4821" s="188">
        <v>305.53750000000002</v>
      </c>
      <c r="P4821" s="188">
        <v>272.36766299999999</v>
      </c>
      <c r="Q4821" s="188">
        <f t="shared" si="576"/>
        <v>33.16983700000003</v>
      </c>
      <c r="S4821" s="184">
        <v>0</v>
      </c>
      <c r="T4821" s="184">
        <v>0</v>
      </c>
      <c r="U4821" s="184">
        <f t="shared" si="577"/>
        <v>0</v>
      </c>
      <c r="W4821" s="185">
        <v>0</v>
      </c>
      <c r="X4821" s="185">
        <v>0</v>
      </c>
      <c r="Y4821" s="185">
        <f t="shared" si="578"/>
        <v>0</v>
      </c>
    </row>
    <row r="4822" spans="2:25" s="187" customFormat="1" hidden="1" x14ac:dyDescent="0.3">
      <c r="B4822" s="226" t="s">
        <v>5128</v>
      </c>
      <c r="C4822" s="338" t="s">
        <v>12296</v>
      </c>
      <c r="D4822" s="249"/>
      <c r="E4822" s="249"/>
      <c r="F4822" s="183"/>
      <c r="G4822" s="184">
        <f t="shared" si="572"/>
        <v>280.4923</v>
      </c>
      <c r="H4822" s="184">
        <f t="shared" si="573"/>
        <v>268.79128399999996</v>
      </c>
      <c r="I4822" s="184">
        <f t="shared" si="574"/>
        <v>11.701016000000038</v>
      </c>
      <c r="K4822" s="184">
        <v>0</v>
      </c>
      <c r="L4822" s="184">
        <v>0</v>
      </c>
      <c r="M4822" s="184">
        <f t="shared" si="575"/>
        <v>0</v>
      </c>
      <c r="O4822" s="188">
        <v>280.4923</v>
      </c>
      <c r="P4822" s="188">
        <v>268.79128399999996</v>
      </c>
      <c r="Q4822" s="188">
        <f t="shared" si="576"/>
        <v>11.701016000000038</v>
      </c>
      <c r="S4822" s="184">
        <v>0</v>
      </c>
      <c r="T4822" s="184">
        <v>0</v>
      </c>
      <c r="U4822" s="184">
        <f t="shared" si="577"/>
        <v>0</v>
      </c>
      <c r="W4822" s="185">
        <v>0</v>
      </c>
      <c r="X4822" s="185">
        <v>0</v>
      </c>
      <c r="Y4822" s="185">
        <f t="shared" si="578"/>
        <v>0</v>
      </c>
    </row>
    <row r="4823" spans="2:25" s="187" customFormat="1" hidden="1" x14ac:dyDescent="0.3">
      <c r="B4823" s="226" t="s">
        <v>5129</v>
      </c>
      <c r="C4823" s="338" t="s">
        <v>12297</v>
      </c>
      <c r="D4823" s="249"/>
      <c r="E4823" s="249"/>
      <c r="F4823" s="183"/>
      <c r="G4823" s="184">
        <f t="shared" si="572"/>
        <v>315.93399999999997</v>
      </c>
      <c r="H4823" s="184">
        <f t="shared" si="573"/>
        <v>285.84140709999997</v>
      </c>
      <c r="I4823" s="184">
        <f t="shared" si="574"/>
        <v>30.0925929</v>
      </c>
      <c r="K4823" s="184">
        <v>0</v>
      </c>
      <c r="L4823" s="184">
        <v>0</v>
      </c>
      <c r="M4823" s="184">
        <f t="shared" si="575"/>
        <v>0</v>
      </c>
      <c r="O4823" s="188">
        <v>315.93399999999997</v>
      </c>
      <c r="P4823" s="188">
        <v>285.84140709999997</v>
      </c>
      <c r="Q4823" s="188">
        <f t="shared" si="576"/>
        <v>30.0925929</v>
      </c>
      <c r="S4823" s="184">
        <v>0</v>
      </c>
      <c r="T4823" s="184">
        <v>0</v>
      </c>
      <c r="U4823" s="184">
        <f t="shared" si="577"/>
        <v>0</v>
      </c>
      <c r="W4823" s="185">
        <v>0</v>
      </c>
      <c r="X4823" s="185">
        <v>0</v>
      </c>
      <c r="Y4823" s="185">
        <f t="shared" si="578"/>
        <v>0</v>
      </c>
    </row>
    <row r="4824" spans="2:25" s="187" customFormat="1" hidden="1" x14ac:dyDescent="0.3">
      <c r="B4824" s="226" t="s">
        <v>5130</v>
      </c>
      <c r="C4824" s="338" t="s">
        <v>12298</v>
      </c>
      <c r="D4824" s="249"/>
      <c r="E4824" s="249"/>
      <c r="F4824" s="183"/>
      <c r="G4824" s="184">
        <f t="shared" si="572"/>
        <v>256.57060000000001</v>
      </c>
      <c r="H4824" s="184">
        <f t="shared" si="573"/>
        <v>237.58538299999998</v>
      </c>
      <c r="I4824" s="184">
        <f t="shared" si="574"/>
        <v>18.985217000000034</v>
      </c>
      <c r="K4824" s="184">
        <v>0</v>
      </c>
      <c r="L4824" s="184">
        <v>0</v>
      </c>
      <c r="M4824" s="184">
        <f t="shared" si="575"/>
        <v>0</v>
      </c>
      <c r="O4824" s="188">
        <v>256.57060000000001</v>
      </c>
      <c r="P4824" s="188">
        <v>237.58538299999998</v>
      </c>
      <c r="Q4824" s="188">
        <f t="shared" si="576"/>
        <v>18.985217000000034</v>
      </c>
      <c r="S4824" s="184">
        <v>0</v>
      </c>
      <c r="T4824" s="184">
        <v>0</v>
      </c>
      <c r="U4824" s="184">
        <f t="shared" si="577"/>
        <v>0</v>
      </c>
      <c r="W4824" s="185">
        <v>0</v>
      </c>
      <c r="X4824" s="185">
        <v>0</v>
      </c>
      <c r="Y4824" s="185">
        <f t="shared" si="578"/>
        <v>0</v>
      </c>
    </row>
    <row r="4825" spans="2:25" s="187" customFormat="1" hidden="1" x14ac:dyDescent="0.3">
      <c r="B4825" s="226" t="s">
        <v>5131</v>
      </c>
      <c r="C4825" s="338" t="s">
        <v>12299</v>
      </c>
      <c r="D4825" s="249"/>
      <c r="E4825" s="249"/>
      <c r="F4825" s="183"/>
      <c r="G4825" s="184">
        <f t="shared" si="572"/>
        <v>274.00020000000001</v>
      </c>
      <c r="H4825" s="184">
        <f t="shared" si="573"/>
        <v>244.52400876000002</v>
      </c>
      <c r="I4825" s="184">
        <f t="shared" si="574"/>
        <v>29.476191239999991</v>
      </c>
      <c r="K4825" s="184">
        <v>0</v>
      </c>
      <c r="L4825" s="184">
        <v>0</v>
      </c>
      <c r="M4825" s="184">
        <f t="shared" si="575"/>
        <v>0</v>
      </c>
      <c r="O4825" s="188">
        <v>274.00020000000001</v>
      </c>
      <c r="P4825" s="188">
        <v>244.52400876000002</v>
      </c>
      <c r="Q4825" s="188">
        <f t="shared" si="576"/>
        <v>29.476191239999991</v>
      </c>
      <c r="S4825" s="184">
        <v>0</v>
      </c>
      <c r="T4825" s="184">
        <v>0</v>
      </c>
      <c r="U4825" s="184">
        <f t="shared" si="577"/>
        <v>0</v>
      </c>
      <c r="W4825" s="185">
        <v>0</v>
      </c>
      <c r="X4825" s="185">
        <v>0</v>
      </c>
      <c r="Y4825" s="185">
        <f t="shared" si="578"/>
        <v>0</v>
      </c>
    </row>
    <row r="4826" spans="2:25" s="187" customFormat="1" hidden="1" x14ac:dyDescent="0.3">
      <c r="B4826" s="226" t="s">
        <v>5132</v>
      </c>
      <c r="C4826" s="338" t="s">
        <v>12300</v>
      </c>
      <c r="D4826" s="249"/>
      <c r="E4826" s="249"/>
      <c r="F4826" s="183"/>
      <c r="G4826" s="184">
        <f t="shared" si="572"/>
        <v>224.84100000000001</v>
      </c>
      <c r="H4826" s="184">
        <f t="shared" si="573"/>
        <v>207.57626013999999</v>
      </c>
      <c r="I4826" s="184">
        <f t="shared" si="574"/>
        <v>17.26473986000002</v>
      </c>
      <c r="K4826" s="184">
        <v>0</v>
      </c>
      <c r="L4826" s="184">
        <v>0</v>
      </c>
      <c r="M4826" s="184">
        <f t="shared" si="575"/>
        <v>0</v>
      </c>
      <c r="O4826" s="188">
        <v>224.84100000000001</v>
      </c>
      <c r="P4826" s="188">
        <v>207.57626013999999</v>
      </c>
      <c r="Q4826" s="188">
        <f t="shared" si="576"/>
        <v>17.26473986000002</v>
      </c>
      <c r="S4826" s="184">
        <v>0</v>
      </c>
      <c r="T4826" s="184">
        <v>0</v>
      </c>
      <c r="U4826" s="184">
        <f t="shared" si="577"/>
        <v>0</v>
      </c>
      <c r="W4826" s="185">
        <v>0</v>
      </c>
      <c r="X4826" s="185">
        <v>0</v>
      </c>
      <c r="Y4826" s="185">
        <f t="shared" si="578"/>
        <v>0</v>
      </c>
    </row>
    <row r="4827" spans="2:25" s="187" customFormat="1" hidden="1" x14ac:dyDescent="0.3">
      <c r="B4827" s="226" t="s">
        <v>5133</v>
      </c>
      <c r="C4827" s="338" t="s">
        <v>12301</v>
      </c>
      <c r="D4827" s="249"/>
      <c r="E4827" s="249"/>
      <c r="F4827" s="183"/>
      <c r="G4827" s="184">
        <f t="shared" si="572"/>
        <v>363.54409999999996</v>
      </c>
      <c r="H4827" s="184">
        <f t="shared" si="573"/>
        <v>343.82808027999999</v>
      </c>
      <c r="I4827" s="184">
        <f t="shared" si="574"/>
        <v>19.716019719999963</v>
      </c>
      <c r="J4827" s="179"/>
      <c r="K4827" s="184">
        <v>0</v>
      </c>
      <c r="L4827" s="184">
        <v>0</v>
      </c>
      <c r="M4827" s="184">
        <f t="shared" si="575"/>
        <v>0</v>
      </c>
      <c r="N4827" s="179"/>
      <c r="O4827" s="184">
        <v>363.54409999999996</v>
      </c>
      <c r="P4827" s="184">
        <v>343.82808027999999</v>
      </c>
      <c r="Q4827" s="184">
        <f t="shared" si="576"/>
        <v>19.716019719999963</v>
      </c>
      <c r="R4827" s="179"/>
      <c r="S4827" s="184">
        <v>0</v>
      </c>
      <c r="T4827" s="184">
        <v>0</v>
      </c>
      <c r="U4827" s="184">
        <f t="shared" si="577"/>
        <v>0</v>
      </c>
      <c r="V4827" s="179"/>
      <c r="W4827" s="184">
        <v>0</v>
      </c>
      <c r="X4827" s="184">
        <v>0</v>
      </c>
      <c r="Y4827" s="184">
        <f t="shared" si="578"/>
        <v>0</v>
      </c>
    </row>
    <row r="4828" spans="2:25" s="187" customFormat="1" hidden="1" x14ac:dyDescent="0.3">
      <c r="B4828" s="226" t="s">
        <v>5134</v>
      </c>
      <c r="C4828" s="338" t="s">
        <v>12302</v>
      </c>
      <c r="D4828" s="249"/>
      <c r="E4828" s="249"/>
      <c r="F4828" s="183"/>
      <c r="G4828" s="184">
        <f t="shared" si="572"/>
        <v>273.49189999999999</v>
      </c>
      <c r="H4828" s="184">
        <f t="shared" si="573"/>
        <v>266.27169099999998</v>
      </c>
      <c r="I4828" s="184">
        <f t="shared" si="574"/>
        <v>7.2202090000000112</v>
      </c>
      <c r="K4828" s="184">
        <v>0</v>
      </c>
      <c r="L4828" s="184">
        <v>0</v>
      </c>
      <c r="M4828" s="184">
        <f t="shared" si="575"/>
        <v>0</v>
      </c>
      <c r="O4828" s="188">
        <v>273.49189999999999</v>
      </c>
      <c r="P4828" s="188">
        <v>266.27169099999998</v>
      </c>
      <c r="Q4828" s="188">
        <f t="shared" si="576"/>
        <v>7.2202090000000112</v>
      </c>
      <c r="S4828" s="184">
        <v>0</v>
      </c>
      <c r="T4828" s="184">
        <v>0</v>
      </c>
      <c r="U4828" s="184">
        <f t="shared" si="577"/>
        <v>0</v>
      </c>
      <c r="W4828" s="185">
        <v>0</v>
      </c>
      <c r="X4828" s="185">
        <v>0</v>
      </c>
      <c r="Y4828" s="185">
        <f t="shared" si="578"/>
        <v>0</v>
      </c>
    </row>
    <row r="4829" spans="2:25" s="187" customFormat="1" hidden="1" x14ac:dyDescent="0.3">
      <c r="B4829" s="226" t="s">
        <v>5135</v>
      </c>
      <c r="C4829" s="338" t="s">
        <v>12303</v>
      </c>
      <c r="D4829" s="249"/>
      <c r="E4829" s="249"/>
      <c r="F4829" s="183"/>
      <c r="G4829" s="184">
        <f t="shared" si="572"/>
        <v>775.98670000000004</v>
      </c>
      <c r="H4829" s="184">
        <f t="shared" si="573"/>
        <v>775.98670000000004</v>
      </c>
      <c r="I4829" s="184">
        <f t="shared" si="574"/>
        <v>0</v>
      </c>
      <c r="K4829" s="184">
        <v>0</v>
      </c>
      <c r="L4829" s="184">
        <v>0</v>
      </c>
      <c r="M4829" s="184">
        <f t="shared" si="575"/>
        <v>0</v>
      </c>
      <c r="O4829" s="188">
        <v>775.98670000000004</v>
      </c>
      <c r="P4829" s="188">
        <v>775.98670000000004</v>
      </c>
      <c r="Q4829" s="188">
        <f t="shared" si="576"/>
        <v>0</v>
      </c>
      <c r="S4829" s="184">
        <v>0</v>
      </c>
      <c r="T4829" s="184">
        <v>0</v>
      </c>
      <c r="U4829" s="184">
        <f t="shared" si="577"/>
        <v>0</v>
      </c>
      <c r="W4829" s="185">
        <v>0</v>
      </c>
      <c r="X4829" s="185">
        <v>0</v>
      </c>
      <c r="Y4829" s="185">
        <f t="shared" si="578"/>
        <v>0</v>
      </c>
    </row>
    <row r="4830" spans="2:25" s="187" customFormat="1" hidden="1" x14ac:dyDescent="0.3">
      <c r="B4830" s="226" t="s">
        <v>5136</v>
      </c>
      <c r="C4830" s="338" t="s">
        <v>12304</v>
      </c>
      <c r="D4830" s="249"/>
      <c r="E4830" s="249"/>
      <c r="F4830" s="183"/>
      <c r="G4830" s="184">
        <f t="shared" si="572"/>
        <v>392.04700000000003</v>
      </c>
      <c r="H4830" s="184">
        <f t="shared" si="573"/>
        <v>230.02920900000001</v>
      </c>
      <c r="I4830" s="184">
        <f t="shared" si="574"/>
        <v>162.01779100000002</v>
      </c>
      <c r="K4830" s="184">
        <v>0</v>
      </c>
      <c r="L4830" s="184">
        <v>0</v>
      </c>
      <c r="M4830" s="184">
        <f t="shared" si="575"/>
        <v>0</v>
      </c>
      <c r="O4830" s="188">
        <v>392.04700000000003</v>
      </c>
      <c r="P4830" s="188">
        <v>230.02920900000001</v>
      </c>
      <c r="Q4830" s="188">
        <f t="shared" si="576"/>
        <v>162.01779100000002</v>
      </c>
      <c r="S4830" s="184">
        <v>0</v>
      </c>
      <c r="T4830" s="184">
        <v>0</v>
      </c>
      <c r="U4830" s="184">
        <f t="shared" si="577"/>
        <v>0</v>
      </c>
      <c r="W4830" s="185">
        <v>0</v>
      </c>
      <c r="X4830" s="185">
        <v>0</v>
      </c>
      <c r="Y4830" s="185">
        <f t="shared" si="578"/>
        <v>0</v>
      </c>
    </row>
    <row r="4831" spans="2:25" s="187" customFormat="1" hidden="1" x14ac:dyDescent="0.3">
      <c r="B4831" s="226" t="s">
        <v>5137</v>
      </c>
      <c r="C4831" s="338" t="s">
        <v>12305</v>
      </c>
      <c r="D4831" s="249"/>
      <c r="E4831" s="249"/>
      <c r="F4831" s="183"/>
      <c r="G4831" s="184">
        <f t="shared" si="572"/>
        <v>91.252599999999987</v>
      </c>
      <c r="H4831" s="184">
        <f t="shared" si="573"/>
        <v>82.730209459999998</v>
      </c>
      <c r="I4831" s="184">
        <f t="shared" si="574"/>
        <v>8.5223905399999893</v>
      </c>
      <c r="K4831" s="184">
        <v>0</v>
      </c>
      <c r="L4831" s="184">
        <v>0</v>
      </c>
      <c r="M4831" s="184">
        <f t="shared" si="575"/>
        <v>0</v>
      </c>
      <c r="O4831" s="188">
        <v>91.252599999999987</v>
      </c>
      <c r="P4831" s="188">
        <v>82.730209459999998</v>
      </c>
      <c r="Q4831" s="188">
        <f t="shared" si="576"/>
        <v>8.5223905399999893</v>
      </c>
      <c r="S4831" s="184">
        <v>0</v>
      </c>
      <c r="T4831" s="184">
        <v>0</v>
      </c>
      <c r="U4831" s="184">
        <f t="shared" si="577"/>
        <v>0</v>
      </c>
      <c r="W4831" s="185">
        <v>0</v>
      </c>
      <c r="X4831" s="185">
        <v>0</v>
      </c>
      <c r="Y4831" s="185">
        <f t="shared" si="578"/>
        <v>0</v>
      </c>
    </row>
    <row r="4832" spans="2:25" s="187" customFormat="1" hidden="1" x14ac:dyDescent="0.3">
      <c r="B4832" s="226" t="s">
        <v>5138</v>
      </c>
      <c r="C4832" s="338" t="s">
        <v>12306</v>
      </c>
      <c r="D4832" s="249"/>
      <c r="E4832" s="249"/>
      <c r="F4832" s="183"/>
      <c r="G4832" s="184">
        <f t="shared" si="572"/>
        <v>611.3972</v>
      </c>
      <c r="H4832" s="184">
        <f t="shared" si="573"/>
        <v>519.61446600000011</v>
      </c>
      <c r="I4832" s="184">
        <f t="shared" si="574"/>
        <v>91.782733999999891</v>
      </c>
      <c r="K4832" s="184">
        <v>0</v>
      </c>
      <c r="L4832" s="184">
        <v>0</v>
      </c>
      <c r="M4832" s="184">
        <f t="shared" si="575"/>
        <v>0</v>
      </c>
      <c r="O4832" s="188">
        <v>611.3972</v>
      </c>
      <c r="P4832" s="188">
        <v>519.61446600000011</v>
      </c>
      <c r="Q4832" s="188">
        <f t="shared" si="576"/>
        <v>91.782733999999891</v>
      </c>
      <c r="S4832" s="184">
        <v>0</v>
      </c>
      <c r="T4832" s="184">
        <v>0</v>
      </c>
      <c r="U4832" s="184">
        <f t="shared" si="577"/>
        <v>0</v>
      </c>
      <c r="W4832" s="185">
        <v>0</v>
      </c>
      <c r="X4832" s="185">
        <v>0</v>
      </c>
      <c r="Y4832" s="185">
        <f t="shared" si="578"/>
        <v>0</v>
      </c>
    </row>
    <row r="4833" spans="2:25" s="187" customFormat="1" hidden="1" x14ac:dyDescent="0.3">
      <c r="B4833" s="226" t="s">
        <v>5139</v>
      </c>
      <c r="C4833" s="338" t="s">
        <v>12307</v>
      </c>
      <c r="D4833" s="249"/>
      <c r="E4833" s="249"/>
      <c r="F4833" s="183"/>
      <c r="G4833" s="184">
        <f t="shared" si="572"/>
        <v>37.919699999999999</v>
      </c>
      <c r="H4833" s="184">
        <f t="shared" si="573"/>
        <v>29.51123188</v>
      </c>
      <c r="I4833" s="184">
        <f t="shared" si="574"/>
        <v>8.4084681199999984</v>
      </c>
      <c r="K4833" s="184">
        <v>0</v>
      </c>
      <c r="L4833" s="184">
        <v>0</v>
      </c>
      <c r="M4833" s="184">
        <f t="shared" si="575"/>
        <v>0</v>
      </c>
      <c r="O4833" s="188">
        <v>37.919699999999999</v>
      </c>
      <c r="P4833" s="188">
        <v>29.51123188</v>
      </c>
      <c r="Q4833" s="188">
        <f t="shared" si="576"/>
        <v>8.4084681199999984</v>
      </c>
      <c r="S4833" s="184">
        <v>0</v>
      </c>
      <c r="T4833" s="184">
        <v>0</v>
      </c>
      <c r="U4833" s="184">
        <f t="shared" si="577"/>
        <v>0</v>
      </c>
      <c r="W4833" s="185">
        <v>0</v>
      </c>
      <c r="X4833" s="185">
        <v>0</v>
      </c>
      <c r="Y4833" s="185">
        <f t="shared" si="578"/>
        <v>0</v>
      </c>
    </row>
    <row r="4834" spans="2:25" s="187" customFormat="1" hidden="1" x14ac:dyDescent="0.3">
      <c r="B4834" s="226" t="s">
        <v>5140</v>
      </c>
      <c r="C4834" s="338" t="s">
        <v>12308</v>
      </c>
      <c r="D4834" s="249"/>
      <c r="E4834" s="249"/>
      <c r="F4834" s="183"/>
      <c r="G4834" s="184">
        <f t="shared" si="572"/>
        <v>326.85020000000003</v>
      </c>
      <c r="H4834" s="184">
        <f t="shared" si="573"/>
        <v>279.86336999999997</v>
      </c>
      <c r="I4834" s="184">
        <f t="shared" si="574"/>
        <v>46.986830000000054</v>
      </c>
      <c r="K4834" s="184">
        <v>0</v>
      </c>
      <c r="L4834" s="184">
        <v>0</v>
      </c>
      <c r="M4834" s="184">
        <f t="shared" si="575"/>
        <v>0</v>
      </c>
      <c r="O4834" s="188">
        <v>326.85020000000003</v>
      </c>
      <c r="P4834" s="188">
        <v>279.86336999999997</v>
      </c>
      <c r="Q4834" s="188">
        <f t="shared" si="576"/>
        <v>46.986830000000054</v>
      </c>
      <c r="S4834" s="184">
        <v>0</v>
      </c>
      <c r="T4834" s="184">
        <v>0</v>
      </c>
      <c r="U4834" s="184">
        <f t="shared" si="577"/>
        <v>0</v>
      </c>
      <c r="W4834" s="185">
        <v>0</v>
      </c>
      <c r="X4834" s="185">
        <v>0</v>
      </c>
      <c r="Y4834" s="185">
        <f t="shared" si="578"/>
        <v>0</v>
      </c>
    </row>
    <row r="4835" spans="2:25" s="187" customFormat="1" hidden="1" x14ac:dyDescent="0.3">
      <c r="B4835" s="226" t="s">
        <v>5141</v>
      </c>
      <c r="C4835" s="338" t="s">
        <v>12309</v>
      </c>
      <c r="D4835" s="249"/>
      <c r="E4835" s="249"/>
      <c r="F4835" s="183"/>
      <c r="G4835" s="184">
        <f t="shared" si="572"/>
        <v>200.00030000000001</v>
      </c>
      <c r="H4835" s="184">
        <f t="shared" si="573"/>
        <v>91.40925</v>
      </c>
      <c r="I4835" s="184">
        <f t="shared" si="574"/>
        <v>108.59105000000001</v>
      </c>
      <c r="K4835" s="184">
        <v>0</v>
      </c>
      <c r="L4835" s="184">
        <v>0</v>
      </c>
      <c r="M4835" s="184">
        <f t="shared" si="575"/>
        <v>0</v>
      </c>
      <c r="O4835" s="188">
        <v>200.00030000000001</v>
      </c>
      <c r="P4835" s="188">
        <v>91.40925</v>
      </c>
      <c r="Q4835" s="188">
        <f t="shared" si="576"/>
        <v>108.59105000000001</v>
      </c>
      <c r="S4835" s="184">
        <v>0</v>
      </c>
      <c r="T4835" s="184">
        <v>0</v>
      </c>
      <c r="U4835" s="184">
        <f t="shared" si="577"/>
        <v>0</v>
      </c>
      <c r="W4835" s="185">
        <v>0</v>
      </c>
      <c r="X4835" s="185">
        <v>0</v>
      </c>
      <c r="Y4835" s="185">
        <f t="shared" si="578"/>
        <v>0</v>
      </c>
    </row>
    <row r="4836" spans="2:25" s="187" customFormat="1" hidden="1" x14ac:dyDescent="0.3">
      <c r="B4836" s="226" t="s">
        <v>5142</v>
      </c>
      <c r="C4836" s="338" t="s">
        <v>12310</v>
      </c>
      <c r="D4836" s="249"/>
      <c r="E4836" s="249"/>
      <c r="F4836" s="183"/>
      <c r="G4836" s="184">
        <f t="shared" si="572"/>
        <v>789.83129999999994</v>
      </c>
      <c r="H4836" s="184">
        <f t="shared" si="573"/>
        <v>753.63121682999997</v>
      </c>
      <c r="I4836" s="184">
        <f t="shared" si="574"/>
        <v>36.200083169999971</v>
      </c>
      <c r="K4836" s="184">
        <v>0</v>
      </c>
      <c r="L4836" s="184">
        <v>0</v>
      </c>
      <c r="M4836" s="184">
        <f t="shared" si="575"/>
        <v>0</v>
      </c>
      <c r="O4836" s="188">
        <v>789.83129999999994</v>
      </c>
      <c r="P4836" s="188">
        <v>753.63121682999997</v>
      </c>
      <c r="Q4836" s="188">
        <f t="shared" si="576"/>
        <v>36.200083169999971</v>
      </c>
      <c r="S4836" s="184">
        <v>0</v>
      </c>
      <c r="T4836" s="184">
        <v>0</v>
      </c>
      <c r="U4836" s="184">
        <f t="shared" si="577"/>
        <v>0</v>
      </c>
      <c r="W4836" s="185">
        <v>0</v>
      </c>
      <c r="X4836" s="185">
        <v>0</v>
      </c>
      <c r="Y4836" s="185">
        <f t="shared" si="578"/>
        <v>0</v>
      </c>
    </row>
    <row r="4837" spans="2:25" s="187" customFormat="1" hidden="1" x14ac:dyDescent="0.3">
      <c r="B4837" s="226" t="s">
        <v>5143</v>
      </c>
      <c r="C4837" s="338" t="s">
        <v>12311</v>
      </c>
      <c r="D4837" s="249"/>
      <c r="E4837" s="249"/>
      <c r="F4837" s="183"/>
      <c r="G4837" s="184">
        <f t="shared" si="572"/>
        <v>208.20869999999999</v>
      </c>
      <c r="H4837" s="184">
        <f t="shared" si="573"/>
        <v>175.71787499999999</v>
      </c>
      <c r="I4837" s="184">
        <f t="shared" si="574"/>
        <v>32.490825000000001</v>
      </c>
      <c r="K4837" s="184">
        <v>0</v>
      </c>
      <c r="L4837" s="184">
        <v>0</v>
      </c>
      <c r="M4837" s="184">
        <f t="shared" si="575"/>
        <v>0</v>
      </c>
      <c r="O4837" s="188">
        <v>208.20869999999999</v>
      </c>
      <c r="P4837" s="188">
        <v>175.71787499999999</v>
      </c>
      <c r="Q4837" s="188">
        <f t="shared" si="576"/>
        <v>32.490825000000001</v>
      </c>
      <c r="S4837" s="184">
        <v>0</v>
      </c>
      <c r="T4837" s="184">
        <v>0</v>
      </c>
      <c r="U4837" s="184">
        <f t="shared" si="577"/>
        <v>0</v>
      </c>
      <c r="W4837" s="185">
        <v>0</v>
      </c>
      <c r="X4837" s="185">
        <v>0</v>
      </c>
      <c r="Y4837" s="185">
        <f t="shared" si="578"/>
        <v>0</v>
      </c>
    </row>
    <row r="4838" spans="2:25" s="187" customFormat="1" hidden="1" x14ac:dyDescent="0.3">
      <c r="B4838" s="226" t="s">
        <v>5144</v>
      </c>
      <c r="C4838" s="338" t="s">
        <v>12312</v>
      </c>
      <c r="D4838" s="249"/>
      <c r="E4838" s="249"/>
      <c r="F4838" s="183"/>
      <c r="G4838" s="184">
        <f t="shared" si="572"/>
        <v>382.88780000000003</v>
      </c>
      <c r="H4838" s="184">
        <f t="shared" si="573"/>
        <v>344.10036566000002</v>
      </c>
      <c r="I4838" s="184">
        <f t="shared" si="574"/>
        <v>38.787434340000004</v>
      </c>
      <c r="K4838" s="184">
        <v>0</v>
      </c>
      <c r="L4838" s="184">
        <v>0</v>
      </c>
      <c r="M4838" s="184">
        <f t="shared" si="575"/>
        <v>0</v>
      </c>
      <c r="O4838" s="188">
        <v>382.88780000000003</v>
      </c>
      <c r="P4838" s="188">
        <v>344.10036566000002</v>
      </c>
      <c r="Q4838" s="188">
        <f t="shared" si="576"/>
        <v>38.787434340000004</v>
      </c>
      <c r="S4838" s="184">
        <v>0</v>
      </c>
      <c r="T4838" s="184">
        <v>0</v>
      </c>
      <c r="U4838" s="184">
        <f t="shared" si="577"/>
        <v>0</v>
      </c>
      <c r="W4838" s="185">
        <v>0</v>
      </c>
      <c r="X4838" s="185">
        <v>0</v>
      </c>
      <c r="Y4838" s="185">
        <f t="shared" si="578"/>
        <v>0</v>
      </c>
    </row>
    <row r="4839" spans="2:25" s="187" customFormat="1" hidden="1" x14ac:dyDescent="0.3">
      <c r="B4839" s="226" t="s">
        <v>5145</v>
      </c>
      <c r="C4839" s="338" t="s">
        <v>12313</v>
      </c>
      <c r="D4839" s="249"/>
      <c r="E4839" s="249"/>
      <c r="F4839" s="183"/>
      <c r="G4839" s="184">
        <f t="shared" si="572"/>
        <v>55.999499999999998</v>
      </c>
      <c r="H4839" s="184">
        <f t="shared" si="573"/>
        <v>48.591542890000007</v>
      </c>
      <c r="I4839" s="184">
        <f t="shared" si="574"/>
        <v>7.407957109999991</v>
      </c>
      <c r="K4839" s="184">
        <v>0</v>
      </c>
      <c r="L4839" s="184">
        <v>0</v>
      </c>
      <c r="M4839" s="184">
        <f t="shared" si="575"/>
        <v>0</v>
      </c>
      <c r="O4839" s="188">
        <v>55.999499999999998</v>
      </c>
      <c r="P4839" s="188">
        <v>48.591542890000007</v>
      </c>
      <c r="Q4839" s="188">
        <f t="shared" si="576"/>
        <v>7.407957109999991</v>
      </c>
      <c r="S4839" s="184">
        <v>0</v>
      </c>
      <c r="T4839" s="184">
        <v>0</v>
      </c>
      <c r="U4839" s="184">
        <f t="shared" si="577"/>
        <v>0</v>
      </c>
      <c r="W4839" s="185">
        <v>0</v>
      </c>
      <c r="X4839" s="185">
        <v>0</v>
      </c>
      <c r="Y4839" s="185">
        <f t="shared" si="578"/>
        <v>0</v>
      </c>
    </row>
    <row r="4840" spans="2:25" s="187" customFormat="1" hidden="1" x14ac:dyDescent="0.3">
      <c r="B4840" s="226" t="s">
        <v>5146</v>
      </c>
      <c r="C4840" s="338" t="s">
        <v>12314</v>
      </c>
      <c r="D4840" s="249"/>
      <c r="E4840" s="249"/>
      <c r="F4840" s="183"/>
      <c r="G4840" s="184">
        <f t="shared" si="572"/>
        <v>108.92700000000001</v>
      </c>
      <c r="H4840" s="184">
        <f t="shared" si="573"/>
        <v>34.421779999999998</v>
      </c>
      <c r="I4840" s="184">
        <f t="shared" si="574"/>
        <v>74.505220000000008</v>
      </c>
      <c r="K4840" s="184">
        <v>0</v>
      </c>
      <c r="L4840" s="184">
        <v>0</v>
      </c>
      <c r="M4840" s="184">
        <f t="shared" si="575"/>
        <v>0</v>
      </c>
      <c r="O4840" s="188">
        <v>108.92700000000001</v>
      </c>
      <c r="P4840" s="188">
        <v>34.421779999999998</v>
      </c>
      <c r="Q4840" s="188">
        <f t="shared" si="576"/>
        <v>74.505220000000008</v>
      </c>
      <c r="S4840" s="184">
        <v>0</v>
      </c>
      <c r="T4840" s="184">
        <v>0</v>
      </c>
      <c r="U4840" s="184">
        <f t="shared" si="577"/>
        <v>0</v>
      </c>
      <c r="W4840" s="185">
        <v>0</v>
      </c>
      <c r="X4840" s="185">
        <v>0</v>
      </c>
      <c r="Y4840" s="185">
        <f t="shared" si="578"/>
        <v>0</v>
      </c>
    </row>
    <row r="4841" spans="2:25" s="187" customFormat="1" hidden="1" x14ac:dyDescent="0.3">
      <c r="B4841" s="226" t="s">
        <v>5147</v>
      </c>
      <c r="C4841" s="338" t="s">
        <v>12315</v>
      </c>
      <c r="D4841" s="249"/>
      <c r="E4841" s="249"/>
      <c r="F4841" s="183"/>
      <c r="G4841" s="184">
        <f t="shared" si="572"/>
        <v>41.842300000000002</v>
      </c>
      <c r="H4841" s="184">
        <f t="shared" si="573"/>
        <v>35.492706820000002</v>
      </c>
      <c r="I4841" s="184">
        <f t="shared" si="574"/>
        <v>6.3495931799999994</v>
      </c>
      <c r="K4841" s="184">
        <v>0</v>
      </c>
      <c r="L4841" s="184">
        <v>0</v>
      </c>
      <c r="M4841" s="184">
        <f t="shared" si="575"/>
        <v>0</v>
      </c>
      <c r="O4841" s="188">
        <v>41.842300000000002</v>
      </c>
      <c r="P4841" s="188">
        <v>35.492706820000002</v>
      </c>
      <c r="Q4841" s="188">
        <f t="shared" si="576"/>
        <v>6.3495931799999994</v>
      </c>
      <c r="S4841" s="184">
        <v>0</v>
      </c>
      <c r="T4841" s="184">
        <v>0</v>
      </c>
      <c r="U4841" s="184">
        <f t="shared" si="577"/>
        <v>0</v>
      </c>
      <c r="W4841" s="185">
        <v>0</v>
      </c>
      <c r="X4841" s="185">
        <v>0</v>
      </c>
      <c r="Y4841" s="185">
        <f t="shared" si="578"/>
        <v>0</v>
      </c>
    </row>
    <row r="4842" spans="2:25" s="187" customFormat="1" hidden="1" x14ac:dyDescent="0.3">
      <c r="B4842" s="226" t="s">
        <v>5148</v>
      </c>
      <c r="C4842" s="338" t="s">
        <v>12316</v>
      </c>
      <c r="D4842" s="249"/>
      <c r="E4842" s="249"/>
      <c r="F4842" s="183"/>
      <c r="G4842" s="184">
        <f t="shared" si="572"/>
        <v>252.46620000000001</v>
      </c>
      <c r="H4842" s="184">
        <f t="shared" si="573"/>
        <v>223.09511169999996</v>
      </c>
      <c r="I4842" s="184">
        <f t="shared" si="574"/>
        <v>29.371088300000054</v>
      </c>
      <c r="K4842" s="184">
        <v>0</v>
      </c>
      <c r="L4842" s="184">
        <v>0</v>
      </c>
      <c r="M4842" s="184">
        <f t="shared" si="575"/>
        <v>0</v>
      </c>
      <c r="O4842" s="188">
        <v>252.46620000000001</v>
      </c>
      <c r="P4842" s="188">
        <v>223.09511169999996</v>
      </c>
      <c r="Q4842" s="188">
        <f t="shared" si="576"/>
        <v>29.371088300000054</v>
      </c>
      <c r="S4842" s="184">
        <v>0</v>
      </c>
      <c r="T4842" s="184">
        <v>0</v>
      </c>
      <c r="U4842" s="184">
        <f t="shared" si="577"/>
        <v>0</v>
      </c>
      <c r="W4842" s="185">
        <v>0</v>
      </c>
      <c r="X4842" s="185">
        <v>0</v>
      </c>
      <c r="Y4842" s="185">
        <f t="shared" si="578"/>
        <v>0</v>
      </c>
    </row>
    <row r="4843" spans="2:25" s="187" customFormat="1" hidden="1" x14ac:dyDescent="0.3">
      <c r="B4843" s="226" t="s">
        <v>5149</v>
      </c>
      <c r="C4843" s="338" t="s">
        <v>12317</v>
      </c>
      <c r="D4843" s="249"/>
      <c r="E4843" s="249"/>
      <c r="F4843" s="183"/>
      <c r="G4843" s="184">
        <f t="shared" si="572"/>
        <v>30</v>
      </c>
      <c r="H4843" s="184">
        <f t="shared" si="573"/>
        <v>15.57075</v>
      </c>
      <c r="I4843" s="184">
        <f t="shared" si="574"/>
        <v>14.42925</v>
      </c>
      <c r="K4843" s="184">
        <v>0</v>
      </c>
      <c r="L4843" s="184">
        <v>0</v>
      </c>
      <c r="M4843" s="184">
        <f t="shared" si="575"/>
        <v>0</v>
      </c>
      <c r="O4843" s="188">
        <v>30</v>
      </c>
      <c r="P4843" s="188">
        <v>15.57075</v>
      </c>
      <c r="Q4843" s="188">
        <f t="shared" si="576"/>
        <v>14.42925</v>
      </c>
      <c r="S4843" s="184">
        <v>0</v>
      </c>
      <c r="T4843" s="184">
        <v>0</v>
      </c>
      <c r="U4843" s="184">
        <f t="shared" si="577"/>
        <v>0</v>
      </c>
      <c r="W4843" s="185">
        <v>0</v>
      </c>
      <c r="X4843" s="185">
        <v>0</v>
      </c>
      <c r="Y4843" s="185">
        <f t="shared" si="578"/>
        <v>0</v>
      </c>
    </row>
    <row r="4844" spans="2:25" s="187" customFormat="1" hidden="1" x14ac:dyDescent="0.3">
      <c r="B4844" s="226" t="s">
        <v>5150</v>
      </c>
      <c r="C4844" s="338" t="s">
        <v>12318</v>
      </c>
      <c r="D4844" s="249"/>
      <c r="E4844" s="249"/>
      <c r="F4844" s="183"/>
      <c r="G4844" s="184">
        <f t="shared" si="572"/>
        <v>669.25429999999994</v>
      </c>
      <c r="H4844" s="184">
        <f t="shared" si="573"/>
        <v>649.54203681000001</v>
      </c>
      <c r="I4844" s="184">
        <f t="shared" si="574"/>
        <v>19.712263189999931</v>
      </c>
      <c r="K4844" s="184">
        <v>0</v>
      </c>
      <c r="L4844" s="184">
        <v>0</v>
      </c>
      <c r="M4844" s="184">
        <f t="shared" si="575"/>
        <v>0</v>
      </c>
      <c r="O4844" s="188">
        <v>669.25429999999994</v>
      </c>
      <c r="P4844" s="188">
        <v>649.54203681000001</v>
      </c>
      <c r="Q4844" s="188">
        <f t="shared" si="576"/>
        <v>19.712263189999931</v>
      </c>
      <c r="S4844" s="184">
        <v>0</v>
      </c>
      <c r="T4844" s="184">
        <v>0</v>
      </c>
      <c r="U4844" s="184">
        <f t="shared" si="577"/>
        <v>0</v>
      </c>
      <c r="W4844" s="185">
        <v>0</v>
      </c>
      <c r="X4844" s="185">
        <v>0</v>
      </c>
      <c r="Y4844" s="185">
        <f t="shared" si="578"/>
        <v>0</v>
      </c>
    </row>
    <row r="4845" spans="2:25" s="187" customFormat="1" hidden="1" x14ac:dyDescent="0.3">
      <c r="B4845" s="226" t="s">
        <v>5151</v>
      </c>
      <c r="C4845" s="338" t="s">
        <v>12319</v>
      </c>
      <c r="D4845" s="249"/>
      <c r="E4845" s="249"/>
      <c r="F4845" s="183"/>
      <c r="G4845" s="184">
        <f t="shared" si="572"/>
        <v>338.41670000000005</v>
      </c>
      <c r="H4845" s="184">
        <f t="shared" si="573"/>
        <v>309.31202744000001</v>
      </c>
      <c r="I4845" s="184">
        <f t="shared" si="574"/>
        <v>29.10467256000004</v>
      </c>
      <c r="K4845" s="184">
        <v>0</v>
      </c>
      <c r="L4845" s="184">
        <v>0</v>
      </c>
      <c r="M4845" s="184">
        <f t="shared" si="575"/>
        <v>0</v>
      </c>
      <c r="O4845" s="188">
        <v>338.41670000000005</v>
      </c>
      <c r="P4845" s="188">
        <v>309.31202744000001</v>
      </c>
      <c r="Q4845" s="188">
        <f t="shared" si="576"/>
        <v>29.10467256000004</v>
      </c>
      <c r="S4845" s="184">
        <v>0</v>
      </c>
      <c r="T4845" s="184">
        <v>0</v>
      </c>
      <c r="U4845" s="184">
        <f t="shared" si="577"/>
        <v>0</v>
      </c>
      <c r="W4845" s="185">
        <v>0</v>
      </c>
      <c r="X4845" s="185">
        <v>0</v>
      </c>
      <c r="Y4845" s="185">
        <f t="shared" si="578"/>
        <v>0</v>
      </c>
    </row>
    <row r="4846" spans="2:25" s="187" customFormat="1" hidden="1" x14ac:dyDescent="0.3">
      <c r="B4846" s="226" t="s">
        <v>5152</v>
      </c>
      <c r="C4846" s="338" t="s">
        <v>12320</v>
      </c>
      <c r="D4846" s="249"/>
      <c r="E4846" s="249"/>
      <c r="F4846" s="183"/>
      <c r="G4846" s="184">
        <f t="shared" si="572"/>
        <v>330.37619999999998</v>
      </c>
      <c r="H4846" s="184">
        <f t="shared" si="573"/>
        <v>307.15405096000001</v>
      </c>
      <c r="I4846" s="184">
        <f t="shared" si="574"/>
        <v>23.222149039999977</v>
      </c>
      <c r="K4846" s="184">
        <v>0</v>
      </c>
      <c r="L4846" s="184">
        <v>0</v>
      </c>
      <c r="M4846" s="184">
        <f t="shared" si="575"/>
        <v>0</v>
      </c>
      <c r="O4846" s="188">
        <v>330.37619999999998</v>
      </c>
      <c r="P4846" s="188">
        <v>307.15405096000001</v>
      </c>
      <c r="Q4846" s="188">
        <f t="shared" si="576"/>
        <v>23.222149039999977</v>
      </c>
      <c r="S4846" s="184">
        <v>0</v>
      </c>
      <c r="T4846" s="184">
        <v>0</v>
      </c>
      <c r="U4846" s="184">
        <f t="shared" si="577"/>
        <v>0</v>
      </c>
      <c r="W4846" s="185">
        <v>0</v>
      </c>
      <c r="X4846" s="185">
        <v>0</v>
      </c>
      <c r="Y4846" s="185">
        <f t="shared" si="578"/>
        <v>0</v>
      </c>
    </row>
    <row r="4847" spans="2:25" s="187" customFormat="1" hidden="1" x14ac:dyDescent="0.3">
      <c r="B4847" s="226" t="s">
        <v>5153</v>
      </c>
      <c r="C4847" s="338" t="s">
        <v>12321</v>
      </c>
      <c r="D4847" s="249"/>
      <c r="E4847" s="249"/>
      <c r="F4847" s="183"/>
      <c r="G4847" s="184">
        <f t="shared" si="572"/>
        <v>99.438100000000006</v>
      </c>
      <c r="H4847" s="184">
        <f t="shared" si="573"/>
        <v>90.788980450000011</v>
      </c>
      <c r="I4847" s="184">
        <f t="shared" si="574"/>
        <v>8.6491195499999947</v>
      </c>
      <c r="K4847" s="184">
        <v>0</v>
      </c>
      <c r="L4847" s="184">
        <v>0</v>
      </c>
      <c r="M4847" s="184">
        <f t="shared" si="575"/>
        <v>0</v>
      </c>
      <c r="O4847" s="188">
        <v>99.438100000000006</v>
      </c>
      <c r="P4847" s="188">
        <v>90.788980450000011</v>
      </c>
      <c r="Q4847" s="188">
        <f t="shared" si="576"/>
        <v>8.6491195499999947</v>
      </c>
      <c r="S4847" s="184">
        <v>0</v>
      </c>
      <c r="T4847" s="184">
        <v>0</v>
      </c>
      <c r="U4847" s="184">
        <f t="shared" si="577"/>
        <v>0</v>
      </c>
      <c r="W4847" s="185">
        <v>0</v>
      </c>
      <c r="X4847" s="185">
        <v>0</v>
      </c>
      <c r="Y4847" s="185">
        <f t="shared" si="578"/>
        <v>0</v>
      </c>
    </row>
    <row r="4848" spans="2:25" s="187" customFormat="1" hidden="1" x14ac:dyDescent="0.3">
      <c r="B4848" s="226" t="s">
        <v>5154</v>
      </c>
      <c r="C4848" s="338" t="s">
        <v>12322</v>
      </c>
      <c r="D4848" s="249"/>
      <c r="E4848" s="249"/>
      <c r="F4848" s="183"/>
      <c r="G4848" s="184">
        <f t="shared" si="572"/>
        <v>594.79160000000002</v>
      </c>
      <c r="H4848" s="184">
        <f t="shared" si="573"/>
        <v>236.46141850000001</v>
      </c>
      <c r="I4848" s="184">
        <f t="shared" si="574"/>
        <v>358.33018149999998</v>
      </c>
      <c r="K4848" s="184">
        <v>0</v>
      </c>
      <c r="L4848" s="184">
        <v>0</v>
      </c>
      <c r="M4848" s="184">
        <f t="shared" si="575"/>
        <v>0</v>
      </c>
      <c r="O4848" s="188">
        <v>594.79160000000002</v>
      </c>
      <c r="P4848" s="188">
        <v>236.46141850000001</v>
      </c>
      <c r="Q4848" s="188">
        <f t="shared" si="576"/>
        <v>358.33018149999998</v>
      </c>
      <c r="S4848" s="184">
        <v>0</v>
      </c>
      <c r="T4848" s="184">
        <v>0</v>
      </c>
      <c r="U4848" s="184">
        <f t="shared" si="577"/>
        <v>0</v>
      </c>
      <c r="W4848" s="185">
        <v>0</v>
      </c>
      <c r="X4848" s="185">
        <v>0</v>
      </c>
      <c r="Y4848" s="185">
        <f t="shared" si="578"/>
        <v>0</v>
      </c>
    </row>
    <row r="4849" spans="2:25" s="187" customFormat="1" hidden="1" x14ac:dyDescent="0.3">
      <c r="B4849" s="226" t="s">
        <v>5155</v>
      </c>
      <c r="C4849" s="338" t="s">
        <v>12323</v>
      </c>
      <c r="D4849" s="249"/>
      <c r="E4849" s="249"/>
      <c r="F4849" s="183"/>
      <c r="G4849" s="184">
        <f t="shared" si="572"/>
        <v>41.639500000000005</v>
      </c>
      <c r="H4849" s="184">
        <f t="shared" si="573"/>
        <v>33.710965449999996</v>
      </c>
      <c r="I4849" s="184">
        <f t="shared" si="574"/>
        <v>7.9285345500000091</v>
      </c>
      <c r="K4849" s="184">
        <v>0</v>
      </c>
      <c r="L4849" s="184">
        <v>0</v>
      </c>
      <c r="M4849" s="184">
        <f t="shared" si="575"/>
        <v>0</v>
      </c>
      <c r="O4849" s="188">
        <v>41.639500000000005</v>
      </c>
      <c r="P4849" s="188">
        <v>33.710965449999996</v>
      </c>
      <c r="Q4849" s="188">
        <f t="shared" si="576"/>
        <v>7.9285345500000091</v>
      </c>
      <c r="S4849" s="184">
        <v>0</v>
      </c>
      <c r="T4849" s="184">
        <v>0</v>
      </c>
      <c r="U4849" s="184">
        <f t="shared" si="577"/>
        <v>0</v>
      </c>
      <c r="W4849" s="185">
        <v>0</v>
      </c>
      <c r="X4849" s="185">
        <v>0</v>
      </c>
      <c r="Y4849" s="185">
        <f t="shared" si="578"/>
        <v>0</v>
      </c>
    </row>
    <row r="4850" spans="2:25" s="187" customFormat="1" hidden="1" x14ac:dyDescent="0.3">
      <c r="B4850" s="226" t="s">
        <v>5156</v>
      </c>
      <c r="C4850" s="338" t="s">
        <v>12324</v>
      </c>
      <c r="D4850" s="249"/>
      <c r="E4850" s="249"/>
      <c r="F4850" s="183"/>
      <c r="G4850" s="184">
        <f t="shared" si="572"/>
        <v>408.09120000000007</v>
      </c>
      <c r="H4850" s="184">
        <f t="shared" si="573"/>
        <v>314.64937618000005</v>
      </c>
      <c r="I4850" s="184">
        <f t="shared" si="574"/>
        <v>93.441823820000025</v>
      </c>
      <c r="K4850" s="184">
        <v>0</v>
      </c>
      <c r="L4850" s="184">
        <v>0</v>
      </c>
      <c r="M4850" s="184">
        <f t="shared" si="575"/>
        <v>0</v>
      </c>
      <c r="O4850" s="188">
        <v>408.09120000000007</v>
      </c>
      <c r="P4850" s="188">
        <v>314.64937618000005</v>
      </c>
      <c r="Q4850" s="188">
        <f t="shared" si="576"/>
        <v>93.441823820000025</v>
      </c>
      <c r="S4850" s="184">
        <v>0</v>
      </c>
      <c r="T4850" s="184">
        <v>0</v>
      </c>
      <c r="U4850" s="184">
        <f t="shared" si="577"/>
        <v>0</v>
      </c>
      <c r="W4850" s="185">
        <v>0</v>
      </c>
      <c r="X4850" s="185">
        <v>0</v>
      </c>
      <c r="Y4850" s="185">
        <f t="shared" si="578"/>
        <v>0</v>
      </c>
    </row>
    <row r="4851" spans="2:25" s="187" customFormat="1" hidden="1" x14ac:dyDescent="0.3">
      <c r="B4851" s="226" t="s">
        <v>5157</v>
      </c>
      <c r="C4851" s="338" t="s">
        <v>12325</v>
      </c>
      <c r="D4851" s="249"/>
      <c r="E4851" s="249"/>
      <c r="F4851" s="183"/>
      <c r="G4851" s="184">
        <f t="shared" si="572"/>
        <v>45</v>
      </c>
      <c r="H4851" s="184">
        <f t="shared" si="573"/>
        <v>13.1</v>
      </c>
      <c r="I4851" s="184">
        <f t="shared" si="574"/>
        <v>31.9</v>
      </c>
      <c r="K4851" s="184">
        <v>0</v>
      </c>
      <c r="L4851" s="184">
        <v>0</v>
      </c>
      <c r="M4851" s="184">
        <f t="shared" si="575"/>
        <v>0</v>
      </c>
      <c r="O4851" s="188">
        <v>45</v>
      </c>
      <c r="P4851" s="188">
        <v>13.1</v>
      </c>
      <c r="Q4851" s="188">
        <f t="shared" si="576"/>
        <v>31.9</v>
      </c>
      <c r="S4851" s="184">
        <v>0</v>
      </c>
      <c r="T4851" s="184">
        <v>0</v>
      </c>
      <c r="U4851" s="184">
        <f t="shared" si="577"/>
        <v>0</v>
      </c>
      <c r="W4851" s="185">
        <v>0</v>
      </c>
      <c r="X4851" s="185">
        <v>0</v>
      </c>
      <c r="Y4851" s="185">
        <f t="shared" si="578"/>
        <v>0</v>
      </c>
    </row>
    <row r="4852" spans="2:25" s="187" customFormat="1" x14ac:dyDescent="0.3">
      <c r="B4852" s="262" t="s">
        <v>320</v>
      </c>
      <c r="C4852" s="339" t="s">
        <v>13739</v>
      </c>
      <c r="D4852" s="249">
        <v>6703.8461999999963</v>
      </c>
      <c r="E4852" s="249">
        <v>6408.424573180002</v>
      </c>
      <c r="F4852" s="176"/>
      <c r="G4852" s="176">
        <f>+K4852+O4852+S4852+W4852-D4852</f>
        <v>83169.210900000049</v>
      </c>
      <c r="H4852" s="176">
        <f>+L4852+P4852+T4852+X4852-E4852</f>
        <v>67995.035575840011</v>
      </c>
      <c r="I4852" s="176">
        <f t="shared" si="574"/>
        <v>15174.175324160038</v>
      </c>
      <c r="J4852" s="250"/>
      <c r="K4852" s="245">
        <v>0</v>
      </c>
      <c r="L4852" s="245">
        <v>0</v>
      </c>
      <c r="M4852" s="245">
        <f t="shared" si="575"/>
        <v>0</v>
      </c>
      <c r="N4852" s="250"/>
      <c r="O4852" s="243">
        <v>89873.057100000049</v>
      </c>
      <c r="P4852" s="243">
        <v>74403.460149020015</v>
      </c>
      <c r="Q4852" s="243">
        <f t="shared" si="576"/>
        <v>15469.596950980034</v>
      </c>
      <c r="R4852" s="244"/>
      <c r="S4852" s="243">
        <v>0</v>
      </c>
      <c r="T4852" s="243">
        <v>0</v>
      </c>
      <c r="U4852" s="243">
        <f t="shared" si="577"/>
        <v>0</v>
      </c>
      <c r="V4852" s="244"/>
      <c r="W4852" s="243">
        <v>0</v>
      </c>
      <c r="X4852" s="243">
        <v>0</v>
      </c>
      <c r="Y4852" s="243">
        <f t="shared" si="578"/>
        <v>0</v>
      </c>
    </row>
    <row r="4853" spans="2:25" s="187" customFormat="1" hidden="1" x14ac:dyDescent="0.3">
      <c r="B4853" s="226" t="s">
        <v>5158</v>
      </c>
      <c r="C4853" s="338" t="s">
        <v>12326</v>
      </c>
      <c r="D4853" s="249"/>
      <c r="E4853" s="249"/>
      <c r="F4853" s="183"/>
      <c r="G4853" s="184">
        <f t="shared" ref="G4853:G4916" si="579">+K4853+O4853+S4853+W4853</f>
        <v>1036.7946000000002</v>
      </c>
      <c r="H4853" s="184">
        <f t="shared" ref="H4853:H4916" si="580">+L4853+P4853+T4853+X4853</f>
        <v>793.35064499999999</v>
      </c>
      <c r="I4853" s="184">
        <f t="shared" si="574"/>
        <v>243.44395500000019</v>
      </c>
      <c r="K4853" s="184">
        <v>0</v>
      </c>
      <c r="L4853" s="184">
        <v>0</v>
      </c>
      <c r="M4853" s="184">
        <f t="shared" si="575"/>
        <v>0</v>
      </c>
      <c r="O4853" s="188">
        <v>1036.7946000000002</v>
      </c>
      <c r="P4853" s="188">
        <v>793.35064499999999</v>
      </c>
      <c r="Q4853" s="188">
        <f t="shared" si="576"/>
        <v>243.44395500000019</v>
      </c>
      <c r="S4853" s="184">
        <v>0</v>
      </c>
      <c r="T4853" s="184">
        <v>0</v>
      </c>
      <c r="U4853" s="184">
        <f t="shared" si="577"/>
        <v>0</v>
      </c>
      <c r="W4853" s="185">
        <v>0</v>
      </c>
      <c r="X4853" s="185">
        <v>0</v>
      </c>
      <c r="Y4853" s="185">
        <f t="shared" si="578"/>
        <v>0</v>
      </c>
    </row>
    <row r="4854" spans="2:25" s="187" customFormat="1" hidden="1" x14ac:dyDescent="0.3">
      <c r="B4854" s="226" t="s">
        <v>5159</v>
      </c>
      <c r="C4854" s="338" t="s">
        <v>12327</v>
      </c>
      <c r="D4854" s="249"/>
      <c r="E4854" s="249"/>
      <c r="F4854" s="183"/>
      <c r="G4854" s="184">
        <f t="shared" si="579"/>
        <v>0</v>
      </c>
      <c r="H4854" s="184">
        <f t="shared" si="580"/>
        <v>0</v>
      </c>
      <c r="I4854" s="184">
        <f t="shared" si="574"/>
        <v>0</v>
      </c>
      <c r="K4854" s="184">
        <v>0</v>
      </c>
      <c r="L4854" s="184">
        <v>0</v>
      </c>
      <c r="M4854" s="184">
        <f t="shared" si="575"/>
        <v>0</v>
      </c>
      <c r="O4854" s="188">
        <v>0</v>
      </c>
      <c r="P4854" s="188">
        <v>0</v>
      </c>
      <c r="Q4854" s="188">
        <f t="shared" si="576"/>
        <v>0</v>
      </c>
      <c r="S4854" s="184">
        <v>0</v>
      </c>
      <c r="T4854" s="184">
        <v>0</v>
      </c>
      <c r="U4854" s="184">
        <f t="shared" si="577"/>
        <v>0</v>
      </c>
      <c r="W4854" s="185">
        <v>0</v>
      </c>
      <c r="X4854" s="185">
        <v>0</v>
      </c>
      <c r="Y4854" s="185">
        <f t="shared" si="578"/>
        <v>0</v>
      </c>
    </row>
    <row r="4855" spans="2:25" s="187" customFormat="1" hidden="1" x14ac:dyDescent="0.3">
      <c r="B4855" s="226" t="s">
        <v>5160</v>
      </c>
      <c r="C4855" s="338" t="s">
        <v>12328</v>
      </c>
      <c r="D4855" s="249"/>
      <c r="E4855" s="249"/>
      <c r="F4855" s="183"/>
      <c r="G4855" s="184">
        <f t="shared" si="579"/>
        <v>0</v>
      </c>
      <c r="H4855" s="184">
        <f t="shared" si="580"/>
        <v>0</v>
      </c>
      <c r="I4855" s="184">
        <f t="shared" si="574"/>
        <v>0</v>
      </c>
      <c r="K4855" s="184">
        <v>0</v>
      </c>
      <c r="L4855" s="184">
        <v>0</v>
      </c>
      <c r="M4855" s="184">
        <f t="shared" si="575"/>
        <v>0</v>
      </c>
      <c r="O4855" s="188">
        <v>0</v>
      </c>
      <c r="P4855" s="188">
        <v>0</v>
      </c>
      <c r="Q4855" s="188">
        <f t="shared" si="576"/>
        <v>0</v>
      </c>
      <c r="S4855" s="184">
        <v>0</v>
      </c>
      <c r="T4855" s="184">
        <v>0</v>
      </c>
      <c r="U4855" s="184">
        <f t="shared" si="577"/>
        <v>0</v>
      </c>
      <c r="W4855" s="185">
        <v>0</v>
      </c>
      <c r="X4855" s="185">
        <v>0</v>
      </c>
      <c r="Y4855" s="185">
        <f t="shared" si="578"/>
        <v>0</v>
      </c>
    </row>
    <row r="4856" spans="2:25" s="187" customFormat="1" hidden="1" x14ac:dyDescent="0.3">
      <c r="B4856" s="226" t="s">
        <v>5161</v>
      </c>
      <c r="C4856" s="338" t="s">
        <v>12329</v>
      </c>
      <c r="D4856" s="249"/>
      <c r="E4856" s="249"/>
      <c r="F4856" s="183"/>
      <c r="G4856" s="184">
        <f t="shared" si="579"/>
        <v>310.08370000000002</v>
      </c>
      <c r="H4856" s="184">
        <f t="shared" si="580"/>
        <v>270.81144408</v>
      </c>
      <c r="I4856" s="184">
        <f t="shared" si="574"/>
        <v>39.272255920000021</v>
      </c>
      <c r="K4856" s="184">
        <v>0</v>
      </c>
      <c r="L4856" s="184">
        <v>0</v>
      </c>
      <c r="M4856" s="184">
        <f t="shared" si="575"/>
        <v>0</v>
      </c>
      <c r="O4856" s="188">
        <v>310.08370000000002</v>
      </c>
      <c r="P4856" s="188">
        <v>270.81144408</v>
      </c>
      <c r="Q4856" s="188">
        <f t="shared" si="576"/>
        <v>39.272255920000021</v>
      </c>
      <c r="S4856" s="184">
        <v>0</v>
      </c>
      <c r="T4856" s="184">
        <v>0</v>
      </c>
      <c r="U4856" s="184">
        <f t="shared" si="577"/>
        <v>0</v>
      </c>
      <c r="W4856" s="185">
        <v>0</v>
      </c>
      <c r="X4856" s="185">
        <v>0</v>
      </c>
      <c r="Y4856" s="185">
        <f t="shared" si="578"/>
        <v>0</v>
      </c>
    </row>
    <row r="4857" spans="2:25" s="187" customFormat="1" hidden="1" x14ac:dyDescent="0.3">
      <c r="B4857" s="226" t="s">
        <v>5162</v>
      </c>
      <c r="C4857" s="338" t="s">
        <v>12330</v>
      </c>
      <c r="D4857" s="249"/>
      <c r="E4857" s="249"/>
      <c r="F4857" s="183"/>
      <c r="G4857" s="184">
        <f t="shared" si="579"/>
        <v>378.19639999999998</v>
      </c>
      <c r="H4857" s="184">
        <f t="shared" si="580"/>
        <v>347.77854083999995</v>
      </c>
      <c r="I4857" s="184">
        <f t="shared" si="574"/>
        <v>30.417859160000035</v>
      </c>
      <c r="K4857" s="184">
        <v>0</v>
      </c>
      <c r="L4857" s="184">
        <v>0</v>
      </c>
      <c r="M4857" s="184">
        <f t="shared" si="575"/>
        <v>0</v>
      </c>
      <c r="O4857" s="188">
        <v>378.19639999999998</v>
      </c>
      <c r="P4857" s="188">
        <v>347.77854083999995</v>
      </c>
      <c r="Q4857" s="188">
        <f t="shared" si="576"/>
        <v>30.417859160000035</v>
      </c>
      <c r="S4857" s="184">
        <v>0</v>
      </c>
      <c r="T4857" s="184">
        <v>0</v>
      </c>
      <c r="U4857" s="184">
        <f t="shared" si="577"/>
        <v>0</v>
      </c>
      <c r="W4857" s="185">
        <v>0</v>
      </c>
      <c r="X4857" s="185">
        <v>0</v>
      </c>
      <c r="Y4857" s="185">
        <f t="shared" si="578"/>
        <v>0</v>
      </c>
    </row>
    <row r="4858" spans="2:25" s="187" customFormat="1" hidden="1" x14ac:dyDescent="0.3">
      <c r="B4858" s="226" t="s">
        <v>5163</v>
      </c>
      <c r="C4858" s="338" t="s">
        <v>12331</v>
      </c>
      <c r="D4858" s="249"/>
      <c r="E4858" s="249"/>
      <c r="F4858" s="183"/>
      <c r="G4858" s="184">
        <f t="shared" si="579"/>
        <v>459.92689999999993</v>
      </c>
      <c r="H4858" s="184">
        <f t="shared" si="580"/>
        <v>436.09539000000001</v>
      </c>
      <c r="I4858" s="184">
        <f t="shared" si="574"/>
        <v>23.831509999999923</v>
      </c>
      <c r="K4858" s="184">
        <v>0</v>
      </c>
      <c r="L4858" s="184">
        <v>0</v>
      </c>
      <c r="M4858" s="184">
        <f t="shared" si="575"/>
        <v>0</v>
      </c>
      <c r="O4858" s="188">
        <v>459.92689999999993</v>
      </c>
      <c r="P4858" s="188">
        <v>436.09539000000001</v>
      </c>
      <c r="Q4858" s="188">
        <f t="shared" si="576"/>
        <v>23.831509999999923</v>
      </c>
      <c r="S4858" s="184">
        <v>0</v>
      </c>
      <c r="T4858" s="184">
        <v>0</v>
      </c>
      <c r="U4858" s="184">
        <f t="shared" si="577"/>
        <v>0</v>
      </c>
      <c r="W4858" s="185">
        <v>0</v>
      </c>
      <c r="X4858" s="185">
        <v>0</v>
      </c>
      <c r="Y4858" s="185">
        <f t="shared" si="578"/>
        <v>0</v>
      </c>
    </row>
    <row r="4859" spans="2:25" s="187" customFormat="1" hidden="1" x14ac:dyDescent="0.3">
      <c r="B4859" s="226" t="s">
        <v>5164</v>
      </c>
      <c r="C4859" s="338" t="s">
        <v>12332</v>
      </c>
      <c r="D4859" s="249"/>
      <c r="E4859" s="249"/>
      <c r="F4859" s="183"/>
      <c r="G4859" s="184">
        <f t="shared" si="579"/>
        <v>107.9145</v>
      </c>
      <c r="H4859" s="184">
        <f t="shared" si="580"/>
        <v>86.850114849999997</v>
      </c>
      <c r="I4859" s="184">
        <f t="shared" si="574"/>
        <v>21.064385150000007</v>
      </c>
      <c r="K4859" s="184">
        <v>0</v>
      </c>
      <c r="L4859" s="184">
        <v>0</v>
      </c>
      <c r="M4859" s="184">
        <f t="shared" si="575"/>
        <v>0</v>
      </c>
      <c r="O4859" s="188">
        <v>107.9145</v>
      </c>
      <c r="P4859" s="188">
        <v>86.850114849999997</v>
      </c>
      <c r="Q4859" s="188">
        <f t="shared" si="576"/>
        <v>21.064385150000007</v>
      </c>
      <c r="S4859" s="184">
        <v>0</v>
      </c>
      <c r="T4859" s="184">
        <v>0</v>
      </c>
      <c r="U4859" s="184">
        <f t="shared" si="577"/>
        <v>0</v>
      </c>
      <c r="W4859" s="185">
        <v>0</v>
      </c>
      <c r="X4859" s="185">
        <v>0</v>
      </c>
      <c r="Y4859" s="185">
        <f t="shared" si="578"/>
        <v>0</v>
      </c>
    </row>
    <row r="4860" spans="2:25" s="187" customFormat="1" hidden="1" x14ac:dyDescent="0.3">
      <c r="B4860" s="226" t="s">
        <v>5165</v>
      </c>
      <c r="C4860" s="338" t="s">
        <v>12333</v>
      </c>
      <c r="D4860" s="249"/>
      <c r="E4860" s="249"/>
      <c r="F4860" s="183"/>
      <c r="G4860" s="184">
        <f t="shared" si="579"/>
        <v>159.1472</v>
      </c>
      <c r="H4860" s="184">
        <f t="shared" si="580"/>
        <v>141.56163850999999</v>
      </c>
      <c r="I4860" s="184">
        <f t="shared" si="574"/>
        <v>17.585561490000003</v>
      </c>
      <c r="K4860" s="184">
        <v>0</v>
      </c>
      <c r="L4860" s="184">
        <v>0</v>
      </c>
      <c r="M4860" s="184">
        <f t="shared" si="575"/>
        <v>0</v>
      </c>
      <c r="O4860" s="188">
        <v>159.1472</v>
      </c>
      <c r="P4860" s="188">
        <v>141.56163850999999</v>
      </c>
      <c r="Q4860" s="188">
        <f t="shared" si="576"/>
        <v>17.585561490000003</v>
      </c>
      <c r="S4860" s="184">
        <v>0</v>
      </c>
      <c r="T4860" s="184">
        <v>0</v>
      </c>
      <c r="U4860" s="184">
        <f t="shared" si="577"/>
        <v>0</v>
      </c>
      <c r="W4860" s="185">
        <v>0</v>
      </c>
      <c r="X4860" s="185">
        <v>0</v>
      </c>
      <c r="Y4860" s="185">
        <f t="shared" si="578"/>
        <v>0</v>
      </c>
    </row>
    <row r="4861" spans="2:25" s="187" customFormat="1" hidden="1" x14ac:dyDescent="0.3">
      <c r="B4861" s="226" t="s">
        <v>5166</v>
      </c>
      <c r="C4861" s="338" t="s">
        <v>12334</v>
      </c>
      <c r="D4861" s="249"/>
      <c r="E4861" s="249"/>
      <c r="F4861" s="183"/>
      <c r="G4861" s="184">
        <f t="shared" si="579"/>
        <v>198.00740000000002</v>
      </c>
      <c r="H4861" s="184">
        <f t="shared" si="580"/>
        <v>178.67575600000001</v>
      </c>
      <c r="I4861" s="184">
        <f t="shared" si="574"/>
        <v>19.331644000000011</v>
      </c>
      <c r="K4861" s="184">
        <v>0</v>
      </c>
      <c r="L4861" s="184">
        <v>0</v>
      </c>
      <c r="M4861" s="184">
        <f t="shared" si="575"/>
        <v>0</v>
      </c>
      <c r="O4861" s="188">
        <v>198.00740000000002</v>
      </c>
      <c r="P4861" s="188">
        <v>178.67575600000001</v>
      </c>
      <c r="Q4861" s="188">
        <f t="shared" si="576"/>
        <v>19.331644000000011</v>
      </c>
      <c r="S4861" s="184">
        <v>0</v>
      </c>
      <c r="T4861" s="184">
        <v>0</v>
      </c>
      <c r="U4861" s="184">
        <f t="shared" si="577"/>
        <v>0</v>
      </c>
      <c r="W4861" s="185">
        <v>0</v>
      </c>
      <c r="X4861" s="185">
        <v>0</v>
      </c>
      <c r="Y4861" s="185">
        <f t="shared" si="578"/>
        <v>0</v>
      </c>
    </row>
    <row r="4862" spans="2:25" s="187" customFormat="1" hidden="1" x14ac:dyDescent="0.3">
      <c r="B4862" s="226" t="s">
        <v>5167</v>
      </c>
      <c r="C4862" s="338" t="s">
        <v>12335</v>
      </c>
      <c r="D4862" s="249"/>
      <c r="E4862" s="249"/>
      <c r="F4862" s="183"/>
      <c r="G4862" s="184">
        <f t="shared" si="579"/>
        <v>735.53129999999999</v>
      </c>
      <c r="H4862" s="184">
        <f t="shared" si="580"/>
        <v>664.8119440700001</v>
      </c>
      <c r="I4862" s="184">
        <f t="shared" si="574"/>
        <v>70.719355929999892</v>
      </c>
      <c r="K4862" s="184">
        <v>0</v>
      </c>
      <c r="L4862" s="184">
        <v>0</v>
      </c>
      <c r="M4862" s="184">
        <f t="shared" si="575"/>
        <v>0</v>
      </c>
      <c r="O4862" s="188">
        <v>735.53129999999999</v>
      </c>
      <c r="P4862" s="188">
        <v>664.8119440700001</v>
      </c>
      <c r="Q4862" s="188">
        <f t="shared" si="576"/>
        <v>70.719355929999892</v>
      </c>
      <c r="S4862" s="184">
        <v>0</v>
      </c>
      <c r="T4862" s="184">
        <v>0</v>
      </c>
      <c r="U4862" s="184">
        <f t="shared" si="577"/>
        <v>0</v>
      </c>
      <c r="W4862" s="185">
        <v>0</v>
      </c>
      <c r="X4862" s="185">
        <v>0</v>
      </c>
      <c r="Y4862" s="185">
        <f t="shared" si="578"/>
        <v>0</v>
      </c>
    </row>
    <row r="4863" spans="2:25" s="187" customFormat="1" hidden="1" x14ac:dyDescent="0.3">
      <c r="B4863" s="226" t="s">
        <v>5168</v>
      </c>
      <c r="C4863" s="338" t="s">
        <v>12336</v>
      </c>
      <c r="D4863" s="249"/>
      <c r="E4863" s="249"/>
      <c r="F4863" s="183"/>
      <c r="G4863" s="184">
        <f t="shared" si="579"/>
        <v>365.4237</v>
      </c>
      <c r="H4863" s="184">
        <f t="shared" si="580"/>
        <v>275.44716034999999</v>
      </c>
      <c r="I4863" s="184">
        <f t="shared" si="574"/>
        <v>89.976539650000007</v>
      </c>
      <c r="K4863" s="184">
        <v>0</v>
      </c>
      <c r="L4863" s="184">
        <v>0</v>
      </c>
      <c r="M4863" s="184">
        <f t="shared" si="575"/>
        <v>0</v>
      </c>
      <c r="O4863" s="188">
        <v>365.4237</v>
      </c>
      <c r="P4863" s="188">
        <v>275.44716034999999</v>
      </c>
      <c r="Q4863" s="188">
        <f t="shared" si="576"/>
        <v>89.976539650000007</v>
      </c>
      <c r="S4863" s="184">
        <v>0</v>
      </c>
      <c r="T4863" s="184">
        <v>0</v>
      </c>
      <c r="U4863" s="184">
        <f t="shared" si="577"/>
        <v>0</v>
      </c>
      <c r="W4863" s="185">
        <v>0</v>
      </c>
      <c r="X4863" s="185">
        <v>0</v>
      </c>
      <c r="Y4863" s="185">
        <f t="shared" si="578"/>
        <v>0</v>
      </c>
    </row>
    <row r="4864" spans="2:25" s="187" customFormat="1" hidden="1" x14ac:dyDescent="0.3">
      <c r="B4864" s="226" t="s">
        <v>5169</v>
      </c>
      <c r="C4864" s="338" t="s">
        <v>12337</v>
      </c>
      <c r="D4864" s="249"/>
      <c r="E4864" s="249"/>
      <c r="F4864" s="183"/>
      <c r="G4864" s="184">
        <f t="shared" si="579"/>
        <v>814.39110000000005</v>
      </c>
      <c r="H4864" s="184">
        <f t="shared" si="580"/>
        <v>515.68557899999996</v>
      </c>
      <c r="I4864" s="184">
        <f t="shared" si="574"/>
        <v>298.70552100000009</v>
      </c>
      <c r="K4864" s="184">
        <v>0</v>
      </c>
      <c r="L4864" s="184">
        <v>0</v>
      </c>
      <c r="M4864" s="184">
        <f t="shared" si="575"/>
        <v>0</v>
      </c>
      <c r="O4864" s="188">
        <v>814.39110000000005</v>
      </c>
      <c r="P4864" s="188">
        <v>515.68557899999996</v>
      </c>
      <c r="Q4864" s="188">
        <f t="shared" si="576"/>
        <v>298.70552100000009</v>
      </c>
      <c r="S4864" s="184">
        <v>0</v>
      </c>
      <c r="T4864" s="184">
        <v>0</v>
      </c>
      <c r="U4864" s="184">
        <f t="shared" si="577"/>
        <v>0</v>
      </c>
      <c r="W4864" s="185">
        <v>0</v>
      </c>
      <c r="X4864" s="185">
        <v>0</v>
      </c>
      <c r="Y4864" s="185">
        <f t="shared" si="578"/>
        <v>0</v>
      </c>
    </row>
    <row r="4865" spans="2:25" s="187" customFormat="1" hidden="1" x14ac:dyDescent="0.3">
      <c r="B4865" s="226" t="s">
        <v>5170</v>
      </c>
      <c r="C4865" s="338" t="s">
        <v>12338</v>
      </c>
      <c r="D4865" s="249"/>
      <c r="E4865" s="249"/>
      <c r="F4865" s="183"/>
      <c r="G4865" s="184">
        <f t="shared" si="579"/>
        <v>149.65289999999999</v>
      </c>
      <c r="H4865" s="184">
        <f t="shared" si="580"/>
        <v>127.19129373</v>
      </c>
      <c r="I4865" s="184">
        <f t="shared" si="574"/>
        <v>22.46160626999999</v>
      </c>
      <c r="K4865" s="184">
        <v>0</v>
      </c>
      <c r="L4865" s="184">
        <v>0</v>
      </c>
      <c r="M4865" s="184">
        <f t="shared" si="575"/>
        <v>0</v>
      </c>
      <c r="O4865" s="188">
        <v>149.65289999999999</v>
      </c>
      <c r="P4865" s="188">
        <v>127.19129373</v>
      </c>
      <c r="Q4865" s="188">
        <f t="shared" si="576"/>
        <v>22.46160626999999</v>
      </c>
      <c r="S4865" s="184">
        <v>0</v>
      </c>
      <c r="T4865" s="184">
        <v>0</v>
      </c>
      <c r="U4865" s="184">
        <f t="shared" si="577"/>
        <v>0</v>
      </c>
      <c r="W4865" s="185">
        <v>0</v>
      </c>
      <c r="X4865" s="185">
        <v>0</v>
      </c>
      <c r="Y4865" s="185">
        <f t="shared" si="578"/>
        <v>0</v>
      </c>
    </row>
    <row r="4866" spans="2:25" s="187" customFormat="1" hidden="1" x14ac:dyDescent="0.3">
      <c r="B4866" s="226" t="s">
        <v>5171</v>
      </c>
      <c r="C4866" s="338" t="s">
        <v>12339</v>
      </c>
      <c r="D4866" s="249"/>
      <c r="E4866" s="249"/>
      <c r="F4866" s="183"/>
      <c r="G4866" s="184">
        <f t="shared" si="579"/>
        <v>181.90359999999998</v>
      </c>
      <c r="H4866" s="184">
        <f t="shared" si="580"/>
        <v>131.0316067</v>
      </c>
      <c r="I4866" s="184">
        <f t="shared" si="574"/>
        <v>50.871993299999986</v>
      </c>
      <c r="K4866" s="184">
        <v>0</v>
      </c>
      <c r="L4866" s="184">
        <v>0</v>
      </c>
      <c r="M4866" s="184">
        <f t="shared" si="575"/>
        <v>0</v>
      </c>
      <c r="O4866" s="188">
        <v>181.90359999999998</v>
      </c>
      <c r="P4866" s="188">
        <v>131.0316067</v>
      </c>
      <c r="Q4866" s="188">
        <f t="shared" si="576"/>
        <v>50.871993299999986</v>
      </c>
      <c r="S4866" s="184">
        <v>0</v>
      </c>
      <c r="T4866" s="184">
        <v>0</v>
      </c>
      <c r="U4866" s="184">
        <f t="shared" si="577"/>
        <v>0</v>
      </c>
      <c r="W4866" s="185">
        <v>0</v>
      </c>
      <c r="X4866" s="185">
        <v>0</v>
      </c>
      <c r="Y4866" s="185">
        <f t="shared" si="578"/>
        <v>0</v>
      </c>
    </row>
    <row r="4867" spans="2:25" s="187" customFormat="1" hidden="1" x14ac:dyDescent="0.3">
      <c r="B4867" s="226" t="s">
        <v>5172</v>
      </c>
      <c r="C4867" s="338" t="s">
        <v>12340</v>
      </c>
      <c r="D4867" s="249"/>
      <c r="E4867" s="249"/>
      <c r="F4867" s="183"/>
      <c r="G4867" s="184">
        <f t="shared" si="579"/>
        <v>1956.6222</v>
      </c>
      <c r="H4867" s="184">
        <f t="shared" si="580"/>
        <v>1436.5741011299999</v>
      </c>
      <c r="I4867" s="184">
        <f t="shared" si="574"/>
        <v>520.0480988700001</v>
      </c>
      <c r="K4867" s="184">
        <v>0</v>
      </c>
      <c r="L4867" s="184">
        <v>0</v>
      </c>
      <c r="M4867" s="184">
        <f t="shared" si="575"/>
        <v>0</v>
      </c>
      <c r="O4867" s="188">
        <v>1956.6222</v>
      </c>
      <c r="P4867" s="188">
        <v>1436.5741011299999</v>
      </c>
      <c r="Q4867" s="188">
        <f t="shared" si="576"/>
        <v>520.0480988700001</v>
      </c>
      <c r="S4867" s="184">
        <v>0</v>
      </c>
      <c r="T4867" s="184">
        <v>0</v>
      </c>
      <c r="U4867" s="184">
        <f t="shared" si="577"/>
        <v>0</v>
      </c>
      <c r="W4867" s="185">
        <v>0</v>
      </c>
      <c r="X4867" s="185">
        <v>0</v>
      </c>
      <c r="Y4867" s="185">
        <f t="shared" si="578"/>
        <v>0</v>
      </c>
    </row>
    <row r="4868" spans="2:25" s="187" customFormat="1" hidden="1" x14ac:dyDescent="0.3">
      <c r="B4868" s="226" t="s">
        <v>5173</v>
      </c>
      <c r="C4868" s="338" t="s">
        <v>12341</v>
      </c>
      <c r="D4868" s="249"/>
      <c r="E4868" s="249"/>
      <c r="F4868" s="183"/>
      <c r="G4868" s="184">
        <f t="shared" si="579"/>
        <v>243.53440000000001</v>
      </c>
      <c r="H4868" s="184">
        <f t="shared" si="580"/>
        <v>0</v>
      </c>
      <c r="I4868" s="184">
        <f t="shared" si="574"/>
        <v>243.53440000000001</v>
      </c>
      <c r="K4868" s="184">
        <v>0</v>
      </c>
      <c r="L4868" s="184">
        <v>0</v>
      </c>
      <c r="M4868" s="184">
        <f t="shared" si="575"/>
        <v>0</v>
      </c>
      <c r="O4868" s="188">
        <v>243.53440000000001</v>
      </c>
      <c r="P4868" s="188">
        <v>0</v>
      </c>
      <c r="Q4868" s="188">
        <f t="shared" si="576"/>
        <v>243.53440000000001</v>
      </c>
      <c r="S4868" s="184">
        <v>0</v>
      </c>
      <c r="T4868" s="184">
        <v>0</v>
      </c>
      <c r="U4868" s="184">
        <f t="shared" si="577"/>
        <v>0</v>
      </c>
      <c r="W4868" s="185">
        <v>0</v>
      </c>
      <c r="X4868" s="185">
        <v>0</v>
      </c>
      <c r="Y4868" s="185">
        <f t="shared" si="578"/>
        <v>0</v>
      </c>
    </row>
    <row r="4869" spans="2:25" s="187" customFormat="1" hidden="1" x14ac:dyDescent="0.3">
      <c r="B4869" s="226" t="s">
        <v>5174</v>
      </c>
      <c r="C4869" s="338" t="s">
        <v>12342</v>
      </c>
      <c r="D4869" s="249"/>
      <c r="E4869" s="249"/>
      <c r="F4869" s="183"/>
      <c r="G4869" s="184">
        <f t="shared" si="579"/>
        <v>257.88060000000002</v>
      </c>
      <c r="H4869" s="184">
        <f t="shared" si="580"/>
        <v>11.837515010000001</v>
      </c>
      <c r="I4869" s="184">
        <f t="shared" si="574"/>
        <v>246.04308499000001</v>
      </c>
      <c r="K4869" s="184">
        <v>0</v>
      </c>
      <c r="L4869" s="184">
        <v>0</v>
      </c>
      <c r="M4869" s="184">
        <f t="shared" si="575"/>
        <v>0</v>
      </c>
      <c r="O4869" s="188">
        <v>257.88060000000002</v>
      </c>
      <c r="P4869" s="188">
        <v>11.837515010000001</v>
      </c>
      <c r="Q4869" s="188">
        <f t="shared" si="576"/>
        <v>246.04308499000001</v>
      </c>
      <c r="S4869" s="184">
        <v>0</v>
      </c>
      <c r="T4869" s="184">
        <v>0</v>
      </c>
      <c r="U4869" s="184">
        <f t="shared" si="577"/>
        <v>0</v>
      </c>
      <c r="W4869" s="185">
        <v>0</v>
      </c>
      <c r="X4869" s="185">
        <v>0</v>
      </c>
      <c r="Y4869" s="185">
        <f t="shared" si="578"/>
        <v>0</v>
      </c>
    </row>
    <row r="4870" spans="2:25" s="187" customFormat="1" hidden="1" x14ac:dyDescent="0.3">
      <c r="B4870" s="226" t="s">
        <v>5175</v>
      </c>
      <c r="C4870" s="338" t="s">
        <v>12343</v>
      </c>
      <c r="D4870" s="249"/>
      <c r="E4870" s="249"/>
      <c r="F4870" s="183"/>
      <c r="G4870" s="184">
        <f t="shared" si="579"/>
        <v>12.757199999999999</v>
      </c>
      <c r="H4870" s="184">
        <f t="shared" si="580"/>
        <v>11.261786000000001</v>
      </c>
      <c r="I4870" s="184">
        <f t="shared" si="574"/>
        <v>1.4954139999999985</v>
      </c>
      <c r="K4870" s="184">
        <v>0</v>
      </c>
      <c r="L4870" s="184">
        <v>0</v>
      </c>
      <c r="M4870" s="184">
        <f t="shared" si="575"/>
        <v>0</v>
      </c>
      <c r="O4870" s="188">
        <v>12.757199999999999</v>
      </c>
      <c r="P4870" s="188">
        <v>11.261786000000001</v>
      </c>
      <c r="Q4870" s="188">
        <f t="shared" si="576"/>
        <v>1.4954139999999985</v>
      </c>
      <c r="S4870" s="184">
        <v>0</v>
      </c>
      <c r="T4870" s="184">
        <v>0</v>
      </c>
      <c r="U4870" s="184">
        <f t="shared" si="577"/>
        <v>0</v>
      </c>
      <c r="W4870" s="185">
        <v>0</v>
      </c>
      <c r="X4870" s="185">
        <v>0</v>
      </c>
      <c r="Y4870" s="185">
        <f t="shared" si="578"/>
        <v>0</v>
      </c>
    </row>
    <row r="4871" spans="2:25" s="187" customFormat="1" hidden="1" x14ac:dyDescent="0.3">
      <c r="B4871" s="226" t="s">
        <v>5176</v>
      </c>
      <c r="C4871" s="338" t="s">
        <v>12344</v>
      </c>
      <c r="D4871" s="249"/>
      <c r="E4871" s="249"/>
      <c r="F4871" s="183"/>
      <c r="G4871" s="184">
        <f t="shared" si="579"/>
        <v>5085.2626</v>
      </c>
      <c r="H4871" s="184">
        <f t="shared" si="580"/>
        <v>1852.8067620000002</v>
      </c>
      <c r="I4871" s="184">
        <f t="shared" si="574"/>
        <v>3232.4558379999999</v>
      </c>
      <c r="K4871" s="184">
        <v>0</v>
      </c>
      <c r="L4871" s="184">
        <v>0</v>
      </c>
      <c r="M4871" s="184">
        <f t="shared" si="575"/>
        <v>0</v>
      </c>
      <c r="O4871" s="188">
        <v>5085.2626</v>
      </c>
      <c r="P4871" s="188">
        <v>1852.8067620000002</v>
      </c>
      <c r="Q4871" s="188">
        <f t="shared" si="576"/>
        <v>3232.4558379999999</v>
      </c>
      <c r="S4871" s="184">
        <v>0</v>
      </c>
      <c r="T4871" s="184">
        <v>0</v>
      </c>
      <c r="U4871" s="184">
        <f t="shared" si="577"/>
        <v>0</v>
      </c>
      <c r="W4871" s="185">
        <v>0</v>
      </c>
      <c r="X4871" s="185">
        <v>0</v>
      </c>
      <c r="Y4871" s="185">
        <f t="shared" si="578"/>
        <v>0</v>
      </c>
    </row>
    <row r="4872" spans="2:25" s="187" customFormat="1" hidden="1" x14ac:dyDescent="0.3">
      <c r="B4872" s="226" t="s">
        <v>5177</v>
      </c>
      <c r="C4872" s="338" t="s">
        <v>12345</v>
      </c>
      <c r="D4872" s="249"/>
      <c r="E4872" s="249"/>
      <c r="F4872" s="183"/>
      <c r="G4872" s="184">
        <f t="shared" si="579"/>
        <v>743.4</v>
      </c>
      <c r="H4872" s="184">
        <f t="shared" si="580"/>
        <v>675.97511999999995</v>
      </c>
      <c r="I4872" s="184">
        <f t="shared" si="574"/>
        <v>67.42488000000003</v>
      </c>
      <c r="K4872" s="184">
        <v>0</v>
      </c>
      <c r="L4872" s="184">
        <v>0</v>
      </c>
      <c r="M4872" s="184">
        <f t="shared" si="575"/>
        <v>0</v>
      </c>
      <c r="O4872" s="188">
        <v>743.4</v>
      </c>
      <c r="P4872" s="188">
        <v>675.97511999999995</v>
      </c>
      <c r="Q4872" s="188">
        <f t="shared" si="576"/>
        <v>67.42488000000003</v>
      </c>
      <c r="S4872" s="184">
        <v>0</v>
      </c>
      <c r="T4872" s="184">
        <v>0</v>
      </c>
      <c r="U4872" s="184">
        <f t="shared" si="577"/>
        <v>0</v>
      </c>
      <c r="W4872" s="185">
        <v>0</v>
      </c>
      <c r="X4872" s="185">
        <v>0</v>
      </c>
      <c r="Y4872" s="185">
        <f t="shared" si="578"/>
        <v>0</v>
      </c>
    </row>
    <row r="4873" spans="2:25" s="187" customFormat="1" hidden="1" x14ac:dyDescent="0.3">
      <c r="B4873" s="226" t="s">
        <v>5178</v>
      </c>
      <c r="C4873" s="338" t="s">
        <v>12346</v>
      </c>
      <c r="D4873" s="249"/>
      <c r="E4873" s="249"/>
      <c r="F4873" s="183"/>
      <c r="G4873" s="184">
        <f t="shared" si="579"/>
        <v>20</v>
      </c>
      <c r="H4873" s="184">
        <f t="shared" si="580"/>
        <v>9.1199999999999992</v>
      </c>
      <c r="I4873" s="184">
        <f t="shared" ref="I4873:I4936" si="581">+ABS(G4873-H4873)</f>
        <v>10.88</v>
      </c>
      <c r="K4873" s="184">
        <v>0</v>
      </c>
      <c r="L4873" s="184">
        <v>0</v>
      </c>
      <c r="M4873" s="184">
        <f t="shared" ref="M4873:M4936" si="582">+ABS(K4873-L4873)</f>
        <v>0</v>
      </c>
      <c r="O4873" s="188">
        <v>20</v>
      </c>
      <c r="P4873" s="188">
        <v>9.1199999999999992</v>
      </c>
      <c r="Q4873" s="188">
        <f t="shared" ref="Q4873:Q4936" si="583">+ABS(O4873-P4873)</f>
        <v>10.88</v>
      </c>
      <c r="S4873" s="184">
        <v>0</v>
      </c>
      <c r="T4873" s="184">
        <v>0</v>
      </c>
      <c r="U4873" s="184">
        <f t="shared" ref="U4873:U4936" si="584">+ABS(S4873-T4873)</f>
        <v>0</v>
      </c>
      <c r="W4873" s="185">
        <v>0</v>
      </c>
      <c r="X4873" s="185">
        <v>0</v>
      </c>
      <c r="Y4873" s="185">
        <f t="shared" ref="Y4873:Y4936" si="585">+ABS(W4873-X4873)</f>
        <v>0</v>
      </c>
    </row>
    <row r="4874" spans="2:25" s="187" customFormat="1" hidden="1" x14ac:dyDescent="0.3">
      <c r="B4874" s="226" t="s">
        <v>5179</v>
      </c>
      <c r="C4874" s="338" t="s">
        <v>12347</v>
      </c>
      <c r="D4874" s="249"/>
      <c r="E4874" s="249"/>
      <c r="F4874" s="183"/>
      <c r="G4874" s="184">
        <f t="shared" si="579"/>
        <v>661.48950000000002</v>
      </c>
      <c r="H4874" s="184">
        <f t="shared" si="580"/>
        <v>629.92218040000012</v>
      </c>
      <c r="I4874" s="184">
        <f t="shared" si="581"/>
        <v>31.567319599999905</v>
      </c>
      <c r="K4874" s="184">
        <v>0</v>
      </c>
      <c r="L4874" s="184">
        <v>0</v>
      </c>
      <c r="M4874" s="184">
        <f t="shared" si="582"/>
        <v>0</v>
      </c>
      <c r="O4874" s="188">
        <v>661.48950000000002</v>
      </c>
      <c r="P4874" s="188">
        <v>629.92218040000012</v>
      </c>
      <c r="Q4874" s="188">
        <f t="shared" si="583"/>
        <v>31.567319599999905</v>
      </c>
      <c r="S4874" s="184">
        <v>0</v>
      </c>
      <c r="T4874" s="184">
        <v>0</v>
      </c>
      <c r="U4874" s="184">
        <f t="shared" si="584"/>
        <v>0</v>
      </c>
      <c r="W4874" s="185">
        <v>0</v>
      </c>
      <c r="X4874" s="185">
        <v>0</v>
      </c>
      <c r="Y4874" s="185">
        <f t="shared" si="585"/>
        <v>0</v>
      </c>
    </row>
    <row r="4875" spans="2:25" s="187" customFormat="1" hidden="1" x14ac:dyDescent="0.3">
      <c r="B4875" s="226" t="s">
        <v>5180</v>
      </c>
      <c r="C4875" s="338" t="s">
        <v>12348</v>
      </c>
      <c r="D4875" s="249"/>
      <c r="E4875" s="249"/>
      <c r="F4875" s="183"/>
      <c r="G4875" s="184">
        <f t="shared" si="579"/>
        <v>242.2758</v>
      </c>
      <c r="H4875" s="184">
        <f t="shared" si="580"/>
        <v>186.07931917000002</v>
      </c>
      <c r="I4875" s="184">
        <f t="shared" si="581"/>
        <v>56.196480829999985</v>
      </c>
      <c r="K4875" s="184">
        <v>0</v>
      </c>
      <c r="L4875" s="184">
        <v>0</v>
      </c>
      <c r="M4875" s="184">
        <f t="shared" si="582"/>
        <v>0</v>
      </c>
      <c r="O4875" s="188">
        <v>242.2758</v>
      </c>
      <c r="P4875" s="188">
        <v>186.07931917000002</v>
      </c>
      <c r="Q4875" s="188">
        <f t="shared" si="583"/>
        <v>56.196480829999985</v>
      </c>
      <c r="S4875" s="184">
        <v>0</v>
      </c>
      <c r="T4875" s="184">
        <v>0</v>
      </c>
      <c r="U4875" s="184">
        <f t="shared" si="584"/>
        <v>0</v>
      </c>
      <c r="W4875" s="185">
        <v>0</v>
      </c>
      <c r="X4875" s="185">
        <v>0</v>
      </c>
      <c r="Y4875" s="185">
        <f t="shared" si="585"/>
        <v>0</v>
      </c>
    </row>
    <row r="4876" spans="2:25" s="187" customFormat="1" hidden="1" x14ac:dyDescent="0.3">
      <c r="B4876" s="226" t="s">
        <v>5181</v>
      </c>
      <c r="C4876" s="338" t="s">
        <v>12349</v>
      </c>
      <c r="D4876" s="249"/>
      <c r="E4876" s="249"/>
      <c r="F4876" s="183"/>
      <c r="G4876" s="184">
        <f t="shared" si="579"/>
        <v>359.70760000000001</v>
      </c>
      <c r="H4876" s="184">
        <f t="shared" si="580"/>
        <v>326.83202403000001</v>
      </c>
      <c r="I4876" s="184">
        <f t="shared" si="581"/>
        <v>32.87557597</v>
      </c>
      <c r="K4876" s="184">
        <v>0</v>
      </c>
      <c r="L4876" s="184">
        <v>0</v>
      </c>
      <c r="M4876" s="184">
        <f t="shared" si="582"/>
        <v>0</v>
      </c>
      <c r="O4876" s="188">
        <v>359.70760000000001</v>
      </c>
      <c r="P4876" s="188">
        <v>326.83202403000001</v>
      </c>
      <c r="Q4876" s="188">
        <f t="shared" si="583"/>
        <v>32.87557597</v>
      </c>
      <c r="S4876" s="184">
        <v>0</v>
      </c>
      <c r="T4876" s="184">
        <v>0</v>
      </c>
      <c r="U4876" s="184">
        <f t="shared" si="584"/>
        <v>0</v>
      </c>
      <c r="W4876" s="185">
        <v>0</v>
      </c>
      <c r="X4876" s="185">
        <v>0</v>
      </c>
      <c r="Y4876" s="185">
        <f t="shared" si="585"/>
        <v>0</v>
      </c>
    </row>
    <row r="4877" spans="2:25" s="187" customFormat="1" hidden="1" x14ac:dyDescent="0.3">
      <c r="B4877" s="226" t="s">
        <v>5182</v>
      </c>
      <c r="C4877" s="338" t="s">
        <v>12350</v>
      </c>
      <c r="D4877" s="249"/>
      <c r="E4877" s="249"/>
      <c r="F4877" s="183"/>
      <c r="G4877" s="184">
        <f t="shared" si="579"/>
        <v>74.606099999999998</v>
      </c>
      <c r="H4877" s="184">
        <f t="shared" si="580"/>
        <v>72.874796999999987</v>
      </c>
      <c r="I4877" s="184">
        <f t="shared" si="581"/>
        <v>1.7313030000000111</v>
      </c>
      <c r="K4877" s="184">
        <v>0</v>
      </c>
      <c r="L4877" s="184">
        <v>0</v>
      </c>
      <c r="M4877" s="184">
        <f t="shared" si="582"/>
        <v>0</v>
      </c>
      <c r="O4877" s="188">
        <v>74.606099999999998</v>
      </c>
      <c r="P4877" s="188">
        <v>72.874796999999987</v>
      </c>
      <c r="Q4877" s="188">
        <f t="shared" si="583"/>
        <v>1.7313030000000111</v>
      </c>
      <c r="S4877" s="184">
        <v>0</v>
      </c>
      <c r="T4877" s="184">
        <v>0</v>
      </c>
      <c r="U4877" s="184">
        <f t="shared" si="584"/>
        <v>0</v>
      </c>
      <c r="W4877" s="185">
        <v>0</v>
      </c>
      <c r="X4877" s="185">
        <v>0</v>
      </c>
      <c r="Y4877" s="185">
        <f t="shared" si="585"/>
        <v>0</v>
      </c>
    </row>
    <row r="4878" spans="2:25" s="187" customFormat="1" hidden="1" x14ac:dyDescent="0.3">
      <c r="B4878" s="226" t="s">
        <v>5183</v>
      </c>
      <c r="C4878" s="338" t="s">
        <v>12351</v>
      </c>
      <c r="D4878" s="249"/>
      <c r="E4878" s="249"/>
      <c r="F4878" s="183"/>
      <c r="G4878" s="184">
        <f t="shared" si="579"/>
        <v>79.105900000000005</v>
      </c>
      <c r="H4878" s="184">
        <f t="shared" si="580"/>
        <v>35.408000000000001</v>
      </c>
      <c r="I4878" s="184">
        <f t="shared" si="581"/>
        <v>43.697900000000004</v>
      </c>
      <c r="K4878" s="184">
        <v>0</v>
      </c>
      <c r="L4878" s="184">
        <v>0</v>
      </c>
      <c r="M4878" s="184">
        <f t="shared" si="582"/>
        <v>0</v>
      </c>
      <c r="O4878" s="188">
        <v>79.105900000000005</v>
      </c>
      <c r="P4878" s="188">
        <v>35.408000000000001</v>
      </c>
      <c r="Q4878" s="188">
        <f t="shared" si="583"/>
        <v>43.697900000000004</v>
      </c>
      <c r="S4878" s="184">
        <v>0</v>
      </c>
      <c r="T4878" s="184">
        <v>0</v>
      </c>
      <c r="U4878" s="184">
        <f t="shared" si="584"/>
        <v>0</v>
      </c>
      <c r="W4878" s="185">
        <v>0</v>
      </c>
      <c r="X4878" s="185">
        <v>0</v>
      </c>
      <c r="Y4878" s="185">
        <f t="shared" si="585"/>
        <v>0</v>
      </c>
    </row>
    <row r="4879" spans="2:25" s="187" customFormat="1" hidden="1" x14ac:dyDescent="0.3">
      <c r="B4879" s="226" t="s">
        <v>5184</v>
      </c>
      <c r="C4879" s="338" t="s">
        <v>12352</v>
      </c>
      <c r="D4879" s="249"/>
      <c r="E4879" s="249"/>
      <c r="F4879" s="183"/>
      <c r="G4879" s="184">
        <f t="shared" si="579"/>
        <v>51.392899999999997</v>
      </c>
      <c r="H4879" s="184">
        <f t="shared" si="580"/>
        <v>47.375686999999999</v>
      </c>
      <c r="I4879" s="184">
        <f t="shared" si="581"/>
        <v>4.0172129999999981</v>
      </c>
      <c r="K4879" s="184">
        <v>0</v>
      </c>
      <c r="L4879" s="184">
        <v>0</v>
      </c>
      <c r="M4879" s="184">
        <f t="shared" si="582"/>
        <v>0</v>
      </c>
      <c r="O4879" s="188">
        <v>51.392899999999997</v>
      </c>
      <c r="P4879" s="188">
        <v>47.375686999999999</v>
      </c>
      <c r="Q4879" s="188">
        <f t="shared" si="583"/>
        <v>4.0172129999999981</v>
      </c>
      <c r="S4879" s="184">
        <v>0</v>
      </c>
      <c r="T4879" s="184">
        <v>0</v>
      </c>
      <c r="U4879" s="184">
        <f t="shared" si="584"/>
        <v>0</v>
      </c>
      <c r="W4879" s="185">
        <v>0</v>
      </c>
      <c r="X4879" s="185">
        <v>0</v>
      </c>
      <c r="Y4879" s="185">
        <f t="shared" si="585"/>
        <v>0</v>
      </c>
    </row>
    <row r="4880" spans="2:25" s="187" customFormat="1" hidden="1" x14ac:dyDescent="0.3">
      <c r="B4880" s="226" t="s">
        <v>5185</v>
      </c>
      <c r="C4880" s="338" t="s">
        <v>12353</v>
      </c>
      <c r="D4880" s="249"/>
      <c r="E4880" s="249"/>
      <c r="F4880" s="183"/>
      <c r="G4880" s="184">
        <f t="shared" si="579"/>
        <v>298.15940000000001</v>
      </c>
      <c r="H4880" s="184">
        <f t="shared" si="580"/>
        <v>263.07367574999995</v>
      </c>
      <c r="I4880" s="184">
        <f t="shared" si="581"/>
        <v>35.085724250000055</v>
      </c>
      <c r="K4880" s="184">
        <v>0</v>
      </c>
      <c r="L4880" s="184">
        <v>0</v>
      </c>
      <c r="M4880" s="184">
        <f t="shared" si="582"/>
        <v>0</v>
      </c>
      <c r="O4880" s="188">
        <v>298.15940000000001</v>
      </c>
      <c r="P4880" s="188">
        <v>263.07367574999995</v>
      </c>
      <c r="Q4880" s="188">
        <f t="shared" si="583"/>
        <v>35.085724250000055</v>
      </c>
      <c r="S4880" s="184">
        <v>0</v>
      </c>
      <c r="T4880" s="184">
        <v>0</v>
      </c>
      <c r="U4880" s="184">
        <f t="shared" si="584"/>
        <v>0</v>
      </c>
      <c r="W4880" s="185">
        <v>0</v>
      </c>
      <c r="X4880" s="185">
        <v>0</v>
      </c>
      <c r="Y4880" s="185">
        <f t="shared" si="585"/>
        <v>0</v>
      </c>
    </row>
    <row r="4881" spans="2:25" s="187" customFormat="1" hidden="1" x14ac:dyDescent="0.3">
      <c r="B4881" s="226" t="s">
        <v>5186</v>
      </c>
      <c r="C4881" s="338" t="s">
        <v>12354</v>
      </c>
      <c r="D4881" s="249"/>
      <c r="E4881" s="249"/>
      <c r="F4881" s="183"/>
      <c r="G4881" s="184">
        <f t="shared" si="579"/>
        <v>0.75</v>
      </c>
      <c r="H4881" s="184">
        <f t="shared" si="580"/>
        <v>0.51049999999999995</v>
      </c>
      <c r="I4881" s="184">
        <f t="shared" si="581"/>
        <v>0.23950000000000005</v>
      </c>
      <c r="K4881" s="184">
        <v>0</v>
      </c>
      <c r="L4881" s="184">
        <v>0</v>
      </c>
      <c r="M4881" s="184">
        <f t="shared" si="582"/>
        <v>0</v>
      </c>
      <c r="O4881" s="188">
        <v>0.75</v>
      </c>
      <c r="P4881" s="188">
        <v>0.51049999999999995</v>
      </c>
      <c r="Q4881" s="188">
        <f t="shared" si="583"/>
        <v>0.23950000000000005</v>
      </c>
      <c r="S4881" s="184">
        <v>0</v>
      </c>
      <c r="T4881" s="184">
        <v>0</v>
      </c>
      <c r="U4881" s="184">
        <f t="shared" si="584"/>
        <v>0</v>
      </c>
      <c r="W4881" s="185">
        <v>0</v>
      </c>
      <c r="X4881" s="185">
        <v>0</v>
      </c>
      <c r="Y4881" s="185">
        <f t="shared" si="585"/>
        <v>0</v>
      </c>
    </row>
    <row r="4882" spans="2:25" s="187" customFormat="1" hidden="1" x14ac:dyDescent="0.3">
      <c r="B4882" s="226" t="s">
        <v>5187</v>
      </c>
      <c r="C4882" s="338" t="s">
        <v>12355</v>
      </c>
      <c r="D4882" s="249"/>
      <c r="E4882" s="249"/>
      <c r="F4882" s="183"/>
      <c r="G4882" s="184">
        <f t="shared" si="579"/>
        <v>781.89560000000006</v>
      </c>
      <c r="H4882" s="184">
        <f t="shared" si="580"/>
        <v>719.35072992999994</v>
      </c>
      <c r="I4882" s="184">
        <f t="shared" si="581"/>
        <v>62.544870070000115</v>
      </c>
      <c r="K4882" s="184">
        <v>0</v>
      </c>
      <c r="L4882" s="184">
        <v>0</v>
      </c>
      <c r="M4882" s="184">
        <f t="shared" si="582"/>
        <v>0</v>
      </c>
      <c r="O4882" s="188">
        <v>781.89560000000006</v>
      </c>
      <c r="P4882" s="188">
        <v>719.35072992999994</v>
      </c>
      <c r="Q4882" s="188">
        <f t="shared" si="583"/>
        <v>62.544870070000115</v>
      </c>
      <c r="S4882" s="184">
        <v>0</v>
      </c>
      <c r="T4882" s="184">
        <v>0</v>
      </c>
      <c r="U4882" s="184">
        <f t="shared" si="584"/>
        <v>0</v>
      </c>
      <c r="W4882" s="185">
        <v>0</v>
      </c>
      <c r="X4882" s="185">
        <v>0</v>
      </c>
      <c r="Y4882" s="185">
        <f t="shared" si="585"/>
        <v>0</v>
      </c>
    </row>
    <row r="4883" spans="2:25" s="187" customFormat="1" hidden="1" x14ac:dyDescent="0.3">
      <c r="B4883" s="226" t="s">
        <v>5188</v>
      </c>
      <c r="C4883" s="338" t="s">
        <v>12356</v>
      </c>
      <c r="D4883" s="249"/>
      <c r="E4883" s="249"/>
      <c r="F4883" s="183"/>
      <c r="G4883" s="184">
        <f t="shared" si="579"/>
        <v>252.57659999999998</v>
      </c>
      <c r="H4883" s="184">
        <f t="shared" si="580"/>
        <v>197.11300542999999</v>
      </c>
      <c r="I4883" s="184">
        <f t="shared" si="581"/>
        <v>55.463594569999998</v>
      </c>
      <c r="K4883" s="184">
        <v>0</v>
      </c>
      <c r="L4883" s="184">
        <v>0</v>
      </c>
      <c r="M4883" s="184">
        <f t="shared" si="582"/>
        <v>0</v>
      </c>
      <c r="O4883" s="188">
        <v>252.57659999999998</v>
      </c>
      <c r="P4883" s="188">
        <v>197.11300542999999</v>
      </c>
      <c r="Q4883" s="188">
        <f t="shared" si="583"/>
        <v>55.463594569999998</v>
      </c>
      <c r="S4883" s="184">
        <v>0</v>
      </c>
      <c r="T4883" s="184">
        <v>0</v>
      </c>
      <c r="U4883" s="184">
        <f t="shared" si="584"/>
        <v>0</v>
      </c>
      <c r="W4883" s="185">
        <v>0</v>
      </c>
      <c r="X4883" s="185">
        <v>0</v>
      </c>
      <c r="Y4883" s="185">
        <f t="shared" si="585"/>
        <v>0</v>
      </c>
    </row>
    <row r="4884" spans="2:25" s="187" customFormat="1" hidden="1" x14ac:dyDescent="0.3">
      <c r="B4884" s="226" t="s">
        <v>5189</v>
      </c>
      <c r="C4884" s="338" t="s">
        <v>12357</v>
      </c>
      <c r="D4884" s="249"/>
      <c r="E4884" s="249"/>
      <c r="F4884" s="183"/>
      <c r="G4884" s="184">
        <f t="shared" si="579"/>
        <v>346.72500000000002</v>
      </c>
      <c r="H4884" s="184">
        <f t="shared" si="580"/>
        <v>318.64894879000002</v>
      </c>
      <c r="I4884" s="184">
        <f t="shared" si="581"/>
        <v>28.076051210000003</v>
      </c>
      <c r="K4884" s="184">
        <v>0</v>
      </c>
      <c r="L4884" s="184">
        <v>0</v>
      </c>
      <c r="M4884" s="184">
        <f t="shared" si="582"/>
        <v>0</v>
      </c>
      <c r="O4884" s="188">
        <v>346.72500000000002</v>
      </c>
      <c r="P4884" s="188">
        <v>318.64894879000002</v>
      </c>
      <c r="Q4884" s="188">
        <f t="shared" si="583"/>
        <v>28.076051210000003</v>
      </c>
      <c r="S4884" s="184">
        <v>0</v>
      </c>
      <c r="T4884" s="184">
        <v>0</v>
      </c>
      <c r="U4884" s="184">
        <f t="shared" si="584"/>
        <v>0</v>
      </c>
      <c r="W4884" s="185">
        <v>0</v>
      </c>
      <c r="X4884" s="185">
        <v>0</v>
      </c>
      <c r="Y4884" s="185">
        <f t="shared" si="585"/>
        <v>0</v>
      </c>
    </row>
    <row r="4885" spans="2:25" s="187" customFormat="1" hidden="1" x14ac:dyDescent="0.3">
      <c r="B4885" s="226" t="s">
        <v>5190</v>
      </c>
      <c r="C4885" s="338" t="s">
        <v>12358</v>
      </c>
      <c r="D4885" s="249"/>
      <c r="E4885" s="249"/>
      <c r="F4885" s="183"/>
      <c r="G4885" s="184">
        <f t="shared" si="579"/>
        <v>51.392600000000002</v>
      </c>
      <c r="H4885" s="184">
        <f t="shared" si="580"/>
        <v>45.027463189999999</v>
      </c>
      <c r="I4885" s="184">
        <f t="shared" si="581"/>
        <v>6.3651368100000028</v>
      </c>
      <c r="K4885" s="184">
        <v>0</v>
      </c>
      <c r="L4885" s="184">
        <v>0</v>
      </c>
      <c r="M4885" s="184">
        <f t="shared" si="582"/>
        <v>0</v>
      </c>
      <c r="O4885" s="188">
        <v>51.392600000000002</v>
      </c>
      <c r="P4885" s="188">
        <v>45.027463189999999</v>
      </c>
      <c r="Q4885" s="188">
        <f t="shared" si="583"/>
        <v>6.3651368100000028</v>
      </c>
      <c r="S4885" s="184">
        <v>0</v>
      </c>
      <c r="T4885" s="184">
        <v>0</v>
      </c>
      <c r="U4885" s="184">
        <f t="shared" si="584"/>
        <v>0</v>
      </c>
      <c r="W4885" s="185">
        <v>0</v>
      </c>
      <c r="X4885" s="185">
        <v>0</v>
      </c>
      <c r="Y4885" s="185">
        <f t="shared" si="585"/>
        <v>0</v>
      </c>
    </row>
    <row r="4886" spans="2:25" s="187" customFormat="1" hidden="1" x14ac:dyDescent="0.3">
      <c r="B4886" s="226" t="s">
        <v>5191</v>
      </c>
      <c r="C4886" s="338" t="s">
        <v>12359</v>
      </c>
      <c r="D4886" s="249"/>
      <c r="E4886" s="249"/>
      <c r="F4886" s="183"/>
      <c r="G4886" s="184">
        <f t="shared" si="579"/>
        <v>83.164900000000003</v>
      </c>
      <c r="H4886" s="184">
        <f t="shared" si="580"/>
        <v>47.601695999999997</v>
      </c>
      <c r="I4886" s="184">
        <f t="shared" si="581"/>
        <v>35.563204000000006</v>
      </c>
      <c r="K4886" s="184">
        <v>0</v>
      </c>
      <c r="L4886" s="184">
        <v>0</v>
      </c>
      <c r="M4886" s="184">
        <f t="shared" si="582"/>
        <v>0</v>
      </c>
      <c r="O4886" s="188">
        <v>83.164900000000003</v>
      </c>
      <c r="P4886" s="188">
        <v>47.601695999999997</v>
      </c>
      <c r="Q4886" s="188">
        <f t="shared" si="583"/>
        <v>35.563204000000006</v>
      </c>
      <c r="S4886" s="184">
        <v>0</v>
      </c>
      <c r="T4886" s="184">
        <v>0</v>
      </c>
      <c r="U4886" s="184">
        <f t="shared" si="584"/>
        <v>0</v>
      </c>
      <c r="W4886" s="185">
        <v>0</v>
      </c>
      <c r="X4886" s="185">
        <v>0</v>
      </c>
      <c r="Y4886" s="185">
        <f t="shared" si="585"/>
        <v>0</v>
      </c>
    </row>
    <row r="4887" spans="2:25" s="187" customFormat="1" hidden="1" x14ac:dyDescent="0.3">
      <c r="B4887" s="226" t="s">
        <v>5192</v>
      </c>
      <c r="C4887" s="338" t="s">
        <v>12360</v>
      </c>
      <c r="D4887" s="249"/>
      <c r="E4887" s="249"/>
      <c r="F4887" s="183"/>
      <c r="G4887" s="184">
        <f t="shared" si="579"/>
        <v>54.959600000000002</v>
      </c>
      <c r="H4887" s="184">
        <f t="shared" si="580"/>
        <v>40.769399999999997</v>
      </c>
      <c r="I4887" s="184">
        <f t="shared" si="581"/>
        <v>14.190200000000004</v>
      </c>
      <c r="K4887" s="184">
        <v>0</v>
      </c>
      <c r="L4887" s="184">
        <v>0</v>
      </c>
      <c r="M4887" s="184">
        <f t="shared" si="582"/>
        <v>0</v>
      </c>
      <c r="O4887" s="188">
        <v>54.959600000000002</v>
      </c>
      <c r="P4887" s="188">
        <v>40.769399999999997</v>
      </c>
      <c r="Q4887" s="188">
        <f t="shared" si="583"/>
        <v>14.190200000000004</v>
      </c>
      <c r="S4887" s="184">
        <v>0</v>
      </c>
      <c r="T4887" s="184">
        <v>0</v>
      </c>
      <c r="U4887" s="184">
        <f t="shared" si="584"/>
        <v>0</v>
      </c>
      <c r="W4887" s="185">
        <v>0</v>
      </c>
      <c r="X4887" s="185">
        <v>0</v>
      </c>
      <c r="Y4887" s="185">
        <f t="shared" si="585"/>
        <v>0</v>
      </c>
    </row>
    <row r="4888" spans="2:25" s="187" customFormat="1" hidden="1" x14ac:dyDescent="0.3">
      <c r="B4888" s="226" t="s">
        <v>5193</v>
      </c>
      <c r="C4888" s="338" t="s">
        <v>12361</v>
      </c>
      <c r="D4888" s="249"/>
      <c r="E4888" s="249"/>
      <c r="F4888" s="183"/>
      <c r="G4888" s="184">
        <f t="shared" si="579"/>
        <v>277.73359999999997</v>
      </c>
      <c r="H4888" s="184">
        <f t="shared" si="580"/>
        <v>248.30150760999999</v>
      </c>
      <c r="I4888" s="184">
        <f t="shared" si="581"/>
        <v>29.43209238999998</v>
      </c>
      <c r="K4888" s="184">
        <v>0</v>
      </c>
      <c r="L4888" s="184">
        <v>0</v>
      </c>
      <c r="M4888" s="184">
        <f t="shared" si="582"/>
        <v>0</v>
      </c>
      <c r="O4888" s="188">
        <v>277.73359999999997</v>
      </c>
      <c r="P4888" s="188">
        <v>248.30150760999999</v>
      </c>
      <c r="Q4888" s="188">
        <f t="shared" si="583"/>
        <v>29.43209238999998</v>
      </c>
      <c r="S4888" s="184">
        <v>0</v>
      </c>
      <c r="T4888" s="184">
        <v>0</v>
      </c>
      <c r="U4888" s="184">
        <f t="shared" si="584"/>
        <v>0</v>
      </c>
      <c r="W4888" s="185">
        <v>0</v>
      </c>
      <c r="X4888" s="185">
        <v>0</v>
      </c>
      <c r="Y4888" s="185">
        <f t="shared" si="585"/>
        <v>0</v>
      </c>
    </row>
    <row r="4889" spans="2:25" s="187" customFormat="1" hidden="1" x14ac:dyDescent="0.3">
      <c r="B4889" s="226" t="s">
        <v>5194</v>
      </c>
      <c r="C4889" s="338" t="s">
        <v>12362</v>
      </c>
      <c r="D4889" s="249"/>
      <c r="E4889" s="249"/>
      <c r="F4889" s="183"/>
      <c r="G4889" s="184">
        <f t="shared" si="579"/>
        <v>105.1293</v>
      </c>
      <c r="H4889" s="184">
        <f t="shared" si="580"/>
        <v>2</v>
      </c>
      <c r="I4889" s="184">
        <f t="shared" si="581"/>
        <v>103.1293</v>
      </c>
      <c r="K4889" s="184">
        <v>0</v>
      </c>
      <c r="L4889" s="184">
        <v>0</v>
      </c>
      <c r="M4889" s="184">
        <f t="shared" si="582"/>
        <v>0</v>
      </c>
      <c r="O4889" s="188">
        <v>105.1293</v>
      </c>
      <c r="P4889" s="188">
        <v>2</v>
      </c>
      <c r="Q4889" s="188">
        <f t="shared" si="583"/>
        <v>103.1293</v>
      </c>
      <c r="S4889" s="184">
        <v>0</v>
      </c>
      <c r="T4889" s="184">
        <v>0</v>
      </c>
      <c r="U4889" s="184">
        <f t="shared" si="584"/>
        <v>0</v>
      </c>
      <c r="W4889" s="185">
        <v>0</v>
      </c>
      <c r="X4889" s="185">
        <v>0</v>
      </c>
      <c r="Y4889" s="185">
        <f t="shared" si="585"/>
        <v>0</v>
      </c>
    </row>
    <row r="4890" spans="2:25" s="187" customFormat="1" hidden="1" x14ac:dyDescent="0.3">
      <c r="B4890" s="226" t="s">
        <v>5195</v>
      </c>
      <c r="C4890" s="338" t="s">
        <v>12363</v>
      </c>
      <c r="D4890" s="249"/>
      <c r="E4890" s="249"/>
      <c r="F4890" s="183"/>
      <c r="G4890" s="184">
        <f t="shared" si="579"/>
        <v>1024.4868999999999</v>
      </c>
      <c r="H4890" s="184">
        <f t="shared" si="580"/>
        <v>884.22897091000004</v>
      </c>
      <c r="I4890" s="184">
        <f t="shared" si="581"/>
        <v>140.25792908999983</v>
      </c>
      <c r="K4890" s="184">
        <v>0</v>
      </c>
      <c r="L4890" s="184">
        <v>0</v>
      </c>
      <c r="M4890" s="184">
        <f t="shared" si="582"/>
        <v>0</v>
      </c>
      <c r="O4890" s="188">
        <v>1024.4868999999999</v>
      </c>
      <c r="P4890" s="188">
        <v>884.22897091000004</v>
      </c>
      <c r="Q4890" s="188">
        <f t="shared" si="583"/>
        <v>140.25792908999983</v>
      </c>
      <c r="S4890" s="184">
        <v>0</v>
      </c>
      <c r="T4890" s="184">
        <v>0</v>
      </c>
      <c r="U4890" s="184">
        <f t="shared" si="584"/>
        <v>0</v>
      </c>
      <c r="W4890" s="185">
        <v>0</v>
      </c>
      <c r="X4890" s="185">
        <v>0</v>
      </c>
      <c r="Y4890" s="185">
        <f t="shared" si="585"/>
        <v>0</v>
      </c>
    </row>
    <row r="4891" spans="2:25" s="187" customFormat="1" hidden="1" x14ac:dyDescent="0.3">
      <c r="B4891" s="226" t="s">
        <v>5196</v>
      </c>
      <c r="C4891" s="338" t="s">
        <v>12364</v>
      </c>
      <c r="D4891" s="249"/>
      <c r="E4891" s="249"/>
      <c r="F4891" s="183"/>
      <c r="G4891" s="184">
        <f t="shared" si="579"/>
        <v>317.58870000000002</v>
      </c>
      <c r="H4891" s="184">
        <f t="shared" si="580"/>
        <v>161.87007097999998</v>
      </c>
      <c r="I4891" s="184">
        <f t="shared" si="581"/>
        <v>155.71862902000004</v>
      </c>
      <c r="K4891" s="184">
        <v>0</v>
      </c>
      <c r="L4891" s="184">
        <v>0</v>
      </c>
      <c r="M4891" s="184">
        <f t="shared" si="582"/>
        <v>0</v>
      </c>
      <c r="O4891" s="188">
        <v>317.58870000000002</v>
      </c>
      <c r="P4891" s="188">
        <v>161.87007097999998</v>
      </c>
      <c r="Q4891" s="188">
        <f t="shared" si="583"/>
        <v>155.71862902000004</v>
      </c>
      <c r="S4891" s="184">
        <v>0</v>
      </c>
      <c r="T4891" s="184">
        <v>0</v>
      </c>
      <c r="U4891" s="184">
        <f t="shared" si="584"/>
        <v>0</v>
      </c>
      <c r="W4891" s="185">
        <v>0</v>
      </c>
      <c r="X4891" s="185">
        <v>0</v>
      </c>
      <c r="Y4891" s="185">
        <f t="shared" si="585"/>
        <v>0</v>
      </c>
    </row>
    <row r="4892" spans="2:25" s="187" customFormat="1" hidden="1" x14ac:dyDescent="0.3">
      <c r="B4892" s="226" t="s">
        <v>5197</v>
      </c>
      <c r="C4892" s="338" t="s">
        <v>12365</v>
      </c>
      <c r="D4892" s="249"/>
      <c r="E4892" s="249"/>
      <c r="F4892" s="183"/>
      <c r="G4892" s="184">
        <f t="shared" si="579"/>
        <v>377.49090000000001</v>
      </c>
      <c r="H4892" s="184">
        <f t="shared" si="580"/>
        <v>331.90922174000002</v>
      </c>
      <c r="I4892" s="184">
        <f t="shared" si="581"/>
        <v>45.58167825999999</v>
      </c>
      <c r="K4892" s="184">
        <v>0</v>
      </c>
      <c r="L4892" s="184">
        <v>0</v>
      </c>
      <c r="M4892" s="184">
        <f t="shared" si="582"/>
        <v>0</v>
      </c>
      <c r="O4892" s="188">
        <v>377.49090000000001</v>
      </c>
      <c r="P4892" s="188">
        <v>331.90922174000002</v>
      </c>
      <c r="Q4892" s="188">
        <f t="shared" si="583"/>
        <v>45.58167825999999</v>
      </c>
      <c r="S4892" s="184">
        <v>0</v>
      </c>
      <c r="T4892" s="184">
        <v>0</v>
      </c>
      <c r="U4892" s="184">
        <f t="shared" si="584"/>
        <v>0</v>
      </c>
      <c r="W4892" s="185">
        <v>0</v>
      </c>
      <c r="X4892" s="185">
        <v>0</v>
      </c>
      <c r="Y4892" s="185">
        <f t="shared" si="585"/>
        <v>0</v>
      </c>
    </row>
    <row r="4893" spans="2:25" s="187" customFormat="1" hidden="1" x14ac:dyDescent="0.3">
      <c r="B4893" s="226" t="s">
        <v>5198</v>
      </c>
      <c r="C4893" s="338" t="s">
        <v>12366</v>
      </c>
      <c r="D4893" s="249"/>
      <c r="E4893" s="249"/>
      <c r="F4893" s="183"/>
      <c r="G4893" s="184">
        <f t="shared" si="579"/>
        <v>83.611500000000007</v>
      </c>
      <c r="H4893" s="184">
        <f t="shared" si="580"/>
        <v>73.022636719999994</v>
      </c>
      <c r="I4893" s="184">
        <f t="shared" si="581"/>
        <v>10.588863280000012</v>
      </c>
      <c r="K4893" s="184">
        <v>0</v>
      </c>
      <c r="L4893" s="184">
        <v>0</v>
      </c>
      <c r="M4893" s="184">
        <f t="shared" si="582"/>
        <v>0</v>
      </c>
      <c r="O4893" s="188">
        <v>83.611500000000007</v>
      </c>
      <c r="P4893" s="188">
        <v>73.022636719999994</v>
      </c>
      <c r="Q4893" s="188">
        <f t="shared" si="583"/>
        <v>10.588863280000012</v>
      </c>
      <c r="S4893" s="184">
        <v>0</v>
      </c>
      <c r="T4893" s="184">
        <v>0</v>
      </c>
      <c r="U4893" s="184">
        <f t="shared" si="584"/>
        <v>0</v>
      </c>
      <c r="W4893" s="185">
        <v>0</v>
      </c>
      <c r="X4893" s="185">
        <v>0</v>
      </c>
      <c r="Y4893" s="185">
        <f t="shared" si="585"/>
        <v>0</v>
      </c>
    </row>
    <row r="4894" spans="2:25" s="187" customFormat="1" hidden="1" x14ac:dyDescent="0.3">
      <c r="B4894" s="226" t="s">
        <v>5199</v>
      </c>
      <c r="C4894" s="338" t="s">
        <v>12367</v>
      </c>
      <c r="D4894" s="249"/>
      <c r="E4894" s="249"/>
      <c r="F4894" s="183"/>
      <c r="G4894" s="184">
        <f t="shared" si="579"/>
        <v>108.986</v>
      </c>
      <c r="H4894" s="184">
        <f t="shared" si="580"/>
        <v>53.35</v>
      </c>
      <c r="I4894" s="184">
        <f t="shared" si="581"/>
        <v>55.636000000000003</v>
      </c>
      <c r="K4894" s="184">
        <v>0</v>
      </c>
      <c r="L4894" s="184">
        <v>0</v>
      </c>
      <c r="M4894" s="184">
        <f t="shared" si="582"/>
        <v>0</v>
      </c>
      <c r="O4894" s="188">
        <v>108.986</v>
      </c>
      <c r="P4894" s="188">
        <v>53.35</v>
      </c>
      <c r="Q4894" s="188">
        <f t="shared" si="583"/>
        <v>55.636000000000003</v>
      </c>
      <c r="S4894" s="184">
        <v>0</v>
      </c>
      <c r="T4894" s="184">
        <v>0</v>
      </c>
      <c r="U4894" s="184">
        <f t="shared" si="584"/>
        <v>0</v>
      </c>
      <c r="W4894" s="185">
        <v>0</v>
      </c>
      <c r="X4894" s="185">
        <v>0</v>
      </c>
      <c r="Y4894" s="185">
        <f t="shared" si="585"/>
        <v>0</v>
      </c>
    </row>
    <row r="4895" spans="2:25" s="187" customFormat="1" hidden="1" x14ac:dyDescent="0.3">
      <c r="B4895" s="226" t="s">
        <v>5200</v>
      </c>
      <c r="C4895" s="338" t="s">
        <v>12368</v>
      </c>
      <c r="D4895" s="249"/>
      <c r="E4895" s="249"/>
      <c r="F4895" s="183"/>
      <c r="G4895" s="184">
        <f t="shared" si="579"/>
        <v>40.3748</v>
      </c>
      <c r="H4895" s="184">
        <f t="shared" si="580"/>
        <v>36.937860000000001</v>
      </c>
      <c r="I4895" s="184">
        <f t="shared" si="581"/>
        <v>3.4369399999999999</v>
      </c>
      <c r="K4895" s="184">
        <v>0</v>
      </c>
      <c r="L4895" s="184">
        <v>0</v>
      </c>
      <c r="M4895" s="184">
        <f t="shared" si="582"/>
        <v>0</v>
      </c>
      <c r="O4895" s="188">
        <v>40.3748</v>
      </c>
      <c r="P4895" s="188">
        <v>36.937860000000001</v>
      </c>
      <c r="Q4895" s="188">
        <f t="shared" si="583"/>
        <v>3.4369399999999999</v>
      </c>
      <c r="S4895" s="184">
        <v>0</v>
      </c>
      <c r="T4895" s="184">
        <v>0</v>
      </c>
      <c r="U4895" s="184">
        <f t="shared" si="584"/>
        <v>0</v>
      </c>
      <c r="W4895" s="185">
        <v>0</v>
      </c>
      <c r="X4895" s="185">
        <v>0</v>
      </c>
      <c r="Y4895" s="185">
        <f t="shared" si="585"/>
        <v>0</v>
      </c>
    </row>
    <row r="4896" spans="2:25" s="187" customFormat="1" hidden="1" x14ac:dyDescent="0.3">
      <c r="B4896" s="226" t="s">
        <v>5201</v>
      </c>
      <c r="C4896" s="338" t="s">
        <v>12369</v>
      </c>
      <c r="D4896" s="249"/>
      <c r="E4896" s="249"/>
      <c r="F4896" s="183"/>
      <c r="G4896" s="184">
        <f t="shared" si="579"/>
        <v>270.84099999999995</v>
      </c>
      <c r="H4896" s="184">
        <f t="shared" si="580"/>
        <v>239.62592000000001</v>
      </c>
      <c r="I4896" s="184">
        <f t="shared" si="581"/>
        <v>31.215079999999944</v>
      </c>
      <c r="K4896" s="184">
        <v>0</v>
      </c>
      <c r="L4896" s="184">
        <v>0</v>
      </c>
      <c r="M4896" s="184">
        <f t="shared" si="582"/>
        <v>0</v>
      </c>
      <c r="O4896" s="188">
        <v>270.84099999999995</v>
      </c>
      <c r="P4896" s="188">
        <v>239.62592000000001</v>
      </c>
      <c r="Q4896" s="188">
        <f t="shared" si="583"/>
        <v>31.215079999999944</v>
      </c>
      <c r="S4896" s="184">
        <v>0</v>
      </c>
      <c r="T4896" s="184">
        <v>0</v>
      </c>
      <c r="U4896" s="184">
        <f t="shared" si="584"/>
        <v>0</v>
      </c>
      <c r="W4896" s="185">
        <v>0</v>
      </c>
      <c r="X4896" s="185">
        <v>0</v>
      </c>
      <c r="Y4896" s="185">
        <f t="shared" si="585"/>
        <v>0</v>
      </c>
    </row>
    <row r="4897" spans="2:25" s="187" customFormat="1" hidden="1" x14ac:dyDescent="0.3">
      <c r="B4897" s="226" t="s">
        <v>5202</v>
      </c>
      <c r="C4897" s="338" t="s">
        <v>12370</v>
      </c>
      <c r="D4897" s="249"/>
      <c r="E4897" s="249"/>
      <c r="F4897" s="183"/>
      <c r="G4897" s="184">
        <f t="shared" si="579"/>
        <v>96.4054</v>
      </c>
      <c r="H4897" s="184">
        <f t="shared" si="580"/>
        <v>78.748699999999999</v>
      </c>
      <c r="I4897" s="184">
        <f t="shared" si="581"/>
        <v>17.656700000000001</v>
      </c>
      <c r="K4897" s="184">
        <v>0</v>
      </c>
      <c r="L4897" s="184">
        <v>0</v>
      </c>
      <c r="M4897" s="184">
        <f t="shared" si="582"/>
        <v>0</v>
      </c>
      <c r="O4897" s="188">
        <v>96.4054</v>
      </c>
      <c r="P4897" s="188">
        <v>78.748699999999999</v>
      </c>
      <c r="Q4897" s="188">
        <f t="shared" si="583"/>
        <v>17.656700000000001</v>
      </c>
      <c r="S4897" s="184">
        <v>0</v>
      </c>
      <c r="T4897" s="184">
        <v>0</v>
      </c>
      <c r="U4897" s="184">
        <f t="shared" si="584"/>
        <v>0</v>
      </c>
      <c r="W4897" s="185">
        <v>0</v>
      </c>
      <c r="X4897" s="185">
        <v>0</v>
      </c>
      <c r="Y4897" s="185">
        <f t="shared" si="585"/>
        <v>0</v>
      </c>
    </row>
    <row r="4898" spans="2:25" s="187" customFormat="1" hidden="1" x14ac:dyDescent="0.3">
      <c r="B4898" s="226" t="s">
        <v>5203</v>
      </c>
      <c r="C4898" s="338" t="s">
        <v>12371</v>
      </c>
      <c r="D4898" s="249"/>
      <c r="E4898" s="249"/>
      <c r="F4898" s="183"/>
      <c r="G4898" s="184">
        <f t="shared" si="579"/>
        <v>898.4389000000001</v>
      </c>
      <c r="H4898" s="184">
        <f t="shared" si="580"/>
        <v>816.23188700000014</v>
      </c>
      <c r="I4898" s="184">
        <f t="shared" si="581"/>
        <v>82.207012999999961</v>
      </c>
      <c r="K4898" s="184">
        <v>0</v>
      </c>
      <c r="L4898" s="184">
        <v>0</v>
      </c>
      <c r="M4898" s="184">
        <f t="shared" si="582"/>
        <v>0</v>
      </c>
      <c r="O4898" s="188">
        <v>898.4389000000001</v>
      </c>
      <c r="P4898" s="188">
        <v>816.23188700000014</v>
      </c>
      <c r="Q4898" s="188">
        <f t="shared" si="583"/>
        <v>82.207012999999961</v>
      </c>
      <c r="S4898" s="184">
        <v>0</v>
      </c>
      <c r="T4898" s="184">
        <v>0</v>
      </c>
      <c r="U4898" s="184">
        <f t="shared" si="584"/>
        <v>0</v>
      </c>
      <c r="W4898" s="185">
        <v>0</v>
      </c>
      <c r="X4898" s="185">
        <v>0</v>
      </c>
      <c r="Y4898" s="185">
        <f t="shared" si="585"/>
        <v>0</v>
      </c>
    </row>
    <row r="4899" spans="2:25" s="187" customFormat="1" hidden="1" x14ac:dyDescent="0.3">
      <c r="B4899" s="226" t="s">
        <v>5204</v>
      </c>
      <c r="C4899" s="338" t="s">
        <v>12372</v>
      </c>
      <c r="D4899" s="249"/>
      <c r="E4899" s="249"/>
      <c r="F4899" s="183"/>
      <c r="G4899" s="184">
        <f t="shared" si="579"/>
        <v>152.63800000000001</v>
      </c>
      <c r="H4899" s="184">
        <f t="shared" si="580"/>
        <v>141.39505399999999</v>
      </c>
      <c r="I4899" s="184">
        <f t="shared" si="581"/>
        <v>11.242946000000018</v>
      </c>
      <c r="K4899" s="184">
        <v>0</v>
      </c>
      <c r="L4899" s="184">
        <v>0</v>
      </c>
      <c r="M4899" s="184">
        <f t="shared" si="582"/>
        <v>0</v>
      </c>
      <c r="O4899" s="188">
        <v>152.63800000000001</v>
      </c>
      <c r="P4899" s="188">
        <v>141.39505399999999</v>
      </c>
      <c r="Q4899" s="188">
        <f t="shared" si="583"/>
        <v>11.242946000000018</v>
      </c>
      <c r="S4899" s="184">
        <v>0</v>
      </c>
      <c r="T4899" s="184">
        <v>0</v>
      </c>
      <c r="U4899" s="184">
        <f t="shared" si="584"/>
        <v>0</v>
      </c>
      <c r="W4899" s="185">
        <v>0</v>
      </c>
      <c r="X4899" s="185">
        <v>0</v>
      </c>
      <c r="Y4899" s="185">
        <f t="shared" si="585"/>
        <v>0</v>
      </c>
    </row>
    <row r="4900" spans="2:25" s="187" customFormat="1" hidden="1" x14ac:dyDescent="0.3">
      <c r="B4900" s="226" t="s">
        <v>5205</v>
      </c>
      <c r="C4900" s="338" t="s">
        <v>12373</v>
      </c>
      <c r="D4900" s="249"/>
      <c r="E4900" s="249"/>
      <c r="F4900" s="183"/>
      <c r="G4900" s="184">
        <f t="shared" si="579"/>
        <v>366.86649999999997</v>
      </c>
      <c r="H4900" s="184">
        <f t="shared" si="580"/>
        <v>285.190763</v>
      </c>
      <c r="I4900" s="184">
        <f t="shared" si="581"/>
        <v>81.67573699999997</v>
      </c>
      <c r="K4900" s="184">
        <v>0</v>
      </c>
      <c r="L4900" s="184">
        <v>0</v>
      </c>
      <c r="M4900" s="184">
        <f t="shared" si="582"/>
        <v>0</v>
      </c>
      <c r="O4900" s="188">
        <v>366.86649999999997</v>
      </c>
      <c r="P4900" s="188">
        <v>285.190763</v>
      </c>
      <c r="Q4900" s="188">
        <f t="shared" si="583"/>
        <v>81.67573699999997</v>
      </c>
      <c r="S4900" s="184">
        <v>0</v>
      </c>
      <c r="T4900" s="184">
        <v>0</v>
      </c>
      <c r="U4900" s="184">
        <f t="shared" si="584"/>
        <v>0</v>
      </c>
      <c r="W4900" s="185">
        <v>0</v>
      </c>
      <c r="X4900" s="185">
        <v>0</v>
      </c>
      <c r="Y4900" s="185">
        <f t="shared" si="585"/>
        <v>0</v>
      </c>
    </row>
    <row r="4901" spans="2:25" s="187" customFormat="1" hidden="1" x14ac:dyDescent="0.3">
      <c r="B4901" s="226" t="s">
        <v>5206</v>
      </c>
      <c r="C4901" s="338" t="s">
        <v>12374</v>
      </c>
      <c r="D4901" s="249"/>
      <c r="E4901" s="249"/>
      <c r="F4901" s="183"/>
      <c r="G4901" s="184">
        <f t="shared" si="579"/>
        <v>363.57589999999999</v>
      </c>
      <c r="H4901" s="184">
        <f t="shared" si="580"/>
        <v>333.23128879999996</v>
      </c>
      <c r="I4901" s="184">
        <f t="shared" si="581"/>
        <v>30.344611200000031</v>
      </c>
      <c r="K4901" s="184">
        <v>0</v>
      </c>
      <c r="L4901" s="184">
        <v>0</v>
      </c>
      <c r="M4901" s="184">
        <f t="shared" si="582"/>
        <v>0</v>
      </c>
      <c r="O4901" s="188">
        <v>363.57589999999999</v>
      </c>
      <c r="P4901" s="188">
        <v>333.23128879999996</v>
      </c>
      <c r="Q4901" s="188">
        <f t="shared" si="583"/>
        <v>30.344611200000031</v>
      </c>
      <c r="S4901" s="184">
        <v>0</v>
      </c>
      <c r="T4901" s="184">
        <v>0</v>
      </c>
      <c r="U4901" s="184">
        <f t="shared" si="584"/>
        <v>0</v>
      </c>
      <c r="W4901" s="185">
        <v>0</v>
      </c>
      <c r="X4901" s="185">
        <v>0</v>
      </c>
      <c r="Y4901" s="185">
        <f t="shared" si="585"/>
        <v>0</v>
      </c>
    </row>
    <row r="4902" spans="2:25" s="187" customFormat="1" hidden="1" x14ac:dyDescent="0.3">
      <c r="B4902" s="226" t="s">
        <v>5207</v>
      </c>
      <c r="C4902" s="338" t="s">
        <v>12375</v>
      </c>
      <c r="D4902" s="249"/>
      <c r="E4902" s="249"/>
      <c r="F4902" s="183"/>
      <c r="G4902" s="184">
        <f t="shared" si="579"/>
        <v>105.01710000000001</v>
      </c>
      <c r="H4902" s="184">
        <f t="shared" si="580"/>
        <v>97.349637999999999</v>
      </c>
      <c r="I4902" s="184">
        <f t="shared" si="581"/>
        <v>7.6674620000000147</v>
      </c>
      <c r="K4902" s="184">
        <v>0</v>
      </c>
      <c r="L4902" s="184">
        <v>0</v>
      </c>
      <c r="M4902" s="184">
        <f t="shared" si="582"/>
        <v>0</v>
      </c>
      <c r="O4902" s="188">
        <v>105.01710000000001</v>
      </c>
      <c r="P4902" s="188">
        <v>97.349637999999999</v>
      </c>
      <c r="Q4902" s="188">
        <f t="shared" si="583"/>
        <v>7.6674620000000147</v>
      </c>
      <c r="S4902" s="184">
        <v>0</v>
      </c>
      <c r="T4902" s="184">
        <v>0</v>
      </c>
      <c r="U4902" s="184">
        <f t="shared" si="584"/>
        <v>0</v>
      </c>
      <c r="W4902" s="185">
        <v>0</v>
      </c>
      <c r="X4902" s="185">
        <v>0</v>
      </c>
      <c r="Y4902" s="185">
        <f t="shared" si="585"/>
        <v>0</v>
      </c>
    </row>
    <row r="4903" spans="2:25" s="187" customFormat="1" hidden="1" x14ac:dyDescent="0.3">
      <c r="B4903" s="226" t="s">
        <v>5208</v>
      </c>
      <c r="C4903" s="338" t="s">
        <v>12376</v>
      </c>
      <c r="D4903" s="249"/>
      <c r="E4903" s="249"/>
      <c r="F4903" s="183"/>
      <c r="G4903" s="184">
        <f t="shared" si="579"/>
        <v>104.5385</v>
      </c>
      <c r="H4903" s="184">
        <f t="shared" si="580"/>
        <v>88.6648</v>
      </c>
      <c r="I4903" s="184">
        <f t="shared" si="581"/>
        <v>15.873699999999999</v>
      </c>
      <c r="K4903" s="184">
        <v>0</v>
      </c>
      <c r="L4903" s="184">
        <v>0</v>
      </c>
      <c r="M4903" s="184">
        <f t="shared" si="582"/>
        <v>0</v>
      </c>
      <c r="O4903" s="188">
        <v>104.5385</v>
      </c>
      <c r="P4903" s="188">
        <v>88.6648</v>
      </c>
      <c r="Q4903" s="188">
        <f t="shared" si="583"/>
        <v>15.873699999999999</v>
      </c>
      <c r="S4903" s="184">
        <v>0</v>
      </c>
      <c r="T4903" s="184">
        <v>0</v>
      </c>
      <c r="U4903" s="184">
        <f t="shared" si="584"/>
        <v>0</v>
      </c>
      <c r="W4903" s="185">
        <v>0</v>
      </c>
      <c r="X4903" s="185">
        <v>0</v>
      </c>
      <c r="Y4903" s="185">
        <f t="shared" si="585"/>
        <v>0</v>
      </c>
    </row>
    <row r="4904" spans="2:25" s="187" customFormat="1" hidden="1" x14ac:dyDescent="0.3">
      <c r="B4904" s="226" t="s">
        <v>5209</v>
      </c>
      <c r="C4904" s="338" t="s">
        <v>12377</v>
      </c>
      <c r="D4904" s="249"/>
      <c r="E4904" s="249"/>
      <c r="F4904" s="183"/>
      <c r="G4904" s="184">
        <f t="shared" si="579"/>
        <v>42.908299999999997</v>
      </c>
      <c r="H4904" s="184">
        <f t="shared" si="580"/>
        <v>29.369707999999999</v>
      </c>
      <c r="I4904" s="184">
        <f t="shared" si="581"/>
        <v>13.538591999999998</v>
      </c>
      <c r="J4904" s="179"/>
      <c r="K4904" s="184">
        <v>0</v>
      </c>
      <c r="L4904" s="184">
        <v>0</v>
      </c>
      <c r="M4904" s="184">
        <f t="shared" si="582"/>
        <v>0</v>
      </c>
      <c r="N4904" s="179"/>
      <c r="O4904" s="184">
        <v>42.908299999999997</v>
      </c>
      <c r="P4904" s="184">
        <v>29.369707999999999</v>
      </c>
      <c r="Q4904" s="184">
        <f t="shared" si="583"/>
        <v>13.538591999999998</v>
      </c>
      <c r="R4904" s="179"/>
      <c r="S4904" s="184">
        <v>0</v>
      </c>
      <c r="T4904" s="184">
        <v>0</v>
      </c>
      <c r="U4904" s="184">
        <f t="shared" si="584"/>
        <v>0</v>
      </c>
      <c r="V4904" s="179"/>
      <c r="W4904" s="184">
        <v>0</v>
      </c>
      <c r="X4904" s="184">
        <v>0</v>
      </c>
      <c r="Y4904" s="184">
        <f t="shared" si="585"/>
        <v>0</v>
      </c>
    </row>
    <row r="4905" spans="2:25" s="187" customFormat="1" hidden="1" x14ac:dyDescent="0.3">
      <c r="B4905" s="226" t="s">
        <v>5210</v>
      </c>
      <c r="C4905" s="338" t="s">
        <v>12378</v>
      </c>
      <c r="D4905" s="249"/>
      <c r="E4905" s="249"/>
      <c r="F4905" s="183"/>
      <c r="G4905" s="184">
        <f t="shared" si="579"/>
        <v>301.33729999999997</v>
      </c>
      <c r="H4905" s="184">
        <f t="shared" si="580"/>
        <v>259.92577800000004</v>
      </c>
      <c r="I4905" s="184">
        <f t="shared" si="581"/>
        <v>41.411521999999934</v>
      </c>
      <c r="K4905" s="184">
        <v>0</v>
      </c>
      <c r="L4905" s="184">
        <v>0</v>
      </c>
      <c r="M4905" s="184">
        <f t="shared" si="582"/>
        <v>0</v>
      </c>
      <c r="O4905" s="188">
        <v>301.33729999999997</v>
      </c>
      <c r="P4905" s="188">
        <v>259.92577800000004</v>
      </c>
      <c r="Q4905" s="188">
        <f t="shared" si="583"/>
        <v>41.411521999999934</v>
      </c>
      <c r="S4905" s="184">
        <v>0</v>
      </c>
      <c r="T4905" s="184">
        <v>0</v>
      </c>
      <c r="U4905" s="184">
        <f t="shared" si="584"/>
        <v>0</v>
      </c>
      <c r="W4905" s="185">
        <v>0</v>
      </c>
      <c r="X4905" s="185">
        <v>0</v>
      </c>
      <c r="Y4905" s="185">
        <f t="shared" si="585"/>
        <v>0</v>
      </c>
    </row>
    <row r="4906" spans="2:25" s="187" customFormat="1" hidden="1" x14ac:dyDescent="0.3">
      <c r="B4906" s="226" t="s">
        <v>5211</v>
      </c>
      <c r="C4906" s="338" t="s">
        <v>12379</v>
      </c>
      <c r="D4906" s="249"/>
      <c r="E4906" s="249"/>
      <c r="F4906" s="183"/>
      <c r="G4906" s="184">
        <f t="shared" si="579"/>
        <v>92.361500000000007</v>
      </c>
      <c r="H4906" s="184">
        <f t="shared" si="580"/>
        <v>0.42</v>
      </c>
      <c r="I4906" s="184">
        <f t="shared" si="581"/>
        <v>91.941500000000005</v>
      </c>
      <c r="K4906" s="184">
        <v>0</v>
      </c>
      <c r="L4906" s="184">
        <v>0</v>
      </c>
      <c r="M4906" s="184">
        <f t="shared" si="582"/>
        <v>0</v>
      </c>
      <c r="O4906" s="188">
        <v>92.361500000000007</v>
      </c>
      <c r="P4906" s="188">
        <v>0.42</v>
      </c>
      <c r="Q4906" s="188">
        <f t="shared" si="583"/>
        <v>91.941500000000005</v>
      </c>
      <c r="S4906" s="184">
        <v>0</v>
      </c>
      <c r="T4906" s="184">
        <v>0</v>
      </c>
      <c r="U4906" s="184">
        <f t="shared" si="584"/>
        <v>0</v>
      </c>
      <c r="W4906" s="185">
        <v>0</v>
      </c>
      <c r="X4906" s="185">
        <v>0</v>
      </c>
      <c r="Y4906" s="185">
        <f t="shared" si="585"/>
        <v>0</v>
      </c>
    </row>
    <row r="4907" spans="2:25" s="187" customFormat="1" hidden="1" x14ac:dyDescent="0.3">
      <c r="B4907" s="226" t="s">
        <v>5212</v>
      </c>
      <c r="C4907" s="338" t="s">
        <v>12380</v>
      </c>
      <c r="D4907" s="249"/>
      <c r="E4907" s="249"/>
      <c r="F4907" s="183"/>
      <c r="G4907" s="184">
        <f t="shared" si="579"/>
        <v>1196.3988000000002</v>
      </c>
      <c r="H4907" s="184">
        <f t="shared" si="580"/>
        <v>1123.5083180000001</v>
      </c>
      <c r="I4907" s="184">
        <f t="shared" si="581"/>
        <v>72.89048200000002</v>
      </c>
      <c r="K4907" s="184">
        <v>0</v>
      </c>
      <c r="L4907" s="184">
        <v>0</v>
      </c>
      <c r="M4907" s="184">
        <f t="shared" si="582"/>
        <v>0</v>
      </c>
      <c r="O4907" s="188">
        <v>1196.3988000000002</v>
      </c>
      <c r="P4907" s="188">
        <v>1123.5083180000001</v>
      </c>
      <c r="Q4907" s="188">
        <f t="shared" si="583"/>
        <v>72.89048200000002</v>
      </c>
      <c r="S4907" s="184">
        <v>0</v>
      </c>
      <c r="T4907" s="184">
        <v>0</v>
      </c>
      <c r="U4907" s="184">
        <f t="shared" si="584"/>
        <v>0</v>
      </c>
      <c r="W4907" s="185">
        <v>0</v>
      </c>
      <c r="X4907" s="185">
        <v>0</v>
      </c>
      <c r="Y4907" s="185">
        <f t="shared" si="585"/>
        <v>0</v>
      </c>
    </row>
    <row r="4908" spans="2:25" s="187" customFormat="1" hidden="1" x14ac:dyDescent="0.3">
      <c r="B4908" s="226" t="s">
        <v>5213</v>
      </c>
      <c r="C4908" s="338" t="s">
        <v>12381</v>
      </c>
      <c r="D4908" s="249"/>
      <c r="E4908" s="249"/>
      <c r="F4908" s="183"/>
      <c r="G4908" s="184">
        <f t="shared" si="579"/>
        <v>233.77289999999999</v>
      </c>
      <c r="H4908" s="184">
        <f t="shared" si="580"/>
        <v>183.556455</v>
      </c>
      <c r="I4908" s="184">
        <f t="shared" si="581"/>
        <v>50.216444999999993</v>
      </c>
      <c r="K4908" s="184">
        <v>0</v>
      </c>
      <c r="L4908" s="184">
        <v>0</v>
      </c>
      <c r="M4908" s="184">
        <f t="shared" si="582"/>
        <v>0</v>
      </c>
      <c r="O4908" s="188">
        <v>233.77289999999999</v>
      </c>
      <c r="P4908" s="188">
        <v>183.556455</v>
      </c>
      <c r="Q4908" s="188">
        <f t="shared" si="583"/>
        <v>50.216444999999993</v>
      </c>
      <c r="S4908" s="184">
        <v>0</v>
      </c>
      <c r="T4908" s="184">
        <v>0</v>
      </c>
      <c r="U4908" s="184">
        <f t="shared" si="584"/>
        <v>0</v>
      </c>
      <c r="W4908" s="185">
        <v>0</v>
      </c>
      <c r="X4908" s="185">
        <v>0</v>
      </c>
      <c r="Y4908" s="185">
        <f t="shared" si="585"/>
        <v>0</v>
      </c>
    </row>
    <row r="4909" spans="2:25" s="187" customFormat="1" hidden="1" x14ac:dyDescent="0.3">
      <c r="B4909" s="226" t="s">
        <v>5214</v>
      </c>
      <c r="C4909" s="338" t="s">
        <v>12382</v>
      </c>
      <c r="D4909" s="249"/>
      <c r="E4909" s="249"/>
      <c r="F4909" s="183"/>
      <c r="G4909" s="184">
        <f t="shared" si="579"/>
        <v>373.64710000000002</v>
      </c>
      <c r="H4909" s="184">
        <f t="shared" si="580"/>
        <v>305.41680000000002</v>
      </c>
      <c r="I4909" s="184">
        <f t="shared" si="581"/>
        <v>68.2303</v>
      </c>
      <c r="K4909" s="184">
        <v>0</v>
      </c>
      <c r="L4909" s="184">
        <v>0</v>
      </c>
      <c r="M4909" s="184">
        <f t="shared" si="582"/>
        <v>0</v>
      </c>
      <c r="O4909" s="188">
        <v>373.64710000000002</v>
      </c>
      <c r="P4909" s="188">
        <v>305.41680000000002</v>
      </c>
      <c r="Q4909" s="188">
        <f t="shared" si="583"/>
        <v>68.2303</v>
      </c>
      <c r="S4909" s="184">
        <v>0</v>
      </c>
      <c r="T4909" s="184">
        <v>0</v>
      </c>
      <c r="U4909" s="184">
        <f t="shared" si="584"/>
        <v>0</v>
      </c>
      <c r="W4909" s="185">
        <v>0</v>
      </c>
      <c r="X4909" s="185">
        <v>0</v>
      </c>
      <c r="Y4909" s="185">
        <f t="shared" si="585"/>
        <v>0</v>
      </c>
    </row>
    <row r="4910" spans="2:25" s="187" customFormat="1" hidden="1" x14ac:dyDescent="0.3">
      <c r="B4910" s="226" t="s">
        <v>5215</v>
      </c>
      <c r="C4910" s="338" t="s">
        <v>12383</v>
      </c>
      <c r="D4910" s="249"/>
      <c r="E4910" s="249"/>
      <c r="F4910" s="183"/>
      <c r="G4910" s="184">
        <f t="shared" si="579"/>
        <v>537.90560000000005</v>
      </c>
      <c r="H4910" s="184">
        <f t="shared" si="580"/>
        <v>489.93404300000003</v>
      </c>
      <c r="I4910" s="184">
        <f t="shared" si="581"/>
        <v>47.971557000000018</v>
      </c>
      <c r="K4910" s="184">
        <v>0</v>
      </c>
      <c r="L4910" s="184">
        <v>0</v>
      </c>
      <c r="M4910" s="184">
        <f t="shared" si="582"/>
        <v>0</v>
      </c>
      <c r="O4910" s="188">
        <v>537.90560000000005</v>
      </c>
      <c r="P4910" s="188">
        <v>489.93404300000003</v>
      </c>
      <c r="Q4910" s="188">
        <f t="shared" si="583"/>
        <v>47.971557000000018</v>
      </c>
      <c r="S4910" s="184">
        <v>0</v>
      </c>
      <c r="T4910" s="184">
        <v>0</v>
      </c>
      <c r="U4910" s="184">
        <f t="shared" si="584"/>
        <v>0</v>
      </c>
      <c r="W4910" s="185">
        <v>0</v>
      </c>
      <c r="X4910" s="185">
        <v>0</v>
      </c>
      <c r="Y4910" s="185">
        <f t="shared" si="585"/>
        <v>0</v>
      </c>
    </row>
    <row r="4911" spans="2:25" s="187" customFormat="1" hidden="1" x14ac:dyDescent="0.3">
      <c r="B4911" s="226" t="s">
        <v>5216</v>
      </c>
      <c r="C4911" s="338" t="s">
        <v>12384</v>
      </c>
      <c r="D4911" s="249"/>
      <c r="E4911" s="249"/>
      <c r="F4911" s="183"/>
      <c r="G4911" s="184">
        <f t="shared" si="579"/>
        <v>64.888599999999997</v>
      </c>
      <c r="H4911" s="184">
        <f t="shared" si="580"/>
        <v>48.791478999999995</v>
      </c>
      <c r="I4911" s="184">
        <f t="shared" si="581"/>
        <v>16.097121000000001</v>
      </c>
      <c r="K4911" s="184">
        <v>0</v>
      </c>
      <c r="L4911" s="184">
        <v>0</v>
      </c>
      <c r="M4911" s="184">
        <f t="shared" si="582"/>
        <v>0</v>
      </c>
      <c r="O4911" s="188">
        <v>64.888599999999997</v>
      </c>
      <c r="P4911" s="188">
        <v>48.791478999999995</v>
      </c>
      <c r="Q4911" s="188">
        <f t="shared" si="583"/>
        <v>16.097121000000001</v>
      </c>
      <c r="S4911" s="184">
        <v>0</v>
      </c>
      <c r="T4911" s="184">
        <v>0</v>
      </c>
      <c r="U4911" s="184">
        <f t="shared" si="584"/>
        <v>0</v>
      </c>
      <c r="W4911" s="185">
        <v>0</v>
      </c>
      <c r="X4911" s="185">
        <v>0</v>
      </c>
      <c r="Y4911" s="185">
        <f t="shared" si="585"/>
        <v>0</v>
      </c>
    </row>
    <row r="4912" spans="2:25" s="187" customFormat="1" hidden="1" x14ac:dyDescent="0.3">
      <c r="B4912" s="226" t="s">
        <v>5217</v>
      </c>
      <c r="C4912" s="338" t="s">
        <v>12385</v>
      </c>
      <c r="D4912" s="249"/>
      <c r="E4912" s="249"/>
      <c r="F4912" s="183"/>
      <c r="G4912" s="184">
        <f t="shared" si="579"/>
        <v>248.2901</v>
      </c>
      <c r="H4912" s="184">
        <f t="shared" si="580"/>
        <v>66.690836000000004</v>
      </c>
      <c r="I4912" s="184">
        <f t="shared" si="581"/>
        <v>181.59926400000001</v>
      </c>
      <c r="K4912" s="184">
        <v>0</v>
      </c>
      <c r="L4912" s="184">
        <v>0</v>
      </c>
      <c r="M4912" s="184">
        <f t="shared" si="582"/>
        <v>0</v>
      </c>
      <c r="O4912" s="188">
        <v>248.2901</v>
      </c>
      <c r="P4912" s="188">
        <v>66.690836000000004</v>
      </c>
      <c r="Q4912" s="188">
        <f t="shared" si="583"/>
        <v>181.59926400000001</v>
      </c>
      <c r="S4912" s="184">
        <v>0</v>
      </c>
      <c r="T4912" s="184">
        <v>0</v>
      </c>
      <c r="U4912" s="184">
        <f t="shared" si="584"/>
        <v>0</v>
      </c>
      <c r="W4912" s="185">
        <v>0</v>
      </c>
      <c r="X4912" s="185">
        <v>0</v>
      </c>
      <c r="Y4912" s="185">
        <f t="shared" si="585"/>
        <v>0</v>
      </c>
    </row>
    <row r="4913" spans="2:25" s="187" customFormat="1" hidden="1" x14ac:dyDescent="0.3">
      <c r="B4913" s="226" t="s">
        <v>5218</v>
      </c>
      <c r="C4913" s="338" t="s">
        <v>12386</v>
      </c>
      <c r="D4913" s="249"/>
      <c r="E4913" s="249"/>
      <c r="F4913" s="183"/>
      <c r="G4913" s="184">
        <f t="shared" si="579"/>
        <v>58.452500000000008</v>
      </c>
      <c r="H4913" s="184">
        <f t="shared" si="580"/>
        <v>46.248639000000004</v>
      </c>
      <c r="I4913" s="184">
        <f t="shared" si="581"/>
        <v>12.203861000000003</v>
      </c>
      <c r="K4913" s="184">
        <v>0</v>
      </c>
      <c r="L4913" s="184">
        <v>0</v>
      </c>
      <c r="M4913" s="184">
        <f t="shared" si="582"/>
        <v>0</v>
      </c>
      <c r="O4913" s="188">
        <v>58.452500000000008</v>
      </c>
      <c r="P4913" s="188">
        <v>46.248639000000004</v>
      </c>
      <c r="Q4913" s="188">
        <f t="shared" si="583"/>
        <v>12.203861000000003</v>
      </c>
      <c r="S4913" s="184">
        <v>0</v>
      </c>
      <c r="T4913" s="184">
        <v>0</v>
      </c>
      <c r="U4913" s="184">
        <f t="shared" si="584"/>
        <v>0</v>
      </c>
      <c r="W4913" s="185">
        <v>0</v>
      </c>
      <c r="X4913" s="185">
        <v>0</v>
      </c>
      <c r="Y4913" s="185">
        <f t="shared" si="585"/>
        <v>0</v>
      </c>
    </row>
    <row r="4914" spans="2:25" s="187" customFormat="1" hidden="1" x14ac:dyDescent="0.3">
      <c r="B4914" s="226" t="s">
        <v>5219</v>
      </c>
      <c r="C4914" s="338" t="s">
        <v>12387</v>
      </c>
      <c r="D4914" s="249"/>
      <c r="E4914" s="249"/>
      <c r="F4914" s="183"/>
      <c r="G4914" s="184">
        <f t="shared" si="579"/>
        <v>425.19060000000002</v>
      </c>
      <c r="H4914" s="184">
        <f t="shared" si="580"/>
        <v>283.00999400000001</v>
      </c>
      <c r="I4914" s="184">
        <f t="shared" si="581"/>
        <v>142.18060600000001</v>
      </c>
      <c r="K4914" s="184">
        <v>0</v>
      </c>
      <c r="L4914" s="184">
        <v>0</v>
      </c>
      <c r="M4914" s="184">
        <f t="shared" si="582"/>
        <v>0</v>
      </c>
      <c r="O4914" s="188">
        <v>425.19060000000002</v>
      </c>
      <c r="P4914" s="188">
        <v>283.00999400000001</v>
      </c>
      <c r="Q4914" s="188">
        <f t="shared" si="583"/>
        <v>142.18060600000001</v>
      </c>
      <c r="S4914" s="184">
        <v>0</v>
      </c>
      <c r="T4914" s="184">
        <v>0</v>
      </c>
      <c r="U4914" s="184">
        <f t="shared" si="584"/>
        <v>0</v>
      </c>
      <c r="W4914" s="185">
        <v>0</v>
      </c>
      <c r="X4914" s="185">
        <v>0</v>
      </c>
      <c r="Y4914" s="185">
        <f t="shared" si="585"/>
        <v>0</v>
      </c>
    </row>
    <row r="4915" spans="2:25" s="187" customFormat="1" hidden="1" x14ac:dyDescent="0.3">
      <c r="B4915" s="226" t="s">
        <v>5220</v>
      </c>
      <c r="C4915" s="338" t="s">
        <v>12388</v>
      </c>
      <c r="D4915" s="249"/>
      <c r="E4915" s="249"/>
      <c r="F4915" s="183"/>
      <c r="G4915" s="184">
        <f t="shared" si="579"/>
        <v>91.411000000000001</v>
      </c>
      <c r="H4915" s="184">
        <f t="shared" si="580"/>
        <v>76.628</v>
      </c>
      <c r="I4915" s="184">
        <f t="shared" si="581"/>
        <v>14.783000000000001</v>
      </c>
      <c r="K4915" s="184">
        <v>0</v>
      </c>
      <c r="L4915" s="184">
        <v>0</v>
      </c>
      <c r="M4915" s="184">
        <f t="shared" si="582"/>
        <v>0</v>
      </c>
      <c r="O4915" s="188">
        <v>91.411000000000001</v>
      </c>
      <c r="P4915" s="188">
        <v>76.628</v>
      </c>
      <c r="Q4915" s="188">
        <f t="shared" si="583"/>
        <v>14.783000000000001</v>
      </c>
      <c r="S4915" s="184">
        <v>0</v>
      </c>
      <c r="T4915" s="184">
        <v>0</v>
      </c>
      <c r="U4915" s="184">
        <f t="shared" si="584"/>
        <v>0</v>
      </c>
      <c r="W4915" s="185">
        <v>0</v>
      </c>
      <c r="X4915" s="185">
        <v>0</v>
      </c>
      <c r="Y4915" s="185">
        <f t="shared" si="585"/>
        <v>0</v>
      </c>
    </row>
    <row r="4916" spans="2:25" s="187" customFormat="1" hidden="1" x14ac:dyDescent="0.3">
      <c r="B4916" s="226" t="s">
        <v>5221</v>
      </c>
      <c r="C4916" s="338" t="s">
        <v>12389</v>
      </c>
      <c r="D4916" s="249"/>
      <c r="E4916" s="249"/>
      <c r="F4916" s="183"/>
      <c r="G4916" s="184">
        <f t="shared" si="579"/>
        <v>45.187199999999997</v>
      </c>
      <c r="H4916" s="184">
        <f t="shared" si="580"/>
        <v>37.440199999999997</v>
      </c>
      <c r="I4916" s="184">
        <f t="shared" si="581"/>
        <v>7.7469999999999999</v>
      </c>
      <c r="K4916" s="184">
        <v>0</v>
      </c>
      <c r="L4916" s="184">
        <v>0</v>
      </c>
      <c r="M4916" s="184">
        <f t="shared" si="582"/>
        <v>0</v>
      </c>
      <c r="O4916" s="188">
        <v>45.187199999999997</v>
      </c>
      <c r="P4916" s="188">
        <v>37.440199999999997</v>
      </c>
      <c r="Q4916" s="188">
        <f t="shared" si="583"/>
        <v>7.7469999999999999</v>
      </c>
      <c r="S4916" s="184">
        <v>0</v>
      </c>
      <c r="T4916" s="184">
        <v>0</v>
      </c>
      <c r="U4916" s="184">
        <f t="shared" si="584"/>
        <v>0</v>
      </c>
      <c r="W4916" s="185">
        <v>0</v>
      </c>
      <c r="X4916" s="185">
        <v>0</v>
      </c>
      <c r="Y4916" s="185">
        <f t="shared" si="585"/>
        <v>0</v>
      </c>
    </row>
    <row r="4917" spans="2:25" s="187" customFormat="1" hidden="1" x14ac:dyDescent="0.3">
      <c r="B4917" s="226" t="s">
        <v>5222</v>
      </c>
      <c r="C4917" s="338" t="s">
        <v>12390</v>
      </c>
      <c r="D4917" s="249"/>
      <c r="E4917" s="249"/>
      <c r="F4917" s="183"/>
      <c r="G4917" s="184">
        <f t="shared" ref="G4917:G4980" si="586">+K4917+O4917+S4917+W4917</f>
        <v>1213.6994</v>
      </c>
      <c r="H4917" s="184">
        <f t="shared" ref="H4917:H4980" si="587">+L4917+P4917+T4917+X4917</f>
        <v>1143.1142623199999</v>
      </c>
      <c r="I4917" s="184">
        <f t="shared" si="581"/>
        <v>70.585137680000116</v>
      </c>
      <c r="K4917" s="184">
        <v>0</v>
      </c>
      <c r="L4917" s="184">
        <v>0</v>
      </c>
      <c r="M4917" s="184">
        <f t="shared" si="582"/>
        <v>0</v>
      </c>
      <c r="O4917" s="188">
        <v>1213.6994</v>
      </c>
      <c r="P4917" s="188">
        <v>1143.1142623199999</v>
      </c>
      <c r="Q4917" s="188">
        <f t="shared" si="583"/>
        <v>70.585137680000116</v>
      </c>
      <c r="S4917" s="184">
        <v>0</v>
      </c>
      <c r="T4917" s="184">
        <v>0</v>
      </c>
      <c r="U4917" s="184">
        <f t="shared" si="584"/>
        <v>0</v>
      </c>
      <c r="W4917" s="185">
        <v>0</v>
      </c>
      <c r="X4917" s="185">
        <v>0</v>
      </c>
      <c r="Y4917" s="185">
        <f t="shared" si="585"/>
        <v>0</v>
      </c>
    </row>
    <row r="4918" spans="2:25" s="187" customFormat="1" hidden="1" x14ac:dyDescent="0.3">
      <c r="B4918" s="226" t="s">
        <v>5223</v>
      </c>
      <c r="C4918" s="338" t="s">
        <v>12391</v>
      </c>
      <c r="D4918" s="249"/>
      <c r="E4918" s="249"/>
      <c r="F4918" s="183"/>
      <c r="G4918" s="184">
        <f t="shared" si="586"/>
        <v>361.77859999999998</v>
      </c>
      <c r="H4918" s="184">
        <f t="shared" si="587"/>
        <v>310.76736900000003</v>
      </c>
      <c r="I4918" s="184">
        <f t="shared" si="581"/>
        <v>51.011230999999952</v>
      </c>
      <c r="K4918" s="184">
        <v>0</v>
      </c>
      <c r="L4918" s="184">
        <v>0</v>
      </c>
      <c r="M4918" s="184">
        <f t="shared" si="582"/>
        <v>0</v>
      </c>
      <c r="O4918" s="188">
        <v>361.77859999999998</v>
      </c>
      <c r="P4918" s="188">
        <v>310.76736900000003</v>
      </c>
      <c r="Q4918" s="188">
        <f t="shared" si="583"/>
        <v>51.011230999999952</v>
      </c>
      <c r="S4918" s="184">
        <v>0</v>
      </c>
      <c r="T4918" s="184">
        <v>0</v>
      </c>
      <c r="U4918" s="184">
        <f t="shared" si="584"/>
        <v>0</v>
      </c>
      <c r="W4918" s="185">
        <v>0</v>
      </c>
      <c r="X4918" s="185">
        <v>0</v>
      </c>
      <c r="Y4918" s="185">
        <f t="shared" si="585"/>
        <v>0</v>
      </c>
    </row>
    <row r="4919" spans="2:25" s="187" customFormat="1" hidden="1" x14ac:dyDescent="0.3">
      <c r="B4919" s="226" t="s">
        <v>5224</v>
      </c>
      <c r="C4919" s="338" t="s">
        <v>12392</v>
      </c>
      <c r="D4919" s="249"/>
      <c r="E4919" s="249"/>
      <c r="F4919" s="183"/>
      <c r="G4919" s="184">
        <f t="shared" si="586"/>
        <v>103.4789</v>
      </c>
      <c r="H4919" s="184">
        <f t="shared" si="587"/>
        <v>103.4789</v>
      </c>
      <c r="I4919" s="184">
        <f t="shared" si="581"/>
        <v>0</v>
      </c>
      <c r="K4919" s="184">
        <v>0</v>
      </c>
      <c r="L4919" s="184">
        <v>0</v>
      </c>
      <c r="M4919" s="184">
        <f t="shared" si="582"/>
        <v>0</v>
      </c>
      <c r="O4919" s="188">
        <v>103.4789</v>
      </c>
      <c r="P4919" s="188">
        <v>103.4789</v>
      </c>
      <c r="Q4919" s="188">
        <f t="shared" si="583"/>
        <v>0</v>
      </c>
      <c r="S4919" s="184">
        <v>0</v>
      </c>
      <c r="T4919" s="184">
        <v>0</v>
      </c>
      <c r="U4919" s="184">
        <f t="shared" si="584"/>
        <v>0</v>
      </c>
      <c r="W4919" s="185">
        <v>0</v>
      </c>
      <c r="X4919" s="185">
        <v>0</v>
      </c>
      <c r="Y4919" s="185">
        <f t="shared" si="585"/>
        <v>0</v>
      </c>
    </row>
    <row r="4920" spans="2:25" s="187" customFormat="1" hidden="1" x14ac:dyDescent="0.3">
      <c r="B4920" s="226" t="s">
        <v>5225</v>
      </c>
      <c r="C4920" s="338" t="s">
        <v>12393</v>
      </c>
      <c r="D4920" s="249"/>
      <c r="E4920" s="249"/>
      <c r="F4920" s="183"/>
      <c r="G4920" s="184">
        <f t="shared" si="586"/>
        <v>415.60059999999999</v>
      </c>
      <c r="H4920" s="184">
        <f t="shared" si="587"/>
        <v>376.77565850000002</v>
      </c>
      <c r="I4920" s="184">
        <f t="shared" si="581"/>
        <v>38.824941499999966</v>
      </c>
      <c r="K4920" s="184">
        <v>0</v>
      </c>
      <c r="L4920" s="184">
        <v>0</v>
      </c>
      <c r="M4920" s="184">
        <f t="shared" si="582"/>
        <v>0</v>
      </c>
      <c r="O4920" s="188">
        <v>415.60059999999999</v>
      </c>
      <c r="P4920" s="188">
        <v>376.77565850000002</v>
      </c>
      <c r="Q4920" s="188">
        <f t="shared" si="583"/>
        <v>38.824941499999966</v>
      </c>
      <c r="S4920" s="184">
        <v>0</v>
      </c>
      <c r="T4920" s="184">
        <v>0</v>
      </c>
      <c r="U4920" s="184">
        <f t="shared" si="584"/>
        <v>0</v>
      </c>
      <c r="W4920" s="185">
        <v>0</v>
      </c>
      <c r="X4920" s="185">
        <v>0</v>
      </c>
      <c r="Y4920" s="185">
        <f t="shared" si="585"/>
        <v>0</v>
      </c>
    </row>
    <row r="4921" spans="2:25" s="187" customFormat="1" hidden="1" x14ac:dyDescent="0.3">
      <c r="B4921" s="226" t="s">
        <v>5226</v>
      </c>
      <c r="C4921" s="338" t="s">
        <v>12394</v>
      </c>
      <c r="D4921" s="249"/>
      <c r="E4921" s="249"/>
      <c r="F4921" s="183"/>
      <c r="G4921" s="184">
        <f t="shared" si="586"/>
        <v>145.18029999999999</v>
      </c>
      <c r="H4921" s="184">
        <f t="shared" si="587"/>
        <v>142.28514328</v>
      </c>
      <c r="I4921" s="184">
        <f t="shared" si="581"/>
        <v>2.8951567199999886</v>
      </c>
      <c r="K4921" s="184">
        <v>0</v>
      </c>
      <c r="L4921" s="184">
        <v>0</v>
      </c>
      <c r="M4921" s="184">
        <f t="shared" si="582"/>
        <v>0</v>
      </c>
      <c r="O4921" s="188">
        <v>145.18029999999999</v>
      </c>
      <c r="P4921" s="188">
        <v>142.28514328</v>
      </c>
      <c r="Q4921" s="188">
        <f t="shared" si="583"/>
        <v>2.8951567199999886</v>
      </c>
      <c r="S4921" s="184">
        <v>0</v>
      </c>
      <c r="T4921" s="184">
        <v>0</v>
      </c>
      <c r="U4921" s="184">
        <f t="shared" si="584"/>
        <v>0</v>
      </c>
      <c r="W4921" s="185">
        <v>0</v>
      </c>
      <c r="X4921" s="185">
        <v>0</v>
      </c>
      <c r="Y4921" s="185">
        <f t="shared" si="585"/>
        <v>0</v>
      </c>
    </row>
    <row r="4922" spans="2:25" s="187" customFormat="1" hidden="1" x14ac:dyDescent="0.3">
      <c r="B4922" s="226" t="s">
        <v>5227</v>
      </c>
      <c r="C4922" s="338" t="s">
        <v>12395</v>
      </c>
      <c r="D4922" s="249"/>
      <c r="E4922" s="249"/>
      <c r="F4922" s="183"/>
      <c r="G4922" s="184">
        <f t="shared" si="586"/>
        <v>98.833299999999994</v>
      </c>
      <c r="H4922" s="184">
        <f t="shared" si="587"/>
        <v>76.500230999999999</v>
      </c>
      <c r="I4922" s="184">
        <f t="shared" si="581"/>
        <v>22.333068999999995</v>
      </c>
      <c r="K4922" s="184">
        <v>0</v>
      </c>
      <c r="L4922" s="184">
        <v>0</v>
      </c>
      <c r="M4922" s="184">
        <f t="shared" si="582"/>
        <v>0</v>
      </c>
      <c r="O4922" s="188">
        <v>98.833299999999994</v>
      </c>
      <c r="P4922" s="188">
        <v>76.500230999999999</v>
      </c>
      <c r="Q4922" s="188">
        <f t="shared" si="583"/>
        <v>22.333068999999995</v>
      </c>
      <c r="S4922" s="184">
        <v>0</v>
      </c>
      <c r="T4922" s="184">
        <v>0</v>
      </c>
      <c r="U4922" s="184">
        <f t="shared" si="584"/>
        <v>0</v>
      </c>
      <c r="W4922" s="185">
        <v>0</v>
      </c>
      <c r="X4922" s="185">
        <v>0</v>
      </c>
      <c r="Y4922" s="185">
        <f t="shared" si="585"/>
        <v>0</v>
      </c>
    </row>
    <row r="4923" spans="2:25" s="187" customFormat="1" hidden="1" x14ac:dyDescent="0.3">
      <c r="B4923" s="226" t="s">
        <v>5228</v>
      </c>
      <c r="C4923" s="338" t="s">
        <v>12396</v>
      </c>
      <c r="D4923" s="249"/>
      <c r="E4923" s="249"/>
      <c r="F4923" s="183"/>
      <c r="G4923" s="184">
        <f t="shared" si="586"/>
        <v>54.219700000000003</v>
      </c>
      <c r="H4923" s="184">
        <f t="shared" si="587"/>
        <v>36.269752199999999</v>
      </c>
      <c r="I4923" s="184">
        <f t="shared" si="581"/>
        <v>17.949947800000004</v>
      </c>
      <c r="K4923" s="184">
        <v>0</v>
      </c>
      <c r="L4923" s="184">
        <v>0</v>
      </c>
      <c r="M4923" s="184">
        <f t="shared" si="582"/>
        <v>0</v>
      </c>
      <c r="O4923" s="188">
        <v>54.219700000000003</v>
      </c>
      <c r="P4923" s="188">
        <v>36.269752199999999</v>
      </c>
      <c r="Q4923" s="188">
        <f t="shared" si="583"/>
        <v>17.949947800000004</v>
      </c>
      <c r="S4923" s="184">
        <v>0</v>
      </c>
      <c r="T4923" s="184">
        <v>0</v>
      </c>
      <c r="U4923" s="184">
        <f t="shared" si="584"/>
        <v>0</v>
      </c>
      <c r="W4923" s="185">
        <v>0</v>
      </c>
      <c r="X4923" s="185">
        <v>0</v>
      </c>
      <c r="Y4923" s="185">
        <f t="shared" si="585"/>
        <v>0</v>
      </c>
    </row>
    <row r="4924" spans="2:25" s="187" customFormat="1" hidden="1" x14ac:dyDescent="0.3">
      <c r="B4924" s="226" t="s">
        <v>5229</v>
      </c>
      <c r="C4924" s="338" t="s">
        <v>12397</v>
      </c>
      <c r="D4924" s="249"/>
      <c r="E4924" s="249"/>
      <c r="F4924" s="183"/>
      <c r="G4924" s="184">
        <f t="shared" si="586"/>
        <v>368.70330000000001</v>
      </c>
      <c r="H4924" s="184">
        <f t="shared" si="587"/>
        <v>295.13613440999995</v>
      </c>
      <c r="I4924" s="184">
        <f t="shared" si="581"/>
        <v>73.567165590000059</v>
      </c>
      <c r="K4924" s="184">
        <v>0</v>
      </c>
      <c r="L4924" s="184">
        <v>0</v>
      </c>
      <c r="M4924" s="184">
        <f t="shared" si="582"/>
        <v>0</v>
      </c>
      <c r="O4924" s="188">
        <v>368.70330000000001</v>
      </c>
      <c r="P4924" s="188">
        <v>295.13613440999995</v>
      </c>
      <c r="Q4924" s="188">
        <f t="shared" si="583"/>
        <v>73.567165590000059</v>
      </c>
      <c r="S4924" s="184">
        <v>0</v>
      </c>
      <c r="T4924" s="184">
        <v>0</v>
      </c>
      <c r="U4924" s="184">
        <f t="shared" si="584"/>
        <v>0</v>
      </c>
      <c r="W4924" s="185">
        <v>0</v>
      </c>
      <c r="X4924" s="185">
        <v>0</v>
      </c>
      <c r="Y4924" s="185">
        <f t="shared" si="585"/>
        <v>0</v>
      </c>
    </row>
    <row r="4925" spans="2:25" s="187" customFormat="1" hidden="1" x14ac:dyDescent="0.3">
      <c r="B4925" s="226" t="s">
        <v>5230</v>
      </c>
      <c r="C4925" s="338" t="s">
        <v>12398</v>
      </c>
      <c r="D4925" s="249"/>
      <c r="E4925" s="249"/>
      <c r="F4925" s="183"/>
      <c r="G4925" s="184">
        <f t="shared" si="586"/>
        <v>95.41</v>
      </c>
      <c r="H4925" s="184">
        <f t="shared" si="587"/>
        <v>0.1</v>
      </c>
      <c r="I4925" s="184">
        <f t="shared" si="581"/>
        <v>95.31</v>
      </c>
      <c r="K4925" s="184">
        <v>0</v>
      </c>
      <c r="L4925" s="184">
        <v>0</v>
      </c>
      <c r="M4925" s="184">
        <f t="shared" si="582"/>
        <v>0</v>
      </c>
      <c r="O4925" s="188">
        <v>95.41</v>
      </c>
      <c r="P4925" s="188">
        <v>0.1</v>
      </c>
      <c r="Q4925" s="188">
        <f t="shared" si="583"/>
        <v>95.31</v>
      </c>
      <c r="S4925" s="184">
        <v>0</v>
      </c>
      <c r="T4925" s="184">
        <v>0</v>
      </c>
      <c r="U4925" s="184">
        <f t="shared" si="584"/>
        <v>0</v>
      </c>
      <c r="W4925" s="185">
        <v>0</v>
      </c>
      <c r="X4925" s="185">
        <v>0</v>
      </c>
      <c r="Y4925" s="185">
        <f t="shared" si="585"/>
        <v>0</v>
      </c>
    </row>
    <row r="4926" spans="2:25" s="187" customFormat="1" hidden="1" x14ac:dyDescent="0.3">
      <c r="B4926" s="226" t="s">
        <v>5231</v>
      </c>
      <c r="C4926" s="338" t="s">
        <v>12399</v>
      </c>
      <c r="D4926" s="249"/>
      <c r="E4926" s="249"/>
      <c r="F4926" s="183"/>
      <c r="G4926" s="184">
        <f t="shared" si="586"/>
        <v>1069.0310999999999</v>
      </c>
      <c r="H4926" s="184">
        <f t="shared" si="587"/>
        <v>1040.594859</v>
      </c>
      <c r="I4926" s="184">
        <f t="shared" si="581"/>
        <v>28.436240999999882</v>
      </c>
      <c r="K4926" s="184">
        <v>0</v>
      </c>
      <c r="L4926" s="184">
        <v>0</v>
      </c>
      <c r="M4926" s="184">
        <f t="shared" si="582"/>
        <v>0</v>
      </c>
      <c r="O4926" s="188">
        <v>1069.0310999999999</v>
      </c>
      <c r="P4926" s="188">
        <v>1040.594859</v>
      </c>
      <c r="Q4926" s="188">
        <f t="shared" si="583"/>
        <v>28.436240999999882</v>
      </c>
      <c r="S4926" s="184">
        <v>0</v>
      </c>
      <c r="T4926" s="184">
        <v>0</v>
      </c>
      <c r="U4926" s="184">
        <f t="shared" si="584"/>
        <v>0</v>
      </c>
      <c r="W4926" s="185">
        <v>0</v>
      </c>
      <c r="X4926" s="185">
        <v>0</v>
      </c>
      <c r="Y4926" s="185">
        <f t="shared" si="585"/>
        <v>0</v>
      </c>
    </row>
    <row r="4927" spans="2:25" s="187" customFormat="1" hidden="1" x14ac:dyDescent="0.3">
      <c r="B4927" s="226" t="s">
        <v>5232</v>
      </c>
      <c r="C4927" s="338" t="s">
        <v>12400</v>
      </c>
      <c r="D4927" s="249"/>
      <c r="E4927" s="249"/>
      <c r="F4927" s="183"/>
      <c r="G4927" s="184">
        <f t="shared" si="586"/>
        <v>363.0573</v>
      </c>
      <c r="H4927" s="184">
        <f t="shared" si="587"/>
        <v>313.10908499999999</v>
      </c>
      <c r="I4927" s="184">
        <f t="shared" si="581"/>
        <v>49.948215000000005</v>
      </c>
      <c r="K4927" s="184">
        <v>0</v>
      </c>
      <c r="L4927" s="184">
        <v>0</v>
      </c>
      <c r="M4927" s="184">
        <f t="shared" si="582"/>
        <v>0</v>
      </c>
      <c r="O4927" s="188">
        <v>363.0573</v>
      </c>
      <c r="P4927" s="188">
        <v>313.10908499999999</v>
      </c>
      <c r="Q4927" s="188">
        <f t="shared" si="583"/>
        <v>49.948215000000005</v>
      </c>
      <c r="S4927" s="184">
        <v>0</v>
      </c>
      <c r="T4927" s="184">
        <v>0</v>
      </c>
      <c r="U4927" s="184">
        <f t="shared" si="584"/>
        <v>0</v>
      </c>
      <c r="W4927" s="185">
        <v>0</v>
      </c>
      <c r="X4927" s="185">
        <v>0</v>
      </c>
      <c r="Y4927" s="185">
        <f t="shared" si="585"/>
        <v>0</v>
      </c>
    </row>
    <row r="4928" spans="2:25" s="187" customFormat="1" hidden="1" x14ac:dyDescent="0.3">
      <c r="B4928" s="226" t="s">
        <v>5233</v>
      </c>
      <c r="C4928" s="338" t="s">
        <v>12401</v>
      </c>
      <c r="D4928" s="249"/>
      <c r="E4928" s="249"/>
      <c r="F4928" s="183"/>
      <c r="G4928" s="184">
        <f t="shared" si="586"/>
        <v>669.25889999999993</v>
      </c>
      <c r="H4928" s="184">
        <f t="shared" si="587"/>
        <v>638.25722599999995</v>
      </c>
      <c r="I4928" s="184">
        <f t="shared" si="581"/>
        <v>31.00167399999998</v>
      </c>
      <c r="K4928" s="184">
        <v>0</v>
      </c>
      <c r="L4928" s="184">
        <v>0</v>
      </c>
      <c r="M4928" s="184">
        <f t="shared" si="582"/>
        <v>0</v>
      </c>
      <c r="O4928" s="188">
        <v>669.25889999999993</v>
      </c>
      <c r="P4928" s="188">
        <v>638.25722599999995</v>
      </c>
      <c r="Q4928" s="188">
        <f t="shared" si="583"/>
        <v>31.00167399999998</v>
      </c>
      <c r="S4928" s="184">
        <v>0</v>
      </c>
      <c r="T4928" s="184">
        <v>0</v>
      </c>
      <c r="U4928" s="184">
        <f t="shared" si="584"/>
        <v>0</v>
      </c>
      <c r="W4928" s="185">
        <v>0</v>
      </c>
      <c r="X4928" s="185">
        <v>0</v>
      </c>
      <c r="Y4928" s="185">
        <f t="shared" si="585"/>
        <v>0</v>
      </c>
    </row>
    <row r="4929" spans="2:25" s="187" customFormat="1" hidden="1" x14ac:dyDescent="0.3">
      <c r="B4929" s="226" t="s">
        <v>5234</v>
      </c>
      <c r="C4929" s="338" t="s">
        <v>12402</v>
      </c>
      <c r="D4929" s="249"/>
      <c r="E4929" s="249"/>
      <c r="F4929" s="183"/>
      <c r="G4929" s="184">
        <f t="shared" si="586"/>
        <v>77.912100000000009</v>
      </c>
      <c r="H4929" s="184">
        <f t="shared" si="587"/>
        <v>75.361280999999991</v>
      </c>
      <c r="I4929" s="184">
        <f t="shared" si="581"/>
        <v>2.5508190000000184</v>
      </c>
      <c r="K4929" s="184">
        <v>0</v>
      </c>
      <c r="L4929" s="184">
        <v>0</v>
      </c>
      <c r="M4929" s="184">
        <f t="shared" si="582"/>
        <v>0</v>
      </c>
      <c r="O4929" s="188">
        <v>77.912100000000009</v>
      </c>
      <c r="P4929" s="188">
        <v>75.361280999999991</v>
      </c>
      <c r="Q4929" s="188">
        <f t="shared" si="583"/>
        <v>2.5508190000000184</v>
      </c>
      <c r="S4929" s="184">
        <v>0</v>
      </c>
      <c r="T4929" s="184">
        <v>0</v>
      </c>
      <c r="U4929" s="184">
        <f t="shared" si="584"/>
        <v>0</v>
      </c>
      <c r="W4929" s="185">
        <v>0</v>
      </c>
      <c r="X4929" s="185">
        <v>0</v>
      </c>
      <c r="Y4929" s="185">
        <f t="shared" si="585"/>
        <v>0</v>
      </c>
    </row>
    <row r="4930" spans="2:25" s="187" customFormat="1" hidden="1" x14ac:dyDescent="0.3">
      <c r="B4930" s="226" t="s">
        <v>5235</v>
      </c>
      <c r="C4930" s="338" t="s">
        <v>12403</v>
      </c>
      <c r="D4930" s="249"/>
      <c r="E4930" s="249"/>
      <c r="F4930" s="183"/>
      <c r="G4930" s="184">
        <f t="shared" si="586"/>
        <v>77.559299999999993</v>
      </c>
      <c r="H4930" s="184">
        <f t="shared" si="587"/>
        <v>21.180250000000001</v>
      </c>
      <c r="I4930" s="184">
        <f t="shared" si="581"/>
        <v>56.379049999999992</v>
      </c>
      <c r="K4930" s="184">
        <v>0</v>
      </c>
      <c r="L4930" s="184">
        <v>0</v>
      </c>
      <c r="M4930" s="184">
        <f t="shared" si="582"/>
        <v>0</v>
      </c>
      <c r="O4930" s="188">
        <v>77.559299999999993</v>
      </c>
      <c r="P4930" s="188">
        <v>21.180250000000001</v>
      </c>
      <c r="Q4930" s="188">
        <f t="shared" si="583"/>
        <v>56.379049999999992</v>
      </c>
      <c r="S4930" s="184">
        <v>0</v>
      </c>
      <c r="T4930" s="184">
        <v>0</v>
      </c>
      <c r="U4930" s="184">
        <f t="shared" si="584"/>
        <v>0</v>
      </c>
      <c r="W4930" s="185">
        <v>0</v>
      </c>
      <c r="X4930" s="185">
        <v>0</v>
      </c>
      <c r="Y4930" s="185">
        <f t="shared" si="585"/>
        <v>0</v>
      </c>
    </row>
    <row r="4931" spans="2:25" s="187" customFormat="1" hidden="1" x14ac:dyDescent="0.3">
      <c r="B4931" s="226" t="s">
        <v>5236</v>
      </c>
      <c r="C4931" s="338" t="s">
        <v>12404</v>
      </c>
      <c r="D4931" s="249"/>
      <c r="E4931" s="249"/>
      <c r="F4931" s="183"/>
      <c r="G4931" s="184">
        <f t="shared" si="586"/>
        <v>43.354500000000002</v>
      </c>
      <c r="H4931" s="184">
        <f t="shared" si="587"/>
        <v>40.735851999999994</v>
      </c>
      <c r="I4931" s="184">
        <f t="shared" si="581"/>
        <v>2.6186480000000074</v>
      </c>
      <c r="K4931" s="184">
        <v>0</v>
      </c>
      <c r="L4931" s="184">
        <v>0</v>
      </c>
      <c r="M4931" s="184">
        <f t="shared" si="582"/>
        <v>0</v>
      </c>
      <c r="O4931" s="188">
        <v>43.354500000000002</v>
      </c>
      <c r="P4931" s="188">
        <v>40.735851999999994</v>
      </c>
      <c r="Q4931" s="188">
        <f t="shared" si="583"/>
        <v>2.6186480000000074</v>
      </c>
      <c r="S4931" s="184">
        <v>0</v>
      </c>
      <c r="T4931" s="184">
        <v>0</v>
      </c>
      <c r="U4931" s="184">
        <f t="shared" si="584"/>
        <v>0</v>
      </c>
      <c r="W4931" s="185">
        <v>0</v>
      </c>
      <c r="X4931" s="185">
        <v>0</v>
      </c>
      <c r="Y4931" s="185">
        <f t="shared" si="585"/>
        <v>0</v>
      </c>
    </row>
    <row r="4932" spans="2:25" s="187" customFormat="1" hidden="1" x14ac:dyDescent="0.3">
      <c r="B4932" s="226" t="s">
        <v>5237</v>
      </c>
      <c r="C4932" s="338" t="s">
        <v>12405</v>
      </c>
      <c r="D4932" s="249"/>
      <c r="E4932" s="249"/>
      <c r="F4932" s="183"/>
      <c r="G4932" s="184">
        <f t="shared" si="586"/>
        <v>325.48949999999996</v>
      </c>
      <c r="H4932" s="184">
        <f t="shared" si="587"/>
        <v>271.92793599999993</v>
      </c>
      <c r="I4932" s="184">
        <f t="shared" si="581"/>
        <v>53.561564000000033</v>
      </c>
      <c r="K4932" s="184">
        <v>0</v>
      </c>
      <c r="L4932" s="184">
        <v>0</v>
      </c>
      <c r="M4932" s="184">
        <f t="shared" si="582"/>
        <v>0</v>
      </c>
      <c r="O4932" s="188">
        <v>325.48949999999996</v>
      </c>
      <c r="P4932" s="188">
        <v>271.92793599999993</v>
      </c>
      <c r="Q4932" s="188">
        <f t="shared" si="583"/>
        <v>53.561564000000033</v>
      </c>
      <c r="S4932" s="184">
        <v>0</v>
      </c>
      <c r="T4932" s="184">
        <v>0</v>
      </c>
      <c r="U4932" s="184">
        <f t="shared" si="584"/>
        <v>0</v>
      </c>
      <c r="W4932" s="185">
        <v>0</v>
      </c>
      <c r="X4932" s="185">
        <v>0</v>
      </c>
      <c r="Y4932" s="185">
        <f t="shared" si="585"/>
        <v>0</v>
      </c>
    </row>
    <row r="4933" spans="2:25" s="187" customFormat="1" hidden="1" x14ac:dyDescent="0.3">
      <c r="B4933" s="226" t="s">
        <v>5238</v>
      </c>
      <c r="C4933" s="338" t="s">
        <v>12406</v>
      </c>
      <c r="D4933" s="249"/>
      <c r="E4933" s="249"/>
      <c r="F4933" s="183"/>
      <c r="G4933" s="184">
        <f t="shared" si="586"/>
        <v>103.1409</v>
      </c>
      <c r="H4933" s="184">
        <f t="shared" si="587"/>
        <v>100.27225</v>
      </c>
      <c r="I4933" s="184">
        <f t="shared" si="581"/>
        <v>2.8686500000000024</v>
      </c>
      <c r="K4933" s="184">
        <v>0</v>
      </c>
      <c r="L4933" s="184">
        <v>0</v>
      </c>
      <c r="M4933" s="184">
        <f t="shared" si="582"/>
        <v>0</v>
      </c>
      <c r="O4933" s="188">
        <v>103.1409</v>
      </c>
      <c r="P4933" s="188">
        <v>100.27225</v>
      </c>
      <c r="Q4933" s="188">
        <f t="shared" si="583"/>
        <v>2.8686500000000024</v>
      </c>
      <c r="S4933" s="184">
        <v>0</v>
      </c>
      <c r="T4933" s="184">
        <v>0</v>
      </c>
      <c r="U4933" s="184">
        <f t="shared" si="584"/>
        <v>0</v>
      </c>
      <c r="W4933" s="185">
        <v>0</v>
      </c>
      <c r="X4933" s="185">
        <v>0</v>
      </c>
      <c r="Y4933" s="185">
        <f t="shared" si="585"/>
        <v>0</v>
      </c>
    </row>
    <row r="4934" spans="2:25" s="187" customFormat="1" hidden="1" x14ac:dyDescent="0.3">
      <c r="B4934" s="226" t="s">
        <v>5239</v>
      </c>
      <c r="C4934" s="338" t="s">
        <v>12407</v>
      </c>
      <c r="D4934" s="249"/>
      <c r="E4934" s="249"/>
      <c r="F4934" s="183"/>
      <c r="G4934" s="184">
        <f t="shared" si="586"/>
        <v>950.33460000000002</v>
      </c>
      <c r="H4934" s="184">
        <f t="shared" si="587"/>
        <v>925.53478325999993</v>
      </c>
      <c r="I4934" s="184">
        <f t="shared" si="581"/>
        <v>24.799816740000097</v>
      </c>
      <c r="K4934" s="184">
        <v>0</v>
      </c>
      <c r="L4934" s="184">
        <v>0</v>
      </c>
      <c r="M4934" s="184">
        <f t="shared" si="582"/>
        <v>0</v>
      </c>
      <c r="O4934" s="188">
        <v>950.33460000000002</v>
      </c>
      <c r="P4934" s="188">
        <v>925.53478325999993</v>
      </c>
      <c r="Q4934" s="188">
        <f t="shared" si="583"/>
        <v>24.799816740000097</v>
      </c>
      <c r="S4934" s="184">
        <v>0</v>
      </c>
      <c r="T4934" s="184">
        <v>0</v>
      </c>
      <c r="U4934" s="184">
        <f t="shared" si="584"/>
        <v>0</v>
      </c>
      <c r="W4934" s="185">
        <v>0</v>
      </c>
      <c r="X4934" s="185">
        <v>0</v>
      </c>
      <c r="Y4934" s="185">
        <f t="shared" si="585"/>
        <v>0</v>
      </c>
    </row>
    <row r="4935" spans="2:25" s="187" customFormat="1" hidden="1" x14ac:dyDescent="0.3">
      <c r="B4935" s="226" t="s">
        <v>5240</v>
      </c>
      <c r="C4935" s="338" t="s">
        <v>12408</v>
      </c>
      <c r="D4935" s="249"/>
      <c r="E4935" s="249"/>
      <c r="F4935" s="183"/>
      <c r="G4935" s="184">
        <f t="shared" si="586"/>
        <v>327.88300000000004</v>
      </c>
      <c r="H4935" s="184">
        <f t="shared" si="587"/>
        <v>270.20831699999997</v>
      </c>
      <c r="I4935" s="184">
        <f t="shared" si="581"/>
        <v>57.674683000000073</v>
      </c>
      <c r="K4935" s="184">
        <v>0</v>
      </c>
      <c r="L4935" s="184">
        <v>0</v>
      </c>
      <c r="M4935" s="184">
        <f t="shared" si="582"/>
        <v>0</v>
      </c>
      <c r="O4935" s="188">
        <v>327.88300000000004</v>
      </c>
      <c r="P4935" s="188">
        <v>270.20831699999997</v>
      </c>
      <c r="Q4935" s="188">
        <f t="shared" si="583"/>
        <v>57.674683000000073</v>
      </c>
      <c r="S4935" s="184">
        <v>0</v>
      </c>
      <c r="T4935" s="184">
        <v>0</v>
      </c>
      <c r="U4935" s="184">
        <f t="shared" si="584"/>
        <v>0</v>
      </c>
      <c r="W4935" s="185">
        <v>0</v>
      </c>
      <c r="X4935" s="185">
        <v>0</v>
      </c>
      <c r="Y4935" s="185">
        <f t="shared" si="585"/>
        <v>0</v>
      </c>
    </row>
    <row r="4936" spans="2:25" s="187" customFormat="1" hidden="1" x14ac:dyDescent="0.3">
      <c r="B4936" s="226" t="s">
        <v>5241</v>
      </c>
      <c r="C4936" s="338" t="s">
        <v>12409</v>
      </c>
      <c r="D4936" s="249"/>
      <c r="E4936" s="249"/>
      <c r="F4936" s="183"/>
      <c r="G4936" s="184">
        <f t="shared" si="586"/>
        <v>350.15350000000001</v>
      </c>
      <c r="H4936" s="184">
        <f t="shared" si="587"/>
        <v>337.52494100000001</v>
      </c>
      <c r="I4936" s="184">
        <f t="shared" si="581"/>
        <v>12.628558999999996</v>
      </c>
      <c r="K4936" s="184">
        <v>0</v>
      </c>
      <c r="L4936" s="184">
        <v>0</v>
      </c>
      <c r="M4936" s="184">
        <f t="shared" si="582"/>
        <v>0</v>
      </c>
      <c r="O4936" s="188">
        <v>350.15350000000001</v>
      </c>
      <c r="P4936" s="188">
        <v>337.52494100000001</v>
      </c>
      <c r="Q4936" s="188">
        <f t="shared" si="583"/>
        <v>12.628558999999996</v>
      </c>
      <c r="S4936" s="184">
        <v>0</v>
      </c>
      <c r="T4936" s="184">
        <v>0</v>
      </c>
      <c r="U4936" s="184">
        <f t="shared" si="584"/>
        <v>0</v>
      </c>
      <c r="W4936" s="185">
        <v>0</v>
      </c>
      <c r="X4936" s="185">
        <v>0</v>
      </c>
      <c r="Y4936" s="185">
        <f t="shared" si="585"/>
        <v>0</v>
      </c>
    </row>
    <row r="4937" spans="2:25" s="187" customFormat="1" hidden="1" x14ac:dyDescent="0.3">
      <c r="B4937" s="226" t="s">
        <v>5242</v>
      </c>
      <c r="C4937" s="338" t="s">
        <v>12410</v>
      </c>
      <c r="D4937" s="249"/>
      <c r="E4937" s="249"/>
      <c r="F4937" s="183"/>
      <c r="G4937" s="184">
        <f t="shared" si="586"/>
        <v>72.627100000000013</v>
      </c>
      <c r="H4937" s="184">
        <f t="shared" si="587"/>
        <v>71.945240630000001</v>
      </c>
      <c r="I4937" s="184">
        <f t="shared" ref="I4937:I5000" si="588">+ABS(G4937-H4937)</f>
        <v>0.68185937000001218</v>
      </c>
      <c r="K4937" s="184">
        <v>0</v>
      </c>
      <c r="L4937" s="184">
        <v>0</v>
      </c>
      <c r="M4937" s="184">
        <f t="shared" ref="M4937:M5000" si="589">+ABS(K4937-L4937)</f>
        <v>0</v>
      </c>
      <c r="O4937" s="188">
        <v>72.627100000000013</v>
      </c>
      <c r="P4937" s="188">
        <v>71.945240630000001</v>
      </c>
      <c r="Q4937" s="188">
        <f t="shared" ref="Q4937:Q5000" si="590">+ABS(O4937-P4937)</f>
        <v>0.68185937000001218</v>
      </c>
      <c r="S4937" s="184">
        <v>0</v>
      </c>
      <c r="T4937" s="184">
        <v>0</v>
      </c>
      <c r="U4937" s="184">
        <f t="shared" ref="U4937:U5000" si="591">+ABS(S4937-T4937)</f>
        <v>0</v>
      </c>
      <c r="W4937" s="185">
        <v>0</v>
      </c>
      <c r="X4937" s="185">
        <v>0</v>
      </c>
      <c r="Y4937" s="185">
        <f t="shared" ref="Y4937:Y5000" si="592">+ABS(W4937-X4937)</f>
        <v>0</v>
      </c>
    </row>
    <row r="4938" spans="2:25" s="187" customFormat="1" hidden="1" x14ac:dyDescent="0.3">
      <c r="B4938" s="226" t="s">
        <v>5243</v>
      </c>
      <c r="C4938" s="338" t="s">
        <v>12411</v>
      </c>
      <c r="D4938" s="249"/>
      <c r="E4938" s="249"/>
      <c r="F4938" s="183"/>
      <c r="G4938" s="184">
        <f t="shared" si="586"/>
        <v>67.413800000000009</v>
      </c>
      <c r="H4938" s="184">
        <f t="shared" si="587"/>
        <v>51.5</v>
      </c>
      <c r="I4938" s="184">
        <f t="shared" si="588"/>
        <v>15.913800000000009</v>
      </c>
      <c r="K4938" s="184">
        <v>0</v>
      </c>
      <c r="L4938" s="184">
        <v>0</v>
      </c>
      <c r="M4938" s="184">
        <f t="shared" si="589"/>
        <v>0</v>
      </c>
      <c r="O4938" s="188">
        <v>67.413800000000009</v>
      </c>
      <c r="P4938" s="188">
        <v>51.5</v>
      </c>
      <c r="Q4938" s="188">
        <f t="shared" si="590"/>
        <v>15.913800000000009</v>
      </c>
      <c r="S4938" s="184">
        <v>0</v>
      </c>
      <c r="T4938" s="184">
        <v>0</v>
      </c>
      <c r="U4938" s="184">
        <f t="shared" si="591"/>
        <v>0</v>
      </c>
      <c r="W4938" s="185">
        <v>0</v>
      </c>
      <c r="X4938" s="185">
        <v>0</v>
      </c>
      <c r="Y4938" s="185">
        <f t="shared" si="592"/>
        <v>0</v>
      </c>
    </row>
    <row r="4939" spans="2:25" s="187" customFormat="1" hidden="1" x14ac:dyDescent="0.3">
      <c r="B4939" s="226" t="s">
        <v>5244</v>
      </c>
      <c r="C4939" s="338" t="s">
        <v>12412</v>
      </c>
      <c r="D4939" s="249"/>
      <c r="E4939" s="249"/>
      <c r="F4939" s="183"/>
      <c r="G4939" s="184">
        <f t="shared" si="586"/>
        <v>42.011499999999998</v>
      </c>
      <c r="H4939" s="184">
        <f t="shared" si="587"/>
        <v>38.898288129999997</v>
      </c>
      <c r="I4939" s="184">
        <f t="shared" si="588"/>
        <v>3.1132118700000007</v>
      </c>
      <c r="K4939" s="184">
        <v>0</v>
      </c>
      <c r="L4939" s="184">
        <v>0</v>
      </c>
      <c r="M4939" s="184">
        <f t="shared" si="589"/>
        <v>0</v>
      </c>
      <c r="O4939" s="188">
        <v>42.011499999999998</v>
      </c>
      <c r="P4939" s="188">
        <v>38.898288129999997</v>
      </c>
      <c r="Q4939" s="188">
        <f t="shared" si="590"/>
        <v>3.1132118700000007</v>
      </c>
      <c r="S4939" s="184">
        <v>0</v>
      </c>
      <c r="T4939" s="184">
        <v>0</v>
      </c>
      <c r="U4939" s="184">
        <f t="shared" si="591"/>
        <v>0</v>
      </c>
      <c r="W4939" s="185">
        <v>0</v>
      </c>
      <c r="X4939" s="185">
        <v>0</v>
      </c>
      <c r="Y4939" s="185">
        <f t="shared" si="592"/>
        <v>0</v>
      </c>
    </row>
    <row r="4940" spans="2:25" s="187" customFormat="1" hidden="1" x14ac:dyDescent="0.3">
      <c r="B4940" s="226" t="s">
        <v>5245</v>
      </c>
      <c r="C4940" s="338" t="s">
        <v>12413</v>
      </c>
      <c r="D4940" s="249"/>
      <c r="E4940" s="249"/>
      <c r="F4940" s="183"/>
      <c r="G4940" s="184">
        <f t="shared" si="586"/>
        <v>255.34739999999999</v>
      </c>
      <c r="H4940" s="184">
        <f t="shared" si="587"/>
        <v>234.43186944999997</v>
      </c>
      <c r="I4940" s="184">
        <f t="shared" si="588"/>
        <v>20.915530550000028</v>
      </c>
      <c r="K4940" s="184">
        <v>0</v>
      </c>
      <c r="L4940" s="184">
        <v>0</v>
      </c>
      <c r="M4940" s="184">
        <f t="shared" si="589"/>
        <v>0</v>
      </c>
      <c r="O4940" s="188">
        <v>255.34739999999999</v>
      </c>
      <c r="P4940" s="188">
        <v>234.43186944999997</v>
      </c>
      <c r="Q4940" s="188">
        <f t="shared" si="590"/>
        <v>20.915530550000028</v>
      </c>
      <c r="S4940" s="184">
        <v>0</v>
      </c>
      <c r="T4940" s="184">
        <v>0</v>
      </c>
      <c r="U4940" s="184">
        <f t="shared" si="591"/>
        <v>0</v>
      </c>
      <c r="W4940" s="185">
        <v>0</v>
      </c>
      <c r="X4940" s="185">
        <v>0</v>
      </c>
      <c r="Y4940" s="185">
        <f t="shared" si="592"/>
        <v>0</v>
      </c>
    </row>
    <row r="4941" spans="2:25" s="187" customFormat="1" hidden="1" x14ac:dyDescent="0.3">
      <c r="B4941" s="226" t="s">
        <v>5246</v>
      </c>
      <c r="C4941" s="338" t="s">
        <v>12414</v>
      </c>
      <c r="D4941" s="249"/>
      <c r="E4941" s="249"/>
      <c r="F4941" s="183"/>
      <c r="G4941" s="184">
        <f t="shared" si="586"/>
        <v>39.972099999999998</v>
      </c>
      <c r="H4941" s="184">
        <f t="shared" si="587"/>
        <v>0.73099999999999998</v>
      </c>
      <c r="I4941" s="184">
        <f t="shared" si="588"/>
        <v>39.241099999999996</v>
      </c>
      <c r="K4941" s="184">
        <v>0</v>
      </c>
      <c r="L4941" s="184">
        <v>0</v>
      </c>
      <c r="M4941" s="184">
        <f t="shared" si="589"/>
        <v>0</v>
      </c>
      <c r="O4941" s="188">
        <v>39.972099999999998</v>
      </c>
      <c r="P4941" s="188">
        <v>0.73099999999999998</v>
      </c>
      <c r="Q4941" s="188">
        <f t="shared" si="590"/>
        <v>39.241099999999996</v>
      </c>
      <c r="S4941" s="184">
        <v>0</v>
      </c>
      <c r="T4941" s="184">
        <v>0</v>
      </c>
      <c r="U4941" s="184">
        <f t="shared" si="591"/>
        <v>0</v>
      </c>
      <c r="W4941" s="185">
        <v>0</v>
      </c>
      <c r="X4941" s="185">
        <v>0</v>
      </c>
      <c r="Y4941" s="185">
        <f t="shared" si="592"/>
        <v>0</v>
      </c>
    </row>
    <row r="4942" spans="2:25" s="187" customFormat="1" hidden="1" x14ac:dyDescent="0.3">
      <c r="B4942" s="226" t="s">
        <v>5247</v>
      </c>
      <c r="C4942" s="338" t="s">
        <v>12415</v>
      </c>
      <c r="D4942" s="249"/>
      <c r="E4942" s="249"/>
      <c r="F4942" s="183"/>
      <c r="G4942" s="184">
        <f t="shared" si="586"/>
        <v>1038.7137</v>
      </c>
      <c r="H4942" s="184">
        <f t="shared" si="587"/>
        <v>860.4761436199999</v>
      </c>
      <c r="I4942" s="184">
        <f t="shared" si="588"/>
        <v>178.23755638000011</v>
      </c>
      <c r="K4942" s="184">
        <v>0</v>
      </c>
      <c r="L4942" s="184">
        <v>0</v>
      </c>
      <c r="M4942" s="184">
        <f t="shared" si="589"/>
        <v>0</v>
      </c>
      <c r="O4942" s="188">
        <v>1038.7137</v>
      </c>
      <c r="P4942" s="188">
        <v>860.4761436199999</v>
      </c>
      <c r="Q4942" s="188">
        <f t="shared" si="590"/>
        <v>178.23755638000011</v>
      </c>
      <c r="S4942" s="184">
        <v>0</v>
      </c>
      <c r="T4942" s="184">
        <v>0</v>
      </c>
      <c r="U4942" s="184">
        <f t="shared" si="591"/>
        <v>0</v>
      </c>
      <c r="W4942" s="185">
        <v>0</v>
      </c>
      <c r="X4942" s="185">
        <v>0</v>
      </c>
      <c r="Y4942" s="185">
        <f t="shared" si="592"/>
        <v>0</v>
      </c>
    </row>
    <row r="4943" spans="2:25" s="187" customFormat="1" hidden="1" x14ac:dyDescent="0.3">
      <c r="B4943" s="226" t="s">
        <v>5248</v>
      </c>
      <c r="C4943" s="338" t="s">
        <v>12416</v>
      </c>
      <c r="D4943" s="249"/>
      <c r="E4943" s="249"/>
      <c r="F4943" s="183"/>
      <c r="G4943" s="184">
        <f t="shared" si="586"/>
        <v>333.37450000000001</v>
      </c>
      <c r="H4943" s="184">
        <f t="shared" si="587"/>
        <v>241.77917500000001</v>
      </c>
      <c r="I4943" s="184">
        <f t="shared" si="588"/>
        <v>91.595325000000003</v>
      </c>
      <c r="K4943" s="184">
        <v>0</v>
      </c>
      <c r="L4943" s="184">
        <v>0</v>
      </c>
      <c r="M4943" s="184">
        <f t="shared" si="589"/>
        <v>0</v>
      </c>
      <c r="O4943" s="188">
        <v>333.37450000000001</v>
      </c>
      <c r="P4943" s="188">
        <v>241.77917500000001</v>
      </c>
      <c r="Q4943" s="188">
        <f t="shared" si="590"/>
        <v>91.595325000000003</v>
      </c>
      <c r="S4943" s="184">
        <v>0</v>
      </c>
      <c r="T4943" s="184">
        <v>0</v>
      </c>
      <c r="U4943" s="184">
        <f t="shared" si="591"/>
        <v>0</v>
      </c>
      <c r="W4943" s="185">
        <v>0</v>
      </c>
      <c r="X4943" s="185">
        <v>0</v>
      </c>
      <c r="Y4943" s="185">
        <f t="shared" si="592"/>
        <v>0</v>
      </c>
    </row>
    <row r="4944" spans="2:25" s="187" customFormat="1" hidden="1" x14ac:dyDescent="0.3">
      <c r="B4944" s="226" t="s">
        <v>5249</v>
      </c>
      <c r="C4944" s="338" t="s">
        <v>12417</v>
      </c>
      <c r="D4944" s="249"/>
      <c r="E4944" s="249"/>
      <c r="F4944" s="183"/>
      <c r="G4944" s="184">
        <f t="shared" si="586"/>
        <v>421.9896</v>
      </c>
      <c r="H4944" s="184">
        <f t="shared" si="587"/>
        <v>401.69619967</v>
      </c>
      <c r="I4944" s="184">
        <f t="shared" si="588"/>
        <v>20.293400329999997</v>
      </c>
      <c r="K4944" s="184">
        <v>0</v>
      </c>
      <c r="L4944" s="184">
        <v>0</v>
      </c>
      <c r="M4944" s="184">
        <f t="shared" si="589"/>
        <v>0</v>
      </c>
      <c r="O4944" s="188">
        <v>421.9896</v>
      </c>
      <c r="P4944" s="188">
        <v>401.69619967</v>
      </c>
      <c r="Q4944" s="188">
        <f t="shared" si="590"/>
        <v>20.293400329999997</v>
      </c>
      <c r="S4944" s="184">
        <v>0</v>
      </c>
      <c r="T4944" s="184">
        <v>0</v>
      </c>
      <c r="U4944" s="184">
        <f t="shared" si="591"/>
        <v>0</v>
      </c>
      <c r="W4944" s="185">
        <v>0</v>
      </c>
      <c r="X4944" s="185">
        <v>0</v>
      </c>
      <c r="Y4944" s="185">
        <f t="shared" si="592"/>
        <v>0</v>
      </c>
    </row>
    <row r="4945" spans="2:27" s="187" customFormat="1" hidden="1" x14ac:dyDescent="0.3">
      <c r="B4945" s="226" t="s">
        <v>5250</v>
      </c>
      <c r="C4945" s="338" t="s">
        <v>12418</v>
      </c>
      <c r="D4945" s="249"/>
      <c r="E4945" s="249"/>
      <c r="F4945" s="183"/>
      <c r="G4945" s="184">
        <f t="shared" si="586"/>
        <v>52.471999999999994</v>
      </c>
      <c r="H4945" s="184">
        <f t="shared" si="587"/>
        <v>42.712867979999999</v>
      </c>
      <c r="I4945" s="184">
        <f t="shared" si="588"/>
        <v>9.7591320199999956</v>
      </c>
      <c r="J4945" s="186"/>
      <c r="K4945" s="184">
        <v>0</v>
      </c>
      <c r="L4945" s="184">
        <v>0</v>
      </c>
      <c r="M4945" s="184">
        <f t="shared" si="589"/>
        <v>0</v>
      </c>
      <c r="N4945" s="186"/>
      <c r="O4945" s="185">
        <v>52.471999999999994</v>
      </c>
      <c r="P4945" s="185">
        <v>42.712867979999999</v>
      </c>
      <c r="Q4945" s="185">
        <f t="shared" si="590"/>
        <v>9.7591320199999956</v>
      </c>
      <c r="R4945" s="186"/>
      <c r="S4945" s="184">
        <v>0</v>
      </c>
      <c r="T4945" s="184">
        <v>0</v>
      </c>
      <c r="U4945" s="184">
        <f t="shared" si="591"/>
        <v>0</v>
      </c>
      <c r="V4945" s="186"/>
      <c r="W4945" s="185">
        <v>0</v>
      </c>
      <c r="X4945" s="185">
        <v>0</v>
      </c>
      <c r="Y4945" s="185">
        <f t="shared" si="592"/>
        <v>0</v>
      </c>
      <c r="Z4945" s="189"/>
      <c r="AA4945" s="189"/>
    </row>
    <row r="4946" spans="2:27" s="187" customFormat="1" hidden="1" x14ac:dyDescent="0.3">
      <c r="B4946" s="226" t="s">
        <v>5251</v>
      </c>
      <c r="C4946" s="338" t="s">
        <v>12419</v>
      </c>
      <c r="D4946" s="249"/>
      <c r="E4946" s="249"/>
      <c r="F4946" s="183"/>
      <c r="G4946" s="184">
        <f t="shared" si="586"/>
        <v>387.69869999999997</v>
      </c>
      <c r="H4946" s="184">
        <f t="shared" si="587"/>
        <v>163.30420000000001</v>
      </c>
      <c r="I4946" s="184">
        <f t="shared" si="588"/>
        <v>224.39449999999997</v>
      </c>
      <c r="K4946" s="184">
        <v>0</v>
      </c>
      <c r="L4946" s="184">
        <v>0</v>
      </c>
      <c r="M4946" s="184">
        <f t="shared" si="589"/>
        <v>0</v>
      </c>
      <c r="O4946" s="188">
        <v>387.69869999999997</v>
      </c>
      <c r="P4946" s="188">
        <v>163.30420000000001</v>
      </c>
      <c r="Q4946" s="188">
        <f t="shared" si="590"/>
        <v>224.39449999999997</v>
      </c>
      <c r="S4946" s="184">
        <v>0</v>
      </c>
      <c r="T4946" s="184">
        <v>0</v>
      </c>
      <c r="U4946" s="184">
        <f t="shared" si="591"/>
        <v>0</v>
      </c>
      <c r="W4946" s="185">
        <v>0</v>
      </c>
      <c r="X4946" s="185">
        <v>0</v>
      </c>
      <c r="Y4946" s="185">
        <f t="shared" si="592"/>
        <v>0</v>
      </c>
    </row>
    <row r="4947" spans="2:27" s="187" customFormat="1" hidden="1" x14ac:dyDescent="0.3">
      <c r="B4947" s="226" t="s">
        <v>5252</v>
      </c>
      <c r="C4947" s="338" t="s">
        <v>12420</v>
      </c>
      <c r="D4947" s="249"/>
      <c r="E4947" s="249"/>
      <c r="F4947" s="183"/>
      <c r="G4947" s="184">
        <f t="shared" si="586"/>
        <v>42.432699999999997</v>
      </c>
      <c r="H4947" s="184">
        <f t="shared" si="587"/>
        <v>34.836354</v>
      </c>
      <c r="I4947" s="184">
        <f t="shared" si="588"/>
        <v>7.5963459999999969</v>
      </c>
      <c r="K4947" s="184">
        <v>0</v>
      </c>
      <c r="L4947" s="184">
        <v>0</v>
      </c>
      <c r="M4947" s="184">
        <f t="shared" si="589"/>
        <v>0</v>
      </c>
      <c r="O4947" s="188">
        <v>42.432699999999997</v>
      </c>
      <c r="P4947" s="188">
        <v>34.836354</v>
      </c>
      <c r="Q4947" s="188">
        <f t="shared" si="590"/>
        <v>7.5963459999999969</v>
      </c>
      <c r="S4947" s="184">
        <v>0</v>
      </c>
      <c r="T4947" s="184">
        <v>0</v>
      </c>
      <c r="U4947" s="184">
        <f t="shared" si="591"/>
        <v>0</v>
      </c>
      <c r="W4947" s="185">
        <v>0</v>
      </c>
      <c r="X4947" s="185">
        <v>0</v>
      </c>
      <c r="Y4947" s="185">
        <f t="shared" si="592"/>
        <v>0</v>
      </c>
    </row>
    <row r="4948" spans="2:27" s="187" customFormat="1" hidden="1" x14ac:dyDescent="0.3">
      <c r="B4948" s="226" t="s">
        <v>5253</v>
      </c>
      <c r="C4948" s="338" t="s">
        <v>12421</v>
      </c>
      <c r="D4948" s="249"/>
      <c r="E4948" s="249"/>
      <c r="F4948" s="183"/>
      <c r="G4948" s="184">
        <f t="shared" si="586"/>
        <v>301.78770000000003</v>
      </c>
      <c r="H4948" s="184">
        <f t="shared" si="587"/>
        <v>264.80718000000002</v>
      </c>
      <c r="I4948" s="184">
        <f t="shared" si="588"/>
        <v>36.980520000000013</v>
      </c>
      <c r="K4948" s="184">
        <v>0</v>
      </c>
      <c r="L4948" s="184">
        <v>0</v>
      </c>
      <c r="M4948" s="184">
        <f t="shared" si="589"/>
        <v>0</v>
      </c>
      <c r="O4948" s="188">
        <v>301.78770000000003</v>
      </c>
      <c r="P4948" s="188">
        <v>264.80718000000002</v>
      </c>
      <c r="Q4948" s="188">
        <f t="shared" si="590"/>
        <v>36.980520000000013</v>
      </c>
      <c r="S4948" s="184">
        <v>0</v>
      </c>
      <c r="T4948" s="184">
        <v>0</v>
      </c>
      <c r="U4948" s="184">
        <f t="shared" si="591"/>
        <v>0</v>
      </c>
      <c r="W4948" s="185">
        <v>0</v>
      </c>
      <c r="X4948" s="185">
        <v>0</v>
      </c>
      <c r="Y4948" s="185">
        <f t="shared" si="592"/>
        <v>0</v>
      </c>
    </row>
    <row r="4949" spans="2:27" s="187" customFormat="1" hidden="1" x14ac:dyDescent="0.3">
      <c r="B4949" s="226" t="s">
        <v>5254</v>
      </c>
      <c r="C4949" s="338" t="s">
        <v>12422</v>
      </c>
      <c r="D4949" s="249"/>
      <c r="E4949" s="249"/>
      <c r="F4949" s="183"/>
      <c r="G4949" s="184">
        <f t="shared" si="586"/>
        <v>64.898700000000005</v>
      </c>
      <c r="H4949" s="184">
        <f t="shared" si="587"/>
        <v>50.1</v>
      </c>
      <c r="I4949" s="184">
        <f t="shared" si="588"/>
        <v>14.798700000000004</v>
      </c>
      <c r="K4949" s="184">
        <v>0</v>
      </c>
      <c r="L4949" s="184">
        <v>0</v>
      </c>
      <c r="M4949" s="184">
        <f t="shared" si="589"/>
        <v>0</v>
      </c>
      <c r="O4949" s="188">
        <v>64.898700000000005</v>
      </c>
      <c r="P4949" s="188">
        <v>50.1</v>
      </c>
      <c r="Q4949" s="188">
        <f t="shared" si="590"/>
        <v>14.798700000000004</v>
      </c>
      <c r="S4949" s="184">
        <v>0</v>
      </c>
      <c r="T4949" s="184">
        <v>0</v>
      </c>
      <c r="U4949" s="184">
        <f t="shared" si="591"/>
        <v>0</v>
      </c>
      <c r="W4949" s="185">
        <v>0</v>
      </c>
      <c r="X4949" s="185">
        <v>0</v>
      </c>
      <c r="Y4949" s="185">
        <f t="shared" si="592"/>
        <v>0</v>
      </c>
    </row>
    <row r="4950" spans="2:27" s="187" customFormat="1" hidden="1" x14ac:dyDescent="0.3">
      <c r="B4950" s="226" t="s">
        <v>5255</v>
      </c>
      <c r="C4950" s="338" t="s">
        <v>12423</v>
      </c>
      <c r="D4950" s="249"/>
      <c r="E4950" s="249"/>
      <c r="F4950" s="183"/>
      <c r="G4950" s="184">
        <f t="shared" si="586"/>
        <v>1473.5456999999999</v>
      </c>
      <c r="H4950" s="184">
        <f t="shared" si="587"/>
        <v>1447.1104284999999</v>
      </c>
      <c r="I4950" s="184">
        <f t="shared" si="588"/>
        <v>26.435271499999999</v>
      </c>
      <c r="K4950" s="184">
        <v>0</v>
      </c>
      <c r="L4950" s="184">
        <v>0</v>
      </c>
      <c r="M4950" s="184">
        <f t="shared" si="589"/>
        <v>0</v>
      </c>
      <c r="O4950" s="188">
        <v>1473.5456999999999</v>
      </c>
      <c r="P4950" s="188">
        <v>1447.1104284999999</v>
      </c>
      <c r="Q4950" s="188">
        <f t="shared" si="590"/>
        <v>26.435271499999999</v>
      </c>
      <c r="S4950" s="184">
        <v>0</v>
      </c>
      <c r="T4950" s="184">
        <v>0</v>
      </c>
      <c r="U4950" s="184">
        <f t="shared" si="591"/>
        <v>0</v>
      </c>
      <c r="W4950" s="185">
        <v>0</v>
      </c>
      <c r="X4950" s="185">
        <v>0</v>
      </c>
      <c r="Y4950" s="185">
        <f t="shared" si="592"/>
        <v>0</v>
      </c>
    </row>
    <row r="4951" spans="2:27" s="187" customFormat="1" hidden="1" x14ac:dyDescent="0.3">
      <c r="B4951" s="226" t="s">
        <v>5256</v>
      </c>
      <c r="C4951" s="338" t="s">
        <v>12424</v>
      </c>
      <c r="D4951" s="249"/>
      <c r="E4951" s="249"/>
      <c r="F4951" s="183"/>
      <c r="G4951" s="184">
        <f t="shared" si="586"/>
        <v>503.1789</v>
      </c>
      <c r="H4951" s="184">
        <f t="shared" si="587"/>
        <v>438.48443500000002</v>
      </c>
      <c r="I4951" s="184">
        <f t="shared" si="588"/>
        <v>64.69446499999998</v>
      </c>
      <c r="K4951" s="184">
        <v>0</v>
      </c>
      <c r="L4951" s="184">
        <v>0</v>
      </c>
      <c r="M4951" s="184">
        <f t="shared" si="589"/>
        <v>0</v>
      </c>
      <c r="O4951" s="188">
        <v>503.1789</v>
      </c>
      <c r="P4951" s="188">
        <v>438.48443500000002</v>
      </c>
      <c r="Q4951" s="188">
        <f t="shared" si="590"/>
        <v>64.69446499999998</v>
      </c>
      <c r="S4951" s="184">
        <v>0</v>
      </c>
      <c r="T4951" s="184">
        <v>0</v>
      </c>
      <c r="U4951" s="184">
        <f t="shared" si="591"/>
        <v>0</v>
      </c>
      <c r="W4951" s="185">
        <v>0</v>
      </c>
      <c r="X4951" s="185">
        <v>0</v>
      </c>
      <c r="Y4951" s="185">
        <f t="shared" si="592"/>
        <v>0</v>
      </c>
    </row>
    <row r="4952" spans="2:27" s="187" customFormat="1" hidden="1" x14ac:dyDescent="0.3">
      <c r="B4952" s="226" t="s">
        <v>5257</v>
      </c>
      <c r="C4952" s="338" t="s">
        <v>12425</v>
      </c>
      <c r="D4952" s="249"/>
      <c r="E4952" s="249"/>
      <c r="F4952" s="183"/>
      <c r="G4952" s="184">
        <f t="shared" si="586"/>
        <v>442.57389999999998</v>
      </c>
      <c r="H4952" s="184">
        <f t="shared" si="587"/>
        <v>429.11464599999999</v>
      </c>
      <c r="I4952" s="184">
        <f t="shared" si="588"/>
        <v>13.459253999999987</v>
      </c>
      <c r="K4952" s="184">
        <v>0</v>
      </c>
      <c r="L4952" s="184">
        <v>0</v>
      </c>
      <c r="M4952" s="184">
        <f t="shared" si="589"/>
        <v>0</v>
      </c>
      <c r="O4952" s="188">
        <v>442.57389999999998</v>
      </c>
      <c r="P4952" s="188">
        <v>429.11464599999999</v>
      </c>
      <c r="Q4952" s="188">
        <f t="shared" si="590"/>
        <v>13.459253999999987</v>
      </c>
      <c r="S4952" s="184">
        <v>0</v>
      </c>
      <c r="T4952" s="184">
        <v>0</v>
      </c>
      <c r="U4952" s="184">
        <f t="shared" si="591"/>
        <v>0</v>
      </c>
      <c r="W4952" s="185">
        <v>0</v>
      </c>
      <c r="X4952" s="185">
        <v>0</v>
      </c>
      <c r="Y4952" s="185">
        <f t="shared" si="592"/>
        <v>0</v>
      </c>
    </row>
    <row r="4953" spans="2:27" s="187" customFormat="1" hidden="1" x14ac:dyDescent="0.3">
      <c r="B4953" s="226" t="s">
        <v>5258</v>
      </c>
      <c r="C4953" s="338" t="s">
        <v>12426</v>
      </c>
      <c r="D4953" s="249"/>
      <c r="E4953" s="249"/>
      <c r="F4953" s="183"/>
      <c r="G4953" s="184">
        <f t="shared" si="586"/>
        <v>203.71300000000002</v>
      </c>
      <c r="H4953" s="184">
        <f t="shared" si="587"/>
        <v>189.31120353</v>
      </c>
      <c r="I4953" s="184">
        <f t="shared" si="588"/>
        <v>14.401796470000022</v>
      </c>
      <c r="K4953" s="184">
        <v>0</v>
      </c>
      <c r="L4953" s="184">
        <v>0</v>
      </c>
      <c r="M4953" s="184">
        <f t="shared" si="589"/>
        <v>0</v>
      </c>
      <c r="O4953" s="188">
        <v>203.71300000000002</v>
      </c>
      <c r="P4953" s="188">
        <v>189.31120353</v>
      </c>
      <c r="Q4953" s="188">
        <f t="shared" si="590"/>
        <v>14.401796470000022</v>
      </c>
      <c r="S4953" s="184">
        <v>0</v>
      </c>
      <c r="T4953" s="184">
        <v>0</v>
      </c>
      <c r="U4953" s="184">
        <f t="shared" si="591"/>
        <v>0</v>
      </c>
      <c r="W4953" s="185">
        <v>0</v>
      </c>
      <c r="X4953" s="185">
        <v>0</v>
      </c>
      <c r="Y4953" s="185">
        <f t="shared" si="592"/>
        <v>0</v>
      </c>
    </row>
    <row r="4954" spans="2:27" s="187" customFormat="1" hidden="1" x14ac:dyDescent="0.3">
      <c r="B4954" s="226" t="s">
        <v>5259</v>
      </c>
      <c r="C4954" s="338" t="s">
        <v>12427</v>
      </c>
      <c r="D4954" s="249"/>
      <c r="E4954" s="249"/>
      <c r="F4954" s="183"/>
      <c r="G4954" s="184">
        <f t="shared" si="586"/>
        <v>337.36619999999999</v>
      </c>
      <c r="H4954" s="184">
        <f t="shared" si="587"/>
        <v>242.037069</v>
      </c>
      <c r="I4954" s="184">
        <f t="shared" si="588"/>
        <v>95.32913099999999</v>
      </c>
      <c r="K4954" s="184">
        <v>0</v>
      </c>
      <c r="L4954" s="184">
        <v>0</v>
      </c>
      <c r="M4954" s="184">
        <f t="shared" si="589"/>
        <v>0</v>
      </c>
      <c r="O4954" s="188">
        <v>337.36619999999999</v>
      </c>
      <c r="P4954" s="188">
        <v>242.037069</v>
      </c>
      <c r="Q4954" s="188">
        <f t="shared" si="590"/>
        <v>95.32913099999999</v>
      </c>
      <c r="S4954" s="184">
        <v>0</v>
      </c>
      <c r="T4954" s="184">
        <v>0</v>
      </c>
      <c r="U4954" s="184">
        <f t="shared" si="591"/>
        <v>0</v>
      </c>
      <c r="W4954" s="185">
        <v>0</v>
      </c>
      <c r="X4954" s="185">
        <v>0</v>
      </c>
      <c r="Y4954" s="185">
        <f t="shared" si="592"/>
        <v>0</v>
      </c>
    </row>
    <row r="4955" spans="2:27" s="187" customFormat="1" hidden="1" x14ac:dyDescent="0.3">
      <c r="B4955" s="226" t="s">
        <v>5260</v>
      </c>
      <c r="C4955" s="338" t="s">
        <v>12428</v>
      </c>
      <c r="D4955" s="249"/>
      <c r="E4955" s="249"/>
      <c r="F4955" s="183"/>
      <c r="G4955" s="184">
        <f t="shared" si="586"/>
        <v>61.130600000000001</v>
      </c>
      <c r="H4955" s="184">
        <f t="shared" si="587"/>
        <v>58.555981339999995</v>
      </c>
      <c r="I4955" s="184">
        <f t="shared" si="588"/>
        <v>2.5746186600000058</v>
      </c>
      <c r="K4955" s="184">
        <v>0</v>
      </c>
      <c r="L4955" s="184">
        <v>0</v>
      </c>
      <c r="M4955" s="184">
        <f t="shared" si="589"/>
        <v>0</v>
      </c>
      <c r="O4955" s="188">
        <v>61.130600000000001</v>
      </c>
      <c r="P4955" s="188">
        <v>58.555981339999995</v>
      </c>
      <c r="Q4955" s="188">
        <f t="shared" si="590"/>
        <v>2.5746186600000058</v>
      </c>
      <c r="S4955" s="184">
        <v>0</v>
      </c>
      <c r="T4955" s="184">
        <v>0</v>
      </c>
      <c r="U4955" s="184">
        <f t="shared" si="591"/>
        <v>0</v>
      </c>
      <c r="W4955" s="185">
        <v>0</v>
      </c>
      <c r="X4955" s="185">
        <v>0</v>
      </c>
      <c r="Y4955" s="185">
        <f t="shared" si="592"/>
        <v>0</v>
      </c>
    </row>
    <row r="4956" spans="2:27" s="187" customFormat="1" hidden="1" x14ac:dyDescent="0.3">
      <c r="B4956" s="226" t="s">
        <v>5261</v>
      </c>
      <c r="C4956" s="338" t="s">
        <v>12429</v>
      </c>
      <c r="D4956" s="249"/>
      <c r="E4956" s="249"/>
      <c r="F4956" s="183"/>
      <c r="G4956" s="184">
        <f t="shared" si="586"/>
        <v>329.15559999999999</v>
      </c>
      <c r="H4956" s="184">
        <f t="shared" si="587"/>
        <v>284.75897100000003</v>
      </c>
      <c r="I4956" s="184">
        <f t="shared" si="588"/>
        <v>44.396628999999962</v>
      </c>
      <c r="K4956" s="184">
        <v>0</v>
      </c>
      <c r="L4956" s="184">
        <v>0</v>
      </c>
      <c r="M4956" s="184">
        <f t="shared" si="589"/>
        <v>0</v>
      </c>
      <c r="O4956" s="188">
        <v>329.15559999999999</v>
      </c>
      <c r="P4956" s="188">
        <v>284.75897100000003</v>
      </c>
      <c r="Q4956" s="188">
        <f t="shared" si="590"/>
        <v>44.396628999999962</v>
      </c>
      <c r="S4956" s="184">
        <v>0</v>
      </c>
      <c r="T4956" s="184">
        <v>0</v>
      </c>
      <c r="U4956" s="184">
        <f t="shared" si="591"/>
        <v>0</v>
      </c>
      <c r="W4956" s="185">
        <v>0</v>
      </c>
      <c r="X4956" s="185">
        <v>0</v>
      </c>
      <c r="Y4956" s="185">
        <f t="shared" si="592"/>
        <v>0</v>
      </c>
    </row>
    <row r="4957" spans="2:27" s="187" customFormat="1" hidden="1" x14ac:dyDescent="0.3">
      <c r="B4957" s="226" t="s">
        <v>5262</v>
      </c>
      <c r="C4957" s="338" t="s">
        <v>12430</v>
      </c>
      <c r="D4957" s="249"/>
      <c r="E4957" s="249"/>
      <c r="F4957" s="183"/>
      <c r="G4957" s="184">
        <f t="shared" si="586"/>
        <v>101.6</v>
      </c>
      <c r="H4957" s="184">
        <f t="shared" si="587"/>
        <v>100.38500000000001</v>
      </c>
      <c r="I4957" s="184">
        <f t="shared" si="588"/>
        <v>1.2149999999999892</v>
      </c>
      <c r="K4957" s="184">
        <v>0</v>
      </c>
      <c r="L4957" s="184">
        <v>0</v>
      </c>
      <c r="M4957" s="184">
        <f t="shared" si="589"/>
        <v>0</v>
      </c>
      <c r="O4957" s="188">
        <v>101.6</v>
      </c>
      <c r="P4957" s="188">
        <v>100.38500000000001</v>
      </c>
      <c r="Q4957" s="188">
        <f t="shared" si="590"/>
        <v>1.2149999999999892</v>
      </c>
      <c r="S4957" s="184">
        <v>0</v>
      </c>
      <c r="T4957" s="184">
        <v>0</v>
      </c>
      <c r="U4957" s="184">
        <f t="shared" si="591"/>
        <v>0</v>
      </c>
      <c r="W4957" s="185">
        <v>0</v>
      </c>
      <c r="X4957" s="185">
        <v>0</v>
      </c>
      <c r="Y4957" s="185">
        <f t="shared" si="592"/>
        <v>0</v>
      </c>
    </row>
    <row r="4958" spans="2:27" s="187" customFormat="1" hidden="1" x14ac:dyDescent="0.3">
      <c r="B4958" s="226" t="s">
        <v>5263</v>
      </c>
      <c r="C4958" s="338" t="s">
        <v>12431</v>
      </c>
      <c r="D4958" s="249"/>
      <c r="E4958" s="249"/>
      <c r="F4958" s="183"/>
      <c r="G4958" s="184">
        <f t="shared" si="586"/>
        <v>1207.7307999999998</v>
      </c>
      <c r="H4958" s="184">
        <f t="shared" si="587"/>
        <v>1117.1814339999999</v>
      </c>
      <c r="I4958" s="184">
        <f t="shared" si="588"/>
        <v>90.549365999999964</v>
      </c>
      <c r="K4958" s="184">
        <v>0</v>
      </c>
      <c r="L4958" s="184">
        <v>0</v>
      </c>
      <c r="M4958" s="184">
        <f t="shared" si="589"/>
        <v>0</v>
      </c>
      <c r="O4958" s="188">
        <v>1207.7307999999998</v>
      </c>
      <c r="P4958" s="188">
        <v>1117.1814339999999</v>
      </c>
      <c r="Q4958" s="188">
        <f t="shared" si="590"/>
        <v>90.549365999999964</v>
      </c>
      <c r="S4958" s="184">
        <v>0</v>
      </c>
      <c r="T4958" s="184">
        <v>0</v>
      </c>
      <c r="U4958" s="184">
        <f t="shared" si="591"/>
        <v>0</v>
      </c>
      <c r="W4958" s="185">
        <v>0</v>
      </c>
      <c r="X4958" s="185">
        <v>0</v>
      </c>
      <c r="Y4958" s="185">
        <f t="shared" si="592"/>
        <v>0</v>
      </c>
    </row>
    <row r="4959" spans="2:27" s="187" customFormat="1" hidden="1" x14ac:dyDescent="0.3">
      <c r="B4959" s="226" t="s">
        <v>5264</v>
      </c>
      <c r="C4959" s="338" t="s">
        <v>12432</v>
      </c>
      <c r="D4959" s="249"/>
      <c r="E4959" s="249"/>
      <c r="F4959" s="183"/>
      <c r="G4959" s="184">
        <f t="shared" si="586"/>
        <v>312.5684</v>
      </c>
      <c r="H4959" s="184">
        <f t="shared" si="587"/>
        <v>261.90091999999999</v>
      </c>
      <c r="I4959" s="184">
        <f t="shared" si="588"/>
        <v>50.667480000000012</v>
      </c>
      <c r="K4959" s="184">
        <v>0</v>
      </c>
      <c r="L4959" s="184">
        <v>0</v>
      </c>
      <c r="M4959" s="184">
        <f t="shared" si="589"/>
        <v>0</v>
      </c>
      <c r="O4959" s="188">
        <v>312.5684</v>
      </c>
      <c r="P4959" s="188">
        <v>261.90091999999999</v>
      </c>
      <c r="Q4959" s="188">
        <f t="shared" si="590"/>
        <v>50.667480000000012</v>
      </c>
      <c r="S4959" s="184">
        <v>0</v>
      </c>
      <c r="T4959" s="184">
        <v>0</v>
      </c>
      <c r="U4959" s="184">
        <f t="shared" si="591"/>
        <v>0</v>
      </c>
      <c r="W4959" s="185">
        <v>0</v>
      </c>
      <c r="X4959" s="185">
        <v>0</v>
      </c>
      <c r="Y4959" s="185">
        <f t="shared" si="592"/>
        <v>0</v>
      </c>
    </row>
    <row r="4960" spans="2:27" s="187" customFormat="1" hidden="1" x14ac:dyDescent="0.3">
      <c r="B4960" s="226" t="s">
        <v>5265</v>
      </c>
      <c r="C4960" s="338" t="s">
        <v>12433</v>
      </c>
      <c r="D4960" s="249"/>
      <c r="E4960" s="249"/>
      <c r="F4960" s="183"/>
      <c r="G4960" s="184">
        <f t="shared" si="586"/>
        <v>354.30009999999999</v>
      </c>
      <c r="H4960" s="184">
        <f t="shared" si="587"/>
        <v>316.41619600000001</v>
      </c>
      <c r="I4960" s="184">
        <f t="shared" si="588"/>
        <v>37.883903999999973</v>
      </c>
      <c r="K4960" s="184">
        <v>0</v>
      </c>
      <c r="L4960" s="184">
        <v>0</v>
      </c>
      <c r="M4960" s="184">
        <f t="shared" si="589"/>
        <v>0</v>
      </c>
      <c r="O4960" s="188">
        <v>354.30009999999999</v>
      </c>
      <c r="P4960" s="188">
        <v>316.41619600000001</v>
      </c>
      <c r="Q4960" s="188">
        <f t="shared" si="590"/>
        <v>37.883903999999973</v>
      </c>
      <c r="S4960" s="184">
        <v>0</v>
      </c>
      <c r="T4960" s="184">
        <v>0</v>
      </c>
      <c r="U4960" s="184">
        <f t="shared" si="591"/>
        <v>0</v>
      </c>
      <c r="W4960" s="185">
        <v>0</v>
      </c>
      <c r="X4960" s="185">
        <v>0</v>
      </c>
      <c r="Y4960" s="185">
        <f t="shared" si="592"/>
        <v>0</v>
      </c>
    </row>
    <row r="4961" spans="2:25" s="187" customFormat="1" hidden="1" x14ac:dyDescent="0.3">
      <c r="B4961" s="226" t="s">
        <v>5266</v>
      </c>
      <c r="C4961" s="338" t="s">
        <v>12434</v>
      </c>
      <c r="D4961" s="249"/>
      <c r="E4961" s="249"/>
      <c r="F4961" s="183"/>
      <c r="G4961" s="184">
        <f t="shared" si="586"/>
        <v>56.525100000000002</v>
      </c>
      <c r="H4961" s="184">
        <f t="shared" si="587"/>
        <v>51.885595000000002</v>
      </c>
      <c r="I4961" s="184">
        <f t="shared" si="588"/>
        <v>4.6395049999999998</v>
      </c>
      <c r="K4961" s="184">
        <v>0</v>
      </c>
      <c r="L4961" s="184">
        <v>0</v>
      </c>
      <c r="M4961" s="184">
        <f t="shared" si="589"/>
        <v>0</v>
      </c>
      <c r="O4961" s="188">
        <v>56.525100000000002</v>
      </c>
      <c r="P4961" s="188">
        <v>51.885595000000002</v>
      </c>
      <c r="Q4961" s="188">
        <f t="shared" si="590"/>
        <v>4.6395049999999998</v>
      </c>
      <c r="S4961" s="184">
        <v>0</v>
      </c>
      <c r="T4961" s="184">
        <v>0</v>
      </c>
      <c r="U4961" s="184">
        <f t="shared" si="591"/>
        <v>0</v>
      </c>
      <c r="W4961" s="185">
        <v>0</v>
      </c>
      <c r="X4961" s="185">
        <v>0</v>
      </c>
      <c r="Y4961" s="185">
        <f t="shared" si="592"/>
        <v>0</v>
      </c>
    </row>
    <row r="4962" spans="2:25" s="187" customFormat="1" hidden="1" x14ac:dyDescent="0.3">
      <c r="B4962" s="226" t="s">
        <v>5267</v>
      </c>
      <c r="C4962" s="338" t="s">
        <v>12435</v>
      </c>
      <c r="D4962" s="249"/>
      <c r="E4962" s="249"/>
      <c r="F4962" s="183"/>
      <c r="G4962" s="184">
        <f t="shared" si="586"/>
        <v>85.259699999999995</v>
      </c>
      <c r="H4962" s="184">
        <f t="shared" si="587"/>
        <v>0.25</v>
      </c>
      <c r="I4962" s="184">
        <f t="shared" si="588"/>
        <v>85.009699999999995</v>
      </c>
      <c r="K4962" s="184">
        <v>0</v>
      </c>
      <c r="L4962" s="184">
        <v>0</v>
      </c>
      <c r="M4962" s="184">
        <f t="shared" si="589"/>
        <v>0</v>
      </c>
      <c r="O4962" s="188">
        <v>85.259699999999995</v>
      </c>
      <c r="P4962" s="188">
        <v>0.25</v>
      </c>
      <c r="Q4962" s="188">
        <f t="shared" si="590"/>
        <v>85.009699999999995</v>
      </c>
      <c r="S4962" s="184">
        <v>0</v>
      </c>
      <c r="T4962" s="184">
        <v>0</v>
      </c>
      <c r="U4962" s="184">
        <f t="shared" si="591"/>
        <v>0</v>
      </c>
      <c r="W4962" s="185">
        <v>0</v>
      </c>
      <c r="X4962" s="185">
        <v>0</v>
      </c>
      <c r="Y4962" s="185">
        <f t="shared" si="592"/>
        <v>0</v>
      </c>
    </row>
    <row r="4963" spans="2:25" s="187" customFormat="1" hidden="1" x14ac:dyDescent="0.3">
      <c r="B4963" s="226" t="s">
        <v>5268</v>
      </c>
      <c r="C4963" s="338" t="s">
        <v>12436</v>
      </c>
      <c r="D4963" s="249"/>
      <c r="E4963" s="249"/>
      <c r="F4963" s="183"/>
      <c r="G4963" s="184">
        <f t="shared" si="586"/>
        <v>67.336799999999997</v>
      </c>
      <c r="H4963" s="184">
        <f t="shared" si="587"/>
        <v>59.956330999999992</v>
      </c>
      <c r="I4963" s="184">
        <f t="shared" si="588"/>
        <v>7.3804690000000051</v>
      </c>
      <c r="K4963" s="184">
        <v>0</v>
      </c>
      <c r="L4963" s="184">
        <v>0</v>
      </c>
      <c r="M4963" s="184">
        <f t="shared" si="589"/>
        <v>0</v>
      </c>
      <c r="O4963" s="188">
        <v>67.336799999999997</v>
      </c>
      <c r="P4963" s="188">
        <v>59.956330999999992</v>
      </c>
      <c r="Q4963" s="188">
        <f t="shared" si="590"/>
        <v>7.3804690000000051</v>
      </c>
      <c r="S4963" s="184">
        <v>0</v>
      </c>
      <c r="T4963" s="184">
        <v>0</v>
      </c>
      <c r="U4963" s="184">
        <f t="shared" si="591"/>
        <v>0</v>
      </c>
      <c r="W4963" s="185">
        <v>0</v>
      </c>
      <c r="X4963" s="185">
        <v>0</v>
      </c>
      <c r="Y4963" s="185">
        <f t="shared" si="592"/>
        <v>0</v>
      </c>
    </row>
    <row r="4964" spans="2:25" s="187" customFormat="1" hidden="1" x14ac:dyDescent="0.3">
      <c r="B4964" s="226" t="s">
        <v>5269</v>
      </c>
      <c r="C4964" s="338" t="s">
        <v>12437</v>
      </c>
      <c r="D4964" s="249"/>
      <c r="E4964" s="249"/>
      <c r="F4964" s="183"/>
      <c r="G4964" s="184">
        <f t="shared" si="586"/>
        <v>267.93520000000001</v>
      </c>
      <c r="H4964" s="184">
        <f t="shared" si="587"/>
        <v>242.77663200000001</v>
      </c>
      <c r="I4964" s="184">
        <f t="shared" si="588"/>
        <v>25.158568000000002</v>
      </c>
      <c r="K4964" s="184">
        <v>0</v>
      </c>
      <c r="L4964" s="184">
        <v>0</v>
      </c>
      <c r="M4964" s="184">
        <f t="shared" si="589"/>
        <v>0</v>
      </c>
      <c r="O4964" s="188">
        <v>267.93520000000001</v>
      </c>
      <c r="P4964" s="188">
        <v>242.77663200000001</v>
      </c>
      <c r="Q4964" s="188">
        <f t="shared" si="590"/>
        <v>25.158568000000002</v>
      </c>
      <c r="S4964" s="184">
        <v>0</v>
      </c>
      <c r="T4964" s="184">
        <v>0</v>
      </c>
      <c r="U4964" s="184">
        <f t="shared" si="591"/>
        <v>0</v>
      </c>
      <c r="W4964" s="185">
        <v>0</v>
      </c>
      <c r="X4964" s="185">
        <v>0</v>
      </c>
      <c r="Y4964" s="185">
        <f t="shared" si="592"/>
        <v>0</v>
      </c>
    </row>
    <row r="4965" spans="2:25" s="187" customFormat="1" hidden="1" x14ac:dyDescent="0.3">
      <c r="B4965" s="226" t="s">
        <v>5270</v>
      </c>
      <c r="C4965" s="338" t="s">
        <v>12438</v>
      </c>
      <c r="D4965" s="249"/>
      <c r="E4965" s="249"/>
      <c r="F4965" s="183"/>
      <c r="G4965" s="184">
        <f t="shared" si="586"/>
        <v>130.40100000000001</v>
      </c>
      <c r="H4965" s="184">
        <f t="shared" si="587"/>
        <v>40.037999999999997</v>
      </c>
      <c r="I4965" s="184">
        <f t="shared" si="588"/>
        <v>90.363000000000014</v>
      </c>
      <c r="K4965" s="184">
        <v>0</v>
      </c>
      <c r="L4965" s="184">
        <v>0</v>
      </c>
      <c r="M4965" s="184">
        <f t="shared" si="589"/>
        <v>0</v>
      </c>
      <c r="O4965" s="188">
        <v>130.40100000000001</v>
      </c>
      <c r="P4965" s="188">
        <v>40.037999999999997</v>
      </c>
      <c r="Q4965" s="188">
        <f t="shared" si="590"/>
        <v>90.363000000000014</v>
      </c>
      <c r="S4965" s="184">
        <v>0</v>
      </c>
      <c r="T4965" s="184">
        <v>0</v>
      </c>
      <c r="U4965" s="184">
        <f t="shared" si="591"/>
        <v>0</v>
      </c>
      <c r="W4965" s="185">
        <v>0</v>
      </c>
      <c r="X4965" s="185">
        <v>0</v>
      </c>
      <c r="Y4965" s="185">
        <f t="shared" si="592"/>
        <v>0</v>
      </c>
    </row>
    <row r="4966" spans="2:25" s="187" customFormat="1" hidden="1" x14ac:dyDescent="0.3">
      <c r="B4966" s="226" t="s">
        <v>5271</v>
      </c>
      <c r="C4966" s="338" t="s">
        <v>12439</v>
      </c>
      <c r="D4966" s="249"/>
      <c r="E4966" s="249"/>
      <c r="F4966" s="183"/>
      <c r="G4966" s="184">
        <f t="shared" si="586"/>
        <v>919.66870000000017</v>
      </c>
      <c r="H4966" s="184">
        <f t="shared" si="587"/>
        <v>903.41666000000009</v>
      </c>
      <c r="I4966" s="184">
        <f t="shared" si="588"/>
        <v>16.252040000000079</v>
      </c>
      <c r="K4966" s="184">
        <v>0</v>
      </c>
      <c r="L4966" s="184">
        <v>0</v>
      </c>
      <c r="M4966" s="184">
        <f t="shared" si="589"/>
        <v>0</v>
      </c>
      <c r="O4966" s="188">
        <v>919.66870000000017</v>
      </c>
      <c r="P4966" s="188">
        <v>903.41666000000009</v>
      </c>
      <c r="Q4966" s="188">
        <f t="shared" si="590"/>
        <v>16.252040000000079</v>
      </c>
      <c r="S4966" s="184">
        <v>0</v>
      </c>
      <c r="T4966" s="184">
        <v>0</v>
      </c>
      <c r="U4966" s="184">
        <f t="shared" si="591"/>
        <v>0</v>
      </c>
      <c r="W4966" s="185">
        <v>0</v>
      </c>
      <c r="X4966" s="185">
        <v>0</v>
      </c>
      <c r="Y4966" s="185">
        <f t="shared" si="592"/>
        <v>0</v>
      </c>
    </row>
    <row r="4967" spans="2:25" s="187" customFormat="1" hidden="1" x14ac:dyDescent="0.3">
      <c r="B4967" s="226" t="s">
        <v>5272</v>
      </c>
      <c r="C4967" s="338" t="s">
        <v>12440</v>
      </c>
      <c r="D4967" s="249"/>
      <c r="E4967" s="249"/>
      <c r="F4967" s="183"/>
      <c r="G4967" s="184">
        <f t="shared" si="586"/>
        <v>247.6054</v>
      </c>
      <c r="H4967" s="184">
        <f t="shared" si="587"/>
        <v>192.19117599999998</v>
      </c>
      <c r="I4967" s="184">
        <f t="shared" si="588"/>
        <v>55.414224000000019</v>
      </c>
      <c r="K4967" s="184">
        <v>0</v>
      </c>
      <c r="L4967" s="184">
        <v>0</v>
      </c>
      <c r="M4967" s="184">
        <f t="shared" si="589"/>
        <v>0</v>
      </c>
      <c r="O4967" s="188">
        <v>247.6054</v>
      </c>
      <c r="P4967" s="188">
        <v>192.19117599999998</v>
      </c>
      <c r="Q4967" s="188">
        <f t="shared" si="590"/>
        <v>55.414224000000019</v>
      </c>
      <c r="S4967" s="184">
        <v>0</v>
      </c>
      <c r="T4967" s="184">
        <v>0</v>
      </c>
      <c r="U4967" s="184">
        <f t="shared" si="591"/>
        <v>0</v>
      </c>
      <c r="W4967" s="185">
        <v>0</v>
      </c>
      <c r="X4967" s="185">
        <v>0</v>
      </c>
      <c r="Y4967" s="185">
        <f t="shared" si="592"/>
        <v>0</v>
      </c>
    </row>
    <row r="4968" spans="2:25" s="187" customFormat="1" hidden="1" x14ac:dyDescent="0.3">
      <c r="B4968" s="226" t="s">
        <v>5273</v>
      </c>
      <c r="C4968" s="338" t="s">
        <v>12441</v>
      </c>
      <c r="D4968" s="249"/>
      <c r="E4968" s="249"/>
      <c r="F4968" s="183"/>
      <c r="G4968" s="184">
        <f t="shared" si="586"/>
        <v>338.50939999999997</v>
      </c>
      <c r="H4968" s="184">
        <f t="shared" si="587"/>
        <v>324.94108123000001</v>
      </c>
      <c r="I4968" s="184">
        <f t="shared" si="588"/>
        <v>13.568318769999962</v>
      </c>
      <c r="K4968" s="184">
        <v>0</v>
      </c>
      <c r="L4968" s="184">
        <v>0</v>
      </c>
      <c r="M4968" s="184">
        <f t="shared" si="589"/>
        <v>0</v>
      </c>
      <c r="O4968" s="188">
        <v>338.50939999999997</v>
      </c>
      <c r="P4968" s="188">
        <v>324.94108123000001</v>
      </c>
      <c r="Q4968" s="188">
        <f t="shared" si="590"/>
        <v>13.568318769999962</v>
      </c>
      <c r="S4968" s="184">
        <v>0</v>
      </c>
      <c r="T4968" s="184">
        <v>0</v>
      </c>
      <c r="U4968" s="184">
        <f t="shared" si="591"/>
        <v>0</v>
      </c>
      <c r="W4968" s="185">
        <v>0</v>
      </c>
      <c r="X4968" s="185">
        <v>0</v>
      </c>
      <c r="Y4968" s="185">
        <f t="shared" si="592"/>
        <v>0</v>
      </c>
    </row>
    <row r="4969" spans="2:25" s="187" customFormat="1" hidden="1" x14ac:dyDescent="0.3">
      <c r="B4969" s="226" t="s">
        <v>5274</v>
      </c>
      <c r="C4969" s="338" t="s">
        <v>12442</v>
      </c>
      <c r="D4969" s="249"/>
      <c r="E4969" s="249"/>
      <c r="F4969" s="183"/>
      <c r="G4969" s="184">
        <f t="shared" si="586"/>
        <v>69.284099999999995</v>
      </c>
      <c r="H4969" s="184">
        <f t="shared" si="587"/>
        <v>64.601585540000002</v>
      </c>
      <c r="I4969" s="184">
        <f t="shared" si="588"/>
        <v>4.6825144599999931</v>
      </c>
      <c r="K4969" s="184">
        <v>0</v>
      </c>
      <c r="L4969" s="184">
        <v>0</v>
      </c>
      <c r="M4969" s="184">
        <f t="shared" si="589"/>
        <v>0</v>
      </c>
      <c r="O4969" s="188">
        <v>69.284099999999995</v>
      </c>
      <c r="P4969" s="188">
        <v>64.601585540000002</v>
      </c>
      <c r="Q4969" s="188">
        <f t="shared" si="590"/>
        <v>4.6825144599999931</v>
      </c>
      <c r="S4969" s="184">
        <v>0</v>
      </c>
      <c r="T4969" s="184">
        <v>0</v>
      </c>
      <c r="U4969" s="184">
        <f t="shared" si="591"/>
        <v>0</v>
      </c>
      <c r="W4969" s="185">
        <v>0</v>
      </c>
      <c r="X4969" s="185">
        <v>0</v>
      </c>
      <c r="Y4969" s="185">
        <f t="shared" si="592"/>
        <v>0</v>
      </c>
    </row>
    <row r="4970" spans="2:25" s="187" customFormat="1" hidden="1" x14ac:dyDescent="0.3">
      <c r="B4970" s="226" t="s">
        <v>5275</v>
      </c>
      <c r="C4970" s="338" t="s">
        <v>12443</v>
      </c>
      <c r="D4970" s="249"/>
      <c r="E4970" s="249"/>
      <c r="F4970" s="183"/>
      <c r="G4970" s="184">
        <f t="shared" si="586"/>
        <v>119.8672</v>
      </c>
      <c r="H4970" s="184">
        <f t="shared" si="587"/>
        <v>0</v>
      </c>
      <c r="I4970" s="184">
        <f t="shared" si="588"/>
        <v>119.8672</v>
      </c>
      <c r="K4970" s="184">
        <v>0</v>
      </c>
      <c r="L4970" s="184">
        <v>0</v>
      </c>
      <c r="M4970" s="184">
        <f t="shared" si="589"/>
        <v>0</v>
      </c>
      <c r="O4970" s="188">
        <v>119.8672</v>
      </c>
      <c r="P4970" s="188">
        <v>0</v>
      </c>
      <c r="Q4970" s="188">
        <f t="shared" si="590"/>
        <v>119.8672</v>
      </c>
      <c r="S4970" s="184">
        <v>0</v>
      </c>
      <c r="T4970" s="184">
        <v>0</v>
      </c>
      <c r="U4970" s="184">
        <f t="shared" si="591"/>
        <v>0</v>
      </c>
      <c r="W4970" s="185">
        <v>0</v>
      </c>
      <c r="X4970" s="185">
        <v>0</v>
      </c>
      <c r="Y4970" s="185">
        <f t="shared" si="592"/>
        <v>0</v>
      </c>
    </row>
    <row r="4971" spans="2:25" s="187" customFormat="1" hidden="1" x14ac:dyDescent="0.3">
      <c r="B4971" s="226" t="s">
        <v>5276</v>
      </c>
      <c r="C4971" s="338" t="s">
        <v>12444</v>
      </c>
      <c r="D4971" s="249"/>
      <c r="E4971" s="249"/>
      <c r="F4971" s="183"/>
      <c r="G4971" s="184">
        <f t="shared" si="586"/>
        <v>41.5062</v>
      </c>
      <c r="H4971" s="184">
        <f t="shared" si="587"/>
        <v>39.02252</v>
      </c>
      <c r="I4971" s="184">
        <f t="shared" si="588"/>
        <v>2.4836799999999997</v>
      </c>
      <c r="K4971" s="184">
        <v>0</v>
      </c>
      <c r="L4971" s="184">
        <v>0</v>
      </c>
      <c r="M4971" s="184">
        <f t="shared" si="589"/>
        <v>0</v>
      </c>
      <c r="O4971" s="188">
        <v>41.5062</v>
      </c>
      <c r="P4971" s="188">
        <v>39.02252</v>
      </c>
      <c r="Q4971" s="188">
        <f t="shared" si="590"/>
        <v>2.4836799999999997</v>
      </c>
      <c r="S4971" s="184">
        <v>0</v>
      </c>
      <c r="T4971" s="184">
        <v>0</v>
      </c>
      <c r="U4971" s="184">
        <f t="shared" si="591"/>
        <v>0</v>
      </c>
      <c r="W4971" s="185">
        <v>0</v>
      </c>
      <c r="X4971" s="185">
        <v>0</v>
      </c>
      <c r="Y4971" s="185">
        <f t="shared" si="592"/>
        <v>0</v>
      </c>
    </row>
    <row r="4972" spans="2:25" s="187" customFormat="1" hidden="1" x14ac:dyDescent="0.3">
      <c r="B4972" s="226" t="s">
        <v>5277</v>
      </c>
      <c r="C4972" s="338" t="s">
        <v>12445</v>
      </c>
      <c r="D4972" s="249"/>
      <c r="E4972" s="249"/>
      <c r="F4972" s="183"/>
      <c r="G4972" s="184">
        <f t="shared" si="586"/>
        <v>263.86480000000006</v>
      </c>
      <c r="H4972" s="184">
        <f t="shared" si="587"/>
        <v>245.79124020999998</v>
      </c>
      <c r="I4972" s="184">
        <f t="shared" si="588"/>
        <v>18.073559790000076</v>
      </c>
      <c r="K4972" s="184">
        <v>0</v>
      </c>
      <c r="L4972" s="184">
        <v>0</v>
      </c>
      <c r="M4972" s="184">
        <f t="shared" si="589"/>
        <v>0</v>
      </c>
      <c r="O4972" s="188">
        <v>263.86480000000006</v>
      </c>
      <c r="P4972" s="188">
        <v>245.79124020999998</v>
      </c>
      <c r="Q4972" s="188">
        <f t="shared" si="590"/>
        <v>18.073559790000076</v>
      </c>
      <c r="S4972" s="184">
        <v>0</v>
      </c>
      <c r="T4972" s="184">
        <v>0</v>
      </c>
      <c r="U4972" s="184">
        <f t="shared" si="591"/>
        <v>0</v>
      </c>
      <c r="W4972" s="185">
        <v>0</v>
      </c>
      <c r="X4972" s="185">
        <v>0</v>
      </c>
      <c r="Y4972" s="185">
        <f t="shared" si="592"/>
        <v>0</v>
      </c>
    </row>
    <row r="4973" spans="2:25" s="187" customFormat="1" hidden="1" x14ac:dyDescent="0.3">
      <c r="B4973" s="226" t="s">
        <v>5278</v>
      </c>
      <c r="C4973" s="338" t="s">
        <v>12446</v>
      </c>
      <c r="D4973" s="249"/>
      <c r="E4973" s="249"/>
      <c r="F4973" s="183"/>
      <c r="G4973" s="184">
        <f t="shared" si="586"/>
        <v>71.949399999999997</v>
      </c>
      <c r="H4973" s="184">
        <f t="shared" si="587"/>
        <v>41.834000000000003</v>
      </c>
      <c r="I4973" s="184">
        <f t="shared" si="588"/>
        <v>30.115399999999994</v>
      </c>
      <c r="K4973" s="184">
        <v>0</v>
      </c>
      <c r="L4973" s="184">
        <v>0</v>
      </c>
      <c r="M4973" s="184">
        <f t="shared" si="589"/>
        <v>0</v>
      </c>
      <c r="O4973" s="188">
        <v>71.949399999999997</v>
      </c>
      <c r="P4973" s="188">
        <v>41.834000000000003</v>
      </c>
      <c r="Q4973" s="188">
        <f t="shared" si="590"/>
        <v>30.115399999999994</v>
      </c>
      <c r="S4973" s="184">
        <v>0</v>
      </c>
      <c r="T4973" s="184">
        <v>0</v>
      </c>
      <c r="U4973" s="184">
        <f t="shared" si="591"/>
        <v>0</v>
      </c>
      <c r="W4973" s="185">
        <v>0</v>
      </c>
      <c r="X4973" s="185">
        <v>0</v>
      </c>
      <c r="Y4973" s="185">
        <f t="shared" si="592"/>
        <v>0</v>
      </c>
    </row>
    <row r="4974" spans="2:25" s="187" customFormat="1" hidden="1" x14ac:dyDescent="0.3">
      <c r="B4974" s="226" t="s">
        <v>5279</v>
      </c>
      <c r="C4974" s="338" t="s">
        <v>12447</v>
      </c>
      <c r="D4974" s="249"/>
      <c r="E4974" s="249"/>
      <c r="F4974" s="183"/>
      <c r="G4974" s="184">
        <f t="shared" si="586"/>
        <v>830.15430000000003</v>
      </c>
      <c r="H4974" s="184">
        <f t="shared" si="587"/>
        <v>792.41831999999999</v>
      </c>
      <c r="I4974" s="184">
        <f t="shared" si="588"/>
        <v>37.73598000000004</v>
      </c>
      <c r="K4974" s="184">
        <v>0</v>
      </c>
      <c r="L4974" s="184">
        <v>0</v>
      </c>
      <c r="M4974" s="184">
        <f t="shared" si="589"/>
        <v>0</v>
      </c>
      <c r="O4974" s="188">
        <v>830.15430000000003</v>
      </c>
      <c r="P4974" s="188">
        <v>792.41831999999999</v>
      </c>
      <c r="Q4974" s="188">
        <f t="shared" si="590"/>
        <v>37.73598000000004</v>
      </c>
      <c r="S4974" s="184">
        <v>0</v>
      </c>
      <c r="T4974" s="184">
        <v>0</v>
      </c>
      <c r="U4974" s="184">
        <f t="shared" si="591"/>
        <v>0</v>
      </c>
      <c r="W4974" s="185">
        <v>0</v>
      </c>
      <c r="X4974" s="185">
        <v>0</v>
      </c>
      <c r="Y4974" s="185">
        <f t="shared" si="592"/>
        <v>0</v>
      </c>
    </row>
    <row r="4975" spans="2:25" s="187" customFormat="1" hidden="1" x14ac:dyDescent="0.3">
      <c r="B4975" s="226" t="s">
        <v>5280</v>
      </c>
      <c r="C4975" s="338" t="s">
        <v>12448</v>
      </c>
      <c r="D4975" s="249"/>
      <c r="E4975" s="249"/>
      <c r="F4975" s="183"/>
      <c r="G4975" s="184">
        <f t="shared" si="586"/>
        <v>309.24279999999999</v>
      </c>
      <c r="H4975" s="184">
        <f t="shared" si="587"/>
        <v>283.07064100000002</v>
      </c>
      <c r="I4975" s="184">
        <f t="shared" si="588"/>
        <v>26.172158999999965</v>
      </c>
      <c r="K4975" s="184">
        <v>0</v>
      </c>
      <c r="L4975" s="184">
        <v>0</v>
      </c>
      <c r="M4975" s="184">
        <f t="shared" si="589"/>
        <v>0</v>
      </c>
      <c r="O4975" s="188">
        <v>309.24279999999999</v>
      </c>
      <c r="P4975" s="188">
        <v>283.07064100000002</v>
      </c>
      <c r="Q4975" s="188">
        <f t="shared" si="590"/>
        <v>26.172158999999965</v>
      </c>
      <c r="S4975" s="184">
        <v>0</v>
      </c>
      <c r="T4975" s="184">
        <v>0</v>
      </c>
      <c r="U4975" s="184">
        <f t="shared" si="591"/>
        <v>0</v>
      </c>
      <c r="W4975" s="185">
        <v>0</v>
      </c>
      <c r="X4975" s="185">
        <v>0</v>
      </c>
      <c r="Y4975" s="185">
        <f t="shared" si="592"/>
        <v>0</v>
      </c>
    </row>
    <row r="4976" spans="2:25" s="187" customFormat="1" hidden="1" x14ac:dyDescent="0.3">
      <c r="B4976" s="226" t="s">
        <v>5281</v>
      </c>
      <c r="C4976" s="338" t="s">
        <v>12449</v>
      </c>
      <c r="D4976" s="249"/>
      <c r="E4976" s="249"/>
      <c r="F4976" s="183"/>
      <c r="G4976" s="184">
        <f t="shared" si="586"/>
        <v>375.34299999999996</v>
      </c>
      <c r="H4976" s="184">
        <f t="shared" si="587"/>
        <v>339.69681299999996</v>
      </c>
      <c r="I4976" s="184">
        <f t="shared" si="588"/>
        <v>35.646186999999998</v>
      </c>
      <c r="K4976" s="184">
        <v>0</v>
      </c>
      <c r="L4976" s="184">
        <v>0</v>
      </c>
      <c r="M4976" s="184">
        <f t="shared" si="589"/>
        <v>0</v>
      </c>
      <c r="O4976" s="188">
        <v>375.34299999999996</v>
      </c>
      <c r="P4976" s="188">
        <v>339.69681299999996</v>
      </c>
      <c r="Q4976" s="188">
        <f t="shared" si="590"/>
        <v>35.646186999999998</v>
      </c>
      <c r="S4976" s="184">
        <v>0</v>
      </c>
      <c r="T4976" s="184">
        <v>0</v>
      </c>
      <c r="U4976" s="184">
        <f t="shared" si="591"/>
        <v>0</v>
      </c>
      <c r="W4976" s="185">
        <v>0</v>
      </c>
      <c r="X4976" s="185">
        <v>0</v>
      </c>
      <c r="Y4976" s="185">
        <f t="shared" si="592"/>
        <v>0</v>
      </c>
    </row>
    <row r="4977" spans="2:25" s="187" customFormat="1" hidden="1" x14ac:dyDescent="0.3">
      <c r="B4977" s="226" t="s">
        <v>5282</v>
      </c>
      <c r="C4977" s="338" t="s">
        <v>12450</v>
      </c>
      <c r="D4977" s="249"/>
      <c r="E4977" s="249"/>
      <c r="F4977" s="183"/>
      <c r="G4977" s="184">
        <f t="shared" si="586"/>
        <v>55.905299999999997</v>
      </c>
      <c r="H4977" s="184">
        <f t="shared" si="587"/>
        <v>54.616081999999999</v>
      </c>
      <c r="I4977" s="184">
        <f t="shared" si="588"/>
        <v>1.2892179999999982</v>
      </c>
      <c r="K4977" s="184">
        <v>0</v>
      </c>
      <c r="L4977" s="184">
        <v>0</v>
      </c>
      <c r="M4977" s="184">
        <f t="shared" si="589"/>
        <v>0</v>
      </c>
      <c r="O4977" s="188">
        <v>55.905299999999997</v>
      </c>
      <c r="P4977" s="188">
        <v>54.616081999999999</v>
      </c>
      <c r="Q4977" s="188">
        <f t="shared" si="590"/>
        <v>1.2892179999999982</v>
      </c>
      <c r="S4977" s="184">
        <v>0</v>
      </c>
      <c r="T4977" s="184">
        <v>0</v>
      </c>
      <c r="U4977" s="184">
        <f t="shared" si="591"/>
        <v>0</v>
      </c>
      <c r="W4977" s="185">
        <v>0</v>
      </c>
      <c r="X4977" s="185">
        <v>0</v>
      </c>
      <c r="Y4977" s="185">
        <f t="shared" si="592"/>
        <v>0</v>
      </c>
    </row>
    <row r="4978" spans="2:25" s="187" customFormat="1" hidden="1" x14ac:dyDescent="0.3">
      <c r="B4978" s="226" t="s">
        <v>5283</v>
      </c>
      <c r="C4978" s="338" t="s">
        <v>12451</v>
      </c>
      <c r="D4978" s="249"/>
      <c r="E4978" s="249"/>
      <c r="F4978" s="183"/>
      <c r="G4978" s="184">
        <f t="shared" si="586"/>
        <v>73.290800000000004</v>
      </c>
      <c r="H4978" s="184">
        <f t="shared" si="587"/>
        <v>72.896617000000006</v>
      </c>
      <c r="I4978" s="184">
        <f t="shared" si="588"/>
        <v>0.39418299999999817</v>
      </c>
      <c r="K4978" s="184">
        <v>0</v>
      </c>
      <c r="L4978" s="184">
        <v>0</v>
      </c>
      <c r="M4978" s="184">
        <f t="shared" si="589"/>
        <v>0</v>
      </c>
      <c r="O4978" s="188">
        <v>73.290800000000004</v>
      </c>
      <c r="P4978" s="188">
        <v>72.896617000000006</v>
      </c>
      <c r="Q4978" s="188">
        <f t="shared" si="590"/>
        <v>0.39418299999999817</v>
      </c>
      <c r="S4978" s="184">
        <v>0</v>
      </c>
      <c r="T4978" s="184">
        <v>0</v>
      </c>
      <c r="U4978" s="184">
        <f t="shared" si="591"/>
        <v>0</v>
      </c>
      <c r="W4978" s="185">
        <v>0</v>
      </c>
      <c r="X4978" s="185">
        <v>0</v>
      </c>
      <c r="Y4978" s="185">
        <f t="shared" si="592"/>
        <v>0</v>
      </c>
    </row>
    <row r="4979" spans="2:25" s="187" customFormat="1" hidden="1" x14ac:dyDescent="0.3">
      <c r="B4979" s="226" t="s">
        <v>5284</v>
      </c>
      <c r="C4979" s="338" t="s">
        <v>12452</v>
      </c>
      <c r="D4979" s="249"/>
      <c r="E4979" s="249"/>
      <c r="F4979" s="183"/>
      <c r="G4979" s="184">
        <f t="shared" si="586"/>
        <v>43.003799999999998</v>
      </c>
      <c r="H4979" s="184">
        <f t="shared" si="587"/>
        <v>40.687338999999994</v>
      </c>
      <c r="I4979" s="184">
        <f t="shared" si="588"/>
        <v>2.3164610000000039</v>
      </c>
      <c r="K4979" s="184">
        <v>0</v>
      </c>
      <c r="L4979" s="184">
        <v>0</v>
      </c>
      <c r="M4979" s="184">
        <f t="shared" si="589"/>
        <v>0</v>
      </c>
      <c r="O4979" s="188">
        <v>43.003799999999998</v>
      </c>
      <c r="P4979" s="188">
        <v>40.687338999999994</v>
      </c>
      <c r="Q4979" s="188">
        <f t="shared" si="590"/>
        <v>2.3164610000000039</v>
      </c>
      <c r="S4979" s="184">
        <v>0</v>
      </c>
      <c r="T4979" s="184">
        <v>0</v>
      </c>
      <c r="U4979" s="184">
        <f t="shared" si="591"/>
        <v>0</v>
      </c>
      <c r="W4979" s="185">
        <v>0</v>
      </c>
      <c r="X4979" s="185">
        <v>0</v>
      </c>
      <c r="Y4979" s="185">
        <f t="shared" si="592"/>
        <v>0</v>
      </c>
    </row>
    <row r="4980" spans="2:25" s="187" customFormat="1" hidden="1" x14ac:dyDescent="0.3">
      <c r="B4980" s="226" t="s">
        <v>5285</v>
      </c>
      <c r="C4980" s="338" t="s">
        <v>12453</v>
      </c>
      <c r="D4980" s="249"/>
      <c r="E4980" s="249"/>
      <c r="F4980" s="183"/>
      <c r="G4980" s="184">
        <f t="shared" si="586"/>
        <v>322.37700000000001</v>
      </c>
      <c r="H4980" s="184">
        <f t="shared" si="587"/>
        <v>287.29608699999994</v>
      </c>
      <c r="I4980" s="184">
        <f t="shared" si="588"/>
        <v>35.080913000000066</v>
      </c>
      <c r="K4980" s="184">
        <v>0</v>
      </c>
      <c r="L4980" s="184">
        <v>0</v>
      </c>
      <c r="M4980" s="184">
        <f t="shared" si="589"/>
        <v>0</v>
      </c>
      <c r="O4980" s="188">
        <v>322.37700000000001</v>
      </c>
      <c r="P4980" s="188">
        <v>287.29608699999994</v>
      </c>
      <c r="Q4980" s="188">
        <f t="shared" si="590"/>
        <v>35.080913000000066</v>
      </c>
      <c r="S4980" s="184">
        <v>0</v>
      </c>
      <c r="T4980" s="184">
        <v>0</v>
      </c>
      <c r="U4980" s="184">
        <f t="shared" si="591"/>
        <v>0</v>
      </c>
      <c r="W4980" s="185">
        <v>0</v>
      </c>
      <c r="X4980" s="185">
        <v>0</v>
      </c>
      <c r="Y4980" s="185">
        <f t="shared" si="592"/>
        <v>0</v>
      </c>
    </row>
    <row r="4981" spans="2:25" s="187" customFormat="1" hidden="1" x14ac:dyDescent="0.3">
      <c r="B4981" s="226" t="s">
        <v>5286</v>
      </c>
      <c r="C4981" s="338" t="s">
        <v>12454</v>
      </c>
      <c r="D4981" s="249"/>
      <c r="E4981" s="249"/>
      <c r="F4981" s="183"/>
      <c r="G4981" s="184">
        <f t="shared" ref="G4981:G5044" si="593">+K4981+O4981+S4981+W4981</f>
        <v>77</v>
      </c>
      <c r="H4981" s="184">
        <f t="shared" ref="H4981:H5044" si="594">+L4981+P4981+T4981+X4981</f>
        <v>73.854141999999996</v>
      </c>
      <c r="I4981" s="184">
        <f t="shared" si="588"/>
        <v>3.145858000000004</v>
      </c>
      <c r="K4981" s="184">
        <v>0</v>
      </c>
      <c r="L4981" s="184">
        <v>0</v>
      </c>
      <c r="M4981" s="184">
        <f t="shared" si="589"/>
        <v>0</v>
      </c>
      <c r="O4981" s="188">
        <v>77</v>
      </c>
      <c r="P4981" s="188">
        <v>73.854141999999996</v>
      </c>
      <c r="Q4981" s="188">
        <f t="shared" si="590"/>
        <v>3.145858000000004</v>
      </c>
      <c r="S4981" s="184">
        <v>0</v>
      </c>
      <c r="T4981" s="184">
        <v>0</v>
      </c>
      <c r="U4981" s="184">
        <f t="shared" si="591"/>
        <v>0</v>
      </c>
      <c r="W4981" s="185">
        <v>0</v>
      </c>
      <c r="X4981" s="185">
        <v>0</v>
      </c>
      <c r="Y4981" s="185">
        <f t="shared" si="592"/>
        <v>0</v>
      </c>
    </row>
    <row r="4982" spans="2:25" s="187" customFormat="1" hidden="1" x14ac:dyDescent="0.3">
      <c r="B4982" s="226" t="s">
        <v>5287</v>
      </c>
      <c r="C4982" s="338" t="s">
        <v>12455</v>
      </c>
      <c r="D4982" s="249"/>
      <c r="E4982" s="249"/>
      <c r="F4982" s="183"/>
      <c r="G4982" s="184">
        <f t="shared" si="593"/>
        <v>28.500299999999999</v>
      </c>
      <c r="H4982" s="184">
        <f t="shared" si="594"/>
        <v>28.500299999999999</v>
      </c>
      <c r="I4982" s="184">
        <f t="shared" si="588"/>
        <v>0</v>
      </c>
      <c r="K4982" s="184">
        <v>0</v>
      </c>
      <c r="L4982" s="184">
        <v>0</v>
      </c>
      <c r="M4982" s="184">
        <f t="shared" si="589"/>
        <v>0</v>
      </c>
      <c r="O4982" s="188">
        <v>28.500299999999999</v>
      </c>
      <c r="P4982" s="188">
        <v>28.500299999999999</v>
      </c>
      <c r="Q4982" s="188">
        <f t="shared" si="590"/>
        <v>0</v>
      </c>
      <c r="S4982" s="184">
        <v>0</v>
      </c>
      <c r="T4982" s="184">
        <v>0</v>
      </c>
      <c r="U4982" s="184">
        <f t="shared" si="591"/>
        <v>0</v>
      </c>
      <c r="W4982" s="185">
        <v>0</v>
      </c>
      <c r="X4982" s="185">
        <v>0</v>
      </c>
      <c r="Y4982" s="185">
        <f t="shared" si="592"/>
        <v>0</v>
      </c>
    </row>
    <row r="4983" spans="2:25" s="187" customFormat="1" hidden="1" x14ac:dyDescent="0.3">
      <c r="B4983" s="226" t="s">
        <v>5288</v>
      </c>
      <c r="C4983" s="338" t="s">
        <v>12456</v>
      </c>
      <c r="D4983" s="249"/>
      <c r="E4983" s="249"/>
      <c r="F4983" s="183"/>
      <c r="G4983" s="184">
        <f t="shared" si="593"/>
        <v>1092.4228000000001</v>
      </c>
      <c r="H4983" s="184">
        <f t="shared" si="594"/>
        <v>996.67872649000003</v>
      </c>
      <c r="I4983" s="184">
        <f t="shared" si="588"/>
        <v>95.744073510000021</v>
      </c>
      <c r="K4983" s="184">
        <v>0</v>
      </c>
      <c r="L4983" s="184">
        <v>0</v>
      </c>
      <c r="M4983" s="184">
        <f t="shared" si="589"/>
        <v>0</v>
      </c>
      <c r="O4983" s="188">
        <v>1092.4228000000001</v>
      </c>
      <c r="P4983" s="188">
        <v>996.67872649000003</v>
      </c>
      <c r="Q4983" s="188">
        <f t="shared" si="590"/>
        <v>95.744073510000021</v>
      </c>
      <c r="S4983" s="184">
        <v>0</v>
      </c>
      <c r="T4983" s="184">
        <v>0</v>
      </c>
      <c r="U4983" s="184">
        <f t="shared" si="591"/>
        <v>0</v>
      </c>
      <c r="W4983" s="185">
        <v>0</v>
      </c>
      <c r="X4983" s="185">
        <v>0</v>
      </c>
      <c r="Y4983" s="185">
        <f t="shared" si="592"/>
        <v>0</v>
      </c>
    </row>
    <row r="4984" spans="2:25" s="187" customFormat="1" hidden="1" x14ac:dyDescent="0.3">
      <c r="B4984" s="226" t="s">
        <v>5289</v>
      </c>
      <c r="C4984" s="338" t="s">
        <v>12457</v>
      </c>
      <c r="D4984" s="249"/>
      <c r="E4984" s="249"/>
      <c r="F4984" s="183"/>
      <c r="G4984" s="184">
        <f t="shared" si="593"/>
        <v>270.05649999999997</v>
      </c>
      <c r="H4984" s="184">
        <f t="shared" si="594"/>
        <v>226.66800509000001</v>
      </c>
      <c r="I4984" s="184">
        <f t="shared" si="588"/>
        <v>43.388494909999963</v>
      </c>
      <c r="K4984" s="184">
        <v>0</v>
      </c>
      <c r="L4984" s="184">
        <v>0</v>
      </c>
      <c r="M4984" s="184">
        <f t="shared" si="589"/>
        <v>0</v>
      </c>
      <c r="O4984" s="188">
        <v>270.05649999999997</v>
      </c>
      <c r="P4984" s="188">
        <v>226.66800509000001</v>
      </c>
      <c r="Q4984" s="188">
        <f t="shared" si="590"/>
        <v>43.388494909999963</v>
      </c>
      <c r="S4984" s="184">
        <v>0</v>
      </c>
      <c r="T4984" s="184">
        <v>0</v>
      </c>
      <c r="U4984" s="184">
        <f t="shared" si="591"/>
        <v>0</v>
      </c>
      <c r="W4984" s="185">
        <v>0</v>
      </c>
      <c r="X4984" s="185">
        <v>0</v>
      </c>
      <c r="Y4984" s="185">
        <f t="shared" si="592"/>
        <v>0</v>
      </c>
    </row>
    <row r="4985" spans="2:25" s="187" customFormat="1" hidden="1" x14ac:dyDescent="0.3">
      <c r="B4985" s="226" t="s">
        <v>5290</v>
      </c>
      <c r="C4985" s="338" t="s">
        <v>12458</v>
      </c>
      <c r="D4985" s="249"/>
      <c r="E4985" s="249"/>
      <c r="F4985" s="183"/>
      <c r="G4985" s="184">
        <f t="shared" si="593"/>
        <v>619.62360000000001</v>
      </c>
      <c r="H4985" s="184">
        <f t="shared" si="594"/>
        <v>516.66577788000006</v>
      </c>
      <c r="I4985" s="184">
        <f t="shared" si="588"/>
        <v>102.95782211999995</v>
      </c>
      <c r="K4985" s="184">
        <v>0</v>
      </c>
      <c r="L4985" s="184">
        <v>0</v>
      </c>
      <c r="M4985" s="184">
        <f t="shared" si="589"/>
        <v>0</v>
      </c>
      <c r="O4985" s="188">
        <v>619.62360000000001</v>
      </c>
      <c r="P4985" s="188">
        <v>516.66577788000006</v>
      </c>
      <c r="Q4985" s="188">
        <f t="shared" si="590"/>
        <v>102.95782211999995</v>
      </c>
      <c r="S4985" s="184">
        <v>0</v>
      </c>
      <c r="T4985" s="184">
        <v>0</v>
      </c>
      <c r="U4985" s="184">
        <f t="shared" si="591"/>
        <v>0</v>
      </c>
      <c r="W4985" s="185">
        <v>0</v>
      </c>
      <c r="X4985" s="185">
        <v>0</v>
      </c>
      <c r="Y4985" s="185">
        <f t="shared" si="592"/>
        <v>0</v>
      </c>
    </row>
    <row r="4986" spans="2:25" s="187" customFormat="1" hidden="1" x14ac:dyDescent="0.3">
      <c r="B4986" s="226" t="s">
        <v>5291</v>
      </c>
      <c r="C4986" s="338" t="s">
        <v>12459</v>
      </c>
      <c r="D4986" s="249"/>
      <c r="E4986" s="249"/>
      <c r="F4986" s="183"/>
      <c r="G4986" s="184">
        <f t="shared" si="593"/>
        <v>73.993700000000004</v>
      </c>
      <c r="H4986" s="184">
        <f t="shared" si="594"/>
        <v>73.015325280000013</v>
      </c>
      <c r="I4986" s="184">
        <f t="shared" si="588"/>
        <v>0.97837471999999082</v>
      </c>
      <c r="K4986" s="184">
        <v>0</v>
      </c>
      <c r="L4986" s="184">
        <v>0</v>
      </c>
      <c r="M4986" s="184">
        <f t="shared" si="589"/>
        <v>0</v>
      </c>
      <c r="O4986" s="188">
        <v>73.993700000000004</v>
      </c>
      <c r="P4986" s="188">
        <v>73.015325280000013</v>
      </c>
      <c r="Q4986" s="188">
        <f t="shared" si="590"/>
        <v>0.97837471999999082</v>
      </c>
      <c r="S4986" s="184">
        <v>0</v>
      </c>
      <c r="T4986" s="184">
        <v>0</v>
      </c>
      <c r="U4986" s="184">
        <f t="shared" si="591"/>
        <v>0</v>
      </c>
      <c r="W4986" s="185">
        <v>0</v>
      </c>
      <c r="X4986" s="185">
        <v>0</v>
      </c>
      <c r="Y4986" s="185">
        <f t="shared" si="592"/>
        <v>0</v>
      </c>
    </row>
    <row r="4987" spans="2:25" s="187" customFormat="1" hidden="1" x14ac:dyDescent="0.3">
      <c r="B4987" s="226" t="s">
        <v>5292</v>
      </c>
      <c r="C4987" s="338" t="s">
        <v>12460</v>
      </c>
      <c r="D4987" s="249"/>
      <c r="E4987" s="249"/>
      <c r="F4987" s="183"/>
      <c r="G4987" s="184">
        <f t="shared" si="593"/>
        <v>128.78190000000001</v>
      </c>
      <c r="H4987" s="184">
        <f t="shared" si="594"/>
        <v>94.389399999999995</v>
      </c>
      <c r="I4987" s="184">
        <f t="shared" si="588"/>
        <v>34.392500000000013</v>
      </c>
      <c r="K4987" s="184">
        <v>0</v>
      </c>
      <c r="L4987" s="184">
        <v>0</v>
      </c>
      <c r="M4987" s="184">
        <f t="shared" si="589"/>
        <v>0</v>
      </c>
      <c r="O4987" s="188">
        <v>128.78190000000001</v>
      </c>
      <c r="P4987" s="188">
        <v>94.389399999999995</v>
      </c>
      <c r="Q4987" s="188">
        <f t="shared" si="590"/>
        <v>34.392500000000013</v>
      </c>
      <c r="S4987" s="184">
        <v>0</v>
      </c>
      <c r="T4987" s="184">
        <v>0</v>
      </c>
      <c r="U4987" s="184">
        <f t="shared" si="591"/>
        <v>0</v>
      </c>
      <c r="W4987" s="185">
        <v>0</v>
      </c>
      <c r="X4987" s="185">
        <v>0</v>
      </c>
      <c r="Y4987" s="185">
        <f t="shared" si="592"/>
        <v>0</v>
      </c>
    </row>
    <row r="4988" spans="2:25" s="187" customFormat="1" hidden="1" x14ac:dyDescent="0.3">
      <c r="B4988" s="226" t="s">
        <v>5293</v>
      </c>
      <c r="C4988" s="338" t="s">
        <v>12461</v>
      </c>
      <c r="D4988" s="249"/>
      <c r="E4988" s="249"/>
      <c r="F4988" s="183"/>
      <c r="G4988" s="184">
        <f t="shared" si="593"/>
        <v>53.469200000000001</v>
      </c>
      <c r="H4988" s="184">
        <f t="shared" si="594"/>
        <v>39.474657869999994</v>
      </c>
      <c r="I4988" s="184">
        <f t="shared" si="588"/>
        <v>13.994542130000006</v>
      </c>
      <c r="K4988" s="184">
        <v>0</v>
      </c>
      <c r="L4988" s="184">
        <v>0</v>
      </c>
      <c r="M4988" s="184">
        <f t="shared" si="589"/>
        <v>0</v>
      </c>
      <c r="O4988" s="188">
        <v>53.469200000000001</v>
      </c>
      <c r="P4988" s="188">
        <v>39.474657869999994</v>
      </c>
      <c r="Q4988" s="188">
        <f t="shared" si="590"/>
        <v>13.994542130000006</v>
      </c>
      <c r="S4988" s="184">
        <v>0</v>
      </c>
      <c r="T4988" s="184">
        <v>0</v>
      </c>
      <c r="U4988" s="184">
        <f t="shared" si="591"/>
        <v>0</v>
      </c>
      <c r="W4988" s="185">
        <v>0</v>
      </c>
      <c r="X4988" s="185">
        <v>0</v>
      </c>
      <c r="Y4988" s="185">
        <f t="shared" si="592"/>
        <v>0</v>
      </c>
    </row>
    <row r="4989" spans="2:25" s="187" customFormat="1" hidden="1" x14ac:dyDescent="0.3">
      <c r="B4989" s="226" t="s">
        <v>5294</v>
      </c>
      <c r="C4989" s="338" t="s">
        <v>12462</v>
      </c>
      <c r="D4989" s="249"/>
      <c r="E4989" s="249"/>
      <c r="F4989" s="183"/>
      <c r="G4989" s="184">
        <f t="shared" si="593"/>
        <v>330.32340000000005</v>
      </c>
      <c r="H4989" s="184">
        <f t="shared" si="594"/>
        <v>266.29662738999997</v>
      </c>
      <c r="I4989" s="184">
        <f t="shared" si="588"/>
        <v>64.02677261000008</v>
      </c>
      <c r="K4989" s="184">
        <v>0</v>
      </c>
      <c r="L4989" s="184">
        <v>0</v>
      </c>
      <c r="M4989" s="184">
        <f t="shared" si="589"/>
        <v>0</v>
      </c>
      <c r="O4989" s="188">
        <v>330.32340000000005</v>
      </c>
      <c r="P4989" s="188">
        <v>266.29662738999997</v>
      </c>
      <c r="Q4989" s="188">
        <f t="shared" si="590"/>
        <v>64.02677261000008</v>
      </c>
      <c r="S4989" s="184">
        <v>0</v>
      </c>
      <c r="T4989" s="184">
        <v>0</v>
      </c>
      <c r="U4989" s="184">
        <f t="shared" si="591"/>
        <v>0</v>
      </c>
      <c r="W4989" s="185">
        <v>0</v>
      </c>
      <c r="X4989" s="185">
        <v>0</v>
      </c>
      <c r="Y4989" s="185">
        <f t="shared" si="592"/>
        <v>0</v>
      </c>
    </row>
    <row r="4990" spans="2:25" s="187" customFormat="1" hidden="1" x14ac:dyDescent="0.3">
      <c r="B4990" s="226" t="s">
        <v>5295</v>
      </c>
      <c r="C4990" s="338" t="s">
        <v>12463</v>
      </c>
      <c r="D4990" s="249"/>
      <c r="E4990" s="249"/>
      <c r="F4990" s="183"/>
      <c r="G4990" s="184">
        <f t="shared" si="593"/>
        <v>34.158799999999999</v>
      </c>
      <c r="H4990" s="184">
        <f t="shared" si="594"/>
        <v>26.1</v>
      </c>
      <c r="I4990" s="184">
        <f t="shared" si="588"/>
        <v>8.058799999999998</v>
      </c>
      <c r="K4990" s="184">
        <v>0</v>
      </c>
      <c r="L4990" s="184">
        <v>0</v>
      </c>
      <c r="M4990" s="184">
        <f t="shared" si="589"/>
        <v>0</v>
      </c>
      <c r="O4990" s="188">
        <v>34.158799999999999</v>
      </c>
      <c r="P4990" s="188">
        <v>26.1</v>
      </c>
      <c r="Q4990" s="188">
        <f t="shared" si="590"/>
        <v>8.058799999999998</v>
      </c>
      <c r="S4990" s="184">
        <v>0</v>
      </c>
      <c r="T4990" s="184">
        <v>0</v>
      </c>
      <c r="U4990" s="184">
        <f t="shared" si="591"/>
        <v>0</v>
      </c>
      <c r="W4990" s="185">
        <v>0</v>
      </c>
      <c r="X4990" s="185">
        <v>0</v>
      </c>
      <c r="Y4990" s="185">
        <f t="shared" si="592"/>
        <v>0</v>
      </c>
    </row>
    <row r="4991" spans="2:25" s="187" customFormat="1" hidden="1" x14ac:dyDescent="0.3">
      <c r="B4991" s="226" t="s">
        <v>5296</v>
      </c>
      <c r="C4991" s="338" t="s">
        <v>12464</v>
      </c>
      <c r="D4991" s="249"/>
      <c r="E4991" s="249"/>
      <c r="F4991" s="183"/>
      <c r="G4991" s="184">
        <f t="shared" si="593"/>
        <v>841.09259999999995</v>
      </c>
      <c r="H4991" s="184">
        <f t="shared" si="594"/>
        <v>789.67444499999999</v>
      </c>
      <c r="I4991" s="184">
        <f t="shared" si="588"/>
        <v>51.418154999999956</v>
      </c>
      <c r="K4991" s="184">
        <v>0</v>
      </c>
      <c r="L4991" s="184">
        <v>0</v>
      </c>
      <c r="M4991" s="184">
        <f t="shared" si="589"/>
        <v>0</v>
      </c>
      <c r="O4991" s="188">
        <v>841.09259999999995</v>
      </c>
      <c r="P4991" s="188">
        <v>789.67444499999999</v>
      </c>
      <c r="Q4991" s="188">
        <f t="shared" si="590"/>
        <v>51.418154999999956</v>
      </c>
      <c r="S4991" s="184">
        <v>0</v>
      </c>
      <c r="T4991" s="184">
        <v>0</v>
      </c>
      <c r="U4991" s="184">
        <f t="shared" si="591"/>
        <v>0</v>
      </c>
      <c r="W4991" s="185">
        <v>0</v>
      </c>
      <c r="X4991" s="185">
        <v>0</v>
      </c>
      <c r="Y4991" s="185">
        <f t="shared" si="592"/>
        <v>0</v>
      </c>
    </row>
    <row r="4992" spans="2:25" s="187" customFormat="1" hidden="1" x14ac:dyDescent="0.3">
      <c r="B4992" s="226" t="s">
        <v>5297</v>
      </c>
      <c r="C4992" s="338" t="s">
        <v>12465</v>
      </c>
      <c r="D4992" s="249"/>
      <c r="E4992" s="249"/>
      <c r="F4992" s="183"/>
      <c r="G4992" s="184">
        <f t="shared" si="593"/>
        <v>206.01930000000002</v>
      </c>
      <c r="H4992" s="184">
        <f t="shared" si="594"/>
        <v>172.79254500000002</v>
      </c>
      <c r="I4992" s="184">
        <f t="shared" si="588"/>
        <v>33.226754999999997</v>
      </c>
      <c r="K4992" s="184">
        <v>0</v>
      </c>
      <c r="L4992" s="184">
        <v>0</v>
      </c>
      <c r="M4992" s="184">
        <f t="shared" si="589"/>
        <v>0</v>
      </c>
      <c r="O4992" s="188">
        <v>206.01930000000002</v>
      </c>
      <c r="P4992" s="188">
        <v>172.79254500000002</v>
      </c>
      <c r="Q4992" s="188">
        <f t="shared" si="590"/>
        <v>33.226754999999997</v>
      </c>
      <c r="S4992" s="184">
        <v>0</v>
      </c>
      <c r="T4992" s="184">
        <v>0</v>
      </c>
      <c r="U4992" s="184">
        <f t="shared" si="591"/>
        <v>0</v>
      </c>
      <c r="W4992" s="185">
        <v>0</v>
      </c>
      <c r="X4992" s="185">
        <v>0</v>
      </c>
      <c r="Y4992" s="185">
        <f t="shared" si="592"/>
        <v>0</v>
      </c>
    </row>
    <row r="4993" spans="2:25" s="187" customFormat="1" hidden="1" x14ac:dyDescent="0.3">
      <c r="B4993" s="226" t="s">
        <v>5298</v>
      </c>
      <c r="C4993" s="338" t="s">
        <v>12466</v>
      </c>
      <c r="D4993" s="249"/>
      <c r="E4993" s="249"/>
      <c r="F4993" s="183"/>
      <c r="G4993" s="184">
        <f t="shared" si="593"/>
        <v>341.31940000000003</v>
      </c>
      <c r="H4993" s="184">
        <f t="shared" si="594"/>
        <v>305.89138273999998</v>
      </c>
      <c r="I4993" s="184">
        <f t="shared" si="588"/>
        <v>35.428017260000047</v>
      </c>
      <c r="K4993" s="184">
        <v>0</v>
      </c>
      <c r="L4993" s="184">
        <v>0</v>
      </c>
      <c r="M4993" s="184">
        <f t="shared" si="589"/>
        <v>0</v>
      </c>
      <c r="O4993" s="188">
        <v>341.31940000000003</v>
      </c>
      <c r="P4993" s="188">
        <v>305.89138273999998</v>
      </c>
      <c r="Q4993" s="188">
        <f t="shared" si="590"/>
        <v>35.428017260000047</v>
      </c>
      <c r="S4993" s="184">
        <v>0</v>
      </c>
      <c r="T4993" s="184">
        <v>0</v>
      </c>
      <c r="U4993" s="184">
        <f t="shared" si="591"/>
        <v>0</v>
      </c>
      <c r="W4993" s="185">
        <v>0</v>
      </c>
      <c r="X4993" s="185">
        <v>0</v>
      </c>
      <c r="Y4993" s="185">
        <f t="shared" si="592"/>
        <v>0</v>
      </c>
    </row>
    <row r="4994" spans="2:25" s="187" customFormat="1" hidden="1" x14ac:dyDescent="0.3">
      <c r="B4994" s="226" t="s">
        <v>5299</v>
      </c>
      <c r="C4994" s="338" t="s">
        <v>12467</v>
      </c>
      <c r="D4994" s="249"/>
      <c r="E4994" s="249"/>
      <c r="F4994" s="183"/>
      <c r="G4994" s="184">
        <f t="shared" si="593"/>
        <v>39.804300000000005</v>
      </c>
      <c r="H4994" s="184">
        <f t="shared" si="594"/>
        <v>34.176783999999998</v>
      </c>
      <c r="I4994" s="184">
        <f t="shared" si="588"/>
        <v>5.6275160000000071</v>
      </c>
      <c r="K4994" s="184">
        <v>0</v>
      </c>
      <c r="L4994" s="184">
        <v>0</v>
      </c>
      <c r="M4994" s="184">
        <f t="shared" si="589"/>
        <v>0</v>
      </c>
      <c r="O4994" s="188">
        <v>39.804300000000005</v>
      </c>
      <c r="P4994" s="188">
        <v>34.176783999999998</v>
      </c>
      <c r="Q4994" s="188">
        <f t="shared" si="590"/>
        <v>5.6275160000000071</v>
      </c>
      <c r="S4994" s="184">
        <v>0</v>
      </c>
      <c r="T4994" s="184">
        <v>0</v>
      </c>
      <c r="U4994" s="184">
        <f t="shared" si="591"/>
        <v>0</v>
      </c>
      <c r="W4994" s="185">
        <v>0</v>
      </c>
      <c r="X4994" s="185">
        <v>0</v>
      </c>
      <c r="Y4994" s="185">
        <f t="shared" si="592"/>
        <v>0</v>
      </c>
    </row>
    <row r="4995" spans="2:25" s="187" customFormat="1" hidden="1" x14ac:dyDescent="0.3">
      <c r="B4995" s="226" t="s">
        <v>5300</v>
      </c>
      <c r="C4995" s="338" t="s">
        <v>12468</v>
      </c>
      <c r="D4995" s="249"/>
      <c r="E4995" s="249"/>
      <c r="F4995" s="183"/>
      <c r="G4995" s="184">
        <f t="shared" si="593"/>
        <v>227.61259999999999</v>
      </c>
      <c r="H4995" s="184">
        <f t="shared" si="594"/>
        <v>57.039000000000001</v>
      </c>
      <c r="I4995" s="184">
        <f t="shared" si="588"/>
        <v>170.5736</v>
      </c>
      <c r="K4995" s="184">
        <v>0</v>
      </c>
      <c r="L4995" s="184">
        <v>0</v>
      </c>
      <c r="M4995" s="184">
        <f t="shared" si="589"/>
        <v>0</v>
      </c>
      <c r="O4995" s="188">
        <v>227.61259999999999</v>
      </c>
      <c r="P4995" s="188">
        <v>57.039000000000001</v>
      </c>
      <c r="Q4995" s="188">
        <f t="shared" si="590"/>
        <v>170.5736</v>
      </c>
      <c r="S4995" s="184">
        <v>0</v>
      </c>
      <c r="T4995" s="184">
        <v>0</v>
      </c>
      <c r="U4995" s="184">
        <f t="shared" si="591"/>
        <v>0</v>
      </c>
      <c r="W4995" s="185">
        <v>0</v>
      </c>
      <c r="X4995" s="185">
        <v>0</v>
      </c>
      <c r="Y4995" s="185">
        <f t="shared" si="592"/>
        <v>0</v>
      </c>
    </row>
    <row r="4996" spans="2:25" s="187" customFormat="1" hidden="1" x14ac:dyDescent="0.3">
      <c r="B4996" s="226" t="s">
        <v>5301</v>
      </c>
      <c r="C4996" s="338" t="s">
        <v>12469</v>
      </c>
      <c r="D4996" s="249"/>
      <c r="E4996" s="249"/>
      <c r="F4996" s="183"/>
      <c r="G4996" s="184">
        <f t="shared" si="593"/>
        <v>42.687400000000004</v>
      </c>
      <c r="H4996" s="184">
        <f t="shared" si="594"/>
        <v>39.710705000000004</v>
      </c>
      <c r="I4996" s="184">
        <f t="shared" si="588"/>
        <v>2.9766949999999994</v>
      </c>
      <c r="K4996" s="184">
        <v>0</v>
      </c>
      <c r="L4996" s="184">
        <v>0</v>
      </c>
      <c r="M4996" s="184">
        <f t="shared" si="589"/>
        <v>0</v>
      </c>
      <c r="O4996" s="188">
        <v>42.687400000000004</v>
      </c>
      <c r="P4996" s="188">
        <v>39.710705000000004</v>
      </c>
      <c r="Q4996" s="188">
        <f t="shared" si="590"/>
        <v>2.9766949999999994</v>
      </c>
      <c r="S4996" s="184">
        <v>0</v>
      </c>
      <c r="T4996" s="184">
        <v>0</v>
      </c>
      <c r="U4996" s="184">
        <f t="shared" si="591"/>
        <v>0</v>
      </c>
      <c r="W4996" s="185">
        <v>0</v>
      </c>
      <c r="X4996" s="185">
        <v>0</v>
      </c>
      <c r="Y4996" s="185">
        <f t="shared" si="592"/>
        <v>0</v>
      </c>
    </row>
    <row r="4997" spans="2:25" s="187" customFormat="1" hidden="1" x14ac:dyDescent="0.3">
      <c r="B4997" s="226" t="s">
        <v>5302</v>
      </c>
      <c r="C4997" s="338" t="s">
        <v>12470</v>
      </c>
      <c r="D4997" s="249"/>
      <c r="E4997" s="249"/>
      <c r="F4997" s="183"/>
      <c r="G4997" s="184">
        <f t="shared" si="593"/>
        <v>290.0016</v>
      </c>
      <c r="H4997" s="184">
        <f t="shared" si="594"/>
        <v>265.88756299999994</v>
      </c>
      <c r="I4997" s="184">
        <f t="shared" si="588"/>
        <v>24.114037000000053</v>
      </c>
      <c r="K4997" s="184">
        <v>0</v>
      </c>
      <c r="L4997" s="184">
        <v>0</v>
      </c>
      <c r="M4997" s="184">
        <f t="shared" si="589"/>
        <v>0</v>
      </c>
      <c r="O4997" s="188">
        <v>290.0016</v>
      </c>
      <c r="P4997" s="188">
        <v>265.88756299999994</v>
      </c>
      <c r="Q4997" s="188">
        <f t="shared" si="590"/>
        <v>24.114037000000053</v>
      </c>
      <c r="S4997" s="184">
        <v>0</v>
      </c>
      <c r="T4997" s="184">
        <v>0</v>
      </c>
      <c r="U4997" s="184">
        <f t="shared" si="591"/>
        <v>0</v>
      </c>
      <c r="W4997" s="185">
        <v>0</v>
      </c>
      <c r="X4997" s="185">
        <v>0</v>
      </c>
      <c r="Y4997" s="185">
        <f t="shared" si="592"/>
        <v>0</v>
      </c>
    </row>
    <row r="4998" spans="2:25" s="187" customFormat="1" hidden="1" x14ac:dyDescent="0.3">
      <c r="B4998" s="226" t="s">
        <v>5303</v>
      </c>
      <c r="C4998" s="338" t="s">
        <v>12471</v>
      </c>
      <c r="D4998" s="249"/>
      <c r="E4998" s="249"/>
      <c r="F4998" s="183"/>
      <c r="G4998" s="184">
        <f t="shared" si="593"/>
        <v>74.25</v>
      </c>
      <c r="H4998" s="184">
        <f t="shared" si="594"/>
        <v>26.889700000000001</v>
      </c>
      <c r="I4998" s="184">
        <f t="shared" si="588"/>
        <v>47.360299999999995</v>
      </c>
      <c r="K4998" s="184">
        <v>0</v>
      </c>
      <c r="L4998" s="184">
        <v>0</v>
      </c>
      <c r="M4998" s="184">
        <f t="shared" si="589"/>
        <v>0</v>
      </c>
      <c r="O4998" s="188">
        <v>74.25</v>
      </c>
      <c r="P4998" s="188">
        <v>26.889700000000001</v>
      </c>
      <c r="Q4998" s="188">
        <f t="shared" si="590"/>
        <v>47.360299999999995</v>
      </c>
      <c r="S4998" s="184">
        <v>0</v>
      </c>
      <c r="T4998" s="184">
        <v>0</v>
      </c>
      <c r="U4998" s="184">
        <f t="shared" si="591"/>
        <v>0</v>
      </c>
      <c r="W4998" s="185">
        <v>0</v>
      </c>
      <c r="X4998" s="185">
        <v>0</v>
      </c>
      <c r="Y4998" s="185">
        <f t="shared" si="592"/>
        <v>0</v>
      </c>
    </row>
    <row r="4999" spans="2:25" s="187" customFormat="1" hidden="1" x14ac:dyDescent="0.3">
      <c r="B4999" s="226" t="s">
        <v>5304</v>
      </c>
      <c r="C4999" s="338" t="s">
        <v>12472</v>
      </c>
      <c r="D4999" s="249"/>
      <c r="E4999" s="249"/>
      <c r="F4999" s="183"/>
      <c r="G4999" s="184">
        <f t="shared" si="593"/>
        <v>1499.5689</v>
      </c>
      <c r="H4999" s="184">
        <f t="shared" si="594"/>
        <v>1253.7754940599998</v>
      </c>
      <c r="I4999" s="184">
        <f t="shared" si="588"/>
        <v>245.79340594000018</v>
      </c>
      <c r="K4999" s="184">
        <v>0</v>
      </c>
      <c r="L4999" s="184">
        <v>0</v>
      </c>
      <c r="M4999" s="184">
        <f t="shared" si="589"/>
        <v>0</v>
      </c>
      <c r="O4999" s="188">
        <v>1499.5689</v>
      </c>
      <c r="P4999" s="188">
        <v>1253.7754940599998</v>
      </c>
      <c r="Q4999" s="188">
        <f t="shared" si="590"/>
        <v>245.79340594000018</v>
      </c>
      <c r="S4999" s="184">
        <v>0</v>
      </c>
      <c r="T4999" s="184">
        <v>0</v>
      </c>
      <c r="U4999" s="184">
        <f t="shared" si="591"/>
        <v>0</v>
      </c>
      <c r="W4999" s="185">
        <v>0</v>
      </c>
      <c r="X4999" s="185">
        <v>0</v>
      </c>
      <c r="Y4999" s="185">
        <f t="shared" si="592"/>
        <v>0</v>
      </c>
    </row>
    <row r="5000" spans="2:25" s="187" customFormat="1" hidden="1" x14ac:dyDescent="0.3">
      <c r="B5000" s="226" t="s">
        <v>5305</v>
      </c>
      <c r="C5000" s="338" t="s">
        <v>12473</v>
      </c>
      <c r="D5000" s="249"/>
      <c r="E5000" s="249"/>
      <c r="F5000" s="183"/>
      <c r="G5000" s="184">
        <f t="shared" si="593"/>
        <v>269.33710000000002</v>
      </c>
      <c r="H5000" s="184">
        <f t="shared" si="594"/>
        <v>214.50300684000001</v>
      </c>
      <c r="I5000" s="184">
        <f t="shared" si="588"/>
        <v>54.834093160000009</v>
      </c>
      <c r="K5000" s="184">
        <v>0</v>
      </c>
      <c r="L5000" s="184">
        <v>0</v>
      </c>
      <c r="M5000" s="184">
        <f t="shared" si="589"/>
        <v>0</v>
      </c>
      <c r="O5000" s="188">
        <v>269.33710000000002</v>
      </c>
      <c r="P5000" s="188">
        <v>214.50300684000001</v>
      </c>
      <c r="Q5000" s="188">
        <f t="shared" si="590"/>
        <v>54.834093160000009</v>
      </c>
      <c r="S5000" s="184">
        <v>0</v>
      </c>
      <c r="T5000" s="184">
        <v>0</v>
      </c>
      <c r="U5000" s="184">
        <f t="shared" si="591"/>
        <v>0</v>
      </c>
      <c r="W5000" s="185">
        <v>0</v>
      </c>
      <c r="X5000" s="185">
        <v>0</v>
      </c>
      <c r="Y5000" s="185">
        <f t="shared" si="592"/>
        <v>0</v>
      </c>
    </row>
    <row r="5001" spans="2:25" s="187" customFormat="1" hidden="1" x14ac:dyDescent="0.3">
      <c r="B5001" s="226" t="s">
        <v>5306</v>
      </c>
      <c r="C5001" s="338" t="s">
        <v>12474</v>
      </c>
      <c r="D5001" s="249"/>
      <c r="E5001" s="249"/>
      <c r="F5001" s="183"/>
      <c r="G5001" s="184">
        <f t="shared" si="593"/>
        <v>275.69619999999998</v>
      </c>
      <c r="H5001" s="184">
        <f t="shared" si="594"/>
        <v>200.58824799999999</v>
      </c>
      <c r="I5001" s="184">
        <f t="shared" ref="I5001:I5064" si="595">+ABS(G5001-H5001)</f>
        <v>75.107951999999983</v>
      </c>
      <c r="K5001" s="184">
        <v>0</v>
      </c>
      <c r="L5001" s="184">
        <v>0</v>
      </c>
      <c r="M5001" s="184">
        <f t="shared" ref="M5001:M5064" si="596">+ABS(K5001-L5001)</f>
        <v>0</v>
      </c>
      <c r="O5001" s="188">
        <v>275.69619999999998</v>
      </c>
      <c r="P5001" s="188">
        <v>200.58824799999999</v>
      </c>
      <c r="Q5001" s="188">
        <f t="shared" ref="Q5001:Q5064" si="597">+ABS(O5001-P5001)</f>
        <v>75.107951999999983</v>
      </c>
      <c r="S5001" s="184">
        <v>0</v>
      </c>
      <c r="T5001" s="184">
        <v>0</v>
      </c>
      <c r="U5001" s="184">
        <f t="shared" ref="U5001:U5064" si="598">+ABS(S5001-T5001)</f>
        <v>0</v>
      </c>
      <c r="W5001" s="185">
        <v>0</v>
      </c>
      <c r="X5001" s="185">
        <v>0</v>
      </c>
      <c r="Y5001" s="185">
        <f t="shared" ref="Y5001:Y5064" si="599">+ABS(W5001-X5001)</f>
        <v>0</v>
      </c>
    </row>
    <row r="5002" spans="2:25" s="187" customFormat="1" hidden="1" x14ac:dyDescent="0.3">
      <c r="B5002" s="226" t="s">
        <v>5307</v>
      </c>
      <c r="C5002" s="338" t="s">
        <v>12475</v>
      </c>
      <c r="D5002" s="249"/>
      <c r="E5002" s="249"/>
      <c r="F5002" s="183"/>
      <c r="G5002" s="184">
        <f t="shared" si="593"/>
        <v>642.65859999999998</v>
      </c>
      <c r="H5002" s="184">
        <f t="shared" si="594"/>
        <v>609.2854000000001</v>
      </c>
      <c r="I5002" s="184">
        <f t="shared" si="595"/>
        <v>33.373199999999883</v>
      </c>
      <c r="K5002" s="184">
        <v>0</v>
      </c>
      <c r="L5002" s="184">
        <v>0</v>
      </c>
      <c r="M5002" s="184">
        <f t="shared" si="596"/>
        <v>0</v>
      </c>
      <c r="O5002" s="188">
        <v>642.65859999999998</v>
      </c>
      <c r="P5002" s="188">
        <v>609.2854000000001</v>
      </c>
      <c r="Q5002" s="188">
        <f t="shared" si="597"/>
        <v>33.373199999999883</v>
      </c>
      <c r="S5002" s="184">
        <v>0</v>
      </c>
      <c r="T5002" s="184">
        <v>0</v>
      </c>
      <c r="U5002" s="184">
        <f t="shared" si="598"/>
        <v>0</v>
      </c>
      <c r="W5002" s="185">
        <v>0</v>
      </c>
      <c r="X5002" s="185">
        <v>0</v>
      </c>
      <c r="Y5002" s="185">
        <f t="shared" si="599"/>
        <v>0</v>
      </c>
    </row>
    <row r="5003" spans="2:25" s="187" customFormat="1" hidden="1" x14ac:dyDescent="0.3">
      <c r="B5003" s="226" t="s">
        <v>5308</v>
      </c>
      <c r="C5003" s="338" t="s">
        <v>12476</v>
      </c>
      <c r="D5003" s="249"/>
      <c r="E5003" s="249"/>
      <c r="F5003" s="183"/>
      <c r="G5003" s="184">
        <f t="shared" si="593"/>
        <v>67.031500000000008</v>
      </c>
      <c r="H5003" s="184">
        <f t="shared" si="594"/>
        <v>63.529787770000006</v>
      </c>
      <c r="I5003" s="184">
        <f t="shared" si="595"/>
        <v>3.5017122300000025</v>
      </c>
      <c r="K5003" s="184">
        <v>0</v>
      </c>
      <c r="L5003" s="184">
        <v>0</v>
      </c>
      <c r="M5003" s="184">
        <f t="shared" si="596"/>
        <v>0</v>
      </c>
      <c r="O5003" s="188">
        <v>67.031500000000008</v>
      </c>
      <c r="P5003" s="188">
        <v>63.529787770000006</v>
      </c>
      <c r="Q5003" s="188">
        <f t="shared" si="597"/>
        <v>3.5017122300000025</v>
      </c>
      <c r="S5003" s="184">
        <v>0</v>
      </c>
      <c r="T5003" s="184">
        <v>0</v>
      </c>
      <c r="U5003" s="184">
        <f t="shared" si="598"/>
        <v>0</v>
      </c>
      <c r="W5003" s="185">
        <v>0</v>
      </c>
      <c r="X5003" s="185">
        <v>0</v>
      </c>
      <c r="Y5003" s="185">
        <f t="shared" si="599"/>
        <v>0</v>
      </c>
    </row>
    <row r="5004" spans="2:25" s="187" customFormat="1" hidden="1" x14ac:dyDescent="0.3">
      <c r="B5004" s="226" t="s">
        <v>5309</v>
      </c>
      <c r="C5004" s="338" t="s">
        <v>12477</v>
      </c>
      <c r="D5004" s="249"/>
      <c r="E5004" s="249"/>
      <c r="F5004" s="183"/>
      <c r="G5004" s="184">
        <f t="shared" si="593"/>
        <v>122.0107</v>
      </c>
      <c r="H5004" s="184">
        <f t="shared" si="594"/>
        <v>32.807119999999998</v>
      </c>
      <c r="I5004" s="184">
        <f t="shared" si="595"/>
        <v>89.203580000000002</v>
      </c>
      <c r="K5004" s="184">
        <v>0</v>
      </c>
      <c r="L5004" s="184">
        <v>0</v>
      </c>
      <c r="M5004" s="184">
        <f t="shared" si="596"/>
        <v>0</v>
      </c>
      <c r="O5004" s="188">
        <v>122.0107</v>
      </c>
      <c r="P5004" s="188">
        <v>32.807119999999998</v>
      </c>
      <c r="Q5004" s="188">
        <f t="shared" si="597"/>
        <v>89.203580000000002</v>
      </c>
      <c r="S5004" s="184">
        <v>0</v>
      </c>
      <c r="T5004" s="184">
        <v>0</v>
      </c>
      <c r="U5004" s="184">
        <f t="shared" si="598"/>
        <v>0</v>
      </c>
      <c r="W5004" s="185">
        <v>0</v>
      </c>
      <c r="X5004" s="185">
        <v>0</v>
      </c>
      <c r="Y5004" s="185">
        <f t="shared" si="599"/>
        <v>0</v>
      </c>
    </row>
    <row r="5005" spans="2:25" s="187" customFormat="1" hidden="1" x14ac:dyDescent="0.3">
      <c r="B5005" s="226" t="s">
        <v>5310</v>
      </c>
      <c r="C5005" s="338" t="s">
        <v>12478</v>
      </c>
      <c r="D5005" s="249"/>
      <c r="E5005" s="249"/>
      <c r="F5005" s="183"/>
      <c r="G5005" s="184">
        <f t="shared" si="593"/>
        <v>47.460800000000006</v>
      </c>
      <c r="H5005" s="184">
        <f t="shared" si="594"/>
        <v>41.823878790000002</v>
      </c>
      <c r="I5005" s="184">
        <f t="shared" si="595"/>
        <v>5.6369212100000041</v>
      </c>
      <c r="K5005" s="184">
        <v>0</v>
      </c>
      <c r="L5005" s="184">
        <v>0</v>
      </c>
      <c r="M5005" s="184">
        <f t="shared" si="596"/>
        <v>0</v>
      </c>
      <c r="O5005" s="188">
        <v>47.460800000000006</v>
      </c>
      <c r="P5005" s="188">
        <v>41.823878790000002</v>
      </c>
      <c r="Q5005" s="188">
        <f t="shared" si="597"/>
        <v>5.6369212100000041</v>
      </c>
      <c r="S5005" s="184">
        <v>0</v>
      </c>
      <c r="T5005" s="184">
        <v>0</v>
      </c>
      <c r="U5005" s="184">
        <f t="shared" si="598"/>
        <v>0</v>
      </c>
      <c r="W5005" s="185">
        <v>0</v>
      </c>
      <c r="X5005" s="185">
        <v>0</v>
      </c>
      <c r="Y5005" s="185">
        <f t="shared" si="599"/>
        <v>0</v>
      </c>
    </row>
    <row r="5006" spans="2:25" s="187" customFormat="1" hidden="1" x14ac:dyDescent="0.3">
      <c r="B5006" s="226" t="s">
        <v>5311</v>
      </c>
      <c r="C5006" s="338" t="s">
        <v>12479</v>
      </c>
      <c r="D5006" s="249"/>
      <c r="E5006" s="249"/>
      <c r="F5006" s="183"/>
      <c r="G5006" s="184">
        <f t="shared" si="593"/>
        <v>400.58839999999998</v>
      </c>
      <c r="H5006" s="184">
        <f t="shared" si="594"/>
        <v>350.76606078999998</v>
      </c>
      <c r="I5006" s="184">
        <f t="shared" si="595"/>
        <v>49.822339209999996</v>
      </c>
      <c r="K5006" s="184">
        <v>0</v>
      </c>
      <c r="L5006" s="184">
        <v>0</v>
      </c>
      <c r="M5006" s="184">
        <f t="shared" si="596"/>
        <v>0</v>
      </c>
      <c r="O5006" s="188">
        <v>400.58839999999998</v>
      </c>
      <c r="P5006" s="188">
        <v>350.76606078999998</v>
      </c>
      <c r="Q5006" s="188">
        <f t="shared" si="597"/>
        <v>49.822339209999996</v>
      </c>
      <c r="S5006" s="184">
        <v>0</v>
      </c>
      <c r="T5006" s="184">
        <v>0</v>
      </c>
      <c r="U5006" s="184">
        <f t="shared" si="598"/>
        <v>0</v>
      </c>
      <c r="W5006" s="185">
        <v>0</v>
      </c>
      <c r="X5006" s="185">
        <v>0</v>
      </c>
      <c r="Y5006" s="185">
        <f t="shared" si="599"/>
        <v>0</v>
      </c>
    </row>
    <row r="5007" spans="2:25" s="187" customFormat="1" hidden="1" x14ac:dyDescent="0.3">
      <c r="B5007" s="226" t="s">
        <v>5312</v>
      </c>
      <c r="C5007" s="338" t="s">
        <v>12480</v>
      </c>
      <c r="D5007" s="249"/>
      <c r="E5007" s="249"/>
      <c r="F5007" s="183"/>
      <c r="G5007" s="184">
        <f t="shared" si="593"/>
        <v>171.12530000000001</v>
      </c>
      <c r="H5007" s="184">
        <f t="shared" si="594"/>
        <v>75.167050000000003</v>
      </c>
      <c r="I5007" s="184">
        <f t="shared" si="595"/>
        <v>95.958250000000007</v>
      </c>
      <c r="K5007" s="184">
        <v>0</v>
      </c>
      <c r="L5007" s="184">
        <v>0</v>
      </c>
      <c r="M5007" s="184">
        <f t="shared" si="596"/>
        <v>0</v>
      </c>
      <c r="O5007" s="188">
        <v>171.12530000000001</v>
      </c>
      <c r="P5007" s="188">
        <v>75.167050000000003</v>
      </c>
      <c r="Q5007" s="188">
        <f t="shared" si="597"/>
        <v>95.958250000000007</v>
      </c>
      <c r="S5007" s="184">
        <v>0</v>
      </c>
      <c r="T5007" s="184">
        <v>0</v>
      </c>
      <c r="U5007" s="184">
        <f t="shared" si="598"/>
        <v>0</v>
      </c>
      <c r="W5007" s="185">
        <v>0</v>
      </c>
      <c r="X5007" s="185">
        <v>0</v>
      </c>
      <c r="Y5007" s="185">
        <f t="shared" si="599"/>
        <v>0</v>
      </c>
    </row>
    <row r="5008" spans="2:25" s="187" customFormat="1" hidden="1" x14ac:dyDescent="0.3">
      <c r="B5008" s="226" t="s">
        <v>5313</v>
      </c>
      <c r="C5008" s="338" t="s">
        <v>12481</v>
      </c>
      <c r="D5008" s="249"/>
      <c r="E5008" s="249"/>
      <c r="F5008" s="183"/>
      <c r="G5008" s="184">
        <f t="shared" si="593"/>
        <v>28.500299999999999</v>
      </c>
      <c r="H5008" s="184">
        <f t="shared" si="594"/>
        <v>28.500299999999999</v>
      </c>
      <c r="I5008" s="184">
        <f t="shared" si="595"/>
        <v>0</v>
      </c>
      <c r="K5008" s="184">
        <v>0</v>
      </c>
      <c r="L5008" s="184">
        <v>0</v>
      </c>
      <c r="M5008" s="184">
        <f t="shared" si="596"/>
        <v>0</v>
      </c>
      <c r="O5008" s="188">
        <v>28.500299999999999</v>
      </c>
      <c r="P5008" s="188">
        <v>28.500299999999999</v>
      </c>
      <c r="Q5008" s="188">
        <f t="shared" si="597"/>
        <v>0</v>
      </c>
      <c r="S5008" s="184">
        <v>0</v>
      </c>
      <c r="T5008" s="184">
        <v>0</v>
      </c>
      <c r="U5008" s="184">
        <f t="shared" si="598"/>
        <v>0</v>
      </c>
      <c r="W5008" s="185">
        <v>0</v>
      </c>
      <c r="X5008" s="185">
        <v>0</v>
      </c>
      <c r="Y5008" s="185">
        <f t="shared" si="599"/>
        <v>0</v>
      </c>
    </row>
    <row r="5009" spans="2:25" s="187" customFormat="1" hidden="1" x14ac:dyDescent="0.3">
      <c r="B5009" s="226" t="s">
        <v>5314</v>
      </c>
      <c r="C5009" s="338" t="s">
        <v>12482</v>
      </c>
      <c r="D5009" s="249"/>
      <c r="E5009" s="249"/>
      <c r="F5009" s="183"/>
      <c r="G5009" s="184">
        <f t="shared" si="593"/>
        <v>710.02260000000001</v>
      </c>
      <c r="H5009" s="184">
        <f t="shared" si="594"/>
        <v>685.35789999999997</v>
      </c>
      <c r="I5009" s="184">
        <f t="shared" si="595"/>
        <v>24.664700000000039</v>
      </c>
      <c r="K5009" s="184">
        <v>0</v>
      </c>
      <c r="L5009" s="184">
        <v>0</v>
      </c>
      <c r="M5009" s="184">
        <f t="shared" si="596"/>
        <v>0</v>
      </c>
      <c r="O5009" s="188">
        <v>710.02260000000001</v>
      </c>
      <c r="P5009" s="188">
        <v>685.35789999999997</v>
      </c>
      <c r="Q5009" s="188">
        <f t="shared" si="597"/>
        <v>24.664700000000039</v>
      </c>
      <c r="S5009" s="184">
        <v>0</v>
      </c>
      <c r="T5009" s="184">
        <v>0</v>
      </c>
      <c r="U5009" s="184">
        <f t="shared" si="598"/>
        <v>0</v>
      </c>
      <c r="W5009" s="185">
        <v>0</v>
      </c>
      <c r="X5009" s="185">
        <v>0</v>
      </c>
      <c r="Y5009" s="185">
        <f t="shared" si="599"/>
        <v>0</v>
      </c>
    </row>
    <row r="5010" spans="2:25" s="187" customFormat="1" hidden="1" x14ac:dyDescent="0.3">
      <c r="B5010" s="226" t="s">
        <v>5315</v>
      </c>
      <c r="C5010" s="338" t="s">
        <v>12483</v>
      </c>
      <c r="D5010" s="249"/>
      <c r="E5010" s="249"/>
      <c r="F5010" s="183"/>
      <c r="G5010" s="184">
        <f t="shared" si="593"/>
        <v>323.6567</v>
      </c>
      <c r="H5010" s="184">
        <f t="shared" si="594"/>
        <v>296.59843000000001</v>
      </c>
      <c r="I5010" s="184">
        <f t="shared" si="595"/>
        <v>27.058269999999993</v>
      </c>
      <c r="K5010" s="184">
        <v>0</v>
      </c>
      <c r="L5010" s="184">
        <v>0</v>
      </c>
      <c r="M5010" s="184">
        <f t="shared" si="596"/>
        <v>0</v>
      </c>
      <c r="O5010" s="188">
        <v>323.6567</v>
      </c>
      <c r="P5010" s="188">
        <v>296.59843000000001</v>
      </c>
      <c r="Q5010" s="188">
        <f t="shared" si="597"/>
        <v>27.058269999999993</v>
      </c>
      <c r="S5010" s="184">
        <v>0</v>
      </c>
      <c r="T5010" s="184">
        <v>0</v>
      </c>
      <c r="U5010" s="184">
        <f t="shared" si="598"/>
        <v>0</v>
      </c>
      <c r="W5010" s="185">
        <v>0</v>
      </c>
      <c r="X5010" s="185">
        <v>0</v>
      </c>
      <c r="Y5010" s="185">
        <f t="shared" si="599"/>
        <v>0</v>
      </c>
    </row>
    <row r="5011" spans="2:25" s="187" customFormat="1" hidden="1" x14ac:dyDescent="0.3">
      <c r="B5011" s="226" t="s">
        <v>5316</v>
      </c>
      <c r="C5011" s="338" t="s">
        <v>12484</v>
      </c>
      <c r="D5011" s="249"/>
      <c r="E5011" s="249"/>
      <c r="F5011" s="183"/>
      <c r="G5011" s="184">
        <f t="shared" si="593"/>
        <v>329.34989999999999</v>
      </c>
      <c r="H5011" s="184">
        <f t="shared" si="594"/>
        <v>313.38771439999999</v>
      </c>
      <c r="I5011" s="184">
        <f t="shared" si="595"/>
        <v>15.962185599999998</v>
      </c>
      <c r="K5011" s="184">
        <v>0</v>
      </c>
      <c r="L5011" s="184">
        <v>0</v>
      </c>
      <c r="M5011" s="184">
        <f t="shared" si="596"/>
        <v>0</v>
      </c>
      <c r="O5011" s="188">
        <v>329.34989999999999</v>
      </c>
      <c r="P5011" s="188">
        <v>313.38771439999999</v>
      </c>
      <c r="Q5011" s="188">
        <f t="shared" si="597"/>
        <v>15.962185599999998</v>
      </c>
      <c r="S5011" s="184">
        <v>0</v>
      </c>
      <c r="T5011" s="184">
        <v>0</v>
      </c>
      <c r="U5011" s="184">
        <f t="shared" si="598"/>
        <v>0</v>
      </c>
      <c r="W5011" s="185">
        <v>0</v>
      </c>
      <c r="X5011" s="185">
        <v>0</v>
      </c>
      <c r="Y5011" s="185">
        <f t="shared" si="599"/>
        <v>0</v>
      </c>
    </row>
    <row r="5012" spans="2:25" s="187" customFormat="1" hidden="1" x14ac:dyDescent="0.3">
      <c r="B5012" s="226" t="s">
        <v>5317</v>
      </c>
      <c r="C5012" s="338" t="s">
        <v>12485</v>
      </c>
      <c r="D5012" s="249"/>
      <c r="E5012" s="249"/>
      <c r="F5012" s="183"/>
      <c r="G5012" s="184">
        <f t="shared" si="593"/>
        <v>66.138200000000012</v>
      </c>
      <c r="H5012" s="184">
        <f t="shared" si="594"/>
        <v>61.518678999999999</v>
      </c>
      <c r="I5012" s="184">
        <f t="shared" si="595"/>
        <v>4.6195210000000131</v>
      </c>
      <c r="K5012" s="184">
        <v>0</v>
      </c>
      <c r="L5012" s="184">
        <v>0</v>
      </c>
      <c r="M5012" s="184">
        <f t="shared" si="596"/>
        <v>0</v>
      </c>
      <c r="O5012" s="188">
        <v>66.138200000000012</v>
      </c>
      <c r="P5012" s="188">
        <v>61.518678999999999</v>
      </c>
      <c r="Q5012" s="188">
        <f t="shared" si="597"/>
        <v>4.6195210000000131</v>
      </c>
      <c r="S5012" s="184">
        <v>0</v>
      </c>
      <c r="T5012" s="184">
        <v>0</v>
      </c>
      <c r="U5012" s="184">
        <f t="shared" si="598"/>
        <v>0</v>
      </c>
      <c r="W5012" s="185">
        <v>0</v>
      </c>
      <c r="X5012" s="185">
        <v>0</v>
      </c>
      <c r="Y5012" s="185">
        <f t="shared" si="599"/>
        <v>0</v>
      </c>
    </row>
    <row r="5013" spans="2:25" s="187" customFormat="1" hidden="1" x14ac:dyDescent="0.3">
      <c r="B5013" s="226" t="s">
        <v>5318</v>
      </c>
      <c r="C5013" s="338" t="s">
        <v>12486</v>
      </c>
      <c r="D5013" s="249"/>
      <c r="E5013" s="249"/>
      <c r="F5013" s="183"/>
      <c r="G5013" s="184">
        <f t="shared" si="593"/>
        <v>91.447400000000002</v>
      </c>
      <c r="H5013" s="184">
        <f t="shared" si="594"/>
        <v>103.727006</v>
      </c>
      <c r="I5013" s="184">
        <f t="shared" si="595"/>
        <v>12.279606000000001</v>
      </c>
      <c r="K5013" s="184">
        <v>0</v>
      </c>
      <c r="L5013" s="184">
        <v>0</v>
      </c>
      <c r="M5013" s="184">
        <f t="shared" si="596"/>
        <v>0</v>
      </c>
      <c r="O5013" s="188">
        <v>91.447400000000002</v>
      </c>
      <c r="P5013" s="188">
        <v>103.727006</v>
      </c>
      <c r="Q5013" s="188">
        <f t="shared" si="597"/>
        <v>12.279606000000001</v>
      </c>
      <c r="S5013" s="184">
        <v>0</v>
      </c>
      <c r="T5013" s="184">
        <v>0</v>
      </c>
      <c r="U5013" s="184">
        <f t="shared" si="598"/>
        <v>0</v>
      </c>
      <c r="W5013" s="185">
        <v>0</v>
      </c>
      <c r="X5013" s="185">
        <v>0</v>
      </c>
      <c r="Y5013" s="185">
        <f t="shared" si="599"/>
        <v>0</v>
      </c>
    </row>
    <row r="5014" spans="2:25" s="187" customFormat="1" hidden="1" x14ac:dyDescent="0.3">
      <c r="B5014" s="226" t="s">
        <v>5319</v>
      </c>
      <c r="C5014" s="338" t="s">
        <v>12487</v>
      </c>
      <c r="D5014" s="249"/>
      <c r="E5014" s="249"/>
      <c r="F5014" s="183"/>
      <c r="G5014" s="184">
        <f t="shared" si="593"/>
        <v>40.145800000000001</v>
      </c>
      <c r="H5014" s="184">
        <f t="shared" si="594"/>
        <v>38.155409999999996</v>
      </c>
      <c r="I5014" s="184">
        <f t="shared" si="595"/>
        <v>1.990390000000005</v>
      </c>
      <c r="K5014" s="184">
        <v>0</v>
      </c>
      <c r="L5014" s="184">
        <v>0</v>
      </c>
      <c r="M5014" s="184">
        <f t="shared" si="596"/>
        <v>0</v>
      </c>
      <c r="O5014" s="188">
        <v>40.145800000000001</v>
      </c>
      <c r="P5014" s="188">
        <v>38.155409999999996</v>
      </c>
      <c r="Q5014" s="188">
        <f t="shared" si="597"/>
        <v>1.990390000000005</v>
      </c>
      <c r="S5014" s="184">
        <v>0</v>
      </c>
      <c r="T5014" s="184">
        <v>0</v>
      </c>
      <c r="U5014" s="184">
        <f t="shared" si="598"/>
        <v>0</v>
      </c>
      <c r="W5014" s="185">
        <v>0</v>
      </c>
      <c r="X5014" s="185">
        <v>0</v>
      </c>
      <c r="Y5014" s="185">
        <f t="shared" si="599"/>
        <v>0</v>
      </c>
    </row>
    <row r="5015" spans="2:25" s="187" customFormat="1" hidden="1" x14ac:dyDescent="0.3">
      <c r="B5015" s="226" t="s">
        <v>5320</v>
      </c>
      <c r="C5015" s="338" t="s">
        <v>12488</v>
      </c>
      <c r="D5015" s="249"/>
      <c r="E5015" s="249"/>
      <c r="F5015" s="183"/>
      <c r="G5015" s="184">
        <f t="shared" si="593"/>
        <v>448.26799999999997</v>
      </c>
      <c r="H5015" s="184">
        <f t="shared" si="594"/>
        <v>361.280123</v>
      </c>
      <c r="I5015" s="184">
        <f t="shared" si="595"/>
        <v>86.987876999999969</v>
      </c>
      <c r="K5015" s="184">
        <v>0</v>
      </c>
      <c r="L5015" s="184">
        <v>0</v>
      </c>
      <c r="M5015" s="184">
        <f t="shared" si="596"/>
        <v>0</v>
      </c>
      <c r="O5015" s="188">
        <v>448.26799999999997</v>
      </c>
      <c r="P5015" s="188">
        <v>361.280123</v>
      </c>
      <c r="Q5015" s="188">
        <f t="shared" si="597"/>
        <v>86.987876999999969</v>
      </c>
      <c r="S5015" s="184">
        <v>0</v>
      </c>
      <c r="T5015" s="184">
        <v>0</v>
      </c>
      <c r="U5015" s="184">
        <f t="shared" si="598"/>
        <v>0</v>
      </c>
      <c r="W5015" s="185">
        <v>0</v>
      </c>
      <c r="X5015" s="185">
        <v>0</v>
      </c>
      <c r="Y5015" s="185">
        <f t="shared" si="599"/>
        <v>0</v>
      </c>
    </row>
    <row r="5016" spans="2:25" s="187" customFormat="1" hidden="1" x14ac:dyDescent="0.3">
      <c r="B5016" s="226" t="s">
        <v>5321</v>
      </c>
      <c r="C5016" s="338" t="s">
        <v>12489</v>
      </c>
      <c r="D5016" s="249"/>
      <c r="E5016" s="249"/>
      <c r="F5016" s="183"/>
      <c r="G5016" s="184">
        <f t="shared" si="593"/>
        <v>143.8963</v>
      </c>
      <c r="H5016" s="184">
        <f t="shared" si="594"/>
        <v>0</v>
      </c>
      <c r="I5016" s="184">
        <f t="shared" si="595"/>
        <v>143.8963</v>
      </c>
      <c r="K5016" s="184">
        <v>0</v>
      </c>
      <c r="L5016" s="184">
        <v>0</v>
      </c>
      <c r="M5016" s="184">
        <f t="shared" si="596"/>
        <v>0</v>
      </c>
      <c r="O5016" s="188">
        <v>143.8963</v>
      </c>
      <c r="P5016" s="188">
        <v>0</v>
      </c>
      <c r="Q5016" s="188">
        <f t="shared" si="597"/>
        <v>143.8963</v>
      </c>
      <c r="S5016" s="184">
        <v>0</v>
      </c>
      <c r="T5016" s="184">
        <v>0</v>
      </c>
      <c r="U5016" s="184">
        <f t="shared" si="598"/>
        <v>0</v>
      </c>
      <c r="W5016" s="185">
        <v>0</v>
      </c>
      <c r="X5016" s="185">
        <v>0</v>
      </c>
      <c r="Y5016" s="185">
        <f t="shared" si="599"/>
        <v>0</v>
      </c>
    </row>
    <row r="5017" spans="2:25" s="187" customFormat="1" hidden="1" x14ac:dyDescent="0.3">
      <c r="B5017" s="226" t="s">
        <v>5322</v>
      </c>
      <c r="C5017" s="338" t="s">
        <v>12490</v>
      </c>
      <c r="D5017" s="249"/>
      <c r="E5017" s="249"/>
      <c r="F5017" s="183"/>
      <c r="G5017" s="184">
        <f t="shared" si="593"/>
        <v>1013.0396000000001</v>
      </c>
      <c r="H5017" s="184">
        <f t="shared" si="594"/>
        <v>929.38894988000004</v>
      </c>
      <c r="I5017" s="184">
        <f t="shared" si="595"/>
        <v>83.650650120000023</v>
      </c>
      <c r="K5017" s="184">
        <v>0</v>
      </c>
      <c r="L5017" s="184">
        <v>0</v>
      </c>
      <c r="M5017" s="184">
        <f t="shared" si="596"/>
        <v>0</v>
      </c>
      <c r="O5017" s="188">
        <v>1013.0396000000001</v>
      </c>
      <c r="P5017" s="188">
        <v>929.38894988000004</v>
      </c>
      <c r="Q5017" s="188">
        <f t="shared" si="597"/>
        <v>83.650650120000023</v>
      </c>
      <c r="S5017" s="184">
        <v>0</v>
      </c>
      <c r="T5017" s="184">
        <v>0</v>
      </c>
      <c r="U5017" s="184">
        <f t="shared" si="598"/>
        <v>0</v>
      </c>
      <c r="W5017" s="185">
        <v>0</v>
      </c>
      <c r="X5017" s="185">
        <v>0</v>
      </c>
      <c r="Y5017" s="185">
        <f t="shared" si="599"/>
        <v>0</v>
      </c>
    </row>
    <row r="5018" spans="2:25" s="187" customFormat="1" hidden="1" x14ac:dyDescent="0.3">
      <c r="B5018" s="226" t="s">
        <v>5323</v>
      </c>
      <c r="C5018" s="338" t="s">
        <v>12491</v>
      </c>
      <c r="D5018" s="249"/>
      <c r="E5018" s="249"/>
      <c r="F5018" s="183"/>
      <c r="G5018" s="184">
        <f t="shared" si="593"/>
        <v>164.11009999999999</v>
      </c>
      <c r="H5018" s="184">
        <f t="shared" si="594"/>
        <v>145.88306951999999</v>
      </c>
      <c r="I5018" s="184">
        <f t="shared" si="595"/>
        <v>18.227030479999996</v>
      </c>
      <c r="K5018" s="184">
        <v>0</v>
      </c>
      <c r="L5018" s="184">
        <v>0</v>
      </c>
      <c r="M5018" s="184">
        <f t="shared" si="596"/>
        <v>0</v>
      </c>
      <c r="O5018" s="188">
        <v>164.11009999999999</v>
      </c>
      <c r="P5018" s="188">
        <v>145.88306951999999</v>
      </c>
      <c r="Q5018" s="188">
        <f t="shared" si="597"/>
        <v>18.227030479999996</v>
      </c>
      <c r="S5018" s="184">
        <v>0</v>
      </c>
      <c r="T5018" s="184">
        <v>0</v>
      </c>
      <c r="U5018" s="184">
        <f t="shared" si="598"/>
        <v>0</v>
      </c>
      <c r="W5018" s="185">
        <v>0</v>
      </c>
      <c r="X5018" s="185">
        <v>0</v>
      </c>
      <c r="Y5018" s="185">
        <f t="shared" si="599"/>
        <v>0</v>
      </c>
    </row>
    <row r="5019" spans="2:25" s="187" customFormat="1" hidden="1" x14ac:dyDescent="0.3">
      <c r="B5019" s="226" t="s">
        <v>5324</v>
      </c>
      <c r="C5019" s="338" t="s">
        <v>12492</v>
      </c>
      <c r="D5019" s="249"/>
      <c r="E5019" s="249"/>
      <c r="F5019" s="183"/>
      <c r="G5019" s="184">
        <f t="shared" si="593"/>
        <v>324.54700000000003</v>
      </c>
      <c r="H5019" s="184">
        <f t="shared" si="594"/>
        <v>259.95366100000001</v>
      </c>
      <c r="I5019" s="184">
        <f t="shared" si="595"/>
        <v>64.593339000000014</v>
      </c>
      <c r="K5019" s="184">
        <v>0</v>
      </c>
      <c r="L5019" s="184">
        <v>0</v>
      </c>
      <c r="M5019" s="184">
        <f t="shared" si="596"/>
        <v>0</v>
      </c>
      <c r="O5019" s="188">
        <v>324.54700000000003</v>
      </c>
      <c r="P5019" s="188">
        <v>259.95366100000001</v>
      </c>
      <c r="Q5019" s="188">
        <f t="shared" si="597"/>
        <v>64.593339000000014</v>
      </c>
      <c r="S5019" s="184">
        <v>0</v>
      </c>
      <c r="T5019" s="184">
        <v>0</v>
      </c>
      <c r="U5019" s="184">
        <f t="shared" si="598"/>
        <v>0</v>
      </c>
      <c r="W5019" s="185">
        <v>0</v>
      </c>
      <c r="X5019" s="185">
        <v>0</v>
      </c>
      <c r="Y5019" s="185">
        <f t="shared" si="599"/>
        <v>0</v>
      </c>
    </row>
    <row r="5020" spans="2:25" s="187" customFormat="1" hidden="1" x14ac:dyDescent="0.3">
      <c r="B5020" s="226" t="s">
        <v>5325</v>
      </c>
      <c r="C5020" s="338" t="s">
        <v>12493</v>
      </c>
      <c r="D5020" s="249"/>
      <c r="E5020" s="249"/>
      <c r="F5020" s="183"/>
      <c r="G5020" s="184">
        <f t="shared" si="593"/>
        <v>103.57839999999999</v>
      </c>
      <c r="H5020" s="184">
        <f t="shared" si="594"/>
        <v>83.940506549999995</v>
      </c>
      <c r="I5020" s="184">
        <f t="shared" si="595"/>
        <v>19.637893449999993</v>
      </c>
      <c r="K5020" s="184">
        <v>0</v>
      </c>
      <c r="L5020" s="184">
        <v>0</v>
      </c>
      <c r="M5020" s="184">
        <f t="shared" si="596"/>
        <v>0</v>
      </c>
      <c r="O5020" s="188">
        <v>103.57839999999999</v>
      </c>
      <c r="P5020" s="188">
        <v>83.940506549999995</v>
      </c>
      <c r="Q5020" s="188">
        <f t="shared" si="597"/>
        <v>19.637893449999993</v>
      </c>
      <c r="S5020" s="184">
        <v>0</v>
      </c>
      <c r="T5020" s="184">
        <v>0</v>
      </c>
      <c r="U5020" s="184">
        <f t="shared" si="598"/>
        <v>0</v>
      </c>
      <c r="W5020" s="185">
        <v>0</v>
      </c>
      <c r="X5020" s="185">
        <v>0</v>
      </c>
      <c r="Y5020" s="185">
        <f t="shared" si="599"/>
        <v>0</v>
      </c>
    </row>
    <row r="5021" spans="2:25" s="187" customFormat="1" hidden="1" x14ac:dyDescent="0.3">
      <c r="B5021" s="226" t="s">
        <v>5326</v>
      </c>
      <c r="C5021" s="338" t="s">
        <v>12494</v>
      </c>
      <c r="D5021" s="249"/>
      <c r="E5021" s="249"/>
      <c r="F5021" s="183"/>
      <c r="G5021" s="184">
        <f t="shared" si="593"/>
        <v>503.67449999999997</v>
      </c>
      <c r="H5021" s="184">
        <f t="shared" si="594"/>
        <v>461.17361600000004</v>
      </c>
      <c r="I5021" s="184">
        <f t="shared" si="595"/>
        <v>42.500883999999928</v>
      </c>
      <c r="K5021" s="184">
        <v>0</v>
      </c>
      <c r="L5021" s="184">
        <v>0</v>
      </c>
      <c r="M5021" s="184">
        <f t="shared" si="596"/>
        <v>0</v>
      </c>
      <c r="O5021" s="188">
        <v>503.67449999999997</v>
      </c>
      <c r="P5021" s="188">
        <v>461.17361600000004</v>
      </c>
      <c r="Q5021" s="188">
        <f t="shared" si="597"/>
        <v>42.500883999999928</v>
      </c>
      <c r="S5021" s="184">
        <v>0</v>
      </c>
      <c r="T5021" s="184">
        <v>0</v>
      </c>
      <c r="U5021" s="184">
        <f t="shared" si="598"/>
        <v>0</v>
      </c>
      <c r="W5021" s="185">
        <v>0</v>
      </c>
      <c r="X5021" s="185">
        <v>0</v>
      </c>
      <c r="Y5021" s="185">
        <f t="shared" si="599"/>
        <v>0</v>
      </c>
    </row>
    <row r="5022" spans="2:25" s="187" customFormat="1" hidden="1" x14ac:dyDescent="0.3">
      <c r="B5022" s="226" t="s">
        <v>5327</v>
      </c>
      <c r="C5022" s="338" t="s">
        <v>12495</v>
      </c>
      <c r="D5022" s="249"/>
      <c r="E5022" s="249"/>
      <c r="F5022" s="183"/>
      <c r="G5022" s="184">
        <f t="shared" si="593"/>
        <v>0</v>
      </c>
      <c r="H5022" s="184">
        <f t="shared" si="594"/>
        <v>0</v>
      </c>
      <c r="I5022" s="184">
        <f t="shared" si="595"/>
        <v>0</v>
      </c>
      <c r="K5022" s="184">
        <v>0</v>
      </c>
      <c r="L5022" s="184">
        <v>0</v>
      </c>
      <c r="M5022" s="184">
        <f t="shared" si="596"/>
        <v>0</v>
      </c>
      <c r="O5022" s="188">
        <v>0</v>
      </c>
      <c r="P5022" s="188">
        <v>0</v>
      </c>
      <c r="Q5022" s="188">
        <f t="shared" si="597"/>
        <v>0</v>
      </c>
      <c r="S5022" s="184">
        <v>0</v>
      </c>
      <c r="T5022" s="184">
        <v>0</v>
      </c>
      <c r="U5022" s="184">
        <f t="shared" si="598"/>
        <v>0</v>
      </c>
      <c r="W5022" s="185">
        <v>0</v>
      </c>
      <c r="X5022" s="185">
        <v>0</v>
      </c>
      <c r="Y5022" s="185">
        <f t="shared" si="599"/>
        <v>0</v>
      </c>
    </row>
    <row r="5023" spans="2:25" s="187" customFormat="1" hidden="1" x14ac:dyDescent="0.3">
      <c r="B5023" s="226" t="s">
        <v>5328</v>
      </c>
      <c r="C5023" s="338" t="s">
        <v>12496</v>
      </c>
      <c r="D5023" s="249"/>
      <c r="E5023" s="249"/>
      <c r="F5023" s="183"/>
      <c r="G5023" s="184">
        <f t="shared" si="593"/>
        <v>74.4161</v>
      </c>
      <c r="H5023" s="184">
        <f t="shared" si="594"/>
        <v>64.008921000000001</v>
      </c>
      <c r="I5023" s="184">
        <f t="shared" si="595"/>
        <v>10.407178999999999</v>
      </c>
      <c r="K5023" s="184">
        <v>0</v>
      </c>
      <c r="L5023" s="184">
        <v>0</v>
      </c>
      <c r="M5023" s="184">
        <f t="shared" si="596"/>
        <v>0</v>
      </c>
      <c r="O5023" s="188">
        <v>74.4161</v>
      </c>
      <c r="P5023" s="188">
        <v>64.008921000000001</v>
      </c>
      <c r="Q5023" s="188">
        <f t="shared" si="597"/>
        <v>10.407178999999999</v>
      </c>
      <c r="S5023" s="184">
        <v>0</v>
      </c>
      <c r="T5023" s="184">
        <v>0</v>
      </c>
      <c r="U5023" s="184">
        <f t="shared" si="598"/>
        <v>0</v>
      </c>
      <c r="W5023" s="185">
        <v>0</v>
      </c>
      <c r="X5023" s="185">
        <v>0</v>
      </c>
      <c r="Y5023" s="185">
        <f t="shared" si="599"/>
        <v>0</v>
      </c>
    </row>
    <row r="5024" spans="2:25" s="187" customFormat="1" hidden="1" x14ac:dyDescent="0.3">
      <c r="B5024" s="226" t="s">
        <v>5329</v>
      </c>
      <c r="C5024" s="338" t="s">
        <v>12497</v>
      </c>
      <c r="D5024" s="249"/>
      <c r="E5024" s="249"/>
      <c r="F5024" s="183"/>
      <c r="G5024" s="184">
        <f t="shared" si="593"/>
        <v>388.3451</v>
      </c>
      <c r="H5024" s="184">
        <f t="shared" si="594"/>
        <v>80.5</v>
      </c>
      <c r="I5024" s="184">
        <f t="shared" si="595"/>
        <v>307.8451</v>
      </c>
      <c r="K5024" s="184">
        <v>0</v>
      </c>
      <c r="L5024" s="184">
        <v>0</v>
      </c>
      <c r="M5024" s="184">
        <f t="shared" si="596"/>
        <v>0</v>
      </c>
      <c r="O5024" s="188">
        <v>388.3451</v>
      </c>
      <c r="P5024" s="188">
        <v>80.5</v>
      </c>
      <c r="Q5024" s="188">
        <f t="shared" si="597"/>
        <v>307.8451</v>
      </c>
      <c r="S5024" s="184">
        <v>0</v>
      </c>
      <c r="T5024" s="184">
        <v>0</v>
      </c>
      <c r="U5024" s="184">
        <f t="shared" si="598"/>
        <v>0</v>
      </c>
      <c r="W5024" s="185">
        <v>0</v>
      </c>
      <c r="X5024" s="185">
        <v>0</v>
      </c>
      <c r="Y5024" s="185">
        <f t="shared" si="599"/>
        <v>0</v>
      </c>
    </row>
    <row r="5025" spans="2:25" s="187" customFormat="1" hidden="1" x14ac:dyDescent="0.3">
      <c r="B5025" s="226" t="s">
        <v>5330</v>
      </c>
      <c r="C5025" s="338" t="s">
        <v>12498</v>
      </c>
      <c r="D5025" s="249"/>
      <c r="E5025" s="249"/>
      <c r="F5025" s="183"/>
      <c r="G5025" s="184">
        <f t="shared" si="593"/>
        <v>55.176500000000004</v>
      </c>
      <c r="H5025" s="184">
        <f t="shared" si="594"/>
        <v>47.255822000000009</v>
      </c>
      <c r="I5025" s="184">
        <f t="shared" si="595"/>
        <v>7.9206779999999952</v>
      </c>
      <c r="K5025" s="184">
        <v>0</v>
      </c>
      <c r="L5025" s="184">
        <v>0</v>
      </c>
      <c r="M5025" s="184">
        <f t="shared" si="596"/>
        <v>0</v>
      </c>
      <c r="O5025" s="188">
        <v>55.176500000000004</v>
      </c>
      <c r="P5025" s="188">
        <v>47.255822000000009</v>
      </c>
      <c r="Q5025" s="188">
        <f t="shared" si="597"/>
        <v>7.9206779999999952</v>
      </c>
      <c r="S5025" s="184">
        <v>0</v>
      </c>
      <c r="T5025" s="184">
        <v>0</v>
      </c>
      <c r="U5025" s="184">
        <f t="shared" si="598"/>
        <v>0</v>
      </c>
      <c r="W5025" s="185">
        <v>0</v>
      </c>
      <c r="X5025" s="185">
        <v>0</v>
      </c>
      <c r="Y5025" s="185">
        <f t="shared" si="599"/>
        <v>0</v>
      </c>
    </row>
    <row r="5026" spans="2:25" s="187" customFormat="1" hidden="1" x14ac:dyDescent="0.3">
      <c r="B5026" s="226" t="s">
        <v>5331</v>
      </c>
      <c r="C5026" s="338" t="s">
        <v>12499</v>
      </c>
      <c r="D5026" s="249"/>
      <c r="E5026" s="249"/>
      <c r="F5026" s="183"/>
      <c r="G5026" s="184">
        <f t="shared" si="593"/>
        <v>353.03619999999995</v>
      </c>
      <c r="H5026" s="184">
        <f t="shared" si="594"/>
        <v>285.5050940000001</v>
      </c>
      <c r="I5026" s="184">
        <f t="shared" si="595"/>
        <v>67.531105999999852</v>
      </c>
      <c r="K5026" s="184">
        <v>0</v>
      </c>
      <c r="L5026" s="184">
        <v>0</v>
      </c>
      <c r="M5026" s="184">
        <f t="shared" si="596"/>
        <v>0</v>
      </c>
      <c r="O5026" s="188">
        <v>353.03619999999995</v>
      </c>
      <c r="P5026" s="188">
        <v>285.5050940000001</v>
      </c>
      <c r="Q5026" s="188">
        <f t="shared" si="597"/>
        <v>67.531105999999852</v>
      </c>
      <c r="S5026" s="184">
        <v>0</v>
      </c>
      <c r="T5026" s="184">
        <v>0</v>
      </c>
      <c r="U5026" s="184">
        <f t="shared" si="598"/>
        <v>0</v>
      </c>
      <c r="W5026" s="185">
        <v>0</v>
      </c>
      <c r="X5026" s="185">
        <v>0</v>
      </c>
      <c r="Y5026" s="185">
        <f t="shared" si="599"/>
        <v>0</v>
      </c>
    </row>
    <row r="5027" spans="2:25" s="187" customFormat="1" hidden="1" x14ac:dyDescent="0.3">
      <c r="B5027" s="226" t="s">
        <v>5332</v>
      </c>
      <c r="C5027" s="338" t="s">
        <v>12500</v>
      </c>
      <c r="D5027" s="249"/>
      <c r="E5027" s="249"/>
      <c r="F5027" s="183"/>
      <c r="G5027" s="184">
        <f t="shared" si="593"/>
        <v>51.5</v>
      </c>
      <c r="H5027" s="184">
        <f t="shared" si="594"/>
        <v>0</v>
      </c>
      <c r="I5027" s="184">
        <f t="shared" si="595"/>
        <v>51.5</v>
      </c>
      <c r="K5027" s="184">
        <v>0</v>
      </c>
      <c r="L5027" s="184">
        <v>0</v>
      </c>
      <c r="M5027" s="184">
        <f t="shared" si="596"/>
        <v>0</v>
      </c>
      <c r="O5027" s="188">
        <v>51.5</v>
      </c>
      <c r="P5027" s="188">
        <v>0</v>
      </c>
      <c r="Q5027" s="188">
        <f t="shared" si="597"/>
        <v>51.5</v>
      </c>
      <c r="S5027" s="184">
        <v>0</v>
      </c>
      <c r="T5027" s="184">
        <v>0</v>
      </c>
      <c r="U5027" s="184">
        <f t="shared" si="598"/>
        <v>0</v>
      </c>
      <c r="W5027" s="185">
        <v>0</v>
      </c>
      <c r="X5027" s="185">
        <v>0</v>
      </c>
      <c r="Y5027" s="185">
        <f t="shared" si="599"/>
        <v>0</v>
      </c>
    </row>
    <row r="5028" spans="2:25" s="187" customFormat="1" hidden="1" x14ac:dyDescent="0.3">
      <c r="B5028" s="226" t="s">
        <v>5333</v>
      </c>
      <c r="C5028" s="338" t="s">
        <v>12501</v>
      </c>
      <c r="D5028" s="249"/>
      <c r="E5028" s="249"/>
      <c r="F5028" s="183"/>
      <c r="G5028" s="184">
        <f t="shared" si="593"/>
        <v>879.25879999999995</v>
      </c>
      <c r="H5028" s="184">
        <f t="shared" si="594"/>
        <v>791.32915337999998</v>
      </c>
      <c r="I5028" s="184">
        <f t="shared" si="595"/>
        <v>87.929646619999971</v>
      </c>
      <c r="K5028" s="184">
        <v>0</v>
      </c>
      <c r="L5028" s="184">
        <v>0</v>
      </c>
      <c r="M5028" s="184">
        <f t="shared" si="596"/>
        <v>0</v>
      </c>
      <c r="O5028" s="188">
        <v>879.25879999999995</v>
      </c>
      <c r="P5028" s="188">
        <v>791.32915337999998</v>
      </c>
      <c r="Q5028" s="188">
        <f t="shared" si="597"/>
        <v>87.929646619999971</v>
      </c>
      <c r="S5028" s="184">
        <v>0</v>
      </c>
      <c r="T5028" s="184">
        <v>0</v>
      </c>
      <c r="U5028" s="184">
        <f t="shared" si="598"/>
        <v>0</v>
      </c>
      <c r="W5028" s="185">
        <v>0</v>
      </c>
      <c r="X5028" s="185">
        <v>0</v>
      </c>
      <c r="Y5028" s="185">
        <f t="shared" si="599"/>
        <v>0</v>
      </c>
    </row>
    <row r="5029" spans="2:25" s="187" customFormat="1" hidden="1" x14ac:dyDescent="0.3">
      <c r="B5029" s="226" t="s">
        <v>5334</v>
      </c>
      <c r="C5029" s="338" t="s">
        <v>12502</v>
      </c>
      <c r="D5029" s="249"/>
      <c r="E5029" s="249"/>
      <c r="F5029" s="183"/>
      <c r="G5029" s="184">
        <f t="shared" si="593"/>
        <v>320.45090000000005</v>
      </c>
      <c r="H5029" s="184">
        <f t="shared" si="594"/>
        <v>239.72620799999999</v>
      </c>
      <c r="I5029" s="184">
        <f t="shared" si="595"/>
        <v>80.724692000000061</v>
      </c>
      <c r="K5029" s="184">
        <v>0</v>
      </c>
      <c r="L5029" s="184">
        <v>0</v>
      </c>
      <c r="M5029" s="184">
        <f t="shared" si="596"/>
        <v>0</v>
      </c>
      <c r="O5029" s="188">
        <v>320.45090000000005</v>
      </c>
      <c r="P5029" s="188">
        <v>239.72620799999999</v>
      </c>
      <c r="Q5029" s="188">
        <f t="shared" si="597"/>
        <v>80.724692000000061</v>
      </c>
      <c r="S5029" s="184">
        <v>0</v>
      </c>
      <c r="T5029" s="184">
        <v>0</v>
      </c>
      <c r="U5029" s="184">
        <f t="shared" si="598"/>
        <v>0</v>
      </c>
      <c r="W5029" s="185">
        <v>0</v>
      </c>
      <c r="X5029" s="185">
        <v>0</v>
      </c>
      <c r="Y5029" s="185">
        <f t="shared" si="599"/>
        <v>0</v>
      </c>
    </row>
    <row r="5030" spans="2:25" s="187" customFormat="1" hidden="1" x14ac:dyDescent="0.3">
      <c r="B5030" s="226" t="s">
        <v>5335</v>
      </c>
      <c r="C5030" s="338" t="s">
        <v>12503</v>
      </c>
      <c r="D5030" s="249"/>
      <c r="E5030" s="249"/>
      <c r="F5030" s="183"/>
      <c r="G5030" s="184">
        <f t="shared" si="593"/>
        <v>372.2079</v>
      </c>
      <c r="H5030" s="184">
        <f t="shared" si="594"/>
        <v>344.51373606999999</v>
      </c>
      <c r="I5030" s="184">
        <f t="shared" si="595"/>
        <v>27.694163930000002</v>
      </c>
      <c r="K5030" s="184">
        <v>0</v>
      </c>
      <c r="L5030" s="184">
        <v>0</v>
      </c>
      <c r="M5030" s="184">
        <f t="shared" si="596"/>
        <v>0</v>
      </c>
      <c r="O5030" s="188">
        <v>372.2079</v>
      </c>
      <c r="P5030" s="188">
        <v>344.51373606999999</v>
      </c>
      <c r="Q5030" s="188">
        <f t="shared" si="597"/>
        <v>27.694163930000002</v>
      </c>
      <c r="S5030" s="184">
        <v>0</v>
      </c>
      <c r="T5030" s="184">
        <v>0</v>
      </c>
      <c r="U5030" s="184">
        <f t="shared" si="598"/>
        <v>0</v>
      </c>
      <c r="W5030" s="185">
        <v>0</v>
      </c>
      <c r="X5030" s="185">
        <v>0</v>
      </c>
      <c r="Y5030" s="185">
        <f t="shared" si="599"/>
        <v>0</v>
      </c>
    </row>
    <row r="5031" spans="2:25" s="187" customFormat="1" hidden="1" x14ac:dyDescent="0.3">
      <c r="B5031" s="226" t="s">
        <v>5336</v>
      </c>
      <c r="C5031" s="338" t="s">
        <v>12504</v>
      </c>
      <c r="D5031" s="249"/>
      <c r="E5031" s="249"/>
      <c r="F5031" s="183"/>
      <c r="G5031" s="184">
        <f t="shared" si="593"/>
        <v>68.839699999999993</v>
      </c>
      <c r="H5031" s="184">
        <f t="shared" si="594"/>
        <v>65.302243799999999</v>
      </c>
      <c r="I5031" s="184">
        <f t="shared" si="595"/>
        <v>3.5374561999999941</v>
      </c>
      <c r="K5031" s="184">
        <v>0</v>
      </c>
      <c r="L5031" s="184">
        <v>0</v>
      </c>
      <c r="M5031" s="184">
        <f t="shared" si="596"/>
        <v>0</v>
      </c>
      <c r="O5031" s="188">
        <v>68.839699999999993</v>
      </c>
      <c r="P5031" s="188">
        <v>65.302243799999999</v>
      </c>
      <c r="Q5031" s="188">
        <f t="shared" si="597"/>
        <v>3.5374561999999941</v>
      </c>
      <c r="S5031" s="184">
        <v>0</v>
      </c>
      <c r="T5031" s="184">
        <v>0</v>
      </c>
      <c r="U5031" s="184">
        <f t="shared" si="598"/>
        <v>0</v>
      </c>
      <c r="W5031" s="185">
        <v>0</v>
      </c>
      <c r="X5031" s="185">
        <v>0</v>
      </c>
      <c r="Y5031" s="185">
        <f t="shared" si="599"/>
        <v>0</v>
      </c>
    </row>
    <row r="5032" spans="2:25" s="187" customFormat="1" hidden="1" x14ac:dyDescent="0.3">
      <c r="B5032" s="226" t="s">
        <v>5337</v>
      </c>
      <c r="C5032" s="338" t="s">
        <v>12505</v>
      </c>
      <c r="D5032" s="249"/>
      <c r="E5032" s="249"/>
      <c r="F5032" s="183"/>
      <c r="G5032" s="184">
        <f t="shared" si="593"/>
        <v>170.90299999999999</v>
      </c>
      <c r="H5032" s="184">
        <f t="shared" si="594"/>
        <v>75.006</v>
      </c>
      <c r="I5032" s="184">
        <f t="shared" si="595"/>
        <v>95.896999999999991</v>
      </c>
      <c r="K5032" s="184">
        <v>0</v>
      </c>
      <c r="L5032" s="184">
        <v>0</v>
      </c>
      <c r="M5032" s="184">
        <f t="shared" si="596"/>
        <v>0</v>
      </c>
      <c r="O5032" s="188">
        <v>170.90299999999999</v>
      </c>
      <c r="P5032" s="188">
        <v>75.006</v>
      </c>
      <c r="Q5032" s="188">
        <f t="shared" si="597"/>
        <v>95.896999999999991</v>
      </c>
      <c r="S5032" s="184">
        <v>0</v>
      </c>
      <c r="T5032" s="184">
        <v>0</v>
      </c>
      <c r="U5032" s="184">
        <f t="shared" si="598"/>
        <v>0</v>
      </c>
      <c r="W5032" s="185">
        <v>0</v>
      </c>
      <c r="X5032" s="185">
        <v>0</v>
      </c>
      <c r="Y5032" s="185">
        <f t="shared" si="599"/>
        <v>0</v>
      </c>
    </row>
    <row r="5033" spans="2:25" s="187" customFormat="1" hidden="1" x14ac:dyDescent="0.3">
      <c r="B5033" s="226" t="s">
        <v>5338</v>
      </c>
      <c r="C5033" s="338" t="s">
        <v>12506</v>
      </c>
      <c r="D5033" s="249"/>
      <c r="E5033" s="249"/>
      <c r="F5033" s="183"/>
      <c r="G5033" s="184">
        <f t="shared" si="593"/>
        <v>47.477600000000002</v>
      </c>
      <c r="H5033" s="184">
        <f t="shared" si="594"/>
        <v>39.786473000000001</v>
      </c>
      <c r="I5033" s="184">
        <f t="shared" si="595"/>
        <v>7.6911270000000016</v>
      </c>
      <c r="K5033" s="184">
        <v>0</v>
      </c>
      <c r="L5033" s="184">
        <v>0</v>
      </c>
      <c r="M5033" s="184">
        <f t="shared" si="596"/>
        <v>0</v>
      </c>
      <c r="O5033" s="188">
        <v>47.477600000000002</v>
      </c>
      <c r="P5033" s="188">
        <v>39.786473000000001</v>
      </c>
      <c r="Q5033" s="188">
        <f t="shared" si="597"/>
        <v>7.6911270000000016</v>
      </c>
      <c r="S5033" s="184">
        <v>0</v>
      </c>
      <c r="T5033" s="184">
        <v>0</v>
      </c>
      <c r="U5033" s="184">
        <f t="shared" si="598"/>
        <v>0</v>
      </c>
      <c r="W5033" s="185">
        <v>0</v>
      </c>
      <c r="X5033" s="185">
        <v>0</v>
      </c>
      <c r="Y5033" s="185">
        <f t="shared" si="599"/>
        <v>0</v>
      </c>
    </row>
    <row r="5034" spans="2:25" s="187" customFormat="1" hidden="1" x14ac:dyDescent="0.3">
      <c r="B5034" s="226" t="s">
        <v>5339</v>
      </c>
      <c r="C5034" s="338" t="s">
        <v>12507</v>
      </c>
      <c r="D5034" s="249"/>
      <c r="E5034" s="249"/>
      <c r="F5034" s="183"/>
      <c r="G5034" s="184">
        <f t="shared" si="593"/>
        <v>316.51070000000004</v>
      </c>
      <c r="H5034" s="184">
        <f t="shared" si="594"/>
        <v>266.67465496999995</v>
      </c>
      <c r="I5034" s="184">
        <f t="shared" si="595"/>
        <v>49.836045030000093</v>
      </c>
      <c r="K5034" s="184">
        <v>0</v>
      </c>
      <c r="L5034" s="184">
        <v>0</v>
      </c>
      <c r="M5034" s="184">
        <f t="shared" si="596"/>
        <v>0</v>
      </c>
      <c r="O5034" s="188">
        <v>316.51070000000004</v>
      </c>
      <c r="P5034" s="188">
        <v>266.67465496999995</v>
      </c>
      <c r="Q5034" s="188">
        <f t="shared" si="597"/>
        <v>49.836045030000093</v>
      </c>
      <c r="S5034" s="184">
        <v>0</v>
      </c>
      <c r="T5034" s="184">
        <v>0</v>
      </c>
      <c r="U5034" s="184">
        <f t="shared" si="598"/>
        <v>0</v>
      </c>
      <c r="W5034" s="185">
        <v>0</v>
      </c>
      <c r="X5034" s="185">
        <v>0</v>
      </c>
      <c r="Y5034" s="185">
        <f t="shared" si="599"/>
        <v>0</v>
      </c>
    </row>
    <row r="5035" spans="2:25" s="187" customFormat="1" hidden="1" x14ac:dyDescent="0.3">
      <c r="B5035" s="226" t="s">
        <v>5340</v>
      </c>
      <c r="C5035" s="338" t="s">
        <v>12508</v>
      </c>
      <c r="D5035" s="249"/>
      <c r="E5035" s="249"/>
      <c r="F5035" s="183"/>
      <c r="G5035" s="184">
        <f t="shared" si="593"/>
        <v>53.649000000000001</v>
      </c>
      <c r="H5035" s="184">
        <f t="shared" si="594"/>
        <v>53</v>
      </c>
      <c r="I5035" s="184">
        <f t="shared" si="595"/>
        <v>0.64900000000000091</v>
      </c>
      <c r="K5035" s="184">
        <v>0</v>
      </c>
      <c r="L5035" s="184">
        <v>0</v>
      </c>
      <c r="M5035" s="184">
        <f t="shared" si="596"/>
        <v>0</v>
      </c>
      <c r="O5035" s="188">
        <v>53.649000000000001</v>
      </c>
      <c r="P5035" s="188">
        <v>53</v>
      </c>
      <c r="Q5035" s="188">
        <f t="shared" si="597"/>
        <v>0.64900000000000091</v>
      </c>
      <c r="S5035" s="184">
        <v>0</v>
      </c>
      <c r="T5035" s="184">
        <v>0</v>
      </c>
      <c r="U5035" s="184">
        <f t="shared" si="598"/>
        <v>0</v>
      </c>
      <c r="W5035" s="185">
        <v>0</v>
      </c>
      <c r="X5035" s="185">
        <v>0</v>
      </c>
      <c r="Y5035" s="185">
        <f t="shared" si="599"/>
        <v>0</v>
      </c>
    </row>
    <row r="5036" spans="2:25" s="187" customFormat="1" hidden="1" x14ac:dyDescent="0.3">
      <c r="B5036" s="226" t="s">
        <v>5341</v>
      </c>
      <c r="C5036" s="338" t="s">
        <v>12509</v>
      </c>
      <c r="D5036" s="249"/>
      <c r="E5036" s="249"/>
      <c r="F5036" s="183"/>
      <c r="G5036" s="184">
        <f t="shared" si="593"/>
        <v>898.36880000000008</v>
      </c>
      <c r="H5036" s="184">
        <f t="shared" si="594"/>
        <v>840.78830000000016</v>
      </c>
      <c r="I5036" s="184">
        <f t="shared" si="595"/>
        <v>57.580499999999915</v>
      </c>
      <c r="K5036" s="184">
        <v>0</v>
      </c>
      <c r="L5036" s="184">
        <v>0</v>
      </c>
      <c r="M5036" s="184">
        <f t="shared" si="596"/>
        <v>0</v>
      </c>
      <c r="O5036" s="188">
        <v>898.36880000000008</v>
      </c>
      <c r="P5036" s="188">
        <v>840.78830000000016</v>
      </c>
      <c r="Q5036" s="188">
        <f t="shared" si="597"/>
        <v>57.580499999999915</v>
      </c>
      <c r="S5036" s="184">
        <v>0</v>
      </c>
      <c r="T5036" s="184">
        <v>0</v>
      </c>
      <c r="U5036" s="184">
        <f t="shared" si="598"/>
        <v>0</v>
      </c>
      <c r="W5036" s="185">
        <v>0</v>
      </c>
      <c r="X5036" s="185">
        <v>0</v>
      </c>
      <c r="Y5036" s="185">
        <f t="shared" si="599"/>
        <v>0</v>
      </c>
    </row>
    <row r="5037" spans="2:25" s="187" customFormat="1" hidden="1" x14ac:dyDescent="0.3">
      <c r="B5037" s="226" t="s">
        <v>5342</v>
      </c>
      <c r="C5037" s="338" t="s">
        <v>12510</v>
      </c>
      <c r="D5037" s="249"/>
      <c r="E5037" s="249"/>
      <c r="F5037" s="183"/>
      <c r="G5037" s="184">
        <f t="shared" si="593"/>
        <v>259.35669999999999</v>
      </c>
      <c r="H5037" s="184">
        <f t="shared" si="594"/>
        <v>218.23947400000003</v>
      </c>
      <c r="I5037" s="184">
        <f t="shared" si="595"/>
        <v>41.11722599999996</v>
      </c>
      <c r="K5037" s="184">
        <v>0</v>
      </c>
      <c r="L5037" s="184">
        <v>0</v>
      </c>
      <c r="M5037" s="184">
        <f t="shared" si="596"/>
        <v>0</v>
      </c>
      <c r="O5037" s="188">
        <v>259.35669999999999</v>
      </c>
      <c r="P5037" s="188">
        <v>218.23947400000003</v>
      </c>
      <c r="Q5037" s="188">
        <f t="shared" si="597"/>
        <v>41.11722599999996</v>
      </c>
      <c r="S5037" s="184">
        <v>0</v>
      </c>
      <c r="T5037" s="184">
        <v>0</v>
      </c>
      <c r="U5037" s="184">
        <f t="shared" si="598"/>
        <v>0</v>
      </c>
      <c r="W5037" s="185">
        <v>0</v>
      </c>
      <c r="X5037" s="185">
        <v>0</v>
      </c>
      <c r="Y5037" s="185">
        <f t="shared" si="599"/>
        <v>0</v>
      </c>
    </row>
    <row r="5038" spans="2:25" s="187" customFormat="1" hidden="1" x14ac:dyDescent="0.3">
      <c r="B5038" s="226" t="s">
        <v>5343</v>
      </c>
      <c r="C5038" s="338" t="s">
        <v>12511</v>
      </c>
      <c r="D5038" s="249"/>
      <c r="E5038" s="249"/>
      <c r="F5038" s="183"/>
      <c r="G5038" s="184">
        <f t="shared" si="593"/>
        <v>661.00519999999995</v>
      </c>
      <c r="H5038" s="184">
        <f t="shared" si="594"/>
        <v>523.57655999999997</v>
      </c>
      <c r="I5038" s="184">
        <f t="shared" si="595"/>
        <v>137.42863999999997</v>
      </c>
      <c r="K5038" s="184">
        <v>0</v>
      </c>
      <c r="L5038" s="184">
        <v>0</v>
      </c>
      <c r="M5038" s="184">
        <f t="shared" si="596"/>
        <v>0</v>
      </c>
      <c r="O5038" s="188">
        <v>661.00519999999995</v>
      </c>
      <c r="P5038" s="188">
        <v>523.57655999999997</v>
      </c>
      <c r="Q5038" s="188">
        <f t="shared" si="597"/>
        <v>137.42863999999997</v>
      </c>
      <c r="S5038" s="184">
        <v>0</v>
      </c>
      <c r="T5038" s="184">
        <v>0</v>
      </c>
      <c r="U5038" s="184">
        <f t="shared" si="598"/>
        <v>0</v>
      </c>
      <c r="W5038" s="185">
        <v>0</v>
      </c>
      <c r="X5038" s="185">
        <v>0</v>
      </c>
      <c r="Y5038" s="185">
        <f t="shared" si="599"/>
        <v>0</v>
      </c>
    </row>
    <row r="5039" spans="2:25" s="187" customFormat="1" hidden="1" x14ac:dyDescent="0.3">
      <c r="B5039" s="226" t="s">
        <v>5344</v>
      </c>
      <c r="C5039" s="338" t="s">
        <v>12512</v>
      </c>
      <c r="D5039" s="249"/>
      <c r="E5039" s="249"/>
      <c r="F5039" s="183"/>
      <c r="G5039" s="184">
        <f t="shared" si="593"/>
        <v>92.556399999999996</v>
      </c>
      <c r="H5039" s="184">
        <f t="shared" si="594"/>
        <v>86.847018999999989</v>
      </c>
      <c r="I5039" s="184">
        <f t="shared" si="595"/>
        <v>5.7093810000000076</v>
      </c>
      <c r="K5039" s="184">
        <v>0</v>
      </c>
      <c r="L5039" s="184">
        <v>0</v>
      </c>
      <c r="M5039" s="184">
        <f t="shared" si="596"/>
        <v>0</v>
      </c>
      <c r="O5039" s="188">
        <v>92.556399999999996</v>
      </c>
      <c r="P5039" s="188">
        <v>86.847018999999989</v>
      </c>
      <c r="Q5039" s="188">
        <f t="shared" si="597"/>
        <v>5.7093810000000076</v>
      </c>
      <c r="S5039" s="184">
        <v>0</v>
      </c>
      <c r="T5039" s="184">
        <v>0</v>
      </c>
      <c r="U5039" s="184">
        <f t="shared" si="598"/>
        <v>0</v>
      </c>
      <c r="W5039" s="185">
        <v>0</v>
      </c>
      <c r="X5039" s="185">
        <v>0</v>
      </c>
      <c r="Y5039" s="185">
        <f t="shared" si="599"/>
        <v>0</v>
      </c>
    </row>
    <row r="5040" spans="2:25" s="187" customFormat="1" hidden="1" x14ac:dyDescent="0.3">
      <c r="B5040" s="226" t="s">
        <v>5345</v>
      </c>
      <c r="C5040" s="338" t="s">
        <v>12513</v>
      </c>
      <c r="D5040" s="249"/>
      <c r="E5040" s="249"/>
      <c r="F5040" s="183"/>
      <c r="G5040" s="184">
        <f t="shared" si="593"/>
        <v>58.485300000000002</v>
      </c>
      <c r="H5040" s="184">
        <f t="shared" si="594"/>
        <v>27.718499999999999</v>
      </c>
      <c r="I5040" s="184">
        <f t="shared" si="595"/>
        <v>30.766800000000003</v>
      </c>
      <c r="K5040" s="184">
        <v>0</v>
      </c>
      <c r="L5040" s="184">
        <v>0</v>
      </c>
      <c r="M5040" s="184">
        <f t="shared" si="596"/>
        <v>0</v>
      </c>
      <c r="O5040" s="188">
        <v>58.485300000000002</v>
      </c>
      <c r="P5040" s="188">
        <v>27.718499999999999</v>
      </c>
      <c r="Q5040" s="188">
        <f t="shared" si="597"/>
        <v>30.766800000000003</v>
      </c>
      <c r="S5040" s="184">
        <v>0</v>
      </c>
      <c r="T5040" s="184">
        <v>0</v>
      </c>
      <c r="U5040" s="184">
        <f t="shared" si="598"/>
        <v>0</v>
      </c>
      <c r="W5040" s="185">
        <v>0</v>
      </c>
      <c r="X5040" s="185">
        <v>0</v>
      </c>
      <c r="Y5040" s="185">
        <f t="shared" si="599"/>
        <v>0</v>
      </c>
    </row>
    <row r="5041" spans="2:25" s="187" customFormat="1" hidden="1" x14ac:dyDescent="0.3">
      <c r="B5041" s="226" t="s">
        <v>5346</v>
      </c>
      <c r="C5041" s="338" t="s">
        <v>12514</v>
      </c>
      <c r="D5041" s="249"/>
      <c r="E5041" s="249"/>
      <c r="F5041" s="183"/>
      <c r="G5041" s="184">
        <f t="shared" si="593"/>
        <v>41.449600000000004</v>
      </c>
      <c r="H5041" s="184">
        <f t="shared" si="594"/>
        <v>39.846336000000001</v>
      </c>
      <c r="I5041" s="184">
        <f t="shared" si="595"/>
        <v>1.6032640000000029</v>
      </c>
      <c r="K5041" s="184">
        <v>0</v>
      </c>
      <c r="L5041" s="184">
        <v>0</v>
      </c>
      <c r="M5041" s="184">
        <f t="shared" si="596"/>
        <v>0</v>
      </c>
      <c r="O5041" s="188">
        <v>41.449600000000004</v>
      </c>
      <c r="P5041" s="188">
        <v>39.846336000000001</v>
      </c>
      <c r="Q5041" s="188">
        <f t="shared" si="597"/>
        <v>1.6032640000000029</v>
      </c>
      <c r="S5041" s="184">
        <v>0</v>
      </c>
      <c r="T5041" s="184">
        <v>0</v>
      </c>
      <c r="U5041" s="184">
        <f t="shared" si="598"/>
        <v>0</v>
      </c>
      <c r="W5041" s="185">
        <v>0</v>
      </c>
      <c r="X5041" s="185">
        <v>0</v>
      </c>
      <c r="Y5041" s="185">
        <f t="shared" si="599"/>
        <v>0</v>
      </c>
    </row>
    <row r="5042" spans="2:25" s="187" customFormat="1" hidden="1" x14ac:dyDescent="0.3">
      <c r="B5042" s="226" t="s">
        <v>5347</v>
      </c>
      <c r="C5042" s="338" t="s">
        <v>12515</v>
      </c>
      <c r="D5042" s="249"/>
      <c r="E5042" s="249"/>
      <c r="F5042" s="183"/>
      <c r="G5042" s="184">
        <f t="shared" si="593"/>
        <v>295.01480000000004</v>
      </c>
      <c r="H5042" s="184">
        <f t="shared" si="594"/>
        <v>256.52900299999999</v>
      </c>
      <c r="I5042" s="184">
        <f t="shared" si="595"/>
        <v>38.485797000000048</v>
      </c>
      <c r="K5042" s="184">
        <v>0</v>
      </c>
      <c r="L5042" s="184">
        <v>0</v>
      </c>
      <c r="M5042" s="184">
        <f t="shared" si="596"/>
        <v>0</v>
      </c>
      <c r="O5042" s="188">
        <v>295.01480000000004</v>
      </c>
      <c r="P5042" s="188">
        <v>256.52900299999999</v>
      </c>
      <c r="Q5042" s="188">
        <f t="shared" si="597"/>
        <v>38.485797000000048</v>
      </c>
      <c r="S5042" s="184">
        <v>0</v>
      </c>
      <c r="T5042" s="184">
        <v>0</v>
      </c>
      <c r="U5042" s="184">
        <f t="shared" si="598"/>
        <v>0</v>
      </c>
      <c r="W5042" s="185">
        <v>0</v>
      </c>
      <c r="X5042" s="185">
        <v>0</v>
      </c>
      <c r="Y5042" s="185">
        <f t="shared" si="599"/>
        <v>0</v>
      </c>
    </row>
    <row r="5043" spans="2:25" s="187" customFormat="1" hidden="1" x14ac:dyDescent="0.3">
      <c r="B5043" s="226" t="s">
        <v>5348</v>
      </c>
      <c r="C5043" s="338" t="s">
        <v>12516</v>
      </c>
      <c r="D5043" s="249"/>
      <c r="E5043" s="249"/>
      <c r="F5043" s="183"/>
      <c r="G5043" s="184">
        <f t="shared" si="593"/>
        <v>0</v>
      </c>
      <c r="H5043" s="184">
        <f t="shared" si="594"/>
        <v>0</v>
      </c>
      <c r="I5043" s="184">
        <f t="shared" si="595"/>
        <v>0</v>
      </c>
      <c r="K5043" s="184">
        <v>0</v>
      </c>
      <c r="L5043" s="184">
        <v>0</v>
      </c>
      <c r="M5043" s="184">
        <f t="shared" si="596"/>
        <v>0</v>
      </c>
      <c r="O5043" s="188">
        <v>0</v>
      </c>
      <c r="P5043" s="188">
        <v>0</v>
      </c>
      <c r="Q5043" s="188">
        <f t="shared" si="597"/>
        <v>0</v>
      </c>
      <c r="S5043" s="184">
        <v>0</v>
      </c>
      <c r="T5043" s="184">
        <v>0</v>
      </c>
      <c r="U5043" s="184">
        <f t="shared" si="598"/>
        <v>0</v>
      </c>
      <c r="W5043" s="185">
        <v>0</v>
      </c>
      <c r="X5043" s="185">
        <v>0</v>
      </c>
      <c r="Y5043" s="185">
        <f t="shared" si="599"/>
        <v>0</v>
      </c>
    </row>
    <row r="5044" spans="2:25" s="187" customFormat="1" hidden="1" x14ac:dyDescent="0.3">
      <c r="B5044" s="226" t="s">
        <v>5349</v>
      </c>
      <c r="C5044" s="338" t="s">
        <v>12517</v>
      </c>
      <c r="D5044" s="249"/>
      <c r="E5044" s="249"/>
      <c r="F5044" s="183"/>
      <c r="G5044" s="184">
        <f t="shared" si="593"/>
        <v>952.23189999999988</v>
      </c>
      <c r="H5044" s="184">
        <f t="shared" si="594"/>
        <v>874.55388400000004</v>
      </c>
      <c r="I5044" s="184">
        <f t="shared" si="595"/>
        <v>77.678015999999843</v>
      </c>
      <c r="K5044" s="184">
        <v>0</v>
      </c>
      <c r="L5044" s="184">
        <v>0</v>
      </c>
      <c r="M5044" s="184">
        <f t="shared" si="596"/>
        <v>0</v>
      </c>
      <c r="O5044" s="188">
        <v>952.23189999999988</v>
      </c>
      <c r="P5044" s="188">
        <v>874.55388400000004</v>
      </c>
      <c r="Q5044" s="188">
        <f t="shared" si="597"/>
        <v>77.678015999999843</v>
      </c>
      <c r="S5044" s="184">
        <v>0</v>
      </c>
      <c r="T5044" s="184">
        <v>0</v>
      </c>
      <c r="U5044" s="184">
        <f t="shared" si="598"/>
        <v>0</v>
      </c>
      <c r="W5044" s="185">
        <v>0</v>
      </c>
      <c r="X5044" s="185">
        <v>0</v>
      </c>
      <c r="Y5044" s="185">
        <f t="shared" si="599"/>
        <v>0</v>
      </c>
    </row>
    <row r="5045" spans="2:25" s="187" customFormat="1" hidden="1" x14ac:dyDescent="0.3">
      <c r="B5045" s="226" t="s">
        <v>5350</v>
      </c>
      <c r="C5045" s="338" t="s">
        <v>12518</v>
      </c>
      <c r="D5045" s="249"/>
      <c r="E5045" s="249"/>
      <c r="F5045" s="183"/>
      <c r="G5045" s="184">
        <f t="shared" ref="G5045:G5099" si="600">+K5045+O5045+S5045+W5045</f>
        <v>314.36059999999998</v>
      </c>
      <c r="H5045" s="184">
        <f t="shared" ref="H5045:H5099" si="601">+L5045+P5045+T5045+X5045</f>
        <v>263.70003629999997</v>
      </c>
      <c r="I5045" s="184">
        <f t="shared" si="595"/>
        <v>50.660563700000012</v>
      </c>
      <c r="K5045" s="184">
        <v>0</v>
      </c>
      <c r="L5045" s="184">
        <v>0</v>
      </c>
      <c r="M5045" s="184">
        <f t="shared" si="596"/>
        <v>0</v>
      </c>
      <c r="O5045" s="188">
        <v>314.36059999999998</v>
      </c>
      <c r="P5045" s="188">
        <v>263.70003629999997</v>
      </c>
      <c r="Q5045" s="188">
        <f t="shared" si="597"/>
        <v>50.660563700000012</v>
      </c>
      <c r="S5045" s="184">
        <v>0</v>
      </c>
      <c r="T5045" s="184">
        <v>0</v>
      </c>
      <c r="U5045" s="184">
        <f t="shared" si="598"/>
        <v>0</v>
      </c>
      <c r="W5045" s="185">
        <v>0</v>
      </c>
      <c r="X5045" s="185">
        <v>0</v>
      </c>
      <c r="Y5045" s="185">
        <f t="shared" si="599"/>
        <v>0</v>
      </c>
    </row>
    <row r="5046" spans="2:25" s="187" customFormat="1" hidden="1" x14ac:dyDescent="0.3">
      <c r="B5046" s="226" t="s">
        <v>5351</v>
      </c>
      <c r="C5046" s="338" t="s">
        <v>12519</v>
      </c>
      <c r="D5046" s="249"/>
      <c r="E5046" s="249"/>
      <c r="F5046" s="183"/>
      <c r="G5046" s="184">
        <f t="shared" si="600"/>
        <v>465.99540000000002</v>
      </c>
      <c r="H5046" s="184">
        <f t="shared" si="601"/>
        <v>441.32366099999996</v>
      </c>
      <c r="I5046" s="184">
        <f t="shared" si="595"/>
        <v>24.671739000000059</v>
      </c>
      <c r="K5046" s="184">
        <v>0</v>
      </c>
      <c r="L5046" s="184">
        <v>0</v>
      </c>
      <c r="M5046" s="184">
        <f t="shared" si="596"/>
        <v>0</v>
      </c>
      <c r="O5046" s="188">
        <v>465.99540000000002</v>
      </c>
      <c r="P5046" s="188">
        <v>441.32366099999996</v>
      </c>
      <c r="Q5046" s="188">
        <f t="shared" si="597"/>
        <v>24.671739000000059</v>
      </c>
      <c r="S5046" s="184">
        <v>0</v>
      </c>
      <c r="T5046" s="184">
        <v>0</v>
      </c>
      <c r="U5046" s="184">
        <f t="shared" si="598"/>
        <v>0</v>
      </c>
      <c r="W5046" s="185">
        <v>0</v>
      </c>
      <c r="X5046" s="185">
        <v>0</v>
      </c>
      <c r="Y5046" s="185">
        <f t="shared" si="599"/>
        <v>0</v>
      </c>
    </row>
    <row r="5047" spans="2:25" s="187" customFormat="1" hidden="1" x14ac:dyDescent="0.3">
      <c r="B5047" s="226" t="s">
        <v>5352</v>
      </c>
      <c r="C5047" s="338" t="s">
        <v>12520</v>
      </c>
      <c r="D5047" s="249"/>
      <c r="E5047" s="249"/>
      <c r="F5047" s="183"/>
      <c r="G5047" s="184">
        <f t="shared" si="600"/>
        <v>64.325599999999994</v>
      </c>
      <c r="H5047" s="184">
        <f t="shared" si="601"/>
        <v>57.807582520000004</v>
      </c>
      <c r="I5047" s="184">
        <f t="shared" si="595"/>
        <v>6.5180174799999904</v>
      </c>
      <c r="K5047" s="184">
        <v>0</v>
      </c>
      <c r="L5047" s="184">
        <v>0</v>
      </c>
      <c r="M5047" s="184">
        <f t="shared" si="596"/>
        <v>0</v>
      </c>
      <c r="O5047" s="188">
        <v>64.325599999999994</v>
      </c>
      <c r="P5047" s="188">
        <v>57.807582520000004</v>
      </c>
      <c r="Q5047" s="188">
        <f t="shared" si="597"/>
        <v>6.5180174799999904</v>
      </c>
      <c r="S5047" s="184">
        <v>0</v>
      </c>
      <c r="T5047" s="184">
        <v>0</v>
      </c>
      <c r="U5047" s="184">
        <f t="shared" si="598"/>
        <v>0</v>
      </c>
      <c r="W5047" s="185">
        <v>0</v>
      </c>
      <c r="X5047" s="185">
        <v>0</v>
      </c>
      <c r="Y5047" s="185">
        <f t="shared" si="599"/>
        <v>0</v>
      </c>
    </row>
    <row r="5048" spans="2:25" s="187" customFormat="1" hidden="1" x14ac:dyDescent="0.3">
      <c r="B5048" s="226" t="s">
        <v>5353</v>
      </c>
      <c r="C5048" s="338" t="s">
        <v>12521</v>
      </c>
      <c r="D5048" s="249"/>
      <c r="E5048" s="249"/>
      <c r="F5048" s="183"/>
      <c r="G5048" s="184">
        <f t="shared" si="600"/>
        <v>42.125</v>
      </c>
      <c r="H5048" s="184">
        <f t="shared" si="601"/>
        <v>1.5</v>
      </c>
      <c r="I5048" s="184">
        <f t="shared" si="595"/>
        <v>40.625</v>
      </c>
      <c r="K5048" s="184">
        <v>0</v>
      </c>
      <c r="L5048" s="184">
        <v>0</v>
      </c>
      <c r="M5048" s="184">
        <f t="shared" si="596"/>
        <v>0</v>
      </c>
      <c r="O5048" s="188">
        <v>42.125</v>
      </c>
      <c r="P5048" s="188">
        <v>1.5</v>
      </c>
      <c r="Q5048" s="188">
        <f t="shared" si="597"/>
        <v>40.625</v>
      </c>
      <c r="S5048" s="184">
        <v>0</v>
      </c>
      <c r="T5048" s="184">
        <v>0</v>
      </c>
      <c r="U5048" s="184">
        <f t="shared" si="598"/>
        <v>0</v>
      </c>
      <c r="W5048" s="185">
        <v>0</v>
      </c>
      <c r="X5048" s="185">
        <v>0</v>
      </c>
      <c r="Y5048" s="185">
        <f t="shared" si="599"/>
        <v>0</v>
      </c>
    </row>
    <row r="5049" spans="2:25" s="187" customFormat="1" hidden="1" x14ac:dyDescent="0.3">
      <c r="B5049" s="226" t="s">
        <v>5354</v>
      </c>
      <c r="C5049" s="338" t="s">
        <v>12522</v>
      </c>
      <c r="D5049" s="249"/>
      <c r="E5049" s="249"/>
      <c r="F5049" s="183"/>
      <c r="G5049" s="184">
        <f t="shared" si="600"/>
        <v>259.03250000000003</v>
      </c>
      <c r="H5049" s="184">
        <f t="shared" si="601"/>
        <v>231.10529068</v>
      </c>
      <c r="I5049" s="184">
        <f t="shared" si="595"/>
        <v>27.927209320000031</v>
      </c>
      <c r="K5049" s="184">
        <v>0</v>
      </c>
      <c r="L5049" s="184">
        <v>0</v>
      </c>
      <c r="M5049" s="184">
        <f t="shared" si="596"/>
        <v>0</v>
      </c>
      <c r="O5049" s="188">
        <v>259.03250000000003</v>
      </c>
      <c r="P5049" s="188">
        <v>231.10529068</v>
      </c>
      <c r="Q5049" s="188">
        <f t="shared" si="597"/>
        <v>27.927209320000031</v>
      </c>
      <c r="S5049" s="184">
        <v>0</v>
      </c>
      <c r="T5049" s="184">
        <v>0</v>
      </c>
      <c r="U5049" s="184">
        <f t="shared" si="598"/>
        <v>0</v>
      </c>
      <c r="W5049" s="185">
        <v>0</v>
      </c>
      <c r="X5049" s="185">
        <v>0</v>
      </c>
      <c r="Y5049" s="185">
        <f t="shared" si="599"/>
        <v>0</v>
      </c>
    </row>
    <row r="5050" spans="2:25" s="187" customFormat="1" hidden="1" x14ac:dyDescent="0.3">
      <c r="B5050" s="226" t="s">
        <v>5355</v>
      </c>
      <c r="C5050" s="338" t="s">
        <v>12523</v>
      </c>
      <c r="D5050" s="249"/>
      <c r="E5050" s="249"/>
      <c r="F5050" s="183"/>
      <c r="G5050" s="184">
        <f t="shared" si="600"/>
        <v>31.6251</v>
      </c>
      <c r="H5050" s="184">
        <f t="shared" si="601"/>
        <v>31.6251</v>
      </c>
      <c r="I5050" s="184">
        <f t="shared" si="595"/>
        <v>0</v>
      </c>
      <c r="K5050" s="184">
        <v>0</v>
      </c>
      <c r="L5050" s="184">
        <v>0</v>
      </c>
      <c r="M5050" s="184">
        <f t="shared" si="596"/>
        <v>0</v>
      </c>
      <c r="O5050" s="188">
        <v>31.6251</v>
      </c>
      <c r="P5050" s="188">
        <v>31.6251</v>
      </c>
      <c r="Q5050" s="188">
        <f t="shared" si="597"/>
        <v>0</v>
      </c>
      <c r="S5050" s="184">
        <v>0</v>
      </c>
      <c r="T5050" s="184">
        <v>0</v>
      </c>
      <c r="U5050" s="184">
        <f t="shared" si="598"/>
        <v>0</v>
      </c>
      <c r="W5050" s="185">
        <v>0</v>
      </c>
      <c r="X5050" s="185">
        <v>0</v>
      </c>
      <c r="Y5050" s="185">
        <f t="shared" si="599"/>
        <v>0</v>
      </c>
    </row>
    <row r="5051" spans="2:25" s="187" customFormat="1" hidden="1" x14ac:dyDescent="0.3">
      <c r="B5051" s="226" t="s">
        <v>5356</v>
      </c>
      <c r="C5051" s="338" t="s">
        <v>12524</v>
      </c>
      <c r="D5051" s="249"/>
      <c r="E5051" s="249"/>
      <c r="F5051" s="183"/>
      <c r="G5051" s="184">
        <f t="shared" si="600"/>
        <v>70.4893</v>
      </c>
      <c r="H5051" s="184">
        <f t="shared" si="601"/>
        <v>56.959770290000002</v>
      </c>
      <c r="I5051" s="184">
        <f t="shared" si="595"/>
        <v>13.529529709999998</v>
      </c>
      <c r="K5051" s="184">
        <v>0</v>
      </c>
      <c r="L5051" s="184">
        <v>0</v>
      </c>
      <c r="M5051" s="184">
        <f t="shared" si="596"/>
        <v>0</v>
      </c>
      <c r="O5051" s="188">
        <v>70.4893</v>
      </c>
      <c r="P5051" s="188">
        <v>56.959770290000002</v>
      </c>
      <c r="Q5051" s="188">
        <f t="shared" si="597"/>
        <v>13.529529709999998</v>
      </c>
      <c r="S5051" s="184">
        <v>0</v>
      </c>
      <c r="T5051" s="184">
        <v>0</v>
      </c>
      <c r="U5051" s="184">
        <f t="shared" si="598"/>
        <v>0</v>
      </c>
      <c r="W5051" s="185">
        <v>0</v>
      </c>
      <c r="X5051" s="185">
        <v>0</v>
      </c>
      <c r="Y5051" s="185">
        <f t="shared" si="599"/>
        <v>0</v>
      </c>
    </row>
    <row r="5052" spans="2:25" s="187" customFormat="1" hidden="1" x14ac:dyDescent="0.3">
      <c r="B5052" s="226" t="s">
        <v>5357</v>
      </c>
      <c r="C5052" s="338" t="s">
        <v>12525</v>
      </c>
      <c r="D5052" s="249"/>
      <c r="E5052" s="249"/>
      <c r="F5052" s="183"/>
      <c r="G5052" s="184">
        <f t="shared" si="600"/>
        <v>2159.6208999999999</v>
      </c>
      <c r="H5052" s="184">
        <f t="shared" si="601"/>
        <v>2058.1315240899999</v>
      </c>
      <c r="I5052" s="184">
        <f t="shared" si="595"/>
        <v>101.48937591000004</v>
      </c>
      <c r="K5052" s="184">
        <v>0</v>
      </c>
      <c r="L5052" s="184">
        <v>0</v>
      </c>
      <c r="M5052" s="184">
        <f t="shared" si="596"/>
        <v>0</v>
      </c>
      <c r="O5052" s="188">
        <v>2159.6208999999999</v>
      </c>
      <c r="P5052" s="188">
        <v>2058.1315240899999</v>
      </c>
      <c r="Q5052" s="188">
        <f t="shared" si="597"/>
        <v>101.48937591000004</v>
      </c>
      <c r="S5052" s="184">
        <v>0</v>
      </c>
      <c r="T5052" s="184">
        <v>0</v>
      </c>
      <c r="U5052" s="184">
        <f t="shared" si="598"/>
        <v>0</v>
      </c>
      <c r="W5052" s="185">
        <v>0</v>
      </c>
      <c r="X5052" s="185">
        <v>0</v>
      </c>
      <c r="Y5052" s="185">
        <f t="shared" si="599"/>
        <v>0</v>
      </c>
    </row>
    <row r="5053" spans="2:25" s="187" customFormat="1" hidden="1" x14ac:dyDescent="0.3">
      <c r="B5053" s="226" t="s">
        <v>5358</v>
      </c>
      <c r="C5053" s="338" t="s">
        <v>12526</v>
      </c>
      <c r="D5053" s="249"/>
      <c r="E5053" s="249"/>
      <c r="F5053" s="183"/>
      <c r="G5053" s="184">
        <f t="shared" si="600"/>
        <v>1434.5187999999998</v>
      </c>
      <c r="H5053" s="184">
        <f t="shared" si="601"/>
        <v>1383.6896916199998</v>
      </c>
      <c r="I5053" s="184">
        <f t="shared" si="595"/>
        <v>50.82910837999998</v>
      </c>
      <c r="K5053" s="184">
        <v>0</v>
      </c>
      <c r="L5053" s="184">
        <v>0</v>
      </c>
      <c r="M5053" s="184">
        <f t="shared" si="596"/>
        <v>0</v>
      </c>
      <c r="O5053" s="188">
        <v>1434.5187999999998</v>
      </c>
      <c r="P5053" s="188">
        <v>1383.6896916199998</v>
      </c>
      <c r="Q5053" s="188">
        <f t="shared" si="597"/>
        <v>50.82910837999998</v>
      </c>
      <c r="S5053" s="184">
        <v>0</v>
      </c>
      <c r="T5053" s="184">
        <v>0</v>
      </c>
      <c r="U5053" s="184">
        <f t="shared" si="598"/>
        <v>0</v>
      </c>
      <c r="W5053" s="185">
        <v>0</v>
      </c>
      <c r="X5053" s="185">
        <v>0</v>
      </c>
      <c r="Y5053" s="185">
        <f t="shared" si="599"/>
        <v>0</v>
      </c>
    </row>
    <row r="5054" spans="2:25" s="187" customFormat="1" hidden="1" x14ac:dyDescent="0.3">
      <c r="B5054" s="226" t="s">
        <v>5359</v>
      </c>
      <c r="C5054" s="338" t="s">
        <v>12527</v>
      </c>
      <c r="D5054" s="249"/>
      <c r="E5054" s="249"/>
      <c r="F5054" s="183"/>
      <c r="G5054" s="184">
        <f t="shared" si="600"/>
        <v>1859.7301000000002</v>
      </c>
      <c r="H5054" s="184">
        <f t="shared" si="601"/>
        <v>1806.522708</v>
      </c>
      <c r="I5054" s="184">
        <f t="shared" si="595"/>
        <v>53.207392000000254</v>
      </c>
      <c r="K5054" s="184">
        <v>0</v>
      </c>
      <c r="L5054" s="184">
        <v>0</v>
      </c>
      <c r="M5054" s="184">
        <f t="shared" si="596"/>
        <v>0</v>
      </c>
      <c r="O5054" s="188">
        <v>1859.7301000000002</v>
      </c>
      <c r="P5054" s="188">
        <v>1806.522708</v>
      </c>
      <c r="Q5054" s="188">
        <f t="shared" si="597"/>
        <v>53.207392000000254</v>
      </c>
      <c r="S5054" s="184">
        <v>0</v>
      </c>
      <c r="T5054" s="184">
        <v>0</v>
      </c>
      <c r="U5054" s="184">
        <f t="shared" si="598"/>
        <v>0</v>
      </c>
      <c r="W5054" s="185">
        <v>0</v>
      </c>
      <c r="X5054" s="185">
        <v>0</v>
      </c>
      <c r="Y5054" s="185">
        <f t="shared" si="599"/>
        <v>0</v>
      </c>
    </row>
    <row r="5055" spans="2:25" s="187" customFormat="1" hidden="1" x14ac:dyDescent="0.3">
      <c r="B5055" s="226" t="s">
        <v>5360</v>
      </c>
      <c r="C5055" s="338" t="s">
        <v>12528</v>
      </c>
      <c r="D5055" s="249"/>
      <c r="E5055" s="249"/>
      <c r="F5055" s="183"/>
      <c r="G5055" s="184">
        <f t="shared" si="600"/>
        <v>1062.2323000000001</v>
      </c>
      <c r="H5055" s="184">
        <f t="shared" si="601"/>
        <v>1034.65452968</v>
      </c>
      <c r="I5055" s="184">
        <f t="shared" si="595"/>
        <v>27.577770320000127</v>
      </c>
      <c r="K5055" s="184">
        <v>0</v>
      </c>
      <c r="L5055" s="184">
        <v>0</v>
      </c>
      <c r="M5055" s="184">
        <f t="shared" si="596"/>
        <v>0</v>
      </c>
      <c r="O5055" s="188">
        <v>1062.2323000000001</v>
      </c>
      <c r="P5055" s="188">
        <v>1034.65452968</v>
      </c>
      <c r="Q5055" s="188">
        <f t="shared" si="597"/>
        <v>27.577770320000127</v>
      </c>
      <c r="S5055" s="184">
        <v>0</v>
      </c>
      <c r="T5055" s="184">
        <v>0</v>
      </c>
      <c r="U5055" s="184">
        <f t="shared" si="598"/>
        <v>0</v>
      </c>
      <c r="W5055" s="185">
        <v>0</v>
      </c>
      <c r="X5055" s="185">
        <v>0</v>
      </c>
      <c r="Y5055" s="185">
        <f t="shared" si="599"/>
        <v>0</v>
      </c>
    </row>
    <row r="5056" spans="2:25" s="187" customFormat="1" hidden="1" x14ac:dyDescent="0.3">
      <c r="B5056" s="226" t="s">
        <v>5361</v>
      </c>
      <c r="C5056" s="338" t="s">
        <v>12529</v>
      </c>
      <c r="D5056" s="249"/>
      <c r="E5056" s="249"/>
      <c r="F5056" s="183"/>
      <c r="G5056" s="184">
        <f t="shared" si="600"/>
        <v>1201.2794000000001</v>
      </c>
      <c r="H5056" s="184">
        <f t="shared" si="601"/>
        <v>1176.2430400000001</v>
      </c>
      <c r="I5056" s="184">
        <f t="shared" si="595"/>
        <v>25.036360000000059</v>
      </c>
      <c r="K5056" s="184">
        <v>0</v>
      </c>
      <c r="L5056" s="184">
        <v>0</v>
      </c>
      <c r="M5056" s="184">
        <f t="shared" si="596"/>
        <v>0</v>
      </c>
      <c r="O5056" s="188">
        <v>1201.2794000000001</v>
      </c>
      <c r="P5056" s="188">
        <v>1176.2430400000001</v>
      </c>
      <c r="Q5056" s="188">
        <f t="shared" si="597"/>
        <v>25.036360000000059</v>
      </c>
      <c r="S5056" s="184">
        <v>0</v>
      </c>
      <c r="T5056" s="184">
        <v>0</v>
      </c>
      <c r="U5056" s="184">
        <f t="shared" si="598"/>
        <v>0</v>
      </c>
      <c r="W5056" s="185">
        <v>0</v>
      </c>
      <c r="X5056" s="185">
        <v>0</v>
      </c>
      <c r="Y5056" s="185">
        <f t="shared" si="599"/>
        <v>0</v>
      </c>
    </row>
    <row r="5057" spans="2:25" s="187" customFormat="1" hidden="1" x14ac:dyDescent="0.3">
      <c r="B5057" s="226" t="s">
        <v>5362</v>
      </c>
      <c r="C5057" s="338" t="s">
        <v>12530</v>
      </c>
      <c r="D5057" s="249"/>
      <c r="E5057" s="249"/>
      <c r="F5057" s="183"/>
      <c r="G5057" s="184">
        <f t="shared" si="600"/>
        <v>658.54520000000002</v>
      </c>
      <c r="H5057" s="184">
        <f t="shared" si="601"/>
        <v>616.48790716999997</v>
      </c>
      <c r="I5057" s="184">
        <f t="shared" si="595"/>
        <v>42.057292830000051</v>
      </c>
      <c r="K5057" s="184">
        <v>0</v>
      </c>
      <c r="L5057" s="184">
        <v>0</v>
      </c>
      <c r="M5057" s="184">
        <f t="shared" si="596"/>
        <v>0</v>
      </c>
      <c r="O5057" s="188">
        <v>658.54520000000002</v>
      </c>
      <c r="P5057" s="188">
        <v>616.48790716999997</v>
      </c>
      <c r="Q5057" s="188">
        <f t="shared" si="597"/>
        <v>42.057292830000051</v>
      </c>
      <c r="S5057" s="184">
        <v>0</v>
      </c>
      <c r="T5057" s="184">
        <v>0</v>
      </c>
      <c r="U5057" s="184">
        <f t="shared" si="598"/>
        <v>0</v>
      </c>
      <c r="W5057" s="185">
        <v>0</v>
      </c>
      <c r="X5057" s="185">
        <v>0</v>
      </c>
      <c r="Y5057" s="185">
        <f t="shared" si="599"/>
        <v>0</v>
      </c>
    </row>
    <row r="5058" spans="2:25" s="187" customFormat="1" hidden="1" x14ac:dyDescent="0.3">
      <c r="B5058" s="226" t="s">
        <v>5363</v>
      </c>
      <c r="C5058" s="338" t="s">
        <v>12531</v>
      </c>
      <c r="D5058" s="249"/>
      <c r="E5058" s="249"/>
      <c r="F5058" s="183"/>
      <c r="G5058" s="184">
        <f t="shared" si="600"/>
        <v>817.67620000000011</v>
      </c>
      <c r="H5058" s="184">
        <f t="shared" si="601"/>
        <v>774.63432007999995</v>
      </c>
      <c r="I5058" s="184">
        <f t="shared" si="595"/>
        <v>43.041879920000156</v>
      </c>
      <c r="K5058" s="184">
        <v>0</v>
      </c>
      <c r="L5058" s="184">
        <v>0</v>
      </c>
      <c r="M5058" s="184">
        <f t="shared" si="596"/>
        <v>0</v>
      </c>
      <c r="O5058" s="188">
        <v>817.67620000000011</v>
      </c>
      <c r="P5058" s="188">
        <v>774.63432007999995</v>
      </c>
      <c r="Q5058" s="188">
        <f t="shared" si="597"/>
        <v>43.041879920000156</v>
      </c>
      <c r="S5058" s="184">
        <v>0</v>
      </c>
      <c r="T5058" s="184">
        <v>0</v>
      </c>
      <c r="U5058" s="184">
        <f t="shared" si="598"/>
        <v>0</v>
      </c>
      <c r="W5058" s="185">
        <v>0</v>
      </c>
      <c r="X5058" s="185">
        <v>0</v>
      </c>
      <c r="Y5058" s="185">
        <f t="shared" si="599"/>
        <v>0</v>
      </c>
    </row>
    <row r="5059" spans="2:25" s="187" customFormat="1" hidden="1" x14ac:dyDescent="0.3">
      <c r="B5059" s="226" t="s">
        <v>5364</v>
      </c>
      <c r="C5059" s="338" t="s">
        <v>12532</v>
      </c>
      <c r="D5059" s="249"/>
      <c r="E5059" s="249"/>
      <c r="F5059" s="183"/>
      <c r="G5059" s="184">
        <f t="shared" si="600"/>
        <v>1205.7411999999999</v>
      </c>
      <c r="H5059" s="184">
        <f t="shared" si="601"/>
        <v>1084.6547248999998</v>
      </c>
      <c r="I5059" s="184">
        <f t="shared" si="595"/>
        <v>121.08647510000014</v>
      </c>
      <c r="K5059" s="184">
        <v>0</v>
      </c>
      <c r="L5059" s="184">
        <v>0</v>
      </c>
      <c r="M5059" s="184">
        <f t="shared" si="596"/>
        <v>0</v>
      </c>
      <c r="O5059" s="188">
        <v>1205.7411999999999</v>
      </c>
      <c r="P5059" s="188">
        <v>1084.6547248999998</v>
      </c>
      <c r="Q5059" s="188">
        <f t="shared" si="597"/>
        <v>121.08647510000014</v>
      </c>
      <c r="S5059" s="184">
        <v>0</v>
      </c>
      <c r="T5059" s="184">
        <v>0</v>
      </c>
      <c r="U5059" s="184">
        <f t="shared" si="598"/>
        <v>0</v>
      </c>
      <c r="W5059" s="185">
        <v>0</v>
      </c>
      <c r="X5059" s="185">
        <v>0</v>
      </c>
      <c r="Y5059" s="185">
        <f t="shared" si="599"/>
        <v>0</v>
      </c>
    </row>
    <row r="5060" spans="2:25" s="187" customFormat="1" hidden="1" x14ac:dyDescent="0.3">
      <c r="B5060" s="226" t="s">
        <v>5365</v>
      </c>
      <c r="C5060" s="338" t="s">
        <v>12533</v>
      </c>
      <c r="D5060" s="249"/>
      <c r="E5060" s="249"/>
      <c r="F5060" s="183"/>
      <c r="G5060" s="184">
        <f t="shared" si="600"/>
        <v>451.95459999999997</v>
      </c>
      <c r="H5060" s="184">
        <f t="shared" si="601"/>
        <v>385.51294881000001</v>
      </c>
      <c r="I5060" s="184">
        <f t="shared" si="595"/>
        <v>66.441651189999959</v>
      </c>
      <c r="K5060" s="184">
        <v>0</v>
      </c>
      <c r="L5060" s="184">
        <v>0</v>
      </c>
      <c r="M5060" s="184">
        <f t="shared" si="596"/>
        <v>0</v>
      </c>
      <c r="O5060" s="188">
        <v>451.95459999999997</v>
      </c>
      <c r="P5060" s="188">
        <v>385.51294881000001</v>
      </c>
      <c r="Q5060" s="188">
        <f t="shared" si="597"/>
        <v>66.441651189999959</v>
      </c>
      <c r="S5060" s="184">
        <v>0</v>
      </c>
      <c r="T5060" s="184">
        <v>0</v>
      </c>
      <c r="U5060" s="184">
        <f t="shared" si="598"/>
        <v>0</v>
      </c>
      <c r="W5060" s="185">
        <v>0</v>
      </c>
      <c r="X5060" s="185">
        <v>0</v>
      </c>
      <c r="Y5060" s="185">
        <f t="shared" si="599"/>
        <v>0</v>
      </c>
    </row>
    <row r="5061" spans="2:25" s="187" customFormat="1" hidden="1" x14ac:dyDescent="0.3">
      <c r="B5061" s="226" t="s">
        <v>5366</v>
      </c>
      <c r="C5061" s="338" t="s">
        <v>12534</v>
      </c>
      <c r="D5061" s="249"/>
      <c r="E5061" s="249"/>
      <c r="F5061" s="183"/>
      <c r="G5061" s="184">
        <f t="shared" si="600"/>
        <v>476.83069999999998</v>
      </c>
      <c r="H5061" s="184">
        <f t="shared" si="601"/>
        <v>418.08632854999996</v>
      </c>
      <c r="I5061" s="184">
        <f t="shared" si="595"/>
        <v>58.744371450000017</v>
      </c>
      <c r="K5061" s="184">
        <v>0</v>
      </c>
      <c r="L5061" s="184">
        <v>0</v>
      </c>
      <c r="M5061" s="184">
        <f t="shared" si="596"/>
        <v>0</v>
      </c>
      <c r="O5061" s="188">
        <v>476.83069999999998</v>
      </c>
      <c r="P5061" s="188">
        <v>418.08632854999996</v>
      </c>
      <c r="Q5061" s="188">
        <f t="shared" si="597"/>
        <v>58.744371450000017</v>
      </c>
      <c r="S5061" s="184">
        <v>0</v>
      </c>
      <c r="T5061" s="184">
        <v>0</v>
      </c>
      <c r="U5061" s="184">
        <f t="shared" si="598"/>
        <v>0</v>
      </c>
      <c r="W5061" s="185">
        <v>0</v>
      </c>
      <c r="X5061" s="185">
        <v>0</v>
      </c>
      <c r="Y5061" s="185">
        <f t="shared" si="599"/>
        <v>0</v>
      </c>
    </row>
    <row r="5062" spans="2:25" s="187" customFormat="1" hidden="1" x14ac:dyDescent="0.3">
      <c r="B5062" s="226" t="s">
        <v>5367</v>
      </c>
      <c r="C5062" s="338" t="s">
        <v>12535</v>
      </c>
      <c r="D5062" s="249"/>
      <c r="E5062" s="249"/>
      <c r="F5062" s="183"/>
      <c r="G5062" s="184">
        <f t="shared" si="600"/>
        <v>430.76009999999997</v>
      </c>
      <c r="H5062" s="184">
        <f t="shared" si="601"/>
        <v>390.52845733999999</v>
      </c>
      <c r="I5062" s="184">
        <f t="shared" si="595"/>
        <v>40.231642659999977</v>
      </c>
      <c r="K5062" s="184">
        <v>0</v>
      </c>
      <c r="L5062" s="184">
        <v>0</v>
      </c>
      <c r="M5062" s="184">
        <f t="shared" si="596"/>
        <v>0</v>
      </c>
      <c r="O5062" s="188">
        <v>430.76009999999997</v>
      </c>
      <c r="P5062" s="188">
        <v>390.52845733999999</v>
      </c>
      <c r="Q5062" s="188">
        <f t="shared" si="597"/>
        <v>40.231642659999977</v>
      </c>
      <c r="S5062" s="184">
        <v>0</v>
      </c>
      <c r="T5062" s="184">
        <v>0</v>
      </c>
      <c r="U5062" s="184">
        <f t="shared" si="598"/>
        <v>0</v>
      </c>
      <c r="W5062" s="185">
        <v>0</v>
      </c>
      <c r="X5062" s="185">
        <v>0</v>
      </c>
      <c r="Y5062" s="185">
        <f t="shared" si="599"/>
        <v>0</v>
      </c>
    </row>
    <row r="5063" spans="2:25" s="187" customFormat="1" hidden="1" x14ac:dyDescent="0.3">
      <c r="B5063" s="226" t="s">
        <v>5368</v>
      </c>
      <c r="C5063" s="338" t="s">
        <v>12536</v>
      </c>
      <c r="D5063" s="249"/>
      <c r="E5063" s="249"/>
      <c r="F5063" s="183"/>
      <c r="G5063" s="184">
        <f t="shared" si="600"/>
        <v>443.26769999999999</v>
      </c>
      <c r="H5063" s="184">
        <f t="shared" si="601"/>
        <v>401.83409599999999</v>
      </c>
      <c r="I5063" s="184">
        <f t="shared" si="595"/>
        <v>41.433604000000003</v>
      </c>
      <c r="K5063" s="184">
        <v>0</v>
      </c>
      <c r="L5063" s="184">
        <v>0</v>
      </c>
      <c r="M5063" s="184">
        <f t="shared" si="596"/>
        <v>0</v>
      </c>
      <c r="O5063" s="188">
        <v>443.26769999999999</v>
      </c>
      <c r="P5063" s="188">
        <v>401.83409599999999</v>
      </c>
      <c r="Q5063" s="188">
        <f t="shared" si="597"/>
        <v>41.433604000000003</v>
      </c>
      <c r="S5063" s="184">
        <v>0</v>
      </c>
      <c r="T5063" s="184">
        <v>0</v>
      </c>
      <c r="U5063" s="184">
        <f t="shared" si="598"/>
        <v>0</v>
      </c>
      <c r="W5063" s="185">
        <v>0</v>
      </c>
      <c r="X5063" s="185">
        <v>0</v>
      </c>
      <c r="Y5063" s="185">
        <f t="shared" si="599"/>
        <v>0</v>
      </c>
    </row>
    <row r="5064" spans="2:25" s="187" customFormat="1" hidden="1" x14ac:dyDescent="0.3">
      <c r="B5064" s="226" t="s">
        <v>5369</v>
      </c>
      <c r="C5064" s="338" t="s">
        <v>12537</v>
      </c>
      <c r="D5064" s="249"/>
      <c r="E5064" s="249"/>
      <c r="F5064" s="183"/>
      <c r="G5064" s="184">
        <f t="shared" si="600"/>
        <v>353.29970000000003</v>
      </c>
      <c r="H5064" s="184">
        <f t="shared" si="601"/>
        <v>327.98165425000002</v>
      </c>
      <c r="I5064" s="184">
        <f t="shared" si="595"/>
        <v>25.31804575000001</v>
      </c>
      <c r="K5064" s="184">
        <v>0</v>
      </c>
      <c r="L5064" s="184">
        <v>0</v>
      </c>
      <c r="M5064" s="184">
        <f t="shared" si="596"/>
        <v>0</v>
      </c>
      <c r="O5064" s="188">
        <v>353.29970000000003</v>
      </c>
      <c r="P5064" s="188">
        <v>327.98165425000002</v>
      </c>
      <c r="Q5064" s="188">
        <f t="shared" si="597"/>
        <v>25.31804575000001</v>
      </c>
      <c r="S5064" s="184">
        <v>0</v>
      </c>
      <c r="T5064" s="184">
        <v>0</v>
      </c>
      <c r="U5064" s="184">
        <f t="shared" si="598"/>
        <v>0</v>
      </c>
      <c r="W5064" s="185">
        <v>0</v>
      </c>
      <c r="X5064" s="185">
        <v>0</v>
      </c>
      <c r="Y5064" s="185">
        <f t="shared" si="599"/>
        <v>0</v>
      </c>
    </row>
    <row r="5065" spans="2:25" s="187" customFormat="1" hidden="1" x14ac:dyDescent="0.3">
      <c r="B5065" s="226" t="s">
        <v>5370</v>
      </c>
      <c r="C5065" s="338" t="s">
        <v>12538</v>
      </c>
      <c r="D5065" s="249"/>
      <c r="E5065" s="249"/>
      <c r="F5065" s="183"/>
      <c r="G5065" s="184">
        <f t="shared" si="600"/>
        <v>347.8383</v>
      </c>
      <c r="H5065" s="184">
        <f t="shared" si="601"/>
        <v>311.68829974000005</v>
      </c>
      <c r="I5065" s="184">
        <f t="shared" ref="I5065:I5128" si="602">+ABS(G5065-H5065)</f>
        <v>36.150000259999956</v>
      </c>
      <c r="K5065" s="184">
        <v>0</v>
      </c>
      <c r="L5065" s="184">
        <v>0</v>
      </c>
      <c r="M5065" s="184">
        <f t="shared" ref="M5065:M5128" si="603">+ABS(K5065-L5065)</f>
        <v>0</v>
      </c>
      <c r="O5065" s="188">
        <v>347.8383</v>
      </c>
      <c r="P5065" s="188">
        <v>311.68829974000005</v>
      </c>
      <c r="Q5065" s="188">
        <f t="shared" ref="Q5065:Q5128" si="604">+ABS(O5065-P5065)</f>
        <v>36.150000259999956</v>
      </c>
      <c r="S5065" s="184">
        <v>0</v>
      </c>
      <c r="T5065" s="184">
        <v>0</v>
      </c>
      <c r="U5065" s="184">
        <f t="shared" ref="U5065:U5128" si="605">+ABS(S5065-T5065)</f>
        <v>0</v>
      </c>
      <c r="W5065" s="185">
        <v>0</v>
      </c>
      <c r="X5065" s="185">
        <v>0</v>
      </c>
      <c r="Y5065" s="185">
        <f t="shared" ref="Y5065:Y5128" si="606">+ABS(W5065-X5065)</f>
        <v>0</v>
      </c>
    </row>
    <row r="5066" spans="2:25" s="187" customFormat="1" hidden="1" x14ac:dyDescent="0.3">
      <c r="B5066" s="226" t="s">
        <v>5371</v>
      </c>
      <c r="C5066" s="338" t="s">
        <v>12539</v>
      </c>
      <c r="D5066" s="249"/>
      <c r="E5066" s="249"/>
      <c r="F5066" s="183"/>
      <c r="G5066" s="184">
        <f t="shared" si="600"/>
        <v>492.19089999999994</v>
      </c>
      <c r="H5066" s="184">
        <f t="shared" si="601"/>
        <v>456.14490984000003</v>
      </c>
      <c r="I5066" s="184">
        <f t="shared" si="602"/>
        <v>36.045990159999917</v>
      </c>
      <c r="K5066" s="184">
        <v>0</v>
      </c>
      <c r="L5066" s="184">
        <v>0</v>
      </c>
      <c r="M5066" s="184">
        <f t="shared" si="603"/>
        <v>0</v>
      </c>
      <c r="O5066" s="188">
        <v>492.19089999999994</v>
      </c>
      <c r="P5066" s="188">
        <v>456.14490984000003</v>
      </c>
      <c r="Q5066" s="188">
        <f t="shared" si="604"/>
        <v>36.045990159999917</v>
      </c>
      <c r="S5066" s="184">
        <v>0</v>
      </c>
      <c r="T5066" s="184">
        <v>0</v>
      </c>
      <c r="U5066" s="184">
        <f t="shared" si="605"/>
        <v>0</v>
      </c>
      <c r="W5066" s="185">
        <v>0</v>
      </c>
      <c r="X5066" s="185">
        <v>0</v>
      </c>
      <c r="Y5066" s="185">
        <f t="shared" si="606"/>
        <v>0</v>
      </c>
    </row>
    <row r="5067" spans="2:25" s="187" customFormat="1" hidden="1" x14ac:dyDescent="0.3">
      <c r="B5067" s="226" t="s">
        <v>5372</v>
      </c>
      <c r="C5067" s="338" t="s">
        <v>12540</v>
      </c>
      <c r="D5067" s="249"/>
      <c r="E5067" s="249"/>
      <c r="F5067" s="183"/>
      <c r="G5067" s="184">
        <f t="shared" si="600"/>
        <v>355.12830000000002</v>
      </c>
      <c r="H5067" s="184">
        <f t="shared" si="601"/>
        <v>319.27704712000002</v>
      </c>
      <c r="I5067" s="184">
        <f t="shared" si="602"/>
        <v>35.851252880000004</v>
      </c>
      <c r="K5067" s="184">
        <v>0</v>
      </c>
      <c r="L5067" s="184">
        <v>0</v>
      </c>
      <c r="M5067" s="184">
        <f t="shared" si="603"/>
        <v>0</v>
      </c>
      <c r="O5067" s="188">
        <v>355.12830000000002</v>
      </c>
      <c r="P5067" s="188">
        <v>319.27704712000002</v>
      </c>
      <c r="Q5067" s="188">
        <f t="shared" si="604"/>
        <v>35.851252880000004</v>
      </c>
      <c r="S5067" s="184">
        <v>0</v>
      </c>
      <c r="T5067" s="184">
        <v>0</v>
      </c>
      <c r="U5067" s="184">
        <f t="shared" si="605"/>
        <v>0</v>
      </c>
      <c r="W5067" s="185">
        <v>0</v>
      </c>
      <c r="X5067" s="185">
        <v>0</v>
      </c>
      <c r="Y5067" s="185">
        <f t="shared" si="606"/>
        <v>0</v>
      </c>
    </row>
    <row r="5068" spans="2:25" s="187" customFormat="1" hidden="1" x14ac:dyDescent="0.3">
      <c r="B5068" s="226" t="s">
        <v>5373</v>
      </c>
      <c r="C5068" s="338" t="s">
        <v>12541</v>
      </c>
      <c r="D5068" s="249"/>
      <c r="E5068" s="249"/>
      <c r="F5068" s="183"/>
      <c r="G5068" s="184">
        <f t="shared" si="600"/>
        <v>333.0419</v>
      </c>
      <c r="H5068" s="184">
        <f t="shared" si="601"/>
        <v>311.36287800000002</v>
      </c>
      <c r="I5068" s="184">
        <f t="shared" si="602"/>
        <v>21.679021999999975</v>
      </c>
      <c r="K5068" s="184">
        <v>0</v>
      </c>
      <c r="L5068" s="184">
        <v>0</v>
      </c>
      <c r="M5068" s="184">
        <f t="shared" si="603"/>
        <v>0</v>
      </c>
      <c r="O5068" s="188">
        <v>333.0419</v>
      </c>
      <c r="P5068" s="188">
        <v>311.36287800000002</v>
      </c>
      <c r="Q5068" s="188">
        <f t="shared" si="604"/>
        <v>21.679021999999975</v>
      </c>
      <c r="S5068" s="184">
        <v>0</v>
      </c>
      <c r="T5068" s="184">
        <v>0</v>
      </c>
      <c r="U5068" s="184">
        <f t="shared" si="605"/>
        <v>0</v>
      </c>
      <c r="W5068" s="185">
        <v>0</v>
      </c>
      <c r="X5068" s="185">
        <v>0</v>
      </c>
      <c r="Y5068" s="185">
        <f t="shared" si="606"/>
        <v>0</v>
      </c>
    </row>
    <row r="5069" spans="2:25" s="187" customFormat="1" hidden="1" x14ac:dyDescent="0.3">
      <c r="B5069" s="226" t="s">
        <v>5374</v>
      </c>
      <c r="C5069" s="338" t="s">
        <v>12542</v>
      </c>
      <c r="D5069" s="249"/>
      <c r="E5069" s="249"/>
      <c r="F5069" s="183"/>
      <c r="G5069" s="184">
        <f t="shared" si="600"/>
        <v>538.75260000000003</v>
      </c>
      <c r="H5069" s="184">
        <f t="shared" si="601"/>
        <v>467.5039122</v>
      </c>
      <c r="I5069" s="184">
        <f t="shared" si="602"/>
        <v>71.248687800000027</v>
      </c>
      <c r="K5069" s="184">
        <v>0</v>
      </c>
      <c r="L5069" s="184">
        <v>0</v>
      </c>
      <c r="M5069" s="184">
        <f t="shared" si="603"/>
        <v>0</v>
      </c>
      <c r="O5069" s="188">
        <v>538.75260000000003</v>
      </c>
      <c r="P5069" s="188">
        <v>467.5039122</v>
      </c>
      <c r="Q5069" s="188">
        <f t="shared" si="604"/>
        <v>71.248687800000027</v>
      </c>
      <c r="S5069" s="184">
        <v>0</v>
      </c>
      <c r="T5069" s="184">
        <v>0</v>
      </c>
      <c r="U5069" s="184">
        <f t="shared" si="605"/>
        <v>0</v>
      </c>
      <c r="W5069" s="185">
        <v>0</v>
      </c>
      <c r="X5069" s="185">
        <v>0</v>
      </c>
      <c r="Y5069" s="185">
        <f t="shared" si="606"/>
        <v>0</v>
      </c>
    </row>
    <row r="5070" spans="2:25" s="187" customFormat="1" hidden="1" x14ac:dyDescent="0.3">
      <c r="B5070" s="226" t="s">
        <v>5375</v>
      </c>
      <c r="C5070" s="338" t="s">
        <v>12543</v>
      </c>
      <c r="D5070" s="249"/>
      <c r="E5070" s="249"/>
      <c r="F5070" s="183"/>
      <c r="G5070" s="184">
        <f t="shared" si="600"/>
        <v>357.83870000000002</v>
      </c>
      <c r="H5070" s="184">
        <f t="shared" si="601"/>
        <v>293.29106329000001</v>
      </c>
      <c r="I5070" s="184">
        <f t="shared" si="602"/>
        <v>64.547636710000006</v>
      </c>
      <c r="K5070" s="184">
        <v>0</v>
      </c>
      <c r="L5070" s="184">
        <v>0</v>
      </c>
      <c r="M5070" s="184">
        <f t="shared" si="603"/>
        <v>0</v>
      </c>
      <c r="O5070" s="188">
        <v>357.83870000000002</v>
      </c>
      <c r="P5070" s="188">
        <v>293.29106329000001</v>
      </c>
      <c r="Q5070" s="188">
        <f t="shared" si="604"/>
        <v>64.547636710000006</v>
      </c>
      <c r="S5070" s="184">
        <v>0</v>
      </c>
      <c r="T5070" s="184">
        <v>0</v>
      </c>
      <c r="U5070" s="184">
        <f t="shared" si="605"/>
        <v>0</v>
      </c>
      <c r="W5070" s="185">
        <v>0</v>
      </c>
      <c r="X5070" s="185">
        <v>0</v>
      </c>
      <c r="Y5070" s="185">
        <f t="shared" si="606"/>
        <v>0</v>
      </c>
    </row>
    <row r="5071" spans="2:25" s="187" customFormat="1" hidden="1" x14ac:dyDescent="0.3">
      <c r="B5071" s="226" t="s">
        <v>5376</v>
      </c>
      <c r="C5071" s="338" t="s">
        <v>12544</v>
      </c>
      <c r="D5071" s="249"/>
      <c r="E5071" s="249"/>
      <c r="F5071" s="183"/>
      <c r="G5071" s="184">
        <f t="shared" si="600"/>
        <v>346.77600000000001</v>
      </c>
      <c r="H5071" s="184">
        <f t="shared" si="601"/>
        <v>304.34942157</v>
      </c>
      <c r="I5071" s="184">
        <f t="shared" si="602"/>
        <v>42.426578430000006</v>
      </c>
      <c r="K5071" s="184">
        <v>0</v>
      </c>
      <c r="L5071" s="184">
        <v>0</v>
      </c>
      <c r="M5071" s="184">
        <f t="shared" si="603"/>
        <v>0</v>
      </c>
      <c r="O5071" s="188">
        <v>346.77600000000001</v>
      </c>
      <c r="P5071" s="188">
        <v>304.34942157</v>
      </c>
      <c r="Q5071" s="188">
        <f t="shared" si="604"/>
        <v>42.426578430000006</v>
      </c>
      <c r="S5071" s="184">
        <v>0</v>
      </c>
      <c r="T5071" s="184">
        <v>0</v>
      </c>
      <c r="U5071" s="184">
        <f t="shared" si="605"/>
        <v>0</v>
      </c>
      <c r="W5071" s="185">
        <v>0</v>
      </c>
      <c r="X5071" s="185">
        <v>0</v>
      </c>
      <c r="Y5071" s="185">
        <f t="shared" si="606"/>
        <v>0</v>
      </c>
    </row>
    <row r="5072" spans="2:25" s="187" customFormat="1" hidden="1" x14ac:dyDescent="0.3">
      <c r="B5072" s="226" t="s">
        <v>5377</v>
      </c>
      <c r="C5072" s="338" t="s">
        <v>12545</v>
      </c>
      <c r="D5072" s="249"/>
      <c r="E5072" s="249"/>
      <c r="F5072" s="183"/>
      <c r="G5072" s="184">
        <f t="shared" si="600"/>
        <v>316.01549999999997</v>
      </c>
      <c r="H5072" s="184">
        <f t="shared" si="601"/>
        <v>251.88821968000002</v>
      </c>
      <c r="I5072" s="184">
        <f t="shared" si="602"/>
        <v>64.127280319999954</v>
      </c>
      <c r="K5072" s="184">
        <v>0</v>
      </c>
      <c r="L5072" s="184">
        <v>0</v>
      </c>
      <c r="M5072" s="184">
        <f t="shared" si="603"/>
        <v>0</v>
      </c>
      <c r="O5072" s="188">
        <v>316.01549999999997</v>
      </c>
      <c r="P5072" s="188">
        <v>251.88821968000002</v>
      </c>
      <c r="Q5072" s="188">
        <f t="shared" si="604"/>
        <v>64.127280319999954</v>
      </c>
      <c r="S5072" s="184">
        <v>0</v>
      </c>
      <c r="T5072" s="184">
        <v>0</v>
      </c>
      <c r="U5072" s="184">
        <f t="shared" si="605"/>
        <v>0</v>
      </c>
      <c r="W5072" s="185">
        <v>0</v>
      </c>
      <c r="X5072" s="185">
        <v>0</v>
      </c>
      <c r="Y5072" s="185">
        <f t="shared" si="606"/>
        <v>0</v>
      </c>
    </row>
    <row r="5073" spans="2:25" s="187" customFormat="1" hidden="1" x14ac:dyDescent="0.3">
      <c r="B5073" s="226" t="s">
        <v>5378</v>
      </c>
      <c r="C5073" s="338" t="s">
        <v>12546</v>
      </c>
      <c r="D5073" s="249"/>
      <c r="E5073" s="249"/>
      <c r="F5073" s="183"/>
      <c r="G5073" s="184">
        <f t="shared" si="600"/>
        <v>337.93990000000002</v>
      </c>
      <c r="H5073" s="184">
        <f t="shared" si="601"/>
        <v>277.2947403</v>
      </c>
      <c r="I5073" s="184">
        <f t="shared" si="602"/>
        <v>60.645159700000022</v>
      </c>
      <c r="K5073" s="184">
        <v>0</v>
      </c>
      <c r="L5073" s="184">
        <v>0</v>
      </c>
      <c r="M5073" s="184">
        <f t="shared" si="603"/>
        <v>0</v>
      </c>
      <c r="O5073" s="188">
        <v>337.93990000000002</v>
      </c>
      <c r="P5073" s="188">
        <v>277.2947403</v>
      </c>
      <c r="Q5073" s="188">
        <f t="shared" si="604"/>
        <v>60.645159700000022</v>
      </c>
      <c r="S5073" s="184">
        <v>0</v>
      </c>
      <c r="T5073" s="184">
        <v>0</v>
      </c>
      <c r="U5073" s="184">
        <f t="shared" si="605"/>
        <v>0</v>
      </c>
      <c r="W5073" s="185">
        <v>0</v>
      </c>
      <c r="X5073" s="185">
        <v>0</v>
      </c>
      <c r="Y5073" s="185">
        <f t="shared" si="606"/>
        <v>0</v>
      </c>
    </row>
    <row r="5074" spans="2:25" s="187" customFormat="1" hidden="1" x14ac:dyDescent="0.3">
      <c r="B5074" s="226" t="s">
        <v>5379</v>
      </c>
      <c r="C5074" s="338" t="s">
        <v>12547</v>
      </c>
      <c r="D5074" s="249"/>
      <c r="E5074" s="249"/>
      <c r="F5074" s="183"/>
      <c r="G5074" s="184">
        <f t="shared" si="600"/>
        <v>344.29769999999996</v>
      </c>
      <c r="H5074" s="184">
        <f t="shared" si="601"/>
        <v>282.18074042000001</v>
      </c>
      <c r="I5074" s="184">
        <f t="shared" si="602"/>
        <v>62.116959579999957</v>
      </c>
      <c r="K5074" s="184">
        <v>0</v>
      </c>
      <c r="L5074" s="184">
        <v>0</v>
      </c>
      <c r="M5074" s="184">
        <f t="shared" si="603"/>
        <v>0</v>
      </c>
      <c r="O5074" s="188">
        <v>344.29769999999996</v>
      </c>
      <c r="P5074" s="188">
        <v>282.18074042000001</v>
      </c>
      <c r="Q5074" s="188">
        <f t="shared" si="604"/>
        <v>62.116959579999957</v>
      </c>
      <c r="S5074" s="184">
        <v>0</v>
      </c>
      <c r="T5074" s="184">
        <v>0</v>
      </c>
      <c r="U5074" s="184">
        <f t="shared" si="605"/>
        <v>0</v>
      </c>
      <c r="W5074" s="185">
        <v>0</v>
      </c>
      <c r="X5074" s="185">
        <v>0</v>
      </c>
      <c r="Y5074" s="185">
        <f t="shared" si="606"/>
        <v>0</v>
      </c>
    </row>
    <row r="5075" spans="2:25" s="187" customFormat="1" hidden="1" x14ac:dyDescent="0.3">
      <c r="B5075" s="226" t="s">
        <v>5380</v>
      </c>
      <c r="C5075" s="338" t="s">
        <v>12548</v>
      </c>
      <c r="D5075" s="249"/>
      <c r="E5075" s="249"/>
      <c r="F5075" s="183"/>
      <c r="G5075" s="184">
        <f t="shared" si="600"/>
        <v>28.319900000000001</v>
      </c>
      <c r="H5075" s="184">
        <f t="shared" si="601"/>
        <v>27.3749</v>
      </c>
      <c r="I5075" s="184">
        <f t="shared" si="602"/>
        <v>0.94500000000000028</v>
      </c>
      <c r="J5075" s="179"/>
      <c r="K5075" s="184">
        <v>0</v>
      </c>
      <c r="L5075" s="184">
        <v>0</v>
      </c>
      <c r="M5075" s="184">
        <f t="shared" si="603"/>
        <v>0</v>
      </c>
      <c r="N5075" s="179"/>
      <c r="O5075" s="184">
        <v>28.319900000000001</v>
      </c>
      <c r="P5075" s="184">
        <v>27.3749</v>
      </c>
      <c r="Q5075" s="184">
        <f t="shared" si="604"/>
        <v>0.94500000000000028</v>
      </c>
      <c r="R5075" s="179"/>
      <c r="S5075" s="184">
        <v>0</v>
      </c>
      <c r="T5075" s="184">
        <v>0</v>
      </c>
      <c r="U5075" s="184">
        <f t="shared" si="605"/>
        <v>0</v>
      </c>
      <c r="V5075" s="179"/>
      <c r="W5075" s="184">
        <v>0</v>
      </c>
      <c r="X5075" s="184">
        <v>0</v>
      </c>
      <c r="Y5075" s="184">
        <f t="shared" si="606"/>
        <v>0</v>
      </c>
    </row>
    <row r="5076" spans="2:25" s="187" customFormat="1" hidden="1" x14ac:dyDescent="0.3">
      <c r="B5076" s="226" t="s">
        <v>5381</v>
      </c>
      <c r="C5076" s="338" t="s">
        <v>12549</v>
      </c>
      <c r="D5076" s="249"/>
      <c r="E5076" s="249"/>
      <c r="F5076" s="183"/>
      <c r="G5076" s="184">
        <f t="shared" si="600"/>
        <v>227.14160000000001</v>
      </c>
      <c r="H5076" s="184">
        <f t="shared" si="601"/>
        <v>214.55889999999999</v>
      </c>
      <c r="I5076" s="184">
        <f t="shared" si="602"/>
        <v>12.582700000000017</v>
      </c>
      <c r="K5076" s="184">
        <v>0</v>
      </c>
      <c r="L5076" s="184">
        <v>0</v>
      </c>
      <c r="M5076" s="184">
        <f t="shared" si="603"/>
        <v>0</v>
      </c>
      <c r="O5076" s="188">
        <v>227.14160000000001</v>
      </c>
      <c r="P5076" s="188">
        <v>214.55889999999999</v>
      </c>
      <c r="Q5076" s="188">
        <f t="shared" si="604"/>
        <v>12.582700000000017</v>
      </c>
      <c r="S5076" s="184">
        <v>0</v>
      </c>
      <c r="T5076" s="184">
        <v>0</v>
      </c>
      <c r="U5076" s="184">
        <f t="shared" si="605"/>
        <v>0</v>
      </c>
      <c r="W5076" s="185">
        <v>0</v>
      </c>
      <c r="X5076" s="185">
        <v>0</v>
      </c>
      <c r="Y5076" s="185">
        <f t="shared" si="606"/>
        <v>0</v>
      </c>
    </row>
    <row r="5077" spans="2:25" s="187" customFormat="1" hidden="1" x14ac:dyDescent="0.3">
      <c r="B5077" s="226" t="s">
        <v>5382</v>
      </c>
      <c r="C5077" s="338" t="s">
        <v>12550</v>
      </c>
      <c r="D5077" s="249"/>
      <c r="E5077" s="249"/>
      <c r="F5077" s="183"/>
      <c r="G5077" s="184">
        <f t="shared" si="600"/>
        <v>821.36320000000001</v>
      </c>
      <c r="H5077" s="184">
        <f t="shared" si="601"/>
        <v>821.36320000000001</v>
      </c>
      <c r="I5077" s="184">
        <f t="shared" si="602"/>
        <v>0</v>
      </c>
      <c r="K5077" s="184">
        <v>0</v>
      </c>
      <c r="L5077" s="184">
        <v>0</v>
      </c>
      <c r="M5077" s="184">
        <f t="shared" si="603"/>
        <v>0</v>
      </c>
      <c r="O5077" s="188">
        <v>821.36320000000001</v>
      </c>
      <c r="P5077" s="188">
        <v>821.36320000000001</v>
      </c>
      <c r="Q5077" s="188">
        <f t="shared" si="604"/>
        <v>0</v>
      </c>
      <c r="S5077" s="184">
        <v>0</v>
      </c>
      <c r="T5077" s="184">
        <v>0</v>
      </c>
      <c r="U5077" s="184">
        <f t="shared" si="605"/>
        <v>0</v>
      </c>
      <c r="W5077" s="185">
        <v>0</v>
      </c>
      <c r="X5077" s="185">
        <v>0</v>
      </c>
      <c r="Y5077" s="185">
        <f t="shared" si="606"/>
        <v>0</v>
      </c>
    </row>
    <row r="5078" spans="2:25" s="187" customFormat="1" hidden="1" x14ac:dyDescent="0.3">
      <c r="B5078" s="226" t="s">
        <v>5383</v>
      </c>
      <c r="C5078" s="338" t="s">
        <v>12551</v>
      </c>
      <c r="D5078" s="249"/>
      <c r="E5078" s="249"/>
      <c r="F5078" s="183"/>
      <c r="G5078" s="184">
        <f t="shared" si="600"/>
        <v>370</v>
      </c>
      <c r="H5078" s="184">
        <f t="shared" si="601"/>
        <v>321.29000000000002</v>
      </c>
      <c r="I5078" s="184">
        <f t="shared" si="602"/>
        <v>48.70999999999998</v>
      </c>
      <c r="K5078" s="184">
        <v>0</v>
      </c>
      <c r="L5078" s="184">
        <v>0</v>
      </c>
      <c r="M5078" s="184">
        <f t="shared" si="603"/>
        <v>0</v>
      </c>
      <c r="O5078" s="188">
        <v>370</v>
      </c>
      <c r="P5078" s="188">
        <v>321.29000000000002</v>
      </c>
      <c r="Q5078" s="188">
        <f t="shared" si="604"/>
        <v>48.70999999999998</v>
      </c>
      <c r="S5078" s="184">
        <v>0</v>
      </c>
      <c r="T5078" s="184">
        <v>0</v>
      </c>
      <c r="U5078" s="184">
        <f t="shared" si="605"/>
        <v>0</v>
      </c>
      <c r="W5078" s="185">
        <v>0</v>
      </c>
      <c r="X5078" s="185">
        <v>0</v>
      </c>
      <c r="Y5078" s="185">
        <f t="shared" si="606"/>
        <v>0</v>
      </c>
    </row>
    <row r="5079" spans="2:25" s="187" customFormat="1" hidden="1" x14ac:dyDescent="0.3">
      <c r="B5079" s="226" t="s">
        <v>5384</v>
      </c>
      <c r="C5079" s="338" t="s">
        <v>12552</v>
      </c>
      <c r="D5079" s="249"/>
      <c r="E5079" s="249"/>
      <c r="F5079" s="183"/>
      <c r="G5079" s="184">
        <f t="shared" si="600"/>
        <v>87.472800000000007</v>
      </c>
      <c r="H5079" s="184">
        <f t="shared" si="601"/>
        <v>19.3325</v>
      </c>
      <c r="I5079" s="184">
        <f t="shared" si="602"/>
        <v>68.140300000000011</v>
      </c>
      <c r="K5079" s="184">
        <v>0</v>
      </c>
      <c r="L5079" s="184">
        <v>0</v>
      </c>
      <c r="M5079" s="184">
        <f t="shared" si="603"/>
        <v>0</v>
      </c>
      <c r="O5079" s="188">
        <v>87.472800000000007</v>
      </c>
      <c r="P5079" s="188">
        <v>19.3325</v>
      </c>
      <c r="Q5079" s="188">
        <f t="shared" si="604"/>
        <v>68.140300000000011</v>
      </c>
      <c r="S5079" s="184">
        <v>0</v>
      </c>
      <c r="T5079" s="184">
        <v>0</v>
      </c>
      <c r="U5079" s="184">
        <f t="shared" si="605"/>
        <v>0</v>
      </c>
      <c r="W5079" s="185">
        <v>0</v>
      </c>
      <c r="X5079" s="185">
        <v>0</v>
      </c>
      <c r="Y5079" s="185">
        <f t="shared" si="606"/>
        <v>0</v>
      </c>
    </row>
    <row r="5080" spans="2:25" s="187" customFormat="1" hidden="1" x14ac:dyDescent="0.3">
      <c r="B5080" s="226" t="s">
        <v>5385</v>
      </c>
      <c r="C5080" s="338" t="s">
        <v>12553</v>
      </c>
      <c r="D5080" s="249"/>
      <c r="E5080" s="249"/>
      <c r="F5080" s="183"/>
      <c r="G5080" s="184">
        <f t="shared" si="600"/>
        <v>592.67550000000006</v>
      </c>
      <c r="H5080" s="184">
        <f t="shared" si="601"/>
        <v>260.15813940999999</v>
      </c>
      <c r="I5080" s="184">
        <f t="shared" si="602"/>
        <v>332.51736059000007</v>
      </c>
      <c r="K5080" s="184">
        <v>0</v>
      </c>
      <c r="L5080" s="184">
        <v>0</v>
      </c>
      <c r="M5080" s="184">
        <f t="shared" si="603"/>
        <v>0</v>
      </c>
      <c r="O5080" s="188">
        <v>592.67550000000006</v>
      </c>
      <c r="P5080" s="188">
        <v>260.15813940999999</v>
      </c>
      <c r="Q5080" s="188">
        <f t="shared" si="604"/>
        <v>332.51736059000007</v>
      </c>
      <c r="S5080" s="184">
        <v>0</v>
      </c>
      <c r="T5080" s="184">
        <v>0</v>
      </c>
      <c r="U5080" s="184">
        <f t="shared" si="605"/>
        <v>0</v>
      </c>
      <c r="W5080" s="185">
        <v>0</v>
      </c>
      <c r="X5080" s="185">
        <v>0</v>
      </c>
      <c r="Y5080" s="185">
        <f t="shared" si="606"/>
        <v>0</v>
      </c>
    </row>
    <row r="5081" spans="2:25" s="187" customFormat="1" hidden="1" x14ac:dyDescent="0.3">
      <c r="B5081" s="226" t="s">
        <v>5386</v>
      </c>
      <c r="C5081" s="338" t="s">
        <v>12554</v>
      </c>
      <c r="D5081" s="249"/>
      <c r="E5081" s="249"/>
      <c r="F5081" s="183"/>
      <c r="G5081" s="184">
        <f t="shared" si="600"/>
        <v>133.61090000000002</v>
      </c>
      <c r="H5081" s="184">
        <f t="shared" si="601"/>
        <v>113.6179484</v>
      </c>
      <c r="I5081" s="184">
        <f t="shared" si="602"/>
        <v>19.992951600000012</v>
      </c>
      <c r="K5081" s="184">
        <v>0</v>
      </c>
      <c r="L5081" s="184">
        <v>0</v>
      </c>
      <c r="M5081" s="184">
        <f t="shared" si="603"/>
        <v>0</v>
      </c>
      <c r="O5081" s="188">
        <v>133.61090000000002</v>
      </c>
      <c r="P5081" s="188">
        <v>113.6179484</v>
      </c>
      <c r="Q5081" s="188">
        <f t="shared" si="604"/>
        <v>19.992951600000012</v>
      </c>
      <c r="S5081" s="184">
        <v>0</v>
      </c>
      <c r="T5081" s="184">
        <v>0</v>
      </c>
      <c r="U5081" s="184">
        <f t="shared" si="605"/>
        <v>0</v>
      </c>
      <c r="W5081" s="185">
        <v>0</v>
      </c>
      <c r="X5081" s="185">
        <v>0</v>
      </c>
      <c r="Y5081" s="185">
        <f t="shared" si="606"/>
        <v>0</v>
      </c>
    </row>
    <row r="5082" spans="2:25" s="187" customFormat="1" hidden="1" x14ac:dyDescent="0.3">
      <c r="B5082" s="226" t="s">
        <v>5387</v>
      </c>
      <c r="C5082" s="338" t="s">
        <v>12555</v>
      </c>
      <c r="D5082" s="249"/>
      <c r="E5082" s="249"/>
      <c r="F5082" s="183"/>
      <c r="G5082" s="184">
        <f t="shared" si="600"/>
        <v>785.7912</v>
      </c>
      <c r="H5082" s="184">
        <f t="shared" si="601"/>
        <v>651.9746380900001</v>
      </c>
      <c r="I5082" s="184">
        <f t="shared" si="602"/>
        <v>133.8165619099999</v>
      </c>
      <c r="K5082" s="184">
        <v>0</v>
      </c>
      <c r="L5082" s="184">
        <v>0</v>
      </c>
      <c r="M5082" s="184">
        <f t="shared" si="603"/>
        <v>0</v>
      </c>
      <c r="O5082" s="188">
        <v>785.7912</v>
      </c>
      <c r="P5082" s="188">
        <v>651.9746380900001</v>
      </c>
      <c r="Q5082" s="188">
        <f t="shared" si="604"/>
        <v>133.8165619099999</v>
      </c>
      <c r="S5082" s="184">
        <v>0</v>
      </c>
      <c r="T5082" s="184">
        <v>0</v>
      </c>
      <c r="U5082" s="184">
        <f t="shared" si="605"/>
        <v>0</v>
      </c>
      <c r="W5082" s="185">
        <v>0</v>
      </c>
      <c r="X5082" s="185">
        <v>0</v>
      </c>
      <c r="Y5082" s="185">
        <f t="shared" si="606"/>
        <v>0</v>
      </c>
    </row>
    <row r="5083" spans="2:25" s="187" customFormat="1" hidden="1" x14ac:dyDescent="0.3">
      <c r="B5083" s="226" t="s">
        <v>5388</v>
      </c>
      <c r="C5083" s="338" t="s">
        <v>12556</v>
      </c>
      <c r="D5083" s="249"/>
      <c r="E5083" s="249"/>
      <c r="F5083" s="183"/>
      <c r="G5083" s="184">
        <f t="shared" si="600"/>
        <v>691.9661000000001</v>
      </c>
      <c r="H5083" s="184">
        <f t="shared" si="601"/>
        <v>681.28824400000008</v>
      </c>
      <c r="I5083" s="184">
        <f t="shared" si="602"/>
        <v>10.67785600000002</v>
      </c>
      <c r="K5083" s="184">
        <v>0</v>
      </c>
      <c r="L5083" s="184">
        <v>0</v>
      </c>
      <c r="M5083" s="184">
        <f t="shared" si="603"/>
        <v>0</v>
      </c>
      <c r="O5083" s="188">
        <v>691.9661000000001</v>
      </c>
      <c r="P5083" s="188">
        <v>681.28824400000008</v>
      </c>
      <c r="Q5083" s="188">
        <f t="shared" si="604"/>
        <v>10.67785600000002</v>
      </c>
      <c r="S5083" s="184">
        <v>0</v>
      </c>
      <c r="T5083" s="184">
        <v>0</v>
      </c>
      <c r="U5083" s="184">
        <f t="shared" si="605"/>
        <v>0</v>
      </c>
      <c r="W5083" s="185">
        <v>0</v>
      </c>
      <c r="X5083" s="185">
        <v>0</v>
      </c>
      <c r="Y5083" s="185">
        <f t="shared" si="606"/>
        <v>0</v>
      </c>
    </row>
    <row r="5084" spans="2:25" s="187" customFormat="1" hidden="1" x14ac:dyDescent="0.3">
      <c r="B5084" s="226" t="s">
        <v>5389</v>
      </c>
      <c r="C5084" s="338" t="s">
        <v>12557</v>
      </c>
      <c r="D5084" s="249"/>
      <c r="E5084" s="249"/>
      <c r="F5084" s="183"/>
      <c r="G5084" s="184">
        <f t="shared" si="600"/>
        <v>768.0548</v>
      </c>
      <c r="H5084" s="184">
        <f t="shared" si="601"/>
        <v>716.33005000000003</v>
      </c>
      <c r="I5084" s="184">
        <f t="shared" si="602"/>
        <v>51.724749999999972</v>
      </c>
      <c r="K5084" s="184">
        <v>0</v>
      </c>
      <c r="L5084" s="184">
        <v>0</v>
      </c>
      <c r="M5084" s="184">
        <f t="shared" si="603"/>
        <v>0</v>
      </c>
      <c r="O5084" s="188">
        <v>768.0548</v>
      </c>
      <c r="P5084" s="188">
        <v>716.33005000000003</v>
      </c>
      <c r="Q5084" s="188">
        <f t="shared" si="604"/>
        <v>51.724749999999972</v>
      </c>
      <c r="S5084" s="184">
        <v>0</v>
      </c>
      <c r="T5084" s="184">
        <v>0</v>
      </c>
      <c r="U5084" s="184">
        <f t="shared" si="605"/>
        <v>0</v>
      </c>
      <c r="W5084" s="185">
        <v>0</v>
      </c>
      <c r="X5084" s="185">
        <v>0</v>
      </c>
      <c r="Y5084" s="185">
        <f t="shared" si="606"/>
        <v>0</v>
      </c>
    </row>
    <row r="5085" spans="2:25" s="187" customFormat="1" hidden="1" x14ac:dyDescent="0.3">
      <c r="B5085" s="226" t="s">
        <v>5390</v>
      </c>
      <c r="C5085" s="338" t="s">
        <v>12558</v>
      </c>
      <c r="D5085" s="249"/>
      <c r="E5085" s="249"/>
      <c r="F5085" s="183"/>
      <c r="G5085" s="184">
        <f t="shared" si="600"/>
        <v>352.21200000000005</v>
      </c>
      <c r="H5085" s="184">
        <f t="shared" si="601"/>
        <v>272.94922207999997</v>
      </c>
      <c r="I5085" s="184">
        <f t="shared" si="602"/>
        <v>79.262777920000076</v>
      </c>
      <c r="K5085" s="184">
        <v>0</v>
      </c>
      <c r="L5085" s="184">
        <v>0</v>
      </c>
      <c r="M5085" s="184">
        <f t="shared" si="603"/>
        <v>0</v>
      </c>
      <c r="O5085" s="188">
        <v>352.21200000000005</v>
      </c>
      <c r="P5085" s="188">
        <v>272.94922207999997</v>
      </c>
      <c r="Q5085" s="188">
        <f t="shared" si="604"/>
        <v>79.262777920000076</v>
      </c>
      <c r="S5085" s="184">
        <v>0</v>
      </c>
      <c r="T5085" s="184">
        <v>0</v>
      </c>
      <c r="U5085" s="184">
        <f t="shared" si="605"/>
        <v>0</v>
      </c>
      <c r="W5085" s="185">
        <v>0</v>
      </c>
      <c r="X5085" s="185">
        <v>0</v>
      </c>
      <c r="Y5085" s="185">
        <f t="shared" si="606"/>
        <v>0</v>
      </c>
    </row>
    <row r="5086" spans="2:25" s="187" customFormat="1" hidden="1" x14ac:dyDescent="0.3">
      <c r="B5086" s="226" t="s">
        <v>5391</v>
      </c>
      <c r="C5086" s="338" t="s">
        <v>12559</v>
      </c>
      <c r="D5086" s="249"/>
      <c r="E5086" s="249"/>
      <c r="F5086" s="183"/>
      <c r="G5086" s="184">
        <f t="shared" si="600"/>
        <v>339.41940000000005</v>
      </c>
      <c r="H5086" s="184">
        <f t="shared" si="601"/>
        <v>305.66467999999998</v>
      </c>
      <c r="I5086" s="184">
        <f t="shared" si="602"/>
        <v>33.754720000000077</v>
      </c>
      <c r="K5086" s="184">
        <v>0</v>
      </c>
      <c r="L5086" s="184">
        <v>0</v>
      </c>
      <c r="M5086" s="184">
        <f t="shared" si="603"/>
        <v>0</v>
      </c>
      <c r="O5086" s="188">
        <v>339.41940000000005</v>
      </c>
      <c r="P5086" s="188">
        <v>305.66467999999998</v>
      </c>
      <c r="Q5086" s="188">
        <f t="shared" si="604"/>
        <v>33.754720000000077</v>
      </c>
      <c r="S5086" s="184">
        <v>0</v>
      </c>
      <c r="T5086" s="184">
        <v>0</v>
      </c>
      <c r="U5086" s="184">
        <f t="shared" si="605"/>
        <v>0</v>
      </c>
      <c r="W5086" s="185">
        <v>0</v>
      </c>
      <c r="X5086" s="185">
        <v>0</v>
      </c>
      <c r="Y5086" s="185">
        <f t="shared" si="606"/>
        <v>0</v>
      </c>
    </row>
    <row r="5087" spans="2:25" s="187" customFormat="1" hidden="1" x14ac:dyDescent="0.3">
      <c r="B5087" s="226" t="s">
        <v>5392</v>
      </c>
      <c r="C5087" s="338" t="s">
        <v>12560</v>
      </c>
      <c r="D5087" s="249"/>
      <c r="E5087" s="249"/>
      <c r="F5087" s="183"/>
      <c r="G5087" s="184">
        <f t="shared" si="600"/>
        <v>81.762499999999989</v>
      </c>
      <c r="H5087" s="184">
        <f t="shared" si="601"/>
        <v>73.462372999999999</v>
      </c>
      <c r="I5087" s="184">
        <f t="shared" si="602"/>
        <v>8.3001269999999892</v>
      </c>
      <c r="K5087" s="184">
        <v>0</v>
      </c>
      <c r="L5087" s="184">
        <v>0</v>
      </c>
      <c r="M5087" s="184">
        <f t="shared" si="603"/>
        <v>0</v>
      </c>
      <c r="O5087" s="188">
        <v>81.762499999999989</v>
      </c>
      <c r="P5087" s="188">
        <v>73.462372999999999</v>
      </c>
      <c r="Q5087" s="188">
        <f t="shared" si="604"/>
        <v>8.3001269999999892</v>
      </c>
      <c r="S5087" s="184">
        <v>0</v>
      </c>
      <c r="T5087" s="184">
        <v>0</v>
      </c>
      <c r="U5087" s="184">
        <f t="shared" si="605"/>
        <v>0</v>
      </c>
      <c r="W5087" s="185">
        <v>0</v>
      </c>
      <c r="X5087" s="185">
        <v>0</v>
      </c>
      <c r="Y5087" s="185">
        <f t="shared" si="606"/>
        <v>0</v>
      </c>
    </row>
    <row r="5088" spans="2:25" s="187" customFormat="1" hidden="1" x14ac:dyDescent="0.3">
      <c r="B5088" s="226" t="s">
        <v>5393</v>
      </c>
      <c r="C5088" s="338" t="s">
        <v>12561</v>
      </c>
      <c r="D5088" s="249"/>
      <c r="E5088" s="249"/>
      <c r="F5088" s="183"/>
      <c r="G5088" s="184">
        <f t="shared" si="600"/>
        <v>157.27170000000001</v>
      </c>
      <c r="H5088" s="184">
        <f t="shared" si="601"/>
        <v>129.74911499999999</v>
      </c>
      <c r="I5088" s="184">
        <f t="shared" si="602"/>
        <v>27.522585000000021</v>
      </c>
      <c r="K5088" s="184">
        <v>0</v>
      </c>
      <c r="L5088" s="184">
        <v>0</v>
      </c>
      <c r="M5088" s="184">
        <f t="shared" si="603"/>
        <v>0</v>
      </c>
      <c r="O5088" s="188">
        <v>157.27170000000001</v>
      </c>
      <c r="P5088" s="188">
        <v>129.74911499999999</v>
      </c>
      <c r="Q5088" s="188">
        <f t="shared" si="604"/>
        <v>27.522585000000021</v>
      </c>
      <c r="S5088" s="184">
        <v>0</v>
      </c>
      <c r="T5088" s="184">
        <v>0</v>
      </c>
      <c r="U5088" s="184">
        <f t="shared" si="605"/>
        <v>0</v>
      </c>
      <c r="W5088" s="185">
        <v>0</v>
      </c>
      <c r="X5088" s="185">
        <v>0</v>
      </c>
      <c r="Y5088" s="185">
        <f t="shared" si="606"/>
        <v>0</v>
      </c>
    </row>
    <row r="5089" spans="2:25" s="187" customFormat="1" hidden="1" x14ac:dyDescent="0.3">
      <c r="B5089" s="226" t="s">
        <v>5394</v>
      </c>
      <c r="C5089" s="338" t="s">
        <v>12562</v>
      </c>
      <c r="D5089" s="249"/>
      <c r="E5089" s="249"/>
      <c r="F5089" s="183"/>
      <c r="G5089" s="184">
        <f t="shared" si="600"/>
        <v>61.586099999999995</v>
      </c>
      <c r="H5089" s="184">
        <f t="shared" si="601"/>
        <v>53.892695999999994</v>
      </c>
      <c r="I5089" s="184">
        <f t="shared" si="602"/>
        <v>7.693404000000001</v>
      </c>
      <c r="K5089" s="184">
        <v>0</v>
      </c>
      <c r="L5089" s="184">
        <v>0</v>
      </c>
      <c r="M5089" s="184">
        <f t="shared" si="603"/>
        <v>0</v>
      </c>
      <c r="O5089" s="188">
        <v>61.586099999999995</v>
      </c>
      <c r="P5089" s="188">
        <v>53.892695999999994</v>
      </c>
      <c r="Q5089" s="188">
        <f t="shared" si="604"/>
        <v>7.693404000000001</v>
      </c>
      <c r="S5089" s="184">
        <v>0</v>
      </c>
      <c r="T5089" s="184">
        <v>0</v>
      </c>
      <c r="U5089" s="184">
        <f t="shared" si="605"/>
        <v>0</v>
      </c>
      <c r="W5089" s="185">
        <v>0</v>
      </c>
      <c r="X5089" s="185">
        <v>0</v>
      </c>
      <c r="Y5089" s="185">
        <f t="shared" si="606"/>
        <v>0</v>
      </c>
    </row>
    <row r="5090" spans="2:25" s="187" customFormat="1" hidden="1" x14ac:dyDescent="0.3">
      <c r="B5090" s="226" t="s">
        <v>5395</v>
      </c>
      <c r="C5090" s="338" t="s">
        <v>12563</v>
      </c>
      <c r="D5090" s="249"/>
      <c r="E5090" s="249"/>
      <c r="F5090" s="183"/>
      <c r="G5090" s="184">
        <f t="shared" si="600"/>
        <v>576.41229999999996</v>
      </c>
      <c r="H5090" s="184">
        <f t="shared" si="601"/>
        <v>512.28102000000001</v>
      </c>
      <c r="I5090" s="184">
        <f t="shared" si="602"/>
        <v>64.131279999999947</v>
      </c>
      <c r="K5090" s="184">
        <v>0</v>
      </c>
      <c r="L5090" s="184">
        <v>0</v>
      </c>
      <c r="M5090" s="184">
        <f t="shared" si="603"/>
        <v>0</v>
      </c>
      <c r="O5090" s="188">
        <v>576.41229999999996</v>
      </c>
      <c r="P5090" s="188">
        <v>512.28102000000001</v>
      </c>
      <c r="Q5090" s="188">
        <f t="shared" si="604"/>
        <v>64.131279999999947</v>
      </c>
      <c r="S5090" s="184">
        <v>0</v>
      </c>
      <c r="T5090" s="184">
        <v>0</v>
      </c>
      <c r="U5090" s="184">
        <f t="shared" si="605"/>
        <v>0</v>
      </c>
      <c r="W5090" s="185">
        <v>0</v>
      </c>
      <c r="X5090" s="185">
        <v>0</v>
      </c>
      <c r="Y5090" s="185">
        <f t="shared" si="606"/>
        <v>0</v>
      </c>
    </row>
    <row r="5091" spans="2:25" s="187" customFormat="1" hidden="1" x14ac:dyDescent="0.3">
      <c r="B5091" s="226" t="s">
        <v>5396</v>
      </c>
      <c r="C5091" s="338" t="s">
        <v>12564</v>
      </c>
      <c r="D5091" s="249"/>
      <c r="E5091" s="249"/>
      <c r="F5091" s="183"/>
      <c r="G5091" s="184">
        <f t="shared" si="600"/>
        <v>39.020000000000003</v>
      </c>
      <c r="H5091" s="184">
        <f t="shared" si="601"/>
        <v>0.1</v>
      </c>
      <c r="I5091" s="184">
        <f t="shared" si="602"/>
        <v>38.92</v>
      </c>
      <c r="K5091" s="184">
        <v>0</v>
      </c>
      <c r="L5091" s="184">
        <v>0</v>
      </c>
      <c r="M5091" s="184">
        <f t="shared" si="603"/>
        <v>0</v>
      </c>
      <c r="O5091" s="188">
        <v>39.020000000000003</v>
      </c>
      <c r="P5091" s="188">
        <v>0.1</v>
      </c>
      <c r="Q5091" s="188">
        <f t="shared" si="604"/>
        <v>38.92</v>
      </c>
      <c r="S5091" s="184">
        <v>0</v>
      </c>
      <c r="T5091" s="184">
        <v>0</v>
      </c>
      <c r="U5091" s="184">
        <f t="shared" si="605"/>
        <v>0</v>
      </c>
      <c r="W5091" s="185">
        <v>0</v>
      </c>
      <c r="X5091" s="185">
        <v>0</v>
      </c>
      <c r="Y5091" s="185">
        <f t="shared" si="606"/>
        <v>0</v>
      </c>
    </row>
    <row r="5092" spans="2:25" s="187" customFormat="1" hidden="1" x14ac:dyDescent="0.3">
      <c r="B5092" s="226" t="s">
        <v>5397</v>
      </c>
      <c r="C5092" s="338" t="s">
        <v>12565</v>
      </c>
      <c r="D5092" s="249"/>
      <c r="E5092" s="249"/>
      <c r="F5092" s="183"/>
      <c r="G5092" s="184">
        <f t="shared" si="600"/>
        <v>863.68759999999997</v>
      </c>
      <c r="H5092" s="184">
        <f t="shared" si="601"/>
        <v>701.95415739999999</v>
      </c>
      <c r="I5092" s="184">
        <f t="shared" si="602"/>
        <v>161.73344259999999</v>
      </c>
      <c r="K5092" s="184">
        <v>0</v>
      </c>
      <c r="L5092" s="184">
        <v>0</v>
      </c>
      <c r="M5092" s="184">
        <f t="shared" si="603"/>
        <v>0</v>
      </c>
      <c r="O5092" s="188">
        <v>863.68759999999997</v>
      </c>
      <c r="P5092" s="188">
        <v>701.95415739999999</v>
      </c>
      <c r="Q5092" s="188">
        <f t="shared" si="604"/>
        <v>161.73344259999999</v>
      </c>
      <c r="S5092" s="184">
        <v>0</v>
      </c>
      <c r="T5092" s="184">
        <v>0</v>
      </c>
      <c r="U5092" s="184">
        <f t="shared" si="605"/>
        <v>0</v>
      </c>
      <c r="W5092" s="185">
        <v>0</v>
      </c>
      <c r="X5092" s="185">
        <v>0</v>
      </c>
      <c r="Y5092" s="185">
        <f t="shared" si="606"/>
        <v>0</v>
      </c>
    </row>
    <row r="5093" spans="2:25" s="187" customFormat="1" hidden="1" x14ac:dyDescent="0.3">
      <c r="B5093" s="226" t="s">
        <v>5398</v>
      </c>
      <c r="C5093" s="338" t="s">
        <v>12566</v>
      </c>
      <c r="D5093" s="249"/>
      <c r="E5093" s="249"/>
      <c r="F5093" s="183"/>
      <c r="G5093" s="184">
        <f t="shared" si="600"/>
        <v>247.43200000000002</v>
      </c>
      <c r="H5093" s="184">
        <f t="shared" si="601"/>
        <v>194.93093205000002</v>
      </c>
      <c r="I5093" s="184">
        <f t="shared" si="602"/>
        <v>52.501067949999992</v>
      </c>
      <c r="K5093" s="184">
        <v>0</v>
      </c>
      <c r="L5093" s="184">
        <v>0</v>
      </c>
      <c r="M5093" s="184">
        <f t="shared" si="603"/>
        <v>0</v>
      </c>
      <c r="O5093" s="188">
        <v>247.43200000000002</v>
      </c>
      <c r="P5093" s="188">
        <v>194.93093205000002</v>
      </c>
      <c r="Q5093" s="188">
        <f t="shared" si="604"/>
        <v>52.501067949999992</v>
      </c>
      <c r="S5093" s="184">
        <v>0</v>
      </c>
      <c r="T5093" s="184">
        <v>0</v>
      </c>
      <c r="U5093" s="184">
        <f t="shared" si="605"/>
        <v>0</v>
      </c>
      <c r="W5093" s="185">
        <v>0</v>
      </c>
      <c r="X5093" s="185">
        <v>0</v>
      </c>
      <c r="Y5093" s="185">
        <f t="shared" si="606"/>
        <v>0</v>
      </c>
    </row>
    <row r="5094" spans="2:25" s="187" customFormat="1" hidden="1" x14ac:dyDescent="0.3">
      <c r="B5094" s="226" t="s">
        <v>5399</v>
      </c>
      <c r="C5094" s="338" t="s">
        <v>12567</v>
      </c>
      <c r="D5094" s="249"/>
      <c r="E5094" s="249"/>
      <c r="F5094" s="183"/>
      <c r="G5094" s="184">
        <f t="shared" si="600"/>
        <v>309.01940000000002</v>
      </c>
      <c r="H5094" s="184">
        <f t="shared" si="601"/>
        <v>275.71032807</v>
      </c>
      <c r="I5094" s="184">
        <f t="shared" si="602"/>
        <v>33.309071930000016</v>
      </c>
      <c r="K5094" s="184">
        <v>0</v>
      </c>
      <c r="L5094" s="184">
        <v>0</v>
      </c>
      <c r="M5094" s="184">
        <f t="shared" si="603"/>
        <v>0</v>
      </c>
      <c r="O5094" s="188">
        <v>309.01940000000002</v>
      </c>
      <c r="P5094" s="188">
        <v>275.71032807</v>
      </c>
      <c r="Q5094" s="188">
        <f t="shared" si="604"/>
        <v>33.309071930000016</v>
      </c>
      <c r="S5094" s="184">
        <v>0</v>
      </c>
      <c r="T5094" s="184">
        <v>0</v>
      </c>
      <c r="U5094" s="184">
        <f t="shared" si="605"/>
        <v>0</v>
      </c>
      <c r="W5094" s="185">
        <v>0</v>
      </c>
      <c r="X5094" s="185">
        <v>0</v>
      </c>
      <c r="Y5094" s="185">
        <f t="shared" si="606"/>
        <v>0</v>
      </c>
    </row>
    <row r="5095" spans="2:25" s="187" customFormat="1" hidden="1" x14ac:dyDescent="0.3">
      <c r="B5095" s="226" t="s">
        <v>5400</v>
      </c>
      <c r="C5095" s="338" t="s">
        <v>12568</v>
      </c>
      <c r="D5095" s="249"/>
      <c r="E5095" s="249"/>
      <c r="F5095" s="183"/>
      <c r="G5095" s="184">
        <f t="shared" si="600"/>
        <v>49.592100000000002</v>
      </c>
      <c r="H5095" s="184">
        <f t="shared" si="601"/>
        <v>47.728994</v>
      </c>
      <c r="I5095" s="184">
        <f t="shared" si="602"/>
        <v>1.8631060000000019</v>
      </c>
      <c r="K5095" s="184">
        <v>0</v>
      </c>
      <c r="L5095" s="184">
        <v>0</v>
      </c>
      <c r="M5095" s="184">
        <f t="shared" si="603"/>
        <v>0</v>
      </c>
      <c r="O5095" s="188">
        <v>49.592100000000002</v>
      </c>
      <c r="P5095" s="188">
        <v>47.728994</v>
      </c>
      <c r="Q5095" s="188">
        <f t="shared" si="604"/>
        <v>1.8631060000000019</v>
      </c>
      <c r="S5095" s="184">
        <v>0</v>
      </c>
      <c r="T5095" s="184">
        <v>0</v>
      </c>
      <c r="U5095" s="184">
        <f t="shared" si="605"/>
        <v>0</v>
      </c>
      <c r="W5095" s="185">
        <v>0</v>
      </c>
      <c r="X5095" s="185">
        <v>0</v>
      </c>
      <c r="Y5095" s="185">
        <f t="shared" si="606"/>
        <v>0</v>
      </c>
    </row>
    <row r="5096" spans="2:25" s="187" customFormat="1" hidden="1" x14ac:dyDescent="0.3">
      <c r="B5096" s="226" t="s">
        <v>5401</v>
      </c>
      <c r="C5096" s="338" t="s">
        <v>12569</v>
      </c>
      <c r="D5096" s="249"/>
      <c r="E5096" s="249"/>
      <c r="F5096" s="183"/>
      <c r="G5096" s="184">
        <f t="shared" si="600"/>
        <v>124.3625</v>
      </c>
      <c r="H5096" s="184">
        <f t="shared" si="601"/>
        <v>0</v>
      </c>
      <c r="I5096" s="184">
        <f t="shared" si="602"/>
        <v>124.3625</v>
      </c>
      <c r="K5096" s="184">
        <v>0</v>
      </c>
      <c r="L5096" s="184">
        <v>0</v>
      </c>
      <c r="M5096" s="184">
        <f t="shared" si="603"/>
        <v>0</v>
      </c>
      <c r="O5096" s="188">
        <v>124.3625</v>
      </c>
      <c r="P5096" s="188">
        <v>0</v>
      </c>
      <c r="Q5096" s="188">
        <f t="shared" si="604"/>
        <v>124.3625</v>
      </c>
      <c r="S5096" s="184">
        <v>0</v>
      </c>
      <c r="T5096" s="184">
        <v>0</v>
      </c>
      <c r="U5096" s="184">
        <f t="shared" si="605"/>
        <v>0</v>
      </c>
      <c r="W5096" s="185">
        <v>0</v>
      </c>
      <c r="X5096" s="185">
        <v>0</v>
      </c>
      <c r="Y5096" s="185">
        <f t="shared" si="606"/>
        <v>0</v>
      </c>
    </row>
    <row r="5097" spans="2:25" s="187" customFormat="1" hidden="1" x14ac:dyDescent="0.3">
      <c r="B5097" s="226" t="s">
        <v>5402</v>
      </c>
      <c r="C5097" s="338" t="s">
        <v>12570</v>
      </c>
      <c r="D5097" s="249"/>
      <c r="E5097" s="249"/>
      <c r="F5097" s="183"/>
      <c r="G5097" s="184">
        <f t="shared" si="600"/>
        <v>69.124700000000004</v>
      </c>
      <c r="H5097" s="184">
        <f t="shared" si="601"/>
        <v>57.915556000000002</v>
      </c>
      <c r="I5097" s="184">
        <f t="shared" si="602"/>
        <v>11.209144000000002</v>
      </c>
      <c r="K5097" s="184">
        <v>0</v>
      </c>
      <c r="L5097" s="184">
        <v>0</v>
      </c>
      <c r="M5097" s="184">
        <f t="shared" si="603"/>
        <v>0</v>
      </c>
      <c r="O5097" s="188">
        <v>69.124700000000004</v>
      </c>
      <c r="P5097" s="188">
        <v>57.915556000000002</v>
      </c>
      <c r="Q5097" s="188">
        <f t="shared" si="604"/>
        <v>11.209144000000002</v>
      </c>
      <c r="S5097" s="184">
        <v>0</v>
      </c>
      <c r="T5097" s="184">
        <v>0</v>
      </c>
      <c r="U5097" s="184">
        <f t="shared" si="605"/>
        <v>0</v>
      </c>
      <c r="W5097" s="185">
        <v>0</v>
      </c>
      <c r="X5097" s="185">
        <v>0</v>
      </c>
      <c r="Y5097" s="185">
        <f t="shared" si="606"/>
        <v>0</v>
      </c>
    </row>
    <row r="5098" spans="2:25" s="187" customFormat="1" hidden="1" x14ac:dyDescent="0.3">
      <c r="B5098" s="226" t="s">
        <v>5403</v>
      </c>
      <c r="C5098" s="338" t="s">
        <v>12571</v>
      </c>
      <c r="D5098" s="249"/>
      <c r="E5098" s="249"/>
      <c r="F5098" s="183"/>
      <c r="G5098" s="184">
        <f t="shared" si="600"/>
        <v>244.5009</v>
      </c>
      <c r="H5098" s="184">
        <f t="shared" si="601"/>
        <v>206.89592500000001</v>
      </c>
      <c r="I5098" s="184">
        <f t="shared" si="602"/>
        <v>37.604974999999996</v>
      </c>
      <c r="K5098" s="184">
        <v>0</v>
      </c>
      <c r="L5098" s="184">
        <v>0</v>
      </c>
      <c r="M5098" s="184">
        <f t="shared" si="603"/>
        <v>0</v>
      </c>
      <c r="O5098" s="188">
        <v>244.5009</v>
      </c>
      <c r="P5098" s="188">
        <v>206.89592500000001</v>
      </c>
      <c r="Q5098" s="188">
        <f t="shared" si="604"/>
        <v>37.604974999999996</v>
      </c>
      <c r="S5098" s="184">
        <v>0</v>
      </c>
      <c r="T5098" s="184">
        <v>0</v>
      </c>
      <c r="U5098" s="184">
        <f t="shared" si="605"/>
        <v>0</v>
      </c>
      <c r="W5098" s="185">
        <v>0</v>
      </c>
      <c r="X5098" s="185">
        <v>0</v>
      </c>
      <c r="Y5098" s="185">
        <f t="shared" si="606"/>
        <v>0</v>
      </c>
    </row>
    <row r="5099" spans="2:25" s="187" customFormat="1" hidden="1" x14ac:dyDescent="0.3">
      <c r="B5099" s="226" t="s">
        <v>5404</v>
      </c>
      <c r="C5099" s="338" t="s">
        <v>12572</v>
      </c>
      <c r="D5099" s="249"/>
      <c r="E5099" s="249"/>
      <c r="F5099" s="183"/>
      <c r="G5099" s="184">
        <f t="shared" si="600"/>
        <v>0</v>
      </c>
      <c r="H5099" s="184">
        <f t="shared" si="601"/>
        <v>0</v>
      </c>
      <c r="I5099" s="184">
        <f t="shared" si="602"/>
        <v>0</v>
      </c>
      <c r="K5099" s="184">
        <v>0</v>
      </c>
      <c r="L5099" s="184">
        <v>0</v>
      </c>
      <c r="M5099" s="184">
        <f t="shared" si="603"/>
        <v>0</v>
      </c>
      <c r="O5099" s="188">
        <v>0</v>
      </c>
      <c r="P5099" s="188">
        <v>0</v>
      </c>
      <c r="Q5099" s="188">
        <f t="shared" si="604"/>
        <v>0</v>
      </c>
      <c r="S5099" s="184">
        <v>0</v>
      </c>
      <c r="T5099" s="184">
        <v>0</v>
      </c>
      <c r="U5099" s="184">
        <f t="shared" si="605"/>
        <v>0</v>
      </c>
      <c r="W5099" s="185">
        <v>0</v>
      </c>
      <c r="X5099" s="185">
        <v>0</v>
      </c>
      <c r="Y5099" s="185">
        <f t="shared" si="606"/>
        <v>0</v>
      </c>
    </row>
    <row r="5100" spans="2:25" s="187" customFormat="1" x14ac:dyDescent="0.3">
      <c r="B5100" s="262" t="s">
        <v>321</v>
      </c>
      <c r="C5100" s="339" t="s">
        <v>13740</v>
      </c>
      <c r="D5100" s="249">
        <v>4535.5812000000033</v>
      </c>
      <c r="E5100" s="249">
        <v>4066.3333043400016</v>
      </c>
      <c r="F5100" s="176"/>
      <c r="G5100" s="176">
        <f>+K5100+O5100+S5100+W5100-D5100</f>
        <v>69056.413300000117</v>
      </c>
      <c r="H5100" s="176">
        <f>+L5100+P5100+T5100+X5100-E5100</f>
        <v>53759.543005249987</v>
      </c>
      <c r="I5100" s="176">
        <f t="shared" si="602"/>
        <v>15296.87029475013</v>
      </c>
      <c r="J5100" s="250"/>
      <c r="K5100" s="245">
        <v>0</v>
      </c>
      <c r="L5100" s="245">
        <v>0</v>
      </c>
      <c r="M5100" s="245">
        <f t="shared" si="603"/>
        <v>0</v>
      </c>
      <c r="N5100" s="250"/>
      <c r="O5100" s="243">
        <v>73591.994500000117</v>
      </c>
      <c r="P5100" s="243">
        <v>57825.876309589985</v>
      </c>
      <c r="Q5100" s="243">
        <f t="shared" si="604"/>
        <v>15766.118190410132</v>
      </c>
      <c r="R5100" s="244"/>
      <c r="S5100" s="243">
        <v>0</v>
      </c>
      <c r="T5100" s="243">
        <v>0</v>
      </c>
      <c r="U5100" s="243">
        <f t="shared" si="605"/>
        <v>0</v>
      </c>
      <c r="V5100" s="244"/>
      <c r="W5100" s="243">
        <v>0</v>
      </c>
      <c r="X5100" s="243">
        <v>0</v>
      </c>
      <c r="Y5100" s="243">
        <f t="shared" si="606"/>
        <v>0</v>
      </c>
    </row>
    <row r="5101" spans="2:25" s="187" customFormat="1" hidden="1" x14ac:dyDescent="0.3">
      <c r="B5101" s="226" t="s">
        <v>5405</v>
      </c>
      <c r="C5101" s="338" t="s">
        <v>12573</v>
      </c>
      <c r="D5101" s="249"/>
      <c r="E5101" s="249"/>
      <c r="F5101" s="183"/>
      <c r="G5101" s="184">
        <f t="shared" ref="G5101:G5164" si="607">+K5101+O5101+S5101+W5101</f>
        <v>697.69049999999993</v>
      </c>
      <c r="H5101" s="184">
        <f t="shared" ref="H5101:H5164" si="608">+L5101+P5101+T5101+X5101</f>
        <v>520.72236752000003</v>
      </c>
      <c r="I5101" s="184">
        <f t="shared" si="602"/>
        <v>176.96813247999989</v>
      </c>
      <c r="K5101" s="184">
        <v>0</v>
      </c>
      <c r="L5101" s="184">
        <v>0</v>
      </c>
      <c r="M5101" s="184">
        <f t="shared" si="603"/>
        <v>0</v>
      </c>
      <c r="O5101" s="188">
        <v>697.69049999999993</v>
      </c>
      <c r="P5101" s="188">
        <v>520.72236752000003</v>
      </c>
      <c r="Q5101" s="188">
        <f t="shared" si="604"/>
        <v>176.96813247999989</v>
      </c>
      <c r="S5101" s="184">
        <v>0</v>
      </c>
      <c r="T5101" s="184">
        <v>0</v>
      </c>
      <c r="U5101" s="184">
        <f t="shared" si="605"/>
        <v>0</v>
      </c>
      <c r="W5101" s="185">
        <v>0</v>
      </c>
      <c r="X5101" s="185">
        <v>0</v>
      </c>
      <c r="Y5101" s="185">
        <f t="shared" si="606"/>
        <v>0</v>
      </c>
    </row>
    <row r="5102" spans="2:25" s="187" customFormat="1" hidden="1" x14ac:dyDescent="0.3">
      <c r="B5102" s="226" t="s">
        <v>5406</v>
      </c>
      <c r="C5102" s="338" t="s">
        <v>12574</v>
      </c>
      <c r="D5102" s="249"/>
      <c r="E5102" s="249"/>
      <c r="F5102" s="183"/>
      <c r="G5102" s="184">
        <f t="shared" si="607"/>
        <v>0</v>
      </c>
      <c r="H5102" s="184">
        <f t="shared" si="608"/>
        <v>0</v>
      </c>
      <c r="I5102" s="184">
        <f t="shared" si="602"/>
        <v>0</v>
      </c>
      <c r="K5102" s="184">
        <v>0</v>
      </c>
      <c r="L5102" s="184">
        <v>0</v>
      </c>
      <c r="M5102" s="184">
        <f t="shared" si="603"/>
        <v>0</v>
      </c>
      <c r="O5102" s="188">
        <v>0</v>
      </c>
      <c r="P5102" s="188">
        <v>0</v>
      </c>
      <c r="Q5102" s="188">
        <f t="shared" si="604"/>
        <v>0</v>
      </c>
      <c r="S5102" s="184">
        <v>0</v>
      </c>
      <c r="T5102" s="184">
        <v>0</v>
      </c>
      <c r="U5102" s="184">
        <f t="shared" si="605"/>
        <v>0</v>
      </c>
      <c r="W5102" s="185">
        <v>0</v>
      </c>
      <c r="X5102" s="185">
        <v>0</v>
      </c>
      <c r="Y5102" s="185">
        <f t="shared" si="606"/>
        <v>0</v>
      </c>
    </row>
    <row r="5103" spans="2:25" s="187" customFormat="1" hidden="1" x14ac:dyDescent="0.3">
      <c r="B5103" s="226" t="s">
        <v>5407</v>
      </c>
      <c r="C5103" s="338" t="s">
        <v>12575</v>
      </c>
      <c r="D5103" s="249"/>
      <c r="E5103" s="249"/>
      <c r="F5103" s="183"/>
      <c r="G5103" s="184">
        <f t="shared" si="607"/>
        <v>0</v>
      </c>
      <c r="H5103" s="184">
        <f t="shared" si="608"/>
        <v>0</v>
      </c>
      <c r="I5103" s="184">
        <f t="shared" si="602"/>
        <v>0</v>
      </c>
      <c r="K5103" s="184">
        <v>0</v>
      </c>
      <c r="L5103" s="184">
        <v>0</v>
      </c>
      <c r="M5103" s="184">
        <f t="shared" si="603"/>
        <v>0</v>
      </c>
      <c r="O5103" s="188">
        <v>0</v>
      </c>
      <c r="P5103" s="188">
        <v>0</v>
      </c>
      <c r="Q5103" s="188">
        <f t="shared" si="604"/>
        <v>0</v>
      </c>
      <c r="S5103" s="184">
        <v>0</v>
      </c>
      <c r="T5103" s="184">
        <v>0</v>
      </c>
      <c r="U5103" s="184">
        <f t="shared" si="605"/>
        <v>0</v>
      </c>
      <c r="W5103" s="185">
        <v>0</v>
      </c>
      <c r="X5103" s="185">
        <v>0</v>
      </c>
      <c r="Y5103" s="185">
        <f t="shared" si="606"/>
        <v>0</v>
      </c>
    </row>
    <row r="5104" spans="2:25" s="187" customFormat="1" hidden="1" x14ac:dyDescent="0.3">
      <c r="B5104" s="226" t="s">
        <v>5408</v>
      </c>
      <c r="C5104" s="338" t="s">
        <v>12576</v>
      </c>
      <c r="D5104" s="249"/>
      <c r="E5104" s="249"/>
      <c r="F5104" s="183"/>
      <c r="G5104" s="184">
        <f t="shared" si="607"/>
        <v>235.61240000000001</v>
      </c>
      <c r="H5104" s="184">
        <f t="shared" si="608"/>
        <v>195.36576993</v>
      </c>
      <c r="I5104" s="184">
        <f t="shared" si="602"/>
        <v>40.246630070000009</v>
      </c>
      <c r="K5104" s="184">
        <v>0</v>
      </c>
      <c r="L5104" s="184">
        <v>0</v>
      </c>
      <c r="M5104" s="184">
        <f t="shared" si="603"/>
        <v>0</v>
      </c>
      <c r="O5104" s="188">
        <v>235.61240000000001</v>
      </c>
      <c r="P5104" s="188">
        <v>195.36576993</v>
      </c>
      <c r="Q5104" s="188">
        <f t="shared" si="604"/>
        <v>40.246630070000009</v>
      </c>
      <c r="S5104" s="184">
        <v>0</v>
      </c>
      <c r="T5104" s="184">
        <v>0</v>
      </c>
      <c r="U5104" s="184">
        <f t="shared" si="605"/>
        <v>0</v>
      </c>
      <c r="W5104" s="185">
        <v>0</v>
      </c>
      <c r="X5104" s="185">
        <v>0</v>
      </c>
      <c r="Y5104" s="185">
        <f t="shared" si="606"/>
        <v>0</v>
      </c>
    </row>
    <row r="5105" spans="2:25" s="187" customFormat="1" hidden="1" x14ac:dyDescent="0.3">
      <c r="B5105" s="226" t="s">
        <v>5409</v>
      </c>
      <c r="C5105" s="338" t="s">
        <v>12577</v>
      </c>
      <c r="D5105" s="249"/>
      <c r="E5105" s="249"/>
      <c r="F5105" s="183"/>
      <c r="G5105" s="184">
        <f t="shared" si="607"/>
        <v>607.98059999999998</v>
      </c>
      <c r="H5105" s="184">
        <f t="shared" si="608"/>
        <v>607.98059999999998</v>
      </c>
      <c r="I5105" s="184">
        <f t="shared" si="602"/>
        <v>0</v>
      </c>
      <c r="K5105" s="184">
        <v>0</v>
      </c>
      <c r="L5105" s="184">
        <v>0</v>
      </c>
      <c r="M5105" s="184">
        <f t="shared" si="603"/>
        <v>0</v>
      </c>
      <c r="O5105" s="188">
        <v>607.98059999999998</v>
      </c>
      <c r="P5105" s="188">
        <v>607.98059999999998</v>
      </c>
      <c r="Q5105" s="188">
        <f t="shared" si="604"/>
        <v>0</v>
      </c>
      <c r="S5105" s="184">
        <v>0</v>
      </c>
      <c r="T5105" s="184">
        <v>0</v>
      </c>
      <c r="U5105" s="184">
        <f t="shared" si="605"/>
        <v>0</v>
      </c>
      <c r="W5105" s="185">
        <v>0</v>
      </c>
      <c r="X5105" s="185">
        <v>0</v>
      </c>
      <c r="Y5105" s="185">
        <f t="shared" si="606"/>
        <v>0</v>
      </c>
    </row>
    <row r="5106" spans="2:25" s="187" customFormat="1" hidden="1" x14ac:dyDescent="0.3">
      <c r="B5106" s="226" t="s">
        <v>5410</v>
      </c>
      <c r="C5106" s="338" t="s">
        <v>12578</v>
      </c>
      <c r="D5106" s="249"/>
      <c r="E5106" s="249"/>
      <c r="F5106" s="183"/>
      <c r="G5106" s="184">
        <f t="shared" si="607"/>
        <v>480.63009999999997</v>
      </c>
      <c r="H5106" s="184">
        <f t="shared" si="608"/>
        <v>407.51191678999999</v>
      </c>
      <c r="I5106" s="184">
        <f t="shared" si="602"/>
        <v>73.118183209999984</v>
      </c>
      <c r="K5106" s="184">
        <v>0</v>
      </c>
      <c r="L5106" s="184">
        <v>0</v>
      </c>
      <c r="M5106" s="184">
        <f t="shared" si="603"/>
        <v>0</v>
      </c>
      <c r="O5106" s="188">
        <v>480.63009999999997</v>
      </c>
      <c r="P5106" s="188">
        <v>407.51191678999999</v>
      </c>
      <c r="Q5106" s="188">
        <f t="shared" si="604"/>
        <v>73.118183209999984</v>
      </c>
      <c r="S5106" s="184">
        <v>0</v>
      </c>
      <c r="T5106" s="184">
        <v>0</v>
      </c>
      <c r="U5106" s="184">
        <f t="shared" si="605"/>
        <v>0</v>
      </c>
      <c r="W5106" s="185">
        <v>0</v>
      </c>
      <c r="X5106" s="185">
        <v>0</v>
      </c>
      <c r="Y5106" s="185">
        <f t="shared" si="606"/>
        <v>0</v>
      </c>
    </row>
    <row r="5107" spans="2:25" s="187" customFormat="1" hidden="1" x14ac:dyDescent="0.3">
      <c r="B5107" s="226" t="s">
        <v>5411</v>
      </c>
      <c r="C5107" s="338" t="s">
        <v>12579</v>
      </c>
      <c r="D5107" s="249"/>
      <c r="E5107" s="249"/>
      <c r="F5107" s="183"/>
      <c r="G5107" s="184">
        <f t="shared" si="607"/>
        <v>124.1902</v>
      </c>
      <c r="H5107" s="184">
        <f t="shared" si="608"/>
        <v>117.23402532999999</v>
      </c>
      <c r="I5107" s="184">
        <f t="shared" si="602"/>
        <v>6.95617467000001</v>
      </c>
      <c r="K5107" s="184">
        <v>0</v>
      </c>
      <c r="L5107" s="184">
        <v>0</v>
      </c>
      <c r="M5107" s="184">
        <f t="shared" si="603"/>
        <v>0</v>
      </c>
      <c r="O5107" s="188">
        <v>124.1902</v>
      </c>
      <c r="P5107" s="188">
        <v>117.23402532999999</v>
      </c>
      <c r="Q5107" s="188">
        <f t="shared" si="604"/>
        <v>6.95617467000001</v>
      </c>
      <c r="S5107" s="184">
        <v>0</v>
      </c>
      <c r="T5107" s="184">
        <v>0</v>
      </c>
      <c r="U5107" s="184">
        <f t="shared" si="605"/>
        <v>0</v>
      </c>
      <c r="W5107" s="185">
        <v>0</v>
      </c>
      <c r="X5107" s="185">
        <v>0</v>
      </c>
      <c r="Y5107" s="185">
        <f t="shared" si="606"/>
        <v>0</v>
      </c>
    </row>
    <row r="5108" spans="2:25" s="187" customFormat="1" hidden="1" x14ac:dyDescent="0.3">
      <c r="B5108" s="226" t="s">
        <v>5412</v>
      </c>
      <c r="C5108" s="338" t="s">
        <v>12580</v>
      </c>
      <c r="D5108" s="249"/>
      <c r="E5108" s="249"/>
      <c r="F5108" s="183"/>
      <c r="G5108" s="184">
        <f t="shared" si="607"/>
        <v>144.63929999999999</v>
      </c>
      <c r="H5108" s="184">
        <f t="shared" si="608"/>
        <v>128.22162900000001</v>
      </c>
      <c r="I5108" s="184">
        <f t="shared" si="602"/>
        <v>16.417670999999984</v>
      </c>
      <c r="K5108" s="184">
        <v>0</v>
      </c>
      <c r="L5108" s="184">
        <v>0</v>
      </c>
      <c r="M5108" s="184">
        <f t="shared" si="603"/>
        <v>0</v>
      </c>
      <c r="O5108" s="188">
        <v>144.63929999999999</v>
      </c>
      <c r="P5108" s="188">
        <v>128.22162900000001</v>
      </c>
      <c r="Q5108" s="188">
        <f t="shared" si="604"/>
        <v>16.417670999999984</v>
      </c>
      <c r="S5108" s="184">
        <v>0</v>
      </c>
      <c r="T5108" s="184">
        <v>0</v>
      </c>
      <c r="U5108" s="184">
        <f t="shared" si="605"/>
        <v>0</v>
      </c>
      <c r="W5108" s="185">
        <v>0</v>
      </c>
      <c r="X5108" s="185">
        <v>0</v>
      </c>
      <c r="Y5108" s="185">
        <f t="shared" si="606"/>
        <v>0</v>
      </c>
    </row>
    <row r="5109" spans="2:25" s="187" customFormat="1" hidden="1" x14ac:dyDescent="0.3">
      <c r="B5109" s="226" t="s">
        <v>5413</v>
      </c>
      <c r="C5109" s="338" t="s">
        <v>12581</v>
      </c>
      <c r="D5109" s="249"/>
      <c r="E5109" s="249"/>
      <c r="F5109" s="183"/>
      <c r="G5109" s="184">
        <f t="shared" si="607"/>
        <v>100.0908</v>
      </c>
      <c r="H5109" s="184">
        <f t="shared" si="608"/>
        <v>89.377049340000013</v>
      </c>
      <c r="I5109" s="184">
        <f t="shared" si="602"/>
        <v>10.713750659999988</v>
      </c>
      <c r="K5109" s="184">
        <v>0</v>
      </c>
      <c r="L5109" s="184">
        <v>0</v>
      </c>
      <c r="M5109" s="184">
        <f t="shared" si="603"/>
        <v>0</v>
      </c>
      <c r="O5109" s="188">
        <v>100.0908</v>
      </c>
      <c r="P5109" s="188">
        <v>89.377049340000013</v>
      </c>
      <c r="Q5109" s="188">
        <f t="shared" si="604"/>
        <v>10.713750659999988</v>
      </c>
      <c r="S5109" s="184">
        <v>0</v>
      </c>
      <c r="T5109" s="184">
        <v>0</v>
      </c>
      <c r="U5109" s="184">
        <f t="shared" si="605"/>
        <v>0</v>
      </c>
      <c r="W5109" s="185">
        <v>0</v>
      </c>
      <c r="X5109" s="185">
        <v>0</v>
      </c>
      <c r="Y5109" s="185">
        <f t="shared" si="606"/>
        <v>0</v>
      </c>
    </row>
    <row r="5110" spans="2:25" s="187" customFormat="1" hidden="1" x14ac:dyDescent="0.3">
      <c r="B5110" s="226" t="s">
        <v>5414</v>
      </c>
      <c r="C5110" s="338" t="s">
        <v>12582</v>
      </c>
      <c r="D5110" s="249"/>
      <c r="E5110" s="249"/>
      <c r="F5110" s="183"/>
      <c r="G5110" s="184">
        <f t="shared" si="607"/>
        <v>825.9020999999999</v>
      </c>
      <c r="H5110" s="184">
        <f t="shared" si="608"/>
        <v>630.10730876999992</v>
      </c>
      <c r="I5110" s="184">
        <f t="shared" si="602"/>
        <v>195.79479122999999</v>
      </c>
      <c r="K5110" s="184">
        <v>0</v>
      </c>
      <c r="L5110" s="184">
        <v>0</v>
      </c>
      <c r="M5110" s="184">
        <f t="shared" si="603"/>
        <v>0</v>
      </c>
      <c r="O5110" s="188">
        <v>825.9020999999999</v>
      </c>
      <c r="P5110" s="188">
        <v>630.10730876999992</v>
      </c>
      <c r="Q5110" s="188">
        <f t="shared" si="604"/>
        <v>195.79479122999999</v>
      </c>
      <c r="S5110" s="184">
        <v>0</v>
      </c>
      <c r="T5110" s="184">
        <v>0</v>
      </c>
      <c r="U5110" s="184">
        <f t="shared" si="605"/>
        <v>0</v>
      </c>
      <c r="W5110" s="185">
        <v>0</v>
      </c>
      <c r="X5110" s="185">
        <v>0</v>
      </c>
      <c r="Y5110" s="185">
        <f t="shared" si="606"/>
        <v>0</v>
      </c>
    </row>
    <row r="5111" spans="2:25" s="187" customFormat="1" hidden="1" x14ac:dyDescent="0.3">
      <c r="B5111" s="226" t="s">
        <v>5415</v>
      </c>
      <c r="C5111" s="338" t="s">
        <v>12583</v>
      </c>
      <c r="D5111" s="249"/>
      <c r="E5111" s="249"/>
      <c r="F5111" s="183"/>
      <c r="G5111" s="184">
        <f t="shared" si="607"/>
        <v>506.95470000000006</v>
      </c>
      <c r="H5111" s="184">
        <f t="shared" si="608"/>
        <v>448.88208886000001</v>
      </c>
      <c r="I5111" s="184">
        <f t="shared" si="602"/>
        <v>58.072611140000049</v>
      </c>
      <c r="K5111" s="184">
        <v>0</v>
      </c>
      <c r="L5111" s="184">
        <v>0</v>
      </c>
      <c r="M5111" s="184">
        <f t="shared" si="603"/>
        <v>0</v>
      </c>
      <c r="O5111" s="188">
        <v>506.95470000000006</v>
      </c>
      <c r="P5111" s="188">
        <v>448.88208886000001</v>
      </c>
      <c r="Q5111" s="188">
        <f t="shared" si="604"/>
        <v>58.072611140000049</v>
      </c>
      <c r="S5111" s="184">
        <v>0</v>
      </c>
      <c r="T5111" s="184">
        <v>0</v>
      </c>
      <c r="U5111" s="184">
        <f t="shared" si="605"/>
        <v>0</v>
      </c>
      <c r="W5111" s="185">
        <v>0</v>
      </c>
      <c r="X5111" s="185">
        <v>0</v>
      </c>
      <c r="Y5111" s="185">
        <f t="shared" si="606"/>
        <v>0</v>
      </c>
    </row>
    <row r="5112" spans="2:25" s="187" customFormat="1" hidden="1" x14ac:dyDescent="0.3">
      <c r="B5112" s="226" t="s">
        <v>5416</v>
      </c>
      <c r="C5112" s="338" t="s">
        <v>12584</v>
      </c>
      <c r="D5112" s="249"/>
      <c r="E5112" s="249"/>
      <c r="F5112" s="183"/>
      <c r="G5112" s="184">
        <f t="shared" si="607"/>
        <v>3669.7049000000006</v>
      </c>
      <c r="H5112" s="184">
        <f t="shared" si="608"/>
        <v>2749.2561000000001</v>
      </c>
      <c r="I5112" s="184">
        <f t="shared" si="602"/>
        <v>920.44880000000057</v>
      </c>
      <c r="K5112" s="184">
        <v>0</v>
      </c>
      <c r="L5112" s="184">
        <v>0</v>
      </c>
      <c r="M5112" s="184">
        <f t="shared" si="603"/>
        <v>0</v>
      </c>
      <c r="O5112" s="188">
        <v>3669.7049000000006</v>
      </c>
      <c r="P5112" s="188">
        <v>2749.2561000000001</v>
      </c>
      <c r="Q5112" s="188">
        <f t="shared" si="604"/>
        <v>920.44880000000057</v>
      </c>
      <c r="S5112" s="184">
        <v>0</v>
      </c>
      <c r="T5112" s="184">
        <v>0</v>
      </c>
      <c r="U5112" s="184">
        <f t="shared" si="605"/>
        <v>0</v>
      </c>
      <c r="W5112" s="185">
        <v>0</v>
      </c>
      <c r="X5112" s="185">
        <v>0</v>
      </c>
      <c r="Y5112" s="185">
        <f t="shared" si="606"/>
        <v>0</v>
      </c>
    </row>
    <row r="5113" spans="2:25" s="187" customFormat="1" hidden="1" x14ac:dyDescent="0.3">
      <c r="B5113" s="226" t="s">
        <v>5417</v>
      </c>
      <c r="C5113" s="338" t="s">
        <v>12585</v>
      </c>
      <c r="D5113" s="249"/>
      <c r="E5113" s="249"/>
      <c r="F5113" s="183"/>
      <c r="G5113" s="184">
        <f t="shared" si="607"/>
        <v>1653.8398000000002</v>
      </c>
      <c r="H5113" s="184">
        <f t="shared" si="608"/>
        <v>1429.0869999899999</v>
      </c>
      <c r="I5113" s="184">
        <f t="shared" si="602"/>
        <v>224.75280001000033</v>
      </c>
      <c r="K5113" s="184">
        <v>0</v>
      </c>
      <c r="L5113" s="184">
        <v>0</v>
      </c>
      <c r="M5113" s="184">
        <f t="shared" si="603"/>
        <v>0</v>
      </c>
      <c r="O5113" s="188">
        <v>1653.8398000000002</v>
      </c>
      <c r="P5113" s="188">
        <v>1429.0869999899999</v>
      </c>
      <c r="Q5113" s="188">
        <f t="shared" si="604"/>
        <v>224.75280001000033</v>
      </c>
      <c r="S5113" s="184">
        <v>0</v>
      </c>
      <c r="T5113" s="184">
        <v>0</v>
      </c>
      <c r="U5113" s="184">
        <f t="shared" si="605"/>
        <v>0</v>
      </c>
      <c r="W5113" s="185">
        <v>0</v>
      </c>
      <c r="X5113" s="185">
        <v>0</v>
      </c>
      <c r="Y5113" s="185">
        <f t="shared" si="606"/>
        <v>0</v>
      </c>
    </row>
    <row r="5114" spans="2:25" s="187" customFormat="1" hidden="1" x14ac:dyDescent="0.3">
      <c r="B5114" s="226" t="s">
        <v>5418</v>
      </c>
      <c r="C5114" s="338" t="s">
        <v>12586</v>
      </c>
      <c r="D5114" s="249"/>
      <c r="E5114" s="249"/>
      <c r="F5114" s="183"/>
      <c r="G5114" s="184">
        <f t="shared" si="607"/>
        <v>100.5608</v>
      </c>
      <c r="H5114" s="184">
        <f t="shared" si="608"/>
        <v>92.503905990000007</v>
      </c>
      <c r="I5114" s="184">
        <f t="shared" si="602"/>
        <v>8.0568940099999935</v>
      </c>
      <c r="K5114" s="184">
        <v>0</v>
      </c>
      <c r="L5114" s="184">
        <v>0</v>
      </c>
      <c r="M5114" s="184">
        <f t="shared" si="603"/>
        <v>0</v>
      </c>
      <c r="O5114" s="188">
        <v>100.5608</v>
      </c>
      <c r="P5114" s="188">
        <v>92.503905990000007</v>
      </c>
      <c r="Q5114" s="188">
        <f t="shared" si="604"/>
        <v>8.0568940099999935</v>
      </c>
      <c r="S5114" s="184">
        <v>0</v>
      </c>
      <c r="T5114" s="184">
        <v>0</v>
      </c>
      <c r="U5114" s="184">
        <f t="shared" si="605"/>
        <v>0</v>
      </c>
      <c r="W5114" s="185">
        <v>0</v>
      </c>
      <c r="X5114" s="185">
        <v>0</v>
      </c>
      <c r="Y5114" s="185">
        <f t="shared" si="606"/>
        <v>0</v>
      </c>
    </row>
    <row r="5115" spans="2:25" s="187" customFormat="1" hidden="1" x14ac:dyDescent="0.3">
      <c r="B5115" s="226" t="s">
        <v>5419</v>
      </c>
      <c r="C5115" s="338" t="s">
        <v>12587</v>
      </c>
      <c r="D5115" s="249"/>
      <c r="E5115" s="249"/>
      <c r="F5115" s="183"/>
      <c r="G5115" s="184">
        <f t="shared" si="607"/>
        <v>117.11890000000001</v>
      </c>
      <c r="H5115" s="184">
        <f t="shared" si="608"/>
        <v>95.250453629999981</v>
      </c>
      <c r="I5115" s="184">
        <f t="shared" si="602"/>
        <v>21.868446370000029</v>
      </c>
      <c r="K5115" s="184">
        <v>0</v>
      </c>
      <c r="L5115" s="184">
        <v>0</v>
      </c>
      <c r="M5115" s="184">
        <f t="shared" si="603"/>
        <v>0</v>
      </c>
      <c r="O5115" s="188">
        <v>117.11890000000001</v>
      </c>
      <c r="P5115" s="188">
        <v>95.250453629999981</v>
      </c>
      <c r="Q5115" s="188">
        <f t="shared" si="604"/>
        <v>21.868446370000029</v>
      </c>
      <c r="S5115" s="184">
        <v>0</v>
      </c>
      <c r="T5115" s="184">
        <v>0</v>
      </c>
      <c r="U5115" s="184">
        <f t="shared" si="605"/>
        <v>0</v>
      </c>
      <c r="W5115" s="185">
        <v>0</v>
      </c>
      <c r="X5115" s="185">
        <v>0</v>
      </c>
      <c r="Y5115" s="185">
        <f t="shared" si="606"/>
        <v>0</v>
      </c>
    </row>
    <row r="5116" spans="2:25" s="187" customFormat="1" hidden="1" x14ac:dyDescent="0.3">
      <c r="B5116" s="226" t="s">
        <v>5420</v>
      </c>
      <c r="C5116" s="338" t="s">
        <v>12588</v>
      </c>
      <c r="D5116" s="249"/>
      <c r="E5116" s="249"/>
      <c r="F5116" s="183"/>
      <c r="G5116" s="184">
        <f t="shared" si="607"/>
        <v>131.0196</v>
      </c>
      <c r="H5116" s="184">
        <f t="shared" si="608"/>
        <v>125.95336306</v>
      </c>
      <c r="I5116" s="184">
        <f t="shared" si="602"/>
        <v>5.066236939999996</v>
      </c>
      <c r="K5116" s="184">
        <v>0</v>
      </c>
      <c r="L5116" s="184">
        <v>0</v>
      </c>
      <c r="M5116" s="184">
        <f t="shared" si="603"/>
        <v>0</v>
      </c>
      <c r="O5116" s="188">
        <v>131.0196</v>
      </c>
      <c r="P5116" s="188">
        <v>125.95336306</v>
      </c>
      <c r="Q5116" s="188">
        <f t="shared" si="604"/>
        <v>5.066236939999996</v>
      </c>
      <c r="S5116" s="184">
        <v>0</v>
      </c>
      <c r="T5116" s="184">
        <v>0</v>
      </c>
      <c r="U5116" s="184">
        <f t="shared" si="605"/>
        <v>0</v>
      </c>
      <c r="W5116" s="185">
        <v>0</v>
      </c>
      <c r="X5116" s="185">
        <v>0</v>
      </c>
      <c r="Y5116" s="185">
        <f t="shared" si="606"/>
        <v>0</v>
      </c>
    </row>
    <row r="5117" spans="2:25" s="187" customFormat="1" hidden="1" x14ac:dyDescent="0.3">
      <c r="B5117" s="226" t="s">
        <v>5421</v>
      </c>
      <c r="C5117" s="338" t="s">
        <v>12589</v>
      </c>
      <c r="D5117" s="249"/>
      <c r="E5117" s="249"/>
      <c r="F5117" s="183"/>
      <c r="G5117" s="184">
        <f t="shared" si="607"/>
        <v>1546.5</v>
      </c>
      <c r="H5117" s="184">
        <f t="shared" si="608"/>
        <v>565.965822</v>
      </c>
      <c r="I5117" s="184">
        <f t="shared" si="602"/>
        <v>980.534178</v>
      </c>
      <c r="K5117" s="184">
        <v>0</v>
      </c>
      <c r="L5117" s="184">
        <v>0</v>
      </c>
      <c r="M5117" s="184">
        <f t="shared" si="603"/>
        <v>0</v>
      </c>
      <c r="O5117" s="188">
        <v>1546.5</v>
      </c>
      <c r="P5117" s="188">
        <v>565.965822</v>
      </c>
      <c r="Q5117" s="188">
        <f t="shared" si="604"/>
        <v>980.534178</v>
      </c>
      <c r="S5117" s="184">
        <v>0</v>
      </c>
      <c r="T5117" s="184">
        <v>0</v>
      </c>
      <c r="U5117" s="184">
        <f t="shared" si="605"/>
        <v>0</v>
      </c>
      <c r="W5117" s="185">
        <v>0</v>
      </c>
      <c r="X5117" s="185">
        <v>0</v>
      </c>
      <c r="Y5117" s="185">
        <f t="shared" si="606"/>
        <v>0</v>
      </c>
    </row>
    <row r="5118" spans="2:25" s="187" customFormat="1" hidden="1" x14ac:dyDescent="0.3">
      <c r="B5118" s="226" t="s">
        <v>5422</v>
      </c>
      <c r="C5118" s="338" t="s">
        <v>12590</v>
      </c>
      <c r="D5118" s="249"/>
      <c r="E5118" s="249"/>
      <c r="F5118" s="183"/>
      <c r="G5118" s="184">
        <f t="shared" si="607"/>
        <v>359.92169999999999</v>
      </c>
      <c r="H5118" s="184">
        <f t="shared" si="608"/>
        <v>75.250326999999999</v>
      </c>
      <c r="I5118" s="184">
        <f t="shared" si="602"/>
        <v>284.67137300000002</v>
      </c>
      <c r="K5118" s="184">
        <v>0</v>
      </c>
      <c r="L5118" s="184">
        <v>0</v>
      </c>
      <c r="M5118" s="184">
        <f t="shared" si="603"/>
        <v>0</v>
      </c>
      <c r="O5118" s="188">
        <v>359.92169999999999</v>
      </c>
      <c r="P5118" s="188">
        <v>75.250326999999999</v>
      </c>
      <c r="Q5118" s="188">
        <f t="shared" si="604"/>
        <v>284.67137300000002</v>
      </c>
      <c r="S5118" s="184">
        <v>0</v>
      </c>
      <c r="T5118" s="184">
        <v>0</v>
      </c>
      <c r="U5118" s="184">
        <f t="shared" si="605"/>
        <v>0</v>
      </c>
      <c r="W5118" s="185">
        <v>0</v>
      </c>
      <c r="X5118" s="185">
        <v>0</v>
      </c>
      <c r="Y5118" s="185">
        <f t="shared" si="606"/>
        <v>0</v>
      </c>
    </row>
    <row r="5119" spans="2:25" s="187" customFormat="1" hidden="1" x14ac:dyDescent="0.3">
      <c r="B5119" s="226" t="s">
        <v>5423</v>
      </c>
      <c r="C5119" s="338" t="s">
        <v>12591</v>
      </c>
      <c r="D5119" s="249"/>
      <c r="E5119" s="249"/>
      <c r="F5119" s="183"/>
      <c r="G5119" s="184">
        <f t="shared" si="607"/>
        <v>430.5</v>
      </c>
      <c r="H5119" s="184">
        <f t="shared" si="608"/>
        <v>345.65938699999998</v>
      </c>
      <c r="I5119" s="184">
        <f t="shared" si="602"/>
        <v>84.840613000000019</v>
      </c>
      <c r="K5119" s="184">
        <v>0</v>
      </c>
      <c r="L5119" s="184">
        <v>0</v>
      </c>
      <c r="M5119" s="184">
        <f t="shared" si="603"/>
        <v>0</v>
      </c>
      <c r="O5119" s="188">
        <v>430.5</v>
      </c>
      <c r="P5119" s="188">
        <v>345.65938699999998</v>
      </c>
      <c r="Q5119" s="188">
        <f t="shared" si="604"/>
        <v>84.840613000000019</v>
      </c>
      <c r="S5119" s="184">
        <v>0</v>
      </c>
      <c r="T5119" s="184">
        <v>0</v>
      </c>
      <c r="U5119" s="184">
        <f t="shared" si="605"/>
        <v>0</v>
      </c>
      <c r="W5119" s="185">
        <v>0</v>
      </c>
      <c r="X5119" s="185">
        <v>0</v>
      </c>
      <c r="Y5119" s="185">
        <f t="shared" si="606"/>
        <v>0</v>
      </c>
    </row>
    <row r="5120" spans="2:25" s="187" customFormat="1" hidden="1" x14ac:dyDescent="0.3">
      <c r="B5120" s="226" t="s">
        <v>5424</v>
      </c>
      <c r="C5120" s="338" t="s">
        <v>12592</v>
      </c>
      <c r="D5120" s="249"/>
      <c r="E5120" s="249"/>
      <c r="F5120" s="183"/>
      <c r="G5120" s="184">
        <f t="shared" si="607"/>
        <v>4692.2887000000001</v>
      </c>
      <c r="H5120" s="184">
        <f t="shared" si="608"/>
        <v>3268.0737400000003</v>
      </c>
      <c r="I5120" s="184">
        <f t="shared" si="602"/>
        <v>1424.2149599999998</v>
      </c>
      <c r="K5120" s="184">
        <v>0</v>
      </c>
      <c r="L5120" s="184">
        <v>0</v>
      </c>
      <c r="M5120" s="184">
        <f t="shared" si="603"/>
        <v>0</v>
      </c>
      <c r="O5120" s="188">
        <v>4692.2887000000001</v>
      </c>
      <c r="P5120" s="188">
        <v>3268.0737400000003</v>
      </c>
      <c r="Q5120" s="188">
        <f t="shared" si="604"/>
        <v>1424.2149599999998</v>
      </c>
      <c r="S5120" s="184">
        <v>0</v>
      </c>
      <c r="T5120" s="184">
        <v>0</v>
      </c>
      <c r="U5120" s="184">
        <f t="shared" si="605"/>
        <v>0</v>
      </c>
      <c r="W5120" s="185">
        <v>0</v>
      </c>
      <c r="X5120" s="185">
        <v>0</v>
      </c>
      <c r="Y5120" s="185">
        <f t="shared" si="606"/>
        <v>0</v>
      </c>
    </row>
    <row r="5121" spans="2:27" s="187" customFormat="1" hidden="1" x14ac:dyDescent="0.3">
      <c r="B5121" s="226" t="s">
        <v>5425</v>
      </c>
      <c r="C5121" s="338" t="s">
        <v>12593</v>
      </c>
      <c r="D5121" s="249"/>
      <c r="E5121" s="249"/>
      <c r="F5121" s="183"/>
      <c r="G5121" s="184">
        <f t="shared" si="607"/>
        <v>112.22800000000001</v>
      </c>
      <c r="H5121" s="184">
        <f t="shared" si="608"/>
        <v>62.400000000000006</v>
      </c>
      <c r="I5121" s="184">
        <f t="shared" si="602"/>
        <v>49.828000000000003</v>
      </c>
      <c r="K5121" s="184">
        <v>0</v>
      </c>
      <c r="L5121" s="184">
        <v>0</v>
      </c>
      <c r="M5121" s="184">
        <f t="shared" si="603"/>
        <v>0</v>
      </c>
      <c r="O5121" s="188">
        <v>112.22800000000001</v>
      </c>
      <c r="P5121" s="188">
        <v>62.400000000000006</v>
      </c>
      <c r="Q5121" s="188">
        <f t="shared" si="604"/>
        <v>49.828000000000003</v>
      </c>
      <c r="S5121" s="184">
        <v>0</v>
      </c>
      <c r="T5121" s="184">
        <v>0</v>
      </c>
      <c r="U5121" s="184">
        <f t="shared" si="605"/>
        <v>0</v>
      </c>
      <c r="W5121" s="185">
        <v>0</v>
      </c>
      <c r="X5121" s="185">
        <v>0</v>
      </c>
      <c r="Y5121" s="185">
        <f t="shared" si="606"/>
        <v>0</v>
      </c>
    </row>
    <row r="5122" spans="2:27" s="187" customFormat="1" hidden="1" x14ac:dyDescent="0.3">
      <c r="B5122" s="226" t="s">
        <v>5426</v>
      </c>
      <c r="C5122" s="338" t="s">
        <v>12594</v>
      </c>
      <c r="D5122" s="249"/>
      <c r="E5122" s="249"/>
      <c r="F5122" s="183"/>
      <c r="G5122" s="184">
        <f t="shared" si="607"/>
        <v>397.02120000000002</v>
      </c>
      <c r="H5122" s="184">
        <f t="shared" si="608"/>
        <v>335.49356999999998</v>
      </c>
      <c r="I5122" s="184">
        <f t="shared" si="602"/>
        <v>61.527630000000045</v>
      </c>
      <c r="K5122" s="184">
        <v>0</v>
      </c>
      <c r="L5122" s="184">
        <v>0</v>
      </c>
      <c r="M5122" s="184">
        <f t="shared" si="603"/>
        <v>0</v>
      </c>
      <c r="O5122" s="188">
        <v>397.02120000000002</v>
      </c>
      <c r="P5122" s="188">
        <v>335.49356999999998</v>
      </c>
      <c r="Q5122" s="188">
        <f t="shared" si="604"/>
        <v>61.527630000000045</v>
      </c>
      <c r="S5122" s="184">
        <v>0</v>
      </c>
      <c r="T5122" s="184">
        <v>0</v>
      </c>
      <c r="U5122" s="184">
        <f t="shared" si="605"/>
        <v>0</v>
      </c>
      <c r="W5122" s="185">
        <v>0</v>
      </c>
      <c r="X5122" s="185">
        <v>0</v>
      </c>
      <c r="Y5122" s="185">
        <f t="shared" si="606"/>
        <v>0</v>
      </c>
    </row>
    <row r="5123" spans="2:27" s="187" customFormat="1" hidden="1" x14ac:dyDescent="0.3">
      <c r="B5123" s="226" t="s">
        <v>5427</v>
      </c>
      <c r="C5123" s="338" t="s">
        <v>12595</v>
      </c>
      <c r="D5123" s="249"/>
      <c r="E5123" s="249"/>
      <c r="F5123" s="183"/>
      <c r="G5123" s="184">
        <f t="shared" si="607"/>
        <v>166.37850000000003</v>
      </c>
      <c r="H5123" s="184">
        <f t="shared" si="608"/>
        <v>125.931567</v>
      </c>
      <c r="I5123" s="184">
        <f t="shared" si="602"/>
        <v>40.44693300000003</v>
      </c>
      <c r="K5123" s="184">
        <v>0</v>
      </c>
      <c r="L5123" s="184">
        <v>0</v>
      </c>
      <c r="M5123" s="184">
        <f t="shared" si="603"/>
        <v>0</v>
      </c>
      <c r="O5123" s="188">
        <v>166.37850000000003</v>
      </c>
      <c r="P5123" s="188">
        <v>125.931567</v>
      </c>
      <c r="Q5123" s="188">
        <f t="shared" si="604"/>
        <v>40.44693300000003</v>
      </c>
      <c r="S5123" s="184">
        <v>0</v>
      </c>
      <c r="T5123" s="184">
        <v>0</v>
      </c>
      <c r="U5123" s="184">
        <f t="shared" si="605"/>
        <v>0</v>
      </c>
      <c r="W5123" s="185">
        <v>0</v>
      </c>
      <c r="X5123" s="185">
        <v>0</v>
      </c>
      <c r="Y5123" s="185">
        <f t="shared" si="606"/>
        <v>0</v>
      </c>
    </row>
    <row r="5124" spans="2:27" s="187" customFormat="1" hidden="1" x14ac:dyDescent="0.3">
      <c r="B5124" s="226" t="s">
        <v>5428</v>
      </c>
      <c r="C5124" s="338" t="s">
        <v>12596</v>
      </c>
      <c r="D5124" s="249"/>
      <c r="E5124" s="249"/>
      <c r="F5124" s="183"/>
      <c r="G5124" s="184">
        <f t="shared" si="607"/>
        <v>318.0557</v>
      </c>
      <c r="H5124" s="184">
        <f t="shared" si="608"/>
        <v>286.90731189000002</v>
      </c>
      <c r="I5124" s="184">
        <f t="shared" si="602"/>
        <v>31.148388109999985</v>
      </c>
      <c r="K5124" s="184">
        <v>0</v>
      </c>
      <c r="L5124" s="184">
        <v>0</v>
      </c>
      <c r="M5124" s="184">
        <f t="shared" si="603"/>
        <v>0</v>
      </c>
      <c r="O5124" s="188">
        <v>318.0557</v>
      </c>
      <c r="P5124" s="188">
        <v>286.90731189000002</v>
      </c>
      <c r="Q5124" s="188">
        <f t="shared" si="604"/>
        <v>31.148388109999985</v>
      </c>
      <c r="S5124" s="184">
        <v>0</v>
      </c>
      <c r="T5124" s="184">
        <v>0</v>
      </c>
      <c r="U5124" s="184">
        <f t="shared" si="605"/>
        <v>0</v>
      </c>
      <c r="W5124" s="185">
        <v>0</v>
      </c>
      <c r="X5124" s="185">
        <v>0</v>
      </c>
      <c r="Y5124" s="185">
        <f t="shared" si="606"/>
        <v>0</v>
      </c>
    </row>
    <row r="5125" spans="2:27" s="187" customFormat="1" hidden="1" x14ac:dyDescent="0.3">
      <c r="B5125" s="226" t="s">
        <v>5429</v>
      </c>
      <c r="C5125" s="338" t="s">
        <v>12597</v>
      </c>
      <c r="D5125" s="249"/>
      <c r="E5125" s="249"/>
      <c r="F5125" s="183"/>
      <c r="G5125" s="184">
        <f t="shared" si="607"/>
        <v>72.318600000000018</v>
      </c>
      <c r="H5125" s="184">
        <f t="shared" si="608"/>
        <v>50.143032380000001</v>
      </c>
      <c r="I5125" s="184">
        <f t="shared" si="602"/>
        <v>22.175567620000017</v>
      </c>
      <c r="K5125" s="184">
        <v>0</v>
      </c>
      <c r="L5125" s="184">
        <v>0</v>
      </c>
      <c r="M5125" s="184">
        <f t="shared" si="603"/>
        <v>0</v>
      </c>
      <c r="O5125" s="188">
        <v>72.318600000000018</v>
      </c>
      <c r="P5125" s="188">
        <v>50.143032380000001</v>
      </c>
      <c r="Q5125" s="188">
        <f t="shared" si="604"/>
        <v>22.175567620000017</v>
      </c>
      <c r="S5125" s="184">
        <v>0</v>
      </c>
      <c r="T5125" s="184">
        <v>0</v>
      </c>
      <c r="U5125" s="184">
        <f t="shared" si="605"/>
        <v>0</v>
      </c>
      <c r="W5125" s="185">
        <v>0</v>
      </c>
      <c r="X5125" s="185">
        <v>0</v>
      </c>
      <c r="Y5125" s="185">
        <f t="shared" si="606"/>
        <v>0</v>
      </c>
    </row>
    <row r="5126" spans="2:27" s="187" customFormat="1" hidden="1" x14ac:dyDescent="0.3">
      <c r="B5126" s="226" t="s">
        <v>5430</v>
      </c>
      <c r="C5126" s="338" t="s">
        <v>12598</v>
      </c>
      <c r="D5126" s="249"/>
      <c r="E5126" s="249"/>
      <c r="F5126" s="183"/>
      <c r="G5126" s="184">
        <f t="shared" si="607"/>
        <v>333.5498</v>
      </c>
      <c r="H5126" s="184">
        <f t="shared" si="608"/>
        <v>290.921176</v>
      </c>
      <c r="I5126" s="184">
        <f t="shared" si="602"/>
        <v>42.628624000000002</v>
      </c>
      <c r="K5126" s="184">
        <v>0</v>
      </c>
      <c r="L5126" s="184">
        <v>0</v>
      </c>
      <c r="M5126" s="184">
        <f t="shared" si="603"/>
        <v>0</v>
      </c>
      <c r="O5126" s="188">
        <v>333.5498</v>
      </c>
      <c r="P5126" s="188">
        <v>290.921176</v>
      </c>
      <c r="Q5126" s="188">
        <f t="shared" si="604"/>
        <v>42.628624000000002</v>
      </c>
      <c r="S5126" s="184">
        <v>0</v>
      </c>
      <c r="T5126" s="184">
        <v>0</v>
      </c>
      <c r="U5126" s="184">
        <f t="shared" si="605"/>
        <v>0</v>
      </c>
      <c r="W5126" s="185">
        <v>0</v>
      </c>
      <c r="X5126" s="185">
        <v>0</v>
      </c>
      <c r="Y5126" s="185">
        <f t="shared" si="606"/>
        <v>0</v>
      </c>
    </row>
    <row r="5127" spans="2:27" s="187" customFormat="1" hidden="1" x14ac:dyDescent="0.3">
      <c r="B5127" s="226" t="s">
        <v>5431</v>
      </c>
      <c r="C5127" s="338" t="s">
        <v>12599</v>
      </c>
      <c r="D5127" s="249"/>
      <c r="E5127" s="249"/>
      <c r="F5127" s="183"/>
      <c r="G5127" s="184">
        <f t="shared" si="607"/>
        <v>56.368200000000002</v>
      </c>
      <c r="H5127" s="184">
        <f t="shared" si="608"/>
        <v>52.905183999999998</v>
      </c>
      <c r="I5127" s="184">
        <f t="shared" si="602"/>
        <v>3.4630160000000032</v>
      </c>
      <c r="K5127" s="184">
        <v>0</v>
      </c>
      <c r="L5127" s="184">
        <v>0</v>
      </c>
      <c r="M5127" s="184">
        <f t="shared" si="603"/>
        <v>0</v>
      </c>
      <c r="O5127" s="188">
        <v>56.368200000000002</v>
      </c>
      <c r="P5127" s="188">
        <v>52.905183999999998</v>
      </c>
      <c r="Q5127" s="188">
        <f t="shared" si="604"/>
        <v>3.4630160000000032</v>
      </c>
      <c r="S5127" s="184">
        <v>0</v>
      </c>
      <c r="T5127" s="184">
        <v>0</v>
      </c>
      <c r="U5127" s="184">
        <f t="shared" si="605"/>
        <v>0</v>
      </c>
      <c r="W5127" s="185">
        <v>0</v>
      </c>
      <c r="X5127" s="185">
        <v>0</v>
      </c>
      <c r="Y5127" s="185">
        <f t="shared" si="606"/>
        <v>0</v>
      </c>
    </row>
    <row r="5128" spans="2:27" s="187" customFormat="1" hidden="1" x14ac:dyDescent="0.3">
      <c r="B5128" s="226" t="s">
        <v>5432</v>
      </c>
      <c r="C5128" s="338" t="s">
        <v>12600</v>
      </c>
      <c r="D5128" s="249"/>
      <c r="E5128" s="249"/>
      <c r="F5128" s="183"/>
      <c r="G5128" s="184">
        <f t="shared" si="607"/>
        <v>383.68680000000012</v>
      </c>
      <c r="H5128" s="184">
        <f t="shared" si="608"/>
        <v>331.46431716000001</v>
      </c>
      <c r="I5128" s="184">
        <f t="shared" si="602"/>
        <v>52.222482840000112</v>
      </c>
      <c r="K5128" s="184">
        <v>0</v>
      </c>
      <c r="L5128" s="184">
        <v>0</v>
      </c>
      <c r="M5128" s="184">
        <f t="shared" si="603"/>
        <v>0</v>
      </c>
      <c r="O5128" s="188">
        <v>383.68680000000012</v>
      </c>
      <c r="P5128" s="188">
        <v>331.46431716000001</v>
      </c>
      <c r="Q5128" s="188">
        <f t="shared" si="604"/>
        <v>52.222482840000112</v>
      </c>
      <c r="S5128" s="184">
        <v>0</v>
      </c>
      <c r="T5128" s="184">
        <v>0</v>
      </c>
      <c r="U5128" s="184">
        <f t="shared" si="605"/>
        <v>0</v>
      </c>
      <c r="W5128" s="185">
        <v>0</v>
      </c>
      <c r="X5128" s="185">
        <v>0</v>
      </c>
      <c r="Y5128" s="185">
        <f t="shared" si="606"/>
        <v>0</v>
      </c>
    </row>
    <row r="5129" spans="2:27" s="187" customFormat="1" hidden="1" x14ac:dyDescent="0.3">
      <c r="B5129" s="226" t="s">
        <v>5433</v>
      </c>
      <c r="C5129" s="338" t="s">
        <v>12601</v>
      </c>
      <c r="D5129" s="249"/>
      <c r="E5129" s="249"/>
      <c r="F5129" s="183"/>
      <c r="G5129" s="184">
        <f t="shared" si="607"/>
        <v>51.939</v>
      </c>
      <c r="H5129" s="184">
        <f t="shared" si="608"/>
        <v>0</v>
      </c>
      <c r="I5129" s="184">
        <f t="shared" ref="I5129:I5192" si="609">+ABS(G5129-H5129)</f>
        <v>51.939</v>
      </c>
      <c r="K5129" s="184">
        <v>0</v>
      </c>
      <c r="L5129" s="184">
        <v>0</v>
      </c>
      <c r="M5129" s="184">
        <f t="shared" ref="M5129:M5192" si="610">+ABS(K5129-L5129)</f>
        <v>0</v>
      </c>
      <c r="O5129" s="188">
        <v>51.939</v>
      </c>
      <c r="P5129" s="188">
        <v>0</v>
      </c>
      <c r="Q5129" s="188">
        <f t="shared" ref="Q5129:Q5192" si="611">+ABS(O5129-P5129)</f>
        <v>51.939</v>
      </c>
      <c r="S5129" s="184">
        <v>0</v>
      </c>
      <c r="T5129" s="184">
        <v>0</v>
      </c>
      <c r="U5129" s="184">
        <f t="shared" ref="U5129:U5192" si="612">+ABS(S5129-T5129)</f>
        <v>0</v>
      </c>
      <c r="W5129" s="185">
        <v>0</v>
      </c>
      <c r="X5129" s="185">
        <v>0</v>
      </c>
      <c r="Y5129" s="185">
        <f t="shared" ref="Y5129:Y5192" si="613">+ABS(W5129-X5129)</f>
        <v>0</v>
      </c>
    </row>
    <row r="5130" spans="2:27" s="187" customFormat="1" hidden="1" x14ac:dyDescent="0.3">
      <c r="B5130" s="226" t="s">
        <v>5434</v>
      </c>
      <c r="C5130" s="338" t="s">
        <v>12602</v>
      </c>
      <c r="D5130" s="249"/>
      <c r="E5130" s="249"/>
      <c r="F5130" s="183"/>
      <c r="G5130" s="184">
        <f t="shared" si="607"/>
        <v>106.3057</v>
      </c>
      <c r="H5130" s="184">
        <f t="shared" si="608"/>
        <v>0.2</v>
      </c>
      <c r="I5130" s="184">
        <f t="shared" si="609"/>
        <v>106.1057</v>
      </c>
      <c r="J5130" s="186"/>
      <c r="K5130" s="184">
        <v>0</v>
      </c>
      <c r="L5130" s="184">
        <v>0</v>
      </c>
      <c r="M5130" s="184">
        <f t="shared" si="610"/>
        <v>0</v>
      </c>
      <c r="N5130" s="186"/>
      <c r="O5130" s="185">
        <v>106.3057</v>
      </c>
      <c r="P5130" s="185">
        <v>0.2</v>
      </c>
      <c r="Q5130" s="185">
        <f t="shared" si="611"/>
        <v>106.1057</v>
      </c>
      <c r="R5130" s="186"/>
      <c r="S5130" s="184">
        <v>0</v>
      </c>
      <c r="T5130" s="184">
        <v>0</v>
      </c>
      <c r="U5130" s="184">
        <f t="shared" si="612"/>
        <v>0</v>
      </c>
      <c r="V5130" s="186"/>
      <c r="W5130" s="185">
        <v>0</v>
      </c>
      <c r="X5130" s="185">
        <v>0</v>
      </c>
      <c r="Y5130" s="185">
        <f t="shared" si="613"/>
        <v>0</v>
      </c>
      <c r="Z5130" s="189"/>
      <c r="AA5130" s="189"/>
    </row>
    <row r="5131" spans="2:27" s="187" customFormat="1" hidden="1" x14ac:dyDescent="0.3">
      <c r="B5131" s="226" t="s">
        <v>5435</v>
      </c>
      <c r="C5131" s="338" t="s">
        <v>12603</v>
      </c>
      <c r="D5131" s="249"/>
      <c r="E5131" s="249"/>
      <c r="F5131" s="183"/>
      <c r="G5131" s="184">
        <f t="shared" si="607"/>
        <v>11.729200000000001</v>
      </c>
      <c r="H5131" s="184">
        <f t="shared" si="608"/>
        <v>0</v>
      </c>
      <c r="I5131" s="184">
        <f t="shared" si="609"/>
        <v>11.729200000000001</v>
      </c>
      <c r="K5131" s="184">
        <v>0</v>
      </c>
      <c r="L5131" s="184">
        <v>0</v>
      </c>
      <c r="M5131" s="184">
        <f t="shared" si="610"/>
        <v>0</v>
      </c>
      <c r="O5131" s="188">
        <v>11.729200000000001</v>
      </c>
      <c r="P5131" s="188">
        <v>0</v>
      </c>
      <c r="Q5131" s="188">
        <f t="shared" si="611"/>
        <v>11.729200000000001</v>
      </c>
      <c r="S5131" s="184">
        <v>0</v>
      </c>
      <c r="T5131" s="184">
        <v>0</v>
      </c>
      <c r="U5131" s="184">
        <f t="shared" si="612"/>
        <v>0</v>
      </c>
      <c r="W5131" s="185">
        <v>0</v>
      </c>
      <c r="X5131" s="185">
        <v>0</v>
      </c>
      <c r="Y5131" s="185">
        <f t="shared" si="613"/>
        <v>0</v>
      </c>
    </row>
    <row r="5132" spans="2:27" s="187" customFormat="1" hidden="1" x14ac:dyDescent="0.3">
      <c r="B5132" s="226" t="s">
        <v>5436</v>
      </c>
      <c r="C5132" s="338" t="s">
        <v>12604</v>
      </c>
      <c r="D5132" s="249"/>
      <c r="E5132" s="249"/>
      <c r="F5132" s="183"/>
      <c r="G5132" s="184">
        <f t="shared" si="607"/>
        <v>435.81409999999994</v>
      </c>
      <c r="H5132" s="184">
        <f t="shared" si="608"/>
        <v>364.36266978999998</v>
      </c>
      <c r="I5132" s="184">
        <f t="shared" si="609"/>
        <v>71.451430209999955</v>
      </c>
      <c r="K5132" s="184">
        <v>0</v>
      </c>
      <c r="L5132" s="184">
        <v>0</v>
      </c>
      <c r="M5132" s="184">
        <f t="shared" si="610"/>
        <v>0</v>
      </c>
      <c r="O5132" s="188">
        <v>435.81409999999994</v>
      </c>
      <c r="P5132" s="188">
        <v>364.36266978999998</v>
      </c>
      <c r="Q5132" s="188">
        <f t="shared" si="611"/>
        <v>71.451430209999955</v>
      </c>
      <c r="S5132" s="184">
        <v>0</v>
      </c>
      <c r="T5132" s="184">
        <v>0</v>
      </c>
      <c r="U5132" s="184">
        <f t="shared" si="612"/>
        <v>0</v>
      </c>
      <c r="W5132" s="185">
        <v>0</v>
      </c>
      <c r="X5132" s="185">
        <v>0</v>
      </c>
      <c r="Y5132" s="185">
        <f t="shared" si="613"/>
        <v>0</v>
      </c>
    </row>
    <row r="5133" spans="2:27" s="187" customFormat="1" hidden="1" x14ac:dyDescent="0.3">
      <c r="B5133" s="226" t="s">
        <v>5437</v>
      </c>
      <c r="C5133" s="338" t="s">
        <v>12605</v>
      </c>
      <c r="D5133" s="249"/>
      <c r="E5133" s="249"/>
      <c r="F5133" s="183"/>
      <c r="G5133" s="184">
        <f t="shared" si="607"/>
        <v>155.53270000000001</v>
      </c>
      <c r="H5133" s="184">
        <f t="shared" si="608"/>
        <v>129.60924371999999</v>
      </c>
      <c r="I5133" s="184">
        <f t="shared" si="609"/>
        <v>25.923456280000011</v>
      </c>
      <c r="K5133" s="184">
        <v>0</v>
      </c>
      <c r="L5133" s="184">
        <v>0</v>
      </c>
      <c r="M5133" s="184">
        <f t="shared" si="610"/>
        <v>0</v>
      </c>
      <c r="O5133" s="188">
        <v>155.53270000000001</v>
      </c>
      <c r="P5133" s="188">
        <v>129.60924371999999</v>
      </c>
      <c r="Q5133" s="188">
        <f t="shared" si="611"/>
        <v>25.923456280000011</v>
      </c>
      <c r="S5133" s="184">
        <v>0</v>
      </c>
      <c r="T5133" s="184">
        <v>0</v>
      </c>
      <c r="U5133" s="184">
        <f t="shared" si="612"/>
        <v>0</v>
      </c>
      <c r="W5133" s="185">
        <v>0</v>
      </c>
      <c r="X5133" s="185">
        <v>0</v>
      </c>
      <c r="Y5133" s="185">
        <f t="shared" si="613"/>
        <v>0</v>
      </c>
    </row>
    <row r="5134" spans="2:27" s="187" customFormat="1" hidden="1" x14ac:dyDescent="0.3">
      <c r="B5134" s="226" t="s">
        <v>5438</v>
      </c>
      <c r="C5134" s="338" t="s">
        <v>12606</v>
      </c>
      <c r="D5134" s="249"/>
      <c r="E5134" s="249"/>
      <c r="F5134" s="183"/>
      <c r="G5134" s="184">
        <f t="shared" si="607"/>
        <v>337.4221</v>
      </c>
      <c r="H5134" s="184">
        <f t="shared" si="608"/>
        <v>296.38142432000001</v>
      </c>
      <c r="I5134" s="184">
        <f t="shared" si="609"/>
        <v>41.040675679999993</v>
      </c>
      <c r="K5134" s="184">
        <v>0</v>
      </c>
      <c r="L5134" s="184">
        <v>0</v>
      </c>
      <c r="M5134" s="184">
        <f t="shared" si="610"/>
        <v>0</v>
      </c>
      <c r="O5134" s="188">
        <v>337.4221</v>
      </c>
      <c r="P5134" s="188">
        <v>296.38142432000001</v>
      </c>
      <c r="Q5134" s="188">
        <f t="shared" si="611"/>
        <v>41.040675679999993</v>
      </c>
      <c r="S5134" s="184">
        <v>0</v>
      </c>
      <c r="T5134" s="184">
        <v>0</v>
      </c>
      <c r="U5134" s="184">
        <f t="shared" si="612"/>
        <v>0</v>
      </c>
      <c r="W5134" s="185">
        <v>0</v>
      </c>
      <c r="X5134" s="185">
        <v>0</v>
      </c>
      <c r="Y5134" s="185">
        <f t="shared" si="613"/>
        <v>0</v>
      </c>
    </row>
    <row r="5135" spans="2:27" s="187" customFormat="1" hidden="1" x14ac:dyDescent="0.3">
      <c r="B5135" s="226" t="s">
        <v>5439</v>
      </c>
      <c r="C5135" s="338" t="s">
        <v>12607</v>
      </c>
      <c r="D5135" s="249"/>
      <c r="E5135" s="249"/>
      <c r="F5135" s="183"/>
      <c r="G5135" s="184">
        <f t="shared" si="607"/>
        <v>84.415599999999998</v>
      </c>
      <c r="H5135" s="184">
        <f t="shared" si="608"/>
        <v>62.33679583</v>
      </c>
      <c r="I5135" s="184">
        <f t="shared" si="609"/>
        <v>22.078804169999998</v>
      </c>
      <c r="K5135" s="184">
        <v>0</v>
      </c>
      <c r="L5135" s="184">
        <v>0</v>
      </c>
      <c r="M5135" s="184">
        <f t="shared" si="610"/>
        <v>0</v>
      </c>
      <c r="O5135" s="188">
        <v>84.415599999999998</v>
      </c>
      <c r="P5135" s="188">
        <v>62.33679583</v>
      </c>
      <c r="Q5135" s="188">
        <f t="shared" si="611"/>
        <v>22.078804169999998</v>
      </c>
      <c r="S5135" s="184">
        <v>0</v>
      </c>
      <c r="T5135" s="184">
        <v>0</v>
      </c>
      <c r="U5135" s="184">
        <f t="shared" si="612"/>
        <v>0</v>
      </c>
      <c r="W5135" s="185">
        <v>0</v>
      </c>
      <c r="X5135" s="185">
        <v>0</v>
      </c>
      <c r="Y5135" s="185">
        <f t="shared" si="613"/>
        <v>0</v>
      </c>
    </row>
    <row r="5136" spans="2:27" s="187" customFormat="1" hidden="1" x14ac:dyDescent="0.3">
      <c r="B5136" s="226" t="s">
        <v>5440</v>
      </c>
      <c r="C5136" s="338" t="s">
        <v>12608</v>
      </c>
      <c r="D5136" s="249"/>
      <c r="E5136" s="249"/>
      <c r="F5136" s="183"/>
      <c r="G5136" s="184">
        <f t="shared" si="607"/>
        <v>94.979299999999995</v>
      </c>
      <c r="H5136" s="184">
        <f t="shared" si="608"/>
        <v>73.349999999999994</v>
      </c>
      <c r="I5136" s="184">
        <f t="shared" si="609"/>
        <v>21.629300000000001</v>
      </c>
      <c r="K5136" s="184">
        <v>0</v>
      </c>
      <c r="L5136" s="184">
        <v>0</v>
      </c>
      <c r="M5136" s="184">
        <f t="shared" si="610"/>
        <v>0</v>
      </c>
      <c r="O5136" s="188">
        <v>94.979299999999995</v>
      </c>
      <c r="P5136" s="188">
        <v>73.349999999999994</v>
      </c>
      <c r="Q5136" s="188">
        <f t="shared" si="611"/>
        <v>21.629300000000001</v>
      </c>
      <c r="S5136" s="184">
        <v>0</v>
      </c>
      <c r="T5136" s="184">
        <v>0</v>
      </c>
      <c r="U5136" s="184">
        <f t="shared" si="612"/>
        <v>0</v>
      </c>
      <c r="W5136" s="185">
        <v>0</v>
      </c>
      <c r="X5136" s="185">
        <v>0</v>
      </c>
      <c r="Y5136" s="185">
        <f t="shared" si="613"/>
        <v>0</v>
      </c>
    </row>
    <row r="5137" spans="2:25" s="187" customFormat="1" hidden="1" x14ac:dyDescent="0.3">
      <c r="B5137" s="226" t="s">
        <v>5441</v>
      </c>
      <c r="C5137" s="338" t="s">
        <v>12609</v>
      </c>
      <c r="D5137" s="249"/>
      <c r="E5137" s="249"/>
      <c r="F5137" s="183"/>
      <c r="G5137" s="184">
        <f t="shared" si="607"/>
        <v>42.6569</v>
      </c>
      <c r="H5137" s="184">
        <f t="shared" si="608"/>
        <v>42.234654309999996</v>
      </c>
      <c r="I5137" s="184">
        <f t="shared" si="609"/>
        <v>0.422245690000004</v>
      </c>
      <c r="K5137" s="184">
        <v>0</v>
      </c>
      <c r="L5137" s="184">
        <v>0</v>
      </c>
      <c r="M5137" s="184">
        <f t="shared" si="610"/>
        <v>0</v>
      </c>
      <c r="O5137" s="188">
        <v>42.6569</v>
      </c>
      <c r="P5137" s="188">
        <v>42.234654309999996</v>
      </c>
      <c r="Q5137" s="188">
        <f t="shared" si="611"/>
        <v>0.422245690000004</v>
      </c>
      <c r="S5137" s="184">
        <v>0</v>
      </c>
      <c r="T5137" s="184">
        <v>0</v>
      </c>
      <c r="U5137" s="184">
        <f t="shared" si="612"/>
        <v>0</v>
      </c>
      <c r="W5137" s="185">
        <v>0</v>
      </c>
      <c r="X5137" s="185">
        <v>0</v>
      </c>
      <c r="Y5137" s="185">
        <f t="shared" si="613"/>
        <v>0</v>
      </c>
    </row>
    <row r="5138" spans="2:25" s="187" customFormat="1" hidden="1" x14ac:dyDescent="0.3">
      <c r="B5138" s="226" t="s">
        <v>5442</v>
      </c>
      <c r="C5138" s="338" t="s">
        <v>12610</v>
      </c>
      <c r="D5138" s="249"/>
      <c r="E5138" s="249"/>
      <c r="F5138" s="183"/>
      <c r="G5138" s="184">
        <f t="shared" si="607"/>
        <v>276.75599999999997</v>
      </c>
      <c r="H5138" s="184">
        <f t="shared" si="608"/>
        <v>229.55167207000005</v>
      </c>
      <c r="I5138" s="184">
        <f t="shared" si="609"/>
        <v>47.20432792999992</v>
      </c>
      <c r="K5138" s="184">
        <v>0</v>
      </c>
      <c r="L5138" s="184">
        <v>0</v>
      </c>
      <c r="M5138" s="184">
        <f t="shared" si="610"/>
        <v>0</v>
      </c>
      <c r="O5138" s="188">
        <v>276.75599999999997</v>
      </c>
      <c r="P5138" s="188">
        <v>229.55167207000005</v>
      </c>
      <c r="Q5138" s="188">
        <f t="shared" si="611"/>
        <v>47.20432792999992</v>
      </c>
      <c r="S5138" s="184">
        <v>0</v>
      </c>
      <c r="T5138" s="184">
        <v>0</v>
      </c>
      <c r="U5138" s="184">
        <f t="shared" si="612"/>
        <v>0</v>
      </c>
      <c r="W5138" s="185">
        <v>0</v>
      </c>
      <c r="X5138" s="185">
        <v>0</v>
      </c>
      <c r="Y5138" s="185">
        <f t="shared" si="613"/>
        <v>0</v>
      </c>
    </row>
    <row r="5139" spans="2:25" s="187" customFormat="1" hidden="1" x14ac:dyDescent="0.3">
      <c r="B5139" s="226" t="s">
        <v>5443</v>
      </c>
      <c r="C5139" s="338" t="s">
        <v>12611</v>
      </c>
      <c r="D5139" s="249"/>
      <c r="E5139" s="249"/>
      <c r="F5139" s="183"/>
      <c r="G5139" s="184">
        <f t="shared" si="607"/>
        <v>66.827699999999993</v>
      </c>
      <c r="H5139" s="184">
        <f t="shared" si="608"/>
        <v>0</v>
      </c>
      <c r="I5139" s="184">
        <f t="shared" si="609"/>
        <v>66.827699999999993</v>
      </c>
      <c r="K5139" s="184">
        <v>0</v>
      </c>
      <c r="L5139" s="184">
        <v>0</v>
      </c>
      <c r="M5139" s="184">
        <f t="shared" si="610"/>
        <v>0</v>
      </c>
      <c r="O5139" s="188">
        <v>66.827699999999993</v>
      </c>
      <c r="P5139" s="188">
        <v>0</v>
      </c>
      <c r="Q5139" s="188">
        <f t="shared" si="611"/>
        <v>66.827699999999993</v>
      </c>
      <c r="S5139" s="184">
        <v>0</v>
      </c>
      <c r="T5139" s="184">
        <v>0</v>
      </c>
      <c r="U5139" s="184">
        <f t="shared" si="612"/>
        <v>0</v>
      </c>
      <c r="W5139" s="185">
        <v>0</v>
      </c>
      <c r="X5139" s="185">
        <v>0</v>
      </c>
      <c r="Y5139" s="185">
        <f t="shared" si="613"/>
        <v>0</v>
      </c>
    </row>
    <row r="5140" spans="2:25" s="187" customFormat="1" hidden="1" x14ac:dyDescent="0.3">
      <c r="B5140" s="226" t="s">
        <v>5444</v>
      </c>
      <c r="C5140" s="338" t="s">
        <v>12612</v>
      </c>
      <c r="D5140" s="249"/>
      <c r="E5140" s="249"/>
      <c r="F5140" s="183"/>
      <c r="G5140" s="184">
        <f t="shared" si="607"/>
        <v>122.7578</v>
      </c>
      <c r="H5140" s="184">
        <f t="shared" si="608"/>
        <v>0.17150000000000001</v>
      </c>
      <c r="I5140" s="184">
        <f t="shared" si="609"/>
        <v>122.58630000000001</v>
      </c>
      <c r="K5140" s="184">
        <v>0</v>
      </c>
      <c r="L5140" s="184">
        <v>0</v>
      </c>
      <c r="M5140" s="184">
        <f t="shared" si="610"/>
        <v>0</v>
      </c>
      <c r="O5140" s="188">
        <v>122.7578</v>
      </c>
      <c r="P5140" s="188">
        <v>0.17150000000000001</v>
      </c>
      <c r="Q5140" s="188">
        <f t="shared" si="611"/>
        <v>122.58630000000001</v>
      </c>
      <c r="S5140" s="184">
        <v>0</v>
      </c>
      <c r="T5140" s="184">
        <v>0</v>
      </c>
      <c r="U5140" s="184">
        <f t="shared" si="612"/>
        <v>0</v>
      </c>
      <c r="W5140" s="185">
        <v>0</v>
      </c>
      <c r="X5140" s="185">
        <v>0</v>
      </c>
      <c r="Y5140" s="185">
        <f t="shared" si="613"/>
        <v>0</v>
      </c>
    </row>
    <row r="5141" spans="2:25" s="187" customFormat="1" hidden="1" x14ac:dyDescent="0.3">
      <c r="B5141" s="226" t="s">
        <v>5445</v>
      </c>
      <c r="C5141" s="338" t="s">
        <v>12613</v>
      </c>
      <c r="D5141" s="249"/>
      <c r="E5141" s="249"/>
      <c r="F5141" s="183"/>
      <c r="G5141" s="184">
        <f t="shared" si="607"/>
        <v>3.6128999999999998</v>
      </c>
      <c r="H5141" s="184">
        <f t="shared" si="608"/>
        <v>1.968</v>
      </c>
      <c r="I5141" s="184">
        <f t="shared" si="609"/>
        <v>1.6448999999999998</v>
      </c>
      <c r="K5141" s="184">
        <v>0</v>
      </c>
      <c r="L5141" s="184">
        <v>0</v>
      </c>
      <c r="M5141" s="184">
        <f t="shared" si="610"/>
        <v>0</v>
      </c>
      <c r="O5141" s="188">
        <v>3.6128999999999998</v>
      </c>
      <c r="P5141" s="188">
        <v>1.968</v>
      </c>
      <c r="Q5141" s="188">
        <f t="shared" si="611"/>
        <v>1.6448999999999998</v>
      </c>
      <c r="S5141" s="184">
        <v>0</v>
      </c>
      <c r="T5141" s="184">
        <v>0</v>
      </c>
      <c r="U5141" s="184">
        <f t="shared" si="612"/>
        <v>0</v>
      </c>
      <c r="W5141" s="185">
        <v>0</v>
      </c>
      <c r="X5141" s="185">
        <v>0</v>
      </c>
      <c r="Y5141" s="185">
        <f t="shared" si="613"/>
        <v>0</v>
      </c>
    </row>
    <row r="5142" spans="2:25" s="187" customFormat="1" hidden="1" x14ac:dyDescent="0.3">
      <c r="B5142" s="226" t="s">
        <v>5446</v>
      </c>
      <c r="C5142" s="338" t="s">
        <v>12614</v>
      </c>
      <c r="D5142" s="249"/>
      <c r="E5142" s="249"/>
      <c r="F5142" s="183"/>
      <c r="G5142" s="184">
        <f t="shared" si="607"/>
        <v>440.35300000000001</v>
      </c>
      <c r="H5142" s="184">
        <f t="shared" si="608"/>
        <v>392.84345938000001</v>
      </c>
      <c r="I5142" s="184">
        <f t="shared" si="609"/>
        <v>47.509540619999996</v>
      </c>
      <c r="K5142" s="184">
        <v>0</v>
      </c>
      <c r="L5142" s="184">
        <v>0</v>
      </c>
      <c r="M5142" s="184">
        <f t="shared" si="610"/>
        <v>0</v>
      </c>
      <c r="O5142" s="188">
        <v>440.35300000000001</v>
      </c>
      <c r="P5142" s="188">
        <v>392.84345938000001</v>
      </c>
      <c r="Q5142" s="188">
        <f t="shared" si="611"/>
        <v>47.509540619999996</v>
      </c>
      <c r="S5142" s="184">
        <v>0</v>
      </c>
      <c r="T5142" s="184">
        <v>0</v>
      </c>
      <c r="U5142" s="184">
        <f t="shared" si="612"/>
        <v>0</v>
      </c>
      <c r="W5142" s="185">
        <v>0</v>
      </c>
      <c r="X5142" s="185">
        <v>0</v>
      </c>
      <c r="Y5142" s="185">
        <f t="shared" si="613"/>
        <v>0</v>
      </c>
    </row>
    <row r="5143" spans="2:25" s="187" customFormat="1" hidden="1" x14ac:dyDescent="0.3">
      <c r="B5143" s="226" t="s">
        <v>5447</v>
      </c>
      <c r="C5143" s="338" t="s">
        <v>12615</v>
      </c>
      <c r="D5143" s="249"/>
      <c r="E5143" s="249"/>
      <c r="F5143" s="183"/>
      <c r="G5143" s="184">
        <f t="shared" si="607"/>
        <v>148.52680000000001</v>
      </c>
      <c r="H5143" s="184">
        <f t="shared" si="608"/>
        <v>127.30741875000001</v>
      </c>
      <c r="I5143" s="184">
        <f t="shared" si="609"/>
        <v>21.219381249999998</v>
      </c>
      <c r="K5143" s="184">
        <v>0</v>
      </c>
      <c r="L5143" s="184">
        <v>0</v>
      </c>
      <c r="M5143" s="184">
        <f t="shared" si="610"/>
        <v>0</v>
      </c>
      <c r="O5143" s="188">
        <v>148.52680000000001</v>
      </c>
      <c r="P5143" s="188">
        <v>127.30741875000001</v>
      </c>
      <c r="Q5143" s="188">
        <f t="shared" si="611"/>
        <v>21.219381249999998</v>
      </c>
      <c r="S5143" s="184">
        <v>0</v>
      </c>
      <c r="T5143" s="184">
        <v>0</v>
      </c>
      <c r="U5143" s="184">
        <f t="shared" si="612"/>
        <v>0</v>
      </c>
      <c r="W5143" s="185">
        <v>0</v>
      </c>
      <c r="X5143" s="185">
        <v>0</v>
      </c>
      <c r="Y5143" s="185">
        <f t="shared" si="613"/>
        <v>0</v>
      </c>
    </row>
    <row r="5144" spans="2:25" s="187" customFormat="1" hidden="1" x14ac:dyDescent="0.3">
      <c r="B5144" s="226" t="s">
        <v>5448</v>
      </c>
      <c r="C5144" s="338" t="s">
        <v>12616</v>
      </c>
      <c r="D5144" s="249"/>
      <c r="E5144" s="249"/>
      <c r="F5144" s="183"/>
      <c r="G5144" s="184">
        <f t="shared" si="607"/>
        <v>299.03890000000001</v>
      </c>
      <c r="H5144" s="184">
        <f t="shared" si="608"/>
        <v>275.21751000000006</v>
      </c>
      <c r="I5144" s="184">
        <f t="shared" si="609"/>
        <v>23.821389999999951</v>
      </c>
      <c r="K5144" s="184">
        <v>0</v>
      </c>
      <c r="L5144" s="184">
        <v>0</v>
      </c>
      <c r="M5144" s="184">
        <f t="shared" si="610"/>
        <v>0</v>
      </c>
      <c r="O5144" s="188">
        <v>299.03890000000001</v>
      </c>
      <c r="P5144" s="188">
        <v>275.21751000000006</v>
      </c>
      <c r="Q5144" s="188">
        <f t="shared" si="611"/>
        <v>23.821389999999951</v>
      </c>
      <c r="S5144" s="184">
        <v>0</v>
      </c>
      <c r="T5144" s="184">
        <v>0</v>
      </c>
      <c r="U5144" s="184">
        <f t="shared" si="612"/>
        <v>0</v>
      </c>
      <c r="W5144" s="185">
        <v>0</v>
      </c>
      <c r="X5144" s="185">
        <v>0</v>
      </c>
      <c r="Y5144" s="185">
        <f t="shared" si="613"/>
        <v>0</v>
      </c>
    </row>
    <row r="5145" spans="2:25" s="187" customFormat="1" hidden="1" x14ac:dyDescent="0.3">
      <c r="B5145" s="226" t="s">
        <v>5449</v>
      </c>
      <c r="C5145" s="338" t="s">
        <v>12617</v>
      </c>
      <c r="D5145" s="249"/>
      <c r="E5145" s="249"/>
      <c r="F5145" s="183"/>
      <c r="G5145" s="184">
        <f t="shared" si="607"/>
        <v>88.372900000000001</v>
      </c>
      <c r="H5145" s="184">
        <f t="shared" si="608"/>
        <v>73.242359030000003</v>
      </c>
      <c r="I5145" s="184">
        <f t="shared" si="609"/>
        <v>15.130540969999998</v>
      </c>
      <c r="K5145" s="184">
        <v>0</v>
      </c>
      <c r="L5145" s="184">
        <v>0</v>
      </c>
      <c r="M5145" s="184">
        <f t="shared" si="610"/>
        <v>0</v>
      </c>
      <c r="O5145" s="188">
        <v>88.372900000000001</v>
      </c>
      <c r="P5145" s="188">
        <v>73.242359030000003</v>
      </c>
      <c r="Q5145" s="188">
        <f t="shared" si="611"/>
        <v>15.130540969999998</v>
      </c>
      <c r="S5145" s="184">
        <v>0</v>
      </c>
      <c r="T5145" s="184">
        <v>0</v>
      </c>
      <c r="U5145" s="184">
        <f t="shared" si="612"/>
        <v>0</v>
      </c>
      <c r="W5145" s="185">
        <v>0</v>
      </c>
      <c r="X5145" s="185">
        <v>0</v>
      </c>
      <c r="Y5145" s="185">
        <f t="shared" si="613"/>
        <v>0</v>
      </c>
    </row>
    <row r="5146" spans="2:25" s="187" customFormat="1" hidden="1" x14ac:dyDescent="0.3">
      <c r="B5146" s="226" t="s">
        <v>5450</v>
      </c>
      <c r="C5146" s="338" t="s">
        <v>12618</v>
      </c>
      <c r="D5146" s="249"/>
      <c r="E5146" s="249"/>
      <c r="F5146" s="183"/>
      <c r="G5146" s="184">
        <f t="shared" si="607"/>
        <v>43</v>
      </c>
      <c r="H5146" s="184">
        <f t="shared" si="608"/>
        <v>47.44</v>
      </c>
      <c r="I5146" s="184">
        <f t="shared" si="609"/>
        <v>4.4399999999999977</v>
      </c>
      <c r="K5146" s="184">
        <v>0</v>
      </c>
      <c r="L5146" s="184">
        <v>0</v>
      </c>
      <c r="M5146" s="184">
        <f t="shared" si="610"/>
        <v>0</v>
      </c>
      <c r="O5146" s="188">
        <v>43</v>
      </c>
      <c r="P5146" s="188">
        <v>47.44</v>
      </c>
      <c r="Q5146" s="188">
        <f t="shared" si="611"/>
        <v>4.4399999999999977</v>
      </c>
      <c r="S5146" s="184">
        <v>0</v>
      </c>
      <c r="T5146" s="184">
        <v>0</v>
      </c>
      <c r="U5146" s="184">
        <f t="shared" si="612"/>
        <v>0</v>
      </c>
      <c r="W5146" s="185">
        <v>0</v>
      </c>
      <c r="X5146" s="185">
        <v>0</v>
      </c>
      <c r="Y5146" s="185">
        <f t="shared" si="613"/>
        <v>0</v>
      </c>
    </row>
    <row r="5147" spans="2:25" s="187" customFormat="1" hidden="1" x14ac:dyDescent="0.3">
      <c r="B5147" s="226" t="s">
        <v>5451</v>
      </c>
      <c r="C5147" s="338" t="s">
        <v>12619</v>
      </c>
      <c r="D5147" s="249"/>
      <c r="E5147" s="249"/>
      <c r="F5147" s="183"/>
      <c r="G5147" s="184">
        <f t="shared" si="607"/>
        <v>40.166500000000006</v>
      </c>
      <c r="H5147" s="184">
        <f t="shared" si="608"/>
        <v>35.861870209999999</v>
      </c>
      <c r="I5147" s="184">
        <f t="shared" si="609"/>
        <v>4.304629790000007</v>
      </c>
      <c r="K5147" s="184">
        <v>0</v>
      </c>
      <c r="L5147" s="184">
        <v>0</v>
      </c>
      <c r="M5147" s="184">
        <f t="shared" si="610"/>
        <v>0</v>
      </c>
      <c r="O5147" s="188">
        <v>40.166500000000006</v>
      </c>
      <c r="P5147" s="188">
        <v>35.861870209999999</v>
      </c>
      <c r="Q5147" s="188">
        <f t="shared" si="611"/>
        <v>4.304629790000007</v>
      </c>
      <c r="S5147" s="184">
        <v>0</v>
      </c>
      <c r="T5147" s="184">
        <v>0</v>
      </c>
      <c r="U5147" s="184">
        <f t="shared" si="612"/>
        <v>0</v>
      </c>
      <c r="W5147" s="185">
        <v>0</v>
      </c>
      <c r="X5147" s="185">
        <v>0</v>
      </c>
      <c r="Y5147" s="185">
        <f t="shared" si="613"/>
        <v>0</v>
      </c>
    </row>
    <row r="5148" spans="2:25" s="187" customFormat="1" hidden="1" x14ac:dyDescent="0.3">
      <c r="B5148" s="226" t="s">
        <v>5452</v>
      </c>
      <c r="C5148" s="338" t="s">
        <v>12620</v>
      </c>
      <c r="D5148" s="249"/>
      <c r="E5148" s="249"/>
      <c r="F5148" s="183"/>
      <c r="G5148" s="184">
        <f t="shared" si="607"/>
        <v>291.74240000000003</v>
      </c>
      <c r="H5148" s="184">
        <f t="shared" si="608"/>
        <v>267.92354678999999</v>
      </c>
      <c r="I5148" s="184">
        <f t="shared" si="609"/>
        <v>23.818853210000043</v>
      </c>
      <c r="K5148" s="184">
        <v>0</v>
      </c>
      <c r="L5148" s="184">
        <v>0</v>
      </c>
      <c r="M5148" s="184">
        <f t="shared" si="610"/>
        <v>0</v>
      </c>
      <c r="O5148" s="188">
        <v>291.74240000000003</v>
      </c>
      <c r="P5148" s="188">
        <v>267.92354678999999</v>
      </c>
      <c r="Q5148" s="188">
        <f t="shared" si="611"/>
        <v>23.818853210000043</v>
      </c>
      <c r="S5148" s="184">
        <v>0</v>
      </c>
      <c r="T5148" s="184">
        <v>0</v>
      </c>
      <c r="U5148" s="184">
        <f t="shared" si="612"/>
        <v>0</v>
      </c>
      <c r="W5148" s="185">
        <v>0</v>
      </c>
      <c r="X5148" s="185">
        <v>0</v>
      </c>
      <c r="Y5148" s="185">
        <f t="shared" si="613"/>
        <v>0</v>
      </c>
    </row>
    <row r="5149" spans="2:25" s="187" customFormat="1" hidden="1" x14ac:dyDescent="0.3">
      <c r="B5149" s="226" t="s">
        <v>5453</v>
      </c>
      <c r="C5149" s="338" t="s">
        <v>12621</v>
      </c>
      <c r="D5149" s="249"/>
      <c r="E5149" s="249"/>
      <c r="F5149" s="183"/>
      <c r="G5149" s="184">
        <f t="shared" si="607"/>
        <v>19.440000000000001</v>
      </c>
      <c r="H5149" s="184">
        <f t="shared" si="608"/>
        <v>0</v>
      </c>
      <c r="I5149" s="184">
        <f t="shared" si="609"/>
        <v>19.440000000000001</v>
      </c>
      <c r="J5149" s="179"/>
      <c r="K5149" s="184">
        <v>0</v>
      </c>
      <c r="L5149" s="184">
        <v>0</v>
      </c>
      <c r="M5149" s="184">
        <f t="shared" si="610"/>
        <v>0</v>
      </c>
      <c r="N5149" s="179"/>
      <c r="O5149" s="184">
        <v>19.440000000000001</v>
      </c>
      <c r="P5149" s="184">
        <v>0</v>
      </c>
      <c r="Q5149" s="184">
        <f t="shared" si="611"/>
        <v>19.440000000000001</v>
      </c>
      <c r="R5149" s="179"/>
      <c r="S5149" s="184">
        <v>0</v>
      </c>
      <c r="T5149" s="184">
        <v>0</v>
      </c>
      <c r="U5149" s="184">
        <f t="shared" si="612"/>
        <v>0</v>
      </c>
      <c r="V5149" s="179"/>
      <c r="W5149" s="184">
        <v>0</v>
      </c>
      <c r="X5149" s="184">
        <v>0</v>
      </c>
      <c r="Y5149" s="184">
        <f t="shared" si="613"/>
        <v>0</v>
      </c>
    </row>
    <row r="5150" spans="2:25" s="187" customFormat="1" hidden="1" x14ac:dyDescent="0.3">
      <c r="B5150" s="226" t="s">
        <v>5454</v>
      </c>
      <c r="C5150" s="338" t="s">
        <v>12622</v>
      </c>
      <c r="D5150" s="249"/>
      <c r="E5150" s="249"/>
      <c r="F5150" s="183"/>
      <c r="G5150" s="184">
        <f t="shared" si="607"/>
        <v>33.615000000000002</v>
      </c>
      <c r="H5150" s="184">
        <f t="shared" si="608"/>
        <v>0</v>
      </c>
      <c r="I5150" s="184">
        <f t="shared" si="609"/>
        <v>33.615000000000002</v>
      </c>
      <c r="K5150" s="184">
        <v>0</v>
      </c>
      <c r="L5150" s="184">
        <v>0</v>
      </c>
      <c r="M5150" s="184">
        <f t="shared" si="610"/>
        <v>0</v>
      </c>
      <c r="O5150" s="188">
        <v>33.615000000000002</v>
      </c>
      <c r="P5150" s="188">
        <v>0</v>
      </c>
      <c r="Q5150" s="188">
        <f t="shared" si="611"/>
        <v>33.615000000000002</v>
      </c>
      <c r="S5150" s="184">
        <v>0</v>
      </c>
      <c r="T5150" s="184">
        <v>0</v>
      </c>
      <c r="U5150" s="184">
        <f t="shared" si="612"/>
        <v>0</v>
      </c>
      <c r="W5150" s="185">
        <v>0</v>
      </c>
      <c r="X5150" s="185">
        <v>0</v>
      </c>
      <c r="Y5150" s="185">
        <f t="shared" si="613"/>
        <v>0</v>
      </c>
    </row>
    <row r="5151" spans="2:25" s="187" customFormat="1" hidden="1" x14ac:dyDescent="0.3">
      <c r="B5151" s="226" t="s">
        <v>5455</v>
      </c>
      <c r="C5151" s="338" t="s">
        <v>12623</v>
      </c>
      <c r="D5151" s="249"/>
      <c r="E5151" s="249"/>
      <c r="F5151" s="183"/>
      <c r="G5151" s="184">
        <f t="shared" si="607"/>
        <v>0.502</v>
      </c>
      <c r="H5151" s="184">
        <f t="shared" si="608"/>
        <v>0</v>
      </c>
      <c r="I5151" s="184">
        <f t="shared" si="609"/>
        <v>0.502</v>
      </c>
      <c r="K5151" s="184">
        <v>0</v>
      </c>
      <c r="L5151" s="184">
        <v>0</v>
      </c>
      <c r="M5151" s="184">
        <f t="shared" si="610"/>
        <v>0</v>
      </c>
      <c r="O5151" s="188">
        <v>0.502</v>
      </c>
      <c r="P5151" s="188">
        <v>0</v>
      </c>
      <c r="Q5151" s="188">
        <f t="shared" si="611"/>
        <v>0.502</v>
      </c>
      <c r="S5151" s="184">
        <v>0</v>
      </c>
      <c r="T5151" s="184">
        <v>0</v>
      </c>
      <c r="U5151" s="184">
        <f t="shared" si="612"/>
        <v>0</v>
      </c>
      <c r="W5151" s="185">
        <v>0</v>
      </c>
      <c r="X5151" s="185">
        <v>0</v>
      </c>
      <c r="Y5151" s="185">
        <f t="shared" si="613"/>
        <v>0</v>
      </c>
    </row>
    <row r="5152" spans="2:25" s="187" customFormat="1" hidden="1" x14ac:dyDescent="0.3">
      <c r="B5152" s="226" t="s">
        <v>5456</v>
      </c>
      <c r="C5152" s="338" t="s">
        <v>12624</v>
      </c>
      <c r="D5152" s="249"/>
      <c r="E5152" s="249"/>
      <c r="F5152" s="183"/>
      <c r="G5152" s="184">
        <f t="shared" si="607"/>
        <v>367.68799999999999</v>
      </c>
      <c r="H5152" s="184">
        <f t="shared" si="608"/>
        <v>316.36110299000001</v>
      </c>
      <c r="I5152" s="184">
        <f t="shared" si="609"/>
        <v>51.326897009999982</v>
      </c>
      <c r="K5152" s="184">
        <v>0</v>
      </c>
      <c r="L5152" s="184">
        <v>0</v>
      </c>
      <c r="M5152" s="184">
        <f t="shared" si="610"/>
        <v>0</v>
      </c>
      <c r="O5152" s="188">
        <v>367.68799999999999</v>
      </c>
      <c r="P5152" s="188">
        <v>316.36110299000001</v>
      </c>
      <c r="Q5152" s="188">
        <f t="shared" si="611"/>
        <v>51.326897009999982</v>
      </c>
      <c r="S5152" s="184">
        <v>0</v>
      </c>
      <c r="T5152" s="184">
        <v>0</v>
      </c>
      <c r="U5152" s="184">
        <f t="shared" si="612"/>
        <v>0</v>
      </c>
      <c r="W5152" s="185">
        <v>0</v>
      </c>
      <c r="X5152" s="185">
        <v>0</v>
      </c>
      <c r="Y5152" s="185">
        <f t="shared" si="613"/>
        <v>0</v>
      </c>
    </row>
    <row r="5153" spans="2:25" s="187" customFormat="1" hidden="1" x14ac:dyDescent="0.3">
      <c r="B5153" s="226" t="s">
        <v>5457</v>
      </c>
      <c r="C5153" s="338" t="s">
        <v>12625</v>
      </c>
      <c r="D5153" s="249"/>
      <c r="E5153" s="249"/>
      <c r="F5153" s="183"/>
      <c r="G5153" s="184">
        <f t="shared" si="607"/>
        <v>154.2259</v>
      </c>
      <c r="H5153" s="184">
        <f t="shared" si="608"/>
        <v>127.4879045</v>
      </c>
      <c r="I5153" s="184">
        <f t="shared" si="609"/>
        <v>26.737995499999997</v>
      </c>
      <c r="K5153" s="184">
        <v>0</v>
      </c>
      <c r="L5153" s="184">
        <v>0</v>
      </c>
      <c r="M5153" s="184">
        <f t="shared" si="610"/>
        <v>0</v>
      </c>
      <c r="O5153" s="188">
        <v>154.2259</v>
      </c>
      <c r="P5153" s="188">
        <v>127.4879045</v>
      </c>
      <c r="Q5153" s="188">
        <f t="shared" si="611"/>
        <v>26.737995499999997</v>
      </c>
      <c r="S5153" s="184">
        <v>0</v>
      </c>
      <c r="T5153" s="184">
        <v>0</v>
      </c>
      <c r="U5153" s="184">
        <f t="shared" si="612"/>
        <v>0</v>
      </c>
      <c r="W5153" s="185">
        <v>0</v>
      </c>
      <c r="X5153" s="185">
        <v>0</v>
      </c>
      <c r="Y5153" s="185">
        <f t="shared" si="613"/>
        <v>0</v>
      </c>
    </row>
    <row r="5154" spans="2:25" s="187" customFormat="1" hidden="1" x14ac:dyDescent="0.3">
      <c r="B5154" s="226" t="s">
        <v>5458</v>
      </c>
      <c r="C5154" s="338" t="s">
        <v>12626</v>
      </c>
      <c r="D5154" s="249"/>
      <c r="E5154" s="249"/>
      <c r="F5154" s="183"/>
      <c r="G5154" s="184">
        <f t="shared" si="607"/>
        <v>294.53030000000001</v>
      </c>
      <c r="H5154" s="184">
        <f t="shared" si="608"/>
        <v>248.57714171999999</v>
      </c>
      <c r="I5154" s="184">
        <f t="shared" si="609"/>
        <v>45.953158280000025</v>
      </c>
      <c r="K5154" s="184">
        <v>0</v>
      </c>
      <c r="L5154" s="184">
        <v>0</v>
      </c>
      <c r="M5154" s="184">
        <f t="shared" si="610"/>
        <v>0</v>
      </c>
      <c r="O5154" s="188">
        <v>294.53030000000001</v>
      </c>
      <c r="P5154" s="188">
        <v>248.57714171999999</v>
      </c>
      <c r="Q5154" s="188">
        <f t="shared" si="611"/>
        <v>45.953158280000025</v>
      </c>
      <c r="S5154" s="184">
        <v>0</v>
      </c>
      <c r="T5154" s="184">
        <v>0</v>
      </c>
      <c r="U5154" s="184">
        <f t="shared" si="612"/>
        <v>0</v>
      </c>
      <c r="W5154" s="185">
        <v>0</v>
      </c>
      <c r="X5154" s="185">
        <v>0</v>
      </c>
      <c r="Y5154" s="185">
        <f t="shared" si="613"/>
        <v>0</v>
      </c>
    </row>
    <row r="5155" spans="2:25" s="187" customFormat="1" hidden="1" x14ac:dyDescent="0.3">
      <c r="B5155" s="226" t="s">
        <v>5459</v>
      </c>
      <c r="C5155" s="338" t="s">
        <v>12627</v>
      </c>
      <c r="D5155" s="249"/>
      <c r="E5155" s="249"/>
      <c r="F5155" s="183"/>
      <c r="G5155" s="184">
        <f t="shared" si="607"/>
        <v>66.955099999999987</v>
      </c>
      <c r="H5155" s="184">
        <f t="shared" si="608"/>
        <v>60.925604579999998</v>
      </c>
      <c r="I5155" s="184">
        <f t="shared" si="609"/>
        <v>6.0294954199999893</v>
      </c>
      <c r="K5155" s="184">
        <v>0</v>
      </c>
      <c r="L5155" s="184">
        <v>0</v>
      </c>
      <c r="M5155" s="184">
        <f t="shared" si="610"/>
        <v>0</v>
      </c>
      <c r="O5155" s="188">
        <v>66.955099999999987</v>
      </c>
      <c r="P5155" s="188">
        <v>60.925604579999998</v>
      </c>
      <c r="Q5155" s="188">
        <f t="shared" si="611"/>
        <v>6.0294954199999893</v>
      </c>
      <c r="S5155" s="184">
        <v>0</v>
      </c>
      <c r="T5155" s="184">
        <v>0</v>
      </c>
      <c r="U5155" s="184">
        <f t="shared" si="612"/>
        <v>0</v>
      </c>
      <c r="W5155" s="185">
        <v>0</v>
      </c>
      <c r="X5155" s="185">
        <v>0</v>
      </c>
      <c r="Y5155" s="185">
        <f t="shared" si="613"/>
        <v>0</v>
      </c>
    </row>
    <row r="5156" spans="2:25" s="187" customFormat="1" hidden="1" x14ac:dyDescent="0.3">
      <c r="B5156" s="226" t="s">
        <v>5460</v>
      </c>
      <c r="C5156" s="338" t="s">
        <v>12628</v>
      </c>
      <c r="D5156" s="249"/>
      <c r="E5156" s="249"/>
      <c r="F5156" s="183"/>
      <c r="G5156" s="184">
        <f t="shared" si="607"/>
        <v>290</v>
      </c>
      <c r="H5156" s="184">
        <f t="shared" si="608"/>
        <v>173.08761699999999</v>
      </c>
      <c r="I5156" s="184">
        <f t="shared" si="609"/>
        <v>116.91238300000001</v>
      </c>
      <c r="K5156" s="184">
        <v>0</v>
      </c>
      <c r="L5156" s="184">
        <v>0</v>
      </c>
      <c r="M5156" s="184">
        <f t="shared" si="610"/>
        <v>0</v>
      </c>
      <c r="O5156" s="188">
        <v>290</v>
      </c>
      <c r="P5156" s="188">
        <v>173.08761699999999</v>
      </c>
      <c r="Q5156" s="188">
        <f t="shared" si="611"/>
        <v>116.91238300000001</v>
      </c>
      <c r="S5156" s="184">
        <v>0</v>
      </c>
      <c r="T5156" s="184">
        <v>0</v>
      </c>
      <c r="U5156" s="184">
        <f t="shared" si="612"/>
        <v>0</v>
      </c>
      <c r="W5156" s="185">
        <v>0</v>
      </c>
      <c r="X5156" s="185">
        <v>0</v>
      </c>
      <c r="Y5156" s="185">
        <f t="shared" si="613"/>
        <v>0</v>
      </c>
    </row>
    <row r="5157" spans="2:25" s="187" customFormat="1" hidden="1" x14ac:dyDescent="0.3">
      <c r="B5157" s="226" t="s">
        <v>5461</v>
      </c>
      <c r="C5157" s="338" t="s">
        <v>12629</v>
      </c>
      <c r="D5157" s="249"/>
      <c r="E5157" s="249"/>
      <c r="F5157" s="183"/>
      <c r="G5157" s="184">
        <f t="shared" si="607"/>
        <v>46.091800000000006</v>
      </c>
      <c r="H5157" s="184">
        <f t="shared" si="608"/>
        <v>35.544170229999999</v>
      </c>
      <c r="I5157" s="184">
        <f t="shared" si="609"/>
        <v>10.547629770000007</v>
      </c>
      <c r="K5157" s="184">
        <v>0</v>
      </c>
      <c r="L5157" s="184">
        <v>0</v>
      </c>
      <c r="M5157" s="184">
        <f t="shared" si="610"/>
        <v>0</v>
      </c>
      <c r="O5157" s="188">
        <v>46.091800000000006</v>
      </c>
      <c r="P5157" s="188">
        <v>35.544170229999999</v>
      </c>
      <c r="Q5157" s="188">
        <f t="shared" si="611"/>
        <v>10.547629770000007</v>
      </c>
      <c r="S5157" s="184">
        <v>0</v>
      </c>
      <c r="T5157" s="184">
        <v>0</v>
      </c>
      <c r="U5157" s="184">
        <f t="shared" si="612"/>
        <v>0</v>
      </c>
      <c r="W5157" s="185">
        <v>0</v>
      </c>
      <c r="X5157" s="185">
        <v>0</v>
      </c>
      <c r="Y5157" s="185">
        <f t="shared" si="613"/>
        <v>0</v>
      </c>
    </row>
    <row r="5158" spans="2:25" s="187" customFormat="1" hidden="1" x14ac:dyDescent="0.3">
      <c r="B5158" s="226" t="s">
        <v>5462</v>
      </c>
      <c r="C5158" s="338" t="s">
        <v>12630</v>
      </c>
      <c r="D5158" s="249"/>
      <c r="E5158" s="249"/>
      <c r="F5158" s="183"/>
      <c r="G5158" s="184">
        <f t="shared" si="607"/>
        <v>415.43130000000002</v>
      </c>
      <c r="H5158" s="184">
        <f t="shared" si="608"/>
        <v>344.60243693999996</v>
      </c>
      <c r="I5158" s="184">
        <f t="shared" si="609"/>
        <v>70.82886306000006</v>
      </c>
      <c r="K5158" s="184">
        <v>0</v>
      </c>
      <c r="L5158" s="184">
        <v>0</v>
      </c>
      <c r="M5158" s="184">
        <f t="shared" si="610"/>
        <v>0</v>
      </c>
      <c r="O5158" s="188">
        <v>415.43130000000002</v>
      </c>
      <c r="P5158" s="188">
        <v>344.60243693999996</v>
      </c>
      <c r="Q5158" s="188">
        <f t="shared" si="611"/>
        <v>70.82886306000006</v>
      </c>
      <c r="S5158" s="184">
        <v>0</v>
      </c>
      <c r="T5158" s="184">
        <v>0</v>
      </c>
      <c r="U5158" s="184">
        <f t="shared" si="612"/>
        <v>0</v>
      </c>
      <c r="W5158" s="185">
        <v>0</v>
      </c>
      <c r="X5158" s="185">
        <v>0</v>
      </c>
      <c r="Y5158" s="185">
        <f t="shared" si="613"/>
        <v>0</v>
      </c>
    </row>
    <row r="5159" spans="2:25" s="187" customFormat="1" hidden="1" x14ac:dyDescent="0.3">
      <c r="B5159" s="226" t="s">
        <v>5463</v>
      </c>
      <c r="C5159" s="338" t="s">
        <v>12631</v>
      </c>
      <c r="D5159" s="249"/>
      <c r="E5159" s="249"/>
      <c r="F5159" s="183"/>
      <c r="G5159" s="184">
        <f t="shared" si="607"/>
        <v>34.354399999999998</v>
      </c>
      <c r="H5159" s="184">
        <f t="shared" si="608"/>
        <v>0.30520000000000003</v>
      </c>
      <c r="I5159" s="184">
        <f t="shared" si="609"/>
        <v>34.049199999999999</v>
      </c>
      <c r="K5159" s="184">
        <v>0</v>
      </c>
      <c r="L5159" s="184">
        <v>0</v>
      </c>
      <c r="M5159" s="184">
        <f t="shared" si="610"/>
        <v>0</v>
      </c>
      <c r="O5159" s="188">
        <v>34.354399999999998</v>
      </c>
      <c r="P5159" s="188">
        <v>0.30520000000000003</v>
      </c>
      <c r="Q5159" s="188">
        <f t="shared" si="611"/>
        <v>34.049199999999999</v>
      </c>
      <c r="S5159" s="184">
        <v>0</v>
      </c>
      <c r="T5159" s="184">
        <v>0</v>
      </c>
      <c r="U5159" s="184">
        <f t="shared" si="612"/>
        <v>0</v>
      </c>
      <c r="W5159" s="185">
        <v>0</v>
      </c>
      <c r="X5159" s="185">
        <v>0</v>
      </c>
      <c r="Y5159" s="185">
        <f t="shared" si="613"/>
        <v>0</v>
      </c>
    </row>
    <row r="5160" spans="2:25" s="187" customFormat="1" hidden="1" x14ac:dyDescent="0.3">
      <c r="B5160" s="226" t="s">
        <v>5464</v>
      </c>
      <c r="C5160" s="338" t="s">
        <v>12632</v>
      </c>
      <c r="D5160" s="249"/>
      <c r="E5160" s="249"/>
      <c r="F5160" s="183"/>
      <c r="G5160" s="184">
        <f t="shared" si="607"/>
        <v>38.861199999999997</v>
      </c>
      <c r="H5160" s="184">
        <f t="shared" si="608"/>
        <v>17.02</v>
      </c>
      <c r="I5160" s="184">
        <f t="shared" si="609"/>
        <v>21.841199999999997</v>
      </c>
      <c r="K5160" s="184">
        <v>0</v>
      </c>
      <c r="L5160" s="184">
        <v>0</v>
      </c>
      <c r="M5160" s="184">
        <f t="shared" si="610"/>
        <v>0</v>
      </c>
      <c r="O5160" s="188">
        <v>38.861199999999997</v>
      </c>
      <c r="P5160" s="188">
        <v>17.02</v>
      </c>
      <c r="Q5160" s="188">
        <f t="shared" si="611"/>
        <v>21.841199999999997</v>
      </c>
      <c r="S5160" s="184">
        <v>0</v>
      </c>
      <c r="T5160" s="184">
        <v>0</v>
      </c>
      <c r="U5160" s="184">
        <f t="shared" si="612"/>
        <v>0</v>
      </c>
      <c r="W5160" s="185">
        <v>0</v>
      </c>
      <c r="X5160" s="185">
        <v>0</v>
      </c>
      <c r="Y5160" s="185">
        <f t="shared" si="613"/>
        <v>0</v>
      </c>
    </row>
    <row r="5161" spans="2:25" s="187" customFormat="1" hidden="1" x14ac:dyDescent="0.3">
      <c r="B5161" s="226" t="s">
        <v>5465</v>
      </c>
      <c r="C5161" s="338" t="s">
        <v>12633</v>
      </c>
      <c r="D5161" s="249"/>
      <c r="E5161" s="249"/>
      <c r="F5161" s="183"/>
      <c r="G5161" s="184">
        <f t="shared" si="607"/>
        <v>25.9758</v>
      </c>
      <c r="H5161" s="184">
        <f t="shared" si="608"/>
        <v>0</v>
      </c>
      <c r="I5161" s="184">
        <f t="shared" si="609"/>
        <v>25.9758</v>
      </c>
      <c r="K5161" s="184">
        <v>0</v>
      </c>
      <c r="L5161" s="184">
        <v>0</v>
      </c>
      <c r="M5161" s="184">
        <f t="shared" si="610"/>
        <v>0</v>
      </c>
      <c r="O5161" s="188">
        <v>25.9758</v>
      </c>
      <c r="P5161" s="188">
        <v>0</v>
      </c>
      <c r="Q5161" s="188">
        <f t="shared" si="611"/>
        <v>25.9758</v>
      </c>
      <c r="S5161" s="184">
        <v>0</v>
      </c>
      <c r="T5161" s="184">
        <v>0</v>
      </c>
      <c r="U5161" s="184">
        <f t="shared" si="612"/>
        <v>0</v>
      </c>
      <c r="W5161" s="185">
        <v>0</v>
      </c>
      <c r="X5161" s="185">
        <v>0</v>
      </c>
      <c r="Y5161" s="185">
        <f t="shared" si="613"/>
        <v>0</v>
      </c>
    </row>
    <row r="5162" spans="2:25" s="187" customFormat="1" hidden="1" x14ac:dyDescent="0.3">
      <c r="B5162" s="226" t="s">
        <v>5466</v>
      </c>
      <c r="C5162" s="338" t="s">
        <v>12634</v>
      </c>
      <c r="D5162" s="249"/>
      <c r="E5162" s="249"/>
      <c r="F5162" s="183"/>
      <c r="G5162" s="184">
        <f t="shared" si="607"/>
        <v>485.76420000000002</v>
      </c>
      <c r="H5162" s="184">
        <f t="shared" si="608"/>
        <v>454.24154841000006</v>
      </c>
      <c r="I5162" s="184">
        <f t="shared" si="609"/>
        <v>31.522651589999953</v>
      </c>
      <c r="K5162" s="184">
        <v>0</v>
      </c>
      <c r="L5162" s="184">
        <v>0</v>
      </c>
      <c r="M5162" s="184">
        <f t="shared" si="610"/>
        <v>0</v>
      </c>
      <c r="O5162" s="188">
        <v>485.76420000000002</v>
      </c>
      <c r="P5162" s="188">
        <v>454.24154841000006</v>
      </c>
      <c r="Q5162" s="188">
        <f t="shared" si="611"/>
        <v>31.522651589999953</v>
      </c>
      <c r="S5162" s="184">
        <v>0</v>
      </c>
      <c r="T5162" s="184">
        <v>0</v>
      </c>
      <c r="U5162" s="184">
        <f t="shared" si="612"/>
        <v>0</v>
      </c>
      <c r="W5162" s="185">
        <v>0</v>
      </c>
      <c r="X5162" s="185">
        <v>0</v>
      </c>
      <c r="Y5162" s="185">
        <f t="shared" si="613"/>
        <v>0</v>
      </c>
    </row>
    <row r="5163" spans="2:25" s="187" customFormat="1" hidden="1" x14ac:dyDescent="0.3">
      <c r="B5163" s="226" t="s">
        <v>5467</v>
      </c>
      <c r="C5163" s="338" t="s">
        <v>12635</v>
      </c>
      <c r="D5163" s="249"/>
      <c r="E5163" s="249"/>
      <c r="F5163" s="183"/>
      <c r="G5163" s="184">
        <f t="shared" si="607"/>
        <v>344.27440000000001</v>
      </c>
      <c r="H5163" s="184">
        <f t="shared" si="608"/>
        <v>292.56338642999998</v>
      </c>
      <c r="I5163" s="184">
        <f t="shared" si="609"/>
        <v>51.711013570000034</v>
      </c>
      <c r="K5163" s="184">
        <v>0</v>
      </c>
      <c r="L5163" s="184">
        <v>0</v>
      </c>
      <c r="M5163" s="184">
        <f t="shared" si="610"/>
        <v>0</v>
      </c>
      <c r="O5163" s="188">
        <v>344.27440000000001</v>
      </c>
      <c r="P5163" s="188">
        <v>292.56338642999998</v>
      </c>
      <c r="Q5163" s="188">
        <f t="shared" si="611"/>
        <v>51.711013570000034</v>
      </c>
      <c r="S5163" s="184">
        <v>0</v>
      </c>
      <c r="T5163" s="184">
        <v>0</v>
      </c>
      <c r="U5163" s="184">
        <f t="shared" si="612"/>
        <v>0</v>
      </c>
      <c r="W5163" s="185">
        <v>0</v>
      </c>
      <c r="X5163" s="185">
        <v>0</v>
      </c>
      <c r="Y5163" s="185">
        <f t="shared" si="613"/>
        <v>0</v>
      </c>
    </row>
    <row r="5164" spans="2:25" s="187" customFormat="1" hidden="1" x14ac:dyDescent="0.3">
      <c r="B5164" s="226" t="s">
        <v>5468</v>
      </c>
      <c r="C5164" s="338" t="s">
        <v>12636</v>
      </c>
      <c r="D5164" s="249"/>
      <c r="E5164" s="249"/>
      <c r="F5164" s="183"/>
      <c r="G5164" s="184">
        <f t="shared" si="607"/>
        <v>297.63650000000001</v>
      </c>
      <c r="H5164" s="184">
        <f t="shared" si="608"/>
        <v>264.40883882000003</v>
      </c>
      <c r="I5164" s="184">
        <f t="shared" si="609"/>
        <v>33.227661179999984</v>
      </c>
      <c r="K5164" s="184">
        <v>0</v>
      </c>
      <c r="L5164" s="184">
        <v>0</v>
      </c>
      <c r="M5164" s="184">
        <f t="shared" si="610"/>
        <v>0</v>
      </c>
      <c r="O5164" s="188">
        <v>297.63650000000001</v>
      </c>
      <c r="P5164" s="188">
        <v>264.40883882000003</v>
      </c>
      <c r="Q5164" s="188">
        <f t="shared" si="611"/>
        <v>33.227661179999984</v>
      </c>
      <c r="S5164" s="184">
        <v>0</v>
      </c>
      <c r="T5164" s="184">
        <v>0</v>
      </c>
      <c r="U5164" s="184">
        <f t="shared" si="612"/>
        <v>0</v>
      </c>
      <c r="W5164" s="185">
        <v>0</v>
      </c>
      <c r="X5164" s="185">
        <v>0</v>
      </c>
      <c r="Y5164" s="185">
        <f t="shared" si="613"/>
        <v>0</v>
      </c>
    </row>
    <row r="5165" spans="2:25" s="187" customFormat="1" hidden="1" x14ac:dyDescent="0.3">
      <c r="B5165" s="226" t="s">
        <v>5469</v>
      </c>
      <c r="C5165" s="338" t="s">
        <v>12637</v>
      </c>
      <c r="D5165" s="249"/>
      <c r="E5165" s="249"/>
      <c r="F5165" s="183"/>
      <c r="G5165" s="184">
        <f t="shared" ref="G5165:G5228" si="614">+K5165+O5165+S5165+W5165</f>
        <v>76.066900000000004</v>
      </c>
      <c r="H5165" s="184">
        <f t="shared" ref="H5165:H5228" si="615">+L5165+P5165+T5165+X5165</f>
        <v>58.140139259999998</v>
      </c>
      <c r="I5165" s="184">
        <f t="shared" si="609"/>
        <v>17.926760740000006</v>
      </c>
      <c r="K5165" s="184">
        <v>0</v>
      </c>
      <c r="L5165" s="184">
        <v>0</v>
      </c>
      <c r="M5165" s="184">
        <f t="shared" si="610"/>
        <v>0</v>
      </c>
      <c r="O5165" s="188">
        <v>76.066900000000004</v>
      </c>
      <c r="P5165" s="188">
        <v>58.140139259999998</v>
      </c>
      <c r="Q5165" s="188">
        <f t="shared" si="611"/>
        <v>17.926760740000006</v>
      </c>
      <c r="S5165" s="184">
        <v>0</v>
      </c>
      <c r="T5165" s="184">
        <v>0</v>
      </c>
      <c r="U5165" s="184">
        <f t="shared" si="612"/>
        <v>0</v>
      </c>
      <c r="W5165" s="185">
        <v>0</v>
      </c>
      <c r="X5165" s="185">
        <v>0</v>
      </c>
      <c r="Y5165" s="185">
        <f t="shared" si="613"/>
        <v>0</v>
      </c>
    </row>
    <row r="5166" spans="2:25" s="187" customFormat="1" hidden="1" x14ac:dyDescent="0.3">
      <c r="B5166" s="226" t="s">
        <v>5470</v>
      </c>
      <c r="C5166" s="338" t="s">
        <v>12638</v>
      </c>
      <c r="D5166" s="249"/>
      <c r="E5166" s="249"/>
      <c r="F5166" s="183"/>
      <c r="G5166" s="184">
        <f t="shared" si="614"/>
        <v>41</v>
      </c>
      <c r="H5166" s="184">
        <f t="shared" si="615"/>
        <v>39.407499999999999</v>
      </c>
      <c r="I5166" s="184">
        <f t="shared" si="609"/>
        <v>1.5925000000000011</v>
      </c>
      <c r="K5166" s="184">
        <v>0</v>
      </c>
      <c r="L5166" s="184">
        <v>0</v>
      </c>
      <c r="M5166" s="184">
        <f t="shared" si="610"/>
        <v>0</v>
      </c>
      <c r="O5166" s="188">
        <v>41</v>
      </c>
      <c r="P5166" s="188">
        <v>39.407499999999999</v>
      </c>
      <c r="Q5166" s="188">
        <f t="shared" si="611"/>
        <v>1.5925000000000011</v>
      </c>
      <c r="S5166" s="184">
        <v>0</v>
      </c>
      <c r="T5166" s="184">
        <v>0</v>
      </c>
      <c r="U5166" s="184">
        <f t="shared" si="612"/>
        <v>0</v>
      </c>
      <c r="W5166" s="185">
        <v>0</v>
      </c>
      <c r="X5166" s="185">
        <v>0</v>
      </c>
      <c r="Y5166" s="185">
        <f t="shared" si="613"/>
        <v>0</v>
      </c>
    </row>
    <row r="5167" spans="2:25" s="187" customFormat="1" hidden="1" x14ac:dyDescent="0.3">
      <c r="B5167" s="226" t="s">
        <v>5471</v>
      </c>
      <c r="C5167" s="338" t="s">
        <v>12639</v>
      </c>
      <c r="D5167" s="249"/>
      <c r="E5167" s="249"/>
      <c r="F5167" s="183"/>
      <c r="G5167" s="184">
        <f t="shared" si="614"/>
        <v>52.051400000000001</v>
      </c>
      <c r="H5167" s="184">
        <f t="shared" si="615"/>
        <v>47.800557149999996</v>
      </c>
      <c r="I5167" s="184">
        <f t="shared" si="609"/>
        <v>4.2508428500000051</v>
      </c>
      <c r="K5167" s="184">
        <v>0</v>
      </c>
      <c r="L5167" s="184">
        <v>0</v>
      </c>
      <c r="M5167" s="184">
        <f t="shared" si="610"/>
        <v>0</v>
      </c>
      <c r="O5167" s="188">
        <v>52.051400000000001</v>
      </c>
      <c r="P5167" s="188">
        <v>47.800557149999996</v>
      </c>
      <c r="Q5167" s="188">
        <f t="shared" si="611"/>
        <v>4.2508428500000051</v>
      </c>
      <c r="S5167" s="184">
        <v>0</v>
      </c>
      <c r="T5167" s="184">
        <v>0</v>
      </c>
      <c r="U5167" s="184">
        <f t="shared" si="612"/>
        <v>0</v>
      </c>
      <c r="W5167" s="185">
        <v>0</v>
      </c>
      <c r="X5167" s="185">
        <v>0</v>
      </c>
      <c r="Y5167" s="185">
        <f t="shared" si="613"/>
        <v>0</v>
      </c>
    </row>
    <row r="5168" spans="2:25" s="187" customFormat="1" hidden="1" x14ac:dyDescent="0.3">
      <c r="B5168" s="226" t="s">
        <v>5472</v>
      </c>
      <c r="C5168" s="338" t="s">
        <v>12640</v>
      </c>
      <c r="D5168" s="249"/>
      <c r="E5168" s="249"/>
      <c r="F5168" s="183"/>
      <c r="G5168" s="184">
        <f t="shared" si="614"/>
        <v>386.30599999999998</v>
      </c>
      <c r="H5168" s="184">
        <f t="shared" si="615"/>
        <v>328.32744969999999</v>
      </c>
      <c r="I5168" s="184">
        <f t="shared" si="609"/>
        <v>57.978550299999995</v>
      </c>
      <c r="K5168" s="184">
        <v>0</v>
      </c>
      <c r="L5168" s="184">
        <v>0</v>
      </c>
      <c r="M5168" s="184">
        <f t="shared" si="610"/>
        <v>0</v>
      </c>
      <c r="O5168" s="188">
        <v>386.30599999999998</v>
      </c>
      <c r="P5168" s="188">
        <v>328.32744969999999</v>
      </c>
      <c r="Q5168" s="188">
        <f t="shared" si="611"/>
        <v>57.978550299999995</v>
      </c>
      <c r="S5168" s="184">
        <v>0</v>
      </c>
      <c r="T5168" s="184">
        <v>0</v>
      </c>
      <c r="U5168" s="184">
        <f t="shared" si="612"/>
        <v>0</v>
      </c>
      <c r="W5168" s="185">
        <v>0</v>
      </c>
      <c r="X5168" s="185">
        <v>0</v>
      </c>
      <c r="Y5168" s="185">
        <f t="shared" si="613"/>
        <v>0</v>
      </c>
    </row>
    <row r="5169" spans="2:25" s="187" customFormat="1" hidden="1" x14ac:dyDescent="0.3">
      <c r="B5169" s="226" t="s">
        <v>5473</v>
      </c>
      <c r="C5169" s="338" t="s">
        <v>12641</v>
      </c>
      <c r="D5169" s="249"/>
      <c r="E5169" s="249"/>
      <c r="F5169" s="183"/>
      <c r="G5169" s="184">
        <f t="shared" si="614"/>
        <v>25.4008</v>
      </c>
      <c r="H5169" s="184">
        <f t="shared" si="615"/>
        <v>0</v>
      </c>
      <c r="I5169" s="184">
        <f t="shared" si="609"/>
        <v>25.4008</v>
      </c>
      <c r="K5169" s="184">
        <v>0</v>
      </c>
      <c r="L5169" s="184">
        <v>0</v>
      </c>
      <c r="M5169" s="184">
        <f t="shared" si="610"/>
        <v>0</v>
      </c>
      <c r="O5169" s="188">
        <v>25.4008</v>
      </c>
      <c r="P5169" s="188">
        <v>0</v>
      </c>
      <c r="Q5169" s="188">
        <f t="shared" si="611"/>
        <v>25.4008</v>
      </c>
      <c r="S5169" s="184">
        <v>0</v>
      </c>
      <c r="T5169" s="184">
        <v>0</v>
      </c>
      <c r="U5169" s="184">
        <f t="shared" si="612"/>
        <v>0</v>
      </c>
      <c r="W5169" s="185">
        <v>0</v>
      </c>
      <c r="X5169" s="185">
        <v>0</v>
      </c>
      <c r="Y5169" s="185">
        <f t="shared" si="613"/>
        <v>0</v>
      </c>
    </row>
    <row r="5170" spans="2:25" s="187" customFormat="1" hidden="1" x14ac:dyDescent="0.3">
      <c r="B5170" s="226" t="s">
        <v>5474</v>
      </c>
      <c r="C5170" s="338" t="s">
        <v>12642</v>
      </c>
      <c r="D5170" s="249"/>
      <c r="E5170" s="249"/>
      <c r="F5170" s="183"/>
      <c r="G5170" s="184">
        <f t="shared" si="614"/>
        <v>28.195499999999999</v>
      </c>
      <c r="H5170" s="184">
        <f t="shared" si="615"/>
        <v>20</v>
      </c>
      <c r="I5170" s="184">
        <f t="shared" si="609"/>
        <v>8.1954999999999991</v>
      </c>
      <c r="K5170" s="184">
        <v>0</v>
      </c>
      <c r="L5170" s="184">
        <v>0</v>
      </c>
      <c r="M5170" s="184">
        <f t="shared" si="610"/>
        <v>0</v>
      </c>
      <c r="O5170" s="188">
        <v>28.195499999999999</v>
      </c>
      <c r="P5170" s="188">
        <v>20</v>
      </c>
      <c r="Q5170" s="188">
        <f t="shared" si="611"/>
        <v>8.1954999999999991</v>
      </c>
      <c r="S5170" s="184">
        <v>0</v>
      </c>
      <c r="T5170" s="184">
        <v>0</v>
      </c>
      <c r="U5170" s="184">
        <f t="shared" si="612"/>
        <v>0</v>
      </c>
      <c r="W5170" s="185">
        <v>0</v>
      </c>
      <c r="X5170" s="185">
        <v>0</v>
      </c>
      <c r="Y5170" s="185">
        <f t="shared" si="613"/>
        <v>0</v>
      </c>
    </row>
    <row r="5171" spans="2:25" s="187" customFormat="1" hidden="1" x14ac:dyDescent="0.3">
      <c r="B5171" s="226" t="s">
        <v>5475</v>
      </c>
      <c r="C5171" s="338" t="s">
        <v>12643</v>
      </c>
      <c r="D5171" s="249"/>
      <c r="E5171" s="249"/>
      <c r="F5171" s="183"/>
      <c r="G5171" s="184">
        <f t="shared" si="614"/>
        <v>6.6151</v>
      </c>
      <c r="H5171" s="184">
        <f t="shared" si="615"/>
        <v>4.7176239999999998</v>
      </c>
      <c r="I5171" s="184">
        <f t="shared" si="609"/>
        <v>1.8974760000000002</v>
      </c>
      <c r="K5171" s="184">
        <v>0</v>
      </c>
      <c r="L5171" s="184">
        <v>0</v>
      </c>
      <c r="M5171" s="184">
        <f t="shared" si="610"/>
        <v>0</v>
      </c>
      <c r="O5171" s="188">
        <v>6.6151</v>
      </c>
      <c r="P5171" s="188">
        <v>4.7176239999999998</v>
      </c>
      <c r="Q5171" s="188">
        <f t="shared" si="611"/>
        <v>1.8974760000000002</v>
      </c>
      <c r="S5171" s="184">
        <v>0</v>
      </c>
      <c r="T5171" s="184">
        <v>0</v>
      </c>
      <c r="U5171" s="184">
        <f t="shared" si="612"/>
        <v>0</v>
      </c>
      <c r="W5171" s="185">
        <v>0</v>
      </c>
      <c r="X5171" s="185">
        <v>0</v>
      </c>
      <c r="Y5171" s="185">
        <f t="shared" si="613"/>
        <v>0</v>
      </c>
    </row>
    <row r="5172" spans="2:25" s="187" customFormat="1" hidden="1" x14ac:dyDescent="0.3">
      <c r="B5172" s="226" t="s">
        <v>5476</v>
      </c>
      <c r="C5172" s="338" t="s">
        <v>12644</v>
      </c>
      <c r="D5172" s="249"/>
      <c r="E5172" s="249"/>
      <c r="F5172" s="183"/>
      <c r="G5172" s="184">
        <f t="shared" si="614"/>
        <v>593.15679999999998</v>
      </c>
      <c r="H5172" s="184">
        <f t="shared" si="615"/>
        <v>477.07468799999998</v>
      </c>
      <c r="I5172" s="184">
        <f t="shared" si="609"/>
        <v>116.082112</v>
      </c>
      <c r="K5172" s="184">
        <v>0</v>
      </c>
      <c r="L5172" s="184">
        <v>0</v>
      </c>
      <c r="M5172" s="184">
        <f t="shared" si="610"/>
        <v>0</v>
      </c>
      <c r="O5172" s="188">
        <v>593.15679999999998</v>
      </c>
      <c r="P5172" s="188">
        <v>477.07468799999998</v>
      </c>
      <c r="Q5172" s="188">
        <f t="shared" si="611"/>
        <v>116.082112</v>
      </c>
      <c r="S5172" s="184">
        <v>0</v>
      </c>
      <c r="T5172" s="184">
        <v>0</v>
      </c>
      <c r="U5172" s="184">
        <f t="shared" si="612"/>
        <v>0</v>
      </c>
      <c r="W5172" s="185">
        <v>0</v>
      </c>
      <c r="X5172" s="185">
        <v>0</v>
      </c>
      <c r="Y5172" s="185">
        <f t="shared" si="613"/>
        <v>0</v>
      </c>
    </row>
    <row r="5173" spans="2:25" s="187" customFormat="1" hidden="1" x14ac:dyDescent="0.3">
      <c r="B5173" s="226" t="s">
        <v>5477</v>
      </c>
      <c r="C5173" s="338" t="s">
        <v>12645</v>
      </c>
      <c r="D5173" s="249"/>
      <c r="E5173" s="249"/>
      <c r="F5173" s="183"/>
      <c r="G5173" s="184">
        <f t="shared" si="614"/>
        <v>218.10509999999999</v>
      </c>
      <c r="H5173" s="184">
        <f t="shared" si="615"/>
        <v>181.68058799999997</v>
      </c>
      <c r="I5173" s="184">
        <f t="shared" si="609"/>
        <v>36.424512000000021</v>
      </c>
      <c r="K5173" s="184">
        <v>0</v>
      </c>
      <c r="L5173" s="184">
        <v>0</v>
      </c>
      <c r="M5173" s="184">
        <f t="shared" si="610"/>
        <v>0</v>
      </c>
      <c r="O5173" s="188">
        <v>218.10509999999999</v>
      </c>
      <c r="P5173" s="188">
        <v>181.68058799999997</v>
      </c>
      <c r="Q5173" s="188">
        <f t="shared" si="611"/>
        <v>36.424512000000021</v>
      </c>
      <c r="S5173" s="184">
        <v>0</v>
      </c>
      <c r="T5173" s="184">
        <v>0</v>
      </c>
      <c r="U5173" s="184">
        <f t="shared" si="612"/>
        <v>0</v>
      </c>
      <c r="W5173" s="185">
        <v>0</v>
      </c>
      <c r="X5173" s="185">
        <v>0</v>
      </c>
      <c r="Y5173" s="185">
        <f t="shared" si="613"/>
        <v>0</v>
      </c>
    </row>
    <row r="5174" spans="2:25" s="187" customFormat="1" hidden="1" x14ac:dyDescent="0.3">
      <c r="B5174" s="226" t="s">
        <v>5478</v>
      </c>
      <c r="C5174" s="338" t="s">
        <v>12646</v>
      </c>
      <c r="D5174" s="249"/>
      <c r="E5174" s="249"/>
      <c r="F5174" s="183"/>
      <c r="G5174" s="184">
        <f t="shared" si="614"/>
        <v>320.81039999999996</v>
      </c>
      <c r="H5174" s="184">
        <f t="shared" si="615"/>
        <v>279.26915227000001</v>
      </c>
      <c r="I5174" s="184">
        <f t="shared" si="609"/>
        <v>41.541247729999952</v>
      </c>
      <c r="K5174" s="184">
        <v>0</v>
      </c>
      <c r="L5174" s="184">
        <v>0</v>
      </c>
      <c r="M5174" s="184">
        <f t="shared" si="610"/>
        <v>0</v>
      </c>
      <c r="O5174" s="188">
        <v>320.81039999999996</v>
      </c>
      <c r="P5174" s="188">
        <v>279.26915227000001</v>
      </c>
      <c r="Q5174" s="188">
        <f t="shared" si="611"/>
        <v>41.541247729999952</v>
      </c>
      <c r="S5174" s="184">
        <v>0</v>
      </c>
      <c r="T5174" s="184">
        <v>0</v>
      </c>
      <c r="U5174" s="184">
        <f t="shared" si="612"/>
        <v>0</v>
      </c>
      <c r="W5174" s="185">
        <v>0</v>
      </c>
      <c r="X5174" s="185">
        <v>0</v>
      </c>
      <c r="Y5174" s="185">
        <f t="shared" si="613"/>
        <v>0</v>
      </c>
    </row>
    <row r="5175" spans="2:25" s="187" customFormat="1" hidden="1" x14ac:dyDescent="0.3">
      <c r="B5175" s="226" t="s">
        <v>5479</v>
      </c>
      <c r="C5175" s="338" t="s">
        <v>12647</v>
      </c>
      <c r="D5175" s="249"/>
      <c r="E5175" s="249"/>
      <c r="F5175" s="183"/>
      <c r="G5175" s="184">
        <f t="shared" si="614"/>
        <v>71.396299999999997</v>
      </c>
      <c r="H5175" s="184">
        <f t="shared" si="615"/>
        <v>56.468155000000003</v>
      </c>
      <c r="I5175" s="184">
        <f t="shared" si="609"/>
        <v>14.928144999999994</v>
      </c>
      <c r="K5175" s="184">
        <v>0</v>
      </c>
      <c r="L5175" s="184">
        <v>0</v>
      </c>
      <c r="M5175" s="184">
        <f t="shared" si="610"/>
        <v>0</v>
      </c>
      <c r="O5175" s="188">
        <v>71.396299999999997</v>
      </c>
      <c r="P5175" s="188">
        <v>56.468155000000003</v>
      </c>
      <c r="Q5175" s="188">
        <f t="shared" si="611"/>
        <v>14.928144999999994</v>
      </c>
      <c r="S5175" s="184">
        <v>0</v>
      </c>
      <c r="T5175" s="184">
        <v>0</v>
      </c>
      <c r="U5175" s="184">
        <f t="shared" si="612"/>
        <v>0</v>
      </c>
      <c r="W5175" s="185">
        <v>0</v>
      </c>
      <c r="X5175" s="185">
        <v>0</v>
      </c>
      <c r="Y5175" s="185">
        <f t="shared" si="613"/>
        <v>0</v>
      </c>
    </row>
    <row r="5176" spans="2:25" s="187" customFormat="1" hidden="1" x14ac:dyDescent="0.3">
      <c r="B5176" s="226" t="s">
        <v>5480</v>
      </c>
      <c r="C5176" s="338" t="s">
        <v>12648</v>
      </c>
      <c r="D5176" s="249"/>
      <c r="E5176" s="249"/>
      <c r="F5176" s="183"/>
      <c r="G5176" s="184">
        <f t="shared" si="614"/>
        <v>125.6454</v>
      </c>
      <c r="H5176" s="184">
        <f t="shared" si="615"/>
        <v>60</v>
      </c>
      <c r="I5176" s="184">
        <f t="shared" si="609"/>
        <v>65.645399999999995</v>
      </c>
      <c r="K5176" s="184">
        <v>0</v>
      </c>
      <c r="L5176" s="184">
        <v>0</v>
      </c>
      <c r="M5176" s="184">
        <f t="shared" si="610"/>
        <v>0</v>
      </c>
      <c r="O5176" s="188">
        <v>125.6454</v>
      </c>
      <c r="P5176" s="188">
        <v>60</v>
      </c>
      <c r="Q5176" s="188">
        <f t="shared" si="611"/>
        <v>65.645399999999995</v>
      </c>
      <c r="S5176" s="184">
        <v>0</v>
      </c>
      <c r="T5176" s="184">
        <v>0</v>
      </c>
      <c r="U5176" s="184">
        <f t="shared" si="612"/>
        <v>0</v>
      </c>
      <c r="W5176" s="185">
        <v>0</v>
      </c>
      <c r="X5176" s="185">
        <v>0</v>
      </c>
      <c r="Y5176" s="185">
        <f t="shared" si="613"/>
        <v>0</v>
      </c>
    </row>
    <row r="5177" spans="2:25" s="187" customFormat="1" hidden="1" x14ac:dyDescent="0.3">
      <c r="B5177" s="226" t="s">
        <v>5481</v>
      </c>
      <c r="C5177" s="338" t="s">
        <v>12649</v>
      </c>
      <c r="D5177" s="249"/>
      <c r="E5177" s="249"/>
      <c r="F5177" s="183"/>
      <c r="G5177" s="184">
        <f t="shared" si="614"/>
        <v>76.81880000000001</v>
      </c>
      <c r="H5177" s="184">
        <f t="shared" si="615"/>
        <v>48.865670640000005</v>
      </c>
      <c r="I5177" s="184">
        <f t="shared" si="609"/>
        <v>27.953129360000005</v>
      </c>
      <c r="K5177" s="184">
        <v>0</v>
      </c>
      <c r="L5177" s="184">
        <v>0</v>
      </c>
      <c r="M5177" s="184">
        <f t="shared" si="610"/>
        <v>0</v>
      </c>
      <c r="O5177" s="188">
        <v>76.81880000000001</v>
      </c>
      <c r="P5177" s="188">
        <v>48.865670640000005</v>
      </c>
      <c r="Q5177" s="188">
        <f t="shared" si="611"/>
        <v>27.953129360000005</v>
      </c>
      <c r="S5177" s="184">
        <v>0</v>
      </c>
      <c r="T5177" s="184">
        <v>0</v>
      </c>
      <c r="U5177" s="184">
        <f t="shared" si="612"/>
        <v>0</v>
      </c>
      <c r="W5177" s="185">
        <v>0</v>
      </c>
      <c r="X5177" s="185">
        <v>0</v>
      </c>
      <c r="Y5177" s="185">
        <f t="shared" si="613"/>
        <v>0</v>
      </c>
    </row>
    <row r="5178" spans="2:25" s="187" customFormat="1" hidden="1" x14ac:dyDescent="0.3">
      <c r="B5178" s="226" t="s">
        <v>5482</v>
      </c>
      <c r="C5178" s="338" t="s">
        <v>12650</v>
      </c>
      <c r="D5178" s="249"/>
      <c r="E5178" s="249"/>
      <c r="F5178" s="183"/>
      <c r="G5178" s="184">
        <f t="shared" si="614"/>
        <v>560.46339999999998</v>
      </c>
      <c r="H5178" s="184">
        <f t="shared" si="615"/>
        <v>282.36249393999998</v>
      </c>
      <c r="I5178" s="184">
        <f t="shared" si="609"/>
        <v>278.10090606</v>
      </c>
      <c r="K5178" s="184">
        <v>0</v>
      </c>
      <c r="L5178" s="184">
        <v>0</v>
      </c>
      <c r="M5178" s="184">
        <f t="shared" si="610"/>
        <v>0</v>
      </c>
      <c r="O5178" s="188">
        <v>560.46339999999998</v>
      </c>
      <c r="P5178" s="188">
        <v>282.36249393999998</v>
      </c>
      <c r="Q5178" s="188">
        <f t="shared" si="611"/>
        <v>278.10090606</v>
      </c>
      <c r="S5178" s="184">
        <v>0</v>
      </c>
      <c r="T5178" s="184">
        <v>0</v>
      </c>
      <c r="U5178" s="184">
        <f t="shared" si="612"/>
        <v>0</v>
      </c>
      <c r="W5178" s="185">
        <v>0</v>
      </c>
      <c r="X5178" s="185">
        <v>0</v>
      </c>
      <c r="Y5178" s="185">
        <f t="shared" si="613"/>
        <v>0</v>
      </c>
    </row>
    <row r="5179" spans="2:25" s="187" customFormat="1" hidden="1" x14ac:dyDescent="0.3">
      <c r="B5179" s="226" t="s">
        <v>5483</v>
      </c>
      <c r="C5179" s="338" t="s">
        <v>12651</v>
      </c>
      <c r="D5179" s="249"/>
      <c r="E5179" s="249"/>
      <c r="F5179" s="183"/>
      <c r="G5179" s="184">
        <f t="shared" si="614"/>
        <v>7.0616000000000003</v>
      </c>
      <c r="H5179" s="184">
        <f t="shared" si="615"/>
        <v>0</v>
      </c>
      <c r="I5179" s="184">
        <f t="shared" si="609"/>
        <v>7.0616000000000003</v>
      </c>
      <c r="K5179" s="184">
        <v>0</v>
      </c>
      <c r="L5179" s="184">
        <v>0</v>
      </c>
      <c r="M5179" s="184">
        <f t="shared" si="610"/>
        <v>0</v>
      </c>
      <c r="O5179" s="188">
        <v>7.0616000000000003</v>
      </c>
      <c r="P5179" s="188">
        <v>0</v>
      </c>
      <c r="Q5179" s="188">
        <f t="shared" si="611"/>
        <v>7.0616000000000003</v>
      </c>
      <c r="S5179" s="184">
        <v>0</v>
      </c>
      <c r="T5179" s="184">
        <v>0</v>
      </c>
      <c r="U5179" s="184">
        <f t="shared" si="612"/>
        <v>0</v>
      </c>
      <c r="W5179" s="185">
        <v>0</v>
      </c>
      <c r="X5179" s="185">
        <v>0</v>
      </c>
      <c r="Y5179" s="185">
        <f t="shared" si="613"/>
        <v>0</v>
      </c>
    </row>
    <row r="5180" spans="2:25" s="187" customFormat="1" hidden="1" x14ac:dyDescent="0.3">
      <c r="B5180" s="226" t="s">
        <v>5484</v>
      </c>
      <c r="C5180" s="338" t="s">
        <v>12652</v>
      </c>
      <c r="D5180" s="249"/>
      <c r="E5180" s="249"/>
      <c r="F5180" s="183"/>
      <c r="G5180" s="184">
        <f t="shared" si="614"/>
        <v>58.625500000000002</v>
      </c>
      <c r="H5180" s="184">
        <f t="shared" si="615"/>
        <v>0.1</v>
      </c>
      <c r="I5180" s="184">
        <f t="shared" si="609"/>
        <v>58.525500000000001</v>
      </c>
      <c r="K5180" s="184">
        <v>0</v>
      </c>
      <c r="L5180" s="184">
        <v>0</v>
      </c>
      <c r="M5180" s="184">
        <f t="shared" si="610"/>
        <v>0</v>
      </c>
      <c r="O5180" s="188">
        <v>58.625500000000002</v>
      </c>
      <c r="P5180" s="188">
        <v>0.1</v>
      </c>
      <c r="Q5180" s="188">
        <f t="shared" si="611"/>
        <v>58.525500000000001</v>
      </c>
      <c r="S5180" s="184">
        <v>0</v>
      </c>
      <c r="T5180" s="184">
        <v>0</v>
      </c>
      <c r="U5180" s="184">
        <f t="shared" si="612"/>
        <v>0</v>
      </c>
      <c r="W5180" s="185">
        <v>0</v>
      </c>
      <c r="X5180" s="185">
        <v>0</v>
      </c>
      <c r="Y5180" s="185">
        <f t="shared" si="613"/>
        <v>0</v>
      </c>
    </row>
    <row r="5181" spans="2:25" s="187" customFormat="1" hidden="1" x14ac:dyDescent="0.3">
      <c r="B5181" s="226" t="s">
        <v>5485</v>
      </c>
      <c r="C5181" s="338" t="s">
        <v>12653</v>
      </c>
      <c r="D5181" s="249"/>
      <c r="E5181" s="249"/>
      <c r="F5181" s="183"/>
      <c r="G5181" s="184">
        <f t="shared" si="614"/>
        <v>7.9999000000000002</v>
      </c>
      <c r="H5181" s="184">
        <f t="shared" si="615"/>
        <v>1.0149999999999999</v>
      </c>
      <c r="I5181" s="184">
        <f t="shared" si="609"/>
        <v>6.9849000000000006</v>
      </c>
      <c r="K5181" s="184">
        <v>0</v>
      </c>
      <c r="L5181" s="184">
        <v>0</v>
      </c>
      <c r="M5181" s="184">
        <f t="shared" si="610"/>
        <v>0</v>
      </c>
      <c r="O5181" s="188">
        <v>7.9999000000000002</v>
      </c>
      <c r="P5181" s="188">
        <v>1.0149999999999999</v>
      </c>
      <c r="Q5181" s="188">
        <f t="shared" si="611"/>
        <v>6.9849000000000006</v>
      </c>
      <c r="S5181" s="184">
        <v>0</v>
      </c>
      <c r="T5181" s="184">
        <v>0</v>
      </c>
      <c r="U5181" s="184">
        <f t="shared" si="612"/>
        <v>0</v>
      </c>
      <c r="W5181" s="185">
        <v>0</v>
      </c>
      <c r="X5181" s="185">
        <v>0</v>
      </c>
      <c r="Y5181" s="185">
        <f t="shared" si="613"/>
        <v>0</v>
      </c>
    </row>
    <row r="5182" spans="2:25" s="187" customFormat="1" hidden="1" x14ac:dyDescent="0.3">
      <c r="B5182" s="226" t="s">
        <v>5486</v>
      </c>
      <c r="C5182" s="338" t="s">
        <v>12654</v>
      </c>
      <c r="D5182" s="249"/>
      <c r="E5182" s="249"/>
      <c r="F5182" s="183"/>
      <c r="G5182" s="184">
        <f t="shared" si="614"/>
        <v>439.09339999999997</v>
      </c>
      <c r="H5182" s="184">
        <f t="shared" si="615"/>
        <v>409.58132340999998</v>
      </c>
      <c r="I5182" s="184">
        <f t="shared" si="609"/>
        <v>29.512076589999992</v>
      </c>
      <c r="K5182" s="184">
        <v>0</v>
      </c>
      <c r="L5182" s="184">
        <v>0</v>
      </c>
      <c r="M5182" s="184">
        <f t="shared" si="610"/>
        <v>0</v>
      </c>
      <c r="O5182" s="188">
        <v>439.09339999999997</v>
      </c>
      <c r="P5182" s="188">
        <v>409.58132340999998</v>
      </c>
      <c r="Q5182" s="188">
        <f t="shared" si="611"/>
        <v>29.512076589999992</v>
      </c>
      <c r="S5182" s="184">
        <v>0</v>
      </c>
      <c r="T5182" s="184">
        <v>0</v>
      </c>
      <c r="U5182" s="184">
        <f t="shared" si="612"/>
        <v>0</v>
      </c>
      <c r="W5182" s="185">
        <v>0</v>
      </c>
      <c r="X5182" s="185">
        <v>0</v>
      </c>
      <c r="Y5182" s="185">
        <f t="shared" si="613"/>
        <v>0</v>
      </c>
    </row>
    <row r="5183" spans="2:25" s="187" customFormat="1" hidden="1" x14ac:dyDescent="0.3">
      <c r="B5183" s="226" t="s">
        <v>5487</v>
      </c>
      <c r="C5183" s="338" t="s">
        <v>12655</v>
      </c>
      <c r="D5183" s="249"/>
      <c r="E5183" s="249"/>
      <c r="F5183" s="183"/>
      <c r="G5183" s="184">
        <f t="shared" si="614"/>
        <v>326.17329999999998</v>
      </c>
      <c r="H5183" s="184">
        <f t="shared" si="615"/>
        <v>241.59420179</v>
      </c>
      <c r="I5183" s="184">
        <f t="shared" si="609"/>
        <v>84.579098209999984</v>
      </c>
      <c r="K5183" s="184">
        <v>0</v>
      </c>
      <c r="L5183" s="184">
        <v>0</v>
      </c>
      <c r="M5183" s="184">
        <f t="shared" si="610"/>
        <v>0</v>
      </c>
      <c r="O5183" s="188">
        <v>326.17329999999998</v>
      </c>
      <c r="P5183" s="188">
        <v>241.59420179</v>
      </c>
      <c r="Q5183" s="188">
        <f t="shared" si="611"/>
        <v>84.579098209999984</v>
      </c>
      <c r="S5183" s="184">
        <v>0</v>
      </c>
      <c r="T5183" s="184">
        <v>0</v>
      </c>
      <c r="U5183" s="184">
        <f t="shared" si="612"/>
        <v>0</v>
      </c>
      <c r="W5183" s="185">
        <v>0</v>
      </c>
      <c r="X5183" s="185">
        <v>0</v>
      </c>
      <c r="Y5183" s="185">
        <f t="shared" si="613"/>
        <v>0</v>
      </c>
    </row>
    <row r="5184" spans="2:25" s="187" customFormat="1" hidden="1" x14ac:dyDescent="0.3">
      <c r="B5184" s="226" t="s">
        <v>5488</v>
      </c>
      <c r="C5184" s="338" t="s">
        <v>12656</v>
      </c>
      <c r="D5184" s="249"/>
      <c r="E5184" s="249"/>
      <c r="F5184" s="183"/>
      <c r="G5184" s="184">
        <f t="shared" si="614"/>
        <v>306.27239999999995</v>
      </c>
      <c r="H5184" s="184">
        <f t="shared" si="615"/>
        <v>265.20396081999996</v>
      </c>
      <c r="I5184" s="184">
        <f t="shared" si="609"/>
        <v>41.068439179999984</v>
      </c>
      <c r="K5184" s="184">
        <v>0</v>
      </c>
      <c r="L5184" s="184">
        <v>0</v>
      </c>
      <c r="M5184" s="184">
        <f t="shared" si="610"/>
        <v>0</v>
      </c>
      <c r="O5184" s="188">
        <v>306.27239999999995</v>
      </c>
      <c r="P5184" s="188">
        <v>265.20396081999996</v>
      </c>
      <c r="Q5184" s="188">
        <f t="shared" si="611"/>
        <v>41.068439179999984</v>
      </c>
      <c r="S5184" s="184">
        <v>0</v>
      </c>
      <c r="T5184" s="184">
        <v>0</v>
      </c>
      <c r="U5184" s="184">
        <f t="shared" si="612"/>
        <v>0</v>
      </c>
      <c r="W5184" s="185">
        <v>0</v>
      </c>
      <c r="X5184" s="185">
        <v>0</v>
      </c>
      <c r="Y5184" s="185">
        <f t="shared" si="613"/>
        <v>0</v>
      </c>
    </row>
    <row r="5185" spans="2:25" s="187" customFormat="1" hidden="1" x14ac:dyDescent="0.3">
      <c r="B5185" s="226" t="s">
        <v>5489</v>
      </c>
      <c r="C5185" s="338" t="s">
        <v>12657</v>
      </c>
      <c r="D5185" s="249"/>
      <c r="E5185" s="249"/>
      <c r="F5185" s="183"/>
      <c r="G5185" s="184">
        <f t="shared" si="614"/>
        <v>63.387599999999999</v>
      </c>
      <c r="H5185" s="184">
        <f t="shared" si="615"/>
        <v>54.821946369999992</v>
      </c>
      <c r="I5185" s="184">
        <f t="shared" si="609"/>
        <v>8.565653630000007</v>
      </c>
      <c r="K5185" s="184">
        <v>0</v>
      </c>
      <c r="L5185" s="184">
        <v>0</v>
      </c>
      <c r="M5185" s="184">
        <f t="shared" si="610"/>
        <v>0</v>
      </c>
      <c r="O5185" s="188">
        <v>63.387599999999999</v>
      </c>
      <c r="P5185" s="188">
        <v>54.821946369999992</v>
      </c>
      <c r="Q5185" s="188">
        <f t="shared" si="611"/>
        <v>8.565653630000007</v>
      </c>
      <c r="S5185" s="184">
        <v>0</v>
      </c>
      <c r="T5185" s="184">
        <v>0</v>
      </c>
      <c r="U5185" s="184">
        <f t="shared" si="612"/>
        <v>0</v>
      </c>
      <c r="W5185" s="185">
        <v>0</v>
      </c>
      <c r="X5185" s="185">
        <v>0</v>
      </c>
      <c r="Y5185" s="185">
        <f t="shared" si="613"/>
        <v>0</v>
      </c>
    </row>
    <row r="5186" spans="2:25" s="187" customFormat="1" hidden="1" x14ac:dyDescent="0.3">
      <c r="B5186" s="226" t="s">
        <v>5490</v>
      </c>
      <c r="C5186" s="338" t="s">
        <v>12658</v>
      </c>
      <c r="D5186" s="249"/>
      <c r="E5186" s="249"/>
      <c r="F5186" s="183"/>
      <c r="G5186" s="184">
        <f t="shared" si="614"/>
        <v>95.0809</v>
      </c>
      <c r="H5186" s="184">
        <f t="shared" si="615"/>
        <v>91.44829</v>
      </c>
      <c r="I5186" s="184">
        <f t="shared" si="609"/>
        <v>3.6326099999999997</v>
      </c>
      <c r="K5186" s="184">
        <v>0</v>
      </c>
      <c r="L5186" s="184">
        <v>0</v>
      </c>
      <c r="M5186" s="184">
        <f t="shared" si="610"/>
        <v>0</v>
      </c>
      <c r="O5186" s="188">
        <v>95.0809</v>
      </c>
      <c r="P5186" s="188">
        <v>91.44829</v>
      </c>
      <c r="Q5186" s="188">
        <f t="shared" si="611"/>
        <v>3.6326099999999997</v>
      </c>
      <c r="S5186" s="184">
        <v>0</v>
      </c>
      <c r="T5186" s="184">
        <v>0</v>
      </c>
      <c r="U5186" s="184">
        <f t="shared" si="612"/>
        <v>0</v>
      </c>
      <c r="W5186" s="185">
        <v>0</v>
      </c>
      <c r="X5186" s="185">
        <v>0</v>
      </c>
      <c r="Y5186" s="185">
        <f t="shared" si="613"/>
        <v>0</v>
      </c>
    </row>
    <row r="5187" spans="2:25" s="187" customFormat="1" hidden="1" x14ac:dyDescent="0.3">
      <c r="B5187" s="226" t="s">
        <v>5491</v>
      </c>
      <c r="C5187" s="338" t="s">
        <v>12659</v>
      </c>
      <c r="D5187" s="249"/>
      <c r="E5187" s="249"/>
      <c r="F5187" s="183"/>
      <c r="G5187" s="184">
        <f t="shared" si="614"/>
        <v>48.657600000000009</v>
      </c>
      <c r="H5187" s="184">
        <f t="shared" si="615"/>
        <v>40.666836229999994</v>
      </c>
      <c r="I5187" s="184">
        <f t="shared" si="609"/>
        <v>7.9907637700000151</v>
      </c>
      <c r="K5187" s="184">
        <v>0</v>
      </c>
      <c r="L5187" s="184">
        <v>0</v>
      </c>
      <c r="M5187" s="184">
        <f t="shared" si="610"/>
        <v>0</v>
      </c>
      <c r="O5187" s="188">
        <v>48.657600000000009</v>
      </c>
      <c r="P5187" s="188">
        <v>40.666836229999994</v>
      </c>
      <c r="Q5187" s="188">
        <f t="shared" si="611"/>
        <v>7.9907637700000151</v>
      </c>
      <c r="S5187" s="184">
        <v>0</v>
      </c>
      <c r="T5187" s="184">
        <v>0</v>
      </c>
      <c r="U5187" s="184">
        <f t="shared" si="612"/>
        <v>0</v>
      </c>
      <c r="W5187" s="185">
        <v>0</v>
      </c>
      <c r="X5187" s="185">
        <v>0</v>
      </c>
      <c r="Y5187" s="185">
        <f t="shared" si="613"/>
        <v>0</v>
      </c>
    </row>
    <row r="5188" spans="2:25" s="187" customFormat="1" hidden="1" x14ac:dyDescent="0.3">
      <c r="B5188" s="226" t="s">
        <v>5492</v>
      </c>
      <c r="C5188" s="338" t="s">
        <v>12660</v>
      </c>
      <c r="D5188" s="249"/>
      <c r="E5188" s="249"/>
      <c r="F5188" s="183"/>
      <c r="G5188" s="184">
        <f t="shared" si="614"/>
        <v>412.42250000000007</v>
      </c>
      <c r="H5188" s="184">
        <f t="shared" si="615"/>
        <v>336.2918709999999</v>
      </c>
      <c r="I5188" s="184">
        <f t="shared" si="609"/>
        <v>76.13062900000017</v>
      </c>
      <c r="K5188" s="184">
        <v>0</v>
      </c>
      <c r="L5188" s="184">
        <v>0</v>
      </c>
      <c r="M5188" s="184">
        <f t="shared" si="610"/>
        <v>0</v>
      </c>
      <c r="O5188" s="188">
        <v>412.42250000000007</v>
      </c>
      <c r="P5188" s="188">
        <v>336.2918709999999</v>
      </c>
      <c r="Q5188" s="188">
        <f t="shared" si="611"/>
        <v>76.13062900000017</v>
      </c>
      <c r="S5188" s="184">
        <v>0</v>
      </c>
      <c r="T5188" s="184">
        <v>0</v>
      </c>
      <c r="U5188" s="184">
        <f t="shared" si="612"/>
        <v>0</v>
      </c>
      <c r="W5188" s="185">
        <v>0</v>
      </c>
      <c r="X5188" s="185">
        <v>0</v>
      </c>
      <c r="Y5188" s="185">
        <f t="shared" si="613"/>
        <v>0</v>
      </c>
    </row>
    <row r="5189" spans="2:25" s="187" customFormat="1" hidden="1" x14ac:dyDescent="0.3">
      <c r="B5189" s="226" t="s">
        <v>5493</v>
      </c>
      <c r="C5189" s="338" t="s">
        <v>12661</v>
      </c>
      <c r="D5189" s="249"/>
      <c r="E5189" s="249"/>
      <c r="F5189" s="183"/>
      <c r="G5189" s="184">
        <f t="shared" si="614"/>
        <v>48.5443</v>
      </c>
      <c r="H5189" s="184">
        <f t="shared" si="615"/>
        <v>0</v>
      </c>
      <c r="I5189" s="184">
        <f t="shared" si="609"/>
        <v>48.5443</v>
      </c>
      <c r="K5189" s="184">
        <v>0</v>
      </c>
      <c r="L5189" s="184">
        <v>0</v>
      </c>
      <c r="M5189" s="184">
        <f t="shared" si="610"/>
        <v>0</v>
      </c>
      <c r="O5189" s="188">
        <v>48.5443</v>
      </c>
      <c r="P5189" s="188">
        <v>0</v>
      </c>
      <c r="Q5189" s="188">
        <f t="shared" si="611"/>
        <v>48.5443</v>
      </c>
      <c r="S5189" s="184">
        <v>0</v>
      </c>
      <c r="T5189" s="184">
        <v>0</v>
      </c>
      <c r="U5189" s="184">
        <f t="shared" si="612"/>
        <v>0</v>
      </c>
      <c r="W5189" s="185">
        <v>0</v>
      </c>
      <c r="X5189" s="185">
        <v>0</v>
      </c>
      <c r="Y5189" s="185">
        <f t="shared" si="613"/>
        <v>0</v>
      </c>
    </row>
    <row r="5190" spans="2:25" s="187" customFormat="1" hidden="1" x14ac:dyDescent="0.3">
      <c r="B5190" s="226" t="s">
        <v>5494</v>
      </c>
      <c r="C5190" s="338" t="s">
        <v>12662</v>
      </c>
      <c r="D5190" s="249"/>
      <c r="E5190" s="249"/>
      <c r="F5190" s="183"/>
      <c r="G5190" s="184">
        <f t="shared" si="614"/>
        <v>25.299199999999999</v>
      </c>
      <c r="H5190" s="184">
        <f t="shared" si="615"/>
        <v>0.11</v>
      </c>
      <c r="I5190" s="184">
        <f t="shared" si="609"/>
        <v>25.1892</v>
      </c>
      <c r="K5190" s="184">
        <v>0</v>
      </c>
      <c r="L5190" s="184">
        <v>0</v>
      </c>
      <c r="M5190" s="184">
        <f t="shared" si="610"/>
        <v>0</v>
      </c>
      <c r="O5190" s="188">
        <v>25.299199999999999</v>
      </c>
      <c r="P5190" s="188">
        <v>0.11</v>
      </c>
      <c r="Q5190" s="188">
        <f t="shared" si="611"/>
        <v>25.1892</v>
      </c>
      <c r="S5190" s="184">
        <v>0</v>
      </c>
      <c r="T5190" s="184">
        <v>0</v>
      </c>
      <c r="U5190" s="184">
        <f t="shared" si="612"/>
        <v>0</v>
      </c>
      <c r="W5190" s="185">
        <v>0</v>
      </c>
      <c r="X5190" s="185">
        <v>0</v>
      </c>
      <c r="Y5190" s="185">
        <f t="shared" si="613"/>
        <v>0</v>
      </c>
    </row>
    <row r="5191" spans="2:25" s="187" customFormat="1" hidden="1" x14ac:dyDescent="0.3">
      <c r="B5191" s="226" t="s">
        <v>5495</v>
      </c>
      <c r="C5191" s="338" t="s">
        <v>12663</v>
      </c>
      <c r="D5191" s="249"/>
      <c r="E5191" s="249"/>
      <c r="F5191" s="183"/>
      <c r="G5191" s="184">
        <f t="shared" si="614"/>
        <v>80.018000000000001</v>
      </c>
      <c r="H5191" s="184">
        <f t="shared" si="615"/>
        <v>31.986999999999998</v>
      </c>
      <c r="I5191" s="184">
        <f t="shared" si="609"/>
        <v>48.031000000000006</v>
      </c>
      <c r="K5191" s="184">
        <v>0</v>
      </c>
      <c r="L5191" s="184">
        <v>0</v>
      </c>
      <c r="M5191" s="184">
        <f t="shared" si="610"/>
        <v>0</v>
      </c>
      <c r="O5191" s="188">
        <v>80.018000000000001</v>
      </c>
      <c r="P5191" s="188">
        <v>31.986999999999998</v>
      </c>
      <c r="Q5191" s="188">
        <f t="shared" si="611"/>
        <v>48.031000000000006</v>
      </c>
      <c r="S5191" s="184">
        <v>0</v>
      </c>
      <c r="T5191" s="184">
        <v>0</v>
      </c>
      <c r="U5191" s="184">
        <f t="shared" si="612"/>
        <v>0</v>
      </c>
      <c r="W5191" s="185">
        <v>0</v>
      </c>
      <c r="X5191" s="185">
        <v>0</v>
      </c>
      <c r="Y5191" s="185">
        <f t="shared" si="613"/>
        <v>0</v>
      </c>
    </row>
    <row r="5192" spans="2:25" s="187" customFormat="1" hidden="1" x14ac:dyDescent="0.3">
      <c r="B5192" s="226" t="s">
        <v>5496</v>
      </c>
      <c r="C5192" s="338" t="s">
        <v>12664</v>
      </c>
      <c r="D5192" s="249"/>
      <c r="E5192" s="249"/>
      <c r="F5192" s="183"/>
      <c r="G5192" s="184">
        <f t="shared" si="614"/>
        <v>1105.8072</v>
      </c>
      <c r="H5192" s="184">
        <f t="shared" si="615"/>
        <v>1026.758319</v>
      </c>
      <c r="I5192" s="184">
        <f t="shared" si="609"/>
        <v>79.048880999999938</v>
      </c>
      <c r="K5192" s="184">
        <v>0</v>
      </c>
      <c r="L5192" s="184">
        <v>0</v>
      </c>
      <c r="M5192" s="184">
        <f t="shared" si="610"/>
        <v>0</v>
      </c>
      <c r="O5192" s="188">
        <v>1105.8072</v>
      </c>
      <c r="P5192" s="188">
        <v>1026.758319</v>
      </c>
      <c r="Q5192" s="188">
        <f t="shared" si="611"/>
        <v>79.048880999999938</v>
      </c>
      <c r="S5192" s="184">
        <v>0</v>
      </c>
      <c r="T5192" s="184">
        <v>0</v>
      </c>
      <c r="U5192" s="184">
        <f t="shared" si="612"/>
        <v>0</v>
      </c>
      <c r="W5192" s="185">
        <v>0</v>
      </c>
      <c r="X5192" s="185">
        <v>0</v>
      </c>
      <c r="Y5192" s="185">
        <f t="shared" si="613"/>
        <v>0</v>
      </c>
    </row>
    <row r="5193" spans="2:25" s="187" customFormat="1" hidden="1" x14ac:dyDescent="0.3">
      <c r="B5193" s="226" t="s">
        <v>5497</v>
      </c>
      <c r="C5193" s="338" t="s">
        <v>12665</v>
      </c>
      <c r="D5193" s="249"/>
      <c r="E5193" s="249"/>
      <c r="F5193" s="183"/>
      <c r="G5193" s="184">
        <f t="shared" si="614"/>
        <v>455.86689999999999</v>
      </c>
      <c r="H5193" s="184">
        <f t="shared" si="615"/>
        <v>381.21633500000002</v>
      </c>
      <c r="I5193" s="184">
        <f t="shared" ref="I5193:I5256" si="616">+ABS(G5193-H5193)</f>
        <v>74.650564999999972</v>
      </c>
      <c r="K5193" s="184">
        <v>0</v>
      </c>
      <c r="L5193" s="184">
        <v>0</v>
      </c>
      <c r="M5193" s="184">
        <f t="shared" ref="M5193:M5256" si="617">+ABS(K5193-L5193)</f>
        <v>0</v>
      </c>
      <c r="O5193" s="188">
        <v>455.86689999999999</v>
      </c>
      <c r="P5193" s="188">
        <v>381.21633500000002</v>
      </c>
      <c r="Q5193" s="188">
        <f t="shared" ref="Q5193:Q5256" si="618">+ABS(O5193-P5193)</f>
        <v>74.650564999999972</v>
      </c>
      <c r="S5193" s="184">
        <v>0</v>
      </c>
      <c r="T5193" s="184">
        <v>0</v>
      </c>
      <c r="U5193" s="184">
        <f t="shared" ref="U5193:U5256" si="619">+ABS(S5193-T5193)</f>
        <v>0</v>
      </c>
      <c r="W5193" s="185">
        <v>0</v>
      </c>
      <c r="X5193" s="185">
        <v>0</v>
      </c>
      <c r="Y5193" s="185">
        <f t="shared" ref="Y5193:Y5256" si="620">+ABS(W5193-X5193)</f>
        <v>0</v>
      </c>
    </row>
    <row r="5194" spans="2:25" s="187" customFormat="1" hidden="1" x14ac:dyDescent="0.3">
      <c r="B5194" s="226" t="s">
        <v>5498</v>
      </c>
      <c r="C5194" s="338" t="s">
        <v>12666</v>
      </c>
      <c r="D5194" s="249"/>
      <c r="E5194" s="249"/>
      <c r="F5194" s="183"/>
      <c r="G5194" s="184">
        <f t="shared" si="614"/>
        <v>481.78999999999996</v>
      </c>
      <c r="H5194" s="184">
        <f t="shared" si="615"/>
        <v>447.28655344999993</v>
      </c>
      <c r="I5194" s="184">
        <f t="shared" si="616"/>
        <v>34.503446550000035</v>
      </c>
      <c r="K5194" s="184">
        <v>0</v>
      </c>
      <c r="L5194" s="184">
        <v>0</v>
      </c>
      <c r="M5194" s="184">
        <f t="shared" si="617"/>
        <v>0</v>
      </c>
      <c r="O5194" s="188">
        <v>481.78999999999996</v>
      </c>
      <c r="P5194" s="188">
        <v>447.28655344999993</v>
      </c>
      <c r="Q5194" s="188">
        <f t="shared" si="618"/>
        <v>34.503446550000035</v>
      </c>
      <c r="S5194" s="184">
        <v>0</v>
      </c>
      <c r="T5194" s="184">
        <v>0</v>
      </c>
      <c r="U5194" s="184">
        <f t="shared" si="619"/>
        <v>0</v>
      </c>
      <c r="W5194" s="185">
        <v>0</v>
      </c>
      <c r="X5194" s="185">
        <v>0</v>
      </c>
      <c r="Y5194" s="185">
        <f t="shared" si="620"/>
        <v>0</v>
      </c>
    </row>
    <row r="5195" spans="2:25" s="187" customFormat="1" hidden="1" x14ac:dyDescent="0.3">
      <c r="B5195" s="226" t="s">
        <v>5499</v>
      </c>
      <c r="C5195" s="338" t="s">
        <v>12667</v>
      </c>
      <c r="D5195" s="249"/>
      <c r="E5195" s="249"/>
      <c r="F5195" s="183"/>
      <c r="G5195" s="184">
        <f t="shared" si="614"/>
        <v>133.852</v>
      </c>
      <c r="H5195" s="184">
        <f t="shared" si="615"/>
        <v>112.51280494000001</v>
      </c>
      <c r="I5195" s="184">
        <f t="shared" si="616"/>
        <v>21.339195059999994</v>
      </c>
      <c r="K5195" s="184">
        <v>0</v>
      </c>
      <c r="L5195" s="184">
        <v>0</v>
      </c>
      <c r="M5195" s="184">
        <f t="shared" si="617"/>
        <v>0</v>
      </c>
      <c r="O5195" s="188">
        <v>133.852</v>
      </c>
      <c r="P5195" s="188">
        <v>112.51280494000001</v>
      </c>
      <c r="Q5195" s="188">
        <f t="shared" si="618"/>
        <v>21.339195059999994</v>
      </c>
      <c r="S5195" s="184">
        <v>0</v>
      </c>
      <c r="T5195" s="184">
        <v>0</v>
      </c>
      <c r="U5195" s="184">
        <f t="shared" si="619"/>
        <v>0</v>
      </c>
      <c r="W5195" s="185">
        <v>0</v>
      </c>
      <c r="X5195" s="185">
        <v>0</v>
      </c>
      <c r="Y5195" s="185">
        <f t="shared" si="620"/>
        <v>0</v>
      </c>
    </row>
    <row r="5196" spans="2:25" s="187" customFormat="1" hidden="1" x14ac:dyDescent="0.3">
      <c r="B5196" s="226" t="s">
        <v>5500</v>
      </c>
      <c r="C5196" s="338" t="s">
        <v>12668</v>
      </c>
      <c r="D5196" s="249"/>
      <c r="E5196" s="249"/>
      <c r="F5196" s="183"/>
      <c r="G5196" s="184">
        <f t="shared" si="614"/>
        <v>119.53100000000001</v>
      </c>
      <c r="H5196" s="184">
        <f t="shared" si="615"/>
        <v>119.53100000000001</v>
      </c>
      <c r="I5196" s="184">
        <f t="shared" si="616"/>
        <v>0</v>
      </c>
      <c r="K5196" s="184">
        <v>0</v>
      </c>
      <c r="L5196" s="184">
        <v>0</v>
      </c>
      <c r="M5196" s="184">
        <f t="shared" si="617"/>
        <v>0</v>
      </c>
      <c r="O5196" s="188">
        <v>119.53100000000001</v>
      </c>
      <c r="P5196" s="188">
        <v>119.53100000000001</v>
      </c>
      <c r="Q5196" s="188">
        <f t="shared" si="618"/>
        <v>0</v>
      </c>
      <c r="S5196" s="184">
        <v>0</v>
      </c>
      <c r="T5196" s="184">
        <v>0</v>
      </c>
      <c r="U5196" s="184">
        <f t="shared" si="619"/>
        <v>0</v>
      </c>
      <c r="W5196" s="185">
        <v>0</v>
      </c>
      <c r="X5196" s="185">
        <v>0</v>
      </c>
      <c r="Y5196" s="185">
        <f t="shared" si="620"/>
        <v>0</v>
      </c>
    </row>
    <row r="5197" spans="2:25" s="187" customFormat="1" hidden="1" x14ac:dyDescent="0.3">
      <c r="B5197" s="226" t="s">
        <v>5501</v>
      </c>
      <c r="C5197" s="338" t="s">
        <v>12669</v>
      </c>
      <c r="D5197" s="249"/>
      <c r="E5197" s="249"/>
      <c r="F5197" s="183"/>
      <c r="G5197" s="184">
        <f t="shared" si="614"/>
        <v>79.597700000000003</v>
      </c>
      <c r="H5197" s="184">
        <f t="shared" si="615"/>
        <v>51.268244139999993</v>
      </c>
      <c r="I5197" s="184">
        <f t="shared" si="616"/>
        <v>28.32945586000001</v>
      </c>
      <c r="K5197" s="184">
        <v>0</v>
      </c>
      <c r="L5197" s="184">
        <v>0</v>
      </c>
      <c r="M5197" s="184">
        <f t="shared" si="617"/>
        <v>0</v>
      </c>
      <c r="O5197" s="188">
        <v>79.597700000000003</v>
      </c>
      <c r="P5197" s="188">
        <v>51.268244139999993</v>
      </c>
      <c r="Q5197" s="188">
        <f t="shared" si="618"/>
        <v>28.32945586000001</v>
      </c>
      <c r="S5197" s="184">
        <v>0</v>
      </c>
      <c r="T5197" s="184">
        <v>0</v>
      </c>
      <c r="U5197" s="184">
        <f t="shared" si="619"/>
        <v>0</v>
      </c>
      <c r="W5197" s="185">
        <v>0</v>
      </c>
      <c r="X5197" s="185">
        <v>0</v>
      </c>
      <c r="Y5197" s="185">
        <f t="shared" si="620"/>
        <v>0</v>
      </c>
    </row>
    <row r="5198" spans="2:25" s="187" customFormat="1" hidden="1" x14ac:dyDescent="0.3">
      <c r="B5198" s="226" t="s">
        <v>5502</v>
      </c>
      <c r="C5198" s="338" t="s">
        <v>12670</v>
      </c>
      <c r="D5198" s="249"/>
      <c r="E5198" s="249"/>
      <c r="F5198" s="183"/>
      <c r="G5198" s="184">
        <f t="shared" si="614"/>
        <v>805.08950000000004</v>
      </c>
      <c r="H5198" s="184">
        <f t="shared" si="615"/>
        <v>606.41563877999999</v>
      </c>
      <c r="I5198" s="184">
        <f t="shared" si="616"/>
        <v>198.67386122000005</v>
      </c>
      <c r="K5198" s="184">
        <v>0</v>
      </c>
      <c r="L5198" s="184">
        <v>0</v>
      </c>
      <c r="M5198" s="184">
        <f t="shared" si="617"/>
        <v>0</v>
      </c>
      <c r="O5198" s="188">
        <v>805.08950000000004</v>
      </c>
      <c r="P5198" s="188">
        <v>606.41563877999999</v>
      </c>
      <c r="Q5198" s="188">
        <f t="shared" si="618"/>
        <v>198.67386122000005</v>
      </c>
      <c r="S5198" s="184">
        <v>0</v>
      </c>
      <c r="T5198" s="184">
        <v>0</v>
      </c>
      <c r="U5198" s="184">
        <f t="shared" si="619"/>
        <v>0</v>
      </c>
      <c r="W5198" s="185">
        <v>0</v>
      </c>
      <c r="X5198" s="185">
        <v>0</v>
      </c>
      <c r="Y5198" s="185">
        <f t="shared" si="620"/>
        <v>0</v>
      </c>
    </row>
    <row r="5199" spans="2:25" s="187" customFormat="1" hidden="1" x14ac:dyDescent="0.3">
      <c r="B5199" s="226" t="s">
        <v>5503</v>
      </c>
      <c r="C5199" s="338" t="s">
        <v>12671</v>
      </c>
      <c r="D5199" s="249"/>
      <c r="E5199" s="249"/>
      <c r="F5199" s="183"/>
      <c r="G5199" s="184">
        <f t="shared" si="614"/>
        <v>58.953600000000002</v>
      </c>
      <c r="H5199" s="184">
        <f t="shared" si="615"/>
        <v>50.747065859999999</v>
      </c>
      <c r="I5199" s="184">
        <f t="shared" si="616"/>
        <v>8.2065341400000023</v>
      </c>
      <c r="K5199" s="184">
        <v>0</v>
      </c>
      <c r="L5199" s="184">
        <v>0</v>
      </c>
      <c r="M5199" s="184">
        <f t="shared" si="617"/>
        <v>0</v>
      </c>
      <c r="O5199" s="188">
        <v>58.953600000000002</v>
      </c>
      <c r="P5199" s="188">
        <v>50.747065859999999</v>
      </c>
      <c r="Q5199" s="188">
        <f t="shared" si="618"/>
        <v>8.2065341400000023</v>
      </c>
      <c r="S5199" s="184">
        <v>0</v>
      </c>
      <c r="T5199" s="184">
        <v>0</v>
      </c>
      <c r="U5199" s="184">
        <f t="shared" si="619"/>
        <v>0</v>
      </c>
      <c r="W5199" s="185">
        <v>0</v>
      </c>
      <c r="X5199" s="185">
        <v>0</v>
      </c>
      <c r="Y5199" s="185">
        <f t="shared" si="620"/>
        <v>0</v>
      </c>
    </row>
    <row r="5200" spans="2:25" s="187" customFormat="1" hidden="1" x14ac:dyDescent="0.3">
      <c r="B5200" s="226" t="s">
        <v>5504</v>
      </c>
      <c r="C5200" s="338" t="s">
        <v>12672</v>
      </c>
      <c r="D5200" s="249"/>
      <c r="E5200" s="249"/>
      <c r="F5200" s="183"/>
      <c r="G5200" s="184">
        <f t="shared" si="614"/>
        <v>37.587699999999998</v>
      </c>
      <c r="H5200" s="184">
        <f t="shared" si="615"/>
        <v>0</v>
      </c>
      <c r="I5200" s="184">
        <f t="shared" si="616"/>
        <v>37.587699999999998</v>
      </c>
      <c r="K5200" s="184">
        <v>0</v>
      </c>
      <c r="L5200" s="184">
        <v>0</v>
      </c>
      <c r="M5200" s="184">
        <f t="shared" si="617"/>
        <v>0</v>
      </c>
      <c r="O5200" s="188">
        <v>37.587699999999998</v>
      </c>
      <c r="P5200" s="188">
        <v>0</v>
      </c>
      <c r="Q5200" s="188">
        <f t="shared" si="618"/>
        <v>37.587699999999998</v>
      </c>
      <c r="S5200" s="184">
        <v>0</v>
      </c>
      <c r="T5200" s="184">
        <v>0</v>
      </c>
      <c r="U5200" s="184">
        <f t="shared" si="619"/>
        <v>0</v>
      </c>
      <c r="W5200" s="185">
        <v>0</v>
      </c>
      <c r="X5200" s="185">
        <v>0</v>
      </c>
      <c r="Y5200" s="185">
        <f t="shared" si="620"/>
        <v>0</v>
      </c>
    </row>
    <row r="5201" spans="2:25" s="187" customFormat="1" hidden="1" x14ac:dyDescent="0.3">
      <c r="B5201" s="226" t="s">
        <v>5505</v>
      </c>
      <c r="C5201" s="338" t="s">
        <v>12673</v>
      </c>
      <c r="D5201" s="249"/>
      <c r="E5201" s="249"/>
      <c r="F5201" s="183"/>
      <c r="G5201" s="184">
        <f t="shared" si="614"/>
        <v>28.4573</v>
      </c>
      <c r="H5201" s="184">
        <f t="shared" si="615"/>
        <v>0.1</v>
      </c>
      <c r="I5201" s="184">
        <f t="shared" si="616"/>
        <v>28.357299999999999</v>
      </c>
      <c r="K5201" s="184">
        <v>0</v>
      </c>
      <c r="L5201" s="184">
        <v>0</v>
      </c>
      <c r="M5201" s="184">
        <f t="shared" si="617"/>
        <v>0</v>
      </c>
      <c r="O5201" s="188">
        <v>28.4573</v>
      </c>
      <c r="P5201" s="188">
        <v>0.1</v>
      </c>
      <c r="Q5201" s="188">
        <f t="shared" si="618"/>
        <v>28.357299999999999</v>
      </c>
      <c r="S5201" s="184">
        <v>0</v>
      </c>
      <c r="T5201" s="184">
        <v>0</v>
      </c>
      <c r="U5201" s="184">
        <f t="shared" si="619"/>
        <v>0</v>
      </c>
      <c r="W5201" s="185">
        <v>0</v>
      </c>
      <c r="X5201" s="185">
        <v>0</v>
      </c>
      <c r="Y5201" s="185">
        <f t="shared" si="620"/>
        <v>0</v>
      </c>
    </row>
    <row r="5202" spans="2:25" s="187" customFormat="1" hidden="1" x14ac:dyDescent="0.3">
      <c r="B5202" s="226" t="s">
        <v>5506</v>
      </c>
      <c r="C5202" s="338" t="s">
        <v>12674</v>
      </c>
      <c r="D5202" s="249"/>
      <c r="E5202" s="249"/>
      <c r="F5202" s="183"/>
      <c r="G5202" s="184">
        <f t="shared" si="614"/>
        <v>0.75280000000000002</v>
      </c>
      <c r="H5202" s="184">
        <f t="shared" si="615"/>
        <v>0.61399999999999999</v>
      </c>
      <c r="I5202" s="184">
        <f t="shared" si="616"/>
        <v>0.13880000000000003</v>
      </c>
      <c r="K5202" s="184">
        <v>0</v>
      </c>
      <c r="L5202" s="184">
        <v>0</v>
      </c>
      <c r="M5202" s="184">
        <f t="shared" si="617"/>
        <v>0</v>
      </c>
      <c r="O5202" s="188">
        <v>0.75280000000000002</v>
      </c>
      <c r="P5202" s="188">
        <v>0.61399999999999999</v>
      </c>
      <c r="Q5202" s="188">
        <f t="shared" si="618"/>
        <v>0.13880000000000003</v>
      </c>
      <c r="S5202" s="184">
        <v>0</v>
      </c>
      <c r="T5202" s="184">
        <v>0</v>
      </c>
      <c r="U5202" s="184">
        <f t="shared" si="619"/>
        <v>0</v>
      </c>
      <c r="W5202" s="185">
        <v>0</v>
      </c>
      <c r="X5202" s="185">
        <v>0</v>
      </c>
      <c r="Y5202" s="185">
        <f t="shared" si="620"/>
        <v>0</v>
      </c>
    </row>
    <row r="5203" spans="2:25" s="187" customFormat="1" hidden="1" x14ac:dyDescent="0.3">
      <c r="B5203" s="226" t="s">
        <v>5507</v>
      </c>
      <c r="C5203" s="338" t="s">
        <v>12675</v>
      </c>
      <c r="D5203" s="249"/>
      <c r="E5203" s="249"/>
      <c r="F5203" s="183"/>
      <c r="G5203" s="184">
        <f t="shared" si="614"/>
        <v>77.156999999999996</v>
      </c>
      <c r="H5203" s="184">
        <f t="shared" si="615"/>
        <v>41.837707799999997</v>
      </c>
      <c r="I5203" s="184">
        <f t="shared" si="616"/>
        <v>35.3192922</v>
      </c>
      <c r="K5203" s="184">
        <v>0</v>
      </c>
      <c r="L5203" s="184">
        <v>0</v>
      </c>
      <c r="M5203" s="184">
        <f t="shared" si="617"/>
        <v>0</v>
      </c>
      <c r="O5203" s="188">
        <v>77.156999999999996</v>
      </c>
      <c r="P5203" s="188">
        <v>41.837707799999997</v>
      </c>
      <c r="Q5203" s="188">
        <f t="shared" si="618"/>
        <v>35.3192922</v>
      </c>
      <c r="S5203" s="184">
        <v>0</v>
      </c>
      <c r="T5203" s="184">
        <v>0</v>
      </c>
      <c r="U5203" s="184">
        <f t="shared" si="619"/>
        <v>0</v>
      </c>
      <c r="W5203" s="185">
        <v>0</v>
      </c>
      <c r="X5203" s="185">
        <v>0</v>
      </c>
      <c r="Y5203" s="185">
        <f t="shared" si="620"/>
        <v>0</v>
      </c>
    </row>
    <row r="5204" spans="2:25" s="187" customFormat="1" hidden="1" x14ac:dyDescent="0.3">
      <c r="B5204" s="226" t="s">
        <v>5508</v>
      </c>
      <c r="C5204" s="338" t="s">
        <v>12676</v>
      </c>
      <c r="D5204" s="249"/>
      <c r="E5204" s="249"/>
      <c r="F5204" s="183"/>
      <c r="G5204" s="184">
        <f t="shared" si="614"/>
        <v>459.81449999999995</v>
      </c>
      <c r="H5204" s="184">
        <f t="shared" si="615"/>
        <v>383.03179840999996</v>
      </c>
      <c r="I5204" s="184">
        <f t="shared" si="616"/>
        <v>76.782701589999988</v>
      </c>
      <c r="K5204" s="184">
        <v>0</v>
      </c>
      <c r="L5204" s="184">
        <v>0</v>
      </c>
      <c r="M5204" s="184">
        <f t="shared" si="617"/>
        <v>0</v>
      </c>
      <c r="O5204" s="188">
        <v>459.81449999999995</v>
      </c>
      <c r="P5204" s="188">
        <v>383.03179840999996</v>
      </c>
      <c r="Q5204" s="188">
        <f t="shared" si="618"/>
        <v>76.782701589999988</v>
      </c>
      <c r="S5204" s="184">
        <v>0</v>
      </c>
      <c r="T5204" s="184">
        <v>0</v>
      </c>
      <c r="U5204" s="184">
        <f t="shared" si="619"/>
        <v>0</v>
      </c>
      <c r="W5204" s="185">
        <v>0</v>
      </c>
      <c r="X5204" s="185">
        <v>0</v>
      </c>
      <c r="Y5204" s="185">
        <f t="shared" si="620"/>
        <v>0</v>
      </c>
    </row>
    <row r="5205" spans="2:25" s="187" customFormat="1" hidden="1" x14ac:dyDescent="0.3">
      <c r="B5205" s="226" t="s">
        <v>5509</v>
      </c>
      <c r="C5205" s="338" t="s">
        <v>12677</v>
      </c>
      <c r="D5205" s="249"/>
      <c r="E5205" s="249"/>
      <c r="F5205" s="183"/>
      <c r="G5205" s="184">
        <f t="shared" si="614"/>
        <v>182.6866</v>
      </c>
      <c r="H5205" s="184">
        <f t="shared" si="615"/>
        <v>154.03393080999999</v>
      </c>
      <c r="I5205" s="184">
        <f t="shared" si="616"/>
        <v>28.652669190000012</v>
      </c>
      <c r="K5205" s="184">
        <v>0</v>
      </c>
      <c r="L5205" s="184">
        <v>0</v>
      </c>
      <c r="M5205" s="184">
        <f t="shared" si="617"/>
        <v>0</v>
      </c>
      <c r="O5205" s="188">
        <v>182.6866</v>
      </c>
      <c r="P5205" s="188">
        <v>154.03393080999999</v>
      </c>
      <c r="Q5205" s="188">
        <f t="shared" si="618"/>
        <v>28.652669190000012</v>
      </c>
      <c r="S5205" s="184">
        <v>0</v>
      </c>
      <c r="T5205" s="184">
        <v>0</v>
      </c>
      <c r="U5205" s="184">
        <f t="shared" si="619"/>
        <v>0</v>
      </c>
      <c r="W5205" s="185">
        <v>0</v>
      </c>
      <c r="X5205" s="185">
        <v>0</v>
      </c>
      <c r="Y5205" s="185">
        <f t="shared" si="620"/>
        <v>0</v>
      </c>
    </row>
    <row r="5206" spans="2:25" s="187" customFormat="1" hidden="1" x14ac:dyDescent="0.3">
      <c r="B5206" s="226" t="s">
        <v>5510</v>
      </c>
      <c r="C5206" s="338" t="s">
        <v>12678</v>
      </c>
      <c r="D5206" s="249"/>
      <c r="E5206" s="249"/>
      <c r="F5206" s="183"/>
      <c r="G5206" s="184">
        <f t="shared" si="614"/>
        <v>329.07190000000003</v>
      </c>
      <c r="H5206" s="184">
        <f t="shared" si="615"/>
        <v>291.62355036999998</v>
      </c>
      <c r="I5206" s="184">
        <f t="shared" si="616"/>
        <v>37.448349630000052</v>
      </c>
      <c r="K5206" s="184">
        <v>0</v>
      </c>
      <c r="L5206" s="184">
        <v>0</v>
      </c>
      <c r="M5206" s="184">
        <f t="shared" si="617"/>
        <v>0</v>
      </c>
      <c r="O5206" s="188">
        <v>329.07190000000003</v>
      </c>
      <c r="P5206" s="188">
        <v>291.62355036999998</v>
      </c>
      <c r="Q5206" s="188">
        <f t="shared" si="618"/>
        <v>37.448349630000052</v>
      </c>
      <c r="S5206" s="184">
        <v>0</v>
      </c>
      <c r="T5206" s="184">
        <v>0</v>
      </c>
      <c r="U5206" s="184">
        <f t="shared" si="619"/>
        <v>0</v>
      </c>
      <c r="W5206" s="185">
        <v>0</v>
      </c>
      <c r="X5206" s="185">
        <v>0</v>
      </c>
      <c r="Y5206" s="185">
        <f t="shared" si="620"/>
        <v>0</v>
      </c>
    </row>
    <row r="5207" spans="2:25" s="187" customFormat="1" hidden="1" x14ac:dyDescent="0.3">
      <c r="B5207" s="226" t="s">
        <v>5511</v>
      </c>
      <c r="C5207" s="338" t="s">
        <v>12679</v>
      </c>
      <c r="D5207" s="249"/>
      <c r="E5207" s="249"/>
      <c r="F5207" s="183"/>
      <c r="G5207" s="184">
        <f t="shared" si="614"/>
        <v>102.1772</v>
      </c>
      <c r="H5207" s="184">
        <f t="shared" si="615"/>
        <v>73.514936680000005</v>
      </c>
      <c r="I5207" s="184">
        <f t="shared" si="616"/>
        <v>28.662263319999994</v>
      </c>
      <c r="K5207" s="184">
        <v>0</v>
      </c>
      <c r="L5207" s="184">
        <v>0</v>
      </c>
      <c r="M5207" s="184">
        <f t="shared" si="617"/>
        <v>0</v>
      </c>
      <c r="O5207" s="188">
        <v>102.1772</v>
      </c>
      <c r="P5207" s="188">
        <v>73.514936680000005</v>
      </c>
      <c r="Q5207" s="188">
        <f t="shared" si="618"/>
        <v>28.662263319999994</v>
      </c>
      <c r="S5207" s="184">
        <v>0</v>
      </c>
      <c r="T5207" s="184">
        <v>0</v>
      </c>
      <c r="U5207" s="184">
        <f t="shared" si="619"/>
        <v>0</v>
      </c>
      <c r="W5207" s="185">
        <v>0</v>
      </c>
      <c r="X5207" s="185">
        <v>0</v>
      </c>
      <c r="Y5207" s="185">
        <f t="shared" si="620"/>
        <v>0</v>
      </c>
    </row>
    <row r="5208" spans="2:25" s="187" customFormat="1" hidden="1" x14ac:dyDescent="0.3">
      <c r="B5208" s="226" t="s">
        <v>5512</v>
      </c>
      <c r="C5208" s="338" t="s">
        <v>12680</v>
      </c>
      <c r="D5208" s="249"/>
      <c r="E5208" s="249"/>
      <c r="F5208" s="183"/>
      <c r="G5208" s="184">
        <f t="shared" si="614"/>
        <v>124.8441</v>
      </c>
      <c r="H5208" s="184">
        <f t="shared" si="615"/>
        <v>88.56</v>
      </c>
      <c r="I5208" s="184">
        <f t="shared" si="616"/>
        <v>36.284099999999995</v>
      </c>
      <c r="K5208" s="184">
        <v>0</v>
      </c>
      <c r="L5208" s="184">
        <v>0</v>
      </c>
      <c r="M5208" s="184">
        <f t="shared" si="617"/>
        <v>0</v>
      </c>
      <c r="O5208" s="188">
        <v>124.8441</v>
      </c>
      <c r="P5208" s="188">
        <v>88.56</v>
      </c>
      <c r="Q5208" s="188">
        <f t="shared" si="618"/>
        <v>36.284099999999995</v>
      </c>
      <c r="S5208" s="184">
        <v>0</v>
      </c>
      <c r="T5208" s="184">
        <v>0</v>
      </c>
      <c r="U5208" s="184">
        <f t="shared" si="619"/>
        <v>0</v>
      </c>
      <c r="W5208" s="185">
        <v>0</v>
      </c>
      <c r="X5208" s="185">
        <v>0</v>
      </c>
      <c r="Y5208" s="185">
        <f t="shared" si="620"/>
        <v>0</v>
      </c>
    </row>
    <row r="5209" spans="2:25" s="187" customFormat="1" hidden="1" x14ac:dyDescent="0.3">
      <c r="B5209" s="226" t="s">
        <v>5513</v>
      </c>
      <c r="C5209" s="338" t="s">
        <v>12681</v>
      </c>
      <c r="D5209" s="249"/>
      <c r="E5209" s="249"/>
      <c r="F5209" s="183"/>
      <c r="G5209" s="184">
        <f t="shared" si="614"/>
        <v>53.638600000000004</v>
      </c>
      <c r="H5209" s="184">
        <f t="shared" si="615"/>
        <v>45.895031899999999</v>
      </c>
      <c r="I5209" s="184">
        <f t="shared" si="616"/>
        <v>7.7435681000000045</v>
      </c>
      <c r="K5209" s="184">
        <v>0</v>
      </c>
      <c r="L5209" s="184">
        <v>0</v>
      </c>
      <c r="M5209" s="184">
        <f t="shared" si="617"/>
        <v>0</v>
      </c>
      <c r="O5209" s="188">
        <v>53.638600000000004</v>
      </c>
      <c r="P5209" s="188">
        <v>45.895031899999999</v>
      </c>
      <c r="Q5209" s="188">
        <f t="shared" si="618"/>
        <v>7.7435681000000045</v>
      </c>
      <c r="S5209" s="184">
        <v>0</v>
      </c>
      <c r="T5209" s="184">
        <v>0</v>
      </c>
      <c r="U5209" s="184">
        <f t="shared" si="619"/>
        <v>0</v>
      </c>
      <c r="W5209" s="185">
        <v>0</v>
      </c>
      <c r="X5209" s="185">
        <v>0</v>
      </c>
      <c r="Y5209" s="185">
        <f t="shared" si="620"/>
        <v>0</v>
      </c>
    </row>
    <row r="5210" spans="2:25" s="187" customFormat="1" hidden="1" x14ac:dyDescent="0.3">
      <c r="B5210" s="226" t="s">
        <v>5514</v>
      </c>
      <c r="C5210" s="338" t="s">
        <v>12682</v>
      </c>
      <c r="D5210" s="249"/>
      <c r="E5210" s="249"/>
      <c r="F5210" s="183"/>
      <c r="G5210" s="184">
        <f t="shared" si="614"/>
        <v>818.44540000000006</v>
      </c>
      <c r="H5210" s="184">
        <f t="shared" si="615"/>
        <v>413.44964809999999</v>
      </c>
      <c r="I5210" s="184">
        <f t="shared" si="616"/>
        <v>404.99575190000007</v>
      </c>
      <c r="K5210" s="184">
        <v>0</v>
      </c>
      <c r="L5210" s="184">
        <v>0</v>
      </c>
      <c r="M5210" s="184">
        <f t="shared" si="617"/>
        <v>0</v>
      </c>
      <c r="O5210" s="188">
        <v>818.44540000000006</v>
      </c>
      <c r="P5210" s="188">
        <v>413.44964809999999</v>
      </c>
      <c r="Q5210" s="188">
        <f t="shared" si="618"/>
        <v>404.99575190000007</v>
      </c>
      <c r="S5210" s="184">
        <v>0</v>
      </c>
      <c r="T5210" s="184">
        <v>0</v>
      </c>
      <c r="U5210" s="184">
        <f t="shared" si="619"/>
        <v>0</v>
      </c>
      <c r="W5210" s="185">
        <v>0</v>
      </c>
      <c r="X5210" s="185">
        <v>0</v>
      </c>
      <c r="Y5210" s="185">
        <f t="shared" si="620"/>
        <v>0</v>
      </c>
    </row>
    <row r="5211" spans="2:25" s="187" customFormat="1" hidden="1" x14ac:dyDescent="0.3">
      <c r="B5211" s="226" t="s">
        <v>5515</v>
      </c>
      <c r="C5211" s="338" t="s">
        <v>12683</v>
      </c>
      <c r="D5211" s="249"/>
      <c r="E5211" s="249"/>
      <c r="F5211" s="183"/>
      <c r="G5211" s="184">
        <f t="shared" si="614"/>
        <v>73.688000000000002</v>
      </c>
      <c r="H5211" s="184">
        <f t="shared" si="615"/>
        <v>0</v>
      </c>
      <c r="I5211" s="184">
        <f t="shared" si="616"/>
        <v>73.688000000000002</v>
      </c>
      <c r="K5211" s="184">
        <v>0</v>
      </c>
      <c r="L5211" s="184">
        <v>0</v>
      </c>
      <c r="M5211" s="184">
        <f t="shared" si="617"/>
        <v>0</v>
      </c>
      <c r="O5211" s="188">
        <v>73.688000000000002</v>
      </c>
      <c r="P5211" s="188">
        <v>0</v>
      </c>
      <c r="Q5211" s="188">
        <f t="shared" si="618"/>
        <v>73.688000000000002</v>
      </c>
      <c r="S5211" s="184">
        <v>0</v>
      </c>
      <c r="T5211" s="184">
        <v>0</v>
      </c>
      <c r="U5211" s="184">
        <f t="shared" si="619"/>
        <v>0</v>
      </c>
      <c r="W5211" s="185">
        <v>0</v>
      </c>
      <c r="X5211" s="185">
        <v>0</v>
      </c>
      <c r="Y5211" s="185">
        <f t="shared" si="620"/>
        <v>0</v>
      </c>
    </row>
    <row r="5212" spans="2:25" s="187" customFormat="1" hidden="1" x14ac:dyDescent="0.3">
      <c r="B5212" s="226" t="s">
        <v>5516</v>
      </c>
      <c r="C5212" s="338" t="s">
        <v>12684</v>
      </c>
      <c r="D5212" s="249"/>
      <c r="E5212" s="249"/>
      <c r="F5212" s="183"/>
      <c r="G5212" s="184">
        <f t="shared" si="614"/>
        <v>113.754</v>
      </c>
      <c r="H5212" s="184">
        <f t="shared" si="615"/>
        <v>60.852500000000006</v>
      </c>
      <c r="I5212" s="184">
        <f t="shared" si="616"/>
        <v>52.901499999999999</v>
      </c>
      <c r="K5212" s="184">
        <v>0</v>
      </c>
      <c r="L5212" s="184">
        <v>0</v>
      </c>
      <c r="M5212" s="184">
        <f t="shared" si="617"/>
        <v>0</v>
      </c>
      <c r="O5212" s="188">
        <v>113.754</v>
      </c>
      <c r="P5212" s="188">
        <v>60.852500000000006</v>
      </c>
      <c r="Q5212" s="188">
        <f t="shared" si="618"/>
        <v>52.901499999999999</v>
      </c>
      <c r="S5212" s="184">
        <v>0</v>
      </c>
      <c r="T5212" s="184">
        <v>0</v>
      </c>
      <c r="U5212" s="184">
        <f t="shared" si="619"/>
        <v>0</v>
      </c>
      <c r="W5212" s="185">
        <v>0</v>
      </c>
      <c r="X5212" s="185">
        <v>0</v>
      </c>
      <c r="Y5212" s="185">
        <f t="shared" si="620"/>
        <v>0</v>
      </c>
    </row>
    <row r="5213" spans="2:25" s="187" customFormat="1" hidden="1" x14ac:dyDescent="0.3">
      <c r="B5213" s="226" t="s">
        <v>5517</v>
      </c>
      <c r="C5213" s="338" t="s">
        <v>12685</v>
      </c>
      <c r="D5213" s="249"/>
      <c r="E5213" s="249"/>
      <c r="F5213" s="183"/>
      <c r="G5213" s="184">
        <f t="shared" si="614"/>
        <v>0</v>
      </c>
      <c r="H5213" s="184">
        <f t="shared" si="615"/>
        <v>0</v>
      </c>
      <c r="I5213" s="184">
        <f t="shared" si="616"/>
        <v>0</v>
      </c>
      <c r="K5213" s="184">
        <v>0</v>
      </c>
      <c r="L5213" s="184">
        <v>0</v>
      </c>
      <c r="M5213" s="184">
        <f t="shared" si="617"/>
        <v>0</v>
      </c>
      <c r="O5213" s="188">
        <v>0</v>
      </c>
      <c r="P5213" s="188">
        <v>0</v>
      </c>
      <c r="Q5213" s="188">
        <f t="shared" si="618"/>
        <v>0</v>
      </c>
      <c r="S5213" s="184">
        <v>0</v>
      </c>
      <c r="T5213" s="184">
        <v>0</v>
      </c>
      <c r="U5213" s="184">
        <f t="shared" si="619"/>
        <v>0</v>
      </c>
      <c r="W5213" s="185">
        <v>0</v>
      </c>
      <c r="X5213" s="185">
        <v>0</v>
      </c>
      <c r="Y5213" s="185">
        <f t="shared" si="620"/>
        <v>0</v>
      </c>
    </row>
    <row r="5214" spans="2:25" s="187" customFormat="1" hidden="1" x14ac:dyDescent="0.3">
      <c r="B5214" s="226" t="s">
        <v>5518</v>
      </c>
      <c r="C5214" s="338" t="s">
        <v>12686</v>
      </c>
      <c r="D5214" s="249"/>
      <c r="E5214" s="249"/>
      <c r="F5214" s="183"/>
      <c r="G5214" s="184">
        <f t="shared" si="614"/>
        <v>863.5498</v>
      </c>
      <c r="H5214" s="184">
        <f t="shared" si="615"/>
        <v>781.97343852999995</v>
      </c>
      <c r="I5214" s="184">
        <f t="shared" si="616"/>
        <v>81.576361470000052</v>
      </c>
      <c r="K5214" s="184">
        <v>0</v>
      </c>
      <c r="L5214" s="184">
        <v>0</v>
      </c>
      <c r="M5214" s="184">
        <f t="shared" si="617"/>
        <v>0</v>
      </c>
      <c r="O5214" s="188">
        <v>863.5498</v>
      </c>
      <c r="P5214" s="188">
        <v>781.97343852999995</v>
      </c>
      <c r="Q5214" s="188">
        <f t="shared" si="618"/>
        <v>81.576361470000052</v>
      </c>
      <c r="S5214" s="184">
        <v>0</v>
      </c>
      <c r="T5214" s="184">
        <v>0</v>
      </c>
      <c r="U5214" s="184">
        <f t="shared" si="619"/>
        <v>0</v>
      </c>
      <c r="W5214" s="185">
        <v>0</v>
      </c>
      <c r="X5214" s="185">
        <v>0</v>
      </c>
      <c r="Y5214" s="185">
        <f t="shared" si="620"/>
        <v>0</v>
      </c>
    </row>
    <row r="5215" spans="2:25" s="187" customFormat="1" hidden="1" x14ac:dyDescent="0.3">
      <c r="B5215" s="226" t="s">
        <v>5519</v>
      </c>
      <c r="C5215" s="338" t="s">
        <v>12687</v>
      </c>
      <c r="D5215" s="249"/>
      <c r="E5215" s="249"/>
      <c r="F5215" s="183"/>
      <c r="G5215" s="184">
        <f t="shared" si="614"/>
        <v>358.52929999999998</v>
      </c>
      <c r="H5215" s="184">
        <f t="shared" si="615"/>
        <v>300.00838854999995</v>
      </c>
      <c r="I5215" s="184">
        <f t="shared" si="616"/>
        <v>58.520911450000028</v>
      </c>
      <c r="K5215" s="184">
        <v>0</v>
      </c>
      <c r="L5215" s="184">
        <v>0</v>
      </c>
      <c r="M5215" s="184">
        <f t="shared" si="617"/>
        <v>0</v>
      </c>
      <c r="O5215" s="188">
        <v>358.52929999999998</v>
      </c>
      <c r="P5215" s="188">
        <v>300.00838854999995</v>
      </c>
      <c r="Q5215" s="188">
        <f t="shared" si="618"/>
        <v>58.520911450000028</v>
      </c>
      <c r="S5215" s="184">
        <v>0</v>
      </c>
      <c r="T5215" s="184">
        <v>0</v>
      </c>
      <c r="U5215" s="184">
        <f t="shared" si="619"/>
        <v>0</v>
      </c>
      <c r="W5215" s="185">
        <v>0</v>
      </c>
      <c r="X5215" s="185">
        <v>0</v>
      </c>
      <c r="Y5215" s="185">
        <f t="shared" si="620"/>
        <v>0</v>
      </c>
    </row>
    <row r="5216" spans="2:25" s="187" customFormat="1" hidden="1" x14ac:dyDescent="0.3">
      <c r="B5216" s="226" t="s">
        <v>5520</v>
      </c>
      <c r="C5216" s="338" t="s">
        <v>12688</v>
      </c>
      <c r="D5216" s="249"/>
      <c r="E5216" s="249"/>
      <c r="F5216" s="183"/>
      <c r="G5216" s="184">
        <f t="shared" si="614"/>
        <v>503.44879999999995</v>
      </c>
      <c r="H5216" s="184">
        <f t="shared" si="615"/>
        <v>469.81330515999997</v>
      </c>
      <c r="I5216" s="184">
        <f t="shared" si="616"/>
        <v>33.635494839999978</v>
      </c>
      <c r="K5216" s="184">
        <v>0</v>
      </c>
      <c r="L5216" s="184">
        <v>0</v>
      </c>
      <c r="M5216" s="184">
        <f t="shared" si="617"/>
        <v>0</v>
      </c>
      <c r="O5216" s="188">
        <v>503.44879999999995</v>
      </c>
      <c r="P5216" s="188">
        <v>469.81330515999997</v>
      </c>
      <c r="Q5216" s="188">
        <f t="shared" si="618"/>
        <v>33.635494839999978</v>
      </c>
      <c r="S5216" s="184">
        <v>0</v>
      </c>
      <c r="T5216" s="184">
        <v>0</v>
      </c>
      <c r="U5216" s="184">
        <f t="shared" si="619"/>
        <v>0</v>
      </c>
      <c r="W5216" s="185">
        <v>0</v>
      </c>
      <c r="X5216" s="185">
        <v>0</v>
      </c>
      <c r="Y5216" s="185">
        <f t="shared" si="620"/>
        <v>0</v>
      </c>
    </row>
    <row r="5217" spans="2:25" s="187" customFormat="1" hidden="1" x14ac:dyDescent="0.3">
      <c r="B5217" s="226" t="s">
        <v>5521</v>
      </c>
      <c r="C5217" s="338" t="s">
        <v>12689</v>
      </c>
      <c r="D5217" s="249"/>
      <c r="E5217" s="249"/>
      <c r="F5217" s="183"/>
      <c r="G5217" s="184">
        <f t="shared" si="614"/>
        <v>104.58439999999999</v>
      </c>
      <c r="H5217" s="184">
        <f t="shared" si="615"/>
        <v>86.859770010000005</v>
      </c>
      <c r="I5217" s="184">
        <f t="shared" si="616"/>
        <v>17.724629989999983</v>
      </c>
      <c r="K5217" s="184">
        <v>0</v>
      </c>
      <c r="L5217" s="184">
        <v>0</v>
      </c>
      <c r="M5217" s="184">
        <f t="shared" si="617"/>
        <v>0</v>
      </c>
      <c r="O5217" s="188">
        <v>104.58439999999999</v>
      </c>
      <c r="P5217" s="188">
        <v>86.859770010000005</v>
      </c>
      <c r="Q5217" s="188">
        <f t="shared" si="618"/>
        <v>17.724629989999983</v>
      </c>
      <c r="S5217" s="184">
        <v>0</v>
      </c>
      <c r="T5217" s="184">
        <v>0</v>
      </c>
      <c r="U5217" s="184">
        <f t="shared" si="619"/>
        <v>0</v>
      </c>
      <c r="W5217" s="185">
        <v>0</v>
      </c>
      <c r="X5217" s="185">
        <v>0</v>
      </c>
      <c r="Y5217" s="185">
        <f t="shared" si="620"/>
        <v>0</v>
      </c>
    </row>
    <row r="5218" spans="2:25" s="187" customFormat="1" hidden="1" x14ac:dyDescent="0.3">
      <c r="B5218" s="226" t="s">
        <v>5522</v>
      </c>
      <c r="C5218" s="338" t="s">
        <v>12690</v>
      </c>
      <c r="D5218" s="249"/>
      <c r="E5218" s="249"/>
      <c r="F5218" s="183"/>
      <c r="G5218" s="184">
        <f t="shared" si="614"/>
        <v>57.942500000000003</v>
      </c>
      <c r="H5218" s="184">
        <f t="shared" si="615"/>
        <v>48.554608500000001</v>
      </c>
      <c r="I5218" s="184">
        <f t="shared" si="616"/>
        <v>9.3878915000000021</v>
      </c>
      <c r="K5218" s="184">
        <v>0</v>
      </c>
      <c r="L5218" s="184">
        <v>0</v>
      </c>
      <c r="M5218" s="184">
        <f t="shared" si="617"/>
        <v>0</v>
      </c>
      <c r="O5218" s="188">
        <v>57.942500000000003</v>
      </c>
      <c r="P5218" s="188">
        <v>48.554608500000001</v>
      </c>
      <c r="Q5218" s="188">
        <f t="shared" si="618"/>
        <v>9.3878915000000021</v>
      </c>
      <c r="S5218" s="184">
        <v>0</v>
      </c>
      <c r="T5218" s="184">
        <v>0</v>
      </c>
      <c r="U5218" s="184">
        <f t="shared" si="619"/>
        <v>0</v>
      </c>
      <c r="W5218" s="185">
        <v>0</v>
      </c>
      <c r="X5218" s="185">
        <v>0</v>
      </c>
      <c r="Y5218" s="185">
        <f t="shared" si="620"/>
        <v>0</v>
      </c>
    </row>
    <row r="5219" spans="2:25" s="187" customFormat="1" hidden="1" x14ac:dyDescent="0.3">
      <c r="B5219" s="226" t="s">
        <v>5523</v>
      </c>
      <c r="C5219" s="338" t="s">
        <v>12691</v>
      </c>
      <c r="D5219" s="249"/>
      <c r="E5219" s="249"/>
      <c r="F5219" s="183"/>
      <c r="G5219" s="184">
        <f t="shared" si="614"/>
        <v>122.2911</v>
      </c>
      <c r="H5219" s="184">
        <f t="shared" si="615"/>
        <v>110.7</v>
      </c>
      <c r="I5219" s="184">
        <f t="shared" si="616"/>
        <v>11.591099999999997</v>
      </c>
      <c r="K5219" s="184">
        <v>0</v>
      </c>
      <c r="L5219" s="184">
        <v>0</v>
      </c>
      <c r="M5219" s="184">
        <f t="shared" si="617"/>
        <v>0</v>
      </c>
      <c r="O5219" s="188">
        <v>122.2911</v>
      </c>
      <c r="P5219" s="188">
        <v>110.7</v>
      </c>
      <c r="Q5219" s="188">
        <f t="shared" si="618"/>
        <v>11.591099999999997</v>
      </c>
      <c r="S5219" s="184">
        <v>0</v>
      </c>
      <c r="T5219" s="184">
        <v>0</v>
      </c>
      <c r="U5219" s="184">
        <f t="shared" si="619"/>
        <v>0</v>
      </c>
      <c r="W5219" s="185">
        <v>0</v>
      </c>
      <c r="X5219" s="185">
        <v>0</v>
      </c>
      <c r="Y5219" s="185">
        <f t="shared" si="620"/>
        <v>0</v>
      </c>
    </row>
    <row r="5220" spans="2:25" s="187" customFormat="1" hidden="1" x14ac:dyDescent="0.3">
      <c r="B5220" s="226" t="s">
        <v>5524</v>
      </c>
      <c r="C5220" s="338" t="s">
        <v>12692</v>
      </c>
      <c r="D5220" s="249"/>
      <c r="E5220" s="249"/>
      <c r="F5220" s="183"/>
      <c r="G5220" s="184">
        <f t="shared" si="614"/>
        <v>64.528800000000004</v>
      </c>
      <c r="H5220" s="184">
        <f t="shared" si="615"/>
        <v>51.644157200000009</v>
      </c>
      <c r="I5220" s="184">
        <f t="shared" si="616"/>
        <v>12.884642799999995</v>
      </c>
      <c r="K5220" s="184">
        <v>0</v>
      </c>
      <c r="L5220" s="184">
        <v>0</v>
      </c>
      <c r="M5220" s="184">
        <f t="shared" si="617"/>
        <v>0</v>
      </c>
      <c r="O5220" s="188">
        <v>64.528800000000004</v>
      </c>
      <c r="P5220" s="188">
        <v>51.644157200000009</v>
      </c>
      <c r="Q5220" s="188">
        <f t="shared" si="618"/>
        <v>12.884642799999995</v>
      </c>
      <c r="S5220" s="184">
        <v>0</v>
      </c>
      <c r="T5220" s="184">
        <v>0</v>
      </c>
      <c r="U5220" s="184">
        <f t="shared" si="619"/>
        <v>0</v>
      </c>
      <c r="W5220" s="185">
        <v>0</v>
      </c>
      <c r="X5220" s="185">
        <v>0</v>
      </c>
      <c r="Y5220" s="185">
        <f t="shared" si="620"/>
        <v>0</v>
      </c>
    </row>
    <row r="5221" spans="2:25" s="187" customFormat="1" hidden="1" x14ac:dyDescent="0.3">
      <c r="B5221" s="226" t="s">
        <v>5525</v>
      </c>
      <c r="C5221" s="338" t="s">
        <v>12693</v>
      </c>
      <c r="D5221" s="249"/>
      <c r="E5221" s="249"/>
      <c r="F5221" s="183"/>
      <c r="G5221" s="184">
        <f t="shared" si="614"/>
        <v>424.07989999999995</v>
      </c>
      <c r="H5221" s="184">
        <f t="shared" si="615"/>
        <v>373.68796435999997</v>
      </c>
      <c r="I5221" s="184">
        <f t="shared" si="616"/>
        <v>50.391935639999986</v>
      </c>
      <c r="K5221" s="184">
        <v>0</v>
      </c>
      <c r="L5221" s="184">
        <v>0</v>
      </c>
      <c r="M5221" s="184">
        <f t="shared" si="617"/>
        <v>0</v>
      </c>
      <c r="O5221" s="188">
        <v>424.07989999999995</v>
      </c>
      <c r="P5221" s="188">
        <v>373.68796435999997</v>
      </c>
      <c r="Q5221" s="188">
        <f t="shared" si="618"/>
        <v>50.391935639999986</v>
      </c>
      <c r="S5221" s="184">
        <v>0</v>
      </c>
      <c r="T5221" s="184">
        <v>0</v>
      </c>
      <c r="U5221" s="184">
        <f t="shared" si="619"/>
        <v>0</v>
      </c>
      <c r="W5221" s="185">
        <v>0</v>
      </c>
      <c r="X5221" s="185">
        <v>0</v>
      </c>
      <c r="Y5221" s="185">
        <f t="shared" si="620"/>
        <v>0</v>
      </c>
    </row>
    <row r="5222" spans="2:25" s="187" customFormat="1" hidden="1" x14ac:dyDescent="0.3">
      <c r="B5222" s="226" t="s">
        <v>5526</v>
      </c>
      <c r="C5222" s="338" t="s">
        <v>12694</v>
      </c>
      <c r="D5222" s="249"/>
      <c r="E5222" s="249"/>
      <c r="F5222" s="183"/>
      <c r="G5222" s="184">
        <f t="shared" si="614"/>
        <v>43.786099999999998</v>
      </c>
      <c r="H5222" s="184">
        <f t="shared" si="615"/>
        <v>0</v>
      </c>
      <c r="I5222" s="184">
        <f t="shared" si="616"/>
        <v>43.786099999999998</v>
      </c>
      <c r="K5222" s="184">
        <v>0</v>
      </c>
      <c r="L5222" s="184">
        <v>0</v>
      </c>
      <c r="M5222" s="184">
        <f t="shared" si="617"/>
        <v>0</v>
      </c>
      <c r="O5222" s="188">
        <v>43.786099999999998</v>
      </c>
      <c r="P5222" s="188">
        <v>0</v>
      </c>
      <c r="Q5222" s="188">
        <f t="shared" si="618"/>
        <v>43.786099999999998</v>
      </c>
      <c r="S5222" s="184">
        <v>0</v>
      </c>
      <c r="T5222" s="184">
        <v>0</v>
      </c>
      <c r="U5222" s="184">
        <f t="shared" si="619"/>
        <v>0</v>
      </c>
      <c r="W5222" s="185">
        <v>0</v>
      </c>
      <c r="X5222" s="185">
        <v>0</v>
      </c>
      <c r="Y5222" s="185">
        <f t="shared" si="620"/>
        <v>0</v>
      </c>
    </row>
    <row r="5223" spans="2:25" s="187" customFormat="1" hidden="1" x14ac:dyDescent="0.3">
      <c r="B5223" s="226" t="s">
        <v>5527</v>
      </c>
      <c r="C5223" s="338" t="s">
        <v>12695</v>
      </c>
      <c r="D5223" s="249"/>
      <c r="E5223" s="249"/>
      <c r="F5223" s="183"/>
      <c r="G5223" s="184">
        <f t="shared" si="614"/>
        <v>74.899000000000001</v>
      </c>
      <c r="H5223" s="184">
        <f t="shared" si="615"/>
        <v>0.1</v>
      </c>
      <c r="I5223" s="184">
        <f t="shared" si="616"/>
        <v>74.799000000000007</v>
      </c>
      <c r="K5223" s="184">
        <v>0</v>
      </c>
      <c r="L5223" s="184">
        <v>0</v>
      </c>
      <c r="M5223" s="184">
        <f t="shared" si="617"/>
        <v>0</v>
      </c>
      <c r="O5223" s="188">
        <v>74.899000000000001</v>
      </c>
      <c r="P5223" s="188">
        <v>0.1</v>
      </c>
      <c r="Q5223" s="188">
        <f t="shared" si="618"/>
        <v>74.799000000000007</v>
      </c>
      <c r="S5223" s="184">
        <v>0</v>
      </c>
      <c r="T5223" s="184">
        <v>0</v>
      </c>
      <c r="U5223" s="184">
        <f t="shared" si="619"/>
        <v>0</v>
      </c>
      <c r="W5223" s="185">
        <v>0</v>
      </c>
      <c r="X5223" s="185">
        <v>0</v>
      </c>
      <c r="Y5223" s="185">
        <f t="shared" si="620"/>
        <v>0</v>
      </c>
    </row>
    <row r="5224" spans="2:25" s="187" customFormat="1" hidden="1" x14ac:dyDescent="0.3">
      <c r="B5224" s="226" t="s">
        <v>5528</v>
      </c>
      <c r="C5224" s="338" t="s">
        <v>12696</v>
      </c>
      <c r="D5224" s="249"/>
      <c r="E5224" s="249"/>
      <c r="F5224" s="183"/>
      <c r="G5224" s="184">
        <f t="shared" si="614"/>
        <v>4</v>
      </c>
      <c r="H5224" s="184">
        <f t="shared" si="615"/>
        <v>3.8147899999999999</v>
      </c>
      <c r="I5224" s="184">
        <f t="shared" si="616"/>
        <v>0.1852100000000001</v>
      </c>
      <c r="K5224" s="184">
        <v>0</v>
      </c>
      <c r="L5224" s="184">
        <v>0</v>
      </c>
      <c r="M5224" s="184">
        <f t="shared" si="617"/>
        <v>0</v>
      </c>
      <c r="O5224" s="188">
        <v>4</v>
      </c>
      <c r="P5224" s="188">
        <v>3.8147899999999999</v>
      </c>
      <c r="Q5224" s="188">
        <f t="shared" si="618"/>
        <v>0.1852100000000001</v>
      </c>
      <c r="S5224" s="184">
        <v>0</v>
      </c>
      <c r="T5224" s="184">
        <v>0</v>
      </c>
      <c r="U5224" s="184">
        <f t="shared" si="619"/>
        <v>0</v>
      </c>
      <c r="W5224" s="185">
        <v>0</v>
      </c>
      <c r="X5224" s="185">
        <v>0</v>
      </c>
      <c r="Y5224" s="185">
        <f t="shared" si="620"/>
        <v>0</v>
      </c>
    </row>
    <row r="5225" spans="2:25" s="187" customFormat="1" hidden="1" x14ac:dyDescent="0.3">
      <c r="B5225" s="226" t="s">
        <v>5529</v>
      </c>
      <c r="C5225" s="338" t="s">
        <v>12697</v>
      </c>
      <c r="D5225" s="249"/>
      <c r="E5225" s="249"/>
      <c r="F5225" s="183"/>
      <c r="G5225" s="184">
        <f t="shared" si="614"/>
        <v>578.471</v>
      </c>
      <c r="H5225" s="184">
        <f t="shared" si="615"/>
        <v>497.06571269000005</v>
      </c>
      <c r="I5225" s="184">
        <f t="shared" si="616"/>
        <v>81.405287309999949</v>
      </c>
      <c r="K5225" s="184">
        <v>0</v>
      </c>
      <c r="L5225" s="184">
        <v>0</v>
      </c>
      <c r="M5225" s="184">
        <f t="shared" si="617"/>
        <v>0</v>
      </c>
      <c r="O5225" s="188">
        <v>578.471</v>
      </c>
      <c r="P5225" s="188">
        <v>497.06571269000005</v>
      </c>
      <c r="Q5225" s="188">
        <f t="shared" si="618"/>
        <v>81.405287309999949</v>
      </c>
      <c r="S5225" s="184">
        <v>0</v>
      </c>
      <c r="T5225" s="184">
        <v>0</v>
      </c>
      <c r="U5225" s="184">
        <f t="shared" si="619"/>
        <v>0</v>
      </c>
      <c r="W5225" s="185">
        <v>0</v>
      </c>
      <c r="X5225" s="185">
        <v>0</v>
      </c>
      <c r="Y5225" s="185">
        <f t="shared" si="620"/>
        <v>0</v>
      </c>
    </row>
    <row r="5226" spans="2:25" s="187" customFormat="1" hidden="1" x14ac:dyDescent="0.3">
      <c r="B5226" s="226" t="s">
        <v>5530</v>
      </c>
      <c r="C5226" s="338" t="s">
        <v>12698</v>
      </c>
      <c r="D5226" s="249"/>
      <c r="E5226" s="249"/>
      <c r="F5226" s="183"/>
      <c r="G5226" s="184">
        <f t="shared" si="614"/>
        <v>256.85900000000004</v>
      </c>
      <c r="H5226" s="184">
        <f t="shared" si="615"/>
        <v>203.04537886000003</v>
      </c>
      <c r="I5226" s="184">
        <f t="shared" si="616"/>
        <v>53.813621140000009</v>
      </c>
      <c r="K5226" s="184">
        <v>0</v>
      </c>
      <c r="L5226" s="184">
        <v>0</v>
      </c>
      <c r="M5226" s="184">
        <f t="shared" si="617"/>
        <v>0</v>
      </c>
      <c r="O5226" s="188">
        <v>256.85900000000004</v>
      </c>
      <c r="P5226" s="188">
        <v>203.04537886000003</v>
      </c>
      <c r="Q5226" s="188">
        <f t="shared" si="618"/>
        <v>53.813621140000009</v>
      </c>
      <c r="S5226" s="184">
        <v>0</v>
      </c>
      <c r="T5226" s="184">
        <v>0</v>
      </c>
      <c r="U5226" s="184">
        <f t="shared" si="619"/>
        <v>0</v>
      </c>
      <c r="W5226" s="185">
        <v>0</v>
      </c>
      <c r="X5226" s="185">
        <v>0</v>
      </c>
      <c r="Y5226" s="185">
        <f t="shared" si="620"/>
        <v>0</v>
      </c>
    </row>
    <row r="5227" spans="2:25" s="187" customFormat="1" hidden="1" x14ac:dyDescent="0.3">
      <c r="B5227" s="226" t="s">
        <v>5531</v>
      </c>
      <c r="C5227" s="338" t="s">
        <v>12699</v>
      </c>
      <c r="D5227" s="249"/>
      <c r="E5227" s="249"/>
      <c r="F5227" s="183"/>
      <c r="G5227" s="184">
        <f t="shared" si="614"/>
        <v>327.83200000000005</v>
      </c>
      <c r="H5227" s="184">
        <f t="shared" si="615"/>
        <v>305.77412579999998</v>
      </c>
      <c r="I5227" s="184">
        <f t="shared" si="616"/>
        <v>22.057874200000072</v>
      </c>
      <c r="K5227" s="184">
        <v>0</v>
      </c>
      <c r="L5227" s="184">
        <v>0</v>
      </c>
      <c r="M5227" s="184">
        <f t="shared" si="617"/>
        <v>0</v>
      </c>
      <c r="O5227" s="188">
        <v>327.83200000000005</v>
      </c>
      <c r="P5227" s="188">
        <v>305.77412579999998</v>
      </c>
      <c r="Q5227" s="188">
        <f t="shared" si="618"/>
        <v>22.057874200000072</v>
      </c>
      <c r="S5227" s="184">
        <v>0</v>
      </c>
      <c r="T5227" s="184">
        <v>0</v>
      </c>
      <c r="U5227" s="184">
        <f t="shared" si="619"/>
        <v>0</v>
      </c>
      <c r="W5227" s="185">
        <v>0</v>
      </c>
      <c r="X5227" s="185">
        <v>0</v>
      </c>
      <c r="Y5227" s="185">
        <f t="shared" si="620"/>
        <v>0</v>
      </c>
    </row>
    <row r="5228" spans="2:25" s="187" customFormat="1" hidden="1" x14ac:dyDescent="0.3">
      <c r="B5228" s="226" t="s">
        <v>5532</v>
      </c>
      <c r="C5228" s="338" t="s">
        <v>12700</v>
      </c>
      <c r="D5228" s="249"/>
      <c r="E5228" s="249"/>
      <c r="F5228" s="183"/>
      <c r="G5228" s="184">
        <f t="shared" si="614"/>
        <v>104.80419999999999</v>
      </c>
      <c r="H5228" s="184">
        <f t="shared" si="615"/>
        <v>81.50173289</v>
      </c>
      <c r="I5228" s="184">
        <f t="shared" si="616"/>
        <v>23.302467109999995</v>
      </c>
      <c r="K5228" s="184">
        <v>0</v>
      </c>
      <c r="L5228" s="184">
        <v>0</v>
      </c>
      <c r="M5228" s="184">
        <f t="shared" si="617"/>
        <v>0</v>
      </c>
      <c r="O5228" s="188">
        <v>104.80419999999999</v>
      </c>
      <c r="P5228" s="188">
        <v>81.50173289</v>
      </c>
      <c r="Q5228" s="188">
        <f t="shared" si="618"/>
        <v>23.302467109999995</v>
      </c>
      <c r="S5228" s="184">
        <v>0</v>
      </c>
      <c r="T5228" s="184">
        <v>0</v>
      </c>
      <c r="U5228" s="184">
        <f t="shared" si="619"/>
        <v>0</v>
      </c>
      <c r="W5228" s="185">
        <v>0</v>
      </c>
      <c r="X5228" s="185">
        <v>0</v>
      </c>
      <c r="Y5228" s="185">
        <f t="shared" si="620"/>
        <v>0</v>
      </c>
    </row>
    <row r="5229" spans="2:25" s="187" customFormat="1" hidden="1" x14ac:dyDescent="0.3">
      <c r="B5229" s="226" t="s">
        <v>5533</v>
      </c>
      <c r="C5229" s="338" t="s">
        <v>12701</v>
      </c>
      <c r="D5229" s="249"/>
      <c r="E5229" s="249"/>
      <c r="F5229" s="183"/>
      <c r="G5229" s="184">
        <f t="shared" ref="G5229:G5292" si="621">+K5229+O5229+S5229+W5229</f>
        <v>108.52030000000001</v>
      </c>
      <c r="H5229" s="184">
        <f t="shared" ref="H5229:H5292" si="622">+L5229+P5229+T5229+X5229</f>
        <v>64.261572000000001</v>
      </c>
      <c r="I5229" s="184">
        <f t="shared" si="616"/>
        <v>44.258728000000005</v>
      </c>
      <c r="K5229" s="184">
        <v>0</v>
      </c>
      <c r="L5229" s="184">
        <v>0</v>
      </c>
      <c r="M5229" s="184">
        <f t="shared" si="617"/>
        <v>0</v>
      </c>
      <c r="O5229" s="188">
        <v>108.52030000000001</v>
      </c>
      <c r="P5229" s="188">
        <v>64.261572000000001</v>
      </c>
      <c r="Q5229" s="188">
        <f t="shared" si="618"/>
        <v>44.258728000000005</v>
      </c>
      <c r="S5229" s="184">
        <v>0</v>
      </c>
      <c r="T5229" s="184">
        <v>0</v>
      </c>
      <c r="U5229" s="184">
        <f t="shared" si="619"/>
        <v>0</v>
      </c>
      <c r="W5229" s="185">
        <v>0</v>
      </c>
      <c r="X5229" s="185">
        <v>0</v>
      </c>
      <c r="Y5229" s="185">
        <f t="shared" si="620"/>
        <v>0</v>
      </c>
    </row>
    <row r="5230" spans="2:25" s="187" customFormat="1" hidden="1" x14ac:dyDescent="0.3">
      <c r="B5230" s="226" t="s">
        <v>5534</v>
      </c>
      <c r="C5230" s="338" t="s">
        <v>12702</v>
      </c>
      <c r="D5230" s="249"/>
      <c r="E5230" s="249"/>
      <c r="F5230" s="183"/>
      <c r="G5230" s="184">
        <f t="shared" si="621"/>
        <v>63.623199999999997</v>
      </c>
      <c r="H5230" s="184">
        <f t="shared" si="622"/>
        <v>37.342618999999999</v>
      </c>
      <c r="I5230" s="184">
        <f t="shared" si="616"/>
        <v>26.280580999999998</v>
      </c>
      <c r="K5230" s="184">
        <v>0</v>
      </c>
      <c r="L5230" s="184">
        <v>0</v>
      </c>
      <c r="M5230" s="184">
        <f t="shared" si="617"/>
        <v>0</v>
      </c>
      <c r="O5230" s="188">
        <v>63.623199999999997</v>
      </c>
      <c r="P5230" s="188">
        <v>37.342618999999999</v>
      </c>
      <c r="Q5230" s="188">
        <f t="shared" si="618"/>
        <v>26.280580999999998</v>
      </c>
      <c r="S5230" s="184">
        <v>0</v>
      </c>
      <c r="T5230" s="184">
        <v>0</v>
      </c>
      <c r="U5230" s="184">
        <f t="shared" si="619"/>
        <v>0</v>
      </c>
      <c r="W5230" s="185">
        <v>0</v>
      </c>
      <c r="X5230" s="185">
        <v>0</v>
      </c>
      <c r="Y5230" s="185">
        <f t="shared" si="620"/>
        <v>0</v>
      </c>
    </row>
    <row r="5231" spans="2:25" s="187" customFormat="1" hidden="1" x14ac:dyDescent="0.3">
      <c r="B5231" s="226" t="s">
        <v>5535</v>
      </c>
      <c r="C5231" s="338" t="s">
        <v>12703</v>
      </c>
      <c r="D5231" s="249"/>
      <c r="E5231" s="249"/>
      <c r="F5231" s="183"/>
      <c r="G5231" s="184">
        <f t="shared" si="621"/>
        <v>435.94159999999999</v>
      </c>
      <c r="H5231" s="184">
        <f t="shared" si="622"/>
        <v>288.36466346000003</v>
      </c>
      <c r="I5231" s="184">
        <f t="shared" si="616"/>
        <v>147.57693653999996</v>
      </c>
      <c r="K5231" s="184">
        <v>0</v>
      </c>
      <c r="L5231" s="184">
        <v>0</v>
      </c>
      <c r="M5231" s="184">
        <f t="shared" si="617"/>
        <v>0</v>
      </c>
      <c r="O5231" s="188">
        <v>435.94159999999999</v>
      </c>
      <c r="P5231" s="188">
        <v>288.36466346000003</v>
      </c>
      <c r="Q5231" s="188">
        <f t="shared" si="618"/>
        <v>147.57693653999996</v>
      </c>
      <c r="S5231" s="184">
        <v>0</v>
      </c>
      <c r="T5231" s="184">
        <v>0</v>
      </c>
      <c r="U5231" s="184">
        <f t="shared" si="619"/>
        <v>0</v>
      </c>
      <c r="W5231" s="185">
        <v>0</v>
      </c>
      <c r="X5231" s="185">
        <v>0</v>
      </c>
      <c r="Y5231" s="185">
        <f t="shared" si="620"/>
        <v>0</v>
      </c>
    </row>
    <row r="5232" spans="2:25" s="187" customFormat="1" hidden="1" x14ac:dyDescent="0.3">
      <c r="B5232" s="226" t="s">
        <v>5536</v>
      </c>
      <c r="C5232" s="338" t="s">
        <v>12704</v>
      </c>
      <c r="D5232" s="249"/>
      <c r="E5232" s="249"/>
      <c r="F5232" s="183"/>
      <c r="G5232" s="184">
        <f t="shared" si="621"/>
        <v>47.478900000000003</v>
      </c>
      <c r="H5232" s="184">
        <f t="shared" si="622"/>
        <v>0</v>
      </c>
      <c r="I5232" s="184">
        <f t="shared" si="616"/>
        <v>47.478900000000003</v>
      </c>
      <c r="K5232" s="184">
        <v>0</v>
      </c>
      <c r="L5232" s="184">
        <v>0</v>
      </c>
      <c r="M5232" s="184">
        <f t="shared" si="617"/>
        <v>0</v>
      </c>
      <c r="O5232" s="188">
        <v>47.478900000000003</v>
      </c>
      <c r="P5232" s="188">
        <v>0</v>
      </c>
      <c r="Q5232" s="188">
        <f t="shared" si="618"/>
        <v>47.478900000000003</v>
      </c>
      <c r="S5232" s="184">
        <v>0</v>
      </c>
      <c r="T5232" s="184">
        <v>0</v>
      </c>
      <c r="U5232" s="184">
        <f t="shared" si="619"/>
        <v>0</v>
      </c>
      <c r="W5232" s="185">
        <v>0</v>
      </c>
      <c r="X5232" s="185">
        <v>0</v>
      </c>
      <c r="Y5232" s="185">
        <f t="shared" si="620"/>
        <v>0</v>
      </c>
    </row>
    <row r="5233" spans="2:25" s="187" customFormat="1" hidden="1" x14ac:dyDescent="0.3">
      <c r="B5233" s="226" t="s">
        <v>5537</v>
      </c>
      <c r="C5233" s="338" t="s">
        <v>12705</v>
      </c>
      <c r="D5233" s="249"/>
      <c r="E5233" s="249"/>
      <c r="F5233" s="183"/>
      <c r="G5233" s="184">
        <f t="shared" si="621"/>
        <v>85.322999999999993</v>
      </c>
      <c r="H5233" s="184">
        <f t="shared" si="622"/>
        <v>78.5</v>
      </c>
      <c r="I5233" s="184">
        <f t="shared" si="616"/>
        <v>6.8229999999999933</v>
      </c>
      <c r="K5233" s="184">
        <v>0</v>
      </c>
      <c r="L5233" s="184">
        <v>0</v>
      </c>
      <c r="M5233" s="184">
        <f t="shared" si="617"/>
        <v>0</v>
      </c>
      <c r="O5233" s="188">
        <v>85.322999999999993</v>
      </c>
      <c r="P5233" s="188">
        <v>78.5</v>
      </c>
      <c r="Q5233" s="188">
        <f t="shared" si="618"/>
        <v>6.8229999999999933</v>
      </c>
      <c r="S5233" s="184">
        <v>0</v>
      </c>
      <c r="T5233" s="184">
        <v>0</v>
      </c>
      <c r="U5233" s="184">
        <f t="shared" si="619"/>
        <v>0</v>
      </c>
      <c r="W5233" s="185">
        <v>0</v>
      </c>
      <c r="X5233" s="185">
        <v>0</v>
      </c>
      <c r="Y5233" s="185">
        <f t="shared" si="620"/>
        <v>0</v>
      </c>
    </row>
    <row r="5234" spans="2:25" s="187" customFormat="1" hidden="1" x14ac:dyDescent="0.3">
      <c r="B5234" s="226" t="s">
        <v>5538</v>
      </c>
      <c r="C5234" s="338" t="s">
        <v>12706</v>
      </c>
      <c r="D5234" s="249"/>
      <c r="E5234" s="249"/>
      <c r="F5234" s="183"/>
      <c r="G5234" s="184">
        <f t="shared" si="621"/>
        <v>24.385000000000002</v>
      </c>
      <c r="H5234" s="184">
        <f t="shared" si="622"/>
        <v>0</v>
      </c>
      <c r="I5234" s="184">
        <f t="shared" si="616"/>
        <v>24.385000000000002</v>
      </c>
      <c r="K5234" s="184">
        <v>0</v>
      </c>
      <c r="L5234" s="184">
        <v>0</v>
      </c>
      <c r="M5234" s="184">
        <f t="shared" si="617"/>
        <v>0</v>
      </c>
      <c r="O5234" s="188">
        <v>24.385000000000002</v>
      </c>
      <c r="P5234" s="188">
        <v>0</v>
      </c>
      <c r="Q5234" s="188">
        <f t="shared" si="618"/>
        <v>24.385000000000002</v>
      </c>
      <c r="S5234" s="184">
        <v>0</v>
      </c>
      <c r="T5234" s="184">
        <v>0</v>
      </c>
      <c r="U5234" s="184">
        <f t="shared" si="619"/>
        <v>0</v>
      </c>
      <c r="W5234" s="185">
        <v>0</v>
      </c>
      <c r="X5234" s="185">
        <v>0</v>
      </c>
      <c r="Y5234" s="185">
        <f t="shared" si="620"/>
        <v>0</v>
      </c>
    </row>
    <row r="5235" spans="2:25" s="187" customFormat="1" hidden="1" x14ac:dyDescent="0.3">
      <c r="B5235" s="226" t="s">
        <v>5539</v>
      </c>
      <c r="C5235" s="338" t="s">
        <v>12707</v>
      </c>
      <c r="D5235" s="249"/>
      <c r="E5235" s="249"/>
      <c r="F5235" s="183"/>
      <c r="G5235" s="184">
        <f t="shared" si="621"/>
        <v>827.07040000000006</v>
      </c>
      <c r="H5235" s="184">
        <f t="shared" si="622"/>
        <v>747.05361100000005</v>
      </c>
      <c r="I5235" s="184">
        <f t="shared" si="616"/>
        <v>80.016789000000017</v>
      </c>
      <c r="K5235" s="184">
        <v>0</v>
      </c>
      <c r="L5235" s="184">
        <v>0</v>
      </c>
      <c r="M5235" s="184">
        <f t="shared" si="617"/>
        <v>0</v>
      </c>
      <c r="O5235" s="188">
        <v>827.07040000000006</v>
      </c>
      <c r="P5235" s="188">
        <v>747.05361100000005</v>
      </c>
      <c r="Q5235" s="188">
        <f t="shared" si="618"/>
        <v>80.016789000000017</v>
      </c>
      <c r="S5235" s="184">
        <v>0</v>
      </c>
      <c r="T5235" s="184">
        <v>0</v>
      </c>
      <c r="U5235" s="184">
        <f t="shared" si="619"/>
        <v>0</v>
      </c>
      <c r="W5235" s="185">
        <v>0</v>
      </c>
      <c r="X5235" s="185">
        <v>0</v>
      </c>
      <c r="Y5235" s="185">
        <f t="shared" si="620"/>
        <v>0</v>
      </c>
    </row>
    <row r="5236" spans="2:25" s="187" customFormat="1" hidden="1" x14ac:dyDescent="0.3">
      <c r="B5236" s="226" t="s">
        <v>5540</v>
      </c>
      <c r="C5236" s="338" t="s">
        <v>12708</v>
      </c>
      <c r="D5236" s="249"/>
      <c r="E5236" s="249"/>
      <c r="F5236" s="183"/>
      <c r="G5236" s="184">
        <f t="shared" si="621"/>
        <v>312.17690000000005</v>
      </c>
      <c r="H5236" s="184">
        <f t="shared" si="622"/>
        <v>252.79071413999998</v>
      </c>
      <c r="I5236" s="184">
        <f t="shared" si="616"/>
        <v>59.386185860000069</v>
      </c>
      <c r="K5236" s="184">
        <v>0</v>
      </c>
      <c r="L5236" s="184">
        <v>0</v>
      </c>
      <c r="M5236" s="184">
        <f t="shared" si="617"/>
        <v>0</v>
      </c>
      <c r="O5236" s="188">
        <v>312.17690000000005</v>
      </c>
      <c r="P5236" s="188">
        <v>252.79071413999998</v>
      </c>
      <c r="Q5236" s="188">
        <f t="shared" si="618"/>
        <v>59.386185860000069</v>
      </c>
      <c r="S5236" s="184">
        <v>0</v>
      </c>
      <c r="T5236" s="184">
        <v>0</v>
      </c>
      <c r="U5236" s="184">
        <f t="shared" si="619"/>
        <v>0</v>
      </c>
      <c r="W5236" s="185">
        <v>0</v>
      </c>
      <c r="X5236" s="185">
        <v>0</v>
      </c>
      <c r="Y5236" s="185">
        <f t="shared" si="620"/>
        <v>0</v>
      </c>
    </row>
    <row r="5237" spans="2:25" s="187" customFormat="1" hidden="1" x14ac:dyDescent="0.3">
      <c r="B5237" s="226" t="s">
        <v>5541</v>
      </c>
      <c r="C5237" s="338" t="s">
        <v>12709</v>
      </c>
      <c r="D5237" s="249"/>
      <c r="E5237" s="249"/>
      <c r="F5237" s="183"/>
      <c r="G5237" s="184">
        <f t="shared" si="621"/>
        <v>349.90519999999998</v>
      </c>
      <c r="H5237" s="184">
        <f t="shared" si="622"/>
        <v>329.03759200999997</v>
      </c>
      <c r="I5237" s="184">
        <f t="shared" si="616"/>
        <v>20.86760799000001</v>
      </c>
      <c r="K5237" s="184">
        <v>0</v>
      </c>
      <c r="L5237" s="184">
        <v>0</v>
      </c>
      <c r="M5237" s="184">
        <f t="shared" si="617"/>
        <v>0</v>
      </c>
      <c r="O5237" s="188">
        <v>349.90519999999998</v>
      </c>
      <c r="P5237" s="188">
        <v>329.03759200999997</v>
      </c>
      <c r="Q5237" s="188">
        <f t="shared" si="618"/>
        <v>20.86760799000001</v>
      </c>
      <c r="S5237" s="184">
        <v>0</v>
      </c>
      <c r="T5237" s="184">
        <v>0</v>
      </c>
      <c r="U5237" s="184">
        <f t="shared" si="619"/>
        <v>0</v>
      </c>
      <c r="W5237" s="185">
        <v>0</v>
      </c>
      <c r="X5237" s="185">
        <v>0</v>
      </c>
      <c r="Y5237" s="185">
        <f t="shared" si="620"/>
        <v>0</v>
      </c>
    </row>
    <row r="5238" spans="2:25" s="187" customFormat="1" hidden="1" x14ac:dyDescent="0.3">
      <c r="B5238" s="226" t="s">
        <v>5542</v>
      </c>
      <c r="C5238" s="338" t="s">
        <v>12710</v>
      </c>
      <c r="D5238" s="249"/>
      <c r="E5238" s="249"/>
      <c r="F5238" s="183"/>
      <c r="G5238" s="184">
        <f t="shared" si="621"/>
        <v>97.996200000000002</v>
      </c>
      <c r="H5238" s="184">
        <f t="shared" si="622"/>
        <v>78.021550019999992</v>
      </c>
      <c r="I5238" s="184">
        <f t="shared" si="616"/>
        <v>19.974649980000009</v>
      </c>
      <c r="K5238" s="184">
        <v>0</v>
      </c>
      <c r="L5238" s="184">
        <v>0</v>
      </c>
      <c r="M5238" s="184">
        <f t="shared" si="617"/>
        <v>0</v>
      </c>
      <c r="O5238" s="188">
        <v>97.996200000000002</v>
      </c>
      <c r="P5238" s="188">
        <v>78.021550019999992</v>
      </c>
      <c r="Q5238" s="188">
        <f t="shared" si="618"/>
        <v>19.974649980000009</v>
      </c>
      <c r="S5238" s="184">
        <v>0</v>
      </c>
      <c r="T5238" s="184">
        <v>0</v>
      </c>
      <c r="U5238" s="184">
        <f t="shared" si="619"/>
        <v>0</v>
      </c>
      <c r="W5238" s="185">
        <v>0</v>
      </c>
      <c r="X5238" s="185">
        <v>0</v>
      </c>
      <c r="Y5238" s="185">
        <f t="shared" si="620"/>
        <v>0</v>
      </c>
    </row>
    <row r="5239" spans="2:25" s="187" customFormat="1" hidden="1" x14ac:dyDescent="0.3">
      <c r="B5239" s="226" t="s">
        <v>5543</v>
      </c>
      <c r="C5239" s="338" t="s">
        <v>12711</v>
      </c>
      <c r="D5239" s="249"/>
      <c r="E5239" s="249"/>
      <c r="F5239" s="183"/>
      <c r="G5239" s="184">
        <f t="shared" si="621"/>
        <v>86.061999999999998</v>
      </c>
      <c r="H5239" s="184">
        <f t="shared" si="622"/>
        <v>86.061999999999998</v>
      </c>
      <c r="I5239" s="184">
        <f t="shared" si="616"/>
        <v>0</v>
      </c>
      <c r="K5239" s="184">
        <v>0</v>
      </c>
      <c r="L5239" s="184">
        <v>0</v>
      </c>
      <c r="M5239" s="184">
        <f t="shared" si="617"/>
        <v>0</v>
      </c>
      <c r="O5239" s="188">
        <v>86.061999999999998</v>
      </c>
      <c r="P5239" s="188">
        <v>86.061999999999998</v>
      </c>
      <c r="Q5239" s="188">
        <f t="shared" si="618"/>
        <v>0</v>
      </c>
      <c r="S5239" s="184">
        <v>0</v>
      </c>
      <c r="T5239" s="184">
        <v>0</v>
      </c>
      <c r="U5239" s="184">
        <f t="shared" si="619"/>
        <v>0</v>
      </c>
      <c r="W5239" s="185">
        <v>0</v>
      </c>
      <c r="X5239" s="185">
        <v>0</v>
      </c>
      <c r="Y5239" s="185">
        <f t="shared" si="620"/>
        <v>0</v>
      </c>
    </row>
    <row r="5240" spans="2:25" s="187" customFormat="1" hidden="1" x14ac:dyDescent="0.3">
      <c r="B5240" s="226" t="s">
        <v>5544</v>
      </c>
      <c r="C5240" s="338" t="s">
        <v>12712</v>
      </c>
      <c r="D5240" s="249"/>
      <c r="E5240" s="249"/>
      <c r="F5240" s="183"/>
      <c r="G5240" s="184">
        <f t="shared" si="621"/>
        <v>54.545200000000001</v>
      </c>
      <c r="H5240" s="184">
        <f t="shared" si="622"/>
        <v>50.229342360000004</v>
      </c>
      <c r="I5240" s="184">
        <f t="shared" si="616"/>
        <v>4.3158576399999973</v>
      </c>
      <c r="K5240" s="184">
        <v>0</v>
      </c>
      <c r="L5240" s="184">
        <v>0</v>
      </c>
      <c r="M5240" s="184">
        <f t="shared" si="617"/>
        <v>0</v>
      </c>
      <c r="O5240" s="188">
        <v>54.545200000000001</v>
      </c>
      <c r="P5240" s="188">
        <v>50.229342360000004</v>
      </c>
      <c r="Q5240" s="188">
        <f t="shared" si="618"/>
        <v>4.3158576399999973</v>
      </c>
      <c r="S5240" s="184">
        <v>0</v>
      </c>
      <c r="T5240" s="184">
        <v>0</v>
      </c>
      <c r="U5240" s="184">
        <f t="shared" si="619"/>
        <v>0</v>
      </c>
      <c r="W5240" s="185">
        <v>0</v>
      </c>
      <c r="X5240" s="185">
        <v>0</v>
      </c>
      <c r="Y5240" s="185">
        <f t="shared" si="620"/>
        <v>0</v>
      </c>
    </row>
    <row r="5241" spans="2:25" s="187" customFormat="1" hidden="1" x14ac:dyDescent="0.3">
      <c r="B5241" s="226" t="s">
        <v>5545</v>
      </c>
      <c r="C5241" s="338" t="s">
        <v>12713</v>
      </c>
      <c r="D5241" s="249"/>
      <c r="E5241" s="249"/>
      <c r="F5241" s="183"/>
      <c r="G5241" s="184">
        <f t="shared" si="621"/>
        <v>453.71280000000002</v>
      </c>
      <c r="H5241" s="184">
        <f t="shared" si="622"/>
        <v>349.10903518999993</v>
      </c>
      <c r="I5241" s="184">
        <f t="shared" si="616"/>
        <v>104.60376481000009</v>
      </c>
      <c r="K5241" s="184">
        <v>0</v>
      </c>
      <c r="L5241" s="184">
        <v>0</v>
      </c>
      <c r="M5241" s="184">
        <f t="shared" si="617"/>
        <v>0</v>
      </c>
      <c r="O5241" s="188">
        <v>453.71280000000002</v>
      </c>
      <c r="P5241" s="188">
        <v>349.10903518999993</v>
      </c>
      <c r="Q5241" s="188">
        <f t="shared" si="618"/>
        <v>104.60376481000009</v>
      </c>
      <c r="S5241" s="184">
        <v>0</v>
      </c>
      <c r="T5241" s="184">
        <v>0</v>
      </c>
      <c r="U5241" s="184">
        <f t="shared" si="619"/>
        <v>0</v>
      </c>
      <c r="W5241" s="185">
        <v>0</v>
      </c>
      <c r="X5241" s="185">
        <v>0</v>
      </c>
      <c r="Y5241" s="185">
        <f t="shared" si="620"/>
        <v>0</v>
      </c>
    </row>
    <row r="5242" spans="2:25" s="187" customFormat="1" hidden="1" x14ac:dyDescent="0.3">
      <c r="B5242" s="226" t="s">
        <v>5546</v>
      </c>
      <c r="C5242" s="338" t="s">
        <v>12714</v>
      </c>
      <c r="D5242" s="249"/>
      <c r="E5242" s="249"/>
      <c r="F5242" s="183"/>
      <c r="G5242" s="184">
        <f t="shared" si="621"/>
        <v>32.5</v>
      </c>
      <c r="H5242" s="184">
        <f t="shared" si="622"/>
        <v>0</v>
      </c>
      <c r="I5242" s="184">
        <f t="shared" si="616"/>
        <v>32.5</v>
      </c>
      <c r="K5242" s="184">
        <v>0</v>
      </c>
      <c r="L5242" s="184">
        <v>0</v>
      </c>
      <c r="M5242" s="184">
        <f t="shared" si="617"/>
        <v>0</v>
      </c>
      <c r="O5242" s="188">
        <v>32.5</v>
      </c>
      <c r="P5242" s="188">
        <v>0</v>
      </c>
      <c r="Q5242" s="188">
        <f t="shared" si="618"/>
        <v>32.5</v>
      </c>
      <c r="S5242" s="184">
        <v>0</v>
      </c>
      <c r="T5242" s="184">
        <v>0</v>
      </c>
      <c r="U5242" s="184">
        <f t="shared" si="619"/>
        <v>0</v>
      </c>
      <c r="W5242" s="185">
        <v>0</v>
      </c>
      <c r="X5242" s="185">
        <v>0</v>
      </c>
      <c r="Y5242" s="185">
        <f t="shared" si="620"/>
        <v>0</v>
      </c>
    </row>
    <row r="5243" spans="2:25" s="187" customFormat="1" hidden="1" x14ac:dyDescent="0.3">
      <c r="B5243" s="226" t="s">
        <v>5547</v>
      </c>
      <c r="C5243" s="338" t="s">
        <v>12715</v>
      </c>
      <c r="D5243" s="249"/>
      <c r="E5243" s="249"/>
      <c r="F5243" s="183"/>
      <c r="G5243" s="184">
        <f t="shared" si="621"/>
        <v>75.180000000000007</v>
      </c>
      <c r="H5243" s="184">
        <f t="shared" si="622"/>
        <v>46.539000000000001</v>
      </c>
      <c r="I5243" s="184">
        <f t="shared" si="616"/>
        <v>28.641000000000005</v>
      </c>
      <c r="K5243" s="184">
        <v>0</v>
      </c>
      <c r="L5243" s="184">
        <v>0</v>
      </c>
      <c r="M5243" s="184">
        <f t="shared" si="617"/>
        <v>0</v>
      </c>
      <c r="O5243" s="188">
        <v>75.180000000000007</v>
      </c>
      <c r="P5243" s="188">
        <v>46.539000000000001</v>
      </c>
      <c r="Q5243" s="188">
        <f t="shared" si="618"/>
        <v>28.641000000000005</v>
      </c>
      <c r="S5243" s="184">
        <v>0</v>
      </c>
      <c r="T5243" s="184">
        <v>0</v>
      </c>
      <c r="U5243" s="184">
        <f t="shared" si="619"/>
        <v>0</v>
      </c>
      <c r="W5243" s="185">
        <v>0</v>
      </c>
      <c r="X5243" s="185">
        <v>0</v>
      </c>
      <c r="Y5243" s="185">
        <f t="shared" si="620"/>
        <v>0</v>
      </c>
    </row>
    <row r="5244" spans="2:25" s="187" customFormat="1" hidden="1" x14ac:dyDescent="0.3">
      <c r="B5244" s="226" t="s">
        <v>5548</v>
      </c>
      <c r="C5244" s="338" t="s">
        <v>12716</v>
      </c>
      <c r="D5244" s="249"/>
      <c r="E5244" s="249"/>
      <c r="F5244" s="183"/>
      <c r="G5244" s="184">
        <f t="shared" si="621"/>
        <v>21.894400000000001</v>
      </c>
      <c r="H5244" s="184">
        <f t="shared" si="622"/>
        <v>4.4974600000000002</v>
      </c>
      <c r="I5244" s="184">
        <f t="shared" si="616"/>
        <v>17.396940000000001</v>
      </c>
      <c r="K5244" s="184">
        <v>0</v>
      </c>
      <c r="L5244" s="184">
        <v>0</v>
      </c>
      <c r="M5244" s="184">
        <f t="shared" si="617"/>
        <v>0</v>
      </c>
      <c r="O5244" s="188">
        <v>21.894400000000001</v>
      </c>
      <c r="P5244" s="188">
        <v>4.4974600000000002</v>
      </c>
      <c r="Q5244" s="188">
        <f t="shared" si="618"/>
        <v>17.396940000000001</v>
      </c>
      <c r="S5244" s="184">
        <v>0</v>
      </c>
      <c r="T5244" s="184">
        <v>0</v>
      </c>
      <c r="U5244" s="184">
        <f t="shared" si="619"/>
        <v>0</v>
      </c>
      <c r="W5244" s="185">
        <v>0</v>
      </c>
      <c r="X5244" s="185">
        <v>0</v>
      </c>
      <c r="Y5244" s="185">
        <f t="shared" si="620"/>
        <v>0</v>
      </c>
    </row>
    <row r="5245" spans="2:25" s="187" customFormat="1" hidden="1" x14ac:dyDescent="0.3">
      <c r="B5245" s="226" t="s">
        <v>5549</v>
      </c>
      <c r="C5245" s="338" t="s">
        <v>12717</v>
      </c>
      <c r="D5245" s="249"/>
      <c r="E5245" s="249"/>
      <c r="F5245" s="183"/>
      <c r="G5245" s="184">
        <f t="shared" si="621"/>
        <v>627.77449999999999</v>
      </c>
      <c r="H5245" s="184">
        <f t="shared" si="622"/>
        <v>579.4588960000001</v>
      </c>
      <c r="I5245" s="184">
        <f t="shared" si="616"/>
        <v>48.315603999999894</v>
      </c>
      <c r="K5245" s="184">
        <v>0</v>
      </c>
      <c r="L5245" s="184">
        <v>0</v>
      </c>
      <c r="M5245" s="184">
        <f t="shared" si="617"/>
        <v>0</v>
      </c>
      <c r="O5245" s="188">
        <v>627.77449999999999</v>
      </c>
      <c r="P5245" s="188">
        <v>579.4588960000001</v>
      </c>
      <c r="Q5245" s="188">
        <f t="shared" si="618"/>
        <v>48.315603999999894</v>
      </c>
      <c r="S5245" s="184">
        <v>0</v>
      </c>
      <c r="T5245" s="184">
        <v>0</v>
      </c>
      <c r="U5245" s="184">
        <f t="shared" si="619"/>
        <v>0</v>
      </c>
      <c r="W5245" s="185">
        <v>0</v>
      </c>
      <c r="X5245" s="185">
        <v>0</v>
      </c>
      <c r="Y5245" s="185">
        <f t="shared" si="620"/>
        <v>0</v>
      </c>
    </row>
    <row r="5246" spans="2:25" s="187" customFormat="1" hidden="1" x14ac:dyDescent="0.3">
      <c r="B5246" s="226" t="s">
        <v>5550</v>
      </c>
      <c r="C5246" s="338" t="s">
        <v>12718</v>
      </c>
      <c r="D5246" s="249"/>
      <c r="E5246" s="249"/>
      <c r="F5246" s="183"/>
      <c r="G5246" s="184">
        <f t="shared" si="621"/>
        <v>365.56219999999996</v>
      </c>
      <c r="H5246" s="184">
        <f t="shared" si="622"/>
        <v>256.36583226000005</v>
      </c>
      <c r="I5246" s="184">
        <f t="shared" si="616"/>
        <v>109.19636773999991</v>
      </c>
      <c r="K5246" s="184">
        <v>0</v>
      </c>
      <c r="L5246" s="184">
        <v>0</v>
      </c>
      <c r="M5246" s="184">
        <f t="shared" si="617"/>
        <v>0</v>
      </c>
      <c r="O5246" s="188">
        <v>365.56219999999996</v>
      </c>
      <c r="P5246" s="188">
        <v>256.36583226000005</v>
      </c>
      <c r="Q5246" s="188">
        <f t="shared" si="618"/>
        <v>109.19636773999991</v>
      </c>
      <c r="S5246" s="184">
        <v>0</v>
      </c>
      <c r="T5246" s="184">
        <v>0</v>
      </c>
      <c r="U5246" s="184">
        <f t="shared" si="619"/>
        <v>0</v>
      </c>
      <c r="W5246" s="185">
        <v>0</v>
      </c>
      <c r="X5246" s="185">
        <v>0</v>
      </c>
      <c r="Y5246" s="185">
        <f t="shared" si="620"/>
        <v>0</v>
      </c>
    </row>
    <row r="5247" spans="2:25" s="187" customFormat="1" hidden="1" x14ac:dyDescent="0.3">
      <c r="B5247" s="226" t="s">
        <v>5551</v>
      </c>
      <c r="C5247" s="338" t="s">
        <v>12719</v>
      </c>
      <c r="D5247" s="249"/>
      <c r="E5247" s="249"/>
      <c r="F5247" s="183"/>
      <c r="G5247" s="184">
        <f t="shared" si="621"/>
        <v>325.71070000000003</v>
      </c>
      <c r="H5247" s="184">
        <f t="shared" si="622"/>
        <v>315.66447627000002</v>
      </c>
      <c r="I5247" s="184">
        <f t="shared" si="616"/>
        <v>10.046223730000008</v>
      </c>
      <c r="K5247" s="184">
        <v>0</v>
      </c>
      <c r="L5247" s="184">
        <v>0</v>
      </c>
      <c r="M5247" s="184">
        <f t="shared" si="617"/>
        <v>0</v>
      </c>
      <c r="O5247" s="188">
        <v>325.71070000000003</v>
      </c>
      <c r="P5247" s="188">
        <v>315.66447627000002</v>
      </c>
      <c r="Q5247" s="188">
        <f t="shared" si="618"/>
        <v>10.046223730000008</v>
      </c>
      <c r="S5247" s="184">
        <v>0</v>
      </c>
      <c r="T5247" s="184">
        <v>0</v>
      </c>
      <c r="U5247" s="184">
        <f t="shared" si="619"/>
        <v>0</v>
      </c>
      <c r="W5247" s="185">
        <v>0</v>
      </c>
      <c r="X5247" s="185">
        <v>0</v>
      </c>
      <c r="Y5247" s="185">
        <f t="shared" si="620"/>
        <v>0</v>
      </c>
    </row>
    <row r="5248" spans="2:25" s="187" customFormat="1" hidden="1" x14ac:dyDescent="0.3">
      <c r="B5248" s="226" t="s">
        <v>5552</v>
      </c>
      <c r="C5248" s="338" t="s">
        <v>12720</v>
      </c>
      <c r="D5248" s="249"/>
      <c r="E5248" s="249"/>
      <c r="F5248" s="183"/>
      <c r="G5248" s="184">
        <f t="shared" si="621"/>
        <v>65.38730000000001</v>
      </c>
      <c r="H5248" s="184">
        <f t="shared" si="622"/>
        <v>55.925605149999996</v>
      </c>
      <c r="I5248" s="184">
        <f t="shared" si="616"/>
        <v>9.4616948500000149</v>
      </c>
      <c r="K5248" s="184">
        <v>0</v>
      </c>
      <c r="L5248" s="184">
        <v>0</v>
      </c>
      <c r="M5248" s="184">
        <f t="shared" si="617"/>
        <v>0</v>
      </c>
      <c r="O5248" s="188">
        <v>65.38730000000001</v>
      </c>
      <c r="P5248" s="188">
        <v>55.925605149999996</v>
      </c>
      <c r="Q5248" s="188">
        <f t="shared" si="618"/>
        <v>9.4616948500000149</v>
      </c>
      <c r="S5248" s="184">
        <v>0</v>
      </c>
      <c r="T5248" s="184">
        <v>0</v>
      </c>
      <c r="U5248" s="184">
        <f t="shared" si="619"/>
        <v>0</v>
      </c>
      <c r="W5248" s="185">
        <v>0</v>
      </c>
      <c r="X5248" s="185">
        <v>0</v>
      </c>
      <c r="Y5248" s="185">
        <f t="shared" si="620"/>
        <v>0</v>
      </c>
    </row>
    <row r="5249" spans="2:25" s="187" customFormat="1" hidden="1" x14ac:dyDescent="0.3">
      <c r="B5249" s="226" t="s">
        <v>5553</v>
      </c>
      <c r="C5249" s="338" t="s">
        <v>12721</v>
      </c>
      <c r="D5249" s="249"/>
      <c r="E5249" s="249"/>
      <c r="F5249" s="183"/>
      <c r="G5249" s="184">
        <f t="shared" si="621"/>
        <v>93</v>
      </c>
      <c r="H5249" s="184">
        <f t="shared" si="622"/>
        <v>52.6</v>
      </c>
      <c r="I5249" s="184">
        <f t="shared" si="616"/>
        <v>40.4</v>
      </c>
      <c r="K5249" s="184">
        <v>0</v>
      </c>
      <c r="L5249" s="184">
        <v>0</v>
      </c>
      <c r="M5249" s="184">
        <f t="shared" si="617"/>
        <v>0</v>
      </c>
      <c r="O5249" s="188">
        <v>93</v>
      </c>
      <c r="P5249" s="188">
        <v>52.6</v>
      </c>
      <c r="Q5249" s="188">
        <f t="shared" si="618"/>
        <v>40.4</v>
      </c>
      <c r="S5249" s="184">
        <v>0</v>
      </c>
      <c r="T5249" s="184">
        <v>0</v>
      </c>
      <c r="U5249" s="184">
        <f t="shared" si="619"/>
        <v>0</v>
      </c>
      <c r="W5249" s="185">
        <v>0</v>
      </c>
      <c r="X5249" s="185">
        <v>0</v>
      </c>
      <c r="Y5249" s="185">
        <f t="shared" si="620"/>
        <v>0</v>
      </c>
    </row>
    <row r="5250" spans="2:25" s="187" customFormat="1" hidden="1" x14ac:dyDescent="0.3">
      <c r="B5250" s="226" t="s">
        <v>5554</v>
      </c>
      <c r="C5250" s="338" t="s">
        <v>12722</v>
      </c>
      <c r="D5250" s="249"/>
      <c r="E5250" s="249"/>
      <c r="F5250" s="183"/>
      <c r="G5250" s="184">
        <f t="shared" si="621"/>
        <v>50.137500000000003</v>
      </c>
      <c r="H5250" s="184">
        <f t="shared" si="622"/>
        <v>40.541587999999997</v>
      </c>
      <c r="I5250" s="184">
        <f t="shared" si="616"/>
        <v>9.5959120000000055</v>
      </c>
      <c r="K5250" s="184">
        <v>0</v>
      </c>
      <c r="L5250" s="184">
        <v>0</v>
      </c>
      <c r="M5250" s="184">
        <f t="shared" si="617"/>
        <v>0</v>
      </c>
      <c r="O5250" s="188">
        <v>50.137500000000003</v>
      </c>
      <c r="P5250" s="188">
        <v>40.541587999999997</v>
      </c>
      <c r="Q5250" s="188">
        <f t="shared" si="618"/>
        <v>9.5959120000000055</v>
      </c>
      <c r="S5250" s="184">
        <v>0</v>
      </c>
      <c r="T5250" s="184">
        <v>0</v>
      </c>
      <c r="U5250" s="184">
        <f t="shared" si="619"/>
        <v>0</v>
      </c>
      <c r="W5250" s="185">
        <v>0</v>
      </c>
      <c r="X5250" s="185">
        <v>0</v>
      </c>
      <c r="Y5250" s="185">
        <f t="shared" si="620"/>
        <v>0</v>
      </c>
    </row>
    <row r="5251" spans="2:25" s="187" customFormat="1" hidden="1" x14ac:dyDescent="0.3">
      <c r="B5251" s="226" t="s">
        <v>5555</v>
      </c>
      <c r="C5251" s="338" t="s">
        <v>12723</v>
      </c>
      <c r="D5251" s="249"/>
      <c r="E5251" s="249"/>
      <c r="F5251" s="183"/>
      <c r="G5251" s="184">
        <f t="shared" si="621"/>
        <v>378.96420000000001</v>
      </c>
      <c r="H5251" s="184">
        <f t="shared" si="622"/>
        <v>295.86222037999994</v>
      </c>
      <c r="I5251" s="184">
        <f t="shared" si="616"/>
        <v>83.101979620000066</v>
      </c>
      <c r="K5251" s="184">
        <v>0</v>
      </c>
      <c r="L5251" s="184">
        <v>0</v>
      </c>
      <c r="M5251" s="184">
        <f t="shared" si="617"/>
        <v>0</v>
      </c>
      <c r="O5251" s="188">
        <v>378.96420000000001</v>
      </c>
      <c r="P5251" s="188">
        <v>295.86222037999994</v>
      </c>
      <c r="Q5251" s="188">
        <f t="shared" si="618"/>
        <v>83.101979620000066</v>
      </c>
      <c r="S5251" s="184">
        <v>0</v>
      </c>
      <c r="T5251" s="184">
        <v>0</v>
      </c>
      <c r="U5251" s="184">
        <f t="shared" si="619"/>
        <v>0</v>
      </c>
      <c r="W5251" s="185">
        <v>0</v>
      </c>
      <c r="X5251" s="185">
        <v>0</v>
      </c>
      <c r="Y5251" s="185">
        <f t="shared" si="620"/>
        <v>0</v>
      </c>
    </row>
    <row r="5252" spans="2:25" s="187" customFormat="1" hidden="1" x14ac:dyDescent="0.3">
      <c r="B5252" s="226" t="s">
        <v>5556</v>
      </c>
      <c r="C5252" s="338" t="s">
        <v>12724</v>
      </c>
      <c r="D5252" s="249"/>
      <c r="E5252" s="249"/>
      <c r="F5252" s="183"/>
      <c r="G5252" s="184">
        <f t="shared" si="621"/>
        <v>39.633800000000001</v>
      </c>
      <c r="H5252" s="184">
        <f t="shared" si="622"/>
        <v>26</v>
      </c>
      <c r="I5252" s="184">
        <f t="shared" si="616"/>
        <v>13.633800000000001</v>
      </c>
      <c r="K5252" s="184">
        <v>0</v>
      </c>
      <c r="L5252" s="184">
        <v>0</v>
      </c>
      <c r="M5252" s="184">
        <f t="shared" si="617"/>
        <v>0</v>
      </c>
      <c r="O5252" s="188">
        <v>39.633800000000001</v>
      </c>
      <c r="P5252" s="188">
        <v>26</v>
      </c>
      <c r="Q5252" s="188">
        <f t="shared" si="618"/>
        <v>13.633800000000001</v>
      </c>
      <c r="S5252" s="184">
        <v>0</v>
      </c>
      <c r="T5252" s="184">
        <v>0</v>
      </c>
      <c r="U5252" s="184">
        <f t="shared" si="619"/>
        <v>0</v>
      </c>
      <c r="W5252" s="185">
        <v>0</v>
      </c>
      <c r="X5252" s="185">
        <v>0</v>
      </c>
      <c r="Y5252" s="185">
        <f t="shared" si="620"/>
        <v>0</v>
      </c>
    </row>
    <row r="5253" spans="2:25" s="187" customFormat="1" hidden="1" x14ac:dyDescent="0.3">
      <c r="B5253" s="226" t="s">
        <v>5557</v>
      </c>
      <c r="C5253" s="338" t="s">
        <v>12725</v>
      </c>
      <c r="D5253" s="249"/>
      <c r="E5253" s="249"/>
      <c r="F5253" s="183"/>
      <c r="G5253" s="184">
        <f t="shared" si="621"/>
        <v>37.891200000000005</v>
      </c>
      <c r="H5253" s="184">
        <f t="shared" si="622"/>
        <v>0.32119999999999999</v>
      </c>
      <c r="I5253" s="184">
        <f t="shared" si="616"/>
        <v>37.570000000000007</v>
      </c>
      <c r="K5253" s="184">
        <v>0</v>
      </c>
      <c r="L5253" s="184">
        <v>0</v>
      </c>
      <c r="M5253" s="184">
        <f t="shared" si="617"/>
        <v>0</v>
      </c>
      <c r="O5253" s="188">
        <v>37.891200000000005</v>
      </c>
      <c r="P5253" s="188">
        <v>0.32119999999999999</v>
      </c>
      <c r="Q5253" s="188">
        <f t="shared" si="618"/>
        <v>37.570000000000007</v>
      </c>
      <c r="S5253" s="184">
        <v>0</v>
      </c>
      <c r="T5253" s="184">
        <v>0</v>
      </c>
      <c r="U5253" s="184">
        <f t="shared" si="619"/>
        <v>0</v>
      </c>
      <c r="W5253" s="185">
        <v>0</v>
      </c>
      <c r="X5253" s="185">
        <v>0</v>
      </c>
      <c r="Y5253" s="185">
        <f t="shared" si="620"/>
        <v>0</v>
      </c>
    </row>
    <row r="5254" spans="2:25" s="187" customFormat="1" hidden="1" x14ac:dyDescent="0.3">
      <c r="B5254" s="226" t="s">
        <v>5558</v>
      </c>
      <c r="C5254" s="338" t="s">
        <v>12726</v>
      </c>
      <c r="D5254" s="249"/>
      <c r="E5254" s="249"/>
      <c r="F5254" s="183"/>
      <c r="G5254" s="184">
        <f t="shared" si="621"/>
        <v>915.95460000000003</v>
      </c>
      <c r="H5254" s="184">
        <f t="shared" si="622"/>
        <v>854.95149960000003</v>
      </c>
      <c r="I5254" s="184">
        <f t="shared" si="616"/>
        <v>61.003100399999994</v>
      </c>
      <c r="K5254" s="184">
        <v>0</v>
      </c>
      <c r="L5254" s="184">
        <v>0</v>
      </c>
      <c r="M5254" s="184">
        <f t="shared" si="617"/>
        <v>0</v>
      </c>
      <c r="O5254" s="188">
        <v>915.95460000000003</v>
      </c>
      <c r="P5254" s="188">
        <v>854.95149960000003</v>
      </c>
      <c r="Q5254" s="188">
        <f t="shared" si="618"/>
        <v>61.003100399999994</v>
      </c>
      <c r="S5254" s="184">
        <v>0</v>
      </c>
      <c r="T5254" s="184">
        <v>0</v>
      </c>
      <c r="U5254" s="184">
        <f t="shared" si="619"/>
        <v>0</v>
      </c>
      <c r="W5254" s="185">
        <v>0</v>
      </c>
      <c r="X5254" s="185">
        <v>0</v>
      </c>
      <c r="Y5254" s="185">
        <f t="shared" si="620"/>
        <v>0</v>
      </c>
    </row>
    <row r="5255" spans="2:25" s="187" customFormat="1" hidden="1" x14ac:dyDescent="0.3">
      <c r="B5255" s="226" t="s">
        <v>5559</v>
      </c>
      <c r="C5255" s="338" t="s">
        <v>12727</v>
      </c>
      <c r="D5255" s="249"/>
      <c r="E5255" s="249"/>
      <c r="F5255" s="183"/>
      <c r="G5255" s="184">
        <f t="shared" si="621"/>
        <v>358.04569999999995</v>
      </c>
      <c r="H5255" s="184">
        <f t="shared" si="622"/>
        <v>310.78300891999999</v>
      </c>
      <c r="I5255" s="184">
        <f t="shared" si="616"/>
        <v>47.262691079999968</v>
      </c>
      <c r="K5255" s="184">
        <v>0</v>
      </c>
      <c r="L5255" s="184">
        <v>0</v>
      </c>
      <c r="M5255" s="184">
        <f t="shared" si="617"/>
        <v>0</v>
      </c>
      <c r="O5255" s="188">
        <v>358.04569999999995</v>
      </c>
      <c r="P5255" s="188">
        <v>310.78300891999999</v>
      </c>
      <c r="Q5255" s="188">
        <f t="shared" si="618"/>
        <v>47.262691079999968</v>
      </c>
      <c r="S5255" s="184">
        <v>0</v>
      </c>
      <c r="T5255" s="184">
        <v>0</v>
      </c>
      <c r="U5255" s="184">
        <f t="shared" si="619"/>
        <v>0</v>
      </c>
      <c r="W5255" s="185">
        <v>0</v>
      </c>
      <c r="X5255" s="185">
        <v>0</v>
      </c>
      <c r="Y5255" s="185">
        <f t="shared" si="620"/>
        <v>0</v>
      </c>
    </row>
    <row r="5256" spans="2:25" s="187" customFormat="1" hidden="1" x14ac:dyDescent="0.3">
      <c r="B5256" s="226" t="s">
        <v>5560</v>
      </c>
      <c r="C5256" s="338" t="s">
        <v>12728</v>
      </c>
      <c r="D5256" s="249"/>
      <c r="E5256" s="249"/>
      <c r="F5256" s="183"/>
      <c r="G5256" s="184">
        <f t="shared" si="621"/>
        <v>352.27659999999997</v>
      </c>
      <c r="H5256" s="184">
        <f t="shared" si="622"/>
        <v>311.12660840000001</v>
      </c>
      <c r="I5256" s="184">
        <f t="shared" si="616"/>
        <v>41.149991599999964</v>
      </c>
      <c r="K5256" s="184">
        <v>0</v>
      </c>
      <c r="L5256" s="184">
        <v>0</v>
      </c>
      <c r="M5256" s="184">
        <f t="shared" si="617"/>
        <v>0</v>
      </c>
      <c r="O5256" s="188">
        <v>352.27659999999997</v>
      </c>
      <c r="P5256" s="188">
        <v>311.12660840000001</v>
      </c>
      <c r="Q5256" s="188">
        <f t="shared" si="618"/>
        <v>41.149991599999964</v>
      </c>
      <c r="S5256" s="184">
        <v>0</v>
      </c>
      <c r="T5256" s="184">
        <v>0</v>
      </c>
      <c r="U5256" s="184">
        <f t="shared" si="619"/>
        <v>0</v>
      </c>
      <c r="W5256" s="185">
        <v>0</v>
      </c>
      <c r="X5256" s="185">
        <v>0</v>
      </c>
      <c r="Y5256" s="185">
        <f t="shared" si="620"/>
        <v>0</v>
      </c>
    </row>
    <row r="5257" spans="2:25" s="187" customFormat="1" hidden="1" x14ac:dyDescent="0.3">
      <c r="B5257" s="226" t="s">
        <v>5561</v>
      </c>
      <c r="C5257" s="338" t="s">
        <v>12729</v>
      </c>
      <c r="D5257" s="249"/>
      <c r="E5257" s="249"/>
      <c r="F5257" s="183"/>
      <c r="G5257" s="184">
        <f t="shared" si="621"/>
        <v>125.1126</v>
      </c>
      <c r="H5257" s="184">
        <f t="shared" si="622"/>
        <v>99.84230620000001</v>
      </c>
      <c r="I5257" s="184">
        <f t="shared" ref="I5257:I5320" si="623">+ABS(G5257-H5257)</f>
        <v>25.27029379999999</v>
      </c>
      <c r="K5257" s="184">
        <v>0</v>
      </c>
      <c r="L5257" s="184">
        <v>0</v>
      </c>
      <c r="M5257" s="184">
        <f t="shared" ref="M5257:M5320" si="624">+ABS(K5257-L5257)</f>
        <v>0</v>
      </c>
      <c r="O5257" s="188">
        <v>125.1126</v>
      </c>
      <c r="P5257" s="188">
        <v>99.84230620000001</v>
      </c>
      <c r="Q5257" s="188">
        <f t="shared" ref="Q5257:Q5320" si="625">+ABS(O5257-P5257)</f>
        <v>25.27029379999999</v>
      </c>
      <c r="S5257" s="184">
        <v>0</v>
      </c>
      <c r="T5257" s="184">
        <v>0</v>
      </c>
      <c r="U5257" s="184">
        <f t="shared" ref="U5257:U5320" si="626">+ABS(S5257-T5257)</f>
        <v>0</v>
      </c>
      <c r="W5257" s="185">
        <v>0</v>
      </c>
      <c r="X5257" s="185">
        <v>0</v>
      </c>
      <c r="Y5257" s="185">
        <f t="shared" ref="Y5257:Y5320" si="627">+ABS(W5257-X5257)</f>
        <v>0</v>
      </c>
    </row>
    <row r="5258" spans="2:25" s="187" customFormat="1" hidden="1" x14ac:dyDescent="0.3">
      <c r="B5258" s="226" t="s">
        <v>5562</v>
      </c>
      <c r="C5258" s="338" t="s">
        <v>12730</v>
      </c>
      <c r="D5258" s="249"/>
      <c r="E5258" s="249"/>
      <c r="F5258" s="183"/>
      <c r="G5258" s="184">
        <f t="shared" si="621"/>
        <v>172.3125</v>
      </c>
      <c r="H5258" s="184">
        <f t="shared" si="622"/>
        <v>148.93423899999999</v>
      </c>
      <c r="I5258" s="184">
        <f t="shared" si="623"/>
        <v>23.378261000000009</v>
      </c>
      <c r="K5258" s="184">
        <v>0</v>
      </c>
      <c r="L5258" s="184">
        <v>0</v>
      </c>
      <c r="M5258" s="184">
        <f t="shared" si="624"/>
        <v>0</v>
      </c>
      <c r="O5258" s="188">
        <v>172.3125</v>
      </c>
      <c r="P5258" s="188">
        <v>148.93423899999999</v>
      </c>
      <c r="Q5258" s="188">
        <f t="shared" si="625"/>
        <v>23.378261000000009</v>
      </c>
      <c r="S5258" s="184">
        <v>0</v>
      </c>
      <c r="T5258" s="184">
        <v>0</v>
      </c>
      <c r="U5258" s="184">
        <f t="shared" si="626"/>
        <v>0</v>
      </c>
      <c r="W5258" s="185">
        <v>0</v>
      </c>
      <c r="X5258" s="185">
        <v>0</v>
      </c>
      <c r="Y5258" s="185">
        <f t="shared" si="627"/>
        <v>0</v>
      </c>
    </row>
    <row r="5259" spans="2:25" s="187" customFormat="1" hidden="1" x14ac:dyDescent="0.3">
      <c r="B5259" s="226" t="s">
        <v>5563</v>
      </c>
      <c r="C5259" s="338" t="s">
        <v>12731</v>
      </c>
      <c r="D5259" s="249"/>
      <c r="E5259" s="249"/>
      <c r="F5259" s="183"/>
      <c r="G5259" s="184">
        <f t="shared" si="621"/>
        <v>56.286799999999999</v>
      </c>
      <c r="H5259" s="184">
        <f t="shared" si="622"/>
        <v>51.864881089999997</v>
      </c>
      <c r="I5259" s="184">
        <f t="shared" si="623"/>
        <v>4.4219189100000023</v>
      </c>
      <c r="K5259" s="184">
        <v>0</v>
      </c>
      <c r="L5259" s="184">
        <v>0</v>
      </c>
      <c r="M5259" s="184">
        <f t="shared" si="624"/>
        <v>0</v>
      </c>
      <c r="O5259" s="188">
        <v>56.286799999999999</v>
      </c>
      <c r="P5259" s="188">
        <v>51.864881089999997</v>
      </c>
      <c r="Q5259" s="188">
        <f t="shared" si="625"/>
        <v>4.4219189100000023</v>
      </c>
      <c r="S5259" s="184">
        <v>0</v>
      </c>
      <c r="T5259" s="184">
        <v>0</v>
      </c>
      <c r="U5259" s="184">
        <f t="shared" si="626"/>
        <v>0</v>
      </c>
      <c r="W5259" s="185">
        <v>0</v>
      </c>
      <c r="X5259" s="185">
        <v>0</v>
      </c>
      <c r="Y5259" s="185">
        <f t="shared" si="627"/>
        <v>0</v>
      </c>
    </row>
    <row r="5260" spans="2:25" s="187" customFormat="1" hidden="1" x14ac:dyDescent="0.3">
      <c r="B5260" s="226" t="s">
        <v>5564</v>
      </c>
      <c r="C5260" s="338" t="s">
        <v>12732</v>
      </c>
      <c r="D5260" s="249"/>
      <c r="E5260" s="249"/>
      <c r="F5260" s="183"/>
      <c r="G5260" s="184">
        <f t="shared" si="621"/>
        <v>405.31310000000002</v>
      </c>
      <c r="H5260" s="184">
        <f t="shared" si="622"/>
        <v>353.74962400000004</v>
      </c>
      <c r="I5260" s="184">
        <f t="shared" si="623"/>
        <v>51.56347599999998</v>
      </c>
      <c r="K5260" s="184">
        <v>0</v>
      </c>
      <c r="L5260" s="184">
        <v>0</v>
      </c>
      <c r="M5260" s="184">
        <f t="shared" si="624"/>
        <v>0</v>
      </c>
      <c r="O5260" s="188">
        <v>405.31310000000002</v>
      </c>
      <c r="P5260" s="188">
        <v>353.74962400000004</v>
      </c>
      <c r="Q5260" s="188">
        <f t="shared" si="625"/>
        <v>51.56347599999998</v>
      </c>
      <c r="S5260" s="184">
        <v>0</v>
      </c>
      <c r="T5260" s="184">
        <v>0</v>
      </c>
      <c r="U5260" s="184">
        <f t="shared" si="626"/>
        <v>0</v>
      </c>
      <c r="W5260" s="185">
        <v>0</v>
      </c>
      <c r="X5260" s="185">
        <v>0</v>
      </c>
      <c r="Y5260" s="185">
        <f t="shared" si="627"/>
        <v>0</v>
      </c>
    </row>
    <row r="5261" spans="2:25" s="187" customFormat="1" hidden="1" x14ac:dyDescent="0.3">
      <c r="B5261" s="226" t="s">
        <v>5565</v>
      </c>
      <c r="C5261" s="338" t="s">
        <v>12733</v>
      </c>
      <c r="D5261" s="249"/>
      <c r="E5261" s="249"/>
      <c r="F5261" s="183"/>
      <c r="G5261" s="184">
        <f t="shared" si="621"/>
        <v>48.605800000000002</v>
      </c>
      <c r="H5261" s="184">
        <f t="shared" si="622"/>
        <v>2.8000000000000001E-2</v>
      </c>
      <c r="I5261" s="184">
        <f t="shared" si="623"/>
        <v>48.577800000000003</v>
      </c>
      <c r="K5261" s="184">
        <v>0</v>
      </c>
      <c r="L5261" s="184">
        <v>0</v>
      </c>
      <c r="M5261" s="184">
        <f t="shared" si="624"/>
        <v>0</v>
      </c>
      <c r="O5261" s="188">
        <v>48.605800000000002</v>
      </c>
      <c r="P5261" s="188">
        <v>2.8000000000000001E-2</v>
      </c>
      <c r="Q5261" s="188">
        <f t="shared" si="625"/>
        <v>48.577800000000003</v>
      </c>
      <c r="S5261" s="184">
        <v>0</v>
      </c>
      <c r="T5261" s="184">
        <v>0</v>
      </c>
      <c r="U5261" s="184">
        <f t="shared" si="626"/>
        <v>0</v>
      </c>
      <c r="W5261" s="185">
        <v>0</v>
      </c>
      <c r="X5261" s="185">
        <v>0</v>
      </c>
      <c r="Y5261" s="185">
        <f t="shared" si="627"/>
        <v>0</v>
      </c>
    </row>
    <row r="5262" spans="2:25" s="187" customFormat="1" hidden="1" x14ac:dyDescent="0.3">
      <c r="B5262" s="226" t="s">
        <v>5566</v>
      </c>
      <c r="C5262" s="338" t="s">
        <v>12734</v>
      </c>
      <c r="D5262" s="249"/>
      <c r="E5262" s="249"/>
      <c r="F5262" s="183"/>
      <c r="G5262" s="184">
        <f t="shared" si="621"/>
        <v>37</v>
      </c>
      <c r="H5262" s="184">
        <f t="shared" si="622"/>
        <v>35.978000000000002</v>
      </c>
      <c r="I5262" s="184">
        <f t="shared" si="623"/>
        <v>1.0219999999999985</v>
      </c>
      <c r="K5262" s="184">
        <v>0</v>
      </c>
      <c r="L5262" s="184">
        <v>0</v>
      </c>
      <c r="M5262" s="184">
        <f t="shared" si="624"/>
        <v>0</v>
      </c>
      <c r="O5262" s="188">
        <v>37</v>
      </c>
      <c r="P5262" s="188">
        <v>35.978000000000002</v>
      </c>
      <c r="Q5262" s="188">
        <f t="shared" si="625"/>
        <v>1.0219999999999985</v>
      </c>
      <c r="S5262" s="184">
        <v>0</v>
      </c>
      <c r="T5262" s="184">
        <v>0</v>
      </c>
      <c r="U5262" s="184">
        <f t="shared" si="626"/>
        <v>0</v>
      </c>
      <c r="W5262" s="185">
        <v>0</v>
      </c>
      <c r="X5262" s="185">
        <v>0</v>
      </c>
      <c r="Y5262" s="185">
        <f t="shared" si="627"/>
        <v>0</v>
      </c>
    </row>
    <row r="5263" spans="2:25" s="187" customFormat="1" hidden="1" x14ac:dyDescent="0.3">
      <c r="B5263" s="226" t="s">
        <v>5567</v>
      </c>
      <c r="C5263" s="338" t="s">
        <v>12735</v>
      </c>
      <c r="D5263" s="249"/>
      <c r="E5263" s="249"/>
      <c r="F5263" s="183"/>
      <c r="G5263" s="184">
        <f t="shared" si="621"/>
        <v>110.9996</v>
      </c>
      <c r="H5263" s="184">
        <f t="shared" si="622"/>
        <v>0.5</v>
      </c>
      <c r="I5263" s="184">
        <f t="shared" si="623"/>
        <v>110.4996</v>
      </c>
      <c r="K5263" s="184">
        <v>0</v>
      </c>
      <c r="L5263" s="184">
        <v>0</v>
      </c>
      <c r="M5263" s="184">
        <f t="shared" si="624"/>
        <v>0</v>
      </c>
      <c r="O5263" s="188">
        <v>110.9996</v>
      </c>
      <c r="P5263" s="188">
        <v>0.5</v>
      </c>
      <c r="Q5263" s="188">
        <f t="shared" si="625"/>
        <v>110.4996</v>
      </c>
      <c r="S5263" s="184">
        <v>0</v>
      </c>
      <c r="T5263" s="184">
        <v>0</v>
      </c>
      <c r="U5263" s="184">
        <f t="shared" si="626"/>
        <v>0</v>
      </c>
      <c r="W5263" s="185">
        <v>0</v>
      </c>
      <c r="X5263" s="185">
        <v>0</v>
      </c>
      <c r="Y5263" s="185">
        <f t="shared" si="627"/>
        <v>0</v>
      </c>
    </row>
    <row r="5264" spans="2:25" s="187" customFormat="1" hidden="1" x14ac:dyDescent="0.3">
      <c r="B5264" s="226" t="s">
        <v>5568</v>
      </c>
      <c r="C5264" s="338" t="s">
        <v>12736</v>
      </c>
      <c r="D5264" s="249"/>
      <c r="E5264" s="249"/>
      <c r="F5264" s="183"/>
      <c r="G5264" s="184">
        <f t="shared" si="621"/>
        <v>490.92009999999999</v>
      </c>
      <c r="H5264" s="184">
        <f t="shared" si="622"/>
        <v>428.98738518999994</v>
      </c>
      <c r="I5264" s="184">
        <f t="shared" si="623"/>
        <v>61.93271481000005</v>
      </c>
      <c r="K5264" s="184">
        <v>0</v>
      </c>
      <c r="L5264" s="184">
        <v>0</v>
      </c>
      <c r="M5264" s="184">
        <f t="shared" si="624"/>
        <v>0</v>
      </c>
      <c r="O5264" s="188">
        <v>490.92009999999999</v>
      </c>
      <c r="P5264" s="188">
        <v>428.98738518999994</v>
      </c>
      <c r="Q5264" s="188">
        <f t="shared" si="625"/>
        <v>61.93271481000005</v>
      </c>
      <c r="S5264" s="184">
        <v>0</v>
      </c>
      <c r="T5264" s="184">
        <v>0</v>
      </c>
      <c r="U5264" s="184">
        <f t="shared" si="626"/>
        <v>0</v>
      </c>
      <c r="W5264" s="185">
        <v>0</v>
      </c>
      <c r="X5264" s="185">
        <v>0</v>
      </c>
      <c r="Y5264" s="185">
        <f t="shared" si="627"/>
        <v>0</v>
      </c>
    </row>
    <row r="5265" spans="2:25" s="187" customFormat="1" hidden="1" x14ac:dyDescent="0.3">
      <c r="B5265" s="226" t="s">
        <v>5569</v>
      </c>
      <c r="C5265" s="338" t="s">
        <v>12737</v>
      </c>
      <c r="D5265" s="249"/>
      <c r="E5265" s="249"/>
      <c r="F5265" s="183"/>
      <c r="G5265" s="184">
        <f t="shared" si="621"/>
        <v>242.154</v>
      </c>
      <c r="H5265" s="184">
        <f t="shared" si="622"/>
        <v>189.20407760999998</v>
      </c>
      <c r="I5265" s="184">
        <f t="shared" si="623"/>
        <v>52.949922390000012</v>
      </c>
      <c r="K5265" s="184">
        <v>0</v>
      </c>
      <c r="L5265" s="184">
        <v>0</v>
      </c>
      <c r="M5265" s="184">
        <f t="shared" si="624"/>
        <v>0</v>
      </c>
      <c r="O5265" s="188">
        <v>242.154</v>
      </c>
      <c r="P5265" s="188">
        <v>189.20407760999998</v>
      </c>
      <c r="Q5265" s="188">
        <f t="shared" si="625"/>
        <v>52.949922390000012</v>
      </c>
      <c r="S5265" s="184">
        <v>0</v>
      </c>
      <c r="T5265" s="184">
        <v>0</v>
      </c>
      <c r="U5265" s="184">
        <f t="shared" si="626"/>
        <v>0</v>
      </c>
      <c r="W5265" s="185">
        <v>0</v>
      </c>
      <c r="X5265" s="185">
        <v>0</v>
      </c>
      <c r="Y5265" s="185">
        <f t="shared" si="627"/>
        <v>0</v>
      </c>
    </row>
    <row r="5266" spans="2:25" s="187" customFormat="1" hidden="1" x14ac:dyDescent="0.3">
      <c r="B5266" s="226" t="s">
        <v>5570</v>
      </c>
      <c r="C5266" s="338" t="s">
        <v>12738</v>
      </c>
      <c r="D5266" s="249"/>
      <c r="E5266" s="249"/>
      <c r="F5266" s="183"/>
      <c r="G5266" s="184">
        <f t="shared" si="621"/>
        <v>295.77049999999997</v>
      </c>
      <c r="H5266" s="184">
        <f t="shared" si="622"/>
        <v>275.30715371999997</v>
      </c>
      <c r="I5266" s="184">
        <f t="shared" si="623"/>
        <v>20.463346279999996</v>
      </c>
      <c r="K5266" s="184">
        <v>0</v>
      </c>
      <c r="L5266" s="184">
        <v>0</v>
      </c>
      <c r="M5266" s="184">
        <f t="shared" si="624"/>
        <v>0</v>
      </c>
      <c r="O5266" s="188">
        <v>295.77049999999997</v>
      </c>
      <c r="P5266" s="188">
        <v>275.30715371999997</v>
      </c>
      <c r="Q5266" s="188">
        <f t="shared" si="625"/>
        <v>20.463346279999996</v>
      </c>
      <c r="S5266" s="184">
        <v>0</v>
      </c>
      <c r="T5266" s="184">
        <v>0</v>
      </c>
      <c r="U5266" s="184">
        <f t="shared" si="626"/>
        <v>0</v>
      </c>
      <c r="W5266" s="185">
        <v>0</v>
      </c>
      <c r="X5266" s="185">
        <v>0</v>
      </c>
      <c r="Y5266" s="185">
        <f t="shared" si="627"/>
        <v>0</v>
      </c>
    </row>
    <row r="5267" spans="2:25" s="187" customFormat="1" hidden="1" x14ac:dyDescent="0.3">
      <c r="B5267" s="226" t="s">
        <v>5571</v>
      </c>
      <c r="C5267" s="338" t="s">
        <v>12739</v>
      </c>
      <c r="D5267" s="249"/>
      <c r="E5267" s="249"/>
      <c r="F5267" s="183"/>
      <c r="G5267" s="184">
        <f t="shared" si="621"/>
        <v>82.05919999999999</v>
      </c>
      <c r="H5267" s="184">
        <f t="shared" si="622"/>
        <v>74.361343350000013</v>
      </c>
      <c r="I5267" s="184">
        <f t="shared" si="623"/>
        <v>7.6978566499999772</v>
      </c>
      <c r="K5267" s="184">
        <v>0</v>
      </c>
      <c r="L5267" s="184">
        <v>0</v>
      </c>
      <c r="M5267" s="184">
        <f t="shared" si="624"/>
        <v>0</v>
      </c>
      <c r="O5267" s="188">
        <v>82.05919999999999</v>
      </c>
      <c r="P5267" s="188">
        <v>74.361343350000013</v>
      </c>
      <c r="Q5267" s="188">
        <f t="shared" si="625"/>
        <v>7.6978566499999772</v>
      </c>
      <c r="S5267" s="184">
        <v>0</v>
      </c>
      <c r="T5267" s="184">
        <v>0</v>
      </c>
      <c r="U5267" s="184">
        <f t="shared" si="626"/>
        <v>0</v>
      </c>
      <c r="W5267" s="185">
        <v>0</v>
      </c>
      <c r="X5267" s="185">
        <v>0</v>
      </c>
      <c r="Y5267" s="185">
        <f t="shared" si="627"/>
        <v>0</v>
      </c>
    </row>
    <row r="5268" spans="2:25" s="187" customFormat="1" hidden="1" x14ac:dyDescent="0.3">
      <c r="B5268" s="226" t="s">
        <v>5572</v>
      </c>
      <c r="C5268" s="338" t="s">
        <v>12740</v>
      </c>
      <c r="D5268" s="249"/>
      <c r="E5268" s="249"/>
      <c r="F5268" s="183"/>
      <c r="G5268" s="184">
        <f t="shared" si="621"/>
        <v>170.95660000000001</v>
      </c>
      <c r="H5268" s="184">
        <f t="shared" si="622"/>
        <v>153.21707799999999</v>
      </c>
      <c r="I5268" s="184">
        <f t="shared" si="623"/>
        <v>17.739522000000022</v>
      </c>
      <c r="K5268" s="184">
        <v>0</v>
      </c>
      <c r="L5268" s="184">
        <v>0</v>
      </c>
      <c r="M5268" s="184">
        <f t="shared" si="624"/>
        <v>0</v>
      </c>
      <c r="O5268" s="188">
        <v>170.95660000000001</v>
      </c>
      <c r="P5268" s="188">
        <v>153.21707799999999</v>
      </c>
      <c r="Q5268" s="188">
        <f t="shared" si="625"/>
        <v>17.739522000000022</v>
      </c>
      <c r="S5268" s="184">
        <v>0</v>
      </c>
      <c r="T5268" s="184">
        <v>0</v>
      </c>
      <c r="U5268" s="184">
        <f t="shared" si="626"/>
        <v>0</v>
      </c>
      <c r="W5268" s="185">
        <v>0</v>
      </c>
      <c r="X5268" s="185">
        <v>0</v>
      </c>
      <c r="Y5268" s="185">
        <f t="shared" si="627"/>
        <v>0</v>
      </c>
    </row>
    <row r="5269" spans="2:25" s="187" customFormat="1" hidden="1" x14ac:dyDescent="0.3">
      <c r="B5269" s="226" t="s">
        <v>5573</v>
      </c>
      <c r="C5269" s="338" t="s">
        <v>12741</v>
      </c>
      <c r="D5269" s="249"/>
      <c r="E5269" s="249"/>
      <c r="F5269" s="183"/>
      <c r="G5269" s="184">
        <f t="shared" si="621"/>
        <v>53.296700000000001</v>
      </c>
      <c r="H5269" s="184">
        <f t="shared" si="622"/>
        <v>46.904581889999996</v>
      </c>
      <c r="I5269" s="184">
        <f t="shared" si="623"/>
        <v>6.3921181100000055</v>
      </c>
      <c r="K5269" s="184">
        <v>0</v>
      </c>
      <c r="L5269" s="184">
        <v>0</v>
      </c>
      <c r="M5269" s="184">
        <f t="shared" si="624"/>
        <v>0</v>
      </c>
      <c r="O5269" s="188">
        <v>53.296700000000001</v>
      </c>
      <c r="P5269" s="188">
        <v>46.904581889999996</v>
      </c>
      <c r="Q5269" s="188">
        <f t="shared" si="625"/>
        <v>6.3921181100000055</v>
      </c>
      <c r="S5269" s="184">
        <v>0</v>
      </c>
      <c r="T5269" s="184">
        <v>0</v>
      </c>
      <c r="U5269" s="184">
        <f t="shared" si="626"/>
        <v>0</v>
      </c>
      <c r="W5269" s="185">
        <v>0</v>
      </c>
      <c r="X5269" s="185">
        <v>0</v>
      </c>
      <c r="Y5269" s="185">
        <f t="shared" si="627"/>
        <v>0</v>
      </c>
    </row>
    <row r="5270" spans="2:25" s="187" customFormat="1" hidden="1" x14ac:dyDescent="0.3">
      <c r="B5270" s="226" t="s">
        <v>5574</v>
      </c>
      <c r="C5270" s="338" t="s">
        <v>12742</v>
      </c>
      <c r="D5270" s="249"/>
      <c r="E5270" s="249"/>
      <c r="F5270" s="183"/>
      <c r="G5270" s="184">
        <f t="shared" si="621"/>
        <v>335.69720000000001</v>
      </c>
      <c r="H5270" s="184">
        <f t="shared" si="622"/>
        <v>299.04253488000001</v>
      </c>
      <c r="I5270" s="184">
        <f t="shared" si="623"/>
        <v>36.654665120000004</v>
      </c>
      <c r="K5270" s="184">
        <v>0</v>
      </c>
      <c r="L5270" s="184">
        <v>0</v>
      </c>
      <c r="M5270" s="184">
        <f t="shared" si="624"/>
        <v>0</v>
      </c>
      <c r="O5270" s="188">
        <v>335.69720000000001</v>
      </c>
      <c r="P5270" s="188">
        <v>299.04253488000001</v>
      </c>
      <c r="Q5270" s="188">
        <f t="shared" si="625"/>
        <v>36.654665120000004</v>
      </c>
      <c r="S5270" s="184">
        <v>0</v>
      </c>
      <c r="T5270" s="184">
        <v>0</v>
      </c>
      <c r="U5270" s="184">
        <f t="shared" si="626"/>
        <v>0</v>
      </c>
      <c r="W5270" s="185">
        <v>0</v>
      </c>
      <c r="X5270" s="185">
        <v>0</v>
      </c>
      <c r="Y5270" s="185">
        <f t="shared" si="627"/>
        <v>0</v>
      </c>
    </row>
    <row r="5271" spans="2:25" s="187" customFormat="1" hidden="1" x14ac:dyDescent="0.3">
      <c r="B5271" s="226" t="s">
        <v>5575</v>
      </c>
      <c r="C5271" s="338" t="s">
        <v>12743</v>
      </c>
      <c r="D5271" s="249"/>
      <c r="E5271" s="249"/>
      <c r="F5271" s="183"/>
      <c r="G5271" s="184">
        <f t="shared" si="621"/>
        <v>38.253999999999998</v>
      </c>
      <c r="H5271" s="184">
        <f t="shared" si="622"/>
        <v>0</v>
      </c>
      <c r="I5271" s="184">
        <f t="shared" si="623"/>
        <v>38.253999999999998</v>
      </c>
      <c r="K5271" s="184">
        <v>0</v>
      </c>
      <c r="L5271" s="184">
        <v>0</v>
      </c>
      <c r="M5271" s="184">
        <f t="shared" si="624"/>
        <v>0</v>
      </c>
      <c r="O5271" s="188">
        <v>38.253999999999998</v>
      </c>
      <c r="P5271" s="188">
        <v>0</v>
      </c>
      <c r="Q5271" s="188">
        <f t="shared" si="625"/>
        <v>38.253999999999998</v>
      </c>
      <c r="S5271" s="184">
        <v>0</v>
      </c>
      <c r="T5271" s="184">
        <v>0</v>
      </c>
      <c r="U5271" s="184">
        <f t="shared" si="626"/>
        <v>0</v>
      </c>
      <c r="W5271" s="185">
        <v>0</v>
      </c>
      <c r="X5271" s="185">
        <v>0</v>
      </c>
      <c r="Y5271" s="185">
        <f t="shared" si="627"/>
        <v>0</v>
      </c>
    </row>
    <row r="5272" spans="2:25" s="187" customFormat="1" hidden="1" x14ac:dyDescent="0.3">
      <c r="B5272" s="226" t="s">
        <v>5576</v>
      </c>
      <c r="C5272" s="338" t="s">
        <v>12744</v>
      </c>
      <c r="D5272" s="249"/>
      <c r="E5272" s="249"/>
      <c r="F5272" s="183"/>
      <c r="G5272" s="184">
        <f t="shared" si="621"/>
        <v>31.212600000000002</v>
      </c>
      <c r="H5272" s="184">
        <f t="shared" si="622"/>
        <v>0.1</v>
      </c>
      <c r="I5272" s="184">
        <f t="shared" si="623"/>
        <v>31.1126</v>
      </c>
      <c r="K5272" s="184">
        <v>0</v>
      </c>
      <c r="L5272" s="184">
        <v>0</v>
      </c>
      <c r="M5272" s="184">
        <f t="shared" si="624"/>
        <v>0</v>
      </c>
      <c r="O5272" s="188">
        <v>31.212600000000002</v>
      </c>
      <c r="P5272" s="188">
        <v>0.1</v>
      </c>
      <c r="Q5272" s="188">
        <f t="shared" si="625"/>
        <v>31.1126</v>
      </c>
      <c r="S5272" s="184">
        <v>0</v>
      </c>
      <c r="T5272" s="184">
        <v>0</v>
      </c>
      <c r="U5272" s="184">
        <f t="shared" si="626"/>
        <v>0</v>
      </c>
      <c r="W5272" s="185">
        <v>0</v>
      </c>
      <c r="X5272" s="185">
        <v>0</v>
      </c>
      <c r="Y5272" s="185">
        <f t="shared" si="627"/>
        <v>0</v>
      </c>
    </row>
    <row r="5273" spans="2:25" s="187" customFormat="1" hidden="1" x14ac:dyDescent="0.3">
      <c r="B5273" s="226" t="s">
        <v>5577</v>
      </c>
      <c r="C5273" s="338" t="s">
        <v>12745</v>
      </c>
      <c r="D5273" s="249"/>
      <c r="E5273" s="249"/>
      <c r="F5273" s="183"/>
      <c r="G5273" s="184">
        <f t="shared" si="621"/>
        <v>1.7310000000000001</v>
      </c>
      <c r="H5273" s="184">
        <f t="shared" si="622"/>
        <v>0</v>
      </c>
      <c r="I5273" s="184">
        <f t="shared" si="623"/>
        <v>1.7310000000000001</v>
      </c>
      <c r="K5273" s="184">
        <v>0</v>
      </c>
      <c r="L5273" s="184">
        <v>0</v>
      </c>
      <c r="M5273" s="184">
        <f t="shared" si="624"/>
        <v>0</v>
      </c>
      <c r="O5273" s="188">
        <v>1.7310000000000001</v>
      </c>
      <c r="P5273" s="188">
        <v>0</v>
      </c>
      <c r="Q5273" s="188">
        <f t="shared" si="625"/>
        <v>1.7310000000000001</v>
      </c>
      <c r="S5273" s="184">
        <v>0</v>
      </c>
      <c r="T5273" s="184">
        <v>0</v>
      </c>
      <c r="U5273" s="184">
        <f t="shared" si="626"/>
        <v>0</v>
      </c>
      <c r="W5273" s="185">
        <v>0</v>
      </c>
      <c r="X5273" s="185">
        <v>0</v>
      </c>
      <c r="Y5273" s="185">
        <f t="shared" si="627"/>
        <v>0</v>
      </c>
    </row>
    <row r="5274" spans="2:25" s="187" customFormat="1" hidden="1" x14ac:dyDescent="0.3">
      <c r="B5274" s="226" t="s">
        <v>5578</v>
      </c>
      <c r="C5274" s="338" t="s">
        <v>12746</v>
      </c>
      <c r="D5274" s="249"/>
      <c r="E5274" s="249"/>
      <c r="F5274" s="183"/>
      <c r="G5274" s="184">
        <f t="shared" si="621"/>
        <v>402.24389999999994</v>
      </c>
      <c r="H5274" s="184">
        <f t="shared" si="622"/>
        <v>352.27237644000002</v>
      </c>
      <c r="I5274" s="184">
        <f t="shared" si="623"/>
        <v>49.971523559999923</v>
      </c>
      <c r="K5274" s="184">
        <v>0</v>
      </c>
      <c r="L5274" s="184">
        <v>0</v>
      </c>
      <c r="M5274" s="184">
        <f t="shared" si="624"/>
        <v>0</v>
      </c>
      <c r="O5274" s="188">
        <v>402.24389999999994</v>
      </c>
      <c r="P5274" s="188">
        <v>352.27237644000002</v>
      </c>
      <c r="Q5274" s="188">
        <f t="shared" si="625"/>
        <v>49.971523559999923</v>
      </c>
      <c r="S5274" s="184">
        <v>0</v>
      </c>
      <c r="T5274" s="184">
        <v>0</v>
      </c>
      <c r="U5274" s="184">
        <f t="shared" si="626"/>
        <v>0</v>
      </c>
      <c r="W5274" s="185">
        <v>0</v>
      </c>
      <c r="X5274" s="185">
        <v>0</v>
      </c>
      <c r="Y5274" s="185">
        <f t="shared" si="627"/>
        <v>0</v>
      </c>
    </row>
    <row r="5275" spans="2:25" s="187" customFormat="1" hidden="1" x14ac:dyDescent="0.3">
      <c r="B5275" s="226" t="s">
        <v>5579</v>
      </c>
      <c r="C5275" s="338" t="s">
        <v>12747</v>
      </c>
      <c r="D5275" s="249"/>
      <c r="E5275" s="249"/>
      <c r="F5275" s="183"/>
      <c r="G5275" s="184">
        <f t="shared" si="621"/>
        <v>181.71360000000001</v>
      </c>
      <c r="H5275" s="184">
        <f t="shared" si="622"/>
        <v>129.61416991999999</v>
      </c>
      <c r="I5275" s="184">
        <f t="shared" si="623"/>
        <v>52.099430080000019</v>
      </c>
      <c r="K5275" s="184">
        <v>0</v>
      </c>
      <c r="L5275" s="184">
        <v>0</v>
      </c>
      <c r="M5275" s="184">
        <f t="shared" si="624"/>
        <v>0</v>
      </c>
      <c r="O5275" s="188">
        <v>181.71360000000001</v>
      </c>
      <c r="P5275" s="188">
        <v>129.61416991999999</v>
      </c>
      <c r="Q5275" s="188">
        <f t="shared" si="625"/>
        <v>52.099430080000019</v>
      </c>
      <c r="S5275" s="184">
        <v>0</v>
      </c>
      <c r="T5275" s="184">
        <v>0</v>
      </c>
      <c r="U5275" s="184">
        <f t="shared" si="626"/>
        <v>0</v>
      </c>
      <c r="W5275" s="185">
        <v>0</v>
      </c>
      <c r="X5275" s="185">
        <v>0</v>
      </c>
      <c r="Y5275" s="185">
        <f t="shared" si="627"/>
        <v>0</v>
      </c>
    </row>
    <row r="5276" spans="2:25" s="187" customFormat="1" hidden="1" x14ac:dyDescent="0.3">
      <c r="B5276" s="226" t="s">
        <v>5580</v>
      </c>
      <c r="C5276" s="338" t="s">
        <v>12748</v>
      </c>
      <c r="D5276" s="249"/>
      <c r="E5276" s="249"/>
      <c r="F5276" s="183"/>
      <c r="G5276" s="184">
        <f t="shared" si="621"/>
        <v>285.36279999999999</v>
      </c>
      <c r="H5276" s="184">
        <f t="shared" si="622"/>
        <v>241.57334933000001</v>
      </c>
      <c r="I5276" s="184">
        <f t="shared" si="623"/>
        <v>43.789450669999979</v>
      </c>
      <c r="K5276" s="184">
        <v>0</v>
      </c>
      <c r="L5276" s="184">
        <v>0</v>
      </c>
      <c r="M5276" s="184">
        <f t="shared" si="624"/>
        <v>0</v>
      </c>
      <c r="O5276" s="188">
        <v>285.36279999999999</v>
      </c>
      <c r="P5276" s="188">
        <v>241.57334933000001</v>
      </c>
      <c r="Q5276" s="188">
        <f t="shared" si="625"/>
        <v>43.789450669999979</v>
      </c>
      <c r="S5276" s="184">
        <v>0</v>
      </c>
      <c r="T5276" s="184">
        <v>0</v>
      </c>
      <c r="U5276" s="184">
        <f t="shared" si="626"/>
        <v>0</v>
      </c>
      <c r="W5276" s="185">
        <v>0</v>
      </c>
      <c r="X5276" s="185">
        <v>0</v>
      </c>
      <c r="Y5276" s="185">
        <f t="shared" si="627"/>
        <v>0</v>
      </c>
    </row>
    <row r="5277" spans="2:25" s="187" customFormat="1" hidden="1" x14ac:dyDescent="0.3">
      <c r="B5277" s="226" t="s">
        <v>5581</v>
      </c>
      <c r="C5277" s="338" t="s">
        <v>12749</v>
      </c>
      <c r="D5277" s="249"/>
      <c r="E5277" s="249"/>
      <c r="F5277" s="183"/>
      <c r="G5277" s="184">
        <f t="shared" si="621"/>
        <v>75.967300000000009</v>
      </c>
      <c r="H5277" s="184">
        <f t="shared" si="622"/>
        <v>52.970300590000001</v>
      </c>
      <c r="I5277" s="184">
        <f t="shared" si="623"/>
        <v>22.996999410000008</v>
      </c>
      <c r="K5277" s="184">
        <v>0</v>
      </c>
      <c r="L5277" s="184">
        <v>0</v>
      </c>
      <c r="M5277" s="184">
        <f t="shared" si="624"/>
        <v>0</v>
      </c>
      <c r="O5277" s="188">
        <v>75.967300000000009</v>
      </c>
      <c r="P5277" s="188">
        <v>52.970300590000001</v>
      </c>
      <c r="Q5277" s="188">
        <f t="shared" si="625"/>
        <v>22.996999410000008</v>
      </c>
      <c r="S5277" s="184">
        <v>0</v>
      </c>
      <c r="T5277" s="184">
        <v>0</v>
      </c>
      <c r="U5277" s="184">
        <f t="shared" si="626"/>
        <v>0</v>
      </c>
      <c r="W5277" s="185">
        <v>0</v>
      </c>
      <c r="X5277" s="185">
        <v>0</v>
      </c>
      <c r="Y5277" s="185">
        <f t="shared" si="627"/>
        <v>0</v>
      </c>
    </row>
    <row r="5278" spans="2:25" s="187" customFormat="1" hidden="1" x14ac:dyDescent="0.3">
      <c r="B5278" s="226" t="s">
        <v>5582</v>
      </c>
      <c r="C5278" s="338" t="s">
        <v>12750</v>
      </c>
      <c r="D5278" s="249"/>
      <c r="E5278" s="249"/>
      <c r="F5278" s="183"/>
      <c r="G5278" s="184">
        <f t="shared" si="621"/>
        <v>83.222399999999993</v>
      </c>
      <c r="H5278" s="184">
        <f t="shared" si="622"/>
        <v>55.80574</v>
      </c>
      <c r="I5278" s="184">
        <f t="shared" si="623"/>
        <v>27.416659999999993</v>
      </c>
      <c r="K5278" s="184">
        <v>0</v>
      </c>
      <c r="L5278" s="184">
        <v>0</v>
      </c>
      <c r="M5278" s="184">
        <f t="shared" si="624"/>
        <v>0</v>
      </c>
      <c r="O5278" s="188">
        <v>83.222399999999993</v>
      </c>
      <c r="P5278" s="188">
        <v>55.80574</v>
      </c>
      <c r="Q5278" s="188">
        <f t="shared" si="625"/>
        <v>27.416659999999993</v>
      </c>
      <c r="S5278" s="184">
        <v>0</v>
      </c>
      <c r="T5278" s="184">
        <v>0</v>
      </c>
      <c r="U5278" s="184">
        <f t="shared" si="626"/>
        <v>0</v>
      </c>
      <c r="W5278" s="185">
        <v>0</v>
      </c>
      <c r="X5278" s="185">
        <v>0</v>
      </c>
      <c r="Y5278" s="185">
        <f t="shared" si="627"/>
        <v>0</v>
      </c>
    </row>
    <row r="5279" spans="2:25" s="187" customFormat="1" hidden="1" x14ac:dyDescent="0.3">
      <c r="B5279" s="226" t="s">
        <v>5583</v>
      </c>
      <c r="C5279" s="338" t="s">
        <v>12751</v>
      </c>
      <c r="D5279" s="249"/>
      <c r="E5279" s="249"/>
      <c r="F5279" s="183"/>
      <c r="G5279" s="184">
        <f t="shared" si="621"/>
        <v>48.806099999999994</v>
      </c>
      <c r="H5279" s="184">
        <f t="shared" si="622"/>
        <v>44.218167149999999</v>
      </c>
      <c r="I5279" s="184">
        <f t="shared" si="623"/>
        <v>4.5879328499999943</v>
      </c>
      <c r="K5279" s="184">
        <v>0</v>
      </c>
      <c r="L5279" s="184">
        <v>0</v>
      </c>
      <c r="M5279" s="184">
        <f t="shared" si="624"/>
        <v>0</v>
      </c>
      <c r="O5279" s="188">
        <v>48.806099999999994</v>
      </c>
      <c r="P5279" s="188">
        <v>44.218167149999999</v>
      </c>
      <c r="Q5279" s="188">
        <f t="shared" si="625"/>
        <v>4.5879328499999943</v>
      </c>
      <c r="S5279" s="184">
        <v>0</v>
      </c>
      <c r="T5279" s="184">
        <v>0</v>
      </c>
      <c r="U5279" s="184">
        <f t="shared" si="626"/>
        <v>0</v>
      </c>
      <c r="W5279" s="185">
        <v>0</v>
      </c>
      <c r="X5279" s="185">
        <v>0</v>
      </c>
      <c r="Y5279" s="185">
        <f t="shared" si="627"/>
        <v>0</v>
      </c>
    </row>
    <row r="5280" spans="2:25" s="187" customFormat="1" hidden="1" x14ac:dyDescent="0.3">
      <c r="B5280" s="226" t="s">
        <v>5584</v>
      </c>
      <c r="C5280" s="338" t="s">
        <v>12752</v>
      </c>
      <c r="D5280" s="249"/>
      <c r="E5280" s="249"/>
      <c r="F5280" s="183"/>
      <c r="G5280" s="184">
        <f t="shared" si="621"/>
        <v>370.77719999999994</v>
      </c>
      <c r="H5280" s="184">
        <f t="shared" si="622"/>
        <v>305.82281003999998</v>
      </c>
      <c r="I5280" s="184">
        <f t="shared" si="623"/>
        <v>64.954389959999958</v>
      </c>
      <c r="K5280" s="184">
        <v>0</v>
      </c>
      <c r="L5280" s="184">
        <v>0</v>
      </c>
      <c r="M5280" s="184">
        <f t="shared" si="624"/>
        <v>0</v>
      </c>
      <c r="O5280" s="188">
        <v>370.77719999999994</v>
      </c>
      <c r="P5280" s="188">
        <v>305.82281003999998</v>
      </c>
      <c r="Q5280" s="188">
        <f t="shared" si="625"/>
        <v>64.954389959999958</v>
      </c>
      <c r="S5280" s="184">
        <v>0</v>
      </c>
      <c r="T5280" s="184">
        <v>0</v>
      </c>
      <c r="U5280" s="184">
        <f t="shared" si="626"/>
        <v>0</v>
      </c>
      <c r="W5280" s="185">
        <v>0</v>
      </c>
      <c r="X5280" s="185">
        <v>0</v>
      </c>
      <c r="Y5280" s="185">
        <f t="shared" si="627"/>
        <v>0</v>
      </c>
    </row>
    <row r="5281" spans="2:25" s="187" customFormat="1" hidden="1" x14ac:dyDescent="0.3">
      <c r="B5281" s="226" t="s">
        <v>5585</v>
      </c>
      <c r="C5281" s="338" t="s">
        <v>12753</v>
      </c>
      <c r="D5281" s="249"/>
      <c r="E5281" s="249"/>
      <c r="F5281" s="183"/>
      <c r="G5281" s="184">
        <f t="shared" si="621"/>
        <v>30.3687</v>
      </c>
      <c r="H5281" s="184">
        <f t="shared" si="622"/>
        <v>0</v>
      </c>
      <c r="I5281" s="184">
        <f t="shared" si="623"/>
        <v>30.3687</v>
      </c>
      <c r="K5281" s="184">
        <v>0</v>
      </c>
      <c r="L5281" s="184">
        <v>0</v>
      </c>
      <c r="M5281" s="184">
        <f t="shared" si="624"/>
        <v>0</v>
      </c>
      <c r="O5281" s="188">
        <v>30.3687</v>
      </c>
      <c r="P5281" s="188">
        <v>0</v>
      </c>
      <c r="Q5281" s="188">
        <f t="shared" si="625"/>
        <v>30.3687</v>
      </c>
      <c r="S5281" s="184">
        <v>0</v>
      </c>
      <c r="T5281" s="184">
        <v>0</v>
      </c>
      <c r="U5281" s="184">
        <f t="shared" si="626"/>
        <v>0</v>
      </c>
      <c r="W5281" s="185">
        <v>0</v>
      </c>
      <c r="X5281" s="185">
        <v>0</v>
      </c>
      <c r="Y5281" s="185">
        <f t="shared" si="627"/>
        <v>0</v>
      </c>
    </row>
    <row r="5282" spans="2:25" s="187" customFormat="1" hidden="1" x14ac:dyDescent="0.3">
      <c r="B5282" s="226" t="s">
        <v>5586</v>
      </c>
      <c r="C5282" s="338" t="s">
        <v>12754</v>
      </c>
      <c r="D5282" s="249"/>
      <c r="E5282" s="249"/>
      <c r="F5282" s="183"/>
      <c r="G5282" s="184">
        <f t="shared" si="621"/>
        <v>65.087000000000003</v>
      </c>
      <c r="H5282" s="184">
        <f t="shared" si="622"/>
        <v>0.12479999999999999</v>
      </c>
      <c r="I5282" s="184">
        <f t="shared" si="623"/>
        <v>64.96220000000001</v>
      </c>
      <c r="K5282" s="184">
        <v>0</v>
      </c>
      <c r="L5282" s="184">
        <v>0</v>
      </c>
      <c r="M5282" s="184">
        <f t="shared" si="624"/>
        <v>0</v>
      </c>
      <c r="O5282" s="188">
        <v>65.087000000000003</v>
      </c>
      <c r="P5282" s="188">
        <v>0.12479999999999999</v>
      </c>
      <c r="Q5282" s="188">
        <f t="shared" si="625"/>
        <v>64.96220000000001</v>
      </c>
      <c r="S5282" s="184">
        <v>0</v>
      </c>
      <c r="T5282" s="184">
        <v>0</v>
      </c>
      <c r="U5282" s="184">
        <f t="shared" si="626"/>
        <v>0</v>
      </c>
      <c r="W5282" s="185">
        <v>0</v>
      </c>
      <c r="X5282" s="185">
        <v>0</v>
      </c>
      <c r="Y5282" s="185">
        <f t="shared" si="627"/>
        <v>0</v>
      </c>
    </row>
    <row r="5283" spans="2:25" s="187" customFormat="1" hidden="1" x14ac:dyDescent="0.3">
      <c r="B5283" s="226" t="s">
        <v>5587</v>
      </c>
      <c r="C5283" s="338" t="s">
        <v>12755</v>
      </c>
      <c r="D5283" s="249"/>
      <c r="E5283" s="249"/>
      <c r="F5283" s="183"/>
      <c r="G5283" s="184">
        <f t="shared" si="621"/>
        <v>2.68</v>
      </c>
      <c r="H5283" s="184">
        <f t="shared" si="622"/>
        <v>0.76200000000000001</v>
      </c>
      <c r="I5283" s="184">
        <f t="shared" si="623"/>
        <v>1.9180000000000001</v>
      </c>
      <c r="K5283" s="184">
        <v>0</v>
      </c>
      <c r="L5283" s="184">
        <v>0</v>
      </c>
      <c r="M5283" s="184">
        <f t="shared" si="624"/>
        <v>0</v>
      </c>
      <c r="O5283" s="188">
        <v>2.68</v>
      </c>
      <c r="P5283" s="188">
        <v>0.76200000000000001</v>
      </c>
      <c r="Q5283" s="188">
        <f t="shared" si="625"/>
        <v>1.9180000000000001</v>
      </c>
      <c r="S5283" s="184">
        <v>0</v>
      </c>
      <c r="T5283" s="184">
        <v>0</v>
      </c>
      <c r="U5283" s="184">
        <f t="shared" si="626"/>
        <v>0</v>
      </c>
      <c r="W5283" s="185">
        <v>0</v>
      </c>
      <c r="X5283" s="185">
        <v>0</v>
      </c>
      <c r="Y5283" s="185">
        <f t="shared" si="627"/>
        <v>0</v>
      </c>
    </row>
    <row r="5284" spans="2:25" s="187" customFormat="1" hidden="1" x14ac:dyDescent="0.3">
      <c r="B5284" s="226" t="s">
        <v>5588</v>
      </c>
      <c r="C5284" s="338" t="s">
        <v>12756</v>
      </c>
      <c r="D5284" s="249"/>
      <c r="E5284" s="249"/>
      <c r="F5284" s="183"/>
      <c r="G5284" s="184">
        <f t="shared" si="621"/>
        <v>2368.5554999999999</v>
      </c>
      <c r="H5284" s="184">
        <f t="shared" si="622"/>
        <v>2163.8828379299998</v>
      </c>
      <c r="I5284" s="184">
        <f t="shared" si="623"/>
        <v>204.67266207000011</v>
      </c>
      <c r="K5284" s="184">
        <v>0</v>
      </c>
      <c r="L5284" s="184">
        <v>0</v>
      </c>
      <c r="M5284" s="184">
        <f t="shared" si="624"/>
        <v>0</v>
      </c>
      <c r="O5284" s="188">
        <v>2368.5554999999999</v>
      </c>
      <c r="P5284" s="188">
        <v>2163.8828379299998</v>
      </c>
      <c r="Q5284" s="188">
        <f t="shared" si="625"/>
        <v>204.67266207000011</v>
      </c>
      <c r="S5284" s="184">
        <v>0</v>
      </c>
      <c r="T5284" s="184">
        <v>0</v>
      </c>
      <c r="U5284" s="184">
        <f t="shared" si="626"/>
        <v>0</v>
      </c>
      <c r="W5284" s="185">
        <v>0</v>
      </c>
      <c r="X5284" s="185">
        <v>0</v>
      </c>
      <c r="Y5284" s="185">
        <f t="shared" si="627"/>
        <v>0</v>
      </c>
    </row>
    <row r="5285" spans="2:25" s="187" customFormat="1" hidden="1" x14ac:dyDescent="0.3">
      <c r="B5285" s="226" t="s">
        <v>5589</v>
      </c>
      <c r="C5285" s="338" t="s">
        <v>12757</v>
      </c>
      <c r="D5285" s="249"/>
      <c r="E5285" s="249"/>
      <c r="F5285" s="183"/>
      <c r="G5285" s="184">
        <f t="shared" si="621"/>
        <v>1029.2127</v>
      </c>
      <c r="H5285" s="184">
        <f t="shared" si="622"/>
        <v>891.53072377000001</v>
      </c>
      <c r="I5285" s="184">
        <f t="shared" si="623"/>
        <v>137.68197623000003</v>
      </c>
      <c r="K5285" s="184">
        <v>0</v>
      </c>
      <c r="L5285" s="184">
        <v>0</v>
      </c>
      <c r="M5285" s="184">
        <f t="shared" si="624"/>
        <v>0</v>
      </c>
      <c r="O5285" s="188">
        <v>1029.2127</v>
      </c>
      <c r="P5285" s="188">
        <v>891.53072377000001</v>
      </c>
      <c r="Q5285" s="188">
        <f t="shared" si="625"/>
        <v>137.68197623000003</v>
      </c>
      <c r="S5285" s="184">
        <v>0</v>
      </c>
      <c r="T5285" s="184">
        <v>0</v>
      </c>
      <c r="U5285" s="184">
        <f t="shared" si="626"/>
        <v>0</v>
      </c>
      <c r="W5285" s="185">
        <v>0</v>
      </c>
      <c r="X5285" s="185">
        <v>0</v>
      </c>
      <c r="Y5285" s="185">
        <f t="shared" si="627"/>
        <v>0</v>
      </c>
    </row>
    <row r="5286" spans="2:25" s="187" customFormat="1" hidden="1" x14ac:dyDescent="0.3">
      <c r="B5286" s="226" t="s">
        <v>5590</v>
      </c>
      <c r="C5286" s="338" t="s">
        <v>12758</v>
      </c>
      <c r="D5286" s="249"/>
      <c r="E5286" s="249"/>
      <c r="F5286" s="183"/>
      <c r="G5286" s="184">
        <f t="shared" si="621"/>
        <v>1837.6602</v>
      </c>
      <c r="H5286" s="184">
        <f t="shared" si="622"/>
        <v>1592.0073409599997</v>
      </c>
      <c r="I5286" s="184">
        <f t="shared" si="623"/>
        <v>245.65285904000029</v>
      </c>
      <c r="K5286" s="184">
        <v>0</v>
      </c>
      <c r="L5286" s="184">
        <v>0</v>
      </c>
      <c r="M5286" s="184">
        <f t="shared" si="624"/>
        <v>0</v>
      </c>
      <c r="O5286" s="188">
        <v>1837.6602</v>
      </c>
      <c r="P5286" s="188">
        <v>1592.0073409599997</v>
      </c>
      <c r="Q5286" s="188">
        <f t="shared" si="625"/>
        <v>245.65285904000029</v>
      </c>
      <c r="S5286" s="184">
        <v>0</v>
      </c>
      <c r="T5286" s="184">
        <v>0</v>
      </c>
      <c r="U5286" s="184">
        <f t="shared" si="626"/>
        <v>0</v>
      </c>
      <c r="W5286" s="185">
        <v>0</v>
      </c>
      <c r="X5286" s="185">
        <v>0</v>
      </c>
      <c r="Y5286" s="185">
        <f t="shared" si="627"/>
        <v>0</v>
      </c>
    </row>
    <row r="5287" spans="2:25" s="187" customFormat="1" hidden="1" x14ac:dyDescent="0.3">
      <c r="B5287" s="226" t="s">
        <v>5591</v>
      </c>
      <c r="C5287" s="338" t="s">
        <v>12759</v>
      </c>
      <c r="D5287" s="249"/>
      <c r="E5287" s="249"/>
      <c r="F5287" s="183"/>
      <c r="G5287" s="184">
        <f t="shared" si="621"/>
        <v>1245.1070999999999</v>
      </c>
      <c r="H5287" s="184">
        <f t="shared" si="622"/>
        <v>1154.6567944000001</v>
      </c>
      <c r="I5287" s="184">
        <f t="shared" si="623"/>
        <v>90.450305599999865</v>
      </c>
      <c r="K5287" s="184">
        <v>0</v>
      </c>
      <c r="L5287" s="184">
        <v>0</v>
      </c>
      <c r="M5287" s="184">
        <f t="shared" si="624"/>
        <v>0</v>
      </c>
      <c r="O5287" s="188">
        <v>1245.1070999999999</v>
      </c>
      <c r="P5287" s="188">
        <v>1154.6567944000001</v>
      </c>
      <c r="Q5287" s="188">
        <f t="shared" si="625"/>
        <v>90.450305599999865</v>
      </c>
      <c r="S5287" s="184">
        <v>0</v>
      </c>
      <c r="T5287" s="184">
        <v>0</v>
      </c>
      <c r="U5287" s="184">
        <f t="shared" si="626"/>
        <v>0</v>
      </c>
      <c r="W5287" s="185">
        <v>0</v>
      </c>
      <c r="X5287" s="185">
        <v>0</v>
      </c>
      <c r="Y5287" s="185">
        <f t="shared" si="627"/>
        <v>0</v>
      </c>
    </row>
    <row r="5288" spans="2:25" s="187" customFormat="1" hidden="1" x14ac:dyDescent="0.3">
      <c r="B5288" s="226" t="s">
        <v>5592</v>
      </c>
      <c r="C5288" s="338" t="s">
        <v>12760</v>
      </c>
      <c r="D5288" s="249"/>
      <c r="E5288" s="249"/>
      <c r="F5288" s="183"/>
      <c r="G5288" s="184">
        <f t="shared" si="621"/>
        <v>440.6986</v>
      </c>
      <c r="H5288" s="184">
        <f t="shared" si="622"/>
        <v>359.41103147000001</v>
      </c>
      <c r="I5288" s="184">
        <f t="shared" si="623"/>
        <v>81.287568529999987</v>
      </c>
      <c r="K5288" s="184">
        <v>0</v>
      </c>
      <c r="L5288" s="184">
        <v>0</v>
      </c>
      <c r="M5288" s="184">
        <f t="shared" si="624"/>
        <v>0</v>
      </c>
      <c r="O5288" s="188">
        <v>440.6986</v>
      </c>
      <c r="P5288" s="188">
        <v>359.41103147000001</v>
      </c>
      <c r="Q5288" s="188">
        <f t="shared" si="625"/>
        <v>81.287568529999987</v>
      </c>
      <c r="S5288" s="184">
        <v>0</v>
      </c>
      <c r="T5288" s="184">
        <v>0</v>
      </c>
      <c r="U5288" s="184">
        <f t="shared" si="626"/>
        <v>0</v>
      </c>
      <c r="W5288" s="185">
        <v>0</v>
      </c>
      <c r="X5288" s="185">
        <v>0</v>
      </c>
      <c r="Y5288" s="185">
        <f t="shared" si="627"/>
        <v>0</v>
      </c>
    </row>
    <row r="5289" spans="2:25" s="187" customFormat="1" hidden="1" x14ac:dyDescent="0.3">
      <c r="B5289" s="226" t="s">
        <v>5593</v>
      </c>
      <c r="C5289" s="338" t="s">
        <v>12761</v>
      </c>
      <c r="D5289" s="249"/>
      <c r="E5289" s="249"/>
      <c r="F5289" s="183"/>
      <c r="G5289" s="184">
        <f t="shared" si="621"/>
        <v>332.4085</v>
      </c>
      <c r="H5289" s="184">
        <f t="shared" si="622"/>
        <v>282.2686564</v>
      </c>
      <c r="I5289" s="184">
        <f t="shared" si="623"/>
        <v>50.139843600000006</v>
      </c>
      <c r="K5289" s="184">
        <v>0</v>
      </c>
      <c r="L5289" s="184">
        <v>0</v>
      </c>
      <c r="M5289" s="184">
        <f t="shared" si="624"/>
        <v>0</v>
      </c>
      <c r="O5289" s="188">
        <v>332.4085</v>
      </c>
      <c r="P5289" s="188">
        <v>282.2686564</v>
      </c>
      <c r="Q5289" s="188">
        <f t="shared" si="625"/>
        <v>50.139843600000006</v>
      </c>
      <c r="S5289" s="184">
        <v>0</v>
      </c>
      <c r="T5289" s="184">
        <v>0</v>
      </c>
      <c r="U5289" s="184">
        <f t="shared" si="626"/>
        <v>0</v>
      </c>
      <c r="W5289" s="185">
        <v>0</v>
      </c>
      <c r="X5289" s="185">
        <v>0</v>
      </c>
      <c r="Y5289" s="185">
        <f t="shared" si="627"/>
        <v>0</v>
      </c>
    </row>
    <row r="5290" spans="2:25" s="187" customFormat="1" hidden="1" x14ac:dyDescent="0.3">
      <c r="B5290" s="226" t="s">
        <v>5594</v>
      </c>
      <c r="C5290" s="338" t="s">
        <v>12762</v>
      </c>
      <c r="D5290" s="249"/>
      <c r="E5290" s="249"/>
      <c r="F5290" s="183"/>
      <c r="G5290" s="184">
        <f t="shared" si="621"/>
        <v>456.77499999999998</v>
      </c>
      <c r="H5290" s="184">
        <f t="shared" si="622"/>
        <v>312.97424957000004</v>
      </c>
      <c r="I5290" s="184">
        <f t="shared" si="623"/>
        <v>143.80075042999994</v>
      </c>
      <c r="K5290" s="184">
        <v>0</v>
      </c>
      <c r="L5290" s="184">
        <v>0</v>
      </c>
      <c r="M5290" s="184">
        <f t="shared" si="624"/>
        <v>0</v>
      </c>
      <c r="O5290" s="188">
        <v>456.77499999999998</v>
      </c>
      <c r="P5290" s="188">
        <v>312.97424957000004</v>
      </c>
      <c r="Q5290" s="188">
        <f t="shared" si="625"/>
        <v>143.80075042999994</v>
      </c>
      <c r="S5290" s="184">
        <v>0</v>
      </c>
      <c r="T5290" s="184">
        <v>0</v>
      </c>
      <c r="U5290" s="184">
        <f t="shared" si="626"/>
        <v>0</v>
      </c>
      <c r="W5290" s="185">
        <v>0</v>
      </c>
      <c r="X5290" s="185">
        <v>0</v>
      </c>
      <c r="Y5290" s="185">
        <f t="shared" si="627"/>
        <v>0</v>
      </c>
    </row>
    <row r="5291" spans="2:25" s="187" customFormat="1" hidden="1" x14ac:dyDescent="0.3">
      <c r="B5291" s="226" t="s">
        <v>5595</v>
      </c>
      <c r="C5291" s="338" t="s">
        <v>12763</v>
      </c>
      <c r="D5291" s="249"/>
      <c r="E5291" s="249"/>
      <c r="F5291" s="183"/>
      <c r="G5291" s="184">
        <f t="shared" si="621"/>
        <v>521.69619999999998</v>
      </c>
      <c r="H5291" s="184">
        <f t="shared" si="622"/>
        <v>436.75117598000008</v>
      </c>
      <c r="I5291" s="184">
        <f t="shared" si="623"/>
        <v>84.945024019999892</v>
      </c>
      <c r="K5291" s="184">
        <v>0</v>
      </c>
      <c r="L5291" s="184">
        <v>0</v>
      </c>
      <c r="M5291" s="184">
        <f t="shared" si="624"/>
        <v>0</v>
      </c>
      <c r="O5291" s="188">
        <v>521.69619999999998</v>
      </c>
      <c r="P5291" s="188">
        <v>436.75117598000008</v>
      </c>
      <c r="Q5291" s="188">
        <f t="shared" si="625"/>
        <v>84.945024019999892</v>
      </c>
      <c r="S5291" s="184">
        <v>0</v>
      </c>
      <c r="T5291" s="184">
        <v>0</v>
      </c>
      <c r="U5291" s="184">
        <f t="shared" si="626"/>
        <v>0</v>
      </c>
      <c r="W5291" s="185">
        <v>0</v>
      </c>
      <c r="X5291" s="185">
        <v>0</v>
      </c>
      <c r="Y5291" s="185">
        <f t="shared" si="627"/>
        <v>0</v>
      </c>
    </row>
    <row r="5292" spans="2:25" s="187" customFormat="1" hidden="1" x14ac:dyDescent="0.3">
      <c r="B5292" s="226" t="s">
        <v>5596</v>
      </c>
      <c r="C5292" s="338" t="s">
        <v>12764</v>
      </c>
      <c r="D5292" s="249"/>
      <c r="E5292" s="249"/>
      <c r="F5292" s="183"/>
      <c r="G5292" s="184">
        <f t="shared" si="621"/>
        <v>295.22519999999997</v>
      </c>
      <c r="H5292" s="184">
        <f t="shared" si="622"/>
        <v>251.01491638000002</v>
      </c>
      <c r="I5292" s="184">
        <f t="shared" si="623"/>
        <v>44.210283619999956</v>
      </c>
      <c r="K5292" s="184">
        <v>0</v>
      </c>
      <c r="L5292" s="184">
        <v>0</v>
      </c>
      <c r="M5292" s="184">
        <f t="shared" si="624"/>
        <v>0</v>
      </c>
      <c r="O5292" s="188">
        <v>295.22519999999997</v>
      </c>
      <c r="P5292" s="188">
        <v>251.01491638000002</v>
      </c>
      <c r="Q5292" s="188">
        <f t="shared" si="625"/>
        <v>44.210283619999956</v>
      </c>
      <c r="S5292" s="184">
        <v>0</v>
      </c>
      <c r="T5292" s="184">
        <v>0</v>
      </c>
      <c r="U5292" s="184">
        <f t="shared" si="626"/>
        <v>0</v>
      </c>
      <c r="W5292" s="185">
        <v>0</v>
      </c>
      <c r="X5292" s="185">
        <v>0</v>
      </c>
      <c r="Y5292" s="185">
        <f t="shared" si="627"/>
        <v>0</v>
      </c>
    </row>
    <row r="5293" spans="2:25" s="187" customFormat="1" hidden="1" x14ac:dyDescent="0.3">
      <c r="B5293" s="226" t="s">
        <v>5597</v>
      </c>
      <c r="C5293" s="338" t="s">
        <v>12765</v>
      </c>
      <c r="D5293" s="249"/>
      <c r="E5293" s="249"/>
      <c r="F5293" s="183"/>
      <c r="G5293" s="184">
        <f t="shared" ref="G5293:G5352" si="628">+K5293+O5293+S5293+W5293</f>
        <v>227.74370000000002</v>
      </c>
      <c r="H5293" s="184">
        <f t="shared" ref="H5293:H5352" si="629">+L5293+P5293+T5293+X5293</f>
        <v>184.75552462000002</v>
      </c>
      <c r="I5293" s="184">
        <f t="shared" si="623"/>
        <v>42.988175380000001</v>
      </c>
      <c r="K5293" s="184">
        <v>0</v>
      </c>
      <c r="L5293" s="184">
        <v>0</v>
      </c>
      <c r="M5293" s="184">
        <f t="shared" si="624"/>
        <v>0</v>
      </c>
      <c r="O5293" s="188">
        <v>227.74370000000002</v>
      </c>
      <c r="P5293" s="188">
        <v>184.75552462000002</v>
      </c>
      <c r="Q5293" s="188">
        <f t="shared" si="625"/>
        <v>42.988175380000001</v>
      </c>
      <c r="S5293" s="184">
        <v>0</v>
      </c>
      <c r="T5293" s="184">
        <v>0</v>
      </c>
      <c r="U5293" s="184">
        <f t="shared" si="626"/>
        <v>0</v>
      </c>
      <c r="W5293" s="185">
        <v>0</v>
      </c>
      <c r="X5293" s="185">
        <v>0</v>
      </c>
      <c r="Y5293" s="185">
        <f t="shared" si="627"/>
        <v>0</v>
      </c>
    </row>
    <row r="5294" spans="2:25" s="187" customFormat="1" hidden="1" x14ac:dyDescent="0.3">
      <c r="B5294" s="226" t="s">
        <v>5598</v>
      </c>
      <c r="C5294" s="338" t="s">
        <v>12766</v>
      </c>
      <c r="D5294" s="249"/>
      <c r="E5294" s="249"/>
      <c r="F5294" s="183"/>
      <c r="G5294" s="184">
        <f t="shared" si="628"/>
        <v>256.24240000000003</v>
      </c>
      <c r="H5294" s="184">
        <f t="shared" si="629"/>
        <v>216.13623766000001</v>
      </c>
      <c r="I5294" s="184">
        <f t="shared" si="623"/>
        <v>40.106162340000026</v>
      </c>
      <c r="K5294" s="184">
        <v>0</v>
      </c>
      <c r="L5294" s="184">
        <v>0</v>
      </c>
      <c r="M5294" s="184">
        <f t="shared" si="624"/>
        <v>0</v>
      </c>
      <c r="O5294" s="188">
        <v>256.24240000000003</v>
      </c>
      <c r="P5294" s="188">
        <v>216.13623766000001</v>
      </c>
      <c r="Q5294" s="188">
        <f t="shared" si="625"/>
        <v>40.106162340000026</v>
      </c>
      <c r="S5294" s="184">
        <v>0</v>
      </c>
      <c r="T5294" s="184">
        <v>0</v>
      </c>
      <c r="U5294" s="184">
        <f t="shared" si="626"/>
        <v>0</v>
      </c>
      <c r="W5294" s="185">
        <v>0</v>
      </c>
      <c r="X5294" s="185">
        <v>0</v>
      </c>
      <c r="Y5294" s="185">
        <f t="shared" si="627"/>
        <v>0</v>
      </c>
    </row>
    <row r="5295" spans="2:25" s="187" customFormat="1" hidden="1" x14ac:dyDescent="0.3">
      <c r="B5295" s="226" t="s">
        <v>5599</v>
      </c>
      <c r="C5295" s="338" t="s">
        <v>12767</v>
      </c>
      <c r="D5295" s="249"/>
      <c r="E5295" s="249"/>
      <c r="F5295" s="183"/>
      <c r="G5295" s="184">
        <f t="shared" si="628"/>
        <v>270.21980000000002</v>
      </c>
      <c r="H5295" s="184">
        <f t="shared" si="629"/>
        <v>222.89081250000001</v>
      </c>
      <c r="I5295" s="184">
        <f t="shared" si="623"/>
        <v>47.328987500000011</v>
      </c>
      <c r="K5295" s="184">
        <v>0</v>
      </c>
      <c r="L5295" s="184">
        <v>0</v>
      </c>
      <c r="M5295" s="184">
        <f t="shared" si="624"/>
        <v>0</v>
      </c>
      <c r="O5295" s="188">
        <v>270.21980000000002</v>
      </c>
      <c r="P5295" s="188">
        <v>222.89081250000001</v>
      </c>
      <c r="Q5295" s="188">
        <f t="shared" si="625"/>
        <v>47.328987500000011</v>
      </c>
      <c r="S5295" s="184">
        <v>0</v>
      </c>
      <c r="T5295" s="184">
        <v>0</v>
      </c>
      <c r="U5295" s="184">
        <f t="shared" si="626"/>
        <v>0</v>
      </c>
      <c r="W5295" s="185">
        <v>0</v>
      </c>
      <c r="X5295" s="185">
        <v>0</v>
      </c>
      <c r="Y5295" s="185">
        <f t="shared" si="627"/>
        <v>0</v>
      </c>
    </row>
    <row r="5296" spans="2:25" s="187" customFormat="1" hidden="1" x14ac:dyDescent="0.3">
      <c r="B5296" s="226" t="s">
        <v>5600</v>
      </c>
      <c r="C5296" s="338" t="s">
        <v>12768</v>
      </c>
      <c r="D5296" s="249"/>
      <c r="E5296" s="249"/>
      <c r="F5296" s="183"/>
      <c r="G5296" s="184">
        <f t="shared" si="628"/>
        <v>167.04349999999999</v>
      </c>
      <c r="H5296" s="184">
        <f t="shared" si="629"/>
        <v>136.16818866</v>
      </c>
      <c r="I5296" s="184">
        <f t="shared" si="623"/>
        <v>30.875311339999996</v>
      </c>
      <c r="K5296" s="184">
        <v>0</v>
      </c>
      <c r="L5296" s="184">
        <v>0</v>
      </c>
      <c r="M5296" s="184">
        <f t="shared" si="624"/>
        <v>0</v>
      </c>
      <c r="O5296" s="188">
        <v>167.04349999999999</v>
      </c>
      <c r="P5296" s="188">
        <v>136.16818866</v>
      </c>
      <c r="Q5296" s="188">
        <f t="shared" si="625"/>
        <v>30.875311339999996</v>
      </c>
      <c r="S5296" s="184">
        <v>0</v>
      </c>
      <c r="T5296" s="184">
        <v>0</v>
      </c>
      <c r="U5296" s="184">
        <f t="shared" si="626"/>
        <v>0</v>
      </c>
      <c r="W5296" s="185">
        <v>0</v>
      </c>
      <c r="X5296" s="185">
        <v>0</v>
      </c>
      <c r="Y5296" s="185">
        <f t="shared" si="627"/>
        <v>0</v>
      </c>
    </row>
    <row r="5297" spans="2:25" s="187" customFormat="1" hidden="1" x14ac:dyDescent="0.3">
      <c r="B5297" s="226" t="s">
        <v>5601</v>
      </c>
      <c r="C5297" s="338" t="s">
        <v>12769</v>
      </c>
      <c r="D5297" s="249"/>
      <c r="E5297" s="249"/>
      <c r="F5297" s="183"/>
      <c r="G5297" s="184">
        <f t="shared" si="628"/>
        <v>49.715200000000003</v>
      </c>
      <c r="H5297" s="184">
        <f t="shared" si="629"/>
        <v>49.655200000000001</v>
      </c>
      <c r="I5297" s="184">
        <f t="shared" si="623"/>
        <v>6.0000000000002274E-2</v>
      </c>
      <c r="K5297" s="184">
        <v>0</v>
      </c>
      <c r="L5297" s="184">
        <v>0</v>
      </c>
      <c r="M5297" s="184">
        <f t="shared" si="624"/>
        <v>0</v>
      </c>
      <c r="O5297" s="188">
        <v>49.715200000000003</v>
      </c>
      <c r="P5297" s="188">
        <v>49.655200000000001</v>
      </c>
      <c r="Q5297" s="188">
        <f t="shared" si="625"/>
        <v>6.0000000000002274E-2</v>
      </c>
      <c r="S5297" s="184">
        <v>0</v>
      </c>
      <c r="T5297" s="184">
        <v>0</v>
      </c>
      <c r="U5297" s="184">
        <f t="shared" si="626"/>
        <v>0</v>
      </c>
      <c r="W5297" s="185">
        <v>0</v>
      </c>
      <c r="X5297" s="185">
        <v>0</v>
      </c>
      <c r="Y5297" s="185">
        <f t="shared" si="627"/>
        <v>0</v>
      </c>
    </row>
    <row r="5298" spans="2:25" s="187" customFormat="1" hidden="1" x14ac:dyDescent="0.3">
      <c r="B5298" s="226" t="s">
        <v>5602</v>
      </c>
      <c r="C5298" s="338" t="s">
        <v>12770</v>
      </c>
      <c r="D5298" s="249"/>
      <c r="E5298" s="249"/>
      <c r="F5298" s="183"/>
      <c r="G5298" s="184">
        <f t="shared" si="628"/>
        <v>408.51600000000002</v>
      </c>
      <c r="H5298" s="184">
        <f t="shared" si="629"/>
        <v>300.33909517999996</v>
      </c>
      <c r="I5298" s="184">
        <f t="shared" si="623"/>
        <v>108.17690482000006</v>
      </c>
      <c r="K5298" s="184">
        <v>0</v>
      </c>
      <c r="L5298" s="184">
        <v>0</v>
      </c>
      <c r="M5298" s="184">
        <f t="shared" si="624"/>
        <v>0</v>
      </c>
      <c r="O5298" s="188">
        <v>408.51600000000002</v>
      </c>
      <c r="P5298" s="188">
        <v>300.33909517999996</v>
      </c>
      <c r="Q5298" s="188">
        <f t="shared" si="625"/>
        <v>108.17690482000006</v>
      </c>
      <c r="S5298" s="184">
        <v>0</v>
      </c>
      <c r="T5298" s="184">
        <v>0</v>
      </c>
      <c r="U5298" s="184">
        <f t="shared" si="626"/>
        <v>0</v>
      </c>
      <c r="W5298" s="185">
        <v>0</v>
      </c>
      <c r="X5298" s="185">
        <v>0</v>
      </c>
      <c r="Y5298" s="185">
        <f t="shared" si="627"/>
        <v>0</v>
      </c>
    </row>
    <row r="5299" spans="2:25" s="187" customFormat="1" hidden="1" x14ac:dyDescent="0.3">
      <c r="B5299" s="226" t="s">
        <v>5603</v>
      </c>
      <c r="C5299" s="338" t="s">
        <v>12771</v>
      </c>
      <c r="D5299" s="249"/>
      <c r="E5299" s="249"/>
      <c r="F5299" s="183"/>
      <c r="G5299" s="184">
        <f t="shared" si="628"/>
        <v>238.79159999999999</v>
      </c>
      <c r="H5299" s="184">
        <f t="shared" si="629"/>
        <v>209.03585207999998</v>
      </c>
      <c r="I5299" s="184">
        <f t="shared" si="623"/>
        <v>29.755747920000005</v>
      </c>
      <c r="K5299" s="184">
        <v>0</v>
      </c>
      <c r="L5299" s="184">
        <v>0</v>
      </c>
      <c r="M5299" s="184">
        <f t="shared" si="624"/>
        <v>0</v>
      </c>
      <c r="O5299" s="188">
        <v>238.79159999999999</v>
      </c>
      <c r="P5299" s="188">
        <v>209.03585207999998</v>
      </c>
      <c r="Q5299" s="188">
        <f t="shared" si="625"/>
        <v>29.755747920000005</v>
      </c>
      <c r="S5299" s="184">
        <v>0</v>
      </c>
      <c r="T5299" s="184">
        <v>0</v>
      </c>
      <c r="U5299" s="184">
        <f t="shared" si="626"/>
        <v>0</v>
      </c>
      <c r="W5299" s="185">
        <v>0</v>
      </c>
      <c r="X5299" s="185">
        <v>0</v>
      </c>
      <c r="Y5299" s="185">
        <f t="shared" si="627"/>
        <v>0</v>
      </c>
    </row>
    <row r="5300" spans="2:25" s="187" customFormat="1" hidden="1" x14ac:dyDescent="0.3">
      <c r="B5300" s="226" t="s">
        <v>5604</v>
      </c>
      <c r="C5300" s="338" t="s">
        <v>12772</v>
      </c>
      <c r="D5300" s="249"/>
      <c r="E5300" s="249"/>
      <c r="F5300" s="183"/>
      <c r="G5300" s="184">
        <f t="shared" si="628"/>
        <v>76.905000000000001</v>
      </c>
      <c r="H5300" s="184">
        <f t="shared" si="629"/>
        <v>76.532814999999999</v>
      </c>
      <c r="I5300" s="184">
        <f t="shared" si="623"/>
        <v>0.37218500000000176</v>
      </c>
      <c r="K5300" s="184">
        <v>0</v>
      </c>
      <c r="L5300" s="184">
        <v>0</v>
      </c>
      <c r="M5300" s="184">
        <f t="shared" si="624"/>
        <v>0</v>
      </c>
      <c r="O5300" s="188">
        <v>76.905000000000001</v>
      </c>
      <c r="P5300" s="188">
        <v>76.532814999999999</v>
      </c>
      <c r="Q5300" s="188">
        <f t="shared" si="625"/>
        <v>0.37218500000000176</v>
      </c>
      <c r="S5300" s="184">
        <v>0</v>
      </c>
      <c r="T5300" s="184">
        <v>0</v>
      </c>
      <c r="U5300" s="184">
        <f t="shared" si="626"/>
        <v>0</v>
      </c>
      <c r="W5300" s="185">
        <v>0</v>
      </c>
      <c r="X5300" s="185">
        <v>0</v>
      </c>
      <c r="Y5300" s="185">
        <f t="shared" si="627"/>
        <v>0</v>
      </c>
    </row>
    <row r="5301" spans="2:25" s="187" customFormat="1" hidden="1" x14ac:dyDescent="0.3">
      <c r="B5301" s="226" t="s">
        <v>5605</v>
      </c>
      <c r="C5301" s="338" t="s">
        <v>12773</v>
      </c>
      <c r="D5301" s="249"/>
      <c r="E5301" s="249"/>
      <c r="F5301" s="183"/>
      <c r="G5301" s="184">
        <f t="shared" si="628"/>
        <v>152.2422</v>
      </c>
      <c r="H5301" s="184">
        <f t="shared" si="629"/>
        <v>121.48121747</v>
      </c>
      <c r="I5301" s="184">
        <f t="shared" si="623"/>
        <v>30.760982529999993</v>
      </c>
      <c r="K5301" s="184">
        <v>0</v>
      </c>
      <c r="L5301" s="184">
        <v>0</v>
      </c>
      <c r="M5301" s="184">
        <f t="shared" si="624"/>
        <v>0</v>
      </c>
      <c r="O5301" s="188">
        <v>152.2422</v>
      </c>
      <c r="P5301" s="188">
        <v>121.48121747</v>
      </c>
      <c r="Q5301" s="188">
        <f t="shared" si="625"/>
        <v>30.760982529999993</v>
      </c>
      <c r="S5301" s="184">
        <v>0</v>
      </c>
      <c r="T5301" s="184">
        <v>0</v>
      </c>
      <c r="U5301" s="184">
        <f t="shared" si="626"/>
        <v>0</v>
      </c>
      <c r="W5301" s="185">
        <v>0</v>
      </c>
      <c r="X5301" s="185">
        <v>0</v>
      </c>
      <c r="Y5301" s="185">
        <f t="shared" si="627"/>
        <v>0</v>
      </c>
    </row>
    <row r="5302" spans="2:25" s="187" customFormat="1" hidden="1" x14ac:dyDescent="0.3">
      <c r="B5302" s="226" t="s">
        <v>5606</v>
      </c>
      <c r="C5302" s="338" t="s">
        <v>12774</v>
      </c>
      <c r="D5302" s="249"/>
      <c r="E5302" s="249"/>
      <c r="F5302" s="183"/>
      <c r="G5302" s="184">
        <f t="shared" si="628"/>
        <v>64.331999999999994</v>
      </c>
      <c r="H5302" s="184">
        <f t="shared" si="629"/>
        <v>56.753077189999992</v>
      </c>
      <c r="I5302" s="184">
        <f t="shared" si="623"/>
        <v>7.5789228100000017</v>
      </c>
      <c r="K5302" s="184">
        <v>0</v>
      </c>
      <c r="L5302" s="184">
        <v>0</v>
      </c>
      <c r="M5302" s="184">
        <f t="shared" si="624"/>
        <v>0</v>
      </c>
      <c r="O5302" s="188">
        <v>64.331999999999994</v>
      </c>
      <c r="P5302" s="188">
        <v>56.753077189999992</v>
      </c>
      <c r="Q5302" s="188">
        <f t="shared" si="625"/>
        <v>7.5789228100000017</v>
      </c>
      <c r="S5302" s="184">
        <v>0</v>
      </c>
      <c r="T5302" s="184">
        <v>0</v>
      </c>
      <c r="U5302" s="184">
        <f t="shared" si="626"/>
        <v>0</v>
      </c>
      <c r="W5302" s="185">
        <v>0</v>
      </c>
      <c r="X5302" s="185">
        <v>0</v>
      </c>
      <c r="Y5302" s="185">
        <f t="shared" si="627"/>
        <v>0</v>
      </c>
    </row>
    <row r="5303" spans="2:25" s="187" customFormat="1" hidden="1" x14ac:dyDescent="0.3">
      <c r="B5303" s="226" t="s">
        <v>5607</v>
      </c>
      <c r="C5303" s="338" t="s">
        <v>12775</v>
      </c>
      <c r="D5303" s="249"/>
      <c r="E5303" s="249"/>
      <c r="F5303" s="183"/>
      <c r="G5303" s="184">
        <f t="shared" si="628"/>
        <v>421.38830000000002</v>
      </c>
      <c r="H5303" s="184">
        <f t="shared" si="629"/>
        <v>177.98259100000001</v>
      </c>
      <c r="I5303" s="184">
        <f t="shared" si="623"/>
        <v>243.405709</v>
      </c>
      <c r="K5303" s="184">
        <v>0</v>
      </c>
      <c r="L5303" s="184">
        <v>0</v>
      </c>
      <c r="M5303" s="184">
        <f t="shared" si="624"/>
        <v>0</v>
      </c>
      <c r="O5303" s="188">
        <v>421.38830000000002</v>
      </c>
      <c r="P5303" s="188">
        <v>177.98259100000001</v>
      </c>
      <c r="Q5303" s="188">
        <f t="shared" si="625"/>
        <v>243.405709</v>
      </c>
      <c r="S5303" s="184">
        <v>0</v>
      </c>
      <c r="T5303" s="184">
        <v>0</v>
      </c>
      <c r="U5303" s="184">
        <f t="shared" si="626"/>
        <v>0</v>
      </c>
      <c r="W5303" s="185">
        <v>0</v>
      </c>
      <c r="X5303" s="185">
        <v>0</v>
      </c>
      <c r="Y5303" s="185">
        <f t="shared" si="627"/>
        <v>0</v>
      </c>
    </row>
    <row r="5304" spans="2:25" s="187" customFormat="1" hidden="1" x14ac:dyDescent="0.3">
      <c r="B5304" s="226" t="s">
        <v>5608</v>
      </c>
      <c r="C5304" s="338" t="s">
        <v>12776</v>
      </c>
      <c r="D5304" s="249"/>
      <c r="E5304" s="249"/>
      <c r="F5304" s="183"/>
      <c r="G5304" s="184">
        <f t="shared" si="628"/>
        <v>117.559</v>
      </c>
      <c r="H5304" s="184">
        <f t="shared" si="629"/>
        <v>99.312283910000005</v>
      </c>
      <c r="I5304" s="184">
        <f t="shared" si="623"/>
        <v>18.246716089999993</v>
      </c>
      <c r="K5304" s="184">
        <v>0</v>
      </c>
      <c r="L5304" s="184">
        <v>0</v>
      </c>
      <c r="M5304" s="184">
        <f t="shared" si="624"/>
        <v>0</v>
      </c>
      <c r="O5304" s="188">
        <v>117.559</v>
      </c>
      <c r="P5304" s="188">
        <v>99.312283910000005</v>
      </c>
      <c r="Q5304" s="188">
        <f t="shared" si="625"/>
        <v>18.246716089999993</v>
      </c>
      <c r="S5304" s="184">
        <v>0</v>
      </c>
      <c r="T5304" s="184">
        <v>0</v>
      </c>
      <c r="U5304" s="184">
        <f t="shared" si="626"/>
        <v>0</v>
      </c>
      <c r="W5304" s="185">
        <v>0</v>
      </c>
      <c r="X5304" s="185">
        <v>0</v>
      </c>
      <c r="Y5304" s="185">
        <f t="shared" si="627"/>
        <v>0</v>
      </c>
    </row>
    <row r="5305" spans="2:25" s="187" customFormat="1" hidden="1" x14ac:dyDescent="0.3">
      <c r="B5305" s="226" t="s">
        <v>5609</v>
      </c>
      <c r="C5305" s="338" t="s">
        <v>12777</v>
      </c>
      <c r="D5305" s="249"/>
      <c r="E5305" s="249"/>
      <c r="F5305" s="183"/>
      <c r="G5305" s="184">
        <f t="shared" si="628"/>
        <v>910.3515000000001</v>
      </c>
      <c r="H5305" s="184">
        <f t="shared" si="629"/>
        <v>724.05684961999998</v>
      </c>
      <c r="I5305" s="184">
        <f t="shared" si="623"/>
        <v>186.29465038000012</v>
      </c>
      <c r="K5305" s="184">
        <v>0</v>
      </c>
      <c r="L5305" s="184">
        <v>0</v>
      </c>
      <c r="M5305" s="184">
        <f t="shared" si="624"/>
        <v>0</v>
      </c>
      <c r="O5305" s="188">
        <v>910.3515000000001</v>
      </c>
      <c r="P5305" s="188">
        <v>724.05684961999998</v>
      </c>
      <c r="Q5305" s="188">
        <f t="shared" si="625"/>
        <v>186.29465038000012</v>
      </c>
      <c r="S5305" s="184">
        <v>0</v>
      </c>
      <c r="T5305" s="184">
        <v>0</v>
      </c>
      <c r="U5305" s="184">
        <f t="shared" si="626"/>
        <v>0</v>
      </c>
      <c r="W5305" s="185">
        <v>0</v>
      </c>
      <c r="X5305" s="185">
        <v>0</v>
      </c>
      <c r="Y5305" s="185">
        <f t="shared" si="627"/>
        <v>0</v>
      </c>
    </row>
    <row r="5306" spans="2:25" s="187" customFormat="1" hidden="1" x14ac:dyDescent="0.3">
      <c r="B5306" s="226" t="s">
        <v>5610</v>
      </c>
      <c r="C5306" s="338" t="s">
        <v>12778</v>
      </c>
      <c r="D5306" s="249"/>
      <c r="E5306" s="249"/>
      <c r="F5306" s="183"/>
      <c r="G5306" s="184">
        <f t="shared" si="628"/>
        <v>832.14300000000003</v>
      </c>
      <c r="H5306" s="184">
        <f t="shared" si="629"/>
        <v>768.35052199999996</v>
      </c>
      <c r="I5306" s="184">
        <f t="shared" si="623"/>
        <v>63.792478000000074</v>
      </c>
      <c r="K5306" s="184">
        <v>0</v>
      </c>
      <c r="L5306" s="184">
        <v>0</v>
      </c>
      <c r="M5306" s="184">
        <f t="shared" si="624"/>
        <v>0</v>
      </c>
      <c r="O5306" s="188">
        <v>832.14300000000003</v>
      </c>
      <c r="P5306" s="188">
        <v>768.35052199999996</v>
      </c>
      <c r="Q5306" s="188">
        <f t="shared" si="625"/>
        <v>63.792478000000074</v>
      </c>
      <c r="S5306" s="184">
        <v>0</v>
      </c>
      <c r="T5306" s="184">
        <v>0</v>
      </c>
      <c r="U5306" s="184">
        <f t="shared" si="626"/>
        <v>0</v>
      </c>
      <c r="W5306" s="185">
        <v>0</v>
      </c>
      <c r="X5306" s="185">
        <v>0</v>
      </c>
      <c r="Y5306" s="185">
        <f t="shared" si="627"/>
        <v>0</v>
      </c>
    </row>
    <row r="5307" spans="2:25" s="187" customFormat="1" hidden="1" x14ac:dyDescent="0.3">
      <c r="B5307" s="226" t="s">
        <v>5611</v>
      </c>
      <c r="C5307" s="338" t="s">
        <v>12779</v>
      </c>
      <c r="D5307" s="249"/>
      <c r="E5307" s="249"/>
      <c r="F5307" s="183"/>
      <c r="G5307" s="184">
        <f t="shared" si="628"/>
        <v>97.540599999999998</v>
      </c>
      <c r="H5307" s="184">
        <f t="shared" si="629"/>
        <v>87.894356220000006</v>
      </c>
      <c r="I5307" s="184">
        <f t="shared" si="623"/>
        <v>9.6462437799999918</v>
      </c>
      <c r="K5307" s="184">
        <v>0</v>
      </c>
      <c r="L5307" s="184">
        <v>0</v>
      </c>
      <c r="M5307" s="184">
        <f t="shared" si="624"/>
        <v>0</v>
      </c>
      <c r="O5307" s="188">
        <v>97.540599999999998</v>
      </c>
      <c r="P5307" s="188">
        <v>87.894356220000006</v>
      </c>
      <c r="Q5307" s="188">
        <f t="shared" si="625"/>
        <v>9.6462437799999918</v>
      </c>
      <c r="S5307" s="184">
        <v>0</v>
      </c>
      <c r="T5307" s="184">
        <v>0</v>
      </c>
      <c r="U5307" s="184">
        <f t="shared" si="626"/>
        <v>0</v>
      </c>
      <c r="W5307" s="185">
        <v>0</v>
      </c>
      <c r="X5307" s="185">
        <v>0</v>
      </c>
      <c r="Y5307" s="185">
        <f t="shared" si="627"/>
        <v>0</v>
      </c>
    </row>
    <row r="5308" spans="2:25" s="187" customFormat="1" hidden="1" x14ac:dyDescent="0.3">
      <c r="B5308" s="226" t="s">
        <v>5612</v>
      </c>
      <c r="C5308" s="338" t="s">
        <v>12780</v>
      </c>
      <c r="D5308" s="249"/>
      <c r="E5308" s="249"/>
      <c r="F5308" s="183"/>
      <c r="G5308" s="184">
        <f t="shared" si="628"/>
        <v>260.185</v>
      </c>
      <c r="H5308" s="184">
        <f t="shared" si="629"/>
        <v>2.4991557999999996</v>
      </c>
      <c r="I5308" s="184">
        <f t="shared" si="623"/>
        <v>257.68584420000002</v>
      </c>
      <c r="K5308" s="184">
        <v>0</v>
      </c>
      <c r="L5308" s="184">
        <v>0</v>
      </c>
      <c r="M5308" s="184">
        <f t="shared" si="624"/>
        <v>0</v>
      </c>
      <c r="O5308" s="188">
        <v>260.185</v>
      </c>
      <c r="P5308" s="188">
        <v>2.4991557999999996</v>
      </c>
      <c r="Q5308" s="188">
        <f t="shared" si="625"/>
        <v>257.68584420000002</v>
      </c>
      <c r="S5308" s="184">
        <v>0</v>
      </c>
      <c r="T5308" s="184">
        <v>0</v>
      </c>
      <c r="U5308" s="184">
        <f t="shared" si="626"/>
        <v>0</v>
      </c>
      <c r="W5308" s="185">
        <v>0</v>
      </c>
      <c r="X5308" s="185">
        <v>0</v>
      </c>
      <c r="Y5308" s="185">
        <f t="shared" si="627"/>
        <v>0</v>
      </c>
    </row>
    <row r="5309" spans="2:25" s="187" customFormat="1" hidden="1" x14ac:dyDescent="0.3">
      <c r="B5309" s="226" t="s">
        <v>5613</v>
      </c>
      <c r="C5309" s="338" t="s">
        <v>12781</v>
      </c>
      <c r="D5309" s="249"/>
      <c r="E5309" s="249"/>
      <c r="F5309" s="183"/>
      <c r="G5309" s="184">
        <f t="shared" si="628"/>
        <v>479.51130000000001</v>
      </c>
      <c r="H5309" s="184">
        <f t="shared" si="629"/>
        <v>253.96588158</v>
      </c>
      <c r="I5309" s="184">
        <f t="shared" si="623"/>
        <v>225.54541842</v>
      </c>
      <c r="K5309" s="184">
        <v>0</v>
      </c>
      <c r="L5309" s="184">
        <v>0</v>
      </c>
      <c r="M5309" s="184">
        <f t="shared" si="624"/>
        <v>0</v>
      </c>
      <c r="O5309" s="188">
        <v>479.51130000000001</v>
      </c>
      <c r="P5309" s="188">
        <v>253.96588158</v>
      </c>
      <c r="Q5309" s="188">
        <f t="shared" si="625"/>
        <v>225.54541842</v>
      </c>
      <c r="S5309" s="184">
        <v>0</v>
      </c>
      <c r="T5309" s="184">
        <v>0</v>
      </c>
      <c r="U5309" s="184">
        <f t="shared" si="626"/>
        <v>0</v>
      </c>
      <c r="W5309" s="185">
        <v>0</v>
      </c>
      <c r="X5309" s="185">
        <v>0</v>
      </c>
      <c r="Y5309" s="185">
        <f t="shared" si="627"/>
        <v>0</v>
      </c>
    </row>
    <row r="5310" spans="2:25" s="187" customFormat="1" hidden="1" x14ac:dyDescent="0.3">
      <c r="B5310" s="226" t="s">
        <v>5614</v>
      </c>
      <c r="C5310" s="338" t="s">
        <v>12782</v>
      </c>
      <c r="D5310" s="249"/>
      <c r="E5310" s="249"/>
      <c r="F5310" s="183"/>
      <c r="G5310" s="184">
        <f t="shared" si="628"/>
        <v>23.5562</v>
      </c>
      <c r="H5310" s="184">
        <f t="shared" si="629"/>
        <v>0</v>
      </c>
      <c r="I5310" s="184">
        <f t="shared" si="623"/>
        <v>23.5562</v>
      </c>
      <c r="K5310" s="184">
        <v>0</v>
      </c>
      <c r="L5310" s="184">
        <v>0</v>
      </c>
      <c r="M5310" s="184">
        <f t="shared" si="624"/>
        <v>0</v>
      </c>
      <c r="O5310" s="188">
        <v>23.5562</v>
      </c>
      <c r="P5310" s="188">
        <v>0</v>
      </c>
      <c r="Q5310" s="188">
        <f t="shared" si="625"/>
        <v>23.5562</v>
      </c>
      <c r="S5310" s="184">
        <v>0</v>
      </c>
      <c r="T5310" s="184">
        <v>0</v>
      </c>
      <c r="U5310" s="184">
        <f t="shared" si="626"/>
        <v>0</v>
      </c>
      <c r="W5310" s="185">
        <v>0</v>
      </c>
      <c r="X5310" s="185">
        <v>0</v>
      </c>
      <c r="Y5310" s="185">
        <f t="shared" si="627"/>
        <v>0</v>
      </c>
    </row>
    <row r="5311" spans="2:25" s="187" customFormat="1" hidden="1" x14ac:dyDescent="0.3">
      <c r="B5311" s="226" t="s">
        <v>5615</v>
      </c>
      <c r="C5311" s="338" t="s">
        <v>12783</v>
      </c>
      <c r="D5311" s="249"/>
      <c r="E5311" s="249"/>
      <c r="F5311" s="183"/>
      <c r="G5311" s="184">
        <f t="shared" si="628"/>
        <v>351.17169999999999</v>
      </c>
      <c r="H5311" s="184">
        <f t="shared" si="629"/>
        <v>313.62986749999999</v>
      </c>
      <c r="I5311" s="184">
        <f t="shared" si="623"/>
        <v>37.541832499999998</v>
      </c>
      <c r="K5311" s="184">
        <v>0</v>
      </c>
      <c r="L5311" s="184">
        <v>0</v>
      </c>
      <c r="M5311" s="184">
        <f t="shared" si="624"/>
        <v>0</v>
      </c>
      <c r="O5311" s="188">
        <v>351.17169999999999</v>
      </c>
      <c r="P5311" s="188">
        <v>313.62986749999999</v>
      </c>
      <c r="Q5311" s="188">
        <f t="shared" si="625"/>
        <v>37.541832499999998</v>
      </c>
      <c r="S5311" s="184">
        <v>0</v>
      </c>
      <c r="T5311" s="184">
        <v>0</v>
      </c>
      <c r="U5311" s="184">
        <f t="shared" si="626"/>
        <v>0</v>
      </c>
      <c r="W5311" s="185">
        <v>0</v>
      </c>
      <c r="X5311" s="185">
        <v>0</v>
      </c>
      <c r="Y5311" s="185">
        <f t="shared" si="627"/>
        <v>0</v>
      </c>
    </row>
    <row r="5312" spans="2:25" s="187" customFormat="1" hidden="1" x14ac:dyDescent="0.3">
      <c r="B5312" s="226" t="s">
        <v>5616</v>
      </c>
      <c r="C5312" s="338" t="s">
        <v>12784</v>
      </c>
      <c r="D5312" s="249"/>
      <c r="E5312" s="249"/>
      <c r="F5312" s="183"/>
      <c r="G5312" s="184">
        <f t="shared" si="628"/>
        <v>141.01169999999999</v>
      </c>
      <c r="H5312" s="184">
        <f t="shared" si="629"/>
        <v>126.70935671999999</v>
      </c>
      <c r="I5312" s="184">
        <f t="shared" si="623"/>
        <v>14.302343280000002</v>
      </c>
      <c r="K5312" s="184">
        <v>0</v>
      </c>
      <c r="L5312" s="184">
        <v>0</v>
      </c>
      <c r="M5312" s="184">
        <f t="shared" si="624"/>
        <v>0</v>
      </c>
      <c r="O5312" s="188">
        <v>141.01169999999999</v>
      </c>
      <c r="P5312" s="188">
        <v>126.70935671999999</v>
      </c>
      <c r="Q5312" s="188">
        <f t="shared" si="625"/>
        <v>14.302343280000002</v>
      </c>
      <c r="S5312" s="184">
        <v>0</v>
      </c>
      <c r="T5312" s="184">
        <v>0</v>
      </c>
      <c r="U5312" s="184">
        <f t="shared" si="626"/>
        <v>0</v>
      </c>
      <c r="W5312" s="185">
        <v>0</v>
      </c>
      <c r="X5312" s="185">
        <v>0</v>
      </c>
      <c r="Y5312" s="185">
        <f t="shared" si="627"/>
        <v>0</v>
      </c>
    </row>
    <row r="5313" spans="2:25" s="187" customFormat="1" hidden="1" x14ac:dyDescent="0.3">
      <c r="B5313" s="226" t="s">
        <v>5617</v>
      </c>
      <c r="C5313" s="338" t="s">
        <v>12785</v>
      </c>
      <c r="D5313" s="249"/>
      <c r="E5313" s="249"/>
      <c r="F5313" s="183"/>
      <c r="G5313" s="184">
        <f t="shared" si="628"/>
        <v>210.86980000000003</v>
      </c>
      <c r="H5313" s="184">
        <f t="shared" si="629"/>
        <v>187.49577141</v>
      </c>
      <c r="I5313" s="184">
        <f t="shared" si="623"/>
        <v>23.374028590000023</v>
      </c>
      <c r="K5313" s="184">
        <v>0</v>
      </c>
      <c r="L5313" s="184">
        <v>0</v>
      </c>
      <c r="M5313" s="184">
        <f t="shared" si="624"/>
        <v>0</v>
      </c>
      <c r="O5313" s="188">
        <v>210.86980000000003</v>
      </c>
      <c r="P5313" s="188">
        <v>187.49577141</v>
      </c>
      <c r="Q5313" s="188">
        <f t="shared" si="625"/>
        <v>23.374028590000023</v>
      </c>
      <c r="S5313" s="184">
        <v>0</v>
      </c>
      <c r="T5313" s="184">
        <v>0</v>
      </c>
      <c r="U5313" s="184">
        <f t="shared" si="626"/>
        <v>0</v>
      </c>
      <c r="W5313" s="185">
        <v>0</v>
      </c>
      <c r="X5313" s="185">
        <v>0</v>
      </c>
      <c r="Y5313" s="185">
        <f t="shared" si="627"/>
        <v>0</v>
      </c>
    </row>
    <row r="5314" spans="2:25" s="187" customFormat="1" hidden="1" x14ac:dyDescent="0.3">
      <c r="B5314" s="226" t="s">
        <v>5618</v>
      </c>
      <c r="C5314" s="338" t="s">
        <v>12786</v>
      </c>
      <c r="D5314" s="249"/>
      <c r="E5314" s="249"/>
      <c r="F5314" s="183"/>
      <c r="G5314" s="184">
        <f t="shared" si="628"/>
        <v>77.143000000000001</v>
      </c>
      <c r="H5314" s="184">
        <f t="shared" si="629"/>
        <v>74.147379389999998</v>
      </c>
      <c r="I5314" s="184">
        <f t="shared" si="623"/>
        <v>2.9956206100000031</v>
      </c>
      <c r="K5314" s="184">
        <v>0</v>
      </c>
      <c r="L5314" s="184">
        <v>0</v>
      </c>
      <c r="M5314" s="184">
        <f t="shared" si="624"/>
        <v>0</v>
      </c>
      <c r="O5314" s="188">
        <v>77.143000000000001</v>
      </c>
      <c r="P5314" s="188">
        <v>74.147379389999998</v>
      </c>
      <c r="Q5314" s="188">
        <f t="shared" si="625"/>
        <v>2.9956206100000031</v>
      </c>
      <c r="S5314" s="184">
        <v>0</v>
      </c>
      <c r="T5314" s="184">
        <v>0</v>
      </c>
      <c r="U5314" s="184">
        <f t="shared" si="626"/>
        <v>0</v>
      </c>
      <c r="W5314" s="185">
        <v>0</v>
      </c>
      <c r="X5314" s="185">
        <v>0</v>
      </c>
      <c r="Y5314" s="185">
        <f t="shared" si="627"/>
        <v>0</v>
      </c>
    </row>
    <row r="5315" spans="2:25" s="187" customFormat="1" hidden="1" x14ac:dyDescent="0.3">
      <c r="B5315" s="226" t="s">
        <v>5619</v>
      </c>
      <c r="C5315" s="338" t="s">
        <v>12787</v>
      </c>
      <c r="D5315" s="249"/>
      <c r="E5315" s="249"/>
      <c r="F5315" s="183"/>
      <c r="G5315" s="184">
        <f t="shared" si="628"/>
        <v>50.009500000000003</v>
      </c>
      <c r="H5315" s="184">
        <f t="shared" si="629"/>
        <v>39.524639999999998</v>
      </c>
      <c r="I5315" s="184">
        <f t="shared" si="623"/>
        <v>10.484860000000005</v>
      </c>
      <c r="K5315" s="184">
        <v>0</v>
      </c>
      <c r="L5315" s="184">
        <v>0</v>
      </c>
      <c r="M5315" s="184">
        <f t="shared" si="624"/>
        <v>0</v>
      </c>
      <c r="O5315" s="188">
        <v>50.009500000000003</v>
      </c>
      <c r="P5315" s="188">
        <v>39.524639999999998</v>
      </c>
      <c r="Q5315" s="188">
        <f t="shared" si="625"/>
        <v>10.484860000000005</v>
      </c>
      <c r="S5315" s="184">
        <v>0</v>
      </c>
      <c r="T5315" s="184">
        <v>0</v>
      </c>
      <c r="U5315" s="184">
        <f t="shared" si="626"/>
        <v>0</v>
      </c>
      <c r="W5315" s="185">
        <v>0</v>
      </c>
      <c r="X5315" s="185">
        <v>0</v>
      </c>
      <c r="Y5315" s="185">
        <f t="shared" si="627"/>
        <v>0</v>
      </c>
    </row>
    <row r="5316" spans="2:25" s="187" customFormat="1" hidden="1" x14ac:dyDescent="0.3">
      <c r="B5316" s="226" t="s">
        <v>5620</v>
      </c>
      <c r="C5316" s="338" t="s">
        <v>12788</v>
      </c>
      <c r="D5316" s="249"/>
      <c r="E5316" s="249"/>
      <c r="F5316" s="183"/>
      <c r="G5316" s="184">
        <f t="shared" si="628"/>
        <v>156.43119999999999</v>
      </c>
      <c r="H5316" s="184">
        <f t="shared" si="629"/>
        <v>137.43332577999999</v>
      </c>
      <c r="I5316" s="184">
        <f t="shared" si="623"/>
        <v>18.99787422</v>
      </c>
      <c r="K5316" s="184">
        <v>0</v>
      </c>
      <c r="L5316" s="184">
        <v>0</v>
      </c>
      <c r="M5316" s="184">
        <f t="shared" si="624"/>
        <v>0</v>
      </c>
      <c r="O5316" s="188">
        <v>156.43119999999999</v>
      </c>
      <c r="P5316" s="188">
        <v>137.43332577999999</v>
      </c>
      <c r="Q5316" s="188">
        <f t="shared" si="625"/>
        <v>18.99787422</v>
      </c>
      <c r="S5316" s="184">
        <v>0</v>
      </c>
      <c r="T5316" s="184">
        <v>0</v>
      </c>
      <c r="U5316" s="184">
        <f t="shared" si="626"/>
        <v>0</v>
      </c>
      <c r="W5316" s="185">
        <v>0</v>
      </c>
      <c r="X5316" s="185">
        <v>0</v>
      </c>
      <c r="Y5316" s="185">
        <f t="shared" si="627"/>
        <v>0</v>
      </c>
    </row>
    <row r="5317" spans="2:25" s="187" customFormat="1" hidden="1" x14ac:dyDescent="0.3">
      <c r="B5317" s="226" t="s">
        <v>5621</v>
      </c>
      <c r="C5317" s="338" t="s">
        <v>12789</v>
      </c>
      <c r="D5317" s="249"/>
      <c r="E5317" s="249"/>
      <c r="F5317" s="183"/>
      <c r="G5317" s="184">
        <f t="shared" si="628"/>
        <v>20</v>
      </c>
      <c r="H5317" s="184">
        <f t="shared" si="629"/>
        <v>0.75</v>
      </c>
      <c r="I5317" s="184">
        <f t="shared" si="623"/>
        <v>19.25</v>
      </c>
      <c r="K5317" s="184">
        <v>0</v>
      </c>
      <c r="L5317" s="184">
        <v>0</v>
      </c>
      <c r="M5317" s="184">
        <f t="shared" si="624"/>
        <v>0</v>
      </c>
      <c r="O5317" s="188">
        <v>20</v>
      </c>
      <c r="P5317" s="188">
        <v>0.75</v>
      </c>
      <c r="Q5317" s="188">
        <f t="shared" si="625"/>
        <v>19.25</v>
      </c>
      <c r="S5317" s="184">
        <v>0</v>
      </c>
      <c r="T5317" s="184">
        <v>0</v>
      </c>
      <c r="U5317" s="184">
        <f t="shared" si="626"/>
        <v>0</v>
      </c>
      <c r="W5317" s="185">
        <v>0</v>
      </c>
      <c r="X5317" s="185">
        <v>0</v>
      </c>
      <c r="Y5317" s="185">
        <f t="shared" si="627"/>
        <v>0</v>
      </c>
    </row>
    <row r="5318" spans="2:25" s="187" customFormat="1" hidden="1" x14ac:dyDescent="0.3">
      <c r="B5318" s="226" t="s">
        <v>5622</v>
      </c>
      <c r="C5318" s="338" t="s">
        <v>12790</v>
      </c>
      <c r="D5318" s="249"/>
      <c r="E5318" s="249"/>
      <c r="F5318" s="183"/>
      <c r="G5318" s="184">
        <f t="shared" si="628"/>
        <v>220.87120000000002</v>
      </c>
      <c r="H5318" s="184">
        <f t="shared" si="629"/>
        <v>199.92281285000001</v>
      </c>
      <c r="I5318" s="184">
        <f t="shared" si="623"/>
        <v>20.948387150000002</v>
      </c>
      <c r="K5318" s="184">
        <v>0</v>
      </c>
      <c r="L5318" s="184">
        <v>0</v>
      </c>
      <c r="M5318" s="184">
        <f t="shared" si="624"/>
        <v>0</v>
      </c>
      <c r="O5318" s="188">
        <v>220.87120000000002</v>
      </c>
      <c r="P5318" s="188">
        <v>199.92281285000001</v>
      </c>
      <c r="Q5318" s="188">
        <f t="shared" si="625"/>
        <v>20.948387150000002</v>
      </c>
      <c r="S5318" s="184">
        <v>0</v>
      </c>
      <c r="T5318" s="184">
        <v>0</v>
      </c>
      <c r="U5318" s="184">
        <f t="shared" si="626"/>
        <v>0</v>
      </c>
      <c r="W5318" s="185">
        <v>0</v>
      </c>
      <c r="X5318" s="185">
        <v>0</v>
      </c>
      <c r="Y5318" s="185">
        <f t="shared" si="627"/>
        <v>0</v>
      </c>
    </row>
    <row r="5319" spans="2:25" s="187" customFormat="1" hidden="1" x14ac:dyDescent="0.3">
      <c r="B5319" s="226" t="s">
        <v>5623</v>
      </c>
      <c r="C5319" s="338" t="s">
        <v>12791</v>
      </c>
      <c r="D5319" s="249"/>
      <c r="E5319" s="249"/>
      <c r="F5319" s="183"/>
      <c r="G5319" s="184">
        <f t="shared" si="628"/>
        <v>60.375500000000002</v>
      </c>
      <c r="H5319" s="184">
        <f t="shared" si="629"/>
        <v>40.785004339999993</v>
      </c>
      <c r="I5319" s="184">
        <f t="shared" si="623"/>
        <v>19.590495660000009</v>
      </c>
      <c r="K5319" s="184">
        <v>0</v>
      </c>
      <c r="L5319" s="184">
        <v>0</v>
      </c>
      <c r="M5319" s="184">
        <f t="shared" si="624"/>
        <v>0</v>
      </c>
      <c r="O5319" s="188">
        <v>60.375500000000002</v>
      </c>
      <c r="P5319" s="188">
        <v>40.785004339999993</v>
      </c>
      <c r="Q5319" s="188">
        <f t="shared" si="625"/>
        <v>19.590495660000009</v>
      </c>
      <c r="S5319" s="184">
        <v>0</v>
      </c>
      <c r="T5319" s="184">
        <v>0</v>
      </c>
      <c r="U5319" s="184">
        <f t="shared" si="626"/>
        <v>0</v>
      </c>
      <c r="W5319" s="185">
        <v>0</v>
      </c>
      <c r="X5319" s="185">
        <v>0</v>
      </c>
      <c r="Y5319" s="185">
        <f t="shared" si="627"/>
        <v>0</v>
      </c>
    </row>
    <row r="5320" spans="2:25" s="187" customFormat="1" hidden="1" x14ac:dyDescent="0.3">
      <c r="B5320" s="226" t="s">
        <v>5624</v>
      </c>
      <c r="C5320" s="338" t="s">
        <v>12792</v>
      </c>
      <c r="D5320" s="249"/>
      <c r="E5320" s="249"/>
      <c r="F5320" s="183"/>
      <c r="G5320" s="184">
        <f t="shared" si="628"/>
        <v>182.3366</v>
      </c>
      <c r="H5320" s="184">
        <f t="shared" si="629"/>
        <v>174.95840023</v>
      </c>
      <c r="I5320" s="184">
        <f t="shared" si="623"/>
        <v>7.378199770000009</v>
      </c>
      <c r="K5320" s="184">
        <v>0</v>
      </c>
      <c r="L5320" s="184">
        <v>0</v>
      </c>
      <c r="M5320" s="184">
        <f t="shared" si="624"/>
        <v>0</v>
      </c>
      <c r="O5320" s="188">
        <v>182.3366</v>
      </c>
      <c r="P5320" s="188">
        <v>174.95840023</v>
      </c>
      <c r="Q5320" s="188">
        <f t="shared" si="625"/>
        <v>7.378199770000009</v>
      </c>
      <c r="S5320" s="184">
        <v>0</v>
      </c>
      <c r="T5320" s="184">
        <v>0</v>
      </c>
      <c r="U5320" s="184">
        <f t="shared" si="626"/>
        <v>0</v>
      </c>
      <c r="W5320" s="185">
        <v>0</v>
      </c>
      <c r="X5320" s="185">
        <v>0</v>
      </c>
      <c r="Y5320" s="185">
        <f t="shared" si="627"/>
        <v>0</v>
      </c>
    </row>
    <row r="5321" spans="2:25" s="187" customFormat="1" hidden="1" x14ac:dyDescent="0.3">
      <c r="B5321" s="226" t="s">
        <v>5625</v>
      </c>
      <c r="C5321" s="338" t="s">
        <v>12793</v>
      </c>
      <c r="D5321" s="249"/>
      <c r="E5321" s="249"/>
      <c r="F5321" s="183"/>
      <c r="G5321" s="184">
        <f t="shared" si="628"/>
        <v>56.104300000000009</v>
      </c>
      <c r="H5321" s="184">
        <f t="shared" si="629"/>
        <v>40.404441460000001</v>
      </c>
      <c r="I5321" s="184">
        <f t="shared" ref="I5321:I5384" si="630">+ABS(G5321-H5321)</f>
        <v>15.699858540000008</v>
      </c>
      <c r="K5321" s="184">
        <v>0</v>
      </c>
      <c r="L5321" s="184">
        <v>0</v>
      </c>
      <c r="M5321" s="184">
        <f t="shared" ref="M5321:M5384" si="631">+ABS(K5321-L5321)</f>
        <v>0</v>
      </c>
      <c r="O5321" s="188">
        <v>56.104300000000009</v>
      </c>
      <c r="P5321" s="188">
        <v>40.404441460000001</v>
      </c>
      <c r="Q5321" s="188">
        <f t="shared" ref="Q5321:Q5384" si="632">+ABS(O5321-P5321)</f>
        <v>15.699858540000008</v>
      </c>
      <c r="S5321" s="184">
        <v>0</v>
      </c>
      <c r="T5321" s="184">
        <v>0</v>
      </c>
      <c r="U5321" s="184">
        <f t="shared" ref="U5321:U5384" si="633">+ABS(S5321-T5321)</f>
        <v>0</v>
      </c>
      <c r="W5321" s="185">
        <v>0</v>
      </c>
      <c r="X5321" s="185">
        <v>0</v>
      </c>
      <c r="Y5321" s="185">
        <f t="shared" ref="Y5321:Y5384" si="634">+ABS(W5321-X5321)</f>
        <v>0</v>
      </c>
    </row>
    <row r="5322" spans="2:25" s="187" customFormat="1" hidden="1" x14ac:dyDescent="0.3">
      <c r="B5322" s="226" t="s">
        <v>5626</v>
      </c>
      <c r="C5322" s="338" t="s">
        <v>12794</v>
      </c>
      <c r="D5322" s="249"/>
      <c r="E5322" s="249"/>
      <c r="F5322" s="183"/>
      <c r="G5322" s="184">
        <f t="shared" si="628"/>
        <v>20</v>
      </c>
      <c r="H5322" s="184">
        <f t="shared" si="629"/>
        <v>9.6999999999999993</v>
      </c>
      <c r="I5322" s="184">
        <f t="shared" si="630"/>
        <v>10.3</v>
      </c>
      <c r="K5322" s="184">
        <v>0</v>
      </c>
      <c r="L5322" s="184">
        <v>0</v>
      </c>
      <c r="M5322" s="184">
        <f t="shared" si="631"/>
        <v>0</v>
      </c>
      <c r="O5322" s="188">
        <v>20</v>
      </c>
      <c r="P5322" s="188">
        <v>9.6999999999999993</v>
      </c>
      <c r="Q5322" s="188">
        <f t="shared" si="632"/>
        <v>10.3</v>
      </c>
      <c r="S5322" s="184">
        <v>0</v>
      </c>
      <c r="T5322" s="184">
        <v>0</v>
      </c>
      <c r="U5322" s="184">
        <f t="shared" si="633"/>
        <v>0</v>
      </c>
      <c r="W5322" s="185">
        <v>0</v>
      </c>
      <c r="X5322" s="185">
        <v>0</v>
      </c>
      <c r="Y5322" s="185">
        <f t="shared" si="634"/>
        <v>0</v>
      </c>
    </row>
    <row r="5323" spans="2:25" s="187" customFormat="1" hidden="1" x14ac:dyDescent="0.3">
      <c r="B5323" s="226" t="s">
        <v>5627</v>
      </c>
      <c r="C5323" s="338" t="s">
        <v>12795</v>
      </c>
      <c r="D5323" s="249"/>
      <c r="E5323" s="249"/>
      <c r="F5323" s="183"/>
      <c r="G5323" s="184">
        <f t="shared" si="628"/>
        <v>146.8142</v>
      </c>
      <c r="H5323" s="184">
        <f t="shared" si="629"/>
        <v>107.69759014</v>
      </c>
      <c r="I5323" s="184">
        <f t="shared" si="630"/>
        <v>39.116609859999997</v>
      </c>
      <c r="K5323" s="184">
        <v>0</v>
      </c>
      <c r="L5323" s="184">
        <v>0</v>
      </c>
      <c r="M5323" s="184">
        <f t="shared" si="631"/>
        <v>0</v>
      </c>
      <c r="O5323" s="188">
        <v>146.8142</v>
      </c>
      <c r="P5323" s="188">
        <v>107.69759014</v>
      </c>
      <c r="Q5323" s="188">
        <f t="shared" si="632"/>
        <v>39.116609859999997</v>
      </c>
      <c r="S5323" s="184">
        <v>0</v>
      </c>
      <c r="T5323" s="184">
        <v>0</v>
      </c>
      <c r="U5323" s="184">
        <f t="shared" si="633"/>
        <v>0</v>
      </c>
      <c r="W5323" s="185">
        <v>0</v>
      </c>
      <c r="X5323" s="185">
        <v>0</v>
      </c>
      <c r="Y5323" s="185">
        <f t="shared" si="634"/>
        <v>0</v>
      </c>
    </row>
    <row r="5324" spans="2:25" s="187" customFormat="1" hidden="1" x14ac:dyDescent="0.3">
      <c r="B5324" s="226" t="s">
        <v>5628</v>
      </c>
      <c r="C5324" s="338" t="s">
        <v>12796</v>
      </c>
      <c r="D5324" s="249"/>
      <c r="E5324" s="249"/>
      <c r="F5324" s="183"/>
      <c r="G5324" s="184">
        <f t="shared" si="628"/>
        <v>7.6821000000000002</v>
      </c>
      <c r="H5324" s="184">
        <f t="shared" si="629"/>
        <v>0</v>
      </c>
      <c r="I5324" s="184">
        <f t="shared" si="630"/>
        <v>7.6821000000000002</v>
      </c>
      <c r="K5324" s="184">
        <v>0</v>
      </c>
      <c r="L5324" s="184">
        <v>0</v>
      </c>
      <c r="M5324" s="184">
        <f t="shared" si="631"/>
        <v>0</v>
      </c>
      <c r="O5324" s="188">
        <v>7.6821000000000002</v>
      </c>
      <c r="P5324" s="188">
        <v>0</v>
      </c>
      <c r="Q5324" s="188">
        <f t="shared" si="632"/>
        <v>7.6821000000000002</v>
      </c>
      <c r="S5324" s="184">
        <v>0</v>
      </c>
      <c r="T5324" s="184">
        <v>0</v>
      </c>
      <c r="U5324" s="184">
        <f t="shared" si="633"/>
        <v>0</v>
      </c>
      <c r="W5324" s="185">
        <v>0</v>
      </c>
      <c r="X5324" s="185">
        <v>0</v>
      </c>
      <c r="Y5324" s="185">
        <f t="shared" si="634"/>
        <v>0</v>
      </c>
    </row>
    <row r="5325" spans="2:25" s="187" customFormat="1" hidden="1" x14ac:dyDescent="0.3">
      <c r="B5325" s="226" t="s">
        <v>5629</v>
      </c>
      <c r="C5325" s="338" t="s">
        <v>12797</v>
      </c>
      <c r="D5325" s="249"/>
      <c r="E5325" s="249"/>
      <c r="F5325" s="183"/>
      <c r="G5325" s="184">
        <f t="shared" si="628"/>
        <v>391.68200000000002</v>
      </c>
      <c r="H5325" s="184">
        <f t="shared" si="629"/>
        <v>353.79001342999999</v>
      </c>
      <c r="I5325" s="184">
        <f t="shared" si="630"/>
        <v>37.891986570000029</v>
      </c>
      <c r="K5325" s="184">
        <v>0</v>
      </c>
      <c r="L5325" s="184">
        <v>0</v>
      </c>
      <c r="M5325" s="184">
        <f t="shared" si="631"/>
        <v>0</v>
      </c>
      <c r="O5325" s="188">
        <v>391.68200000000002</v>
      </c>
      <c r="P5325" s="188">
        <v>353.79001342999999</v>
      </c>
      <c r="Q5325" s="188">
        <f t="shared" si="632"/>
        <v>37.891986570000029</v>
      </c>
      <c r="S5325" s="184">
        <v>0</v>
      </c>
      <c r="T5325" s="184">
        <v>0</v>
      </c>
      <c r="U5325" s="184">
        <f t="shared" si="633"/>
        <v>0</v>
      </c>
      <c r="W5325" s="185">
        <v>0</v>
      </c>
      <c r="X5325" s="185">
        <v>0</v>
      </c>
      <c r="Y5325" s="185">
        <f t="shared" si="634"/>
        <v>0</v>
      </c>
    </row>
    <row r="5326" spans="2:25" s="187" customFormat="1" hidden="1" x14ac:dyDescent="0.3">
      <c r="B5326" s="226" t="s">
        <v>5630</v>
      </c>
      <c r="C5326" s="338" t="s">
        <v>12798</v>
      </c>
      <c r="D5326" s="249"/>
      <c r="E5326" s="249"/>
      <c r="F5326" s="183"/>
      <c r="G5326" s="184">
        <f t="shared" si="628"/>
        <v>166.75640000000001</v>
      </c>
      <c r="H5326" s="184">
        <f t="shared" si="629"/>
        <v>131.18846747999999</v>
      </c>
      <c r="I5326" s="184">
        <f t="shared" si="630"/>
        <v>35.567932520000028</v>
      </c>
      <c r="K5326" s="184">
        <v>0</v>
      </c>
      <c r="L5326" s="184">
        <v>0</v>
      </c>
      <c r="M5326" s="184">
        <f t="shared" si="631"/>
        <v>0</v>
      </c>
      <c r="O5326" s="188">
        <v>166.75640000000001</v>
      </c>
      <c r="P5326" s="188">
        <v>131.18846747999999</v>
      </c>
      <c r="Q5326" s="188">
        <f t="shared" si="632"/>
        <v>35.567932520000028</v>
      </c>
      <c r="S5326" s="184">
        <v>0</v>
      </c>
      <c r="T5326" s="184">
        <v>0</v>
      </c>
      <c r="U5326" s="184">
        <f t="shared" si="633"/>
        <v>0</v>
      </c>
      <c r="W5326" s="185">
        <v>0</v>
      </c>
      <c r="X5326" s="185">
        <v>0</v>
      </c>
      <c r="Y5326" s="185">
        <f t="shared" si="634"/>
        <v>0</v>
      </c>
    </row>
    <row r="5327" spans="2:25" s="187" customFormat="1" hidden="1" x14ac:dyDescent="0.3">
      <c r="B5327" s="226" t="s">
        <v>5631</v>
      </c>
      <c r="C5327" s="338" t="s">
        <v>12799</v>
      </c>
      <c r="D5327" s="249"/>
      <c r="E5327" s="249"/>
      <c r="F5327" s="183"/>
      <c r="G5327" s="184">
        <f t="shared" si="628"/>
        <v>198.32059999999998</v>
      </c>
      <c r="H5327" s="184">
        <f t="shared" si="629"/>
        <v>171.97943665000003</v>
      </c>
      <c r="I5327" s="184">
        <f t="shared" si="630"/>
        <v>26.34116334999996</v>
      </c>
      <c r="K5327" s="184">
        <v>0</v>
      </c>
      <c r="L5327" s="184">
        <v>0</v>
      </c>
      <c r="M5327" s="184">
        <f t="shared" si="631"/>
        <v>0</v>
      </c>
      <c r="O5327" s="188">
        <v>198.32059999999998</v>
      </c>
      <c r="P5327" s="188">
        <v>171.97943665000003</v>
      </c>
      <c r="Q5327" s="188">
        <f t="shared" si="632"/>
        <v>26.34116334999996</v>
      </c>
      <c r="S5327" s="184">
        <v>0</v>
      </c>
      <c r="T5327" s="184">
        <v>0</v>
      </c>
      <c r="U5327" s="184">
        <f t="shared" si="633"/>
        <v>0</v>
      </c>
      <c r="W5327" s="185">
        <v>0</v>
      </c>
      <c r="X5327" s="185">
        <v>0</v>
      </c>
      <c r="Y5327" s="185">
        <f t="shared" si="634"/>
        <v>0</v>
      </c>
    </row>
    <row r="5328" spans="2:25" s="187" customFormat="1" hidden="1" x14ac:dyDescent="0.3">
      <c r="B5328" s="226" t="s">
        <v>5632</v>
      </c>
      <c r="C5328" s="338" t="s">
        <v>12800</v>
      </c>
      <c r="D5328" s="249"/>
      <c r="E5328" s="249"/>
      <c r="F5328" s="183"/>
      <c r="G5328" s="184">
        <f t="shared" si="628"/>
        <v>51.654899999999998</v>
      </c>
      <c r="H5328" s="184">
        <f t="shared" si="629"/>
        <v>42.437853750000002</v>
      </c>
      <c r="I5328" s="184">
        <f t="shared" si="630"/>
        <v>9.2170462499999957</v>
      </c>
      <c r="J5328" s="179"/>
      <c r="K5328" s="184">
        <v>0</v>
      </c>
      <c r="L5328" s="184">
        <v>0</v>
      </c>
      <c r="M5328" s="184">
        <f t="shared" si="631"/>
        <v>0</v>
      </c>
      <c r="N5328" s="179"/>
      <c r="O5328" s="184">
        <v>51.654899999999998</v>
      </c>
      <c r="P5328" s="184">
        <v>42.437853750000002</v>
      </c>
      <c r="Q5328" s="184">
        <f t="shared" si="632"/>
        <v>9.2170462499999957</v>
      </c>
      <c r="R5328" s="179"/>
      <c r="S5328" s="184">
        <v>0</v>
      </c>
      <c r="T5328" s="184">
        <v>0</v>
      </c>
      <c r="U5328" s="184">
        <f t="shared" si="633"/>
        <v>0</v>
      </c>
      <c r="V5328" s="179"/>
      <c r="W5328" s="184">
        <v>0</v>
      </c>
      <c r="X5328" s="184">
        <v>0</v>
      </c>
      <c r="Y5328" s="184">
        <f t="shared" si="634"/>
        <v>0</v>
      </c>
    </row>
    <row r="5329" spans="2:25" s="187" customFormat="1" hidden="1" x14ac:dyDescent="0.3">
      <c r="B5329" s="226" t="s">
        <v>5633</v>
      </c>
      <c r="C5329" s="338" t="s">
        <v>12801</v>
      </c>
      <c r="D5329" s="249"/>
      <c r="E5329" s="249"/>
      <c r="F5329" s="183"/>
      <c r="G5329" s="184">
        <f t="shared" si="628"/>
        <v>40</v>
      </c>
      <c r="H5329" s="184">
        <f t="shared" si="629"/>
        <v>4.2699999999999996</v>
      </c>
      <c r="I5329" s="184">
        <f t="shared" si="630"/>
        <v>35.730000000000004</v>
      </c>
      <c r="K5329" s="184">
        <v>0</v>
      </c>
      <c r="L5329" s="184">
        <v>0</v>
      </c>
      <c r="M5329" s="184">
        <f t="shared" si="631"/>
        <v>0</v>
      </c>
      <c r="O5329" s="188">
        <v>40</v>
      </c>
      <c r="P5329" s="188">
        <v>4.2699999999999996</v>
      </c>
      <c r="Q5329" s="188">
        <f t="shared" si="632"/>
        <v>35.730000000000004</v>
      </c>
      <c r="S5329" s="184">
        <v>0</v>
      </c>
      <c r="T5329" s="184">
        <v>0</v>
      </c>
      <c r="U5329" s="184">
        <f t="shared" si="633"/>
        <v>0</v>
      </c>
      <c r="W5329" s="185">
        <v>0</v>
      </c>
      <c r="X5329" s="185">
        <v>0</v>
      </c>
      <c r="Y5329" s="185">
        <f t="shared" si="634"/>
        <v>0</v>
      </c>
    </row>
    <row r="5330" spans="2:25" s="187" customFormat="1" hidden="1" x14ac:dyDescent="0.3">
      <c r="B5330" s="226" t="s">
        <v>5634</v>
      </c>
      <c r="C5330" s="338" t="s">
        <v>12802</v>
      </c>
      <c r="D5330" s="249"/>
      <c r="E5330" s="249"/>
      <c r="F5330" s="183"/>
      <c r="G5330" s="184">
        <f t="shared" si="628"/>
        <v>145.2304</v>
      </c>
      <c r="H5330" s="184">
        <f t="shared" si="629"/>
        <v>129.19056</v>
      </c>
      <c r="I5330" s="184">
        <f t="shared" si="630"/>
        <v>16.039839999999998</v>
      </c>
      <c r="K5330" s="184">
        <v>0</v>
      </c>
      <c r="L5330" s="184">
        <v>0</v>
      </c>
      <c r="M5330" s="184">
        <f t="shared" si="631"/>
        <v>0</v>
      </c>
      <c r="O5330" s="188">
        <v>145.2304</v>
      </c>
      <c r="P5330" s="188">
        <v>129.19056</v>
      </c>
      <c r="Q5330" s="188">
        <f t="shared" si="632"/>
        <v>16.039839999999998</v>
      </c>
      <c r="S5330" s="184">
        <v>0</v>
      </c>
      <c r="T5330" s="184">
        <v>0</v>
      </c>
      <c r="U5330" s="184">
        <f t="shared" si="633"/>
        <v>0</v>
      </c>
      <c r="W5330" s="185">
        <v>0</v>
      </c>
      <c r="X5330" s="185">
        <v>0</v>
      </c>
      <c r="Y5330" s="185">
        <f t="shared" si="634"/>
        <v>0</v>
      </c>
    </row>
    <row r="5331" spans="2:25" s="187" customFormat="1" hidden="1" x14ac:dyDescent="0.3">
      <c r="B5331" s="226" t="s">
        <v>5635</v>
      </c>
      <c r="C5331" s="338" t="s">
        <v>12803</v>
      </c>
      <c r="D5331" s="249"/>
      <c r="E5331" s="249"/>
      <c r="F5331" s="183"/>
      <c r="G5331" s="184">
        <f t="shared" si="628"/>
        <v>5.0766999999999998</v>
      </c>
      <c r="H5331" s="184">
        <f t="shared" si="629"/>
        <v>0</v>
      </c>
      <c r="I5331" s="184">
        <f t="shared" si="630"/>
        <v>5.0766999999999998</v>
      </c>
      <c r="K5331" s="184">
        <v>0</v>
      </c>
      <c r="L5331" s="184">
        <v>0</v>
      </c>
      <c r="M5331" s="184">
        <f t="shared" si="631"/>
        <v>0</v>
      </c>
      <c r="O5331" s="188">
        <v>5.0766999999999998</v>
      </c>
      <c r="P5331" s="188">
        <v>0</v>
      </c>
      <c r="Q5331" s="188">
        <f t="shared" si="632"/>
        <v>5.0766999999999998</v>
      </c>
      <c r="S5331" s="184">
        <v>0</v>
      </c>
      <c r="T5331" s="184">
        <v>0</v>
      </c>
      <c r="U5331" s="184">
        <f t="shared" si="633"/>
        <v>0</v>
      </c>
      <c r="W5331" s="185">
        <v>0</v>
      </c>
      <c r="X5331" s="185">
        <v>0</v>
      </c>
      <c r="Y5331" s="185">
        <f t="shared" si="634"/>
        <v>0</v>
      </c>
    </row>
    <row r="5332" spans="2:25" s="187" customFormat="1" hidden="1" x14ac:dyDescent="0.3">
      <c r="B5332" s="226" t="s">
        <v>5636</v>
      </c>
      <c r="C5332" s="338" t="s">
        <v>12804</v>
      </c>
      <c r="D5332" s="249"/>
      <c r="E5332" s="249"/>
      <c r="F5332" s="183"/>
      <c r="G5332" s="184">
        <f t="shared" si="628"/>
        <v>1814.2948999999999</v>
      </c>
      <c r="H5332" s="184">
        <f t="shared" si="629"/>
        <v>1611.6728426500001</v>
      </c>
      <c r="I5332" s="184">
        <f t="shared" si="630"/>
        <v>202.62205734999975</v>
      </c>
      <c r="K5332" s="184">
        <v>0</v>
      </c>
      <c r="L5332" s="184">
        <v>0</v>
      </c>
      <c r="M5332" s="184">
        <f t="shared" si="631"/>
        <v>0</v>
      </c>
      <c r="O5332" s="188">
        <v>1814.2948999999999</v>
      </c>
      <c r="P5332" s="188">
        <v>1611.6728426500001</v>
      </c>
      <c r="Q5332" s="188">
        <f t="shared" si="632"/>
        <v>202.62205734999975</v>
      </c>
      <c r="S5332" s="184">
        <v>0</v>
      </c>
      <c r="T5332" s="184">
        <v>0</v>
      </c>
      <c r="U5332" s="184">
        <f t="shared" si="633"/>
        <v>0</v>
      </c>
      <c r="W5332" s="185">
        <v>0</v>
      </c>
      <c r="X5332" s="185">
        <v>0</v>
      </c>
      <c r="Y5332" s="185">
        <f t="shared" si="634"/>
        <v>0</v>
      </c>
    </row>
    <row r="5333" spans="2:25" s="187" customFormat="1" hidden="1" x14ac:dyDescent="0.3">
      <c r="B5333" s="226" t="s">
        <v>5637</v>
      </c>
      <c r="C5333" s="338" t="s">
        <v>12805</v>
      </c>
      <c r="D5333" s="249"/>
      <c r="E5333" s="249"/>
      <c r="F5333" s="183"/>
      <c r="G5333" s="184">
        <f t="shared" si="628"/>
        <v>63.5304</v>
      </c>
      <c r="H5333" s="184">
        <f t="shared" si="629"/>
        <v>63.5304</v>
      </c>
      <c r="I5333" s="184">
        <f t="shared" si="630"/>
        <v>0</v>
      </c>
      <c r="K5333" s="184">
        <v>0</v>
      </c>
      <c r="L5333" s="184">
        <v>0</v>
      </c>
      <c r="M5333" s="184">
        <f t="shared" si="631"/>
        <v>0</v>
      </c>
      <c r="O5333" s="188">
        <v>63.5304</v>
      </c>
      <c r="P5333" s="188">
        <v>63.5304</v>
      </c>
      <c r="Q5333" s="188">
        <f t="shared" si="632"/>
        <v>0</v>
      </c>
      <c r="S5333" s="184">
        <v>0</v>
      </c>
      <c r="T5333" s="184">
        <v>0</v>
      </c>
      <c r="U5333" s="184">
        <f t="shared" si="633"/>
        <v>0</v>
      </c>
      <c r="W5333" s="185">
        <v>0</v>
      </c>
      <c r="X5333" s="185">
        <v>0</v>
      </c>
      <c r="Y5333" s="185">
        <f t="shared" si="634"/>
        <v>0</v>
      </c>
    </row>
    <row r="5334" spans="2:25" s="187" customFormat="1" hidden="1" x14ac:dyDescent="0.3">
      <c r="B5334" s="226" t="s">
        <v>5638</v>
      </c>
      <c r="C5334" s="338" t="s">
        <v>12806</v>
      </c>
      <c r="D5334" s="249"/>
      <c r="E5334" s="249"/>
      <c r="F5334" s="183"/>
      <c r="G5334" s="184">
        <f t="shared" si="628"/>
        <v>600.31580000000008</v>
      </c>
      <c r="H5334" s="184">
        <f t="shared" si="629"/>
        <v>489.13470027</v>
      </c>
      <c r="I5334" s="184">
        <f t="shared" si="630"/>
        <v>111.18109973000008</v>
      </c>
      <c r="K5334" s="184">
        <v>0</v>
      </c>
      <c r="L5334" s="184">
        <v>0</v>
      </c>
      <c r="M5334" s="184">
        <f t="shared" si="631"/>
        <v>0</v>
      </c>
      <c r="O5334" s="188">
        <v>600.31580000000008</v>
      </c>
      <c r="P5334" s="188">
        <v>489.13470027</v>
      </c>
      <c r="Q5334" s="188">
        <f t="shared" si="632"/>
        <v>111.18109973000008</v>
      </c>
      <c r="S5334" s="184">
        <v>0</v>
      </c>
      <c r="T5334" s="184">
        <v>0</v>
      </c>
      <c r="U5334" s="184">
        <f t="shared" si="633"/>
        <v>0</v>
      </c>
      <c r="W5334" s="185">
        <v>0</v>
      </c>
      <c r="X5334" s="185">
        <v>0</v>
      </c>
      <c r="Y5334" s="185">
        <f t="shared" si="634"/>
        <v>0</v>
      </c>
    </row>
    <row r="5335" spans="2:25" s="187" customFormat="1" hidden="1" x14ac:dyDescent="0.3">
      <c r="B5335" s="226" t="s">
        <v>5639</v>
      </c>
      <c r="C5335" s="338" t="s">
        <v>12807</v>
      </c>
      <c r="D5335" s="249"/>
      <c r="E5335" s="249"/>
      <c r="F5335" s="183"/>
      <c r="G5335" s="184">
        <f t="shared" si="628"/>
        <v>418.27559999999994</v>
      </c>
      <c r="H5335" s="184">
        <f t="shared" si="629"/>
        <v>330.40942536</v>
      </c>
      <c r="I5335" s="184">
        <f t="shared" si="630"/>
        <v>87.86617463999994</v>
      </c>
      <c r="K5335" s="184">
        <v>0</v>
      </c>
      <c r="L5335" s="184">
        <v>0</v>
      </c>
      <c r="M5335" s="184">
        <f t="shared" si="631"/>
        <v>0</v>
      </c>
      <c r="O5335" s="188">
        <v>418.27559999999994</v>
      </c>
      <c r="P5335" s="188">
        <v>330.40942536</v>
      </c>
      <c r="Q5335" s="188">
        <f t="shared" si="632"/>
        <v>87.86617463999994</v>
      </c>
      <c r="S5335" s="184">
        <v>0</v>
      </c>
      <c r="T5335" s="184">
        <v>0</v>
      </c>
      <c r="U5335" s="184">
        <f t="shared" si="633"/>
        <v>0</v>
      </c>
      <c r="W5335" s="185">
        <v>0</v>
      </c>
      <c r="X5335" s="185">
        <v>0</v>
      </c>
      <c r="Y5335" s="185">
        <f t="shared" si="634"/>
        <v>0</v>
      </c>
    </row>
    <row r="5336" spans="2:25" s="187" customFormat="1" hidden="1" x14ac:dyDescent="0.3">
      <c r="B5336" s="226" t="s">
        <v>5640</v>
      </c>
      <c r="C5336" s="338" t="s">
        <v>12808</v>
      </c>
      <c r="D5336" s="249"/>
      <c r="E5336" s="249"/>
      <c r="F5336" s="183"/>
      <c r="G5336" s="184">
        <f t="shared" si="628"/>
        <v>219.78579999999999</v>
      </c>
      <c r="H5336" s="184">
        <f t="shared" si="629"/>
        <v>173.27639345</v>
      </c>
      <c r="I5336" s="184">
        <f t="shared" si="630"/>
        <v>46.509406549999994</v>
      </c>
      <c r="K5336" s="184">
        <v>0</v>
      </c>
      <c r="L5336" s="184">
        <v>0</v>
      </c>
      <c r="M5336" s="184">
        <f t="shared" si="631"/>
        <v>0</v>
      </c>
      <c r="O5336" s="188">
        <v>219.78579999999999</v>
      </c>
      <c r="P5336" s="188">
        <v>173.27639345</v>
      </c>
      <c r="Q5336" s="188">
        <f t="shared" si="632"/>
        <v>46.509406549999994</v>
      </c>
      <c r="S5336" s="184">
        <v>0</v>
      </c>
      <c r="T5336" s="184">
        <v>0</v>
      </c>
      <c r="U5336" s="184">
        <f t="shared" si="633"/>
        <v>0</v>
      </c>
      <c r="W5336" s="185">
        <v>0</v>
      </c>
      <c r="X5336" s="185">
        <v>0</v>
      </c>
      <c r="Y5336" s="185">
        <f t="shared" si="634"/>
        <v>0</v>
      </c>
    </row>
    <row r="5337" spans="2:25" s="187" customFormat="1" hidden="1" x14ac:dyDescent="0.3">
      <c r="B5337" s="226" t="s">
        <v>5641</v>
      </c>
      <c r="C5337" s="338" t="s">
        <v>12809</v>
      </c>
      <c r="D5337" s="249"/>
      <c r="E5337" s="249"/>
      <c r="F5337" s="183"/>
      <c r="G5337" s="184">
        <f t="shared" si="628"/>
        <v>101.93609999999998</v>
      </c>
      <c r="H5337" s="184">
        <f t="shared" si="629"/>
        <v>94.958427499999999</v>
      </c>
      <c r="I5337" s="184">
        <f t="shared" si="630"/>
        <v>6.9776724999999828</v>
      </c>
      <c r="K5337" s="184">
        <v>0</v>
      </c>
      <c r="L5337" s="184">
        <v>0</v>
      </c>
      <c r="M5337" s="184">
        <f t="shared" si="631"/>
        <v>0</v>
      </c>
      <c r="O5337" s="188">
        <v>101.93609999999998</v>
      </c>
      <c r="P5337" s="188">
        <v>94.958427499999999</v>
      </c>
      <c r="Q5337" s="188">
        <f t="shared" si="632"/>
        <v>6.9776724999999828</v>
      </c>
      <c r="S5337" s="184">
        <v>0</v>
      </c>
      <c r="T5337" s="184">
        <v>0</v>
      </c>
      <c r="U5337" s="184">
        <f t="shared" si="633"/>
        <v>0</v>
      </c>
      <c r="W5337" s="185">
        <v>0</v>
      </c>
      <c r="X5337" s="185">
        <v>0</v>
      </c>
      <c r="Y5337" s="185">
        <f t="shared" si="634"/>
        <v>0</v>
      </c>
    </row>
    <row r="5338" spans="2:25" s="187" customFormat="1" hidden="1" x14ac:dyDescent="0.3">
      <c r="B5338" s="226" t="s">
        <v>5642</v>
      </c>
      <c r="C5338" s="338" t="s">
        <v>12810</v>
      </c>
      <c r="D5338" s="249"/>
      <c r="E5338" s="249"/>
      <c r="F5338" s="183"/>
      <c r="G5338" s="184">
        <f t="shared" si="628"/>
        <v>617.40570000000002</v>
      </c>
      <c r="H5338" s="184">
        <f t="shared" si="629"/>
        <v>498.66815100000002</v>
      </c>
      <c r="I5338" s="184">
        <f t="shared" si="630"/>
        <v>118.737549</v>
      </c>
      <c r="K5338" s="184">
        <v>0</v>
      </c>
      <c r="L5338" s="184">
        <v>0</v>
      </c>
      <c r="M5338" s="184">
        <f t="shared" si="631"/>
        <v>0</v>
      </c>
      <c r="O5338" s="188">
        <v>617.40570000000002</v>
      </c>
      <c r="P5338" s="188">
        <v>498.66815100000002</v>
      </c>
      <c r="Q5338" s="188">
        <f t="shared" si="632"/>
        <v>118.737549</v>
      </c>
      <c r="S5338" s="184">
        <v>0</v>
      </c>
      <c r="T5338" s="184">
        <v>0</v>
      </c>
      <c r="U5338" s="184">
        <f t="shared" si="633"/>
        <v>0</v>
      </c>
      <c r="W5338" s="185">
        <v>0</v>
      </c>
      <c r="X5338" s="185">
        <v>0</v>
      </c>
      <c r="Y5338" s="185">
        <f t="shared" si="634"/>
        <v>0</v>
      </c>
    </row>
    <row r="5339" spans="2:25" s="187" customFormat="1" hidden="1" x14ac:dyDescent="0.3">
      <c r="B5339" s="226" t="s">
        <v>5643</v>
      </c>
      <c r="C5339" s="338" t="s">
        <v>12811</v>
      </c>
      <c r="D5339" s="249"/>
      <c r="E5339" s="249"/>
      <c r="F5339" s="183"/>
      <c r="G5339" s="184">
        <f t="shared" si="628"/>
        <v>97.875399999999999</v>
      </c>
      <c r="H5339" s="184">
        <f t="shared" si="629"/>
        <v>76.559383159999996</v>
      </c>
      <c r="I5339" s="184">
        <f t="shared" si="630"/>
        <v>21.316016840000003</v>
      </c>
      <c r="K5339" s="184">
        <v>0</v>
      </c>
      <c r="L5339" s="184">
        <v>0</v>
      </c>
      <c r="M5339" s="184">
        <f t="shared" si="631"/>
        <v>0</v>
      </c>
      <c r="O5339" s="188">
        <v>97.875399999999999</v>
      </c>
      <c r="P5339" s="188">
        <v>76.559383159999996</v>
      </c>
      <c r="Q5339" s="188">
        <f t="shared" si="632"/>
        <v>21.316016840000003</v>
      </c>
      <c r="S5339" s="184">
        <v>0</v>
      </c>
      <c r="T5339" s="184">
        <v>0</v>
      </c>
      <c r="U5339" s="184">
        <f t="shared" si="633"/>
        <v>0</v>
      </c>
      <c r="W5339" s="185">
        <v>0</v>
      </c>
      <c r="X5339" s="185">
        <v>0</v>
      </c>
      <c r="Y5339" s="185">
        <f t="shared" si="634"/>
        <v>0</v>
      </c>
    </row>
    <row r="5340" spans="2:25" s="187" customFormat="1" hidden="1" x14ac:dyDescent="0.3">
      <c r="B5340" s="226" t="s">
        <v>5644</v>
      </c>
      <c r="C5340" s="338" t="s">
        <v>12812</v>
      </c>
      <c r="D5340" s="249"/>
      <c r="E5340" s="249"/>
      <c r="F5340" s="183"/>
      <c r="G5340" s="184">
        <f t="shared" si="628"/>
        <v>724.48739999999998</v>
      </c>
      <c r="H5340" s="184">
        <f t="shared" si="629"/>
        <v>608.02155554000001</v>
      </c>
      <c r="I5340" s="184">
        <f t="shared" si="630"/>
        <v>116.46584445999997</v>
      </c>
      <c r="K5340" s="184">
        <v>0</v>
      </c>
      <c r="L5340" s="184">
        <v>0</v>
      </c>
      <c r="M5340" s="184">
        <f t="shared" si="631"/>
        <v>0</v>
      </c>
      <c r="O5340" s="188">
        <v>724.48739999999998</v>
      </c>
      <c r="P5340" s="188">
        <v>608.02155554000001</v>
      </c>
      <c r="Q5340" s="188">
        <f t="shared" si="632"/>
        <v>116.46584445999997</v>
      </c>
      <c r="S5340" s="184">
        <v>0</v>
      </c>
      <c r="T5340" s="184">
        <v>0</v>
      </c>
      <c r="U5340" s="184">
        <f t="shared" si="633"/>
        <v>0</v>
      </c>
      <c r="W5340" s="185">
        <v>0</v>
      </c>
      <c r="X5340" s="185">
        <v>0</v>
      </c>
      <c r="Y5340" s="185">
        <f t="shared" si="634"/>
        <v>0</v>
      </c>
    </row>
    <row r="5341" spans="2:25" s="187" customFormat="1" hidden="1" x14ac:dyDescent="0.3">
      <c r="B5341" s="226" t="s">
        <v>5645</v>
      </c>
      <c r="C5341" s="338" t="s">
        <v>12813</v>
      </c>
      <c r="D5341" s="249"/>
      <c r="E5341" s="249"/>
      <c r="F5341" s="183"/>
      <c r="G5341" s="184">
        <f t="shared" si="628"/>
        <v>429.8073</v>
      </c>
      <c r="H5341" s="184">
        <f t="shared" si="629"/>
        <v>279.8073</v>
      </c>
      <c r="I5341" s="184">
        <f t="shared" si="630"/>
        <v>150</v>
      </c>
      <c r="K5341" s="184">
        <v>0</v>
      </c>
      <c r="L5341" s="184">
        <v>0</v>
      </c>
      <c r="M5341" s="184">
        <f t="shared" si="631"/>
        <v>0</v>
      </c>
      <c r="O5341" s="188">
        <v>429.8073</v>
      </c>
      <c r="P5341" s="188">
        <v>279.8073</v>
      </c>
      <c r="Q5341" s="188">
        <f t="shared" si="632"/>
        <v>150</v>
      </c>
      <c r="S5341" s="184">
        <v>0</v>
      </c>
      <c r="T5341" s="184">
        <v>0</v>
      </c>
      <c r="U5341" s="184">
        <f t="shared" si="633"/>
        <v>0</v>
      </c>
      <c r="W5341" s="185">
        <v>0</v>
      </c>
      <c r="X5341" s="185">
        <v>0</v>
      </c>
      <c r="Y5341" s="185">
        <f t="shared" si="634"/>
        <v>0</v>
      </c>
    </row>
    <row r="5342" spans="2:25" s="187" customFormat="1" hidden="1" x14ac:dyDescent="0.3">
      <c r="B5342" s="226" t="s">
        <v>5646</v>
      </c>
      <c r="C5342" s="338" t="s">
        <v>12814</v>
      </c>
      <c r="D5342" s="249"/>
      <c r="E5342" s="249"/>
      <c r="F5342" s="183"/>
      <c r="G5342" s="184">
        <f t="shared" si="628"/>
        <v>48.6</v>
      </c>
      <c r="H5342" s="184">
        <f t="shared" si="629"/>
        <v>0</v>
      </c>
      <c r="I5342" s="184">
        <f t="shared" si="630"/>
        <v>48.6</v>
      </c>
      <c r="K5342" s="184">
        <v>0</v>
      </c>
      <c r="L5342" s="184">
        <v>0</v>
      </c>
      <c r="M5342" s="184">
        <f t="shared" si="631"/>
        <v>0</v>
      </c>
      <c r="O5342" s="188">
        <v>48.6</v>
      </c>
      <c r="P5342" s="188">
        <v>0</v>
      </c>
      <c r="Q5342" s="188">
        <f t="shared" si="632"/>
        <v>48.6</v>
      </c>
      <c r="S5342" s="184">
        <v>0</v>
      </c>
      <c r="T5342" s="184">
        <v>0</v>
      </c>
      <c r="U5342" s="184">
        <f t="shared" si="633"/>
        <v>0</v>
      </c>
      <c r="W5342" s="185">
        <v>0</v>
      </c>
      <c r="X5342" s="185">
        <v>0</v>
      </c>
      <c r="Y5342" s="185">
        <f t="shared" si="634"/>
        <v>0</v>
      </c>
    </row>
    <row r="5343" spans="2:25" s="187" customFormat="1" hidden="1" x14ac:dyDescent="0.3">
      <c r="B5343" s="226" t="s">
        <v>5647</v>
      </c>
      <c r="C5343" s="338" t="s">
        <v>12815</v>
      </c>
      <c r="D5343" s="249"/>
      <c r="E5343" s="249"/>
      <c r="F5343" s="183"/>
      <c r="G5343" s="184">
        <f t="shared" si="628"/>
        <v>310.2</v>
      </c>
      <c r="H5343" s="184">
        <f t="shared" si="629"/>
        <v>0.30020000000000002</v>
      </c>
      <c r="I5343" s="184">
        <f t="shared" si="630"/>
        <v>309.89979999999997</v>
      </c>
      <c r="K5343" s="184">
        <v>0</v>
      </c>
      <c r="L5343" s="184">
        <v>0</v>
      </c>
      <c r="M5343" s="184">
        <f t="shared" si="631"/>
        <v>0</v>
      </c>
      <c r="O5343" s="188">
        <v>310.2</v>
      </c>
      <c r="P5343" s="188">
        <v>0.30020000000000002</v>
      </c>
      <c r="Q5343" s="188">
        <f t="shared" si="632"/>
        <v>309.89979999999997</v>
      </c>
      <c r="S5343" s="184">
        <v>0</v>
      </c>
      <c r="T5343" s="184">
        <v>0</v>
      </c>
      <c r="U5343" s="184">
        <f t="shared" si="633"/>
        <v>0</v>
      </c>
      <c r="W5343" s="185">
        <v>0</v>
      </c>
      <c r="X5343" s="185">
        <v>0</v>
      </c>
      <c r="Y5343" s="185">
        <f t="shared" si="634"/>
        <v>0</v>
      </c>
    </row>
    <row r="5344" spans="2:25" s="187" customFormat="1" hidden="1" x14ac:dyDescent="0.3">
      <c r="B5344" s="226" t="s">
        <v>5648</v>
      </c>
      <c r="C5344" s="338" t="s">
        <v>12816</v>
      </c>
      <c r="D5344" s="249"/>
      <c r="E5344" s="249"/>
      <c r="F5344" s="183"/>
      <c r="G5344" s="184">
        <f t="shared" si="628"/>
        <v>1.3</v>
      </c>
      <c r="H5344" s="184">
        <f t="shared" si="629"/>
        <v>1.3</v>
      </c>
      <c r="I5344" s="184">
        <f t="shared" si="630"/>
        <v>0</v>
      </c>
      <c r="K5344" s="184">
        <v>0</v>
      </c>
      <c r="L5344" s="184">
        <v>0</v>
      </c>
      <c r="M5344" s="184">
        <f t="shared" si="631"/>
        <v>0</v>
      </c>
      <c r="O5344" s="188">
        <v>1.3</v>
      </c>
      <c r="P5344" s="188">
        <v>1.3</v>
      </c>
      <c r="Q5344" s="188">
        <f t="shared" si="632"/>
        <v>0</v>
      </c>
      <c r="S5344" s="184">
        <v>0</v>
      </c>
      <c r="T5344" s="184">
        <v>0</v>
      </c>
      <c r="U5344" s="184">
        <f t="shared" si="633"/>
        <v>0</v>
      </c>
      <c r="W5344" s="185">
        <v>0</v>
      </c>
      <c r="X5344" s="185">
        <v>0</v>
      </c>
      <c r="Y5344" s="185">
        <f t="shared" si="634"/>
        <v>0</v>
      </c>
    </row>
    <row r="5345" spans="2:25" s="187" customFormat="1" hidden="1" x14ac:dyDescent="0.3">
      <c r="B5345" s="226" t="s">
        <v>5649</v>
      </c>
      <c r="C5345" s="338" t="s">
        <v>12817</v>
      </c>
      <c r="D5345" s="249"/>
      <c r="E5345" s="249"/>
      <c r="F5345" s="183"/>
      <c r="G5345" s="184">
        <f t="shared" si="628"/>
        <v>941.49620000000004</v>
      </c>
      <c r="H5345" s="184">
        <f t="shared" si="629"/>
        <v>773.10812876</v>
      </c>
      <c r="I5345" s="184">
        <f t="shared" si="630"/>
        <v>168.38807124000004</v>
      </c>
      <c r="K5345" s="184">
        <v>0</v>
      </c>
      <c r="L5345" s="184">
        <v>0</v>
      </c>
      <c r="M5345" s="184">
        <f t="shared" si="631"/>
        <v>0</v>
      </c>
      <c r="O5345" s="188">
        <v>941.49620000000004</v>
      </c>
      <c r="P5345" s="188">
        <v>773.10812876</v>
      </c>
      <c r="Q5345" s="188">
        <f t="shared" si="632"/>
        <v>168.38807124000004</v>
      </c>
      <c r="S5345" s="184">
        <v>0</v>
      </c>
      <c r="T5345" s="184">
        <v>0</v>
      </c>
      <c r="U5345" s="184">
        <f t="shared" si="633"/>
        <v>0</v>
      </c>
      <c r="W5345" s="185">
        <v>0</v>
      </c>
      <c r="X5345" s="185">
        <v>0</v>
      </c>
      <c r="Y5345" s="185">
        <f t="shared" si="634"/>
        <v>0</v>
      </c>
    </row>
    <row r="5346" spans="2:25" s="187" customFormat="1" hidden="1" x14ac:dyDescent="0.3">
      <c r="B5346" s="226" t="s">
        <v>5650</v>
      </c>
      <c r="C5346" s="338" t="s">
        <v>12818</v>
      </c>
      <c r="D5346" s="249"/>
      <c r="E5346" s="249"/>
      <c r="F5346" s="183"/>
      <c r="G5346" s="184">
        <f t="shared" si="628"/>
        <v>330.8965</v>
      </c>
      <c r="H5346" s="184">
        <f t="shared" si="629"/>
        <v>294.34214661999999</v>
      </c>
      <c r="I5346" s="184">
        <f t="shared" si="630"/>
        <v>36.554353380000009</v>
      </c>
      <c r="K5346" s="184">
        <v>0</v>
      </c>
      <c r="L5346" s="184">
        <v>0</v>
      </c>
      <c r="M5346" s="184">
        <f t="shared" si="631"/>
        <v>0</v>
      </c>
      <c r="O5346" s="188">
        <v>330.8965</v>
      </c>
      <c r="P5346" s="188">
        <v>294.34214661999999</v>
      </c>
      <c r="Q5346" s="188">
        <f t="shared" si="632"/>
        <v>36.554353380000009</v>
      </c>
      <c r="S5346" s="184">
        <v>0</v>
      </c>
      <c r="T5346" s="184">
        <v>0</v>
      </c>
      <c r="U5346" s="184">
        <f t="shared" si="633"/>
        <v>0</v>
      </c>
      <c r="W5346" s="185">
        <v>0</v>
      </c>
      <c r="X5346" s="185">
        <v>0</v>
      </c>
      <c r="Y5346" s="185">
        <f t="shared" si="634"/>
        <v>0</v>
      </c>
    </row>
    <row r="5347" spans="2:25" s="187" customFormat="1" hidden="1" x14ac:dyDescent="0.3">
      <c r="B5347" s="226" t="s">
        <v>5651</v>
      </c>
      <c r="C5347" s="338" t="s">
        <v>12819</v>
      </c>
      <c r="D5347" s="249"/>
      <c r="E5347" s="249"/>
      <c r="F5347" s="183"/>
      <c r="G5347" s="184">
        <f t="shared" si="628"/>
        <v>532.35059999999999</v>
      </c>
      <c r="H5347" s="184">
        <f t="shared" si="629"/>
        <v>484.82910045</v>
      </c>
      <c r="I5347" s="184">
        <f t="shared" si="630"/>
        <v>47.521499549999987</v>
      </c>
      <c r="K5347" s="184">
        <v>0</v>
      </c>
      <c r="L5347" s="184">
        <v>0</v>
      </c>
      <c r="M5347" s="184">
        <f t="shared" si="631"/>
        <v>0</v>
      </c>
      <c r="O5347" s="188">
        <v>532.35059999999999</v>
      </c>
      <c r="P5347" s="188">
        <v>484.82910045</v>
      </c>
      <c r="Q5347" s="188">
        <f t="shared" si="632"/>
        <v>47.521499549999987</v>
      </c>
      <c r="S5347" s="184">
        <v>0</v>
      </c>
      <c r="T5347" s="184">
        <v>0</v>
      </c>
      <c r="U5347" s="184">
        <f t="shared" si="633"/>
        <v>0</v>
      </c>
      <c r="W5347" s="185">
        <v>0</v>
      </c>
      <c r="X5347" s="185">
        <v>0</v>
      </c>
      <c r="Y5347" s="185">
        <f t="shared" si="634"/>
        <v>0</v>
      </c>
    </row>
    <row r="5348" spans="2:25" s="187" customFormat="1" hidden="1" x14ac:dyDescent="0.3">
      <c r="B5348" s="226" t="s">
        <v>5652</v>
      </c>
      <c r="C5348" s="338" t="s">
        <v>12820</v>
      </c>
      <c r="D5348" s="249"/>
      <c r="E5348" s="249"/>
      <c r="F5348" s="183"/>
      <c r="G5348" s="184">
        <f t="shared" si="628"/>
        <v>207.24400000000003</v>
      </c>
      <c r="H5348" s="184">
        <f t="shared" si="629"/>
        <v>177.68091538999997</v>
      </c>
      <c r="I5348" s="184">
        <f t="shared" si="630"/>
        <v>29.563084610000061</v>
      </c>
      <c r="K5348" s="184">
        <v>0</v>
      </c>
      <c r="L5348" s="184">
        <v>0</v>
      </c>
      <c r="M5348" s="184">
        <f t="shared" si="631"/>
        <v>0</v>
      </c>
      <c r="O5348" s="188">
        <v>207.24400000000003</v>
      </c>
      <c r="P5348" s="188">
        <v>177.68091538999997</v>
      </c>
      <c r="Q5348" s="188">
        <f t="shared" si="632"/>
        <v>29.563084610000061</v>
      </c>
      <c r="S5348" s="184">
        <v>0</v>
      </c>
      <c r="T5348" s="184">
        <v>0</v>
      </c>
      <c r="U5348" s="184">
        <f t="shared" si="633"/>
        <v>0</v>
      </c>
      <c r="W5348" s="185">
        <v>0</v>
      </c>
      <c r="X5348" s="185">
        <v>0</v>
      </c>
      <c r="Y5348" s="185">
        <f t="shared" si="634"/>
        <v>0</v>
      </c>
    </row>
    <row r="5349" spans="2:25" s="187" customFormat="1" hidden="1" x14ac:dyDescent="0.3">
      <c r="B5349" s="226" t="s">
        <v>5653</v>
      </c>
      <c r="C5349" s="338" t="s">
        <v>12821</v>
      </c>
      <c r="D5349" s="249"/>
      <c r="E5349" s="249"/>
      <c r="F5349" s="183"/>
      <c r="G5349" s="184">
        <f t="shared" si="628"/>
        <v>90</v>
      </c>
      <c r="H5349" s="184">
        <f t="shared" si="629"/>
        <v>89.36</v>
      </c>
      <c r="I5349" s="184">
        <f t="shared" si="630"/>
        <v>0.64000000000000057</v>
      </c>
      <c r="K5349" s="184">
        <v>0</v>
      </c>
      <c r="L5349" s="184">
        <v>0</v>
      </c>
      <c r="M5349" s="184">
        <f t="shared" si="631"/>
        <v>0</v>
      </c>
      <c r="O5349" s="188">
        <v>90</v>
      </c>
      <c r="P5349" s="188">
        <v>89.36</v>
      </c>
      <c r="Q5349" s="188">
        <f t="shared" si="632"/>
        <v>0.64000000000000057</v>
      </c>
      <c r="S5349" s="184">
        <v>0</v>
      </c>
      <c r="T5349" s="184">
        <v>0</v>
      </c>
      <c r="U5349" s="184">
        <f t="shared" si="633"/>
        <v>0</v>
      </c>
      <c r="W5349" s="185">
        <v>0</v>
      </c>
      <c r="X5349" s="185">
        <v>0</v>
      </c>
      <c r="Y5349" s="185">
        <f t="shared" si="634"/>
        <v>0</v>
      </c>
    </row>
    <row r="5350" spans="2:25" s="187" customFormat="1" hidden="1" x14ac:dyDescent="0.3">
      <c r="B5350" s="226" t="s">
        <v>5654</v>
      </c>
      <c r="C5350" s="338" t="s">
        <v>12822</v>
      </c>
      <c r="D5350" s="249"/>
      <c r="E5350" s="249"/>
      <c r="F5350" s="183"/>
      <c r="G5350" s="184">
        <f t="shared" si="628"/>
        <v>285.87670000000003</v>
      </c>
      <c r="H5350" s="184">
        <f t="shared" si="629"/>
        <v>221.32694457000002</v>
      </c>
      <c r="I5350" s="184">
        <f t="shared" si="630"/>
        <v>64.549755430000005</v>
      </c>
      <c r="K5350" s="184">
        <v>0</v>
      </c>
      <c r="L5350" s="184">
        <v>0</v>
      </c>
      <c r="M5350" s="184">
        <f t="shared" si="631"/>
        <v>0</v>
      </c>
      <c r="O5350" s="188">
        <v>285.87670000000003</v>
      </c>
      <c r="P5350" s="188">
        <v>221.32694457000002</v>
      </c>
      <c r="Q5350" s="188">
        <f t="shared" si="632"/>
        <v>64.549755430000005</v>
      </c>
      <c r="S5350" s="184">
        <v>0</v>
      </c>
      <c r="T5350" s="184">
        <v>0</v>
      </c>
      <c r="U5350" s="184">
        <f t="shared" si="633"/>
        <v>0</v>
      </c>
      <c r="W5350" s="185">
        <v>0</v>
      </c>
      <c r="X5350" s="185">
        <v>0</v>
      </c>
      <c r="Y5350" s="185">
        <f t="shared" si="634"/>
        <v>0</v>
      </c>
    </row>
    <row r="5351" spans="2:25" s="187" customFormat="1" hidden="1" x14ac:dyDescent="0.3">
      <c r="B5351" s="226" t="s">
        <v>5655</v>
      </c>
      <c r="C5351" s="338" t="s">
        <v>12823</v>
      </c>
      <c r="D5351" s="249"/>
      <c r="E5351" s="249"/>
      <c r="F5351" s="183"/>
      <c r="G5351" s="184">
        <f t="shared" si="628"/>
        <v>60</v>
      </c>
      <c r="H5351" s="184">
        <f t="shared" si="629"/>
        <v>12.5</v>
      </c>
      <c r="I5351" s="184">
        <f t="shared" si="630"/>
        <v>47.5</v>
      </c>
      <c r="K5351" s="184">
        <v>0</v>
      </c>
      <c r="L5351" s="184">
        <v>0</v>
      </c>
      <c r="M5351" s="184">
        <f t="shared" si="631"/>
        <v>0</v>
      </c>
      <c r="O5351" s="188">
        <v>60</v>
      </c>
      <c r="P5351" s="188">
        <v>12.5</v>
      </c>
      <c r="Q5351" s="188">
        <f t="shared" si="632"/>
        <v>47.5</v>
      </c>
      <c r="S5351" s="184">
        <v>0</v>
      </c>
      <c r="T5351" s="184">
        <v>0</v>
      </c>
      <c r="U5351" s="184">
        <f t="shared" si="633"/>
        <v>0</v>
      </c>
      <c r="W5351" s="185">
        <v>0</v>
      </c>
      <c r="X5351" s="185">
        <v>0</v>
      </c>
      <c r="Y5351" s="185">
        <f t="shared" si="634"/>
        <v>0</v>
      </c>
    </row>
    <row r="5352" spans="2:25" s="187" customFormat="1" hidden="1" x14ac:dyDescent="0.3">
      <c r="B5352" s="226" t="s">
        <v>5656</v>
      </c>
      <c r="C5352" s="338" t="s">
        <v>12824</v>
      </c>
      <c r="D5352" s="249"/>
      <c r="E5352" s="249"/>
      <c r="F5352" s="183"/>
      <c r="G5352" s="184">
        <f t="shared" si="628"/>
        <v>80</v>
      </c>
      <c r="H5352" s="184">
        <f t="shared" si="629"/>
        <v>69.75</v>
      </c>
      <c r="I5352" s="184">
        <f t="shared" si="630"/>
        <v>10.25</v>
      </c>
      <c r="K5352" s="184">
        <v>0</v>
      </c>
      <c r="L5352" s="184">
        <v>0</v>
      </c>
      <c r="M5352" s="184">
        <f t="shared" si="631"/>
        <v>0</v>
      </c>
      <c r="O5352" s="188">
        <v>80</v>
      </c>
      <c r="P5352" s="188">
        <v>69.75</v>
      </c>
      <c r="Q5352" s="188">
        <f t="shared" si="632"/>
        <v>10.25</v>
      </c>
      <c r="S5352" s="184">
        <v>0</v>
      </c>
      <c r="T5352" s="184">
        <v>0</v>
      </c>
      <c r="U5352" s="184">
        <f t="shared" si="633"/>
        <v>0</v>
      </c>
      <c r="W5352" s="185">
        <v>0</v>
      </c>
      <c r="X5352" s="185">
        <v>0</v>
      </c>
      <c r="Y5352" s="185">
        <f t="shared" si="634"/>
        <v>0</v>
      </c>
    </row>
    <row r="5353" spans="2:25" s="187" customFormat="1" x14ac:dyDescent="0.3">
      <c r="B5353" s="262" t="s">
        <v>322</v>
      </c>
      <c r="C5353" s="339" t="s">
        <v>13741</v>
      </c>
      <c r="D5353" s="249">
        <v>5277.1072750000003</v>
      </c>
      <c r="E5353" s="249">
        <v>3580.0467936700006</v>
      </c>
      <c r="F5353" s="176"/>
      <c r="G5353" s="176">
        <f>+K5353+O5353+S5353+W5353-D5353</f>
        <v>61273.202624999976</v>
      </c>
      <c r="H5353" s="176">
        <f>+L5353+P5353+T5353+X5353-E5353</f>
        <v>43097.344424209979</v>
      </c>
      <c r="I5353" s="176">
        <f t="shared" si="630"/>
        <v>18175.858200789997</v>
      </c>
      <c r="J5353" s="250"/>
      <c r="K5353" s="245">
        <v>0</v>
      </c>
      <c r="L5353" s="245">
        <v>0</v>
      </c>
      <c r="M5353" s="245">
        <f t="shared" si="631"/>
        <v>0</v>
      </c>
      <c r="N5353" s="250"/>
      <c r="O5353" s="243">
        <v>66550.309899999978</v>
      </c>
      <c r="P5353" s="243">
        <v>46677.39121787998</v>
      </c>
      <c r="Q5353" s="243">
        <f t="shared" si="632"/>
        <v>19872.918682119998</v>
      </c>
      <c r="R5353" s="244"/>
      <c r="S5353" s="243">
        <v>0</v>
      </c>
      <c r="T5353" s="243">
        <v>0</v>
      </c>
      <c r="U5353" s="243">
        <f t="shared" si="633"/>
        <v>0</v>
      </c>
      <c r="V5353" s="244"/>
      <c r="W5353" s="243">
        <v>0</v>
      </c>
      <c r="X5353" s="243">
        <v>0</v>
      </c>
      <c r="Y5353" s="243">
        <f t="shared" si="634"/>
        <v>0</v>
      </c>
    </row>
    <row r="5354" spans="2:25" s="187" customFormat="1" hidden="1" x14ac:dyDescent="0.3">
      <c r="B5354" s="226" t="s">
        <v>5657</v>
      </c>
      <c r="C5354" s="338" t="s">
        <v>12825</v>
      </c>
      <c r="D5354" s="249"/>
      <c r="E5354" s="249"/>
      <c r="F5354" s="183"/>
      <c r="G5354" s="184">
        <f t="shared" ref="G5354:G5417" si="635">+K5354+O5354+S5354+W5354</f>
        <v>490.3639</v>
      </c>
      <c r="H5354" s="184">
        <f t="shared" ref="H5354:H5417" si="636">+L5354+P5354+T5354+X5354</f>
        <v>317.43142693000004</v>
      </c>
      <c r="I5354" s="184">
        <f t="shared" si="630"/>
        <v>172.93247306999996</v>
      </c>
      <c r="K5354" s="184">
        <v>0</v>
      </c>
      <c r="L5354" s="184">
        <v>0</v>
      </c>
      <c r="M5354" s="184">
        <f t="shared" si="631"/>
        <v>0</v>
      </c>
      <c r="O5354" s="188">
        <v>490.3639</v>
      </c>
      <c r="P5354" s="188">
        <v>317.43142693000004</v>
      </c>
      <c r="Q5354" s="188">
        <f t="shared" si="632"/>
        <v>172.93247306999996</v>
      </c>
      <c r="S5354" s="184">
        <v>0</v>
      </c>
      <c r="T5354" s="184">
        <v>0</v>
      </c>
      <c r="U5354" s="184">
        <f t="shared" si="633"/>
        <v>0</v>
      </c>
      <c r="W5354" s="185">
        <v>0</v>
      </c>
      <c r="X5354" s="185">
        <v>0</v>
      </c>
      <c r="Y5354" s="185">
        <f t="shared" si="634"/>
        <v>0</v>
      </c>
    </row>
    <row r="5355" spans="2:25" s="187" customFormat="1" hidden="1" x14ac:dyDescent="0.3">
      <c r="B5355" s="226" t="s">
        <v>5658</v>
      </c>
      <c r="C5355" s="338" t="s">
        <v>12826</v>
      </c>
      <c r="D5355" s="249"/>
      <c r="E5355" s="249"/>
      <c r="F5355" s="183"/>
      <c r="G5355" s="184">
        <f t="shared" si="635"/>
        <v>471.36709999999999</v>
      </c>
      <c r="H5355" s="184">
        <f t="shared" si="636"/>
        <v>423.30705064000006</v>
      </c>
      <c r="I5355" s="184">
        <f t="shared" si="630"/>
        <v>48.060049359999937</v>
      </c>
      <c r="K5355" s="184">
        <v>0</v>
      </c>
      <c r="L5355" s="184">
        <v>0</v>
      </c>
      <c r="M5355" s="184">
        <f t="shared" si="631"/>
        <v>0</v>
      </c>
      <c r="O5355" s="188">
        <v>471.36709999999999</v>
      </c>
      <c r="P5355" s="188">
        <v>423.30705064000006</v>
      </c>
      <c r="Q5355" s="188">
        <f t="shared" si="632"/>
        <v>48.060049359999937</v>
      </c>
      <c r="S5355" s="184">
        <v>0</v>
      </c>
      <c r="T5355" s="184">
        <v>0</v>
      </c>
      <c r="U5355" s="184">
        <f t="shared" si="633"/>
        <v>0</v>
      </c>
      <c r="W5355" s="185">
        <v>0</v>
      </c>
      <c r="X5355" s="185">
        <v>0</v>
      </c>
      <c r="Y5355" s="185">
        <f t="shared" si="634"/>
        <v>0</v>
      </c>
    </row>
    <row r="5356" spans="2:25" s="187" customFormat="1" hidden="1" x14ac:dyDescent="0.3">
      <c r="B5356" s="226" t="s">
        <v>5659</v>
      </c>
      <c r="C5356" s="338" t="s">
        <v>12827</v>
      </c>
      <c r="D5356" s="249"/>
      <c r="E5356" s="249"/>
      <c r="F5356" s="183"/>
      <c r="G5356" s="184">
        <f t="shared" si="635"/>
        <v>237.62960000000001</v>
      </c>
      <c r="H5356" s="184">
        <f t="shared" si="636"/>
        <v>226.50476799999998</v>
      </c>
      <c r="I5356" s="184">
        <f t="shared" si="630"/>
        <v>11.124832000000026</v>
      </c>
      <c r="K5356" s="184">
        <v>0</v>
      </c>
      <c r="L5356" s="184">
        <v>0</v>
      </c>
      <c r="M5356" s="184">
        <f t="shared" si="631"/>
        <v>0</v>
      </c>
      <c r="O5356" s="188">
        <v>237.62960000000001</v>
      </c>
      <c r="P5356" s="188">
        <v>226.50476799999998</v>
      </c>
      <c r="Q5356" s="188">
        <f t="shared" si="632"/>
        <v>11.124832000000026</v>
      </c>
      <c r="S5356" s="184">
        <v>0</v>
      </c>
      <c r="T5356" s="184">
        <v>0</v>
      </c>
      <c r="U5356" s="184">
        <f t="shared" si="633"/>
        <v>0</v>
      </c>
      <c r="W5356" s="185">
        <v>0</v>
      </c>
      <c r="X5356" s="185">
        <v>0</v>
      </c>
      <c r="Y5356" s="185">
        <f t="shared" si="634"/>
        <v>0</v>
      </c>
    </row>
    <row r="5357" spans="2:25" s="187" customFormat="1" hidden="1" x14ac:dyDescent="0.3">
      <c r="B5357" s="226" t="s">
        <v>5660</v>
      </c>
      <c r="C5357" s="338" t="s">
        <v>12828</v>
      </c>
      <c r="D5357" s="249"/>
      <c r="E5357" s="249"/>
      <c r="F5357" s="183"/>
      <c r="G5357" s="184">
        <f t="shared" si="635"/>
        <v>203.3877</v>
      </c>
      <c r="H5357" s="184">
        <f t="shared" si="636"/>
        <v>71.986419209999994</v>
      </c>
      <c r="I5357" s="184">
        <f t="shared" si="630"/>
        <v>131.40128078999999</v>
      </c>
      <c r="K5357" s="184">
        <v>0</v>
      </c>
      <c r="L5357" s="184">
        <v>0</v>
      </c>
      <c r="M5357" s="184">
        <f t="shared" si="631"/>
        <v>0</v>
      </c>
      <c r="O5357" s="188">
        <v>203.3877</v>
      </c>
      <c r="P5357" s="188">
        <v>71.986419209999994</v>
      </c>
      <c r="Q5357" s="188">
        <f t="shared" si="632"/>
        <v>131.40128078999999</v>
      </c>
      <c r="S5357" s="184">
        <v>0</v>
      </c>
      <c r="T5357" s="184">
        <v>0</v>
      </c>
      <c r="U5357" s="184">
        <f t="shared" si="633"/>
        <v>0</v>
      </c>
      <c r="W5357" s="185">
        <v>0</v>
      </c>
      <c r="X5357" s="185">
        <v>0</v>
      </c>
      <c r="Y5357" s="185">
        <f t="shared" si="634"/>
        <v>0</v>
      </c>
    </row>
    <row r="5358" spans="2:25" s="187" customFormat="1" hidden="1" x14ac:dyDescent="0.3">
      <c r="B5358" s="226" t="s">
        <v>5661</v>
      </c>
      <c r="C5358" s="338" t="s">
        <v>12829</v>
      </c>
      <c r="D5358" s="249"/>
      <c r="E5358" s="249"/>
      <c r="F5358" s="183"/>
      <c r="G5358" s="184">
        <f t="shared" si="635"/>
        <v>1098.9838999999999</v>
      </c>
      <c r="H5358" s="184">
        <f t="shared" si="636"/>
        <v>979.57343457000013</v>
      </c>
      <c r="I5358" s="184">
        <f t="shared" si="630"/>
        <v>119.41046542999982</v>
      </c>
      <c r="K5358" s="184">
        <v>0</v>
      </c>
      <c r="L5358" s="184">
        <v>0</v>
      </c>
      <c r="M5358" s="184">
        <f t="shared" si="631"/>
        <v>0</v>
      </c>
      <c r="O5358" s="188">
        <v>1098.9838999999999</v>
      </c>
      <c r="P5358" s="188">
        <v>979.57343457000013</v>
      </c>
      <c r="Q5358" s="188">
        <f t="shared" si="632"/>
        <v>119.41046542999982</v>
      </c>
      <c r="S5358" s="184">
        <v>0</v>
      </c>
      <c r="T5358" s="184">
        <v>0</v>
      </c>
      <c r="U5358" s="184">
        <f t="shared" si="633"/>
        <v>0</v>
      </c>
      <c r="W5358" s="185">
        <v>0</v>
      </c>
      <c r="X5358" s="185">
        <v>0</v>
      </c>
      <c r="Y5358" s="185">
        <f t="shared" si="634"/>
        <v>0</v>
      </c>
    </row>
    <row r="5359" spans="2:25" s="187" customFormat="1" hidden="1" x14ac:dyDescent="0.3">
      <c r="B5359" s="226" t="s">
        <v>5662</v>
      </c>
      <c r="C5359" s="338" t="s">
        <v>12830</v>
      </c>
      <c r="D5359" s="249"/>
      <c r="E5359" s="249"/>
      <c r="F5359" s="183"/>
      <c r="G5359" s="184">
        <f t="shared" si="635"/>
        <v>686.99800000000005</v>
      </c>
      <c r="H5359" s="184">
        <f t="shared" si="636"/>
        <v>610.52481910999995</v>
      </c>
      <c r="I5359" s="184">
        <f t="shared" si="630"/>
        <v>76.473180890000094</v>
      </c>
      <c r="K5359" s="184">
        <v>0</v>
      </c>
      <c r="L5359" s="184">
        <v>0</v>
      </c>
      <c r="M5359" s="184">
        <f t="shared" si="631"/>
        <v>0</v>
      </c>
      <c r="O5359" s="188">
        <v>686.99800000000005</v>
      </c>
      <c r="P5359" s="188">
        <v>610.52481910999995</v>
      </c>
      <c r="Q5359" s="188">
        <f t="shared" si="632"/>
        <v>76.473180890000094</v>
      </c>
      <c r="S5359" s="184">
        <v>0</v>
      </c>
      <c r="T5359" s="184">
        <v>0</v>
      </c>
      <c r="U5359" s="184">
        <f t="shared" si="633"/>
        <v>0</v>
      </c>
      <c r="W5359" s="185">
        <v>0</v>
      </c>
      <c r="X5359" s="185">
        <v>0</v>
      </c>
      <c r="Y5359" s="185">
        <f t="shared" si="634"/>
        <v>0</v>
      </c>
    </row>
    <row r="5360" spans="2:25" s="187" customFormat="1" hidden="1" x14ac:dyDescent="0.3">
      <c r="B5360" s="226" t="s">
        <v>5663</v>
      </c>
      <c r="C5360" s="338" t="s">
        <v>12831</v>
      </c>
      <c r="D5360" s="249"/>
      <c r="E5360" s="249"/>
      <c r="F5360" s="183"/>
      <c r="G5360" s="184">
        <f t="shared" si="635"/>
        <v>2210.4094999999998</v>
      </c>
      <c r="H5360" s="184">
        <f t="shared" si="636"/>
        <v>1612.8912890000001</v>
      </c>
      <c r="I5360" s="184">
        <f t="shared" si="630"/>
        <v>597.51821099999961</v>
      </c>
      <c r="K5360" s="184">
        <v>0</v>
      </c>
      <c r="L5360" s="184">
        <v>0</v>
      </c>
      <c r="M5360" s="184">
        <f t="shared" si="631"/>
        <v>0</v>
      </c>
      <c r="O5360" s="188">
        <v>2210.4094999999998</v>
      </c>
      <c r="P5360" s="188">
        <v>1612.8912890000001</v>
      </c>
      <c r="Q5360" s="188">
        <f t="shared" si="632"/>
        <v>597.51821099999961</v>
      </c>
      <c r="S5360" s="184">
        <v>0</v>
      </c>
      <c r="T5360" s="184">
        <v>0</v>
      </c>
      <c r="U5360" s="184">
        <f t="shared" si="633"/>
        <v>0</v>
      </c>
      <c r="W5360" s="185">
        <v>0</v>
      </c>
      <c r="X5360" s="185">
        <v>0</v>
      </c>
      <c r="Y5360" s="185">
        <f t="shared" si="634"/>
        <v>0</v>
      </c>
    </row>
    <row r="5361" spans="2:27" s="187" customFormat="1" hidden="1" x14ac:dyDescent="0.3">
      <c r="B5361" s="226" t="s">
        <v>5664</v>
      </c>
      <c r="C5361" s="338" t="s">
        <v>12832</v>
      </c>
      <c r="D5361" s="249"/>
      <c r="E5361" s="249"/>
      <c r="F5361" s="183"/>
      <c r="G5361" s="184">
        <f t="shared" si="635"/>
        <v>2615.1343999999999</v>
      </c>
      <c r="H5361" s="184">
        <f t="shared" si="636"/>
        <v>1720.7349991000001</v>
      </c>
      <c r="I5361" s="184">
        <f t="shared" si="630"/>
        <v>894.39940089999982</v>
      </c>
      <c r="K5361" s="184">
        <v>0</v>
      </c>
      <c r="L5361" s="184">
        <v>0</v>
      </c>
      <c r="M5361" s="184">
        <f t="shared" si="631"/>
        <v>0</v>
      </c>
      <c r="O5361" s="188">
        <v>2615.1343999999999</v>
      </c>
      <c r="P5361" s="188">
        <v>1720.7349991000001</v>
      </c>
      <c r="Q5361" s="188">
        <f t="shared" si="632"/>
        <v>894.39940089999982</v>
      </c>
      <c r="S5361" s="184">
        <v>0</v>
      </c>
      <c r="T5361" s="184">
        <v>0</v>
      </c>
      <c r="U5361" s="184">
        <f t="shared" si="633"/>
        <v>0</v>
      </c>
      <c r="W5361" s="185">
        <v>0</v>
      </c>
      <c r="X5361" s="185">
        <v>0</v>
      </c>
      <c r="Y5361" s="185">
        <f t="shared" si="634"/>
        <v>0</v>
      </c>
    </row>
    <row r="5362" spans="2:27" s="187" customFormat="1" hidden="1" x14ac:dyDescent="0.3">
      <c r="B5362" s="226" t="s">
        <v>5665</v>
      </c>
      <c r="C5362" s="338" t="s">
        <v>12833</v>
      </c>
      <c r="D5362" s="249"/>
      <c r="E5362" s="249"/>
      <c r="F5362" s="183"/>
      <c r="G5362" s="184">
        <f t="shared" si="635"/>
        <v>173.6413</v>
      </c>
      <c r="H5362" s="184">
        <f t="shared" si="636"/>
        <v>161.02131227999999</v>
      </c>
      <c r="I5362" s="184">
        <f t="shared" si="630"/>
        <v>12.619987720000012</v>
      </c>
      <c r="K5362" s="184">
        <v>0</v>
      </c>
      <c r="L5362" s="184">
        <v>0</v>
      </c>
      <c r="M5362" s="184">
        <f t="shared" si="631"/>
        <v>0</v>
      </c>
      <c r="O5362" s="188">
        <v>173.6413</v>
      </c>
      <c r="P5362" s="188">
        <v>161.02131227999999</v>
      </c>
      <c r="Q5362" s="188">
        <f t="shared" si="632"/>
        <v>12.619987720000012</v>
      </c>
      <c r="S5362" s="184">
        <v>0</v>
      </c>
      <c r="T5362" s="184">
        <v>0</v>
      </c>
      <c r="U5362" s="184">
        <f t="shared" si="633"/>
        <v>0</v>
      </c>
      <c r="W5362" s="185">
        <v>0</v>
      </c>
      <c r="X5362" s="185">
        <v>0</v>
      </c>
      <c r="Y5362" s="185">
        <f t="shared" si="634"/>
        <v>0</v>
      </c>
    </row>
    <row r="5363" spans="2:27" s="187" customFormat="1" hidden="1" x14ac:dyDescent="0.3">
      <c r="B5363" s="226" t="s">
        <v>5666</v>
      </c>
      <c r="C5363" s="338" t="s">
        <v>12834</v>
      </c>
      <c r="D5363" s="249"/>
      <c r="E5363" s="249"/>
      <c r="F5363" s="183"/>
      <c r="G5363" s="184">
        <f t="shared" si="635"/>
        <v>168.8272</v>
      </c>
      <c r="H5363" s="184">
        <f t="shared" si="636"/>
        <v>145.46912200000003</v>
      </c>
      <c r="I5363" s="184">
        <f t="shared" si="630"/>
        <v>23.358077999999978</v>
      </c>
      <c r="K5363" s="184">
        <v>0</v>
      </c>
      <c r="L5363" s="184">
        <v>0</v>
      </c>
      <c r="M5363" s="184">
        <f t="shared" si="631"/>
        <v>0</v>
      </c>
      <c r="O5363" s="188">
        <v>168.8272</v>
      </c>
      <c r="P5363" s="188">
        <v>145.46912200000003</v>
      </c>
      <c r="Q5363" s="188">
        <f t="shared" si="632"/>
        <v>23.358077999999978</v>
      </c>
      <c r="S5363" s="184">
        <v>0</v>
      </c>
      <c r="T5363" s="184">
        <v>0</v>
      </c>
      <c r="U5363" s="184">
        <f t="shared" si="633"/>
        <v>0</v>
      </c>
      <c r="W5363" s="185">
        <v>0</v>
      </c>
      <c r="X5363" s="185">
        <v>0</v>
      </c>
      <c r="Y5363" s="185">
        <f t="shared" si="634"/>
        <v>0</v>
      </c>
    </row>
    <row r="5364" spans="2:27" s="187" customFormat="1" hidden="1" x14ac:dyDescent="0.3">
      <c r="B5364" s="226" t="s">
        <v>5667</v>
      </c>
      <c r="C5364" s="338" t="s">
        <v>12835</v>
      </c>
      <c r="D5364" s="249"/>
      <c r="E5364" s="249"/>
      <c r="F5364" s="183"/>
      <c r="G5364" s="184">
        <f t="shared" si="635"/>
        <v>115.6357</v>
      </c>
      <c r="H5364" s="184">
        <f t="shared" si="636"/>
        <v>103.62360093000001</v>
      </c>
      <c r="I5364" s="184">
        <f t="shared" si="630"/>
        <v>12.012099069999991</v>
      </c>
      <c r="K5364" s="184">
        <v>0</v>
      </c>
      <c r="L5364" s="184">
        <v>0</v>
      </c>
      <c r="M5364" s="184">
        <f t="shared" si="631"/>
        <v>0</v>
      </c>
      <c r="O5364" s="188">
        <v>115.6357</v>
      </c>
      <c r="P5364" s="188">
        <v>103.62360093000001</v>
      </c>
      <c r="Q5364" s="188">
        <f t="shared" si="632"/>
        <v>12.012099069999991</v>
      </c>
      <c r="S5364" s="184">
        <v>0</v>
      </c>
      <c r="T5364" s="184">
        <v>0</v>
      </c>
      <c r="U5364" s="184">
        <f t="shared" si="633"/>
        <v>0</v>
      </c>
      <c r="W5364" s="185">
        <v>0</v>
      </c>
      <c r="X5364" s="185">
        <v>0</v>
      </c>
      <c r="Y5364" s="185">
        <f t="shared" si="634"/>
        <v>0</v>
      </c>
    </row>
    <row r="5365" spans="2:27" s="187" customFormat="1" hidden="1" x14ac:dyDescent="0.3">
      <c r="B5365" s="226" t="s">
        <v>5668</v>
      </c>
      <c r="C5365" s="338" t="s">
        <v>12836</v>
      </c>
      <c r="D5365" s="249"/>
      <c r="E5365" s="249"/>
      <c r="F5365" s="183"/>
      <c r="G5365" s="184">
        <f t="shared" si="635"/>
        <v>73.984899999999996</v>
      </c>
      <c r="H5365" s="184">
        <f t="shared" si="636"/>
        <v>0</v>
      </c>
      <c r="I5365" s="184">
        <f t="shared" si="630"/>
        <v>73.984899999999996</v>
      </c>
      <c r="K5365" s="184">
        <v>0</v>
      </c>
      <c r="L5365" s="184">
        <v>0</v>
      </c>
      <c r="M5365" s="184">
        <f t="shared" si="631"/>
        <v>0</v>
      </c>
      <c r="O5365" s="188">
        <v>73.984899999999996</v>
      </c>
      <c r="P5365" s="188">
        <v>0</v>
      </c>
      <c r="Q5365" s="188">
        <f t="shared" si="632"/>
        <v>73.984899999999996</v>
      </c>
      <c r="S5365" s="184">
        <v>0</v>
      </c>
      <c r="T5365" s="184">
        <v>0</v>
      </c>
      <c r="U5365" s="184">
        <f t="shared" si="633"/>
        <v>0</v>
      </c>
      <c r="W5365" s="185">
        <v>0</v>
      </c>
      <c r="X5365" s="185">
        <v>0</v>
      </c>
      <c r="Y5365" s="185">
        <f t="shared" si="634"/>
        <v>0</v>
      </c>
    </row>
    <row r="5366" spans="2:27" s="187" customFormat="1" hidden="1" x14ac:dyDescent="0.3">
      <c r="B5366" s="226" t="s">
        <v>5669</v>
      </c>
      <c r="C5366" s="338" t="s">
        <v>12837</v>
      </c>
      <c r="D5366" s="249"/>
      <c r="E5366" s="249"/>
      <c r="F5366" s="183"/>
      <c r="G5366" s="184">
        <f t="shared" si="635"/>
        <v>39.973300000000002</v>
      </c>
      <c r="H5366" s="184">
        <f t="shared" si="636"/>
        <v>35.394345940000001</v>
      </c>
      <c r="I5366" s="184">
        <f t="shared" si="630"/>
        <v>4.5789540600000009</v>
      </c>
      <c r="K5366" s="184">
        <v>0</v>
      </c>
      <c r="L5366" s="184">
        <v>0</v>
      </c>
      <c r="M5366" s="184">
        <f t="shared" si="631"/>
        <v>0</v>
      </c>
      <c r="O5366" s="188">
        <v>39.973300000000002</v>
      </c>
      <c r="P5366" s="188">
        <v>35.394345940000001</v>
      </c>
      <c r="Q5366" s="188">
        <f t="shared" si="632"/>
        <v>4.5789540600000009</v>
      </c>
      <c r="S5366" s="184">
        <v>0</v>
      </c>
      <c r="T5366" s="184">
        <v>0</v>
      </c>
      <c r="U5366" s="184">
        <f t="shared" si="633"/>
        <v>0</v>
      </c>
      <c r="W5366" s="185">
        <v>0</v>
      </c>
      <c r="X5366" s="185">
        <v>0</v>
      </c>
      <c r="Y5366" s="185">
        <f t="shared" si="634"/>
        <v>0</v>
      </c>
    </row>
    <row r="5367" spans="2:27" s="187" customFormat="1" hidden="1" x14ac:dyDescent="0.3">
      <c r="B5367" s="226" t="s">
        <v>7520</v>
      </c>
      <c r="C5367" s="338" t="s">
        <v>12838</v>
      </c>
      <c r="D5367" s="249"/>
      <c r="E5367" s="249"/>
      <c r="F5367" s="183"/>
      <c r="G5367" s="184">
        <f t="shared" si="635"/>
        <v>180.6799</v>
      </c>
      <c r="H5367" s="184">
        <f t="shared" si="636"/>
        <v>85.176282</v>
      </c>
      <c r="I5367" s="184">
        <f t="shared" si="630"/>
        <v>95.503618000000003</v>
      </c>
      <c r="K5367" s="184">
        <v>0</v>
      </c>
      <c r="L5367" s="184">
        <v>0</v>
      </c>
      <c r="M5367" s="184">
        <f t="shared" si="631"/>
        <v>0</v>
      </c>
      <c r="O5367" s="188">
        <v>180.6799</v>
      </c>
      <c r="P5367" s="188">
        <v>85.176282</v>
      </c>
      <c r="Q5367" s="188">
        <f t="shared" si="632"/>
        <v>95.503618000000003</v>
      </c>
      <c r="S5367" s="184">
        <v>0</v>
      </c>
      <c r="T5367" s="184">
        <v>0</v>
      </c>
      <c r="U5367" s="184">
        <f t="shared" si="633"/>
        <v>0</v>
      </c>
      <c r="W5367" s="185">
        <v>0</v>
      </c>
      <c r="X5367" s="185">
        <v>0</v>
      </c>
      <c r="Y5367" s="185">
        <f t="shared" si="634"/>
        <v>0</v>
      </c>
    </row>
    <row r="5368" spans="2:27" s="187" customFormat="1" hidden="1" x14ac:dyDescent="0.3">
      <c r="B5368" s="226" t="s">
        <v>5670</v>
      </c>
      <c r="C5368" s="338" t="s">
        <v>12839</v>
      </c>
      <c r="D5368" s="249"/>
      <c r="E5368" s="249"/>
      <c r="F5368" s="183"/>
      <c r="G5368" s="184">
        <f t="shared" si="635"/>
        <v>1427.7009</v>
      </c>
      <c r="H5368" s="184">
        <f t="shared" si="636"/>
        <v>0</v>
      </c>
      <c r="I5368" s="184">
        <f t="shared" si="630"/>
        <v>1427.7009</v>
      </c>
      <c r="K5368" s="184">
        <v>0</v>
      </c>
      <c r="L5368" s="184">
        <v>0</v>
      </c>
      <c r="M5368" s="184">
        <f t="shared" si="631"/>
        <v>0</v>
      </c>
      <c r="O5368" s="188">
        <v>1427.7009</v>
      </c>
      <c r="P5368" s="188">
        <v>0</v>
      </c>
      <c r="Q5368" s="188">
        <f t="shared" si="632"/>
        <v>1427.7009</v>
      </c>
      <c r="S5368" s="184">
        <v>0</v>
      </c>
      <c r="T5368" s="184">
        <v>0</v>
      </c>
      <c r="U5368" s="184">
        <f t="shared" si="633"/>
        <v>0</v>
      </c>
      <c r="W5368" s="185">
        <v>0</v>
      </c>
      <c r="X5368" s="185">
        <v>0</v>
      </c>
      <c r="Y5368" s="185">
        <f t="shared" si="634"/>
        <v>0</v>
      </c>
    </row>
    <row r="5369" spans="2:27" s="187" customFormat="1" hidden="1" x14ac:dyDescent="0.3">
      <c r="B5369" s="226" t="s">
        <v>5671</v>
      </c>
      <c r="C5369" s="338" t="s">
        <v>12840</v>
      </c>
      <c r="D5369" s="249"/>
      <c r="E5369" s="249"/>
      <c r="F5369" s="183"/>
      <c r="G5369" s="184">
        <f t="shared" si="635"/>
        <v>9989.1370999999999</v>
      </c>
      <c r="H5369" s="184">
        <f t="shared" si="636"/>
        <v>2431.4647760000003</v>
      </c>
      <c r="I5369" s="184">
        <f t="shared" si="630"/>
        <v>7557.6723239999992</v>
      </c>
      <c r="K5369" s="184">
        <v>0</v>
      </c>
      <c r="L5369" s="184">
        <v>0</v>
      </c>
      <c r="M5369" s="184">
        <f t="shared" si="631"/>
        <v>0</v>
      </c>
      <c r="O5369" s="188">
        <v>9989.1370999999999</v>
      </c>
      <c r="P5369" s="188">
        <v>2431.4647760000003</v>
      </c>
      <c r="Q5369" s="188">
        <f t="shared" si="632"/>
        <v>7557.6723239999992</v>
      </c>
      <c r="S5369" s="184">
        <v>0</v>
      </c>
      <c r="T5369" s="184">
        <v>0</v>
      </c>
      <c r="U5369" s="184">
        <f t="shared" si="633"/>
        <v>0</v>
      </c>
      <c r="W5369" s="185">
        <v>0</v>
      </c>
      <c r="X5369" s="185">
        <v>0</v>
      </c>
      <c r="Y5369" s="185">
        <f t="shared" si="634"/>
        <v>0</v>
      </c>
    </row>
    <row r="5370" spans="2:27" s="187" customFormat="1" hidden="1" x14ac:dyDescent="0.3">
      <c r="B5370" s="226" t="s">
        <v>5672</v>
      </c>
      <c r="C5370" s="338" t="s">
        <v>12841</v>
      </c>
      <c r="D5370" s="249"/>
      <c r="E5370" s="249"/>
      <c r="F5370" s="183"/>
      <c r="G5370" s="184">
        <f t="shared" si="635"/>
        <v>5042.7676000000001</v>
      </c>
      <c r="H5370" s="184">
        <f t="shared" si="636"/>
        <v>1187.056472</v>
      </c>
      <c r="I5370" s="184">
        <f t="shared" si="630"/>
        <v>3855.7111279999999</v>
      </c>
      <c r="K5370" s="184">
        <v>0</v>
      </c>
      <c r="L5370" s="184">
        <v>0</v>
      </c>
      <c r="M5370" s="184">
        <f t="shared" si="631"/>
        <v>0</v>
      </c>
      <c r="O5370" s="188">
        <v>5042.7676000000001</v>
      </c>
      <c r="P5370" s="188">
        <v>1187.056472</v>
      </c>
      <c r="Q5370" s="188">
        <f t="shared" si="632"/>
        <v>3855.7111279999999</v>
      </c>
      <c r="S5370" s="184">
        <v>0</v>
      </c>
      <c r="T5370" s="184">
        <v>0</v>
      </c>
      <c r="U5370" s="184">
        <f t="shared" si="633"/>
        <v>0</v>
      </c>
      <c r="W5370" s="185">
        <v>0</v>
      </c>
      <c r="X5370" s="185">
        <v>0</v>
      </c>
      <c r="Y5370" s="185">
        <f t="shared" si="634"/>
        <v>0</v>
      </c>
    </row>
    <row r="5371" spans="2:27" s="187" customFormat="1" hidden="1" x14ac:dyDescent="0.3">
      <c r="B5371" s="226" t="s">
        <v>5673</v>
      </c>
      <c r="C5371" s="338" t="s">
        <v>12842</v>
      </c>
      <c r="D5371" s="249"/>
      <c r="E5371" s="249"/>
      <c r="F5371" s="183"/>
      <c r="G5371" s="184">
        <f t="shared" si="635"/>
        <v>163.6651</v>
      </c>
      <c r="H5371" s="184">
        <f t="shared" si="636"/>
        <v>104.1944</v>
      </c>
      <c r="I5371" s="184">
        <f t="shared" si="630"/>
        <v>59.470699999999994</v>
      </c>
      <c r="K5371" s="184">
        <v>0</v>
      </c>
      <c r="L5371" s="184">
        <v>0</v>
      </c>
      <c r="M5371" s="184">
        <f t="shared" si="631"/>
        <v>0</v>
      </c>
      <c r="O5371" s="188">
        <v>163.6651</v>
      </c>
      <c r="P5371" s="188">
        <v>104.1944</v>
      </c>
      <c r="Q5371" s="188">
        <f t="shared" si="632"/>
        <v>59.470699999999994</v>
      </c>
      <c r="S5371" s="184">
        <v>0</v>
      </c>
      <c r="T5371" s="184">
        <v>0</v>
      </c>
      <c r="U5371" s="184">
        <f t="shared" si="633"/>
        <v>0</v>
      </c>
      <c r="W5371" s="185">
        <v>0</v>
      </c>
      <c r="X5371" s="185">
        <v>0</v>
      </c>
      <c r="Y5371" s="185">
        <f t="shared" si="634"/>
        <v>0</v>
      </c>
    </row>
    <row r="5372" spans="2:27" s="187" customFormat="1" hidden="1" x14ac:dyDescent="0.3">
      <c r="B5372" s="226" t="s">
        <v>5674</v>
      </c>
      <c r="C5372" s="338" t="s">
        <v>12843</v>
      </c>
      <c r="D5372" s="249"/>
      <c r="E5372" s="249"/>
      <c r="F5372" s="183"/>
      <c r="G5372" s="184">
        <f t="shared" si="635"/>
        <v>32.125100000000003</v>
      </c>
      <c r="H5372" s="184">
        <f t="shared" si="636"/>
        <v>28.681699999999999</v>
      </c>
      <c r="I5372" s="184">
        <f t="shared" si="630"/>
        <v>3.443400000000004</v>
      </c>
      <c r="K5372" s="184">
        <v>0</v>
      </c>
      <c r="L5372" s="184">
        <v>0</v>
      </c>
      <c r="M5372" s="184">
        <f t="shared" si="631"/>
        <v>0</v>
      </c>
      <c r="O5372" s="188">
        <v>32.125100000000003</v>
      </c>
      <c r="P5372" s="188">
        <v>28.681699999999999</v>
      </c>
      <c r="Q5372" s="188">
        <f t="shared" si="632"/>
        <v>3.443400000000004</v>
      </c>
      <c r="S5372" s="184">
        <v>0</v>
      </c>
      <c r="T5372" s="184">
        <v>0</v>
      </c>
      <c r="U5372" s="184">
        <f t="shared" si="633"/>
        <v>0</v>
      </c>
      <c r="W5372" s="185">
        <v>0</v>
      </c>
      <c r="X5372" s="185">
        <v>0</v>
      </c>
      <c r="Y5372" s="185">
        <f t="shared" si="634"/>
        <v>0</v>
      </c>
    </row>
    <row r="5373" spans="2:27" s="187" customFormat="1" hidden="1" x14ac:dyDescent="0.3">
      <c r="B5373" s="226" t="s">
        <v>5675</v>
      </c>
      <c r="C5373" s="338" t="s">
        <v>12844</v>
      </c>
      <c r="D5373" s="249"/>
      <c r="E5373" s="249"/>
      <c r="F5373" s="183"/>
      <c r="G5373" s="184">
        <f t="shared" si="635"/>
        <v>265.50640000000004</v>
      </c>
      <c r="H5373" s="184">
        <f t="shared" si="636"/>
        <v>235.68658840000001</v>
      </c>
      <c r="I5373" s="184">
        <f t="shared" si="630"/>
        <v>29.819811600000037</v>
      </c>
      <c r="J5373" s="186"/>
      <c r="K5373" s="184">
        <v>0</v>
      </c>
      <c r="L5373" s="184">
        <v>0</v>
      </c>
      <c r="M5373" s="184">
        <f t="shared" si="631"/>
        <v>0</v>
      </c>
      <c r="N5373" s="186"/>
      <c r="O5373" s="185">
        <v>265.50640000000004</v>
      </c>
      <c r="P5373" s="185">
        <v>235.68658840000001</v>
      </c>
      <c r="Q5373" s="185">
        <f t="shared" si="632"/>
        <v>29.819811600000037</v>
      </c>
      <c r="R5373" s="186"/>
      <c r="S5373" s="184">
        <v>0</v>
      </c>
      <c r="T5373" s="184">
        <v>0</v>
      </c>
      <c r="U5373" s="184">
        <f t="shared" si="633"/>
        <v>0</v>
      </c>
      <c r="V5373" s="186"/>
      <c r="W5373" s="185">
        <v>0</v>
      </c>
      <c r="X5373" s="185">
        <v>0</v>
      </c>
      <c r="Y5373" s="185">
        <f t="shared" si="634"/>
        <v>0</v>
      </c>
      <c r="Z5373" s="189"/>
      <c r="AA5373" s="189"/>
    </row>
    <row r="5374" spans="2:27" s="187" customFormat="1" hidden="1" x14ac:dyDescent="0.3">
      <c r="B5374" s="226" t="s">
        <v>5676</v>
      </c>
      <c r="C5374" s="338" t="s">
        <v>12845</v>
      </c>
      <c r="D5374" s="249"/>
      <c r="E5374" s="249"/>
      <c r="F5374" s="183"/>
      <c r="G5374" s="184">
        <f t="shared" si="635"/>
        <v>411.6397</v>
      </c>
      <c r="H5374" s="184">
        <f t="shared" si="636"/>
        <v>361.45202635000004</v>
      </c>
      <c r="I5374" s="184">
        <f t="shared" si="630"/>
        <v>50.187673649999965</v>
      </c>
      <c r="K5374" s="184">
        <v>0</v>
      </c>
      <c r="L5374" s="184">
        <v>0</v>
      </c>
      <c r="M5374" s="184">
        <f t="shared" si="631"/>
        <v>0</v>
      </c>
      <c r="O5374" s="188">
        <v>411.6397</v>
      </c>
      <c r="P5374" s="188">
        <v>361.45202635000004</v>
      </c>
      <c r="Q5374" s="188">
        <f t="shared" si="632"/>
        <v>50.187673649999965</v>
      </c>
      <c r="S5374" s="184">
        <v>0</v>
      </c>
      <c r="T5374" s="184">
        <v>0</v>
      </c>
      <c r="U5374" s="184">
        <f t="shared" si="633"/>
        <v>0</v>
      </c>
      <c r="W5374" s="185">
        <v>0</v>
      </c>
      <c r="X5374" s="185">
        <v>0</v>
      </c>
      <c r="Y5374" s="185">
        <f t="shared" si="634"/>
        <v>0</v>
      </c>
    </row>
    <row r="5375" spans="2:27" s="187" customFormat="1" hidden="1" x14ac:dyDescent="0.3">
      <c r="B5375" s="226" t="s">
        <v>5677</v>
      </c>
      <c r="C5375" s="338" t="s">
        <v>12846</v>
      </c>
      <c r="D5375" s="249"/>
      <c r="E5375" s="249"/>
      <c r="F5375" s="183"/>
      <c r="G5375" s="184">
        <f t="shared" si="635"/>
        <v>825.70949999999993</v>
      </c>
      <c r="H5375" s="184">
        <f t="shared" si="636"/>
        <v>793.83667722000007</v>
      </c>
      <c r="I5375" s="184">
        <f t="shared" si="630"/>
        <v>31.872822779999865</v>
      </c>
      <c r="K5375" s="184">
        <v>0</v>
      </c>
      <c r="L5375" s="184">
        <v>0</v>
      </c>
      <c r="M5375" s="184">
        <f t="shared" si="631"/>
        <v>0</v>
      </c>
      <c r="O5375" s="188">
        <v>825.70949999999993</v>
      </c>
      <c r="P5375" s="188">
        <v>793.83667722000007</v>
      </c>
      <c r="Q5375" s="188">
        <f t="shared" si="632"/>
        <v>31.872822779999865</v>
      </c>
      <c r="S5375" s="184">
        <v>0</v>
      </c>
      <c r="T5375" s="184">
        <v>0</v>
      </c>
      <c r="U5375" s="184">
        <f t="shared" si="633"/>
        <v>0</v>
      </c>
      <c r="W5375" s="185">
        <v>0</v>
      </c>
      <c r="X5375" s="185">
        <v>0</v>
      </c>
      <c r="Y5375" s="185">
        <f t="shared" si="634"/>
        <v>0</v>
      </c>
    </row>
    <row r="5376" spans="2:27" s="187" customFormat="1" hidden="1" x14ac:dyDescent="0.3">
      <c r="B5376" s="226" t="s">
        <v>5678</v>
      </c>
      <c r="C5376" s="338" t="s">
        <v>12847</v>
      </c>
      <c r="D5376" s="249"/>
      <c r="E5376" s="249"/>
      <c r="F5376" s="183"/>
      <c r="G5376" s="184">
        <f t="shared" si="635"/>
        <v>1034.5219000000002</v>
      </c>
      <c r="H5376" s="184">
        <f t="shared" si="636"/>
        <v>959.04569984</v>
      </c>
      <c r="I5376" s="184">
        <f t="shared" si="630"/>
        <v>75.476200160000189</v>
      </c>
      <c r="K5376" s="184">
        <v>0</v>
      </c>
      <c r="L5376" s="184">
        <v>0</v>
      </c>
      <c r="M5376" s="184">
        <f t="shared" si="631"/>
        <v>0</v>
      </c>
      <c r="O5376" s="188">
        <v>1034.5219000000002</v>
      </c>
      <c r="P5376" s="188">
        <v>959.04569984</v>
      </c>
      <c r="Q5376" s="188">
        <f t="shared" si="632"/>
        <v>75.476200160000189</v>
      </c>
      <c r="S5376" s="184">
        <v>0</v>
      </c>
      <c r="T5376" s="184">
        <v>0</v>
      </c>
      <c r="U5376" s="184">
        <f t="shared" si="633"/>
        <v>0</v>
      </c>
      <c r="W5376" s="185">
        <v>0</v>
      </c>
      <c r="X5376" s="185">
        <v>0</v>
      </c>
      <c r="Y5376" s="185">
        <f t="shared" si="634"/>
        <v>0</v>
      </c>
    </row>
    <row r="5377" spans="2:25" s="187" customFormat="1" hidden="1" x14ac:dyDescent="0.3">
      <c r="B5377" s="226" t="s">
        <v>5679</v>
      </c>
      <c r="C5377" s="338" t="s">
        <v>12848</v>
      </c>
      <c r="D5377" s="249"/>
      <c r="E5377" s="249"/>
      <c r="F5377" s="183"/>
      <c r="G5377" s="184">
        <f t="shared" si="635"/>
        <v>1410.6776</v>
      </c>
      <c r="H5377" s="184">
        <f t="shared" si="636"/>
        <v>1347.2164619999999</v>
      </c>
      <c r="I5377" s="184">
        <f t="shared" si="630"/>
        <v>63.461138000000119</v>
      </c>
      <c r="K5377" s="184">
        <v>0</v>
      </c>
      <c r="L5377" s="184">
        <v>0</v>
      </c>
      <c r="M5377" s="184">
        <f t="shared" si="631"/>
        <v>0</v>
      </c>
      <c r="O5377" s="188">
        <v>1410.6776</v>
      </c>
      <c r="P5377" s="188">
        <v>1347.2164619999999</v>
      </c>
      <c r="Q5377" s="188">
        <f t="shared" si="632"/>
        <v>63.461138000000119</v>
      </c>
      <c r="S5377" s="184">
        <v>0</v>
      </c>
      <c r="T5377" s="184">
        <v>0</v>
      </c>
      <c r="U5377" s="184">
        <f t="shared" si="633"/>
        <v>0</v>
      </c>
      <c r="W5377" s="185">
        <v>0</v>
      </c>
      <c r="X5377" s="185">
        <v>0</v>
      </c>
      <c r="Y5377" s="185">
        <f t="shared" si="634"/>
        <v>0</v>
      </c>
    </row>
    <row r="5378" spans="2:25" s="187" customFormat="1" hidden="1" x14ac:dyDescent="0.3">
      <c r="B5378" s="226" t="s">
        <v>5680</v>
      </c>
      <c r="C5378" s="338" t="s">
        <v>12849</v>
      </c>
      <c r="D5378" s="249"/>
      <c r="E5378" s="249"/>
      <c r="F5378" s="183"/>
      <c r="G5378" s="184">
        <f t="shared" si="635"/>
        <v>1453.1825999999999</v>
      </c>
      <c r="H5378" s="184">
        <f t="shared" si="636"/>
        <v>1376.0823449999998</v>
      </c>
      <c r="I5378" s="184">
        <f t="shared" si="630"/>
        <v>77.100255000000061</v>
      </c>
      <c r="K5378" s="184">
        <v>0</v>
      </c>
      <c r="L5378" s="184">
        <v>0</v>
      </c>
      <c r="M5378" s="184">
        <f t="shared" si="631"/>
        <v>0</v>
      </c>
      <c r="O5378" s="188">
        <v>1453.1825999999999</v>
      </c>
      <c r="P5378" s="188">
        <v>1376.0823449999998</v>
      </c>
      <c r="Q5378" s="188">
        <f t="shared" si="632"/>
        <v>77.100255000000061</v>
      </c>
      <c r="S5378" s="184">
        <v>0</v>
      </c>
      <c r="T5378" s="184">
        <v>0</v>
      </c>
      <c r="U5378" s="184">
        <f t="shared" si="633"/>
        <v>0</v>
      </c>
      <c r="W5378" s="185">
        <v>0</v>
      </c>
      <c r="X5378" s="185">
        <v>0</v>
      </c>
      <c r="Y5378" s="185">
        <f t="shared" si="634"/>
        <v>0</v>
      </c>
    </row>
    <row r="5379" spans="2:25" s="187" customFormat="1" hidden="1" x14ac:dyDescent="0.3">
      <c r="B5379" s="226" t="s">
        <v>5681</v>
      </c>
      <c r="C5379" s="338" t="s">
        <v>12850</v>
      </c>
      <c r="D5379" s="249"/>
      <c r="E5379" s="249"/>
      <c r="F5379" s="183"/>
      <c r="G5379" s="184">
        <f t="shared" si="635"/>
        <v>1068.6623999999999</v>
      </c>
      <c r="H5379" s="184">
        <f t="shared" si="636"/>
        <v>1045.0308070000001</v>
      </c>
      <c r="I5379" s="184">
        <f t="shared" si="630"/>
        <v>23.631592999999839</v>
      </c>
      <c r="K5379" s="184">
        <v>0</v>
      </c>
      <c r="L5379" s="184">
        <v>0</v>
      </c>
      <c r="M5379" s="184">
        <f t="shared" si="631"/>
        <v>0</v>
      </c>
      <c r="O5379" s="188">
        <v>1068.6623999999999</v>
      </c>
      <c r="P5379" s="188">
        <v>1045.0308070000001</v>
      </c>
      <c r="Q5379" s="188">
        <f t="shared" si="632"/>
        <v>23.631592999999839</v>
      </c>
      <c r="S5379" s="184">
        <v>0</v>
      </c>
      <c r="T5379" s="184">
        <v>0</v>
      </c>
      <c r="U5379" s="184">
        <f t="shared" si="633"/>
        <v>0</v>
      </c>
      <c r="W5379" s="185">
        <v>0</v>
      </c>
      <c r="X5379" s="185">
        <v>0</v>
      </c>
      <c r="Y5379" s="185">
        <f t="shared" si="634"/>
        <v>0</v>
      </c>
    </row>
    <row r="5380" spans="2:25" s="187" customFormat="1" hidden="1" x14ac:dyDescent="0.3">
      <c r="B5380" s="226" t="s">
        <v>5682</v>
      </c>
      <c r="C5380" s="338" t="s">
        <v>12851</v>
      </c>
      <c r="D5380" s="249"/>
      <c r="E5380" s="249"/>
      <c r="F5380" s="183"/>
      <c r="G5380" s="184">
        <f t="shared" si="635"/>
        <v>667.11689999999999</v>
      </c>
      <c r="H5380" s="184">
        <f t="shared" si="636"/>
        <v>615.19483826999999</v>
      </c>
      <c r="I5380" s="184">
        <f t="shared" si="630"/>
        <v>51.922061729999996</v>
      </c>
      <c r="K5380" s="184">
        <v>0</v>
      </c>
      <c r="L5380" s="184">
        <v>0</v>
      </c>
      <c r="M5380" s="184">
        <f t="shared" si="631"/>
        <v>0</v>
      </c>
      <c r="O5380" s="188">
        <v>667.11689999999999</v>
      </c>
      <c r="P5380" s="188">
        <v>615.19483826999999</v>
      </c>
      <c r="Q5380" s="188">
        <f t="shared" si="632"/>
        <v>51.922061729999996</v>
      </c>
      <c r="S5380" s="184">
        <v>0</v>
      </c>
      <c r="T5380" s="184">
        <v>0</v>
      </c>
      <c r="U5380" s="184">
        <f t="shared" si="633"/>
        <v>0</v>
      </c>
      <c r="W5380" s="185">
        <v>0</v>
      </c>
      <c r="X5380" s="185">
        <v>0</v>
      </c>
      <c r="Y5380" s="185">
        <f t="shared" si="634"/>
        <v>0</v>
      </c>
    </row>
    <row r="5381" spans="2:25" s="187" customFormat="1" hidden="1" x14ac:dyDescent="0.3">
      <c r="B5381" s="226" t="s">
        <v>5683</v>
      </c>
      <c r="C5381" s="338" t="s">
        <v>12852</v>
      </c>
      <c r="D5381" s="249"/>
      <c r="E5381" s="249"/>
      <c r="F5381" s="183"/>
      <c r="G5381" s="184">
        <f t="shared" si="635"/>
        <v>1246.7716</v>
      </c>
      <c r="H5381" s="184">
        <f t="shared" si="636"/>
        <v>1133.123754</v>
      </c>
      <c r="I5381" s="184">
        <f t="shared" si="630"/>
        <v>113.64784600000007</v>
      </c>
      <c r="K5381" s="184">
        <v>0</v>
      </c>
      <c r="L5381" s="184">
        <v>0</v>
      </c>
      <c r="M5381" s="184">
        <f t="shared" si="631"/>
        <v>0</v>
      </c>
      <c r="O5381" s="188">
        <v>1246.7716</v>
      </c>
      <c r="P5381" s="188">
        <v>1133.123754</v>
      </c>
      <c r="Q5381" s="188">
        <f t="shared" si="632"/>
        <v>113.64784600000007</v>
      </c>
      <c r="S5381" s="184">
        <v>0</v>
      </c>
      <c r="T5381" s="184">
        <v>0</v>
      </c>
      <c r="U5381" s="184">
        <f t="shared" si="633"/>
        <v>0</v>
      </c>
      <c r="W5381" s="185">
        <v>0</v>
      </c>
      <c r="X5381" s="185">
        <v>0</v>
      </c>
      <c r="Y5381" s="185">
        <f t="shared" si="634"/>
        <v>0</v>
      </c>
    </row>
    <row r="5382" spans="2:25" s="187" customFormat="1" hidden="1" x14ac:dyDescent="0.3">
      <c r="B5382" s="226" t="s">
        <v>5684</v>
      </c>
      <c r="C5382" s="338" t="s">
        <v>12853</v>
      </c>
      <c r="D5382" s="249"/>
      <c r="E5382" s="249"/>
      <c r="F5382" s="183"/>
      <c r="G5382" s="184">
        <f t="shared" si="635"/>
        <v>2197.1892000000003</v>
      </c>
      <c r="H5382" s="184">
        <f t="shared" si="636"/>
        <v>2109.6875090000003</v>
      </c>
      <c r="I5382" s="184">
        <f t="shared" si="630"/>
        <v>87.501690999999937</v>
      </c>
      <c r="K5382" s="184">
        <v>0</v>
      </c>
      <c r="L5382" s="184">
        <v>0</v>
      </c>
      <c r="M5382" s="184">
        <f t="shared" si="631"/>
        <v>0</v>
      </c>
      <c r="O5382" s="188">
        <v>2197.1892000000003</v>
      </c>
      <c r="P5382" s="188">
        <v>2109.6875090000003</v>
      </c>
      <c r="Q5382" s="188">
        <f t="shared" si="632"/>
        <v>87.501690999999937</v>
      </c>
      <c r="S5382" s="184">
        <v>0</v>
      </c>
      <c r="T5382" s="184">
        <v>0</v>
      </c>
      <c r="U5382" s="184">
        <f t="shared" si="633"/>
        <v>0</v>
      </c>
      <c r="W5382" s="185">
        <v>0</v>
      </c>
      <c r="X5382" s="185">
        <v>0</v>
      </c>
      <c r="Y5382" s="185">
        <f t="shared" si="634"/>
        <v>0</v>
      </c>
    </row>
    <row r="5383" spans="2:25" s="187" customFormat="1" hidden="1" x14ac:dyDescent="0.3">
      <c r="B5383" s="226" t="s">
        <v>5685</v>
      </c>
      <c r="C5383" s="338" t="s">
        <v>12854</v>
      </c>
      <c r="D5383" s="249"/>
      <c r="E5383" s="249"/>
      <c r="F5383" s="183"/>
      <c r="G5383" s="184">
        <f t="shared" si="635"/>
        <v>3498.9848000000002</v>
      </c>
      <c r="H5383" s="184">
        <f t="shared" si="636"/>
        <v>3369.7933975999999</v>
      </c>
      <c r="I5383" s="184">
        <f t="shared" si="630"/>
        <v>129.19140240000024</v>
      </c>
      <c r="K5383" s="184">
        <v>0</v>
      </c>
      <c r="L5383" s="184">
        <v>0</v>
      </c>
      <c r="M5383" s="184">
        <f t="shared" si="631"/>
        <v>0</v>
      </c>
      <c r="O5383" s="188">
        <v>3498.9848000000002</v>
      </c>
      <c r="P5383" s="188">
        <v>3369.7933975999999</v>
      </c>
      <c r="Q5383" s="188">
        <f t="shared" si="632"/>
        <v>129.19140240000024</v>
      </c>
      <c r="S5383" s="184">
        <v>0</v>
      </c>
      <c r="T5383" s="184">
        <v>0</v>
      </c>
      <c r="U5383" s="184">
        <f t="shared" si="633"/>
        <v>0</v>
      </c>
      <c r="W5383" s="185">
        <v>0</v>
      </c>
      <c r="X5383" s="185">
        <v>0</v>
      </c>
      <c r="Y5383" s="185">
        <f t="shared" si="634"/>
        <v>0</v>
      </c>
    </row>
    <row r="5384" spans="2:25" s="187" customFormat="1" hidden="1" x14ac:dyDescent="0.3">
      <c r="B5384" s="226" t="s">
        <v>5686</v>
      </c>
      <c r="C5384" s="338" t="s">
        <v>12855</v>
      </c>
      <c r="D5384" s="249"/>
      <c r="E5384" s="249"/>
      <c r="F5384" s="183"/>
      <c r="G5384" s="184">
        <f t="shared" si="635"/>
        <v>32.456499999999998</v>
      </c>
      <c r="H5384" s="184">
        <f t="shared" si="636"/>
        <v>32.456499999999998</v>
      </c>
      <c r="I5384" s="184">
        <f t="shared" si="630"/>
        <v>0</v>
      </c>
      <c r="K5384" s="184">
        <v>0</v>
      </c>
      <c r="L5384" s="184">
        <v>0</v>
      </c>
      <c r="M5384" s="184">
        <f t="shared" si="631"/>
        <v>0</v>
      </c>
      <c r="O5384" s="188">
        <v>32.456499999999998</v>
      </c>
      <c r="P5384" s="188">
        <v>32.456499999999998</v>
      </c>
      <c r="Q5384" s="188">
        <f t="shared" si="632"/>
        <v>0</v>
      </c>
      <c r="S5384" s="184">
        <v>0</v>
      </c>
      <c r="T5384" s="184">
        <v>0</v>
      </c>
      <c r="U5384" s="184">
        <f t="shared" si="633"/>
        <v>0</v>
      </c>
      <c r="W5384" s="185">
        <v>0</v>
      </c>
      <c r="X5384" s="185">
        <v>0</v>
      </c>
      <c r="Y5384" s="185">
        <f t="shared" si="634"/>
        <v>0</v>
      </c>
    </row>
    <row r="5385" spans="2:25" s="187" customFormat="1" hidden="1" x14ac:dyDescent="0.3">
      <c r="B5385" s="226" t="s">
        <v>5687</v>
      </c>
      <c r="C5385" s="338" t="s">
        <v>12856</v>
      </c>
      <c r="D5385" s="249"/>
      <c r="E5385" s="249"/>
      <c r="F5385" s="183"/>
      <c r="G5385" s="184">
        <f t="shared" si="635"/>
        <v>131.36859999999999</v>
      </c>
      <c r="H5385" s="184">
        <f t="shared" si="636"/>
        <v>121.66265944</v>
      </c>
      <c r="I5385" s="184">
        <f t="shared" ref="I5385:I5448" si="637">+ABS(G5385-H5385)</f>
        <v>9.7059405599999877</v>
      </c>
      <c r="K5385" s="184">
        <v>0</v>
      </c>
      <c r="L5385" s="184">
        <v>0</v>
      </c>
      <c r="M5385" s="184">
        <f t="shared" ref="M5385:M5448" si="638">+ABS(K5385-L5385)</f>
        <v>0</v>
      </c>
      <c r="O5385" s="188">
        <v>131.36859999999999</v>
      </c>
      <c r="P5385" s="188">
        <v>121.66265944</v>
      </c>
      <c r="Q5385" s="188">
        <f t="shared" ref="Q5385:Q5448" si="639">+ABS(O5385-P5385)</f>
        <v>9.7059405599999877</v>
      </c>
      <c r="S5385" s="184">
        <v>0</v>
      </c>
      <c r="T5385" s="184">
        <v>0</v>
      </c>
      <c r="U5385" s="184">
        <f t="shared" ref="U5385:U5448" si="640">+ABS(S5385-T5385)</f>
        <v>0</v>
      </c>
      <c r="W5385" s="185">
        <v>0</v>
      </c>
      <c r="X5385" s="185">
        <v>0</v>
      </c>
      <c r="Y5385" s="185">
        <f t="shared" ref="Y5385:Y5448" si="641">+ABS(W5385-X5385)</f>
        <v>0</v>
      </c>
    </row>
    <row r="5386" spans="2:25" s="187" customFormat="1" hidden="1" x14ac:dyDescent="0.3">
      <c r="B5386" s="226" t="s">
        <v>5688</v>
      </c>
      <c r="C5386" s="338" t="s">
        <v>12857</v>
      </c>
      <c r="D5386" s="249"/>
      <c r="E5386" s="249"/>
      <c r="F5386" s="183"/>
      <c r="G5386" s="184">
        <f t="shared" si="635"/>
        <v>252.5521</v>
      </c>
      <c r="H5386" s="184">
        <f t="shared" si="636"/>
        <v>225.32831934000001</v>
      </c>
      <c r="I5386" s="184">
        <f t="shared" si="637"/>
        <v>27.223780659999989</v>
      </c>
      <c r="K5386" s="184">
        <v>0</v>
      </c>
      <c r="L5386" s="184">
        <v>0</v>
      </c>
      <c r="M5386" s="184">
        <f t="shared" si="638"/>
        <v>0</v>
      </c>
      <c r="O5386" s="188">
        <v>252.5521</v>
      </c>
      <c r="P5386" s="188">
        <v>225.32831934000001</v>
      </c>
      <c r="Q5386" s="188">
        <f t="shared" si="639"/>
        <v>27.223780659999989</v>
      </c>
      <c r="S5386" s="184">
        <v>0</v>
      </c>
      <c r="T5386" s="184">
        <v>0</v>
      </c>
      <c r="U5386" s="184">
        <f t="shared" si="640"/>
        <v>0</v>
      </c>
      <c r="W5386" s="185">
        <v>0</v>
      </c>
      <c r="X5386" s="185">
        <v>0</v>
      </c>
      <c r="Y5386" s="185">
        <f t="shared" si="641"/>
        <v>0</v>
      </c>
    </row>
    <row r="5387" spans="2:25" s="187" customFormat="1" hidden="1" x14ac:dyDescent="0.3">
      <c r="B5387" s="226" t="s">
        <v>5689</v>
      </c>
      <c r="C5387" s="338" t="s">
        <v>12858</v>
      </c>
      <c r="D5387" s="249"/>
      <c r="E5387" s="249"/>
      <c r="F5387" s="183"/>
      <c r="G5387" s="184">
        <f t="shared" si="635"/>
        <v>456.60739999999998</v>
      </c>
      <c r="H5387" s="184">
        <f t="shared" si="636"/>
        <v>388.65198622999992</v>
      </c>
      <c r="I5387" s="184">
        <f t="shared" si="637"/>
        <v>67.955413770000064</v>
      </c>
      <c r="K5387" s="184">
        <v>0</v>
      </c>
      <c r="L5387" s="184">
        <v>0</v>
      </c>
      <c r="M5387" s="184">
        <f t="shared" si="638"/>
        <v>0</v>
      </c>
      <c r="O5387" s="188">
        <v>456.60739999999998</v>
      </c>
      <c r="P5387" s="188">
        <v>388.65198622999992</v>
      </c>
      <c r="Q5387" s="188">
        <f t="shared" si="639"/>
        <v>67.955413770000064</v>
      </c>
      <c r="S5387" s="184">
        <v>0</v>
      </c>
      <c r="T5387" s="184">
        <v>0</v>
      </c>
      <c r="U5387" s="184">
        <f t="shared" si="640"/>
        <v>0</v>
      </c>
      <c r="W5387" s="185">
        <v>0</v>
      </c>
      <c r="X5387" s="185">
        <v>0</v>
      </c>
      <c r="Y5387" s="185">
        <f t="shared" si="641"/>
        <v>0</v>
      </c>
    </row>
    <row r="5388" spans="2:25" s="187" customFormat="1" hidden="1" x14ac:dyDescent="0.3">
      <c r="B5388" s="226" t="s">
        <v>5690</v>
      </c>
      <c r="C5388" s="338" t="s">
        <v>12859</v>
      </c>
      <c r="D5388" s="249"/>
      <c r="E5388" s="249"/>
      <c r="F5388" s="183"/>
      <c r="G5388" s="184">
        <f t="shared" si="635"/>
        <v>464.24880000000002</v>
      </c>
      <c r="H5388" s="184">
        <f t="shared" si="636"/>
        <v>419.88085030999997</v>
      </c>
      <c r="I5388" s="184">
        <f t="shared" si="637"/>
        <v>44.367949690000046</v>
      </c>
      <c r="K5388" s="184">
        <v>0</v>
      </c>
      <c r="L5388" s="184">
        <v>0</v>
      </c>
      <c r="M5388" s="184">
        <f t="shared" si="638"/>
        <v>0</v>
      </c>
      <c r="O5388" s="188">
        <v>464.24880000000002</v>
      </c>
      <c r="P5388" s="188">
        <v>419.88085030999997</v>
      </c>
      <c r="Q5388" s="188">
        <f t="shared" si="639"/>
        <v>44.367949690000046</v>
      </c>
      <c r="S5388" s="184">
        <v>0</v>
      </c>
      <c r="T5388" s="184">
        <v>0</v>
      </c>
      <c r="U5388" s="184">
        <f t="shared" si="640"/>
        <v>0</v>
      </c>
      <c r="W5388" s="185">
        <v>0</v>
      </c>
      <c r="X5388" s="185">
        <v>0</v>
      </c>
      <c r="Y5388" s="185">
        <f t="shared" si="641"/>
        <v>0</v>
      </c>
    </row>
    <row r="5389" spans="2:25" s="187" customFormat="1" hidden="1" x14ac:dyDescent="0.3">
      <c r="B5389" s="226" t="s">
        <v>5691</v>
      </c>
      <c r="C5389" s="338" t="s">
        <v>12860</v>
      </c>
      <c r="D5389" s="249"/>
      <c r="E5389" s="249"/>
      <c r="F5389" s="183"/>
      <c r="G5389" s="184">
        <f t="shared" si="635"/>
        <v>445.52889999999996</v>
      </c>
      <c r="H5389" s="184">
        <f t="shared" si="636"/>
        <v>371.2542067</v>
      </c>
      <c r="I5389" s="184">
        <f t="shared" si="637"/>
        <v>74.274693299999967</v>
      </c>
      <c r="K5389" s="184">
        <v>0</v>
      </c>
      <c r="L5389" s="184">
        <v>0</v>
      </c>
      <c r="M5389" s="184">
        <f t="shared" si="638"/>
        <v>0</v>
      </c>
      <c r="O5389" s="188">
        <v>445.52889999999996</v>
      </c>
      <c r="P5389" s="188">
        <v>371.2542067</v>
      </c>
      <c r="Q5389" s="188">
        <f t="shared" si="639"/>
        <v>74.274693299999967</v>
      </c>
      <c r="S5389" s="184">
        <v>0</v>
      </c>
      <c r="T5389" s="184">
        <v>0</v>
      </c>
      <c r="U5389" s="184">
        <f t="shared" si="640"/>
        <v>0</v>
      </c>
      <c r="W5389" s="185">
        <v>0</v>
      </c>
      <c r="X5389" s="185">
        <v>0</v>
      </c>
      <c r="Y5389" s="185">
        <f t="shared" si="641"/>
        <v>0</v>
      </c>
    </row>
    <row r="5390" spans="2:25" s="187" customFormat="1" hidden="1" x14ac:dyDescent="0.3">
      <c r="B5390" s="226" t="s">
        <v>5692</v>
      </c>
      <c r="C5390" s="338" t="s">
        <v>12861</v>
      </c>
      <c r="D5390" s="249"/>
      <c r="E5390" s="249"/>
      <c r="F5390" s="183"/>
      <c r="G5390" s="184">
        <f t="shared" si="635"/>
        <v>528.49680000000001</v>
      </c>
      <c r="H5390" s="184">
        <f t="shared" si="636"/>
        <v>456.90113567000003</v>
      </c>
      <c r="I5390" s="184">
        <f t="shared" si="637"/>
        <v>71.595664329999977</v>
      </c>
      <c r="K5390" s="184">
        <v>0</v>
      </c>
      <c r="L5390" s="184">
        <v>0</v>
      </c>
      <c r="M5390" s="184">
        <f t="shared" si="638"/>
        <v>0</v>
      </c>
      <c r="O5390" s="188">
        <v>528.49680000000001</v>
      </c>
      <c r="P5390" s="188">
        <v>456.90113567000003</v>
      </c>
      <c r="Q5390" s="188">
        <f t="shared" si="639"/>
        <v>71.595664329999977</v>
      </c>
      <c r="S5390" s="184">
        <v>0</v>
      </c>
      <c r="T5390" s="184">
        <v>0</v>
      </c>
      <c r="U5390" s="184">
        <f t="shared" si="640"/>
        <v>0</v>
      </c>
      <c r="W5390" s="185">
        <v>0</v>
      </c>
      <c r="X5390" s="185">
        <v>0</v>
      </c>
      <c r="Y5390" s="185">
        <f t="shared" si="641"/>
        <v>0</v>
      </c>
    </row>
    <row r="5391" spans="2:25" s="187" customFormat="1" hidden="1" x14ac:dyDescent="0.3">
      <c r="B5391" s="226" t="s">
        <v>5693</v>
      </c>
      <c r="C5391" s="338" t="s">
        <v>12862</v>
      </c>
      <c r="D5391" s="249"/>
      <c r="E5391" s="249"/>
      <c r="F5391" s="183"/>
      <c r="G5391" s="184">
        <f t="shared" si="635"/>
        <v>447.42169999999999</v>
      </c>
      <c r="H5391" s="184">
        <f t="shared" si="636"/>
        <v>374.81274416000002</v>
      </c>
      <c r="I5391" s="184">
        <f t="shared" si="637"/>
        <v>72.608955839999965</v>
      </c>
      <c r="K5391" s="184">
        <v>0</v>
      </c>
      <c r="L5391" s="184">
        <v>0</v>
      </c>
      <c r="M5391" s="184">
        <f t="shared" si="638"/>
        <v>0</v>
      </c>
      <c r="O5391" s="188">
        <v>447.42169999999999</v>
      </c>
      <c r="P5391" s="188">
        <v>374.81274416000002</v>
      </c>
      <c r="Q5391" s="188">
        <f t="shared" si="639"/>
        <v>72.608955839999965</v>
      </c>
      <c r="S5391" s="184">
        <v>0</v>
      </c>
      <c r="T5391" s="184">
        <v>0</v>
      </c>
      <c r="U5391" s="184">
        <f t="shared" si="640"/>
        <v>0</v>
      </c>
      <c r="W5391" s="185">
        <v>0</v>
      </c>
      <c r="X5391" s="185">
        <v>0</v>
      </c>
      <c r="Y5391" s="185">
        <f t="shared" si="641"/>
        <v>0</v>
      </c>
    </row>
    <row r="5392" spans="2:25" s="187" customFormat="1" hidden="1" x14ac:dyDescent="0.3">
      <c r="B5392" s="226" t="s">
        <v>5694</v>
      </c>
      <c r="C5392" s="338" t="s">
        <v>12863</v>
      </c>
      <c r="D5392" s="249"/>
      <c r="E5392" s="249"/>
      <c r="F5392" s="183"/>
      <c r="G5392" s="184">
        <f t="shared" si="635"/>
        <v>434.45829999999995</v>
      </c>
      <c r="H5392" s="184">
        <f t="shared" si="636"/>
        <v>399.34352152999998</v>
      </c>
      <c r="I5392" s="184">
        <f t="shared" si="637"/>
        <v>35.114778469999976</v>
      </c>
      <c r="K5392" s="184">
        <v>0</v>
      </c>
      <c r="L5392" s="184">
        <v>0</v>
      </c>
      <c r="M5392" s="184">
        <f t="shared" si="638"/>
        <v>0</v>
      </c>
      <c r="O5392" s="188">
        <v>434.45829999999995</v>
      </c>
      <c r="P5392" s="188">
        <v>399.34352152999998</v>
      </c>
      <c r="Q5392" s="188">
        <f t="shared" si="639"/>
        <v>35.114778469999976</v>
      </c>
      <c r="S5392" s="184">
        <v>0</v>
      </c>
      <c r="T5392" s="184">
        <v>0</v>
      </c>
      <c r="U5392" s="184">
        <f t="shared" si="640"/>
        <v>0</v>
      </c>
      <c r="W5392" s="185">
        <v>0</v>
      </c>
      <c r="X5392" s="185">
        <v>0</v>
      </c>
      <c r="Y5392" s="185">
        <f t="shared" si="641"/>
        <v>0</v>
      </c>
    </row>
    <row r="5393" spans="2:25" s="187" customFormat="1" hidden="1" x14ac:dyDescent="0.3">
      <c r="B5393" s="226" t="s">
        <v>5695</v>
      </c>
      <c r="C5393" s="338" t="s">
        <v>12864</v>
      </c>
      <c r="D5393" s="249"/>
      <c r="E5393" s="249"/>
      <c r="F5393" s="183"/>
      <c r="G5393" s="184">
        <f t="shared" si="635"/>
        <v>419.32810000000001</v>
      </c>
      <c r="H5393" s="184">
        <f t="shared" si="636"/>
        <v>350.23487292000004</v>
      </c>
      <c r="I5393" s="184">
        <f t="shared" si="637"/>
        <v>69.093227079999963</v>
      </c>
      <c r="K5393" s="184">
        <v>0</v>
      </c>
      <c r="L5393" s="184">
        <v>0</v>
      </c>
      <c r="M5393" s="184">
        <f t="shared" si="638"/>
        <v>0</v>
      </c>
      <c r="O5393" s="188">
        <v>419.32810000000001</v>
      </c>
      <c r="P5393" s="188">
        <v>350.23487292000004</v>
      </c>
      <c r="Q5393" s="188">
        <f t="shared" si="639"/>
        <v>69.093227079999963</v>
      </c>
      <c r="S5393" s="184">
        <v>0</v>
      </c>
      <c r="T5393" s="184">
        <v>0</v>
      </c>
      <c r="U5393" s="184">
        <f t="shared" si="640"/>
        <v>0</v>
      </c>
      <c r="W5393" s="185">
        <v>0</v>
      </c>
      <c r="X5393" s="185">
        <v>0</v>
      </c>
      <c r="Y5393" s="185">
        <f t="shared" si="641"/>
        <v>0</v>
      </c>
    </row>
    <row r="5394" spans="2:25" s="187" customFormat="1" hidden="1" x14ac:dyDescent="0.3">
      <c r="B5394" s="226" t="s">
        <v>5696</v>
      </c>
      <c r="C5394" s="338" t="s">
        <v>12865</v>
      </c>
      <c r="D5394" s="249"/>
      <c r="E5394" s="249"/>
      <c r="F5394" s="183"/>
      <c r="G5394" s="184">
        <f t="shared" si="635"/>
        <v>416.47489999999999</v>
      </c>
      <c r="H5394" s="184">
        <f t="shared" si="636"/>
        <v>379.37368242999997</v>
      </c>
      <c r="I5394" s="184">
        <f t="shared" si="637"/>
        <v>37.101217570000017</v>
      </c>
      <c r="K5394" s="184">
        <v>0</v>
      </c>
      <c r="L5394" s="184">
        <v>0</v>
      </c>
      <c r="M5394" s="184">
        <f t="shared" si="638"/>
        <v>0</v>
      </c>
      <c r="O5394" s="188">
        <v>416.47489999999999</v>
      </c>
      <c r="P5394" s="188">
        <v>379.37368242999997</v>
      </c>
      <c r="Q5394" s="188">
        <f t="shared" si="639"/>
        <v>37.101217570000017</v>
      </c>
      <c r="S5394" s="184">
        <v>0</v>
      </c>
      <c r="T5394" s="184">
        <v>0</v>
      </c>
      <c r="U5394" s="184">
        <f t="shared" si="640"/>
        <v>0</v>
      </c>
      <c r="W5394" s="185">
        <v>0</v>
      </c>
      <c r="X5394" s="185">
        <v>0</v>
      </c>
      <c r="Y5394" s="185">
        <f t="shared" si="641"/>
        <v>0</v>
      </c>
    </row>
    <row r="5395" spans="2:25" s="187" customFormat="1" hidden="1" x14ac:dyDescent="0.3">
      <c r="B5395" s="226" t="s">
        <v>5697</v>
      </c>
      <c r="C5395" s="338" t="s">
        <v>12866</v>
      </c>
      <c r="D5395" s="249"/>
      <c r="E5395" s="249"/>
      <c r="F5395" s="183"/>
      <c r="G5395" s="184">
        <f t="shared" si="635"/>
        <v>319.14369999999997</v>
      </c>
      <c r="H5395" s="184">
        <f t="shared" si="636"/>
        <v>283.668474</v>
      </c>
      <c r="I5395" s="184">
        <f t="shared" si="637"/>
        <v>35.475225999999964</v>
      </c>
      <c r="K5395" s="184">
        <v>0</v>
      </c>
      <c r="L5395" s="184">
        <v>0</v>
      </c>
      <c r="M5395" s="184">
        <f t="shared" si="638"/>
        <v>0</v>
      </c>
      <c r="O5395" s="188">
        <v>319.14369999999997</v>
      </c>
      <c r="P5395" s="188">
        <v>283.668474</v>
      </c>
      <c r="Q5395" s="188">
        <f t="shared" si="639"/>
        <v>35.475225999999964</v>
      </c>
      <c r="S5395" s="184">
        <v>0</v>
      </c>
      <c r="T5395" s="184">
        <v>0</v>
      </c>
      <c r="U5395" s="184">
        <f t="shared" si="640"/>
        <v>0</v>
      </c>
      <c r="W5395" s="185">
        <v>0</v>
      </c>
      <c r="X5395" s="185">
        <v>0</v>
      </c>
      <c r="Y5395" s="185">
        <f t="shared" si="641"/>
        <v>0</v>
      </c>
    </row>
    <row r="5396" spans="2:25" s="187" customFormat="1" hidden="1" x14ac:dyDescent="0.3">
      <c r="B5396" s="226" t="s">
        <v>5698</v>
      </c>
      <c r="C5396" s="338" t="s">
        <v>12867</v>
      </c>
      <c r="D5396" s="249"/>
      <c r="E5396" s="249"/>
      <c r="F5396" s="183"/>
      <c r="G5396" s="184">
        <f t="shared" si="635"/>
        <v>359.37849999999997</v>
      </c>
      <c r="H5396" s="184">
        <f t="shared" si="636"/>
        <v>282.75732490999997</v>
      </c>
      <c r="I5396" s="184">
        <f t="shared" si="637"/>
        <v>76.621175090000008</v>
      </c>
      <c r="K5396" s="184">
        <v>0</v>
      </c>
      <c r="L5396" s="184">
        <v>0</v>
      </c>
      <c r="M5396" s="184">
        <f t="shared" si="638"/>
        <v>0</v>
      </c>
      <c r="O5396" s="188">
        <v>359.37849999999997</v>
      </c>
      <c r="P5396" s="188">
        <v>282.75732490999997</v>
      </c>
      <c r="Q5396" s="188">
        <f t="shared" si="639"/>
        <v>76.621175090000008</v>
      </c>
      <c r="S5396" s="184">
        <v>0</v>
      </c>
      <c r="T5396" s="184">
        <v>0</v>
      </c>
      <c r="U5396" s="184">
        <f t="shared" si="640"/>
        <v>0</v>
      </c>
      <c r="W5396" s="185">
        <v>0</v>
      </c>
      <c r="X5396" s="185">
        <v>0</v>
      </c>
      <c r="Y5396" s="185">
        <f t="shared" si="641"/>
        <v>0</v>
      </c>
    </row>
    <row r="5397" spans="2:25" s="187" customFormat="1" hidden="1" x14ac:dyDescent="0.3">
      <c r="B5397" s="226" t="s">
        <v>5699</v>
      </c>
      <c r="C5397" s="338" t="s">
        <v>12868</v>
      </c>
      <c r="D5397" s="249"/>
      <c r="E5397" s="249"/>
      <c r="F5397" s="183"/>
      <c r="G5397" s="184">
        <f t="shared" si="635"/>
        <v>491.63220000000001</v>
      </c>
      <c r="H5397" s="184">
        <f t="shared" si="636"/>
        <v>431.05697800000002</v>
      </c>
      <c r="I5397" s="184">
        <f t="shared" si="637"/>
        <v>60.575221999999997</v>
      </c>
      <c r="K5397" s="184">
        <v>0</v>
      </c>
      <c r="L5397" s="184">
        <v>0</v>
      </c>
      <c r="M5397" s="184">
        <f t="shared" si="638"/>
        <v>0</v>
      </c>
      <c r="O5397" s="188">
        <v>491.63220000000001</v>
      </c>
      <c r="P5397" s="188">
        <v>431.05697800000002</v>
      </c>
      <c r="Q5397" s="188">
        <f t="shared" si="639"/>
        <v>60.575221999999997</v>
      </c>
      <c r="S5397" s="184">
        <v>0</v>
      </c>
      <c r="T5397" s="184">
        <v>0</v>
      </c>
      <c r="U5397" s="184">
        <f t="shared" si="640"/>
        <v>0</v>
      </c>
      <c r="W5397" s="185">
        <v>0</v>
      </c>
      <c r="X5397" s="185">
        <v>0</v>
      </c>
      <c r="Y5397" s="185">
        <f t="shared" si="641"/>
        <v>0</v>
      </c>
    </row>
    <row r="5398" spans="2:25" s="187" customFormat="1" hidden="1" x14ac:dyDescent="0.3">
      <c r="B5398" s="226" t="s">
        <v>5700</v>
      </c>
      <c r="C5398" s="338" t="s">
        <v>12869</v>
      </c>
      <c r="D5398" s="249"/>
      <c r="E5398" s="249"/>
      <c r="F5398" s="183"/>
      <c r="G5398" s="184">
        <f t="shared" si="635"/>
        <v>304.0557</v>
      </c>
      <c r="H5398" s="184">
        <f t="shared" si="636"/>
        <v>253.86568689000003</v>
      </c>
      <c r="I5398" s="184">
        <f t="shared" si="637"/>
        <v>50.190013109999967</v>
      </c>
      <c r="K5398" s="184">
        <v>0</v>
      </c>
      <c r="L5398" s="184">
        <v>0</v>
      </c>
      <c r="M5398" s="184">
        <f t="shared" si="638"/>
        <v>0</v>
      </c>
      <c r="O5398" s="188">
        <v>304.0557</v>
      </c>
      <c r="P5398" s="188">
        <v>253.86568689000003</v>
      </c>
      <c r="Q5398" s="188">
        <f t="shared" si="639"/>
        <v>50.190013109999967</v>
      </c>
      <c r="S5398" s="184">
        <v>0</v>
      </c>
      <c r="T5398" s="184">
        <v>0</v>
      </c>
      <c r="U5398" s="184">
        <f t="shared" si="640"/>
        <v>0</v>
      </c>
      <c r="W5398" s="185">
        <v>0</v>
      </c>
      <c r="X5398" s="185">
        <v>0</v>
      </c>
      <c r="Y5398" s="185">
        <f t="shared" si="641"/>
        <v>0</v>
      </c>
    </row>
    <row r="5399" spans="2:25" s="187" customFormat="1" hidden="1" x14ac:dyDescent="0.3">
      <c r="B5399" s="226" t="s">
        <v>5701</v>
      </c>
      <c r="C5399" s="338" t="s">
        <v>12870</v>
      </c>
      <c r="D5399" s="249"/>
      <c r="E5399" s="249"/>
      <c r="F5399" s="183"/>
      <c r="G5399" s="184">
        <f t="shared" si="635"/>
        <v>371.46080000000001</v>
      </c>
      <c r="H5399" s="184">
        <f t="shared" si="636"/>
        <v>309.33074980999999</v>
      </c>
      <c r="I5399" s="184">
        <f t="shared" si="637"/>
        <v>62.13005019000002</v>
      </c>
      <c r="K5399" s="184">
        <v>0</v>
      </c>
      <c r="L5399" s="184">
        <v>0</v>
      </c>
      <c r="M5399" s="184">
        <f t="shared" si="638"/>
        <v>0</v>
      </c>
      <c r="O5399" s="188">
        <v>371.46080000000001</v>
      </c>
      <c r="P5399" s="188">
        <v>309.33074980999999</v>
      </c>
      <c r="Q5399" s="188">
        <f t="shared" si="639"/>
        <v>62.13005019000002</v>
      </c>
      <c r="S5399" s="184">
        <v>0</v>
      </c>
      <c r="T5399" s="184">
        <v>0</v>
      </c>
      <c r="U5399" s="184">
        <f t="shared" si="640"/>
        <v>0</v>
      </c>
      <c r="W5399" s="185">
        <v>0</v>
      </c>
      <c r="X5399" s="185">
        <v>0</v>
      </c>
      <c r="Y5399" s="185">
        <f t="shared" si="641"/>
        <v>0</v>
      </c>
    </row>
    <row r="5400" spans="2:25" s="187" customFormat="1" hidden="1" x14ac:dyDescent="0.3">
      <c r="B5400" s="226" t="s">
        <v>5702</v>
      </c>
      <c r="C5400" s="338" t="s">
        <v>12871</v>
      </c>
      <c r="D5400" s="249"/>
      <c r="E5400" s="249"/>
      <c r="F5400" s="183"/>
      <c r="G5400" s="184">
        <f t="shared" si="635"/>
        <v>281.38289999999995</v>
      </c>
      <c r="H5400" s="184">
        <f t="shared" si="636"/>
        <v>238.37317523999999</v>
      </c>
      <c r="I5400" s="184">
        <f t="shared" si="637"/>
        <v>43.009724759999955</v>
      </c>
      <c r="J5400" s="179"/>
      <c r="K5400" s="184">
        <v>0</v>
      </c>
      <c r="L5400" s="184">
        <v>0</v>
      </c>
      <c r="M5400" s="184">
        <f t="shared" si="638"/>
        <v>0</v>
      </c>
      <c r="N5400" s="179"/>
      <c r="O5400" s="184">
        <v>281.38289999999995</v>
      </c>
      <c r="P5400" s="184">
        <v>238.37317523999999</v>
      </c>
      <c r="Q5400" s="184">
        <f t="shared" si="639"/>
        <v>43.009724759999955</v>
      </c>
      <c r="R5400" s="179"/>
      <c r="S5400" s="184">
        <v>0</v>
      </c>
      <c r="T5400" s="184">
        <v>0</v>
      </c>
      <c r="U5400" s="184">
        <f t="shared" si="640"/>
        <v>0</v>
      </c>
      <c r="V5400" s="179"/>
      <c r="W5400" s="184">
        <v>0</v>
      </c>
      <c r="X5400" s="184">
        <v>0</v>
      </c>
      <c r="Y5400" s="184">
        <f t="shared" si="641"/>
        <v>0</v>
      </c>
    </row>
    <row r="5401" spans="2:25" s="187" customFormat="1" hidden="1" x14ac:dyDescent="0.3">
      <c r="B5401" s="226" t="s">
        <v>5703</v>
      </c>
      <c r="C5401" s="338" t="s">
        <v>12872</v>
      </c>
      <c r="D5401" s="249"/>
      <c r="E5401" s="249"/>
      <c r="F5401" s="183"/>
      <c r="G5401" s="184">
        <f t="shared" si="635"/>
        <v>328.02229999999997</v>
      </c>
      <c r="H5401" s="184">
        <f t="shared" si="636"/>
        <v>259.61436284000001</v>
      </c>
      <c r="I5401" s="184">
        <f t="shared" si="637"/>
        <v>68.40793715999996</v>
      </c>
      <c r="K5401" s="184">
        <v>0</v>
      </c>
      <c r="L5401" s="184">
        <v>0</v>
      </c>
      <c r="M5401" s="184">
        <f t="shared" si="638"/>
        <v>0</v>
      </c>
      <c r="O5401" s="188">
        <v>328.02229999999997</v>
      </c>
      <c r="P5401" s="188">
        <v>259.61436284000001</v>
      </c>
      <c r="Q5401" s="188">
        <f t="shared" si="639"/>
        <v>68.40793715999996</v>
      </c>
      <c r="S5401" s="184">
        <v>0</v>
      </c>
      <c r="T5401" s="184">
        <v>0</v>
      </c>
      <c r="U5401" s="184">
        <f t="shared" si="640"/>
        <v>0</v>
      </c>
      <c r="W5401" s="185">
        <v>0</v>
      </c>
      <c r="X5401" s="185">
        <v>0</v>
      </c>
      <c r="Y5401" s="185">
        <f t="shared" si="641"/>
        <v>0</v>
      </c>
    </row>
    <row r="5402" spans="2:25" s="187" customFormat="1" hidden="1" x14ac:dyDescent="0.3">
      <c r="B5402" s="226" t="s">
        <v>5704</v>
      </c>
      <c r="C5402" s="338" t="s">
        <v>12873</v>
      </c>
      <c r="D5402" s="249"/>
      <c r="E5402" s="249"/>
      <c r="F5402" s="183"/>
      <c r="G5402" s="184">
        <f t="shared" si="635"/>
        <v>249.4221</v>
      </c>
      <c r="H5402" s="184">
        <f t="shared" si="636"/>
        <v>190.926503</v>
      </c>
      <c r="I5402" s="184">
        <f t="shared" si="637"/>
        <v>58.495597000000004</v>
      </c>
      <c r="K5402" s="184">
        <v>0</v>
      </c>
      <c r="L5402" s="184">
        <v>0</v>
      </c>
      <c r="M5402" s="184">
        <f t="shared" si="638"/>
        <v>0</v>
      </c>
      <c r="O5402" s="188">
        <v>249.4221</v>
      </c>
      <c r="P5402" s="188">
        <v>190.926503</v>
      </c>
      <c r="Q5402" s="188">
        <f t="shared" si="639"/>
        <v>58.495597000000004</v>
      </c>
      <c r="S5402" s="184">
        <v>0</v>
      </c>
      <c r="T5402" s="184">
        <v>0</v>
      </c>
      <c r="U5402" s="184">
        <f t="shared" si="640"/>
        <v>0</v>
      </c>
      <c r="W5402" s="185">
        <v>0</v>
      </c>
      <c r="X5402" s="185">
        <v>0</v>
      </c>
      <c r="Y5402" s="185">
        <f t="shared" si="641"/>
        <v>0</v>
      </c>
    </row>
    <row r="5403" spans="2:25" s="187" customFormat="1" hidden="1" x14ac:dyDescent="0.3">
      <c r="B5403" s="226" t="s">
        <v>5705</v>
      </c>
      <c r="C5403" s="338" t="s">
        <v>12874</v>
      </c>
      <c r="D5403" s="249"/>
      <c r="E5403" s="249"/>
      <c r="F5403" s="183"/>
      <c r="G5403" s="184">
        <f t="shared" si="635"/>
        <v>216.3125</v>
      </c>
      <c r="H5403" s="184">
        <f t="shared" si="636"/>
        <v>188.09480938999997</v>
      </c>
      <c r="I5403" s="184">
        <f t="shared" si="637"/>
        <v>28.217690610000034</v>
      </c>
      <c r="K5403" s="184">
        <v>0</v>
      </c>
      <c r="L5403" s="184">
        <v>0</v>
      </c>
      <c r="M5403" s="184">
        <f t="shared" si="638"/>
        <v>0</v>
      </c>
      <c r="O5403" s="188">
        <v>216.3125</v>
      </c>
      <c r="P5403" s="188">
        <v>188.09480938999997</v>
      </c>
      <c r="Q5403" s="188">
        <f t="shared" si="639"/>
        <v>28.217690610000034</v>
      </c>
      <c r="S5403" s="184">
        <v>0</v>
      </c>
      <c r="T5403" s="184">
        <v>0</v>
      </c>
      <c r="U5403" s="184">
        <f t="shared" si="640"/>
        <v>0</v>
      </c>
      <c r="W5403" s="185">
        <v>0</v>
      </c>
      <c r="X5403" s="185">
        <v>0</v>
      </c>
      <c r="Y5403" s="185">
        <f t="shared" si="641"/>
        <v>0</v>
      </c>
    </row>
    <row r="5404" spans="2:25" s="187" customFormat="1" hidden="1" x14ac:dyDescent="0.3">
      <c r="B5404" s="226" t="s">
        <v>5706</v>
      </c>
      <c r="C5404" s="338" t="s">
        <v>12875</v>
      </c>
      <c r="D5404" s="249"/>
      <c r="E5404" s="249"/>
      <c r="F5404" s="183"/>
      <c r="G5404" s="184">
        <f t="shared" si="635"/>
        <v>246.72109999999998</v>
      </c>
      <c r="H5404" s="184">
        <f t="shared" si="636"/>
        <v>209.64117019999998</v>
      </c>
      <c r="I5404" s="184">
        <f t="shared" si="637"/>
        <v>37.079929800000002</v>
      </c>
      <c r="K5404" s="184">
        <v>0</v>
      </c>
      <c r="L5404" s="184">
        <v>0</v>
      </c>
      <c r="M5404" s="184">
        <f t="shared" si="638"/>
        <v>0</v>
      </c>
      <c r="O5404" s="188">
        <v>246.72109999999998</v>
      </c>
      <c r="P5404" s="188">
        <v>209.64117019999998</v>
      </c>
      <c r="Q5404" s="188">
        <f t="shared" si="639"/>
        <v>37.079929800000002</v>
      </c>
      <c r="S5404" s="184">
        <v>0</v>
      </c>
      <c r="T5404" s="184">
        <v>0</v>
      </c>
      <c r="U5404" s="184">
        <f t="shared" si="640"/>
        <v>0</v>
      </c>
      <c r="W5404" s="185">
        <v>0</v>
      </c>
      <c r="X5404" s="185">
        <v>0</v>
      </c>
      <c r="Y5404" s="185">
        <f t="shared" si="641"/>
        <v>0</v>
      </c>
    </row>
    <row r="5405" spans="2:25" s="187" customFormat="1" hidden="1" x14ac:dyDescent="0.3">
      <c r="B5405" s="226" t="s">
        <v>5707</v>
      </c>
      <c r="C5405" s="338" t="s">
        <v>12876</v>
      </c>
      <c r="D5405" s="249"/>
      <c r="E5405" s="249"/>
      <c r="F5405" s="183"/>
      <c r="G5405" s="184">
        <f t="shared" si="635"/>
        <v>257.75810000000001</v>
      </c>
      <c r="H5405" s="184">
        <f t="shared" si="636"/>
        <v>217.27226921999997</v>
      </c>
      <c r="I5405" s="184">
        <f t="shared" si="637"/>
        <v>40.485830780000043</v>
      </c>
      <c r="K5405" s="184">
        <v>0</v>
      </c>
      <c r="L5405" s="184">
        <v>0</v>
      </c>
      <c r="M5405" s="184">
        <f t="shared" si="638"/>
        <v>0</v>
      </c>
      <c r="O5405" s="188">
        <v>257.75810000000001</v>
      </c>
      <c r="P5405" s="188">
        <v>217.27226921999997</v>
      </c>
      <c r="Q5405" s="188">
        <f t="shared" si="639"/>
        <v>40.485830780000043</v>
      </c>
      <c r="S5405" s="184">
        <v>0</v>
      </c>
      <c r="T5405" s="184">
        <v>0</v>
      </c>
      <c r="U5405" s="184">
        <f t="shared" si="640"/>
        <v>0</v>
      </c>
      <c r="W5405" s="185">
        <v>0</v>
      </c>
      <c r="X5405" s="185">
        <v>0</v>
      </c>
      <c r="Y5405" s="185">
        <f t="shared" si="641"/>
        <v>0</v>
      </c>
    </row>
    <row r="5406" spans="2:25" s="187" customFormat="1" hidden="1" x14ac:dyDescent="0.3">
      <c r="B5406" s="226" t="s">
        <v>5708</v>
      </c>
      <c r="C5406" s="338" t="s">
        <v>12877</v>
      </c>
      <c r="D5406" s="249"/>
      <c r="E5406" s="249"/>
      <c r="F5406" s="183"/>
      <c r="G5406" s="184">
        <f t="shared" si="635"/>
        <v>292.9991</v>
      </c>
      <c r="H5406" s="184">
        <f t="shared" si="636"/>
        <v>250.22897488000001</v>
      </c>
      <c r="I5406" s="184">
        <f t="shared" si="637"/>
        <v>42.770125119999989</v>
      </c>
      <c r="K5406" s="184">
        <v>0</v>
      </c>
      <c r="L5406" s="184">
        <v>0</v>
      </c>
      <c r="M5406" s="184">
        <f t="shared" si="638"/>
        <v>0</v>
      </c>
      <c r="O5406" s="188">
        <v>292.9991</v>
      </c>
      <c r="P5406" s="188">
        <v>250.22897488000001</v>
      </c>
      <c r="Q5406" s="188">
        <f t="shared" si="639"/>
        <v>42.770125119999989</v>
      </c>
      <c r="S5406" s="184">
        <v>0</v>
      </c>
      <c r="T5406" s="184">
        <v>0</v>
      </c>
      <c r="U5406" s="184">
        <f t="shared" si="640"/>
        <v>0</v>
      </c>
      <c r="W5406" s="185">
        <v>0</v>
      </c>
      <c r="X5406" s="185">
        <v>0</v>
      </c>
      <c r="Y5406" s="185">
        <f t="shared" si="641"/>
        <v>0</v>
      </c>
    </row>
    <row r="5407" spans="2:25" s="187" customFormat="1" hidden="1" x14ac:dyDescent="0.3">
      <c r="B5407" s="226" t="s">
        <v>5709</v>
      </c>
      <c r="C5407" s="338" t="s">
        <v>12878</v>
      </c>
      <c r="D5407" s="249"/>
      <c r="E5407" s="249"/>
      <c r="F5407" s="183"/>
      <c r="G5407" s="184">
        <f t="shared" si="635"/>
        <v>250.30340000000001</v>
      </c>
      <c r="H5407" s="184">
        <f t="shared" si="636"/>
        <v>194.72826588000001</v>
      </c>
      <c r="I5407" s="184">
        <f t="shared" si="637"/>
        <v>55.575134120000001</v>
      </c>
      <c r="K5407" s="184">
        <v>0</v>
      </c>
      <c r="L5407" s="184">
        <v>0</v>
      </c>
      <c r="M5407" s="184">
        <f t="shared" si="638"/>
        <v>0</v>
      </c>
      <c r="O5407" s="188">
        <v>250.30340000000001</v>
      </c>
      <c r="P5407" s="188">
        <v>194.72826588000001</v>
      </c>
      <c r="Q5407" s="188">
        <f t="shared" si="639"/>
        <v>55.575134120000001</v>
      </c>
      <c r="S5407" s="184">
        <v>0</v>
      </c>
      <c r="T5407" s="184">
        <v>0</v>
      </c>
      <c r="U5407" s="184">
        <f t="shared" si="640"/>
        <v>0</v>
      </c>
      <c r="W5407" s="185">
        <v>0</v>
      </c>
      <c r="X5407" s="185">
        <v>0</v>
      </c>
      <c r="Y5407" s="185">
        <f t="shared" si="641"/>
        <v>0</v>
      </c>
    </row>
    <row r="5408" spans="2:25" s="187" customFormat="1" hidden="1" x14ac:dyDescent="0.3">
      <c r="B5408" s="226" t="s">
        <v>5710</v>
      </c>
      <c r="C5408" s="338" t="s">
        <v>12879</v>
      </c>
      <c r="D5408" s="249"/>
      <c r="E5408" s="249"/>
      <c r="F5408" s="183"/>
      <c r="G5408" s="184">
        <f t="shared" si="635"/>
        <v>590.44550000000004</v>
      </c>
      <c r="H5408" s="184">
        <f t="shared" si="636"/>
        <v>579.44349999999997</v>
      </c>
      <c r="I5408" s="184">
        <f t="shared" si="637"/>
        <v>11.002000000000066</v>
      </c>
      <c r="K5408" s="184">
        <v>0</v>
      </c>
      <c r="L5408" s="184">
        <v>0</v>
      </c>
      <c r="M5408" s="184">
        <f t="shared" si="638"/>
        <v>0</v>
      </c>
      <c r="O5408" s="188">
        <v>590.44550000000004</v>
      </c>
      <c r="P5408" s="188">
        <v>579.44349999999997</v>
      </c>
      <c r="Q5408" s="188">
        <f t="shared" si="639"/>
        <v>11.002000000000066</v>
      </c>
      <c r="S5408" s="184">
        <v>0</v>
      </c>
      <c r="T5408" s="184">
        <v>0</v>
      </c>
      <c r="U5408" s="184">
        <f t="shared" si="640"/>
        <v>0</v>
      </c>
      <c r="W5408" s="185">
        <v>0</v>
      </c>
      <c r="X5408" s="185">
        <v>0</v>
      </c>
      <c r="Y5408" s="185">
        <f t="shared" si="641"/>
        <v>0</v>
      </c>
    </row>
    <row r="5409" spans="2:25" s="187" customFormat="1" hidden="1" x14ac:dyDescent="0.3">
      <c r="B5409" s="226" t="s">
        <v>5711</v>
      </c>
      <c r="C5409" s="338" t="s">
        <v>12880</v>
      </c>
      <c r="D5409" s="249"/>
      <c r="E5409" s="249"/>
      <c r="F5409" s="183"/>
      <c r="G5409" s="184">
        <f t="shared" si="635"/>
        <v>333.20549999999997</v>
      </c>
      <c r="H5409" s="184">
        <f t="shared" si="636"/>
        <v>310.29840000000002</v>
      </c>
      <c r="I5409" s="184">
        <f t="shared" si="637"/>
        <v>22.907099999999957</v>
      </c>
      <c r="K5409" s="184">
        <v>0</v>
      </c>
      <c r="L5409" s="184">
        <v>0</v>
      </c>
      <c r="M5409" s="184">
        <f t="shared" si="638"/>
        <v>0</v>
      </c>
      <c r="O5409" s="188">
        <v>333.20549999999997</v>
      </c>
      <c r="P5409" s="188">
        <v>310.29840000000002</v>
      </c>
      <c r="Q5409" s="188">
        <f t="shared" si="639"/>
        <v>22.907099999999957</v>
      </c>
      <c r="S5409" s="184">
        <v>0</v>
      </c>
      <c r="T5409" s="184">
        <v>0</v>
      </c>
      <c r="U5409" s="184">
        <f t="shared" si="640"/>
        <v>0</v>
      </c>
      <c r="W5409" s="185">
        <v>0</v>
      </c>
      <c r="X5409" s="185">
        <v>0</v>
      </c>
      <c r="Y5409" s="185">
        <f t="shared" si="641"/>
        <v>0</v>
      </c>
    </row>
    <row r="5410" spans="2:25" s="187" customFormat="1" hidden="1" x14ac:dyDescent="0.3">
      <c r="B5410" s="226" t="s">
        <v>5712</v>
      </c>
      <c r="C5410" s="338" t="s">
        <v>12881</v>
      </c>
      <c r="D5410" s="249"/>
      <c r="E5410" s="249"/>
      <c r="F5410" s="183"/>
      <c r="G5410" s="184">
        <f t="shared" si="635"/>
        <v>1669.2517</v>
      </c>
      <c r="H5410" s="184">
        <f t="shared" si="636"/>
        <v>1669.2517</v>
      </c>
      <c r="I5410" s="184">
        <f t="shared" si="637"/>
        <v>0</v>
      </c>
      <c r="K5410" s="184">
        <v>0</v>
      </c>
      <c r="L5410" s="184">
        <v>0</v>
      </c>
      <c r="M5410" s="184">
        <f t="shared" si="638"/>
        <v>0</v>
      </c>
      <c r="O5410" s="188">
        <v>1669.2517</v>
      </c>
      <c r="P5410" s="188">
        <v>1669.2517</v>
      </c>
      <c r="Q5410" s="188">
        <f t="shared" si="639"/>
        <v>0</v>
      </c>
      <c r="S5410" s="184">
        <v>0</v>
      </c>
      <c r="T5410" s="184">
        <v>0</v>
      </c>
      <c r="U5410" s="184">
        <f t="shared" si="640"/>
        <v>0</v>
      </c>
      <c r="W5410" s="185">
        <v>0</v>
      </c>
      <c r="X5410" s="185">
        <v>0</v>
      </c>
      <c r="Y5410" s="185">
        <f t="shared" si="641"/>
        <v>0</v>
      </c>
    </row>
    <row r="5411" spans="2:25" s="187" customFormat="1" hidden="1" x14ac:dyDescent="0.3">
      <c r="B5411" s="226" t="s">
        <v>5713</v>
      </c>
      <c r="C5411" s="338" t="s">
        <v>12882</v>
      </c>
      <c r="D5411" s="249"/>
      <c r="E5411" s="249"/>
      <c r="F5411" s="183"/>
      <c r="G5411" s="184">
        <f t="shared" si="635"/>
        <v>95.355200000000011</v>
      </c>
      <c r="H5411" s="184">
        <f t="shared" si="636"/>
        <v>91.500063710000006</v>
      </c>
      <c r="I5411" s="184">
        <f t="shared" si="637"/>
        <v>3.8551362900000044</v>
      </c>
      <c r="K5411" s="184">
        <v>0</v>
      </c>
      <c r="L5411" s="184">
        <v>0</v>
      </c>
      <c r="M5411" s="184">
        <f t="shared" si="638"/>
        <v>0</v>
      </c>
      <c r="O5411" s="188">
        <v>95.355200000000011</v>
      </c>
      <c r="P5411" s="188">
        <v>91.500063710000006</v>
      </c>
      <c r="Q5411" s="188">
        <f t="shared" si="639"/>
        <v>3.8551362900000044</v>
      </c>
      <c r="S5411" s="184">
        <v>0</v>
      </c>
      <c r="T5411" s="184">
        <v>0</v>
      </c>
      <c r="U5411" s="184">
        <f t="shared" si="640"/>
        <v>0</v>
      </c>
      <c r="W5411" s="185">
        <v>0</v>
      </c>
      <c r="X5411" s="185">
        <v>0</v>
      </c>
      <c r="Y5411" s="185">
        <f t="shared" si="641"/>
        <v>0</v>
      </c>
    </row>
    <row r="5412" spans="2:25" s="187" customFormat="1" hidden="1" x14ac:dyDescent="0.3">
      <c r="B5412" s="226" t="s">
        <v>5714</v>
      </c>
      <c r="C5412" s="338" t="s">
        <v>12883</v>
      </c>
      <c r="D5412" s="249"/>
      <c r="E5412" s="249"/>
      <c r="F5412" s="183"/>
      <c r="G5412" s="184">
        <f t="shared" si="635"/>
        <v>188.83629999999997</v>
      </c>
      <c r="H5412" s="184">
        <f t="shared" si="636"/>
        <v>177.35591352999998</v>
      </c>
      <c r="I5412" s="184">
        <f t="shared" si="637"/>
        <v>11.480386469999985</v>
      </c>
      <c r="K5412" s="184">
        <v>0</v>
      </c>
      <c r="L5412" s="184">
        <v>0</v>
      </c>
      <c r="M5412" s="184">
        <f t="shared" si="638"/>
        <v>0</v>
      </c>
      <c r="O5412" s="188">
        <v>188.83629999999997</v>
      </c>
      <c r="P5412" s="188">
        <v>177.35591352999998</v>
      </c>
      <c r="Q5412" s="188">
        <f t="shared" si="639"/>
        <v>11.480386469999985</v>
      </c>
      <c r="S5412" s="184">
        <v>0</v>
      </c>
      <c r="T5412" s="184">
        <v>0</v>
      </c>
      <c r="U5412" s="184">
        <f t="shared" si="640"/>
        <v>0</v>
      </c>
      <c r="W5412" s="185">
        <v>0</v>
      </c>
      <c r="X5412" s="185">
        <v>0</v>
      </c>
      <c r="Y5412" s="185">
        <f t="shared" si="641"/>
        <v>0</v>
      </c>
    </row>
    <row r="5413" spans="2:25" s="187" customFormat="1" hidden="1" x14ac:dyDescent="0.3">
      <c r="B5413" s="226" t="s">
        <v>5715</v>
      </c>
      <c r="C5413" s="338" t="s">
        <v>12884</v>
      </c>
      <c r="D5413" s="249"/>
      <c r="E5413" s="249"/>
      <c r="F5413" s="183"/>
      <c r="G5413" s="184">
        <f t="shared" si="635"/>
        <v>226.53219999999999</v>
      </c>
      <c r="H5413" s="184">
        <f t="shared" si="636"/>
        <v>190.74427310000002</v>
      </c>
      <c r="I5413" s="184">
        <f t="shared" si="637"/>
        <v>35.787926899999974</v>
      </c>
      <c r="K5413" s="184">
        <v>0</v>
      </c>
      <c r="L5413" s="184">
        <v>0</v>
      </c>
      <c r="M5413" s="184">
        <f t="shared" si="638"/>
        <v>0</v>
      </c>
      <c r="O5413" s="188">
        <v>226.53219999999999</v>
      </c>
      <c r="P5413" s="188">
        <v>190.74427310000002</v>
      </c>
      <c r="Q5413" s="188">
        <f t="shared" si="639"/>
        <v>35.787926899999974</v>
      </c>
      <c r="S5413" s="184">
        <v>0</v>
      </c>
      <c r="T5413" s="184">
        <v>0</v>
      </c>
      <c r="U5413" s="184">
        <f t="shared" si="640"/>
        <v>0</v>
      </c>
      <c r="W5413" s="185">
        <v>0</v>
      </c>
      <c r="X5413" s="185">
        <v>0</v>
      </c>
      <c r="Y5413" s="185">
        <f t="shared" si="641"/>
        <v>0</v>
      </c>
    </row>
    <row r="5414" spans="2:25" s="187" customFormat="1" hidden="1" x14ac:dyDescent="0.3">
      <c r="B5414" s="226" t="s">
        <v>5716</v>
      </c>
      <c r="C5414" s="338" t="s">
        <v>12885</v>
      </c>
      <c r="D5414" s="249"/>
      <c r="E5414" s="249"/>
      <c r="F5414" s="183"/>
      <c r="G5414" s="184">
        <f t="shared" si="635"/>
        <v>2473.1999999999998</v>
      </c>
      <c r="H5414" s="184">
        <f t="shared" si="636"/>
        <v>2255.1774118500002</v>
      </c>
      <c r="I5414" s="184">
        <f t="shared" si="637"/>
        <v>218.02258814999959</v>
      </c>
      <c r="K5414" s="184">
        <v>0</v>
      </c>
      <c r="L5414" s="184">
        <v>0</v>
      </c>
      <c r="M5414" s="184">
        <f t="shared" si="638"/>
        <v>0</v>
      </c>
      <c r="O5414" s="188">
        <v>2473.1999999999998</v>
      </c>
      <c r="P5414" s="188">
        <v>2255.1774118500002</v>
      </c>
      <c r="Q5414" s="188">
        <f t="shared" si="639"/>
        <v>218.02258814999959</v>
      </c>
      <c r="S5414" s="184">
        <v>0</v>
      </c>
      <c r="T5414" s="184">
        <v>0</v>
      </c>
      <c r="U5414" s="184">
        <f t="shared" si="640"/>
        <v>0</v>
      </c>
      <c r="W5414" s="185">
        <v>0</v>
      </c>
      <c r="X5414" s="185">
        <v>0</v>
      </c>
      <c r="Y5414" s="185">
        <f t="shared" si="641"/>
        <v>0</v>
      </c>
    </row>
    <row r="5415" spans="2:25" s="187" customFormat="1" hidden="1" x14ac:dyDescent="0.3">
      <c r="B5415" s="226" t="s">
        <v>5717</v>
      </c>
      <c r="C5415" s="338" t="s">
        <v>12886</v>
      </c>
      <c r="D5415" s="249"/>
      <c r="E5415" s="249"/>
      <c r="F5415" s="183"/>
      <c r="G5415" s="184">
        <f t="shared" si="635"/>
        <v>367</v>
      </c>
      <c r="H5415" s="184">
        <f t="shared" si="636"/>
        <v>74.5</v>
      </c>
      <c r="I5415" s="184">
        <f t="shared" si="637"/>
        <v>292.5</v>
      </c>
      <c r="K5415" s="184">
        <v>0</v>
      </c>
      <c r="L5415" s="184">
        <v>0</v>
      </c>
      <c r="M5415" s="184">
        <f t="shared" si="638"/>
        <v>0</v>
      </c>
      <c r="O5415" s="188">
        <v>367</v>
      </c>
      <c r="P5415" s="188">
        <v>74.5</v>
      </c>
      <c r="Q5415" s="188">
        <f t="shared" si="639"/>
        <v>292.5</v>
      </c>
      <c r="S5415" s="184">
        <v>0</v>
      </c>
      <c r="T5415" s="184">
        <v>0</v>
      </c>
      <c r="U5415" s="184">
        <f t="shared" si="640"/>
        <v>0</v>
      </c>
      <c r="W5415" s="185">
        <v>0</v>
      </c>
      <c r="X5415" s="185">
        <v>0</v>
      </c>
      <c r="Y5415" s="185">
        <f t="shared" si="641"/>
        <v>0</v>
      </c>
    </row>
    <row r="5416" spans="2:25" s="187" customFormat="1" hidden="1" x14ac:dyDescent="0.3">
      <c r="B5416" s="226" t="s">
        <v>5718</v>
      </c>
      <c r="C5416" s="338" t="s">
        <v>12887</v>
      </c>
      <c r="D5416" s="249"/>
      <c r="E5416" s="249"/>
      <c r="F5416" s="183"/>
      <c r="G5416" s="184">
        <f t="shared" si="635"/>
        <v>442.68340000000001</v>
      </c>
      <c r="H5416" s="184">
        <f t="shared" si="636"/>
        <v>126.896665</v>
      </c>
      <c r="I5416" s="184">
        <f t="shared" si="637"/>
        <v>315.78673500000002</v>
      </c>
      <c r="K5416" s="184">
        <v>0</v>
      </c>
      <c r="L5416" s="184">
        <v>0</v>
      </c>
      <c r="M5416" s="184">
        <f t="shared" si="638"/>
        <v>0</v>
      </c>
      <c r="O5416" s="188">
        <v>442.68340000000001</v>
      </c>
      <c r="P5416" s="188">
        <v>126.896665</v>
      </c>
      <c r="Q5416" s="188">
        <f t="shared" si="639"/>
        <v>315.78673500000002</v>
      </c>
      <c r="S5416" s="184">
        <v>0</v>
      </c>
      <c r="T5416" s="184">
        <v>0</v>
      </c>
      <c r="U5416" s="184">
        <f t="shared" si="640"/>
        <v>0</v>
      </c>
      <c r="W5416" s="185">
        <v>0</v>
      </c>
      <c r="X5416" s="185">
        <v>0</v>
      </c>
      <c r="Y5416" s="185">
        <f t="shared" si="641"/>
        <v>0</v>
      </c>
    </row>
    <row r="5417" spans="2:25" s="187" customFormat="1" hidden="1" x14ac:dyDescent="0.3">
      <c r="B5417" s="226" t="s">
        <v>5719</v>
      </c>
      <c r="C5417" s="338" t="s">
        <v>12888</v>
      </c>
      <c r="D5417" s="249"/>
      <c r="E5417" s="249"/>
      <c r="F5417" s="183"/>
      <c r="G5417" s="184">
        <f t="shared" si="635"/>
        <v>197.42269999999999</v>
      </c>
      <c r="H5417" s="184">
        <f t="shared" si="636"/>
        <v>189.63380820999998</v>
      </c>
      <c r="I5417" s="184">
        <f t="shared" si="637"/>
        <v>7.7888917900000081</v>
      </c>
      <c r="K5417" s="184">
        <v>0</v>
      </c>
      <c r="L5417" s="184">
        <v>0</v>
      </c>
      <c r="M5417" s="184">
        <f t="shared" si="638"/>
        <v>0</v>
      </c>
      <c r="O5417" s="188">
        <v>197.42269999999999</v>
      </c>
      <c r="P5417" s="188">
        <v>189.63380820999998</v>
      </c>
      <c r="Q5417" s="188">
        <f t="shared" si="639"/>
        <v>7.7888917900000081</v>
      </c>
      <c r="S5417" s="184">
        <v>0</v>
      </c>
      <c r="T5417" s="184">
        <v>0</v>
      </c>
      <c r="U5417" s="184">
        <f t="shared" si="640"/>
        <v>0</v>
      </c>
      <c r="W5417" s="185">
        <v>0</v>
      </c>
      <c r="X5417" s="185">
        <v>0</v>
      </c>
      <c r="Y5417" s="185">
        <f t="shared" si="641"/>
        <v>0</v>
      </c>
    </row>
    <row r="5418" spans="2:25" s="187" customFormat="1" hidden="1" x14ac:dyDescent="0.3">
      <c r="B5418" s="226" t="s">
        <v>5720</v>
      </c>
      <c r="C5418" s="338" t="s">
        <v>12889</v>
      </c>
      <c r="D5418" s="249"/>
      <c r="E5418" s="249"/>
      <c r="F5418" s="183"/>
      <c r="G5418" s="184">
        <f t="shared" ref="G5418:G5448" si="642">+K5418+O5418+S5418+W5418</f>
        <v>1256.7208999999998</v>
      </c>
      <c r="H5418" s="184">
        <f t="shared" ref="H5418:H5448" si="643">+L5418+P5418+T5418+X5418</f>
        <v>1073.3450940099999</v>
      </c>
      <c r="I5418" s="184">
        <f t="shared" si="637"/>
        <v>183.37580598999989</v>
      </c>
      <c r="K5418" s="184">
        <v>0</v>
      </c>
      <c r="L5418" s="184">
        <v>0</v>
      </c>
      <c r="M5418" s="184">
        <f t="shared" si="638"/>
        <v>0</v>
      </c>
      <c r="O5418" s="188">
        <v>1256.7208999999998</v>
      </c>
      <c r="P5418" s="188">
        <v>1073.3450940099999</v>
      </c>
      <c r="Q5418" s="188">
        <f t="shared" si="639"/>
        <v>183.37580598999989</v>
      </c>
      <c r="S5418" s="184">
        <v>0</v>
      </c>
      <c r="T5418" s="184">
        <v>0</v>
      </c>
      <c r="U5418" s="184">
        <f t="shared" si="640"/>
        <v>0</v>
      </c>
      <c r="W5418" s="185">
        <v>0</v>
      </c>
      <c r="X5418" s="185">
        <v>0</v>
      </c>
      <c r="Y5418" s="185">
        <f t="shared" si="641"/>
        <v>0</v>
      </c>
    </row>
    <row r="5419" spans="2:25" s="187" customFormat="1" hidden="1" x14ac:dyDescent="0.3">
      <c r="B5419" s="226" t="s">
        <v>5721</v>
      </c>
      <c r="C5419" s="338" t="s">
        <v>12890</v>
      </c>
      <c r="D5419" s="249"/>
      <c r="E5419" s="249"/>
      <c r="F5419" s="183"/>
      <c r="G5419" s="184">
        <f t="shared" si="642"/>
        <v>411.25</v>
      </c>
      <c r="H5419" s="184">
        <f t="shared" si="643"/>
        <v>251.93469999999999</v>
      </c>
      <c r="I5419" s="184">
        <f t="shared" si="637"/>
        <v>159.31530000000001</v>
      </c>
      <c r="K5419" s="184">
        <v>0</v>
      </c>
      <c r="L5419" s="184">
        <v>0</v>
      </c>
      <c r="M5419" s="184">
        <f t="shared" si="638"/>
        <v>0</v>
      </c>
      <c r="O5419" s="188">
        <v>411.25</v>
      </c>
      <c r="P5419" s="188">
        <v>251.93469999999999</v>
      </c>
      <c r="Q5419" s="188">
        <f t="shared" si="639"/>
        <v>159.31530000000001</v>
      </c>
      <c r="S5419" s="184">
        <v>0</v>
      </c>
      <c r="T5419" s="184">
        <v>0</v>
      </c>
      <c r="U5419" s="184">
        <f t="shared" si="640"/>
        <v>0</v>
      </c>
      <c r="W5419" s="185">
        <v>0</v>
      </c>
      <c r="X5419" s="185">
        <v>0</v>
      </c>
      <c r="Y5419" s="185">
        <f t="shared" si="641"/>
        <v>0</v>
      </c>
    </row>
    <row r="5420" spans="2:25" s="187" customFormat="1" hidden="1" x14ac:dyDescent="0.3">
      <c r="B5420" s="226" t="s">
        <v>5722</v>
      </c>
      <c r="C5420" s="338" t="s">
        <v>12891</v>
      </c>
      <c r="D5420" s="249"/>
      <c r="E5420" s="249"/>
      <c r="F5420" s="183"/>
      <c r="G5420" s="184">
        <f t="shared" si="642"/>
        <v>564.74119999999994</v>
      </c>
      <c r="H5420" s="184">
        <f t="shared" si="643"/>
        <v>513.03269545000001</v>
      </c>
      <c r="I5420" s="184">
        <f t="shared" si="637"/>
        <v>51.70850454999993</v>
      </c>
      <c r="K5420" s="184">
        <v>0</v>
      </c>
      <c r="L5420" s="184">
        <v>0</v>
      </c>
      <c r="M5420" s="184">
        <f t="shared" si="638"/>
        <v>0</v>
      </c>
      <c r="O5420" s="188">
        <v>564.74119999999994</v>
      </c>
      <c r="P5420" s="188">
        <v>513.03269545000001</v>
      </c>
      <c r="Q5420" s="188">
        <f t="shared" si="639"/>
        <v>51.70850454999993</v>
      </c>
      <c r="S5420" s="184">
        <v>0</v>
      </c>
      <c r="T5420" s="184">
        <v>0</v>
      </c>
      <c r="U5420" s="184">
        <f t="shared" si="640"/>
        <v>0</v>
      </c>
      <c r="W5420" s="185">
        <v>0</v>
      </c>
      <c r="X5420" s="185">
        <v>0</v>
      </c>
      <c r="Y5420" s="185">
        <f t="shared" si="641"/>
        <v>0</v>
      </c>
    </row>
    <row r="5421" spans="2:25" s="187" customFormat="1" hidden="1" x14ac:dyDescent="0.3">
      <c r="B5421" s="226" t="s">
        <v>5723</v>
      </c>
      <c r="C5421" s="338" t="s">
        <v>12892</v>
      </c>
      <c r="D5421" s="249"/>
      <c r="E5421" s="249"/>
      <c r="F5421" s="183"/>
      <c r="G5421" s="184">
        <f t="shared" si="642"/>
        <v>737.88210000000004</v>
      </c>
      <c r="H5421" s="184">
        <f t="shared" si="643"/>
        <v>669.59505830000001</v>
      </c>
      <c r="I5421" s="184">
        <f t="shared" si="637"/>
        <v>68.287041700000032</v>
      </c>
      <c r="K5421" s="184">
        <v>0</v>
      </c>
      <c r="L5421" s="184">
        <v>0</v>
      </c>
      <c r="M5421" s="184">
        <f t="shared" si="638"/>
        <v>0</v>
      </c>
      <c r="O5421" s="188">
        <v>737.88210000000004</v>
      </c>
      <c r="P5421" s="188">
        <v>669.59505830000001</v>
      </c>
      <c r="Q5421" s="188">
        <f t="shared" si="639"/>
        <v>68.287041700000032</v>
      </c>
      <c r="S5421" s="184">
        <v>0</v>
      </c>
      <c r="T5421" s="184">
        <v>0</v>
      </c>
      <c r="U5421" s="184">
        <f t="shared" si="640"/>
        <v>0</v>
      </c>
      <c r="W5421" s="185">
        <v>0</v>
      </c>
      <c r="X5421" s="185">
        <v>0</v>
      </c>
      <c r="Y5421" s="185">
        <f t="shared" si="641"/>
        <v>0</v>
      </c>
    </row>
    <row r="5422" spans="2:25" s="187" customFormat="1" hidden="1" x14ac:dyDescent="0.3">
      <c r="B5422" s="226" t="s">
        <v>5724</v>
      </c>
      <c r="C5422" s="338" t="s">
        <v>12893</v>
      </c>
      <c r="D5422" s="249"/>
      <c r="E5422" s="249"/>
      <c r="F5422" s="183"/>
      <c r="G5422" s="184">
        <f t="shared" si="642"/>
        <v>334.226</v>
      </c>
      <c r="H5422" s="184">
        <f t="shared" si="643"/>
        <v>287.16195350999999</v>
      </c>
      <c r="I5422" s="184">
        <f t="shared" si="637"/>
        <v>47.06404649000001</v>
      </c>
      <c r="K5422" s="184">
        <v>0</v>
      </c>
      <c r="L5422" s="184">
        <v>0</v>
      </c>
      <c r="M5422" s="184">
        <f t="shared" si="638"/>
        <v>0</v>
      </c>
      <c r="O5422" s="188">
        <v>334.226</v>
      </c>
      <c r="P5422" s="188">
        <v>287.16195350999999</v>
      </c>
      <c r="Q5422" s="188">
        <f t="shared" si="639"/>
        <v>47.06404649000001</v>
      </c>
      <c r="S5422" s="184">
        <v>0</v>
      </c>
      <c r="T5422" s="184">
        <v>0</v>
      </c>
      <c r="U5422" s="184">
        <f t="shared" si="640"/>
        <v>0</v>
      </c>
      <c r="W5422" s="185">
        <v>0</v>
      </c>
      <c r="X5422" s="185">
        <v>0</v>
      </c>
      <c r="Y5422" s="185">
        <f t="shared" si="641"/>
        <v>0</v>
      </c>
    </row>
    <row r="5423" spans="2:25" s="187" customFormat="1" hidden="1" x14ac:dyDescent="0.3">
      <c r="B5423" s="226" t="s">
        <v>5725</v>
      </c>
      <c r="C5423" s="338" t="s">
        <v>12894</v>
      </c>
      <c r="D5423" s="249"/>
      <c r="E5423" s="249"/>
      <c r="F5423" s="183"/>
      <c r="G5423" s="184">
        <f t="shared" si="642"/>
        <v>453.01139999999998</v>
      </c>
      <c r="H5423" s="184">
        <f t="shared" si="643"/>
        <v>411.12259323000001</v>
      </c>
      <c r="I5423" s="184">
        <f t="shared" si="637"/>
        <v>41.888806769999974</v>
      </c>
      <c r="J5423" s="179"/>
      <c r="K5423" s="184">
        <v>0</v>
      </c>
      <c r="L5423" s="184">
        <v>0</v>
      </c>
      <c r="M5423" s="184">
        <f t="shared" si="638"/>
        <v>0</v>
      </c>
      <c r="N5423" s="179"/>
      <c r="O5423" s="184">
        <v>453.01139999999998</v>
      </c>
      <c r="P5423" s="184">
        <v>411.12259323000001</v>
      </c>
      <c r="Q5423" s="184">
        <f t="shared" si="639"/>
        <v>41.888806769999974</v>
      </c>
      <c r="R5423" s="179"/>
      <c r="S5423" s="184">
        <v>0</v>
      </c>
      <c r="T5423" s="184">
        <v>0</v>
      </c>
      <c r="U5423" s="184">
        <f t="shared" si="640"/>
        <v>0</v>
      </c>
      <c r="V5423" s="179"/>
      <c r="W5423" s="184">
        <v>0</v>
      </c>
      <c r="X5423" s="184">
        <v>0</v>
      </c>
      <c r="Y5423" s="184">
        <f t="shared" si="641"/>
        <v>0</v>
      </c>
    </row>
    <row r="5424" spans="2:25" s="187" customFormat="1" hidden="1" x14ac:dyDescent="0.3">
      <c r="B5424" s="226" t="s">
        <v>5726</v>
      </c>
      <c r="C5424" s="338" t="s">
        <v>12895</v>
      </c>
      <c r="D5424" s="249"/>
      <c r="E5424" s="249"/>
      <c r="F5424" s="183"/>
      <c r="G5424" s="184">
        <f t="shared" si="642"/>
        <v>87.024300000000011</v>
      </c>
      <c r="H5424" s="184">
        <f t="shared" si="643"/>
        <v>80.234677640000001</v>
      </c>
      <c r="I5424" s="184">
        <f t="shared" si="637"/>
        <v>6.7896223600000098</v>
      </c>
      <c r="K5424" s="184">
        <v>0</v>
      </c>
      <c r="L5424" s="184">
        <v>0</v>
      </c>
      <c r="M5424" s="184">
        <f t="shared" si="638"/>
        <v>0</v>
      </c>
      <c r="O5424" s="188">
        <v>87.024300000000011</v>
      </c>
      <c r="P5424" s="188">
        <v>80.234677640000001</v>
      </c>
      <c r="Q5424" s="188">
        <f t="shared" si="639"/>
        <v>6.7896223600000098</v>
      </c>
      <c r="S5424" s="184">
        <v>0</v>
      </c>
      <c r="T5424" s="184">
        <v>0</v>
      </c>
      <c r="U5424" s="184">
        <f t="shared" si="640"/>
        <v>0</v>
      </c>
      <c r="W5424" s="185">
        <v>0</v>
      </c>
      <c r="X5424" s="185">
        <v>0</v>
      </c>
      <c r="Y5424" s="185">
        <f t="shared" si="641"/>
        <v>0</v>
      </c>
    </row>
    <row r="5425" spans="2:25" s="187" customFormat="1" hidden="1" x14ac:dyDescent="0.3">
      <c r="B5425" s="226" t="s">
        <v>5727</v>
      </c>
      <c r="C5425" s="338" t="s">
        <v>12896</v>
      </c>
      <c r="D5425" s="249"/>
      <c r="E5425" s="249"/>
      <c r="F5425" s="183"/>
      <c r="G5425" s="184">
        <f t="shared" si="642"/>
        <v>790.54190000000006</v>
      </c>
      <c r="H5425" s="184">
        <f t="shared" si="643"/>
        <v>494.69304099999999</v>
      </c>
      <c r="I5425" s="184">
        <f t="shared" si="637"/>
        <v>295.84885900000006</v>
      </c>
      <c r="K5425" s="184">
        <v>0</v>
      </c>
      <c r="L5425" s="184">
        <v>0</v>
      </c>
      <c r="M5425" s="184">
        <f t="shared" si="638"/>
        <v>0</v>
      </c>
      <c r="O5425" s="188">
        <v>790.54190000000006</v>
      </c>
      <c r="P5425" s="188">
        <v>494.69304099999999</v>
      </c>
      <c r="Q5425" s="188">
        <f t="shared" si="639"/>
        <v>295.84885900000006</v>
      </c>
      <c r="S5425" s="184">
        <v>0</v>
      </c>
      <c r="T5425" s="184">
        <v>0</v>
      </c>
      <c r="U5425" s="184">
        <f t="shared" si="640"/>
        <v>0</v>
      </c>
      <c r="W5425" s="185">
        <v>0</v>
      </c>
      <c r="X5425" s="185">
        <v>0</v>
      </c>
      <c r="Y5425" s="185">
        <f t="shared" si="641"/>
        <v>0</v>
      </c>
    </row>
    <row r="5426" spans="2:25" s="187" customFormat="1" hidden="1" x14ac:dyDescent="0.3">
      <c r="B5426" s="226" t="s">
        <v>5728</v>
      </c>
      <c r="C5426" s="338" t="s">
        <v>12897</v>
      </c>
      <c r="D5426" s="249"/>
      <c r="E5426" s="249"/>
      <c r="F5426" s="183"/>
      <c r="G5426" s="184">
        <f t="shared" si="642"/>
        <v>72.137100000000004</v>
      </c>
      <c r="H5426" s="184">
        <f t="shared" si="643"/>
        <v>66.031077300000007</v>
      </c>
      <c r="I5426" s="184">
        <f t="shared" si="637"/>
        <v>6.1060226999999969</v>
      </c>
      <c r="K5426" s="184">
        <v>0</v>
      </c>
      <c r="L5426" s="184">
        <v>0</v>
      </c>
      <c r="M5426" s="184">
        <f t="shared" si="638"/>
        <v>0</v>
      </c>
      <c r="O5426" s="188">
        <v>72.137100000000004</v>
      </c>
      <c r="P5426" s="188">
        <v>66.031077300000007</v>
      </c>
      <c r="Q5426" s="188">
        <f t="shared" si="639"/>
        <v>6.1060226999999969</v>
      </c>
      <c r="S5426" s="184">
        <v>0</v>
      </c>
      <c r="T5426" s="184">
        <v>0</v>
      </c>
      <c r="U5426" s="184">
        <f t="shared" si="640"/>
        <v>0</v>
      </c>
      <c r="W5426" s="185">
        <v>0</v>
      </c>
      <c r="X5426" s="185">
        <v>0</v>
      </c>
      <c r="Y5426" s="185">
        <f t="shared" si="641"/>
        <v>0</v>
      </c>
    </row>
    <row r="5427" spans="2:25" s="187" customFormat="1" hidden="1" x14ac:dyDescent="0.3">
      <c r="B5427" s="226" t="s">
        <v>5729</v>
      </c>
      <c r="C5427" s="338" t="s">
        <v>12898</v>
      </c>
      <c r="D5427" s="249"/>
      <c r="E5427" s="249"/>
      <c r="F5427" s="183"/>
      <c r="G5427" s="184">
        <f t="shared" si="642"/>
        <v>517.58669999999995</v>
      </c>
      <c r="H5427" s="184">
        <f t="shared" si="643"/>
        <v>477.74464431000007</v>
      </c>
      <c r="I5427" s="184">
        <f t="shared" si="637"/>
        <v>39.842055689999881</v>
      </c>
      <c r="K5427" s="184">
        <v>0</v>
      </c>
      <c r="L5427" s="184">
        <v>0</v>
      </c>
      <c r="M5427" s="184">
        <f t="shared" si="638"/>
        <v>0</v>
      </c>
      <c r="O5427" s="188">
        <v>517.58669999999995</v>
      </c>
      <c r="P5427" s="188">
        <v>477.74464431000007</v>
      </c>
      <c r="Q5427" s="188">
        <f t="shared" si="639"/>
        <v>39.842055689999881</v>
      </c>
      <c r="S5427" s="184">
        <v>0</v>
      </c>
      <c r="T5427" s="184">
        <v>0</v>
      </c>
      <c r="U5427" s="184">
        <f t="shared" si="640"/>
        <v>0</v>
      </c>
      <c r="W5427" s="185">
        <v>0</v>
      </c>
      <c r="X5427" s="185">
        <v>0</v>
      </c>
      <c r="Y5427" s="185">
        <f t="shared" si="641"/>
        <v>0</v>
      </c>
    </row>
    <row r="5428" spans="2:25" s="187" customFormat="1" hidden="1" x14ac:dyDescent="0.3">
      <c r="B5428" s="226" t="s">
        <v>5730</v>
      </c>
      <c r="C5428" s="338" t="s">
        <v>12899</v>
      </c>
      <c r="D5428" s="249"/>
      <c r="E5428" s="249"/>
      <c r="F5428" s="183"/>
      <c r="G5428" s="184">
        <f t="shared" si="642"/>
        <v>96.692799999999991</v>
      </c>
      <c r="H5428" s="184">
        <f t="shared" si="643"/>
        <v>0.27400000000000002</v>
      </c>
      <c r="I5428" s="184">
        <f t="shared" si="637"/>
        <v>96.41879999999999</v>
      </c>
      <c r="K5428" s="184">
        <v>0</v>
      </c>
      <c r="L5428" s="184">
        <v>0</v>
      </c>
      <c r="M5428" s="184">
        <f t="shared" si="638"/>
        <v>0</v>
      </c>
      <c r="O5428" s="188">
        <v>96.692799999999991</v>
      </c>
      <c r="P5428" s="188">
        <v>0.27400000000000002</v>
      </c>
      <c r="Q5428" s="188">
        <f t="shared" si="639"/>
        <v>96.41879999999999</v>
      </c>
      <c r="S5428" s="184">
        <v>0</v>
      </c>
      <c r="T5428" s="184">
        <v>0</v>
      </c>
      <c r="U5428" s="184">
        <f t="shared" si="640"/>
        <v>0</v>
      </c>
      <c r="W5428" s="185">
        <v>0</v>
      </c>
      <c r="X5428" s="185">
        <v>0</v>
      </c>
      <c r="Y5428" s="185">
        <f t="shared" si="641"/>
        <v>0</v>
      </c>
    </row>
    <row r="5429" spans="2:25" s="187" customFormat="1" hidden="1" x14ac:dyDescent="0.3">
      <c r="B5429" s="226" t="s">
        <v>5731</v>
      </c>
      <c r="C5429" s="338" t="s">
        <v>12900</v>
      </c>
      <c r="D5429" s="249"/>
      <c r="E5429" s="249"/>
      <c r="F5429" s="183"/>
      <c r="G5429" s="184">
        <f t="shared" si="642"/>
        <v>610.52930000000003</v>
      </c>
      <c r="H5429" s="184">
        <f t="shared" si="643"/>
        <v>566.00581181999996</v>
      </c>
      <c r="I5429" s="184">
        <f t="shared" si="637"/>
        <v>44.523488180000072</v>
      </c>
      <c r="K5429" s="184">
        <v>0</v>
      </c>
      <c r="L5429" s="184">
        <v>0</v>
      </c>
      <c r="M5429" s="184">
        <f t="shared" si="638"/>
        <v>0</v>
      </c>
      <c r="O5429" s="188">
        <v>610.52930000000003</v>
      </c>
      <c r="P5429" s="188">
        <v>566.00581181999996</v>
      </c>
      <c r="Q5429" s="188">
        <f t="shared" si="639"/>
        <v>44.523488180000072</v>
      </c>
      <c r="S5429" s="184">
        <v>0</v>
      </c>
      <c r="T5429" s="184">
        <v>0</v>
      </c>
      <c r="U5429" s="184">
        <f t="shared" si="640"/>
        <v>0</v>
      </c>
      <c r="W5429" s="185">
        <v>0</v>
      </c>
      <c r="X5429" s="185">
        <v>0</v>
      </c>
      <c r="Y5429" s="185">
        <f t="shared" si="641"/>
        <v>0</v>
      </c>
    </row>
    <row r="5430" spans="2:25" s="187" customFormat="1" hidden="1" x14ac:dyDescent="0.3">
      <c r="B5430" s="226" t="s">
        <v>5732</v>
      </c>
      <c r="C5430" s="338" t="s">
        <v>12901</v>
      </c>
      <c r="D5430" s="249"/>
      <c r="E5430" s="249"/>
      <c r="F5430" s="183"/>
      <c r="G5430" s="184">
        <f t="shared" si="642"/>
        <v>324.89459999999997</v>
      </c>
      <c r="H5430" s="184">
        <f t="shared" si="643"/>
        <v>299.92067168000005</v>
      </c>
      <c r="I5430" s="184">
        <f t="shared" si="637"/>
        <v>24.973928319999914</v>
      </c>
      <c r="K5430" s="184">
        <v>0</v>
      </c>
      <c r="L5430" s="184">
        <v>0</v>
      </c>
      <c r="M5430" s="184">
        <f t="shared" si="638"/>
        <v>0</v>
      </c>
      <c r="O5430" s="188">
        <v>324.89459999999997</v>
      </c>
      <c r="P5430" s="188">
        <v>299.92067168000005</v>
      </c>
      <c r="Q5430" s="188">
        <f t="shared" si="639"/>
        <v>24.973928319999914</v>
      </c>
      <c r="S5430" s="184">
        <v>0</v>
      </c>
      <c r="T5430" s="184">
        <v>0</v>
      </c>
      <c r="U5430" s="184">
        <f t="shared" si="640"/>
        <v>0</v>
      </c>
      <c r="W5430" s="185">
        <v>0</v>
      </c>
      <c r="X5430" s="185">
        <v>0</v>
      </c>
      <c r="Y5430" s="185">
        <f t="shared" si="641"/>
        <v>0</v>
      </c>
    </row>
    <row r="5431" spans="2:25" s="187" customFormat="1" hidden="1" x14ac:dyDescent="0.3">
      <c r="B5431" s="226" t="s">
        <v>5733</v>
      </c>
      <c r="C5431" s="338" t="s">
        <v>12902</v>
      </c>
      <c r="D5431" s="249"/>
      <c r="E5431" s="249"/>
      <c r="F5431" s="183"/>
      <c r="G5431" s="184">
        <f t="shared" si="642"/>
        <v>399.94170000000003</v>
      </c>
      <c r="H5431" s="184">
        <f t="shared" si="643"/>
        <v>361.50172732999999</v>
      </c>
      <c r="I5431" s="184">
        <f t="shared" si="637"/>
        <v>38.439972670000031</v>
      </c>
      <c r="K5431" s="184">
        <v>0</v>
      </c>
      <c r="L5431" s="184">
        <v>0</v>
      </c>
      <c r="M5431" s="184">
        <f t="shared" si="638"/>
        <v>0</v>
      </c>
      <c r="O5431" s="188">
        <v>399.94170000000003</v>
      </c>
      <c r="P5431" s="188">
        <v>361.50172732999999</v>
      </c>
      <c r="Q5431" s="188">
        <f t="shared" si="639"/>
        <v>38.439972670000031</v>
      </c>
      <c r="S5431" s="184">
        <v>0</v>
      </c>
      <c r="T5431" s="184">
        <v>0</v>
      </c>
      <c r="U5431" s="184">
        <f t="shared" si="640"/>
        <v>0</v>
      </c>
      <c r="W5431" s="185">
        <v>0</v>
      </c>
      <c r="X5431" s="185">
        <v>0</v>
      </c>
      <c r="Y5431" s="185">
        <f t="shared" si="641"/>
        <v>0</v>
      </c>
    </row>
    <row r="5432" spans="2:25" s="187" customFormat="1" hidden="1" x14ac:dyDescent="0.3">
      <c r="B5432" s="226" t="s">
        <v>5734</v>
      </c>
      <c r="C5432" s="338" t="s">
        <v>12903</v>
      </c>
      <c r="D5432" s="249"/>
      <c r="E5432" s="249"/>
      <c r="F5432" s="183"/>
      <c r="G5432" s="184">
        <f t="shared" si="642"/>
        <v>125.53600000000002</v>
      </c>
      <c r="H5432" s="184">
        <f t="shared" si="643"/>
        <v>120.22949668999999</v>
      </c>
      <c r="I5432" s="184">
        <f t="shared" si="637"/>
        <v>5.306503310000025</v>
      </c>
      <c r="K5432" s="184">
        <v>0</v>
      </c>
      <c r="L5432" s="184">
        <v>0</v>
      </c>
      <c r="M5432" s="184">
        <f t="shared" si="638"/>
        <v>0</v>
      </c>
      <c r="O5432" s="188">
        <v>125.53600000000002</v>
      </c>
      <c r="P5432" s="188">
        <v>120.22949668999999</v>
      </c>
      <c r="Q5432" s="188">
        <f t="shared" si="639"/>
        <v>5.306503310000025</v>
      </c>
      <c r="S5432" s="184">
        <v>0</v>
      </c>
      <c r="T5432" s="184">
        <v>0</v>
      </c>
      <c r="U5432" s="184">
        <f t="shared" si="640"/>
        <v>0</v>
      </c>
      <c r="W5432" s="185">
        <v>0</v>
      </c>
      <c r="X5432" s="185">
        <v>0</v>
      </c>
      <c r="Y5432" s="185">
        <f t="shared" si="641"/>
        <v>0</v>
      </c>
    </row>
    <row r="5433" spans="2:25" s="187" customFormat="1" hidden="1" x14ac:dyDescent="0.3">
      <c r="B5433" s="226" t="s">
        <v>5735</v>
      </c>
      <c r="C5433" s="338" t="s">
        <v>12904</v>
      </c>
      <c r="D5433" s="249"/>
      <c r="E5433" s="249"/>
      <c r="F5433" s="183"/>
      <c r="G5433" s="184">
        <f t="shared" si="642"/>
        <v>188.0162</v>
      </c>
      <c r="H5433" s="184">
        <f t="shared" si="643"/>
        <v>84.314526000000001</v>
      </c>
      <c r="I5433" s="184">
        <f t="shared" si="637"/>
        <v>103.701674</v>
      </c>
      <c r="K5433" s="184">
        <v>0</v>
      </c>
      <c r="L5433" s="184">
        <v>0</v>
      </c>
      <c r="M5433" s="184">
        <f t="shared" si="638"/>
        <v>0</v>
      </c>
      <c r="O5433" s="188">
        <v>188.0162</v>
      </c>
      <c r="P5433" s="188">
        <v>84.314526000000001</v>
      </c>
      <c r="Q5433" s="188">
        <f t="shared" si="639"/>
        <v>103.701674</v>
      </c>
      <c r="S5433" s="184">
        <v>0</v>
      </c>
      <c r="T5433" s="184">
        <v>0</v>
      </c>
      <c r="U5433" s="184">
        <f t="shared" si="640"/>
        <v>0</v>
      </c>
      <c r="W5433" s="185">
        <v>0</v>
      </c>
      <c r="X5433" s="185">
        <v>0</v>
      </c>
      <c r="Y5433" s="185">
        <f t="shared" si="641"/>
        <v>0</v>
      </c>
    </row>
    <row r="5434" spans="2:25" s="187" customFormat="1" hidden="1" x14ac:dyDescent="0.3">
      <c r="B5434" s="226" t="s">
        <v>5736</v>
      </c>
      <c r="C5434" s="338" t="s">
        <v>12905</v>
      </c>
      <c r="D5434" s="249"/>
      <c r="E5434" s="249"/>
      <c r="F5434" s="183"/>
      <c r="G5434" s="184">
        <f t="shared" si="642"/>
        <v>59.433</v>
      </c>
      <c r="H5434" s="184">
        <f t="shared" si="643"/>
        <v>54.386917779999997</v>
      </c>
      <c r="I5434" s="184">
        <f t="shared" si="637"/>
        <v>5.0460822200000024</v>
      </c>
      <c r="K5434" s="184">
        <v>0</v>
      </c>
      <c r="L5434" s="184">
        <v>0</v>
      </c>
      <c r="M5434" s="184">
        <f t="shared" si="638"/>
        <v>0</v>
      </c>
      <c r="O5434" s="188">
        <v>59.433</v>
      </c>
      <c r="P5434" s="188">
        <v>54.386917779999997</v>
      </c>
      <c r="Q5434" s="188">
        <f t="shared" si="639"/>
        <v>5.0460822200000024</v>
      </c>
      <c r="S5434" s="184">
        <v>0</v>
      </c>
      <c r="T5434" s="184">
        <v>0</v>
      </c>
      <c r="U5434" s="184">
        <f t="shared" si="640"/>
        <v>0</v>
      </c>
      <c r="W5434" s="185">
        <v>0</v>
      </c>
      <c r="X5434" s="185">
        <v>0</v>
      </c>
      <c r="Y5434" s="185">
        <f t="shared" si="641"/>
        <v>0</v>
      </c>
    </row>
    <row r="5435" spans="2:25" s="187" customFormat="1" hidden="1" x14ac:dyDescent="0.3">
      <c r="B5435" s="226" t="s">
        <v>5737</v>
      </c>
      <c r="C5435" s="338" t="s">
        <v>12906</v>
      </c>
      <c r="D5435" s="249"/>
      <c r="E5435" s="249"/>
      <c r="F5435" s="183"/>
      <c r="G5435" s="184">
        <f t="shared" si="642"/>
        <v>382.09720000000004</v>
      </c>
      <c r="H5435" s="184">
        <f t="shared" si="643"/>
        <v>329.07789923000001</v>
      </c>
      <c r="I5435" s="184">
        <f t="shared" si="637"/>
        <v>53.019300770000029</v>
      </c>
      <c r="K5435" s="184">
        <v>0</v>
      </c>
      <c r="L5435" s="184">
        <v>0</v>
      </c>
      <c r="M5435" s="184">
        <f t="shared" si="638"/>
        <v>0</v>
      </c>
      <c r="O5435" s="188">
        <v>382.09720000000004</v>
      </c>
      <c r="P5435" s="188">
        <v>329.07789923000001</v>
      </c>
      <c r="Q5435" s="188">
        <f t="shared" si="639"/>
        <v>53.019300770000029</v>
      </c>
      <c r="S5435" s="184">
        <v>0</v>
      </c>
      <c r="T5435" s="184">
        <v>0</v>
      </c>
      <c r="U5435" s="184">
        <f t="shared" si="640"/>
        <v>0</v>
      </c>
      <c r="W5435" s="185">
        <v>0</v>
      </c>
      <c r="X5435" s="185">
        <v>0</v>
      </c>
      <c r="Y5435" s="185">
        <f t="shared" si="641"/>
        <v>0</v>
      </c>
    </row>
    <row r="5436" spans="2:25" s="187" customFormat="1" hidden="1" x14ac:dyDescent="0.3">
      <c r="B5436" s="226" t="s">
        <v>5738</v>
      </c>
      <c r="C5436" s="338" t="s">
        <v>12907</v>
      </c>
      <c r="D5436" s="249"/>
      <c r="E5436" s="249"/>
      <c r="F5436" s="183"/>
      <c r="G5436" s="184">
        <f t="shared" si="642"/>
        <v>43.389200000000002</v>
      </c>
      <c r="H5436" s="184">
        <f t="shared" si="643"/>
        <v>63.882100000000001</v>
      </c>
      <c r="I5436" s="184">
        <f t="shared" si="637"/>
        <v>20.492899999999999</v>
      </c>
      <c r="K5436" s="184">
        <v>0</v>
      </c>
      <c r="L5436" s="184">
        <v>0</v>
      </c>
      <c r="M5436" s="184">
        <f t="shared" si="638"/>
        <v>0</v>
      </c>
      <c r="O5436" s="188">
        <v>43.389200000000002</v>
      </c>
      <c r="P5436" s="188">
        <v>63.882100000000001</v>
      </c>
      <c r="Q5436" s="188">
        <f t="shared" si="639"/>
        <v>20.492899999999999</v>
      </c>
      <c r="S5436" s="184">
        <v>0</v>
      </c>
      <c r="T5436" s="184">
        <v>0</v>
      </c>
      <c r="U5436" s="184">
        <f t="shared" si="640"/>
        <v>0</v>
      </c>
      <c r="W5436" s="185">
        <v>0</v>
      </c>
      <c r="X5436" s="185">
        <v>0</v>
      </c>
      <c r="Y5436" s="185">
        <f t="shared" si="641"/>
        <v>0</v>
      </c>
    </row>
    <row r="5437" spans="2:25" s="187" customFormat="1" hidden="1" x14ac:dyDescent="0.3">
      <c r="B5437" s="226" t="s">
        <v>5739</v>
      </c>
      <c r="C5437" s="338" t="s">
        <v>12908</v>
      </c>
      <c r="D5437" s="249"/>
      <c r="E5437" s="249"/>
      <c r="F5437" s="183"/>
      <c r="G5437" s="184">
        <f t="shared" si="642"/>
        <v>1279.3791000000001</v>
      </c>
      <c r="H5437" s="184">
        <f t="shared" si="643"/>
        <v>1077.7213253100001</v>
      </c>
      <c r="I5437" s="184">
        <f t="shared" si="637"/>
        <v>201.65777469</v>
      </c>
      <c r="K5437" s="184">
        <v>0</v>
      </c>
      <c r="L5437" s="184">
        <v>0</v>
      </c>
      <c r="M5437" s="184">
        <f t="shared" si="638"/>
        <v>0</v>
      </c>
      <c r="O5437" s="188">
        <v>1279.3791000000001</v>
      </c>
      <c r="P5437" s="188">
        <v>1077.7213253100001</v>
      </c>
      <c r="Q5437" s="188">
        <f t="shared" si="639"/>
        <v>201.65777469</v>
      </c>
      <c r="S5437" s="184">
        <v>0</v>
      </c>
      <c r="T5437" s="184">
        <v>0</v>
      </c>
      <c r="U5437" s="184">
        <f t="shared" si="640"/>
        <v>0</v>
      </c>
      <c r="W5437" s="185">
        <v>0</v>
      </c>
      <c r="X5437" s="185">
        <v>0</v>
      </c>
      <c r="Y5437" s="185">
        <f t="shared" si="641"/>
        <v>0</v>
      </c>
    </row>
    <row r="5438" spans="2:25" s="187" customFormat="1" hidden="1" x14ac:dyDescent="0.3">
      <c r="B5438" s="226" t="s">
        <v>5740</v>
      </c>
      <c r="C5438" s="338" t="s">
        <v>12909</v>
      </c>
      <c r="D5438" s="249"/>
      <c r="E5438" s="249"/>
      <c r="F5438" s="183"/>
      <c r="G5438" s="184">
        <f t="shared" si="642"/>
        <v>538.09109999999998</v>
      </c>
      <c r="H5438" s="184">
        <f t="shared" si="643"/>
        <v>487.19984399999998</v>
      </c>
      <c r="I5438" s="184">
        <f t="shared" si="637"/>
        <v>50.891255999999998</v>
      </c>
      <c r="K5438" s="184">
        <v>0</v>
      </c>
      <c r="L5438" s="184">
        <v>0</v>
      </c>
      <c r="M5438" s="184">
        <f t="shared" si="638"/>
        <v>0</v>
      </c>
      <c r="O5438" s="188">
        <v>538.09109999999998</v>
      </c>
      <c r="P5438" s="188">
        <v>487.19984399999998</v>
      </c>
      <c r="Q5438" s="188">
        <f t="shared" si="639"/>
        <v>50.891255999999998</v>
      </c>
      <c r="S5438" s="184">
        <v>0</v>
      </c>
      <c r="T5438" s="184">
        <v>0</v>
      </c>
      <c r="U5438" s="184">
        <f t="shared" si="640"/>
        <v>0</v>
      </c>
      <c r="W5438" s="185">
        <v>0</v>
      </c>
      <c r="X5438" s="185">
        <v>0</v>
      </c>
      <c r="Y5438" s="185">
        <f t="shared" si="641"/>
        <v>0</v>
      </c>
    </row>
    <row r="5439" spans="2:25" s="187" customFormat="1" hidden="1" x14ac:dyDescent="0.3">
      <c r="B5439" s="226" t="s">
        <v>5741</v>
      </c>
      <c r="C5439" s="338" t="s">
        <v>12910</v>
      </c>
      <c r="D5439" s="249"/>
      <c r="E5439" s="249"/>
      <c r="F5439" s="183"/>
      <c r="G5439" s="184">
        <f t="shared" si="642"/>
        <v>327.36849999999998</v>
      </c>
      <c r="H5439" s="184">
        <f t="shared" si="643"/>
        <v>304.15687200000002</v>
      </c>
      <c r="I5439" s="184">
        <f t="shared" si="637"/>
        <v>23.211627999999962</v>
      </c>
      <c r="K5439" s="184">
        <v>0</v>
      </c>
      <c r="L5439" s="184">
        <v>0</v>
      </c>
      <c r="M5439" s="184">
        <f t="shared" si="638"/>
        <v>0</v>
      </c>
      <c r="O5439" s="188">
        <v>327.36849999999998</v>
      </c>
      <c r="P5439" s="188">
        <v>304.15687200000002</v>
      </c>
      <c r="Q5439" s="188">
        <f t="shared" si="639"/>
        <v>23.211627999999962</v>
      </c>
      <c r="S5439" s="184">
        <v>0</v>
      </c>
      <c r="T5439" s="184">
        <v>0</v>
      </c>
      <c r="U5439" s="184">
        <f t="shared" si="640"/>
        <v>0</v>
      </c>
      <c r="W5439" s="185">
        <v>0</v>
      </c>
      <c r="X5439" s="185">
        <v>0</v>
      </c>
      <c r="Y5439" s="185">
        <f t="shared" si="641"/>
        <v>0</v>
      </c>
    </row>
    <row r="5440" spans="2:25" s="187" customFormat="1" hidden="1" x14ac:dyDescent="0.3">
      <c r="B5440" s="226" t="s">
        <v>5742</v>
      </c>
      <c r="C5440" s="338" t="s">
        <v>12911</v>
      </c>
      <c r="D5440" s="249"/>
      <c r="E5440" s="249"/>
      <c r="F5440" s="183"/>
      <c r="G5440" s="184">
        <f t="shared" si="642"/>
        <v>211.26169999999999</v>
      </c>
      <c r="H5440" s="184">
        <f t="shared" si="643"/>
        <v>196.68726658999998</v>
      </c>
      <c r="I5440" s="184">
        <f t="shared" si="637"/>
        <v>14.574433410000012</v>
      </c>
      <c r="K5440" s="184">
        <v>0</v>
      </c>
      <c r="L5440" s="184">
        <v>0</v>
      </c>
      <c r="M5440" s="184">
        <f t="shared" si="638"/>
        <v>0</v>
      </c>
      <c r="O5440" s="188">
        <v>211.26169999999999</v>
      </c>
      <c r="P5440" s="188">
        <v>196.68726658999998</v>
      </c>
      <c r="Q5440" s="188">
        <f t="shared" si="639"/>
        <v>14.574433410000012</v>
      </c>
      <c r="S5440" s="184">
        <v>0</v>
      </c>
      <c r="T5440" s="184">
        <v>0</v>
      </c>
      <c r="U5440" s="184">
        <f t="shared" si="640"/>
        <v>0</v>
      </c>
      <c r="W5440" s="185">
        <v>0</v>
      </c>
      <c r="X5440" s="185">
        <v>0</v>
      </c>
      <c r="Y5440" s="185">
        <f t="shared" si="641"/>
        <v>0</v>
      </c>
    </row>
    <row r="5441" spans="2:25" s="187" customFormat="1" hidden="1" x14ac:dyDescent="0.3">
      <c r="B5441" s="226" t="s">
        <v>5743</v>
      </c>
      <c r="C5441" s="338" t="s">
        <v>12912</v>
      </c>
      <c r="D5441" s="249"/>
      <c r="E5441" s="249"/>
      <c r="F5441" s="183"/>
      <c r="G5441" s="184">
        <f t="shared" si="642"/>
        <v>287.62200000000001</v>
      </c>
      <c r="H5441" s="184">
        <f t="shared" si="643"/>
        <v>267.19952462000003</v>
      </c>
      <c r="I5441" s="184">
        <f t="shared" si="637"/>
        <v>20.42247537999998</v>
      </c>
      <c r="K5441" s="184">
        <v>0</v>
      </c>
      <c r="L5441" s="184">
        <v>0</v>
      </c>
      <c r="M5441" s="184">
        <f t="shared" si="638"/>
        <v>0</v>
      </c>
      <c r="O5441" s="188">
        <v>287.62200000000001</v>
      </c>
      <c r="P5441" s="188">
        <v>267.19952462000003</v>
      </c>
      <c r="Q5441" s="188">
        <f t="shared" si="639"/>
        <v>20.42247537999998</v>
      </c>
      <c r="S5441" s="184">
        <v>0</v>
      </c>
      <c r="T5441" s="184">
        <v>0</v>
      </c>
      <c r="U5441" s="184">
        <f t="shared" si="640"/>
        <v>0</v>
      </c>
      <c r="W5441" s="185">
        <v>0</v>
      </c>
      <c r="X5441" s="185">
        <v>0</v>
      </c>
      <c r="Y5441" s="185">
        <f t="shared" si="641"/>
        <v>0</v>
      </c>
    </row>
    <row r="5442" spans="2:25" s="187" customFormat="1" hidden="1" x14ac:dyDescent="0.3">
      <c r="B5442" s="226" t="s">
        <v>5744</v>
      </c>
      <c r="C5442" s="338" t="s">
        <v>12913</v>
      </c>
      <c r="D5442" s="249"/>
      <c r="E5442" s="249"/>
      <c r="F5442" s="183"/>
      <c r="G5442" s="184">
        <f t="shared" si="642"/>
        <v>219.85340000000002</v>
      </c>
      <c r="H5442" s="184">
        <f t="shared" si="643"/>
        <v>196.0186119</v>
      </c>
      <c r="I5442" s="184">
        <f t="shared" si="637"/>
        <v>23.834788100000026</v>
      </c>
      <c r="K5442" s="184">
        <v>0</v>
      </c>
      <c r="L5442" s="184">
        <v>0</v>
      </c>
      <c r="M5442" s="184">
        <f t="shared" si="638"/>
        <v>0</v>
      </c>
      <c r="O5442" s="188">
        <v>219.85340000000002</v>
      </c>
      <c r="P5442" s="188">
        <v>196.0186119</v>
      </c>
      <c r="Q5442" s="188">
        <f t="shared" si="639"/>
        <v>23.834788100000026</v>
      </c>
      <c r="S5442" s="184">
        <v>0</v>
      </c>
      <c r="T5442" s="184">
        <v>0</v>
      </c>
      <c r="U5442" s="184">
        <f t="shared" si="640"/>
        <v>0</v>
      </c>
      <c r="W5442" s="185">
        <v>0</v>
      </c>
      <c r="X5442" s="185">
        <v>0</v>
      </c>
      <c r="Y5442" s="185">
        <f t="shared" si="641"/>
        <v>0</v>
      </c>
    </row>
    <row r="5443" spans="2:25" s="187" customFormat="1" hidden="1" x14ac:dyDescent="0.3">
      <c r="B5443" s="226" t="s">
        <v>5745</v>
      </c>
      <c r="C5443" s="338" t="s">
        <v>12914</v>
      </c>
      <c r="D5443" s="249"/>
      <c r="E5443" s="249"/>
      <c r="F5443" s="183"/>
      <c r="G5443" s="184">
        <f t="shared" si="642"/>
        <v>844.89469999999994</v>
      </c>
      <c r="H5443" s="184">
        <f t="shared" si="643"/>
        <v>789.26126801000009</v>
      </c>
      <c r="I5443" s="184">
        <f t="shared" si="637"/>
        <v>55.633431989999849</v>
      </c>
      <c r="K5443" s="184">
        <v>0</v>
      </c>
      <c r="L5443" s="184">
        <v>0</v>
      </c>
      <c r="M5443" s="184">
        <f t="shared" si="638"/>
        <v>0</v>
      </c>
      <c r="O5443" s="188">
        <v>844.89469999999994</v>
      </c>
      <c r="P5443" s="188">
        <v>789.26126801000009</v>
      </c>
      <c r="Q5443" s="188">
        <f t="shared" si="639"/>
        <v>55.633431989999849</v>
      </c>
      <c r="S5443" s="184">
        <v>0</v>
      </c>
      <c r="T5443" s="184">
        <v>0</v>
      </c>
      <c r="U5443" s="184">
        <f t="shared" si="640"/>
        <v>0</v>
      </c>
      <c r="W5443" s="185">
        <v>0</v>
      </c>
      <c r="X5443" s="185">
        <v>0</v>
      </c>
      <c r="Y5443" s="185">
        <f t="shared" si="641"/>
        <v>0</v>
      </c>
    </row>
    <row r="5444" spans="2:25" s="187" customFormat="1" hidden="1" x14ac:dyDescent="0.3">
      <c r="B5444" s="226" t="s">
        <v>5746</v>
      </c>
      <c r="C5444" s="338" t="s">
        <v>12915</v>
      </c>
      <c r="D5444" s="249"/>
      <c r="E5444" s="249"/>
      <c r="F5444" s="183"/>
      <c r="G5444" s="184">
        <f t="shared" si="642"/>
        <v>120.66810000000001</v>
      </c>
      <c r="H5444" s="184">
        <f t="shared" si="643"/>
        <v>90.438079569999999</v>
      </c>
      <c r="I5444" s="184">
        <f t="shared" si="637"/>
        <v>30.23002043000001</v>
      </c>
      <c r="K5444" s="184">
        <v>0</v>
      </c>
      <c r="L5444" s="184">
        <v>0</v>
      </c>
      <c r="M5444" s="184">
        <f t="shared" si="638"/>
        <v>0</v>
      </c>
      <c r="O5444" s="188">
        <v>120.66810000000001</v>
      </c>
      <c r="P5444" s="188">
        <v>90.438079569999999</v>
      </c>
      <c r="Q5444" s="188">
        <f t="shared" si="639"/>
        <v>30.23002043000001</v>
      </c>
      <c r="S5444" s="184">
        <v>0</v>
      </c>
      <c r="T5444" s="184">
        <v>0</v>
      </c>
      <c r="U5444" s="184">
        <f t="shared" si="640"/>
        <v>0</v>
      </c>
      <c r="W5444" s="185">
        <v>0</v>
      </c>
      <c r="X5444" s="185">
        <v>0</v>
      </c>
      <c r="Y5444" s="185">
        <f t="shared" si="641"/>
        <v>0</v>
      </c>
    </row>
    <row r="5445" spans="2:25" s="187" customFormat="1" hidden="1" x14ac:dyDescent="0.3">
      <c r="B5445" s="226" t="s">
        <v>5747</v>
      </c>
      <c r="C5445" s="338" t="s">
        <v>12916</v>
      </c>
      <c r="D5445" s="249"/>
      <c r="E5445" s="249"/>
      <c r="F5445" s="183"/>
      <c r="G5445" s="184">
        <f t="shared" si="642"/>
        <v>316.51580000000001</v>
      </c>
      <c r="H5445" s="184">
        <f t="shared" si="643"/>
        <v>327.82228600000002</v>
      </c>
      <c r="I5445" s="184">
        <f t="shared" si="637"/>
        <v>11.306486000000007</v>
      </c>
      <c r="K5445" s="184">
        <v>0</v>
      </c>
      <c r="L5445" s="184">
        <v>0</v>
      </c>
      <c r="M5445" s="184">
        <f t="shared" si="638"/>
        <v>0</v>
      </c>
      <c r="O5445" s="188">
        <v>316.51580000000001</v>
      </c>
      <c r="P5445" s="188">
        <v>327.82228600000002</v>
      </c>
      <c r="Q5445" s="188">
        <f t="shared" si="639"/>
        <v>11.306486000000007</v>
      </c>
      <c r="S5445" s="184">
        <v>0</v>
      </c>
      <c r="T5445" s="184">
        <v>0</v>
      </c>
      <c r="U5445" s="184">
        <f t="shared" si="640"/>
        <v>0</v>
      </c>
      <c r="W5445" s="185">
        <v>0</v>
      </c>
      <c r="X5445" s="185">
        <v>0</v>
      </c>
      <c r="Y5445" s="185">
        <f t="shared" si="641"/>
        <v>0</v>
      </c>
    </row>
    <row r="5446" spans="2:25" s="187" customFormat="1" hidden="1" x14ac:dyDescent="0.3">
      <c r="B5446" s="226" t="s">
        <v>5748</v>
      </c>
      <c r="C5446" s="338" t="s">
        <v>12917</v>
      </c>
      <c r="D5446" s="249"/>
      <c r="E5446" s="249"/>
      <c r="F5446" s="183"/>
      <c r="G5446" s="184">
        <f t="shared" si="642"/>
        <v>62.366900000000001</v>
      </c>
      <c r="H5446" s="184">
        <f t="shared" si="643"/>
        <v>53.180011490000005</v>
      </c>
      <c r="I5446" s="184">
        <f t="shared" si="637"/>
        <v>9.1868885099999957</v>
      </c>
      <c r="K5446" s="184">
        <v>0</v>
      </c>
      <c r="L5446" s="184">
        <v>0</v>
      </c>
      <c r="M5446" s="184">
        <f t="shared" si="638"/>
        <v>0</v>
      </c>
      <c r="O5446" s="188">
        <v>62.366900000000001</v>
      </c>
      <c r="P5446" s="188">
        <v>53.180011490000005</v>
      </c>
      <c r="Q5446" s="188">
        <f t="shared" si="639"/>
        <v>9.1868885099999957</v>
      </c>
      <c r="S5446" s="184">
        <v>0</v>
      </c>
      <c r="T5446" s="184">
        <v>0</v>
      </c>
      <c r="U5446" s="184">
        <f t="shared" si="640"/>
        <v>0</v>
      </c>
      <c r="W5446" s="185">
        <v>0</v>
      </c>
      <c r="X5446" s="185">
        <v>0</v>
      </c>
      <c r="Y5446" s="185">
        <f t="shared" si="641"/>
        <v>0</v>
      </c>
    </row>
    <row r="5447" spans="2:25" s="187" customFormat="1" hidden="1" x14ac:dyDescent="0.3">
      <c r="B5447" s="226" t="s">
        <v>5749</v>
      </c>
      <c r="C5447" s="338" t="s">
        <v>12918</v>
      </c>
      <c r="D5447" s="249"/>
      <c r="E5447" s="249"/>
      <c r="F5447" s="183"/>
      <c r="G5447" s="184">
        <f t="shared" si="642"/>
        <v>606.35459999999989</v>
      </c>
      <c r="H5447" s="184">
        <f t="shared" si="643"/>
        <v>501.11091232999996</v>
      </c>
      <c r="I5447" s="184">
        <f t="shared" si="637"/>
        <v>105.24368766999993</v>
      </c>
      <c r="K5447" s="184">
        <v>0</v>
      </c>
      <c r="L5447" s="184">
        <v>0</v>
      </c>
      <c r="M5447" s="184">
        <f t="shared" si="638"/>
        <v>0</v>
      </c>
      <c r="O5447" s="188">
        <v>606.35459999999989</v>
      </c>
      <c r="P5447" s="188">
        <v>501.11091232999996</v>
      </c>
      <c r="Q5447" s="188">
        <f t="shared" si="639"/>
        <v>105.24368766999993</v>
      </c>
      <c r="S5447" s="184">
        <v>0</v>
      </c>
      <c r="T5447" s="184">
        <v>0</v>
      </c>
      <c r="U5447" s="184">
        <f t="shared" si="640"/>
        <v>0</v>
      </c>
      <c r="W5447" s="185">
        <v>0</v>
      </c>
      <c r="X5447" s="185">
        <v>0</v>
      </c>
      <c r="Y5447" s="185">
        <f t="shared" si="641"/>
        <v>0</v>
      </c>
    </row>
    <row r="5448" spans="2:25" s="187" customFormat="1" hidden="1" x14ac:dyDescent="0.3">
      <c r="B5448" s="226" t="s">
        <v>5750</v>
      </c>
      <c r="C5448" s="338" t="s">
        <v>12919</v>
      </c>
      <c r="D5448" s="249"/>
      <c r="E5448" s="249"/>
      <c r="F5448" s="183"/>
      <c r="G5448" s="184">
        <f t="shared" si="642"/>
        <v>120</v>
      </c>
      <c r="H5448" s="184">
        <f t="shared" si="643"/>
        <v>96.65925</v>
      </c>
      <c r="I5448" s="184">
        <f t="shared" si="637"/>
        <v>23.34075</v>
      </c>
      <c r="K5448" s="184">
        <v>0</v>
      </c>
      <c r="L5448" s="184">
        <v>0</v>
      </c>
      <c r="M5448" s="184">
        <f t="shared" si="638"/>
        <v>0</v>
      </c>
      <c r="O5448" s="188">
        <v>120</v>
      </c>
      <c r="P5448" s="188">
        <v>96.65925</v>
      </c>
      <c r="Q5448" s="188">
        <f t="shared" si="639"/>
        <v>23.34075</v>
      </c>
      <c r="S5448" s="184">
        <v>0</v>
      </c>
      <c r="T5448" s="184">
        <v>0</v>
      </c>
      <c r="U5448" s="184">
        <f t="shared" si="640"/>
        <v>0</v>
      </c>
      <c r="W5448" s="185">
        <v>0</v>
      </c>
      <c r="X5448" s="185">
        <v>0</v>
      </c>
      <c r="Y5448" s="185">
        <f t="shared" si="641"/>
        <v>0</v>
      </c>
    </row>
    <row r="5449" spans="2:25" s="187" customFormat="1" x14ac:dyDescent="0.3">
      <c r="B5449" s="262" t="s">
        <v>323</v>
      </c>
      <c r="C5449" s="338" t="s">
        <v>13742</v>
      </c>
      <c r="D5449" s="249">
        <v>344859.74351499992</v>
      </c>
      <c r="E5449" s="249">
        <v>35073.083934399961</v>
      </c>
      <c r="F5449" s="183"/>
      <c r="G5449" s="176">
        <f>+K5449+O5449+S5449+W5449-D5449</f>
        <v>460809.67008500005</v>
      </c>
      <c r="H5449" s="176">
        <f>+L5449+P5449+T5449+X5449-E5449</f>
        <v>232975.89137037002</v>
      </c>
      <c r="I5449" s="176">
        <f t="shared" ref="I5449:I5512" si="644">+ABS(G5449-H5449)</f>
        <v>227833.77871463003</v>
      </c>
      <c r="J5449" s="179"/>
      <c r="K5449" s="245">
        <v>0</v>
      </c>
      <c r="L5449" s="245">
        <v>0</v>
      </c>
      <c r="M5449" s="245">
        <f t="shared" ref="M5449:M5512" si="645">+ABS(K5449-L5449)</f>
        <v>0</v>
      </c>
      <c r="N5449" s="179"/>
      <c r="O5449" s="243">
        <v>805669.41359999997</v>
      </c>
      <c r="P5449" s="243">
        <v>268048.97530476999</v>
      </c>
      <c r="Q5449" s="243">
        <f t="shared" ref="Q5449:Q5512" si="646">+ABS(O5449-P5449)</f>
        <v>537620.43829523004</v>
      </c>
      <c r="R5449" s="244"/>
      <c r="S5449" s="243">
        <v>0</v>
      </c>
      <c r="T5449" s="243">
        <v>0</v>
      </c>
      <c r="U5449" s="243">
        <f t="shared" ref="U5449:U5512" si="647">+ABS(S5449-T5449)</f>
        <v>0</v>
      </c>
      <c r="V5449" s="244"/>
      <c r="W5449" s="243">
        <v>0</v>
      </c>
      <c r="X5449" s="243">
        <v>0</v>
      </c>
      <c r="Y5449" s="243">
        <f t="shared" ref="Y5449:Y5512" si="648">+ABS(W5449-X5449)</f>
        <v>0</v>
      </c>
    </row>
    <row r="5450" spans="2:25" s="187" customFormat="1" hidden="1" x14ac:dyDescent="0.3">
      <c r="B5450" s="226" t="s">
        <v>5751</v>
      </c>
      <c r="C5450" s="338" t="s">
        <v>12920</v>
      </c>
      <c r="D5450" s="249"/>
      <c r="E5450" s="249"/>
      <c r="F5450" s="183"/>
      <c r="G5450" s="184">
        <f t="shared" ref="G5450:G5508" si="649">+K5450+O5450+S5450+W5450</f>
        <v>1890.4232999999999</v>
      </c>
      <c r="H5450" s="184">
        <f t="shared" ref="H5450:H5508" si="650">+L5450+P5450+T5450+X5450</f>
        <v>1859.126892</v>
      </c>
      <c r="I5450" s="184">
        <f t="shared" si="644"/>
        <v>31.296407999999929</v>
      </c>
      <c r="K5450" s="184">
        <v>0</v>
      </c>
      <c r="L5450" s="184">
        <v>0</v>
      </c>
      <c r="M5450" s="184">
        <f t="shared" si="645"/>
        <v>0</v>
      </c>
      <c r="O5450" s="188">
        <v>1890.4232999999999</v>
      </c>
      <c r="P5450" s="188">
        <v>1859.126892</v>
      </c>
      <c r="Q5450" s="188">
        <f t="shared" si="646"/>
        <v>31.296407999999929</v>
      </c>
      <c r="S5450" s="184">
        <v>0</v>
      </c>
      <c r="T5450" s="184">
        <v>0</v>
      </c>
      <c r="U5450" s="184">
        <f t="shared" si="647"/>
        <v>0</v>
      </c>
      <c r="W5450" s="185">
        <v>0</v>
      </c>
      <c r="X5450" s="185">
        <v>0</v>
      </c>
      <c r="Y5450" s="185">
        <f t="shared" si="648"/>
        <v>0</v>
      </c>
    </row>
    <row r="5451" spans="2:25" s="187" customFormat="1" hidden="1" x14ac:dyDescent="0.3">
      <c r="B5451" s="226" t="s">
        <v>5752</v>
      </c>
      <c r="C5451" s="338" t="s">
        <v>12921</v>
      </c>
      <c r="D5451" s="249"/>
      <c r="E5451" s="249"/>
      <c r="F5451" s="183"/>
      <c r="G5451" s="184">
        <f t="shared" si="649"/>
        <v>2283.8976000000002</v>
      </c>
      <c r="H5451" s="184">
        <f t="shared" si="650"/>
        <v>1117.5714739999999</v>
      </c>
      <c r="I5451" s="184">
        <f t="shared" si="644"/>
        <v>1166.3261260000004</v>
      </c>
      <c r="K5451" s="184">
        <v>0</v>
      </c>
      <c r="L5451" s="184">
        <v>0</v>
      </c>
      <c r="M5451" s="184">
        <f t="shared" si="645"/>
        <v>0</v>
      </c>
      <c r="O5451" s="188">
        <v>2283.8976000000002</v>
      </c>
      <c r="P5451" s="188">
        <v>1117.5714739999999</v>
      </c>
      <c r="Q5451" s="188">
        <f t="shared" si="646"/>
        <v>1166.3261260000004</v>
      </c>
      <c r="S5451" s="184">
        <v>0</v>
      </c>
      <c r="T5451" s="184">
        <v>0</v>
      </c>
      <c r="U5451" s="184">
        <f t="shared" si="647"/>
        <v>0</v>
      </c>
      <c r="W5451" s="185">
        <v>0</v>
      </c>
      <c r="X5451" s="185">
        <v>0</v>
      </c>
      <c r="Y5451" s="185">
        <f t="shared" si="648"/>
        <v>0</v>
      </c>
    </row>
    <row r="5452" spans="2:25" s="187" customFormat="1" hidden="1" x14ac:dyDescent="0.3">
      <c r="B5452" s="226" t="s">
        <v>5753</v>
      </c>
      <c r="C5452" s="338" t="s">
        <v>12922</v>
      </c>
      <c r="D5452" s="249"/>
      <c r="E5452" s="249"/>
      <c r="F5452" s="183"/>
      <c r="G5452" s="184">
        <f t="shared" si="649"/>
        <v>2487.2645000000002</v>
      </c>
      <c r="H5452" s="184">
        <f t="shared" si="650"/>
        <v>2401.7470673499997</v>
      </c>
      <c r="I5452" s="184">
        <f t="shared" si="644"/>
        <v>85.517432650000501</v>
      </c>
      <c r="K5452" s="184">
        <v>0</v>
      </c>
      <c r="L5452" s="184">
        <v>0</v>
      </c>
      <c r="M5452" s="184">
        <f t="shared" si="645"/>
        <v>0</v>
      </c>
      <c r="O5452" s="188">
        <v>2487.2645000000002</v>
      </c>
      <c r="P5452" s="188">
        <v>2401.7470673499997</v>
      </c>
      <c r="Q5452" s="188">
        <f t="shared" si="646"/>
        <v>85.517432650000501</v>
      </c>
      <c r="S5452" s="184">
        <v>0</v>
      </c>
      <c r="T5452" s="184">
        <v>0</v>
      </c>
      <c r="U5452" s="184">
        <f t="shared" si="647"/>
        <v>0</v>
      </c>
      <c r="W5452" s="185">
        <v>0</v>
      </c>
      <c r="X5452" s="185">
        <v>0</v>
      </c>
      <c r="Y5452" s="185">
        <f t="shared" si="648"/>
        <v>0</v>
      </c>
    </row>
    <row r="5453" spans="2:25" s="187" customFormat="1" hidden="1" x14ac:dyDescent="0.3">
      <c r="B5453" s="226" t="s">
        <v>5754</v>
      </c>
      <c r="C5453" s="338" t="s">
        <v>12923</v>
      </c>
      <c r="D5453" s="249"/>
      <c r="E5453" s="249"/>
      <c r="F5453" s="183"/>
      <c r="G5453" s="184">
        <f t="shared" si="649"/>
        <v>5.94</v>
      </c>
      <c r="H5453" s="184">
        <f t="shared" si="650"/>
        <v>4.6900000000000004</v>
      </c>
      <c r="I5453" s="184">
        <f t="shared" si="644"/>
        <v>1.25</v>
      </c>
      <c r="K5453" s="184">
        <v>0</v>
      </c>
      <c r="L5453" s="184">
        <v>0</v>
      </c>
      <c r="M5453" s="184">
        <f t="shared" si="645"/>
        <v>0</v>
      </c>
      <c r="O5453" s="188">
        <v>5.94</v>
      </c>
      <c r="P5453" s="188">
        <v>4.6900000000000004</v>
      </c>
      <c r="Q5453" s="188">
        <f t="shared" si="646"/>
        <v>1.25</v>
      </c>
      <c r="S5453" s="184">
        <v>0</v>
      </c>
      <c r="T5453" s="184">
        <v>0</v>
      </c>
      <c r="U5453" s="184">
        <f t="shared" si="647"/>
        <v>0</v>
      </c>
      <c r="W5453" s="185">
        <v>0</v>
      </c>
      <c r="X5453" s="185">
        <v>0</v>
      </c>
      <c r="Y5453" s="185">
        <f t="shared" si="648"/>
        <v>0</v>
      </c>
    </row>
    <row r="5454" spans="2:25" s="187" customFormat="1" hidden="1" x14ac:dyDescent="0.3">
      <c r="B5454" s="226" t="s">
        <v>5755</v>
      </c>
      <c r="C5454" s="338" t="s">
        <v>12924</v>
      </c>
      <c r="D5454" s="249"/>
      <c r="E5454" s="249"/>
      <c r="F5454" s="183"/>
      <c r="G5454" s="184">
        <f t="shared" si="649"/>
        <v>266.13409999999999</v>
      </c>
      <c r="H5454" s="184">
        <f t="shared" si="650"/>
        <v>194.77817130999998</v>
      </c>
      <c r="I5454" s="184">
        <f t="shared" si="644"/>
        <v>71.355928690000013</v>
      </c>
      <c r="K5454" s="184">
        <v>0</v>
      </c>
      <c r="L5454" s="184">
        <v>0</v>
      </c>
      <c r="M5454" s="184">
        <f t="shared" si="645"/>
        <v>0</v>
      </c>
      <c r="O5454" s="188">
        <v>266.13409999999999</v>
      </c>
      <c r="P5454" s="188">
        <v>194.77817130999998</v>
      </c>
      <c r="Q5454" s="188">
        <f t="shared" si="646"/>
        <v>71.355928690000013</v>
      </c>
      <c r="S5454" s="184">
        <v>0</v>
      </c>
      <c r="T5454" s="184">
        <v>0</v>
      </c>
      <c r="U5454" s="184">
        <f t="shared" si="647"/>
        <v>0</v>
      </c>
      <c r="W5454" s="185">
        <v>0</v>
      </c>
      <c r="X5454" s="185">
        <v>0</v>
      </c>
      <c r="Y5454" s="185">
        <f t="shared" si="648"/>
        <v>0</v>
      </c>
    </row>
    <row r="5455" spans="2:25" s="187" customFormat="1" hidden="1" x14ac:dyDescent="0.3">
      <c r="B5455" s="226" t="s">
        <v>5756</v>
      </c>
      <c r="C5455" s="338" t="s">
        <v>12925</v>
      </c>
      <c r="D5455" s="249"/>
      <c r="E5455" s="249"/>
      <c r="F5455" s="183"/>
      <c r="G5455" s="184">
        <f t="shared" si="649"/>
        <v>1079.3602999999998</v>
      </c>
      <c r="H5455" s="184">
        <f t="shared" si="650"/>
        <v>1033.9112889500002</v>
      </c>
      <c r="I5455" s="184">
        <f t="shared" si="644"/>
        <v>45.449011049999626</v>
      </c>
      <c r="K5455" s="184">
        <v>0</v>
      </c>
      <c r="L5455" s="184">
        <v>0</v>
      </c>
      <c r="M5455" s="184">
        <f t="shared" si="645"/>
        <v>0</v>
      </c>
      <c r="O5455" s="188">
        <v>1079.3602999999998</v>
      </c>
      <c r="P5455" s="188">
        <v>1033.9112889500002</v>
      </c>
      <c r="Q5455" s="188">
        <f t="shared" si="646"/>
        <v>45.449011049999626</v>
      </c>
      <c r="S5455" s="184">
        <v>0</v>
      </c>
      <c r="T5455" s="184">
        <v>0</v>
      </c>
      <c r="U5455" s="184">
        <f t="shared" si="647"/>
        <v>0</v>
      </c>
      <c r="W5455" s="185">
        <v>0</v>
      </c>
      <c r="X5455" s="185">
        <v>0</v>
      </c>
      <c r="Y5455" s="185">
        <f t="shared" si="648"/>
        <v>0</v>
      </c>
    </row>
    <row r="5456" spans="2:25" s="187" customFormat="1" hidden="1" x14ac:dyDescent="0.3">
      <c r="B5456" s="226" t="s">
        <v>5757</v>
      </c>
      <c r="C5456" s="338" t="s">
        <v>12926</v>
      </c>
      <c r="D5456" s="249"/>
      <c r="E5456" s="249"/>
      <c r="F5456" s="183"/>
      <c r="G5456" s="184">
        <f t="shared" si="649"/>
        <v>245.86850000000001</v>
      </c>
      <c r="H5456" s="184">
        <f t="shared" si="650"/>
        <v>187.33872209</v>
      </c>
      <c r="I5456" s="184">
        <f t="shared" si="644"/>
        <v>58.529777910000007</v>
      </c>
      <c r="K5456" s="184">
        <v>0</v>
      </c>
      <c r="L5456" s="184">
        <v>0</v>
      </c>
      <c r="M5456" s="184">
        <f t="shared" si="645"/>
        <v>0</v>
      </c>
      <c r="O5456" s="188">
        <v>245.86850000000001</v>
      </c>
      <c r="P5456" s="188">
        <v>187.33872209</v>
      </c>
      <c r="Q5456" s="188">
        <f t="shared" si="646"/>
        <v>58.529777910000007</v>
      </c>
      <c r="S5456" s="184">
        <v>0</v>
      </c>
      <c r="T5456" s="184">
        <v>0</v>
      </c>
      <c r="U5456" s="184">
        <f t="shared" si="647"/>
        <v>0</v>
      </c>
      <c r="W5456" s="185">
        <v>0</v>
      </c>
      <c r="X5456" s="185">
        <v>0</v>
      </c>
      <c r="Y5456" s="185">
        <f t="shared" si="648"/>
        <v>0</v>
      </c>
    </row>
    <row r="5457" spans="2:25" s="187" customFormat="1" hidden="1" x14ac:dyDescent="0.3">
      <c r="B5457" s="226" t="s">
        <v>5758</v>
      </c>
      <c r="C5457" s="338" t="s">
        <v>12927</v>
      </c>
      <c r="D5457" s="249"/>
      <c r="E5457" s="249"/>
      <c r="F5457" s="183"/>
      <c r="G5457" s="184">
        <f t="shared" si="649"/>
        <v>5173.7969999999996</v>
      </c>
      <c r="H5457" s="184">
        <f t="shared" si="650"/>
        <v>3205.1989629899999</v>
      </c>
      <c r="I5457" s="184">
        <f t="shared" si="644"/>
        <v>1968.5980370099996</v>
      </c>
      <c r="K5457" s="184">
        <v>0</v>
      </c>
      <c r="L5457" s="184">
        <v>0</v>
      </c>
      <c r="M5457" s="184">
        <f t="shared" si="645"/>
        <v>0</v>
      </c>
      <c r="O5457" s="188">
        <v>5173.7969999999996</v>
      </c>
      <c r="P5457" s="188">
        <v>3205.1989629899999</v>
      </c>
      <c r="Q5457" s="188">
        <f t="shared" si="646"/>
        <v>1968.5980370099996</v>
      </c>
      <c r="S5457" s="184">
        <v>0</v>
      </c>
      <c r="T5457" s="184">
        <v>0</v>
      </c>
      <c r="U5457" s="184">
        <f t="shared" si="647"/>
        <v>0</v>
      </c>
      <c r="W5457" s="185">
        <v>0</v>
      </c>
      <c r="X5457" s="185">
        <v>0</v>
      </c>
      <c r="Y5457" s="185">
        <f t="shared" si="648"/>
        <v>0</v>
      </c>
    </row>
    <row r="5458" spans="2:25" s="187" customFormat="1" hidden="1" x14ac:dyDescent="0.3">
      <c r="B5458" s="226" t="s">
        <v>5759</v>
      </c>
      <c r="C5458" s="338" t="s">
        <v>12928</v>
      </c>
      <c r="D5458" s="249"/>
      <c r="E5458" s="249"/>
      <c r="F5458" s="183"/>
      <c r="G5458" s="184">
        <f t="shared" si="649"/>
        <v>6302.5351000000001</v>
      </c>
      <c r="H5458" s="184">
        <f t="shared" si="650"/>
        <v>4459.4760969999998</v>
      </c>
      <c r="I5458" s="184">
        <f t="shared" si="644"/>
        <v>1843.0590030000003</v>
      </c>
      <c r="K5458" s="184">
        <v>0</v>
      </c>
      <c r="L5458" s="184">
        <v>0</v>
      </c>
      <c r="M5458" s="184">
        <f t="shared" si="645"/>
        <v>0</v>
      </c>
      <c r="O5458" s="188">
        <v>6302.5351000000001</v>
      </c>
      <c r="P5458" s="188">
        <v>4459.4760969999998</v>
      </c>
      <c r="Q5458" s="188">
        <f t="shared" si="646"/>
        <v>1843.0590030000003</v>
      </c>
      <c r="S5458" s="184">
        <v>0</v>
      </c>
      <c r="T5458" s="184">
        <v>0</v>
      </c>
      <c r="U5458" s="184">
        <f t="shared" si="647"/>
        <v>0</v>
      </c>
      <c r="W5458" s="185">
        <v>0</v>
      </c>
      <c r="X5458" s="185">
        <v>0</v>
      </c>
      <c r="Y5458" s="185">
        <f t="shared" si="648"/>
        <v>0</v>
      </c>
    </row>
    <row r="5459" spans="2:25" s="187" customFormat="1" hidden="1" x14ac:dyDescent="0.3">
      <c r="B5459" s="226" t="s">
        <v>5760</v>
      </c>
      <c r="C5459" s="338" t="s">
        <v>12929</v>
      </c>
      <c r="D5459" s="249"/>
      <c r="E5459" s="249"/>
      <c r="F5459" s="183"/>
      <c r="G5459" s="184">
        <f t="shared" si="649"/>
        <v>36222.508800000003</v>
      </c>
      <c r="H5459" s="184">
        <f t="shared" si="650"/>
        <v>14786.236093180001</v>
      </c>
      <c r="I5459" s="184">
        <f t="shared" si="644"/>
        <v>21436.272706820004</v>
      </c>
      <c r="K5459" s="184">
        <v>0</v>
      </c>
      <c r="L5459" s="184">
        <v>0</v>
      </c>
      <c r="M5459" s="184">
        <f t="shared" si="645"/>
        <v>0</v>
      </c>
      <c r="O5459" s="188">
        <v>36222.508800000003</v>
      </c>
      <c r="P5459" s="188">
        <v>14786.236093180001</v>
      </c>
      <c r="Q5459" s="188">
        <f t="shared" si="646"/>
        <v>21436.272706820004</v>
      </c>
      <c r="S5459" s="184">
        <v>0</v>
      </c>
      <c r="T5459" s="184">
        <v>0</v>
      </c>
      <c r="U5459" s="184">
        <f t="shared" si="647"/>
        <v>0</v>
      </c>
      <c r="W5459" s="185">
        <v>0</v>
      </c>
      <c r="X5459" s="185">
        <v>0</v>
      </c>
      <c r="Y5459" s="185">
        <f t="shared" si="648"/>
        <v>0</v>
      </c>
    </row>
    <row r="5460" spans="2:25" s="187" customFormat="1" hidden="1" x14ac:dyDescent="0.3">
      <c r="B5460" s="226" t="s">
        <v>5761</v>
      </c>
      <c r="C5460" s="338" t="s">
        <v>12930</v>
      </c>
      <c r="D5460" s="249"/>
      <c r="E5460" s="249"/>
      <c r="F5460" s="183"/>
      <c r="G5460" s="184">
        <f t="shared" si="649"/>
        <v>43180.202700000002</v>
      </c>
      <c r="H5460" s="184">
        <f t="shared" si="650"/>
        <v>37476.340784899992</v>
      </c>
      <c r="I5460" s="184">
        <f t="shared" si="644"/>
        <v>5703.8619151000094</v>
      </c>
      <c r="K5460" s="184">
        <v>0</v>
      </c>
      <c r="L5460" s="184">
        <v>0</v>
      </c>
      <c r="M5460" s="184">
        <f t="shared" si="645"/>
        <v>0</v>
      </c>
      <c r="O5460" s="188">
        <v>43180.202700000002</v>
      </c>
      <c r="P5460" s="188">
        <v>37476.340784899992</v>
      </c>
      <c r="Q5460" s="188">
        <f t="shared" si="646"/>
        <v>5703.8619151000094</v>
      </c>
      <c r="S5460" s="184">
        <v>0</v>
      </c>
      <c r="T5460" s="184">
        <v>0</v>
      </c>
      <c r="U5460" s="184">
        <f t="shared" si="647"/>
        <v>0</v>
      </c>
      <c r="W5460" s="185">
        <v>0</v>
      </c>
      <c r="X5460" s="185">
        <v>0</v>
      </c>
      <c r="Y5460" s="185">
        <f t="shared" si="648"/>
        <v>0</v>
      </c>
    </row>
    <row r="5461" spans="2:25" s="187" customFormat="1" hidden="1" x14ac:dyDescent="0.3">
      <c r="B5461" s="226" t="s">
        <v>5762</v>
      </c>
      <c r="C5461" s="338" t="s">
        <v>12931</v>
      </c>
      <c r="D5461" s="249"/>
      <c r="E5461" s="249"/>
      <c r="F5461" s="183"/>
      <c r="G5461" s="184">
        <f t="shared" si="649"/>
        <v>1329.9166</v>
      </c>
      <c r="H5461" s="184">
        <f t="shared" si="650"/>
        <v>1233.82593363</v>
      </c>
      <c r="I5461" s="184">
        <f t="shared" si="644"/>
        <v>96.090666370000008</v>
      </c>
      <c r="K5461" s="184">
        <v>0</v>
      </c>
      <c r="L5461" s="184">
        <v>0</v>
      </c>
      <c r="M5461" s="184">
        <f t="shared" si="645"/>
        <v>0</v>
      </c>
      <c r="O5461" s="188">
        <v>1329.9166</v>
      </c>
      <c r="P5461" s="188">
        <v>1233.82593363</v>
      </c>
      <c r="Q5461" s="188">
        <f t="shared" si="646"/>
        <v>96.090666370000008</v>
      </c>
      <c r="S5461" s="184">
        <v>0</v>
      </c>
      <c r="T5461" s="184">
        <v>0</v>
      </c>
      <c r="U5461" s="184">
        <f t="shared" si="647"/>
        <v>0</v>
      </c>
      <c r="W5461" s="185">
        <v>0</v>
      </c>
      <c r="X5461" s="185">
        <v>0</v>
      </c>
      <c r="Y5461" s="185">
        <f t="shared" si="648"/>
        <v>0</v>
      </c>
    </row>
    <row r="5462" spans="2:25" s="187" customFormat="1" hidden="1" x14ac:dyDescent="0.3">
      <c r="B5462" s="226" t="s">
        <v>5763</v>
      </c>
      <c r="C5462" s="338" t="s">
        <v>12932</v>
      </c>
      <c r="D5462" s="249"/>
      <c r="E5462" s="249"/>
      <c r="F5462" s="183"/>
      <c r="G5462" s="184">
        <f t="shared" si="649"/>
        <v>392.3811</v>
      </c>
      <c r="H5462" s="184">
        <f t="shared" si="650"/>
        <v>361.80197335000003</v>
      </c>
      <c r="I5462" s="184">
        <f t="shared" si="644"/>
        <v>30.579126649999978</v>
      </c>
      <c r="K5462" s="184">
        <v>0</v>
      </c>
      <c r="L5462" s="184">
        <v>0</v>
      </c>
      <c r="M5462" s="184">
        <f t="shared" si="645"/>
        <v>0</v>
      </c>
      <c r="O5462" s="188">
        <v>392.3811</v>
      </c>
      <c r="P5462" s="188">
        <v>361.80197335000003</v>
      </c>
      <c r="Q5462" s="188">
        <f t="shared" si="646"/>
        <v>30.579126649999978</v>
      </c>
      <c r="S5462" s="184">
        <v>0</v>
      </c>
      <c r="T5462" s="184">
        <v>0</v>
      </c>
      <c r="U5462" s="184">
        <f t="shared" si="647"/>
        <v>0</v>
      </c>
      <c r="W5462" s="185">
        <v>0</v>
      </c>
      <c r="X5462" s="185">
        <v>0</v>
      </c>
      <c r="Y5462" s="185">
        <f t="shared" si="648"/>
        <v>0</v>
      </c>
    </row>
    <row r="5463" spans="2:25" s="187" customFormat="1" hidden="1" x14ac:dyDescent="0.3">
      <c r="B5463" s="226" t="s">
        <v>5764</v>
      </c>
      <c r="C5463" s="338" t="s">
        <v>12933</v>
      </c>
      <c r="D5463" s="249"/>
      <c r="E5463" s="249"/>
      <c r="F5463" s="183"/>
      <c r="G5463" s="184">
        <f t="shared" si="649"/>
        <v>1096.3206</v>
      </c>
      <c r="H5463" s="184">
        <f t="shared" si="650"/>
        <v>789.8095065</v>
      </c>
      <c r="I5463" s="184">
        <f t="shared" si="644"/>
        <v>306.51109350000002</v>
      </c>
      <c r="K5463" s="184">
        <v>0</v>
      </c>
      <c r="L5463" s="184">
        <v>0</v>
      </c>
      <c r="M5463" s="184">
        <f t="shared" si="645"/>
        <v>0</v>
      </c>
      <c r="O5463" s="188">
        <v>1096.3206</v>
      </c>
      <c r="P5463" s="188">
        <v>789.8095065</v>
      </c>
      <c r="Q5463" s="188">
        <f t="shared" si="646"/>
        <v>306.51109350000002</v>
      </c>
      <c r="S5463" s="184">
        <v>0</v>
      </c>
      <c r="T5463" s="184">
        <v>0</v>
      </c>
      <c r="U5463" s="184">
        <f t="shared" si="647"/>
        <v>0</v>
      </c>
      <c r="W5463" s="185">
        <v>0</v>
      </c>
      <c r="X5463" s="185">
        <v>0</v>
      </c>
      <c r="Y5463" s="185">
        <f t="shared" si="648"/>
        <v>0</v>
      </c>
    </row>
    <row r="5464" spans="2:25" s="187" customFormat="1" hidden="1" x14ac:dyDescent="0.3">
      <c r="B5464" s="226" t="s">
        <v>5765</v>
      </c>
      <c r="C5464" s="338" t="s">
        <v>12934</v>
      </c>
      <c r="D5464" s="249"/>
      <c r="E5464" s="249"/>
      <c r="F5464" s="183"/>
      <c r="G5464" s="184">
        <f t="shared" si="649"/>
        <v>581.30349999999999</v>
      </c>
      <c r="H5464" s="184">
        <f t="shared" si="650"/>
        <v>470.25645316999993</v>
      </c>
      <c r="I5464" s="184">
        <f t="shared" si="644"/>
        <v>111.04704683000006</v>
      </c>
      <c r="K5464" s="184">
        <v>0</v>
      </c>
      <c r="L5464" s="184">
        <v>0</v>
      </c>
      <c r="M5464" s="184">
        <f t="shared" si="645"/>
        <v>0</v>
      </c>
      <c r="O5464" s="188">
        <v>581.30349999999999</v>
      </c>
      <c r="P5464" s="188">
        <v>470.25645316999993</v>
      </c>
      <c r="Q5464" s="188">
        <f t="shared" si="646"/>
        <v>111.04704683000006</v>
      </c>
      <c r="S5464" s="184">
        <v>0</v>
      </c>
      <c r="T5464" s="184">
        <v>0</v>
      </c>
      <c r="U5464" s="184">
        <f t="shared" si="647"/>
        <v>0</v>
      </c>
      <c r="W5464" s="185">
        <v>0</v>
      </c>
      <c r="X5464" s="185">
        <v>0</v>
      </c>
      <c r="Y5464" s="185">
        <f t="shared" si="648"/>
        <v>0</v>
      </c>
    </row>
    <row r="5465" spans="2:25" s="187" customFormat="1" hidden="1" x14ac:dyDescent="0.3">
      <c r="B5465" s="226" t="s">
        <v>5766</v>
      </c>
      <c r="C5465" s="338" t="s">
        <v>12935</v>
      </c>
      <c r="D5465" s="249"/>
      <c r="E5465" s="249"/>
      <c r="F5465" s="183"/>
      <c r="G5465" s="184">
        <f t="shared" si="649"/>
        <v>2656.7763999999997</v>
      </c>
      <c r="H5465" s="184">
        <f t="shared" si="650"/>
        <v>1508.0238838700002</v>
      </c>
      <c r="I5465" s="184">
        <f t="shared" si="644"/>
        <v>1148.7525161299995</v>
      </c>
      <c r="K5465" s="184">
        <v>0</v>
      </c>
      <c r="L5465" s="184">
        <v>0</v>
      </c>
      <c r="M5465" s="184">
        <f t="shared" si="645"/>
        <v>0</v>
      </c>
      <c r="O5465" s="188">
        <v>2656.7763999999997</v>
      </c>
      <c r="P5465" s="188">
        <v>1508.0238838700002</v>
      </c>
      <c r="Q5465" s="188">
        <f t="shared" si="646"/>
        <v>1148.7525161299995</v>
      </c>
      <c r="S5465" s="184">
        <v>0</v>
      </c>
      <c r="T5465" s="184">
        <v>0</v>
      </c>
      <c r="U5465" s="184">
        <f t="shared" si="647"/>
        <v>0</v>
      </c>
      <c r="W5465" s="185">
        <v>0</v>
      </c>
      <c r="X5465" s="185">
        <v>0</v>
      </c>
      <c r="Y5465" s="185">
        <f t="shared" si="648"/>
        <v>0</v>
      </c>
    </row>
    <row r="5466" spans="2:25" s="187" customFormat="1" hidden="1" x14ac:dyDescent="0.3">
      <c r="B5466" s="226" t="s">
        <v>5767</v>
      </c>
      <c r="C5466" s="338" t="s">
        <v>12936</v>
      </c>
      <c r="D5466" s="249"/>
      <c r="E5466" s="249"/>
      <c r="F5466" s="183"/>
      <c r="G5466" s="184">
        <f t="shared" si="649"/>
        <v>1309.3064999999999</v>
      </c>
      <c r="H5466" s="184">
        <f t="shared" si="650"/>
        <v>837.17931192999993</v>
      </c>
      <c r="I5466" s="184">
        <f t="shared" si="644"/>
        <v>472.12718806999999</v>
      </c>
      <c r="K5466" s="184">
        <v>0</v>
      </c>
      <c r="L5466" s="184">
        <v>0</v>
      </c>
      <c r="M5466" s="184">
        <f t="shared" si="645"/>
        <v>0</v>
      </c>
      <c r="O5466" s="188">
        <v>1309.3064999999999</v>
      </c>
      <c r="P5466" s="188">
        <v>837.17931192999993</v>
      </c>
      <c r="Q5466" s="188">
        <f t="shared" si="646"/>
        <v>472.12718806999999</v>
      </c>
      <c r="S5466" s="184">
        <v>0</v>
      </c>
      <c r="T5466" s="184">
        <v>0</v>
      </c>
      <c r="U5466" s="184">
        <f t="shared" si="647"/>
        <v>0</v>
      </c>
      <c r="W5466" s="185">
        <v>0</v>
      </c>
      <c r="X5466" s="185">
        <v>0</v>
      </c>
      <c r="Y5466" s="185">
        <f t="shared" si="648"/>
        <v>0</v>
      </c>
    </row>
    <row r="5467" spans="2:25" s="187" customFormat="1" hidden="1" x14ac:dyDescent="0.3">
      <c r="B5467" s="226" t="s">
        <v>5768</v>
      </c>
      <c r="C5467" s="338" t="s">
        <v>12937</v>
      </c>
      <c r="D5467" s="249"/>
      <c r="E5467" s="249"/>
      <c r="F5467" s="183"/>
      <c r="G5467" s="184">
        <f t="shared" si="649"/>
        <v>40.9848</v>
      </c>
      <c r="H5467" s="184">
        <f t="shared" si="650"/>
        <v>13.581737</v>
      </c>
      <c r="I5467" s="184">
        <f t="shared" si="644"/>
        <v>27.403063</v>
      </c>
      <c r="K5467" s="184">
        <v>0</v>
      </c>
      <c r="L5467" s="184">
        <v>0</v>
      </c>
      <c r="M5467" s="184">
        <f t="shared" si="645"/>
        <v>0</v>
      </c>
      <c r="O5467" s="188">
        <v>40.9848</v>
      </c>
      <c r="P5467" s="188">
        <v>13.581737</v>
      </c>
      <c r="Q5467" s="188">
        <f t="shared" si="646"/>
        <v>27.403063</v>
      </c>
      <c r="S5467" s="184">
        <v>0</v>
      </c>
      <c r="T5467" s="184">
        <v>0</v>
      </c>
      <c r="U5467" s="184">
        <f t="shared" si="647"/>
        <v>0</v>
      </c>
      <c r="W5467" s="185">
        <v>0</v>
      </c>
      <c r="X5467" s="185">
        <v>0</v>
      </c>
      <c r="Y5467" s="185">
        <f t="shared" si="648"/>
        <v>0</v>
      </c>
    </row>
    <row r="5468" spans="2:25" s="187" customFormat="1" hidden="1" x14ac:dyDescent="0.3">
      <c r="B5468" s="226" t="s">
        <v>5769</v>
      </c>
      <c r="C5468" s="338" t="s">
        <v>12938</v>
      </c>
      <c r="D5468" s="249"/>
      <c r="E5468" s="249"/>
      <c r="F5468" s="183"/>
      <c r="G5468" s="184">
        <f t="shared" si="649"/>
        <v>992.48919999999998</v>
      </c>
      <c r="H5468" s="184">
        <f t="shared" si="650"/>
        <v>992.48919999999998</v>
      </c>
      <c r="I5468" s="184">
        <f t="shared" si="644"/>
        <v>0</v>
      </c>
      <c r="K5468" s="184">
        <v>0</v>
      </c>
      <c r="L5468" s="184">
        <v>0</v>
      </c>
      <c r="M5468" s="184">
        <f t="shared" si="645"/>
        <v>0</v>
      </c>
      <c r="O5468" s="188">
        <v>992.48919999999998</v>
      </c>
      <c r="P5468" s="188">
        <v>992.48919999999998</v>
      </c>
      <c r="Q5468" s="188">
        <f t="shared" si="646"/>
        <v>0</v>
      </c>
      <c r="S5468" s="184">
        <v>0</v>
      </c>
      <c r="T5468" s="184">
        <v>0</v>
      </c>
      <c r="U5468" s="184">
        <f t="shared" si="647"/>
        <v>0</v>
      </c>
      <c r="W5468" s="185">
        <v>0</v>
      </c>
      <c r="X5468" s="185">
        <v>0</v>
      </c>
      <c r="Y5468" s="185">
        <f t="shared" si="648"/>
        <v>0</v>
      </c>
    </row>
    <row r="5469" spans="2:25" s="187" customFormat="1" hidden="1" x14ac:dyDescent="0.3">
      <c r="B5469" s="226" t="s">
        <v>5770</v>
      </c>
      <c r="C5469" s="338" t="s">
        <v>12939</v>
      </c>
      <c r="D5469" s="249"/>
      <c r="E5469" s="249"/>
      <c r="F5469" s="183"/>
      <c r="G5469" s="184">
        <f t="shared" si="649"/>
        <v>794.58</v>
      </c>
      <c r="H5469" s="184">
        <f t="shared" si="650"/>
        <v>606.29876520000005</v>
      </c>
      <c r="I5469" s="184">
        <f t="shared" si="644"/>
        <v>188.28123479999999</v>
      </c>
      <c r="K5469" s="184">
        <v>0</v>
      </c>
      <c r="L5469" s="184">
        <v>0</v>
      </c>
      <c r="M5469" s="184">
        <f t="shared" si="645"/>
        <v>0</v>
      </c>
      <c r="O5469" s="188">
        <v>794.58</v>
      </c>
      <c r="P5469" s="188">
        <v>606.29876520000005</v>
      </c>
      <c r="Q5469" s="188">
        <f t="shared" si="646"/>
        <v>188.28123479999999</v>
      </c>
      <c r="S5469" s="184">
        <v>0</v>
      </c>
      <c r="T5469" s="184">
        <v>0</v>
      </c>
      <c r="U5469" s="184">
        <f t="shared" si="647"/>
        <v>0</v>
      </c>
      <c r="W5469" s="185">
        <v>0</v>
      </c>
      <c r="X5469" s="185">
        <v>0</v>
      </c>
      <c r="Y5469" s="185">
        <f t="shared" si="648"/>
        <v>0</v>
      </c>
    </row>
    <row r="5470" spans="2:25" s="187" customFormat="1" hidden="1" x14ac:dyDescent="0.3">
      <c r="B5470" s="226" t="s">
        <v>5771</v>
      </c>
      <c r="C5470" s="338" t="s">
        <v>12940</v>
      </c>
      <c r="D5470" s="249"/>
      <c r="E5470" s="249"/>
      <c r="F5470" s="183"/>
      <c r="G5470" s="184">
        <f t="shared" si="649"/>
        <v>475.07090000000005</v>
      </c>
      <c r="H5470" s="184">
        <f t="shared" si="650"/>
        <v>404.58821945</v>
      </c>
      <c r="I5470" s="184">
        <f t="shared" si="644"/>
        <v>70.482680550000055</v>
      </c>
      <c r="K5470" s="184">
        <v>0</v>
      </c>
      <c r="L5470" s="184">
        <v>0</v>
      </c>
      <c r="M5470" s="184">
        <f t="shared" si="645"/>
        <v>0</v>
      </c>
      <c r="O5470" s="188">
        <v>475.07090000000005</v>
      </c>
      <c r="P5470" s="188">
        <v>404.58821945</v>
      </c>
      <c r="Q5470" s="188">
        <f t="shared" si="646"/>
        <v>70.482680550000055</v>
      </c>
      <c r="S5470" s="184">
        <v>0</v>
      </c>
      <c r="T5470" s="184">
        <v>0</v>
      </c>
      <c r="U5470" s="184">
        <f t="shared" si="647"/>
        <v>0</v>
      </c>
      <c r="W5470" s="185">
        <v>0</v>
      </c>
      <c r="X5470" s="185">
        <v>0</v>
      </c>
      <c r="Y5470" s="185">
        <f t="shared" si="648"/>
        <v>0</v>
      </c>
    </row>
    <row r="5471" spans="2:25" s="187" customFormat="1" hidden="1" x14ac:dyDescent="0.3">
      <c r="B5471" s="226" t="s">
        <v>5772</v>
      </c>
      <c r="C5471" s="338" t="s">
        <v>12941</v>
      </c>
      <c r="D5471" s="249"/>
      <c r="E5471" s="249"/>
      <c r="F5471" s="183"/>
      <c r="G5471" s="184">
        <f t="shared" si="649"/>
        <v>372.11849999999998</v>
      </c>
      <c r="H5471" s="184">
        <f t="shared" si="650"/>
        <v>336.44729599999999</v>
      </c>
      <c r="I5471" s="184">
        <f t="shared" si="644"/>
        <v>35.671203999999989</v>
      </c>
      <c r="K5471" s="184">
        <v>0</v>
      </c>
      <c r="L5471" s="184">
        <v>0</v>
      </c>
      <c r="M5471" s="184">
        <f t="shared" si="645"/>
        <v>0</v>
      </c>
      <c r="O5471" s="188">
        <v>372.11849999999998</v>
      </c>
      <c r="P5471" s="188">
        <v>336.44729599999999</v>
      </c>
      <c r="Q5471" s="188">
        <f t="shared" si="646"/>
        <v>35.671203999999989</v>
      </c>
      <c r="S5471" s="184">
        <v>0</v>
      </c>
      <c r="T5471" s="184">
        <v>0</v>
      </c>
      <c r="U5471" s="184">
        <f t="shared" si="647"/>
        <v>0</v>
      </c>
      <c r="W5471" s="185">
        <v>0</v>
      </c>
      <c r="X5471" s="185">
        <v>0</v>
      </c>
      <c r="Y5471" s="185">
        <f t="shared" si="648"/>
        <v>0</v>
      </c>
    </row>
    <row r="5472" spans="2:25" s="187" customFormat="1" hidden="1" x14ac:dyDescent="0.3">
      <c r="B5472" s="226" t="s">
        <v>5773</v>
      </c>
      <c r="C5472" s="338" t="s">
        <v>12942</v>
      </c>
      <c r="D5472" s="249"/>
      <c r="E5472" s="249"/>
      <c r="F5472" s="183"/>
      <c r="G5472" s="184">
        <f t="shared" si="649"/>
        <v>940.73109999999997</v>
      </c>
      <c r="H5472" s="184">
        <f t="shared" si="650"/>
        <v>629.72966155999995</v>
      </c>
      <c r="I5472" s="184">
        <f t="shared" si="644"/>
        <v>311.00143844000002</v>
      </c>
      <c r="K5472" s="184">
        <v>0</v>
      </c>
      <c r="L5472" s="184">
        <v>0</v>
      </c>
      <c r="M5472" s="184">
        <f t="shared" si="645"/>
        <v>0</v>
      </c>
      <c r="O5472" s="188">
        <v>940.73109999999997</v>
      </c>
      <c r="P5472" s="188">
        <v>629.72966155999995</v>
      </c>
      <c r="Q5472" s="188">
        <f t="shared" si="646"/>
        <v>311.00143844000002</v>
      </c>
      <c r="S5472" s="184">
        <v>0</v>
      </c>
      <c r="T5472" s="184">
        <v>0</v>
      </c>
      <c r="U5472" s="184">
        <f t="shared" si="647"/>
        <v>0</v>
      </c>
      <c r="W5472" s="185">
        <v>0</v>
      </c>
      <c r="X5472" s="185">
        <v>0</v>
      </c>
      <c r="Y5472" s="185">
        <f t="shared" si="648"/>
        <v>0</v>
      </c>
    </row>
    <row r="5473" spans="2:25" s="187" customFormat="1" hidden="1" x14ac:dyDescent="0.3">
      <c r="B5473" s="226" t="s">
        <v>5774</v>
      </c>
      <c r="C5473" s="338" t="s">
        <v>12943</v>
      </c>
      <c r="D5473" s="249"/>
      <c r="E5473" s="249"/>
      <c r="F5473" s="183"/>
      <c r="G5473" s="184">
        <f t="shared" si="649"/>
        <v>422.10109999999997</v>
      </c>
      <c r="H5473" s="184">
        <f t="shared" si="650"/>
        <v>351.26203881999999</v>
      </c>
      <c r="I5473" s="184">
        <f t="shared" si="644"/>
        <v>70.839061179999987</v>
      </c>
      <c r="K5473" s="184">
        <v>0</v>
      </c>
      <c r="L5473" s="184">
        <v>0</v>
      </c>
      <c r="M5473" s="184">
        <f t="shared" si="645"/>
        <v>0</v>
      </c>
      <c r="O5473" s="188">
        <v>422.10109999999997</v>
      </c>
      <c r="P5473" s="188">
        <v>351.26203881999999</v>
      </c>
      <c r="Q5473" s="188">
        <f t="shared" si="646"/>
        <v>70.839061179999987</v>
      </c>
      <c r="S5473" s="184">
        <v>0</v>
      </c>
      <c r="T5473" s="184">
        <v>0</v>
      </c>
      <c r="U5473" s="184">
        <f t="shared" si="647"/>
        <v>0</v>
      </c>
      <c r="W5473" s="185">
        <v>0</v>
      </c>
      <c r="X5473" s="185">
        <v>0</v>
      </c>
      <c r="Y5473" s="185">
        <f t="shared" si="648"/>
        <v>0</v>
      </c>
    </row>
    <row r="5474" spans="2:25" s="187" customFormat="1" hidden="1" x14ac:dyDescent="0.3">
      <c r="B5474" s="226" t="s">
        <v>5775</v>
      </c>
      <c r="C5474" s="338" t="s">
        <v>12944</v>
      </c>
      <c r="D5474" s="249"/>
      <c r="E5474" s="249"/>
      <c r="F5474" s="183"/>
      <c r="G5474" s="184">
        <f t="shared" si="649"/>
        <v>2360.6559999999999</v>
      </c>
      <c r="H5474" s="184">
        <f t="shared" si="650"/>
        <v>1908.36843557</v>
      </c>
      <c r="I5474" s="184">
        <f t="shared" si="644"/>
        <v>452.28756442999997</v>
      </c>
      <c r="K5474" s="184">
        <v>0</v>
      </c>
      <c r="L5474" s="184">
        <v>0</v>
      </c>
      <c r="M5474" s="184">
        <f t="shared" si="645"/>
        <v>0</v>
      </c>
      <c r="O5474" s="188">
        <v>2360.6559999999999</v>
      </c>
      <c r="P5474" s="188">
        <v>1908.36843557</v>
      </c>
      <c r="Q5474" s="188">
        <f t="shared" si="646"/>
        <v>452.28756442999997</v>
      </c>
      <c r="S5474" s="184">
        <v>0</v>
      </c>
      <c r="T5474" s="184">
        <v>0</v>
      </c>
      <c r="U5474" s="184">
        <f t="shared" si="647"/>
        <v>0</v>
      </c>
      <c r="W5474" s="185">
        <v>0</v>
      </c>
      <c r="X5474" s="185">
        <v>0</v>
      </c>
      <c r="Y5474" s="185">
        <f t="shared" si="648"/>
        <v>0</v>
      </c>
    </row>
    <row r="5475" spans="2:25" s="187" customFormat="1" hidden="1" x14ac:dyDescent="0.3">
      <c r="B5475" s="226" t="s">
        <v>5776</v>
      </c>
      <c r="C5475" s="338" t="s">
        <v>12945</v>
      </c>
      <c r="D5475" s="249"/>
      <c r="E5475" s="249"/>
      <c r="F5475" s="183"/>
      <c r="G5475" s="184">
        <f t="shared" si="649"/>
        <v>4883.4704000000002</v>
      </c>
      <c r="H5475" s="184">
        <f t="shared" si="650"/>
        <v>257.56537633000005</v>
      </c>
      <c r="I5475" s="184">
        <f t="shared" si="644"/>
        <v>4625.9050236700004</v>
      </c>
      <c r="K5475" s="184">
        <v>0</v>
      </c>
      <c r="L5475" s="184">
        <v>0</v>
      </c>
      <c r="M5475" s="184">
        <f t="shared" si="645"/>
        <v>0</v>
      </c>
      <c r="O5475" s="188">
        <v>4883.4704000000002</v>
      </c>
      <c r="P5475" s="188">
        <v>257.56537633000005</v>
      </c>
      <c r="Q5475" s="188">
        <f t="shared" si="646"/>
        <v>4625.9050236700004</v>
      </c>
      <c r="S5475" s="184">
        <v>0</v>
      </c>
      <c r="T5475" s="184">
        <v>0</v>
      </c>
      <c r="U5475" s="184">
        <f t="shared" si="647"/>
        <v>0</v>
      </c>
      <c r="W5475" s="185">
        <v>0</v>
      </c>
      <c r="X5475" s="185">
        <v>0</v>
      </c>
      <c r="Y5475" s="185">
        <f t="shared" si="648"/>
        <v>0</v>
      </c>
    </row>
    <row r="5476" spans="2:25" s="187" customFormat="1" hidden="1" x14ac:dyDescent="0.3">
      <c r="B5476" s="226" t="s">
        <v>5777</v>
      </c>
      <c r="C5476" s="338" t="s">
        <v>12946</v>
      </c>
      <c r="D5476" s="249"/>
      <c r="E5476" s="249"/>
      <c r="F5476" s="183"/>
      <c r="G5476" s="184">
        <f t="shared" si="649"/>
        <v>2156.4757</v>
      </c>
      <c r="H5476" s="184">
        <f t="shared" si="650"/>
        <v>1336.57921373</v>
      </c>
      <c r="I5476" s="184">
        <f t="shared" si="644"/>
        <v>819.89648626999997</v>
      </c>
      <c r="K5476" s="184">
        <v>0</v>
      </c>
      <c r="L5476" s="184">
        <v>0</v>
      </c>
      <c r="M5476" s="184">
        <f t="shared" si="645"/>
        <v>0</v>
      </c>
      <c r="O5476" s="188">
        <v>2156.4757</v>
      </c>
      <c r="P5476" s="188">
        <v>1336.57921373</v>
      </c>
      <c r="Q5476" s="188">
        <f t="shared" si="646"/>
        <v>819.89648626999997</v>
      </c>
      <c r="S5476" s="184">
        <v>0</v>
      </c>
      <c r="T5476" s="184">
        <v>0</v>
      </c>
      <c r="U5476" s="184">
        <f t="shared" si="647"/>
        <v>0</v>
      </c>
      <c r="W5476" s="185">
        <v>0</v>
      </c>
      <c r="X5476" s="185">
        <v>0</v>
      </c>
      <c r="Y5476" s="185">
        <f t="shared" si="648"/>
        <v>0</v>
      </c>
    </row>
    <row r="5477" spans="2:25" s="187" customFormat="1" hidden="1" x14ac:dyDescent="0.3">
      <c r="B5477" s="226" t="s">
        <v>5778</v>
      </c>
      <c r="C5477" s="338" t="s">
        <v>12947</v>
      </c>
      <c r="D5477" s="249"/>
      <c r="E5477" s="249"/>
      <c r="F5477" s="183"/>
      <c r="G5477" s="184">
        <f t="shared" si="649"/>
        <v>22330.889500000001</v>
      </c>
      <c r="H5477" s="184">
        <f t="shared" si="650"/>
        <v>16251.2509928</v>
      </c>
      <c r="I5477" s="184">
        <f t="shared" si="644"/>
        <v>6079.6385072000012</v>
      </c>
      <c r="K5477" s="184">
        <v>0</v>
      </c>
      <c r="L5477" s="184">
        <v>0</v>
      </c>
      <c r="M5477" s="184">
        <f t="shared" si="645"/>
        <v>0</v>
      </c>
      <c r="O5477" s="188">
        <v>22330.889500000001</v>
      </c>
      <c r="P5477" s="188">
        <v>16251.2509928</v>
      </c>
      <c r="Q5477" s="188">
        <f t="shared" si="646"/>
        <v>6079.6385072000012</v>
      </c>
      <c r="S5477" s="184">
        <v>0</v>
      </c>
      <c r="T5477" s="184">
        <v>0</v>
      </c>
      <c r="U5477" s="184">
        <f t="shared" si="647"/>
        <v>0</v>
      </c>
      <c r="W5477" s="185">
        <v>0</v>
      </c>
      <c r="X5477" s="185">
        <v>0</v>
      </c>
      <c r="Y5477" s="185">
        <f t="shared" si="648"/>
        <v>0</v>
      </c>
    </row>
    <row r="5478" spans="2:25" s="187" customFormat="1" hidden="1" x14ac:dyDescent="0.3">
      <c r="B5478" s="226" t="s">
        <v>5779</v>
      </c>
      <c r="C5478" s="338" t="s">
        <v>12948</v>
      </c>
      <c r="D5478" s="249"/>
      <c r="E5478" s="249"/>
      <c r="F5478" s="183"/>
      <c r="G5478" s="184">
        <f t="shared" si="649"/>
        <v>288.09339999999997</v>
      </c>
      <c r="H5478" s="184">
        <f t="shared" si="650"/>
        <v>240.65053777999998</v>
      </c>
      <c r="I5478" s="184">
        <f t="shared" si="644"/>
        <v>47.442862219999995</v>
      </c>
      <c r="K5478" s="184">
        <v>0</v>
      </c>
      <c r="L5478" s="184">
        <v>0</v>
      </c>
      <c r="M5478" s="184">
        <f t="shared" si="645"/>
        <v>0</v>
      </c>
      <c r="O5478" s="188">
        <v>288.09339999999997</v>
      </c>
      <c r="P5478" s="188">
        <v>240.65053777999998</v>
      </c>
      <c r="Q5478" s="188">
        <f t="shared" si="646"/>
        <v>47.442862219999995</v>
      </c>
      <c r="S5478" s="184">
        <v>0</v>
      </c>
      <c r="T5478" s="184">
        <v>0</v>
      </c>
      <c r="U5478" s="184">
        <f t="shared" si="647"/>
        <v>0</v>
      </c>
      <c r="W5478" s="185">
        <v>0</v>
      </c>
      <c r="X5478" s="185">
        <v>0</v>
      </c>
      <c r="Y5478" s="185">
        <f t="shared" si="648"/>
        <v>0</v>
      </c>
    </row>
    <row r="5479" spans="2:25" s="187" customFormat="1" hidden="1" x14ac:dyDescent="0.3">
      <c r="B5479" s="226" t="s">
        <v>5780</v>
      </c>
      <c r="C5479" s="338" t="s">
        <v>12949</v>
      </c>
      <c r="D5479" s="249"/>
      <c r="E5479" s="249"/>
      <c r="F5479" s="183"/>
      <c r="G5479" s="184">
        <f t="shared" si="649"/>
        <v>1597.2157999999999</v>
      </c>
      <c r="H5479" s="184">
        <f t="shared" si="650"/>
        <v>1042.93255899</v>
      </c>
      <c r="I5479" s="184">
        <f t="shared" si="644"/>
        <v>554.28324100999998</v>
      </c>
      <c r="K5479" s="184">
        <v>0</v>
      </c>
      <c r="L5479" s="184">
        <v>0</v>
      </c>
      <c r="M5479" s="184">
        <f t="shared" si="645"/>
        <v>0</v>
      </c>
      <c r="O5479" s="188">
        <v>1597.2157999999999</v>
      </c>
      <c r="P5479" s="188">
        <v>1042.93255899</v>
      </c>
      <c r="Q5479" s="188">
        <f t="shared" si="646"/>
        <v>554.28324100999998</v>
      </c>
      <c r="S5479" s="184">
        <v>0</v>
      </c>
      <c r="T5479" s="184">
        <v>0</v>
      </c>
      <c r="U5479" s="184">
        <f t="shared" si="647"/>
        <v>0</v>
      </c>
      <c r="W5479" s="185">
        <v>0</v>
      </c>
      <c r="X5479" s="185">
        <v>0</v>
      </c>
      <c r="Y5479" s="185">
        <f t="shared" si="648"/>
        <v>0</v>
      </c>
    </row>
    <row r="5480" spans="2:25" s="187" customFormat="1" hidden="1" x14ac:dyDescent="0.3">
      <c r="B5480" s="226" t="s">
        <v>5781</v>
      </c>
      <c r="C5480" s="338" t="s">
        <v>12950</v>
      </c>
      <c r="D5480" s="249"/>
      <c r="E5480" s="249"/>
      <c r="F5480" s="183"/>
      <c r="G5480" s="184">
        <f t="shared" si="649"/>
        <v>112887.73909999999</v>
      </c>
      <c r="H5480" s="184">
        <f t="shared" si="650"/>
        <v>83040.397291669986</v>
      </c>
      <c r="I5480" s="184">
        <f t="shared" si="644"/>
        <v>29847.341808330006</v>
      </c>
      <c r="K5480" s="184">
        <v>0</v>
      </c>
      <c r="L5480" s="184">
        <v>0</v>
      </c>
      <c r="M5480" s="184">
        <f t="shared" si="645"/>
        <v>0</v>
      </c>
      <c r="O5480" s="188">
        <v>112887.73909999999</v>
      </c>
      <c r="P5480" s="188">
        <v>83040.397291669986</v>
      </c>
      <c r="Q5480" s="188">
        <f t="shared" si="646"/>
        <v>29847.341808330006</v>
      </c>
      <c r="S5480" s="184">
        <v>0</v>
      </c>
      <c r="T5480" s="184">
        <v>0</v>
      </c>
      <c r="U5480" s="184">
        <f t="shared" si="647"/>
        <v>0</v>
      </c>
      <c r="W5480" s="185">
        <v>0</v>
      </c>
      <c r="X5480" s="185">
        <v>0</v>
      </c>
      <c r="Y5480" s="185">
        <f t="shared" si="648"/>
        <v>0</v>
      </c>
    </row>
    <row r="5481" spans="2:25" s="187" customFormat="1" hidden="1" x14ac:dyDescent="0.3">
      <c r="B5481" s="226" t="s">
        <v>5782</v>
      </c>
      <c r="C5481" s="338" t="s">
        <v>12951</v>
      </c>
      <c r="D5481" s="249"/>
      <c r="E5481" s="249"/>
      <c r="F5481" s="183"/>
      <c r="G5481" s="184">
        <f t="shared" si="649"/>
        <v>7530.2820000000002</v>
      </c>
      <c r="H5481" s="184">
        <f t="shared" si="650"/>
        <v>5647.8483651800007</v>
      </c>
      <c r="I5481" s="184">
        <f t="shared" si="644"/>
        <v>1882.4336348199995</v>
      </c>
      <c r="K5481" s="184">
        <v>0</v>
      </c>
      <c r="L5481" s="184">
        <v>0</v>
      </c>
      <c r="M5481" s="184">
        <f t="shared" si="645"/>
        <v>0</v>
      </c>
      <c r="O5481" s="188">
        <v>7530.2820000000002</v>
      </c>
      <c r="P5481" s="188">
        <v>5647.8483651800007</v>
      </c>
      <c r="Q5481" s="188">
        <f t="shared" si="646"/>
        <v>1882.4336348199995</v>
      </c>
      <c r="S5481" s="184">
        <v>0</v>
      </c>
      <c r="T5481" s="184">
        <v>0</v>
      </c>
      <c r="U5481" s="184">
        <f t="shared" si="647"/>
        <v>0</v>
      </c>
      <c r="W5481" s="185">
        <v>0</v>
      </c>
      <c r="X5481" s="185">
        <v>0</v>
      </c>
      <c r="Y5481" s="185">
        <f t="shared" si="648"/>
        <v>0</v>
      </c>
    </row>
    <row r="5482" spans="2:25" s="187" customFormat="1" hidden="1" x14ac:dyDescent="0.3">
      <c r="B5482" s="226" t="s">
        <v>5783</v>
      </c>
      <c r="C5482" s="338" t="s">
        <v>12952</v>
      </c>
      <c r="D5482" s="249"/>
      <c r="E5482" s="249"/>
      <c r="F5482" s="183"/>
      <c r="G5482" s="184">
        <f t="shared" si="649"/>
        <v>1073.2308</v>
      </c>
      <c r="H5482" s="184">
        <f t="shared" si="650"/>
        <v>1073.2308</v>
      </c>
      <c r="I5482" s="184">
        <f t="shared" si="644"/>
        <v>0</v>
      </c>
      <c r="K5482" s="184">
        <v>0</v>
      </c>
      <c r="L5482" s="184">
        <v>0</v>
      </c>
      <c r="M5482" s="184">
        <f t="shared" si="645"/>
        <v>0</v>
      </c>
      <c r="O5482" s="188">
        <v>1073.2308</v>
      </c>
      <c r="P5482" s="188">
        <v>1073.2308</v>
      </c>
      <c r="Q5482" s="188">
        <f t="shared" si="646"/>
        <v>0</v>
      </c>
      <c r="S5482" s="184">
        <v>0</v>
      </c>
      <c r="T5482" s="184">
        <v>0</v>
      </c>
      <c r="U5482" s="184">
        <f t="shared" si="647"/>
        <v>0</v>
      </c>
      <c r="W5482" s="185">
        <v>0</v>
      </c>
      <c r="X5482" s="185">
        <v>0</v>
      </c>
      <c r="Y5482" s="185">
        <f t="shared" si="648"/>
        <v>0</v>
      </c>
    </row>
    <row r="5483" spans="2:25" s="187" customFormat="1" hidden="1" x14ac:dyDescent="0.3">
      <c r="B5483" s="226" t="s">
        <v>5784</v>
      </c>
      <c r="C5483" s="338" t="s">
        <v>12953</v>
      </c>
      <c r="D5483" s="249"/>
      <c r="E5483" s="249"/>
      <c r="F5483" s="183"/>
      <c r="G5483" s="184">
        <f t="shared" si="649"/>
        <v>935.52449999999999</v>
      </c>
      <c r="H5483" s="184">
        <f t="shared" si="650"/>
        <v>761.59826741999996</v>
      </c>
      <c r="I5483" s="184">
        <f t="shared" si="644"/>
        <v>173.92623258000003</v>
      </c>
      <c r="J5483" s="179"/>
      <c r="K5483" s="184">
        <v>0</v>
      </c>
      <c r="L5483" s="184">
        <v>0</v>
      </c>
      <c r="M5483" s="184">
        <f t="shared" si="645"/>
        <v>0</v>
      </c>
      <c r="N5483" s="179"/>
      <c r="O5483" s="184">
        <v>935.52449999999999</v>
      </c>
      <c r="P5483" s="184">
        <v>761.59826741999996</v>
      </c>
      <c r="Q5483" s="184">
        <f t="shared" si="646"/>
        <v>173.92623258000003</v>
      </c>
      <c r="R5483" s="179"/>
      <c r="S5483" s="184">
        <v>0</v>
      </c>
      <c r="T5483" s="184">
        <v>0</v>
      </c>
      <c r="U5483" s="184">
        <f t="shared" si="647"/>
        <v>0</v>
      </c>
      <c r="V5483" s="179"/>
      <c r="W5483" s="184">
        <v>0</v>
      </c>
      <c r="X5483" s="184">
        <v>0</v>
      </c>
      <c r="Y5483" s="184">
        <f t="shared" si="648"/>
        <v>0</v>
      </c>
    </row>
    <row r="5484" spans="2:25" s="187" customFormat="1" hidden="1" x14ac:dyDescent="0.3">
      <c r="B5484" s="226" t="s">
        <v>5785</v>
      </c>
      <c r="C5484" s="338" t="s">
        <v>12954</v>
      </c>
      <c r="D5484" s="249"/>
      <c r="E5484" s="249"/>
      <c r="F5484" s="183"/>
      <c r="G5484" s="184">
        <f t="shared" si="649"/>
        <v>1401.0347999999999</v>
      </c>
      <c r="H5484" s="184">
        <f t="shared" si="650"/>
        <v>1045.64625843</v>
      </c>
      <c r="I5484" s="184">
        <f t="shared" si="644"/>
        <v>355.38854156999992</v>
      </c>
      <c r="K5484" s="184">
        <v>0</v>
      </c>
      <c r="L5484" s="184">
        <v>0</v>
      </c>
      <c r="M5484" s="184">
        <f t="shared" si="645"/>
        <v>0</v>
      </c>
      <c r="O5484" s="188">
        <v>1401.0347999999999</v>
      </c>
      <c r="P5484" s="188">
        <v>1045.64625843</v>
      </c>
      <c r="Q5484" s="188">
        <f t="shared" si="646"/>
        <v>355.38854156999992</v>
      </c>
      <c r="S5484" s="184">
        <v>0</v>
      </c>
      <c r="T5484" s="184">
        <v>0</v>
      </c>
      <c r="U5484" s="184">
        <f t="shared" si="647"/>
        <v>0</v>
      </c>
      <c r="W5484" s="185">
        <v>0</v>
      </c>
      <c r="X5484" s="185">
        <v>0</v>
      </c>
      <c r="Y5484" s="185">
        <f t="shared" si="648"/>
        <v>0</v>
      </c>
    </row>
    <row r="5485" spans="2:25" s="187" customFormat="1" hidden="1" x14ac:dyDescent="0.3">
      <c r="B5485" s="226" t="s">
        <v>5786</v>
      </c>
      <c r="C5485" s="338" t="s">
        <v>12955</v>
      </c>
      <c r="D5485" s="249"/>
      <c r="E5485" s="249"/>
      <c r="F5485" s="183"/>
      <c r="G5485" s="184">
        <f t="shared" si="649"/>
        <v>800.70490000000007</v>
      </c>
      <c r="H5485" s="184">
        <f t="shared" si="650"/>
        <v>516.82995597000001</v>
      </c>
      <c r="I5485" s="184">
        <f t="shared" si="644"/>
        <v>283.87494403000005</v>
      </c>
      <c r="K5485" s="184">
        <v>0</v>
      </c>
      <c r="L5485" s="184">
        <v>0</v>
      </c>
      <c r="M5485" s="184">
        <f t="shared" si="645"/>
        <v>0</v>
      </c>
      <c r="O5485" s="188">
        <v>800.70490000000007</v>
      </c>
      <c r="P5485" s="188">
        <v>516.82995597000001</v>
      </c>
      <c r="Q5485" s="188">
        <f t="shared" si="646"/>
        <v>283.87494403000005</v>
      </c>
      <c r="S5485" s="184">
        <v>0</v>
      </c>
      <c r="T5485" s="184">
        <v>0</v>
      </c>
      <c r="U5485" s="184">
        <f t="shared" si="647"/>
        <v>0</v>
      </c>
      <c r="W5485" s="185">
        <v>0</v>
      </c>
      <c r="X5485" s="185">
        <v>0</v>
      </c>
      <c r="Y5485" s="185">
        <f t="shared" si="648"/>
        <v>0</v>
      </c>
    </row>
    <row r="5486" spans="2:25" s="187" customFormat="1" hidden="1" x14ac:dyDescent="0.3">
      <c r="B5486" s="226" t="s">
        <v>5787</v>
      </c>
      <c r="C5486" s="338" t="s">
        <v>12956</v>
      </c>
      <c r="D5486" s="249"/>
      <c r="E5486" s="249"/>
      <c r="F5486" s="183"/>
      <c r="G5486" s="184">
        <f t="shared" si="649"/>
        <v>554.47919999999999</v>
      </c>
      <c r="H5486" s="184">
        <f t="shared" si="650"/>
        <v>438.19293400000004</v>
      </c>
      <c r="I5486" s="184">
        <f t="shared" si="644"/>
        <v>116.28626599999996</v>
      </c>
      <c r="K5486" s="184">
        <v>0</v>
      </c>
      <c r="L5486" s="184">
        <v>0</v>
      </c>
      <c r="M5486" s="184">
        <f t="shared" si="645"/>
        <v>0</v>
      </c>
      <c r="O5486" s="188">
        <v>554.47919999999999</v>
      </c>
      <c r="P5486" s="188">
        <v>438.19293400000004</v>
      </c>
      <c r="Q5486" s="188">
        <f t="shared" si="646"/>
        <v>116.28626599999996</v>
      </c>
      <c r="S5486" s="184">
        <v>0</v>
      </c>
      <c r="T5486" s="184">
        <v>0</v>
      </c>
      <c r="U5486" s="184">
        <f t="shared" si="647"/>
        <v>0</v>
      </c>
      <c r="W5486" s="185">
        <v>0</v>
      </c>
      <c r="X5486" s="185">
        <v>0</v>
      </c>
      <c r="Y5486" s="185">
        <f t="shared" si="648"/>
        <v>0</v>
      </c>
    </row>
    <row r="5487" spans="2:25" s="187" customFormat="1" hidden="1" x14ac:dyDescent="0.3">
      <c r="B5487" s="226" t="s">
        <v>5788</v>
      </c>
      <c r="C5487" s="338" t="s">
        <v>12957</v>
      </c>
      <c r="D5487" s="249"/>
      <c r="E5487" s="249"/>
      <c r="F5487" s="183"/>
      <c r="G5487" s="184">
        <f t="shared" si="649"/>
        <v>2319.0326</v>
      </c>
      <c r="H5487" s="184">
        <f t="shared" si="650"/>
        <v>1214.62936623</v>
      </c>
      <c r="I5487" s="184">
        <f t="shared" si="644"/>
        <v>1104.40323377</v>
      </c>
      <c r="K5487" s="184">
        <v>0</v>
      </c>
      <c r="L5487" s="184">
        <v>0</v>
      </c>
      <c r="M5487" s="184">
        <f t="shared" si="645"/>
        <v>0</v>
      </c>
      <c r="O5487" s="188">
        <v>2319.0326</v>
      </c>
      <c r="P5487" s="188">
        <v>1214.62936623</v>
      </c>
      <c r="Q5487" s="188">
        <f t="shared" si="646"/>
        <v>1104.40323377</v>
      </c>
      <c r="S5487" s="184">
        <v>0</v>
      </c>
      <c r="T5487" s="184">
        <v>0</v>
      </c>
      <c r="U5487" s="184">
        <f t="shared" si="647"/>
        <v>0</v>
      </c>
      <c r="W5487" s="185">
        <v>0</v>
      </c>
      <c r="X5487" s="185">
        <v>0</v>
      </c>
      <c r="Y5487" s="185">
        <f t="shared" si="648"/>
        <v>0</v>
      </c>
    </row>
    <row r="5488" spans="2:25" s="187" customFormat="1" hidden="1" x14ac:dyDescent="0.3">
      <c r="B5488" s="226" t="s">
        <v>5789</v>
      </c>
      <c r="C5488" s="338" t="s">
        <v>12958</v>
      </c>
      <c r="D5488" s="249"/>
      <c r="E5488" s="249"/>
      <c r="F5488" s="183"/>
      <c r="G5488" s="184">
        <f t="shared" si="649"/>
        <v>52.599800000000002</v>
      </c>
      <c r="H5488" s="184">
        <f t="shared" si="650"/>
        <v>47.7381648</v>
      </c>
      <c r="I5488" s="184">
        <f t="shared" si="644"/>
        <v>4.861635200000002</v>
      </c>
      <c r="K5488" s="184">
        <v>0</v>
      </c>
      <c r="L5488" s="184">
        <v>0</v>
      </c>
      <c r="M5488" s="184">
        <f t="shared" si="645"/>
        <v>0</v>
      </c>
      <c r="O5488" s="188">
        <v>52.599800000000002</v>
      </c>
      <c r="P5488" s="188">
        <v>47.7381648</v>
      </c>
      <c r="Q5488" s="188">
        <f t="shared" si="646"/>
        <v>4.861635200000002</v>
      </c>
      <c r="S5488" s="184">
        <v>0</v>
      </c>
      <c r="T5488" s="184">
        <v>0</v>
      </c>
      <c r="U5488" s="184">
        <f t="shared" si="647"/>
        <v>0</v>
      </c>
      <c r="W5488" s="185">
        <v>0</v>
      </c>
      <c r="X5488" s="185">
        <v>0</v>
      </c>
      <c r="Y5488" s="185">
        <f t="shared" si="648"/>
        <v>0</v>
      </c>
    </row>
    <row r="5489" spans="2:25" s="187" customFormat="1" hidden="1" x14ac:dyDescent="0.3">
      <c r="B5489" s="226" t="s">
        <v>5790</v>
      </c>
      <c r="C5489" s="338" t="s">
        <v>12959</v>
      </c>
      <c r="D5489" s="249"/>
      <c r="E5489" s="249"/>
      <c r="F5489" s="183"/>
      <c r="G5489" s="184">
        <f t="shared" si="649"/>
        <v>119.7633</v>
      </c>
      <c r="H5489" s="184">
        <f t="shared" si="650"/>
        <v>117.19883103000001</v>
      </c>
      <c r="I5489" s="184">
        <f t="shared" si="644"/>
        <v>2.564468969999993</v>
      </c>
      <c r="K5489" s="184">
        <v>0</v>
      </c>
      <c r="L5489" s="184">
        <v>0</v>
      </c>
      <c r="M5489" s="184">
        <f t="shared" si="645"/>
        <v>0</v>
      </c>
      <c r="O5489" s="188">
        <v>119.7633</v>
      </c>
      <c r="P5489" s="188">
        <v>117.19883103000001</v>
      </c>
      <c r="Q5489" s="188">
        <f t="shared" si="646"/>
        <v>2.564468969999993</v>
      </c>
      <c r="S5489" s="184">
        <v>0</v>
      </c>
      <c r="T5489" s="184">
        <v>0</v>
      </c>
      <c r="U5489" s="184">
        <f t="shared" si="647"/>
        <v>0</v>
      </c>
      <c r="W5489" s="185">
        <v>0</v>
      </c>
      <c r="X5489" s="185">
        <v>0</v>
      </c>
      <c r="Y5489" s="185">
        <f t="shared" si="648"/>
        <v>0</v>
      </c>
    </row>
    <row r="5490" spans="2:25" s="187" customFormat="1" hidden="1" x14ac:dyDescent="0.3">
      <c r="B5490" s="226" t="s">
        <v>5791</v>
      </c>
      <c r="C5490" s="338" t="s">
        <v>12960</v>
      </c>
      <c r="D5490" s="249"/>
      <c r="E5490" s="249"/>
      <c r="F5490" s="183"/>
      <c r="G5490" s="184">
        <f t="shared" si="649"/>
        <v>184.5462</v>
      </c>
      <c r="H5490" s="184">
        <f t="shared" si="650"/>
        <v>179.29150996000001</v>
      </c>
      <c r="I5490" s="184">
        <f t="shared" si="644"/>
        <v>5.2546900399999856</v>
      </c>
      <c r="K5490" s="184">
        <v>0</v>
      </c>
      <c r="L5490" s="184">
        <v>0</v>
      </c>
      <c r="M5490" s="184">
        <f t="shared" si="645"/>
        <v>0</v>
      </c>
      <c r="O5490" s="188">
        <v>184.5462</v>
      </c>
      <c r="P5490" s="188">
        <v>179.29150996000001</v>
      </c>
      <c r="Q5490" s="188">
        <f t="shared" si="646"/>
        <v>5.2546900399999856</v>
      </c>
      <c r="S5490" s="184">
        <v>0</v>
      </c>
      <c r="T5490" s="184">
        <v>0</v>
      </c>
      <c r="U5490" s="184">
        <f t="shared" si="647"/>
        <v>0</v>
      </c>
      <c r="W5490" s="185">
        <v>0</v>
      </c>
      <c r="X5490" s="185">
        <v>0</v>
      </c>
      <c r="Y5490" s="185">
        <f t="shared" si="648"/>
        <v>0</v>
      </c>
    </row>
    <row r="5491" spans="2:25" s="187" customFormat="1" hidden="1" x14ac:dyDescent="0.3">
      <c r="B5491" s="226" t="s">
        <v>5792</v>
      </c>
      <c r="C5491" s="338" t="s">
        <v>12961</v>
      </c>
      <c r="D5491" s="249"/>
      <c r="E5491" s="249"/>
      <c r="F5491" s="183"/>
      <c r="G5491" s="184">
        <f t="shared" si="649"/>
        <v>503.3931</v>
      </c>
      <c r="H5491" s="184">
        <f t="shared" si="650"/>
        <v>404.38757343000003</v>
      </c>
      <c r="I5491" s="184">
        <f t="shared" si="644"/>
        <v>99.005526569999972</v>
      </c>
      <c r="K5491" s="184">
        <v>0</v>
      </c>
      <c r="L5491" s="184">
        <v>0</v>
      </c>
      <c r="M5491" s="184">
        <f t="shared" si="645"/>
        <v>0</v>
      </c>
      <c r="O5491" s="188">
        <v>503.3931</v>
      </c>
      <c r="P5491" s="188">
        <v>404.38757343000003</v>
      </c>
      <c r="Q5491" s="188">
        <f t="shared" si="646"/>
        <v>99.005526569999972</v>
      </c>
      <c r="S5491" s="184">
        <v>0</v>
      </c>
      <c r="T5491" s="184">
        <v>0</v>
      </c>
      <c r="U5491" s="184">
        <f t="shared" si="647"/>
        <v>0</v>
      </c>
      <c r="W5491" s="185">
        <v>0</v>
      </c>
      <c r="X5491" s="185">
        <v>0</v>
      </c>
      <c r="Y5491" s="185">
        <f t="shared" si="648"/>
        <v>0</v>
      </c>
    </row>
    <row r="5492" spans="2:25" s="187" customFormat="1" hidden="1" x14ac:dyDescent="0.3">
      <c r="B5492" s="226" t="s">
        <v>5793</v>
      </c>
      <c r="C5492" s="338" t="s">
        <v>12962</v>
      </c>
      <c r="D5492" s="249"/>
      <c r="E5492" s="249"/>
      <c r="F5492" s="183"/>
      <c r="G5492" s="184">
        <f t="shared" si="649"/>
        <v>372.7056</v>
      </c>
      <c r="H5492" s="184">
        <f t="shared" si="650"/>
        <v>345.79364399999997</v>
      </c>
      <c r="I5492" s="184">
        <f t="shared" si="644"/>
        <v>26.911956000000032</v>
      </c>
      <c r="K5492" s="184">
        <v>0</v>
      </c>
      <c r="L5492" s="184">
        <v>0</v>
      </c>
      <c r="M5492" s="184">
        <f t="shared" si="645"/>
        <v>0</v>
      </c>
      <c r="O5492" s="188">
        <v>372.7056</v>
      </c>
      <c r="P5492" s="188">
        <v>345.79364399999997</v>
      </c>
      <c r="Q5492" s="188">
        <f t="shared" si="646"/>
        <v>26.911956000000032</v>
      </c>
      <c r="S5492" s="184">
        <v>0</v>
      </c>
      <c r="T5492" s="184">
        <v>0</v>
      </c>
      <c r="U5492" s="184">
        <f t="shared" si="647"/>
        <v>0</v>
      </c>
      <c r="W5492" s="185">
        <v>0</v>
      </c>
      <c r="X5492" s="185">
        <v>0</v>
      </c>
      <c r="Y5492" s="185">
        <f t="shared" si="648"/>
        <v>0</v>
      </c>
    </row>
    <row r="5493" spans="2:25" s="187" customFormat="1" hidden="1" x14ac:dyDescent="0.3">
      <c r="B5493" s="226" t="s">
        <v>5794</v>
      </c>
      <c r="C5493" s="338" t="s">
        <v>12963</v>
      </c>
      <c r="D5493" s="249"/>
      <c r="E5493" s="249"/>
      <c r="F5493" s="183"/>
      <c r="G5493" s="184">
        <f t="shared" si="649"/>
        <v>545.11389999999994</v>
      </c>
      <c r="H5493" s="184">
        <f t="shared" si="650"/>
        <v>340.10180774000003</v>
      </c>
      <c r="I5493" s="184">
        <f t="shared" si="644"/>
        <v>205.01209225999992</v>
      </c>
      <c r="K5493" s="184">
        <v>0</v>
      </c>
      <c r="L5493" s="184">
        <v>0</v>
      </c>
      <c r="M5493" s="184">
        <f t="shared" si="645"/>
        <v>0</v>
      </c>
      <c r="O5493" s="188">
        <v>545.11389999999994</v>
      </c>
      <c r="P5493" s="188">
        <v>340.10180774000003</v>
      </c>
      <c r="Q5493" s="188">
        <f t="shared" si="646"/>
        <v>205.01209225999992</v>
      </c>
      <c r="S5493" s="184">
        <v>0</v>
      </c>
      <c r="T5493" s="184">
        <v>0</v>
      </c>
      <c r="U5493" s="184">
        <f t="shared" si="647"/>
        <v>0</v>
      </c>
      <c r="W5493" s="185">
        <v>0</v>
      </c>
      <c r="X5493" s="185">
        <v>0</v>
      </c>
      <c r="Y5493" s="185">
        <f t="shared" si="648"/>
        <v>0</v>
      </c>
    </row>
    <row r="5494" spans="2:25" s="187" customFormat="1" hidden="1" x14ac:dyDescent="0.3">
      <c r="B5494" s="226" t="s">
        <v>5795</v>
      </c>
      <c r="C5494" s="338" t="s">
        <v>12964</v>
      </c>
      <c r="D5494" s="249"/>
      <c r="E5494" s="249"/>
      <c r="F5494" s="183"/>
      <c r="G5494" s="184">
        <f t="shared" si="649"/>
        <v>170.81280000000001</v>
      </c>
      <c r="H5494" s="184">
        <f t="shared" si="650"/>
        <v>159.58187078</v>
      </c>
      <c r="I5494" s="184">
        <f t="shared" si="644"/>
        <v>11.230929220000007</v>
      </c>
      <c r="K5494" s="184">
        <v>0</v>
      </c>
      <c r="L5494" s="184">
        <v>0</v>
      </c>
      <c r="M5494" s="184">
        <f t="shared" si="645"/>
        <v>0</v>
      </c>
      <c r="O5494" s="188">
        <v>170.81280000000001</v>
      </c>
      <c r="P5494" s="188">
        <v>159.58187078</v>
      </c>
      <c r="Q5494" s="188">
        <f t="shared" si="646"/>
        <v>11.230929220000007</v>
      </c>
      <c r="S5494" s="184">
        <v>0</v>
      </c>
      <c r="T5494" s="184">
        <v>0</v>
      </c>
      <c r="U5494" s="184">
        <f t="shared" si="647"/>
        <v>0</v>
      </c>
      <c r="W5494" s="185">
        <v>0</v>
      </c>
      <c r="X5494" s="185">
        <v>0</v>
      </c>
      <c r="Y5494" s="185">
        <f t="shared" si="648"/>
        <v>0</v>
      </c>
    </row>
    <row r="5495" spans="2:25" s="187" customFormat="1" hidden="1" x14ac:dyDescent="0.3">
      <c r="B5495" s="226" t="s">
        <v>5796</v>
      </c>
      <c r="C5495" s="338" t="s">
        <v>12965</v>
      </c>
      <c r="D5495" s="249"/>
      <c r="E5495" s="249"/>
      <c r="F5495" s="183"/>
      <c r="G5495" s="184">
        <f t="shared" si="649"/>
        <v>247.3621</v>
      </c>
      <c r="H5495" s="184">
        <f t="shared" si="650"/>
        <v>213.89564497999999</v>
      </c>
      <c r="I5495" s="184">
        <f t="shared" si="644"/>
        <v>33.466455020000012</v>
      </c>
      <c r="J5495" s="179"/>
      <c r="K5495" s="184">
        <v>0</v>
      </c>
      <c r="L5495" s="184">
        <v>0</v>
      </c>
      <c r="M5495" s="184">
        <f t="shared" si="645"/>
        <v>0</v>
      </c>
      <c r="N5495" s="179"/>
      <c r="O5495" s="184">
        <v>247.3621</v>
      </c>
      <c r="P5495" s="184">
        <v>213.89564497999999</v>
      </c>
      <c r="Q5495" s="184">
        <f t="shared" si="646"/>
        <v>33.466455020000012</v>
      </c>
      <c r="R5495" s="179"/>
      <c r="S5495" s="184">
        <v>0</v>
      </c>
      <c r="T5495" s="184">
        <v>0</v>
      </c>
      <c r="U5495" s="184">
        <f t="shared" si="647"/>
        <v>0</v>
      </c>
      <c r="V5495" s="179"/>
      <c r="W5495" s="184">
        <v>0</v>
      </c>
      <c r="X5495" s="184">
        <v>0</v>
      </c>
      <c r="Y5495" s="184">
        <f t="shared" si="648"/>
        <v>0</v>
      </c>
    </row>
    <row r="5496" spans="2:25" s="187" customFormat="1" hidden="1" x14ac:dyDescent="0.3">
      <c r="B5496" s="226" t="s">
        <v>5797</v>
      </c>
      <c r="C5496" s="338" t="s">
        <v>12966</v>
      </c>
      <c r="D5496" s="249"/>
      <c r="E5496" s="249"/>
      <c r="F5496" s="183"/>
      <c r="G5496" s="184">
        <f t="shared" si="649"/>
        <v>250.35669999999999</v>
      </c>
      <c r="H5496" s="184">
        <f t="shared" si="650"/>
        <v>232.53610519999998</v>
      </c>
      <c r="I5496" s="184">
        <f t="shared" si="644"/>
        <v>17.820594800000009</v>
      </c>
      <c r="K5496" s="184">
        <v>0</v>
      </c>
      <c r="L5496" s="184">
        <v>0</v>
      </c>
      <c r="M5496" s="184">
        <f t="shared" si="645"/>
        <v>0</v>
      </c>
      <c r="O5496" s="188">
        <v>250.35669999999999</v>
      </c>
      <c r="P5496" s="188">
        <v>232.53610519999998</v>
      </c>
      <c r="Q5496" s="188">
        <f t="shared" si="646"/>
        <v>17.820594800000009</v>
      </c>
      <c r="S5496" s="184">
        <v>0</v>
      </c>
      <c r="T5496" s="184">
        <v>0</v>
      </c>
      <c r="U5496" s="184">
        <f t="shared" si="647"/>
        <v>0</v>
      </c>
      <c r="W5496" s="185">
        <v>0</v>
      </c>
      <c r="X5496" s="185">
        <v>0</v>
      </c>
      <c r="Y5496" s="185">
        <f t="shared" si="648"/>
        <v>0</v>
      </c>
    </row>
    <row r="5497" spans="2:25" s="187" customFormat="1" hidden="1" x14ac:dyDescent="0.3">
      <c r="B5497" s="226" t="s">
        <v>5798</v>
      </c>
      <c r="C5497" s="338" t="s">
        <v>12967</v>
      </c>
      <c r="D5497" s="249"/>
      <c r="E5497" s="249"/>
      <c r="F5497" s="183"/>
      <c r="G5497" s="184">
        <f t="shared" si="649"/>
        <v>378709.3725</v>
      </c>
      <c r="H5497" s="184">
        <f t="shared" si="650"/>
        <v>0</v>
      </c>
      <c r="I5497" s="184">
        <f t="shared" si="644"/>
        <v>378709.3725</v>
      </c>
      <c r="K5497" s="184">
        <v>0</v>
      </c>
      <c r="L5497" s="184">
        <v>0</v>
      </c>
      <c r="M5497" s="184">
        <f t="shared" si="645"/>
        <v>0</v>
      </c>
      <c r="O5497" s="188">
        <v>378709.3725</v>
      </c>
      <c r="P5497" s="188">
        <v>0</v>
      </c>
      <c r="Q5497" s="188">
        <f t="shared" si="646"/>
        <v>378709.3725</v>
      </c>
      <c r="S5497" s="184">
        <v>0</v>
      </c>
      <c r="T5497" s="184">
        <v>0</v>
      </c>
      <c r="U5497" s="184">
        <f t="shared" si="647"/>
        <v>0</v>
      </c>
      <c r="W5497" s="185">
        <v>0</v>
      </c>
      <c r="X5497" s="185">
        <v>0</v>
      </c>
      <c r="Y5497" s="185">
        <f t="shared" si="648"/>
        <v>0</v>
      </c>
    </row>
    <row r="5498" spans="2:25" s="187" customFormat="1" hidden="1" x14ac:dyDescent="0.3">
      <c r="B5498" s="226" t="s">
        <v>5799</v>
      </c>
      <c r="C5498" s="338" t="s">
        <v>12968</v>
      </c>
      <c r="D5498" s="249"/>
      <c r="E5498" s="249"/>
      <c r="F5498" s="183"/>
      <c r="G5498" s="184">
        <f t="shared" si="649"/>
        <v>917.24509999999998</v>
      </c>
      <c r="H5498" s="184">
        <f t="shared" si="650"/>
        <v>501.57407553999997</v>
      </c>
      <c r="I5498" s="184">
        <f t="shared" si="644"/>
        <v>415.67102446000001</v>
      </c>
      <c r="K5498" s="184">
        <v>0</v>
      </c>
      <c r="L5498" s="184">
        <v>0</v>
      </c>
      <c r="M5498" s="184">
        <f t="shared" si="645"/>
        <v>0</v>
      </c>
      <c r="O5498" s="188">
        <v>917.24509999999998</v>
      </c>
      <c r="P5498" s="188">
        <v>501.57407553999997</v>
      </c>
      <c r="Q5498" s="188">
        <f t="shared" si="646"/>
        <v>415.67102446000001</v>
      </c>
      <c r="S5498" s="184">
        <v>0</v>
      </c>
      <c r="T5498" s="184">
        <v>0</v>
      </c>
      <c r="U5498" s="184">
        <f t="shared" si="647"/>
        <v>0</v>
      </c>
      <c r="W5498" s="185">
        <v>0</v>
      </c>
      <c r="X5498" s="185">
        <v>0</v>
      </c>
      <c r="Y5498" s="185">
        <f t="shared" si="648"/>
        <v>0</v>
      </c>
    </row>
    <row r="5499" spans="2:25" s="187" customFormat="1" hidden="1" x14ac:dyDescent="0.3">
      <c r="B5499" s="226" t="s">
        <v>5800</v>
      </c>
      <c r="C5499" s="338" t="s">
        <v>12969</v>
      </c>
      <c r="D5499" s="249"/>
      <c r="E5499" s="249"/>
      <c r="F5499" s="183"/>
      <c r="G5499" s="184">
        <f t="shared" si="649"/>
        <v>352.62900000000002</v>
      </c>
      <c r="H5499" s="184">
        <f t="shared" si="650"/>
        <v>289.15865843999995</v>
      </c>
      <c r="I5499" s="184">
        <f t="shared" si="644"/>
        <v>63.470341560000065</v>
      </c>
      <c r="K5499" s="184">
        <v>0</v>
      </c>
      <c r="L5499" s="184">
        <v>0</v>
      </c>
      <c r="M5499" s="184">
        <f t="shared" si="645"/>
        <v>0</v>
      </c>
      <c r="O5499" s="188">
        <v>352.62900000000002</v>
      </c>
      <c r="P5499" s="188">
        <v>289.15865843999995</v>
      </c>
      <c r="Q5499" s="188">
        <f t="shared" si="646"/>
        <v>63.470341560000065</v>
      </c>
      <c r="S5499" s="184">
        <v>0</v>
      </c>
      <c r="T5499" s="184">
        <v>0</v>
      </c>
      <c r="U5499" s="184">
        <f t="shared" si="647"/>
        <v>0</v>
      </c>
      <c r="W5499" s="185">
        <v>0</v>
      </c>
      <c r="X5499" s="185">
        <v>0</v>
      </c>
      <c r="Y5499" s="185">
        <f t="shared" si="648"/>
        <v>0</v>
      </c>
    </row>
    <row r="5500" spans="2:25" s="187" customFormat="1" hidden="1" x14ac:dyDescent="0.3">
      <c r="B5500" s="226" t="s">
        <v>5801</v>
      </c>
      <c r="C5500" s="338" t="s">
        <v>12970</v>
      </c>
      <c r="D5500" s="249"/>
      <c r="E5500" s="249"/>
      <c r="F5500" s="183"/>
      <c r="G5500" s="184">
        <f t="shared" si="649"/>
        <v>705.16219999999998</v>
      </c>
      <c r="H5500" s="184">
        <f t="shared" si="650"/>
        <v>452.41659686000003</v>
      </c>
      <c r="I5500" s="184">
        <f t="shared" si="644"/>
        <v>252.74560313999996</v>
      </c>
      <c r="K5500" s="184">
        <v>0</v>
      </c>
      <c r="L5500" s="184">
        <v>0</v>
      </c>
      <c r="M5500" s="184">
        <f t="shared" si="645"/>
        <v>0</v>
      </c>
      <c r="O5500" s="188">
        <v>705.16219999999998</v>
      </c>
      <c r="P5500" s="188">
        <v>452.41659686000003</v>
      </c>
      <c r="Q5500" s="188">
        <f t="shared" si="646"/>
        <v>252.74560313999996</v>
      </c>
      <c r="S5500" s="184">
        <v>0</v>
      </c>
      <c r="T5500" s="184">
        <v>0</v>
      </c>
      <c r="U5500" s="184">
        <f t="shared" si="647"/>
        <v>0</v>
      </c>
      <c r="W5500" s="185">
        <v>0</v>
      </c>
      <c r="X5500" s="185">
        <v>0</v>
      </c>
      <c r="Y5500" s="185">
        <f t="shared" si="648"/>
        <v>0</v>
      </c>
    </row>
    <row r="5501" spans="2:25" s="187" customFormat="1" hidden="1" x14ac:dyDescent="0.3">
      <c r="B5501" s="226" t="s">
        <v>5802</v>
      </c>
      <c r="C5501" s="338" t="s">
        <v>12971</v>
      </c>
      <c r="D5501" s="249"/>
      <c r="E5501" s="249"/>
      <c r="F5501" s="183"/>
      <c r="G5501" s="184">
        <f t="shared" si="649"/>
        <v>132.8758</v>
      </c>
      <c r="H5501" s="184">
        <f t="shared" si="650"/>
        <v>110.82119904000001</v>
      </c>
      <c r="I5501" s="184">
        <f t="shared" si="644"/>
        <v>22.054600959999988</v>
      </c>
      <c r="K5501" s="184">
        <v>0</v>
      </c>
      <c r="L5501" s="184">
        <v>0</v>
      </c>
      <c r="M5501" s="184">
        <f t="shared" si="645"/>
        <v>0</v>
      </c>
      <c r="O5501" s="188">
        <v>132.8758</v>
      </c>
      <c r="P5501" s="188">
        <v>110.82119904000001</v>
      </c>
      <c r="Q5501" s="188">
        <f t="shared" si="646"/>
        <v>22.054600959999988</v>
      </c>
      <c r="S5501" s="184">
        <v>0</v>
      </c>
      <c r="T5501" s="184">
        <v>0</v>
      </c>
      <c r="U5501" s="184">
        <f t="shared" si="647"/>
        <v>0</v>
      </c>
      <c r="W5501" s="185">
        <v>0</v>
      </c>
      <c r="X5501" s="185">
        <v>0</v>
      </c>
      <c r="Y5501" s="185">
        <f t="shared" si="648"/>
        <v>0</v>
      </c>
    </row>
    <row r="5502" spans="2:25" s="187" customFormat="1" hidden="1" x14ac:dyDescent="0.3">
      <c r="B5502" s="226" t="s">
        <v>5803</v>
      </c>
      <c r="C5502" s="338" t="s">
        <v>12972</v>
      </c>
      <c r="D5502" s="249"/>
      <c r="E5502" s="249"/>
      <c r="F5502" s="183"/>
      <c r="G5502" s="184">
        <f t="shared" si="649"/>
        <v>10726.411400000001</v>
      </c>
      <c r="H5502" s="184">
        <f t="shared" si="650"/>
        <v>7656.7165746999999</v>
      </c>
      <c r="I5502" s="184">
        <f t="shared" si="644"/>
        <v>3069.694825300001</v>
      </c>
      <c r="K5502" s="184">
        <v>0</v>
      </c>
      <c r="L5502" s="184">
        <v>0</v>
      </c>
      <c r="M5502" s="184">
        <f t="shared" si="645"/>
        <v>0</v>
      </c>
      <c r="O5502" s="188">
        <v>10726.411400000001</v>
      </c>
      <c r="P5502" s="188">
        <v>7656.7165746999999</v>
      </c>
      <c r="Q5502" s="188">
        <f t="shared" si="646"/>
        <v>3069.694825300001</v>
      </c>
      <c r="S5502" s="184">
        <v>0</v>
      </c>
      <c r="T5502" s="184">
        <v>0</v>
      </c>
      <c r="U5502" s="184">
        <f t="shared" si="647"/>
        <v>0</v>
      </c>
      <c r="W5502" s="185">
        <v>0</v>
      </c>
      <c r="X5502" s="185">
        <v>0</v>
      </c>
      <c r="Y5502" s="185">
        <f t="shared" si="648"/>
        <v>0</v>
      </c>
    </row>
    <row r="5503" spans="2:25" s="187" customFormat="1" hidden="1" x14ac:dyDescent="0.3">
      <c r="B5503" s="226" t="s">
        <v>5804</v>
      </c>
      <c r="C5503" s="338" t="s">
        <v>12973</v>
      </c>
      <c r="D5503" s="249"/>
      <c r="E5503" s="249"/>
      <c r="F5503" s="183"/>
      <c r="G5503" s="184">
        <f t="shared" si="649"/>
        <v>101.3858</v>
      </c>
      <c r="H5503" s="184">
        <f t="shared" si="650"/>
        <v>90.428740000000005</v>
      </c>
      <c r="I5503" s="184">
        <f t="shared" si="644"/>
        <v>10.957059999999998</v>
      </c>
      <c r="K5503" s="184">
        <v>0</v>
      </c>
      <c r="L5503" s="184">
        <v>0</v>
      </c>
      <c r="M5503" s="184">
        <f t="shared" si="645"/>
        <v>0</v>
      </c>
      <c r="O5503" s="188">
        <v>101.3858</v>
      </c>
      <c r="P5503" s="188">
        <v>90.428740000000005</v>
      </c>
      <c r="Q5503" s="188">
        <f t="shared" si="646"/>
        <v>10.957059999999998</v>
      </c>
      <c r="S5503" s="184">
        <v>0</v>
      </c>
      <c r="T5503" s="184">
        <v>0</v>
      </c>
      <c r="U5503" s="184">
        <f t="shared" si="647"/>
        <v>0</v>
      </c>
      <c r="W5503" s="185">
        <v>0</v>
      </c>
      <c r="X5503" s="185">
        <v>0</v>
      </c>
      <c r="Y5503" s="185">
        <f t="shared" si="648"/>
        <v>0</v>
      </c>
    </row>
    <row r="5504" spans="2:25" s="187" customFormat="1" hidden="1" x14ac:dyDescent="0.3">
      <c r="B5504" s="226" t="s">
        <v>5805</v>
      </c>
      <c r="C5504" s="338" t="s">
        <v>12974</v>
      </c>
      <c r="D5504" s="249"/>
      <c r="E5504" s="249"/>
      <c r="F5504" s="183"/>
      <c r="G5504" s="184">
        <f t="shared" si="649"/>
        <v>159.85489999999999</v>
      </c>
      <c r="H5504" s="184">
        <f t="shared" si="650"/>
        <v>138.75958600999999</v>
      </c>
      <c r="I5504" s="184">
        <f t="shared" si="644"/>
        <v>21.095313989999994</v>
      </c>
      <c r="K5504" s="184">
        <v>0</v>
      </c>
      <c r="L5504" s="184">
        <v>0</v>
      </c>
      <c r="M5504" s="184">
        <f t="shared" si="645"/>
        <v>0</v>
      </c>
      <c r="O5504" s="188">
        <v>159.85489999999999</v>
      </c>
      <c r="P5504" s="188">
        <v>138.75958600999999</v>
      </c>
      <c r="Q5504" s="188">
        <f t="shared" si="646"/>
        <v>21.095313989999994</v>
      </c>
      <c r="S5504" s="184">
        <v>0</v>
      </c>
      <c r="T5504" s="184">
        <v>0</v>
      </c>
      <c r="U5504" s="184">
        <f t="shared" si="647"/>
        <v>0</v>
      </c>
      <c r="W5504" s="185">
        <v>0</v>
      </c>
      <c r="X5504" s="185">
        <v>0</v>
      </c>
      <c r="Y5504" s="185">
        <f t="shared" si="648"/>
        <v>0</v>
      </c>
    </row>
    <row r="5505" spans="2:25" s="187" customFormat="1" hidden="1" x14ac:dyDescent="0.3">
      <c r="B5505" s="226" t="s">
        <v>5806</v>
      </c>
      <c r="C5505" s="338" t="s">
        <v>12975</v>
      </c>
      <c r="D5505" s="249"/>
      <c r="E5505" s="249"/>
      <c r="F5505" s="183"/>
      <c r="G5505" s="184">
        <f t="shared" si="649"/>
        <v>318.5872</v>
      </c>
      <c r="H5505" s="184">
        <f t="shared" si="650"/>
        <v>295.95728691000005</v>
      </c>
      <c r="I5505" s="184">
        <f t="shared" si="644"/>
        <v>22.629913089999945</v>
      </c>
      <c r="K5505" s="184">
        <v>0</v>
      </c>
      <c r="L5505" s="184">
        <v>0</v>
      </c>
      <c r="M5505" s="184">
        <f t="shared" si="645"/>
        <v>0</v>
      </c>
      <c r="O5505" s="188">
        <v>318.5872</v>
      </c>
      <c r="P5505" s="188">
        <v>295.95728691000005</v>
      </c>
      <c r="Q5505" s="188">
        <f t="shared" si="646"/>
        <v>22.629913089999945</v>
      </c>
      <c r="S5505" s="184">
        <v>0</v>
      </c>
      <c r="T5505" s="184">
        <v>0</v>
      </c>
      <c r="U5505" s="184">
        <f t="shared" si="647"/>
        <v>0</v>
      </c>
      <c r="W5505" s="185">
        <v>0</v>
      </c>
      <c r="X5505" s="185">
        <v>0</v>
      </c>
      <c r="Y5505" s="185">
        <f t="shared" si="648"/>
        <v>0</v>
      </c>
    </row>
    <row r="5506" spans="2:25" s="187" customFormat="1" hidden="1" x14ac:dyDescent="0.3">
      <c r="B5506" s="226" t="s">
        <v>5807</v>
      </c>
      <c r="C5506" s="338" t="s">
        <v>12976</v>
      </c>
      <c r="D5506" s="249"/>
      <c r="E5506" s="249"/>
      <c r="F5506" s="183"/>
      <c r="G5506" s="184">
        <f t="shared" si="649"/>
        <v>60211.266600000003</v>
      </c>
      <c r="H5506" s="184">
        <f t="shared" si="650"/>
        <v>32488.575804</v>
      </c>
      <c r="I5506" s="184">
        <f t="shared" si="644"/>
        <v>27722.690796000003</v>
      </c>
      <c r="K5506" s="184">
        <v>0</v>
      </c>
      <c r="L5506" s="184">
        <v>0</v>
      </c>
      <c r="M5506" s="184">
        <f t="shared" si="645"/>
        <v>0</v>
      </c>
      <c r="O5506" s="188">
        <v>60211.266600000003</v>
      </c>
      <c r="P5506" s="188">
        <v>32488.575804</v>
      </c>
      <c r="Q5506" s="188">
        <f t="shared" si="646"/>
        <v>27722.690796000003</v>
      </c>
      <c r="S5506" s="184">
        <v>0</v>
      </c>
      <c r="T5506" s="184">
        <v>0</v>
      </c>
      <c r="U5506" s="184">
        <f t="shared" si="647"/>
        <v>0</v>
      </c>
      <c r="W5506" s="185">
        <v>0</v>
      </c>
      <c r="X5506" s="185">
        <v>0</v>
      </c>
      <c r="Y5506" s="185">
        <f t="shared" si="648"/>
        <v>0</v>
      </c>
    </row>
    <row r="5507" spans="2:25" s="187" customFormat="1" hidden="1" x14ac:dyDescent="0.3">
      <c r="B5507" s="226" t="s">
        <v>5808</v>
      </c>
      <c r="C5507" s="338" t="s">
        <v>12977</v>
      </c>
      <c r="D5507" s="249"/>
      <c r="E5507" s="249"/>
      <c r="F5507" s="183"/>
      <c r="G5507" s="184">
        <f t="shared" si="649"/>
        <v>54821.023500000003</v>
      </c>
      <c r="H5507" s="184">
        <f t="shared" si="650"/>
        <v>28998.877284000002</v>
      </c>
      <c r="I5507" s="184">
        <f t="shared" si="644"/>
        <v>25822.146216000001</v>
      </c>
      <c r="K5507" s="184">
        <v>0</v>
      </c>
      <c r="L5507" s="184">
        <v>0</v>
      </c>
      <c r="M5507" s="184">
        <f t="shared" si="645"/>
        <v>0</v>
      </c>
      <c r="O5507" s="188">
        <v>54821.023500000003</v>
      </c>
      <c r="P5507" s="188">
        <v>28998.877284000002</v>
      </c>
      <c r="Q5507" s="188">
        <f t="shared" si="646"/>
        <v>25822.146216000001</v>
      </c>
      <c r="S5507" s="184">
        <v>0</v>
      </c>
      <c r="T5507" s="184">
        <v>0</v>
      </c>
      <c r="U5507" s="184">
        <f t="shared" si="647"/>
        <v>0</v>
      </c>
      <c r="W5507" s="185">
        <v>0</v>
      </c>
      <c r="X5507" s="185">
        <v>0</v>
      </c>
      <c r="Y5507" s="185">
        <f t="shared" si="648"/>
        <v>0</v>
      </c>
    </row>
    <row r="5508" spans="2:25" s="187" customFormat="1" hidden="1" x14ac:dyDescent="0.3">
      <c r="B5508" s="226" t="s">
        <v>5809</v>
      </c>
      <c r="C5508" s="338" t="s">
        <v>12978</v>
      </c>
      <c r="D5508" s="249"/>
      <c r="E5508" s="249"/>
      <c r="F5508" s="183"/>
      <c r="G5508" s="184">
        <f t="shared" si="649"/>
        <v>24406.105200000002</v>
      </c>
      <c r="H5508" s="184">
        <f t="shared" si="650"/>
        <v>4947.7344590000002</v>
      </c>
      <c r="I5508" s="184">
        <f t="shared" si="644"/>
        <v>19458.370741000002</v>
      </c>
      <c r="K5508" s="184">
        <v>0</v>
      </c>
      <c r="L5508" s="184">
        <v>0</v>
      </c>
      <c r="M5508" s="184">
        <f t="shared" si="645"/>
        <v>0</v>
      </c>
      <c r="O5508" s="188">
        <v>24406.105200000002</v>
      </c>
      <c r="P5508" s="188">
        <v>4947.7344590000002</v>
      </c>
      <c r="Q5508" s="188">
        <f t="shared" si="646"/>
        <v>19458.370741000002</v>
      </c>
      <c r="S5508" s="184">
        <v>0</v>
      </c>
      <c r="T5508" s="184">
        <v>0</v>
      </c>
      <c r="U5508" s="184">
        <f t="shared" si="647"/>
        <v>0</v>
      </c>
      <c r="W5508" s="185">
        <v>0</v>
      </c>
      <c r="X5508" s="185">
        <v>0</v>
      </c>
      <c r="Y5508" s="185">
        <f t="shared" si="648"/>
        <v>0</v>
      </c>
    </row>
    <row r="5509" spans="2:25" s="187" customFormat="1" x14ac:dyDescent="0.3">
      <c r="B5509" s="262" t="s">
        <v>324</v>
      </c>
      <c r="C5509" s="339" t="s">
        <v>13743</v>
      </c>
      <c r="D5509" s="249">
        <v>22588.048494999999</v>
      </c>
      <c r="E5509" s="249">
        <v>22570.311956409998</v>
      </c>
      <c r="F5509" s="176"/>
      <c r="G5509" s="176">
        <f>+K5509+O5509+S5509+W5509-D5509</f>
        <v>98712.560305000006</v>
      </c>
      <c r="H5509" s="176">
        <f>+L5509+P5509+T5509+X5509-E5509</f>
        <v>57399.190081239976</v>
      </c>
      <c r="I5509" s="176">
        <f t="shared" si="644"/>
        <v>41313.37022376003</v>
      </c>
      <c r="J5509" s="250"/>
      <c r="K5509" s="245">
        <v>0</v>
      </c>
      <c r="L5509" s="245">
        <v>0</v>
      </c>
      <c r="M5509" s="245">
        <f t="shared" si="645"/>
        <v>0</v>
      </c>
      <c r="N5509" s="250"/>
      <c r="O5509" s="243">
        <v>121300.6088</v>
      </c>
      <c r="P5509" s="243">
        <v>79969.502037649974</v>
      </c>
      <c r="Q5509" s="243">
        <f t="shared" si="646"/>
        <v>41331.106762350028</v>
      </c>
      <c r="R5509" s="244"/>
      <c r="S5509" s="243">
        <v>0</v>
      </c>
      <c r="T5509" s="243">
        <v>0</v>
      </c>
      <c r="U5509" s="243">
        <f t="shared" si="647"/>
        <v>0</v>
      </c>
      <c r="V5509" s="244"/>
      <c r="W5509" s="243">
        <v>0</v>
      </c>
      <c r="X5509" s="243">
        <v>0</v>
      </c>
      <c r="Y5509" s="243">
        <f t="shared" si="648"/>
        <v>0</v>
      </c>
    </row>
    <row r="5510" spans="2:25" s="187" customFormat="1" hidden="1" x14ac:dyDescent="0.3">
      <c r="B5510" s="226" t="s">
        <v>5810</v>
      </c>
      <c r="C5510" s="338" t="s">
        <v>12979</v>
      </c>
      <c r="D5510" s="249"/>
      <c r="E5510" s="249"/>
      <c r="F5510" s="183"/>
      <c r="G5510" s="184">
        <f t="shared" ref="G5510:G5573" si="651">+K5510+O5510+S5510+W5510</f>
        <v>179.05179999999999</v>
      </c>
      <c r="H5510" s="184">
        <f t="shared" ref="H5510:H5573" si="652">+L5510+P5510+T5510+X5510</f>
        <v>160.53640849000001</v>
      </c>
      <c r="I5510" s="184">
        <f t="shared" si="644"/>
        <v>18.515391509999972</v>
      </c>
      <c r="K5510" s="184">
        <v>0</v>
      </c>
      <c r="L5510" s="184">
        <v>0</v>
      </c>
      <c r="M5510" s="184">
        <f t="shared" si="645"/>
        <v>0</v>
      </c>
      <c r="O5510" s="188">
        <v>179.05179999999999</v>
      </c>
      <c r="P5510" s="188">
        <v>160.53640849000001</v>
      </c>
      <c r="Q5510" s="188">
        <f t="shared" si="646"/>
        <v>18.515391509999972</v>
      </c>
      <c r="S5510" s="184">
        <v>0</v>
      </c>
      <c r="T5510" s="184">
        <v>0</v>
      </c>
      <c r="U5510" s="184">
        <f t="shared" si="647"/>
        <v>0</v>
      </c>
      <c r="W5510" s="185">
        <v>0</v>
      </c>
      <c r="X5510" s="185">
        <v>0</v>
      </c>
      <c r="Y5510" s="185">
        <f t="shared" si="648"/>
        <v>0</v>
      </c>
    </row>
    <row r="5511" spans="2:25" s="187" customFormat="1" hidden="1" x14ac:dyDescent="0.3">
      <c r="B5511" s="226" t="s">
        <v>5811</v>
      </c>
      <c r="C5511" s="338" t="s">
        <v>12980</v>
      </c>
      <c r="D5511" s="249"/>
      <c r="E5511" s="249"/>
      <c r="F5511" s="183"/>
      <c r="G5511" s="184">
        <f t="shared" si="651"/>
        <v>206.761</v>
      </c>
      <c r="H5511" s="184">
        <f t="shared" si="652"/>
        <v>206.6463</v>
      </c>
      <c r="I5511" s="184">
        <f t="shared" si="644"/>
        <v>0.11469999999999914</v>
      </c>
      <c r="K5511" s="184">
        <v>0</v>
      </c>
      <c r="L5511" s="184">
        <v>0</v>
      </c>
      <c r="M5511" s="184">
        <f t="shared" si="645"/>
        <v>0</v>
      </c>
      <c r="O5511" s="188">
        <v>206.761</v>
      </c>
      <c r="P5511" s="188">
        <v>206.6463</v>
      </c>
      <c r="Q5511" s="188">
        <f t="shared" si="646"/>
        <v>0.11469999999999914</v>
      </c>
      <c r="S5511" s="184">
        <v>0</v>
      </c>
      <c r="T5511" s="184">
        <v>0</v>
      </c>
      <c r="U5511" s="184">
        <f t="shared" si="647"/>
        <v>0</v>
      </c>
      <c r="W5511" s="185">
        <v>0</v>
      </c>
      <c r="X5511" s="185">
        <v>0</v>
      </c>
      <c r="Y5511" s="185">
        <f t="shared" si="648"/>
        <v>0</v>
      </c>
    </row>
    <row r="5512" spans="2:25" s="187" customFormat="1" hidden="1" x14ac:dyDescent="0.3">
      <c r="B5512" s="226" t="s">
        <v>5812</v>
      </c>
      <c r="C5512" s="338" t="s">
        <v>12981</v>
      </c>
      <c r="D5512" s="249"/>
      <c r="E5512" s="249"/>
      <c r="F5512" s="183"/>
      <c r="G5512" s="184">
        <f t="shared" si="651"/>
        <v>0</v>
      </c>
      <c r="H5512" s="184">
        <f t="shared" si="652"/>
        <v>0</v>
      </c>
      <c r="I5512" s="184">
        <f t="shared" si="644"/>
        <v>0</v>
      </c>
      <c r="K5512" s="184">
        <v>0</v>
      </c>
      <c r="L5512" s="184">
        <v>0</v>
      </c>
      <c r="M5512" s="184">
        <f t="shared" si="645"/>
        <v>0</v>
      </c>
      <c r="O5512" s="188">
        <v>0</v>
      </c>
      <c r="P5512" s="188">
        <v>0</v>
      </c>
      <c r="Q5512" s="188">
        <f t="shared" si="646"/>
        <v>0</v>
      </c>
      <c r="S5512" s="184">
        <v>0</v>
      </c>
      <c r="T5512" s="184">
        <v>0</v>
      </c>
      <c r="U5512" s="184">
        <f t="shared" si="647"/>
        <v>0</v>
      </c>
      <c r="W5512" s="185">
        <v>0</v>
      </c>
      <c r="X5512" s="185">
        <v>0</v>
      </c>
      <c r="Y5512" s="185">
        <f t="shared" si="648"/>
        <v>0</v>
      </c>
    </row>
    <row r="5513" spans="2:25" s="187" customFormat="1" hidden="1" x14ac:dyDescent="0.3">
      <c r="B5513" s="226" t="s">
        <v>5813</v>
      </c>
      <c r="C5513" s="338" t="s">
        <v>12982</v>
      </c>
      <c r="D5513" s="249"/>
      <c r="E5513" s="249"/>
      <c r="F5513" s="183"/>
      <c r="G5513" s="184">
        <f t="shared" si="651"/>
        <v>0</v>
      </c>
      <c r="H5513" s="184">
        <f t="shared" si="652"/>
        <v>0</v>
      </c>
      <c r="I5513" s="184">
        <f t="shared" ref="I5513:I5576" si="653">+ABS(G5513-H5513)</f>
        <v>0</v>
      </c>
      <c r="K5513" s="184">
        <v>0</v>
      </c>
      <c r="L5513" s="184">
        <v>0</v>
      </c>
      <c r="M5513" s="184">
        <f t="shared" ref="M5513:M5576" si="654">+ABS(K5513-L5513)</f>
        <v>0</v>
      </c>
      <c r="O5513" s="188">
        <v>0</v>
      </c>
      <c r="P5513" s="188">
        <v>0</v>
      </c>
      <c r="Q5513" s="188">
        <f t="shared" ref="Q5513:Q5576" si="655">+ABS(O5513-P5513)</f>
        <v>0</v>
      </c>
      <c r="S5513" s="184">
        <v>0</v>
      </c>
      <c r="T5513" s="184">
        <v>0</v>
      </c>
      <c r="U5513" s="184">
        <f t="shared" ref="U5513:U5576" si="656">+ABS(S5513-T5513)</f>
        <v>0</v>
      </c>
      <c r="W5513" s="185">
        <v>0</v>
      </c>
      <c r="X5513" s="185">
        <v>0</v>
      </c>
      <c r="Y5513" s="185">
        <f t="shared" ref="Y5513:Y5576" si="657">+ABS(W5513-X5513)</f>
        <v>0</v>
      </c>
    </row>
    <row r="5514" spans="2:25" s="187" customFormat="1" hidden="1" x14ac:dyDescent="0.3">
      <c r="B5514" s="226" t="s">
        <v>5814</v>
      </c>
      <c r="C5514" s="338" t="s">
        <v>12983</v>
      </c>
      <c r="D5514" s="249"/>
      <c r="E5514" s="249"/>
      <c r="F5514" s="183"/>
      <c r="G5514" s="184">
        <f t="shared" si="651"/>
        <v>560.23950000000002</v>
      </c>
      <c r="H5514" s="184">
        <f t="shared" si="652"/>
        <v>540.51371331000007</v>
      </c>
      <c r="I5514" s="184">
        <f t="shared" si="653"/>
        <v>19.72578668999995</v>
      </c>
      <c r="K5514" s="184">
        <v>0</v>
      </c>
      <c r="L5514" s="184">
        <v>0</v>
      </c>
      <c r="M5514" s="184">
        <f t="shared" si="654"/>
        <v>0</v>
      </c>
      <c r="O5514" s="188">
        <v>560.23950000000002</v>
      </c>
      <c r="P5514" s="188">
        <v>540.51371331000007</v>
      </c>
      <c r="Q5514" s="188">
        <f t="shared" si="655"/>
        <v>19.72578668999995</v>
      </c>
      <c r="S5514" s="184">
        <v>0</v>
      </c>
      <c r="T5514" s="184">
        <v>0</v>
      </c>
      <c r="U5514" s="184">
        <f t="shared" si="656"/>
        <v>0</v>
      </c>
      <c r="W5514" s="185">
        <v>0</v>
      </c>
      <c r="X5514" s="185">
        <v>0</v>
      </c>
      <c r="Y5514" s="185">
        <f t="shared" si="657"/>
        <v>0</v>
      </c>
    </row>
    <row r="5515" spans="2:25" s="187" customFormat="1" hidden="1" x14ac:dyDescent="0.3">
      <c r="B5515" s="226" t="s">
        <v>5815</v>
      </c>
      <c r="C5515" s="338" t="s">
        <v>12984</v>
      </c>
      <c r="D5515" s="249"/>
      <c r="E5515" s="249"/>
      <c r="F5515" s="183"/>
      <c r="G5515" s="184">
        <f t="shared" si="651"/>
        <v>759.93640000000005</v>
      </c>
      <c r="H5515" s="184">
        <f t="shared" si="652"/>
        <v>726.93743928999993</v>
      </c>
      <c r="I5515" s="184">
        <f t="shared" si="653"/>
        <v>32.998960710000119</v>
      </c>
      <c r="K5515" s="184">
        <v>0</v>
      </c>
      <c r="L5515" s="184">
        <v>0</v>
      </c>
      <c r="M5515" s="184">
        <f t="shared" si="654"/>
        <v>0</v>
      </c>
      <c r="O5515" s="188">
        <v>759.93640000000005</v>
      </c>
      <c r="P5515" s="188">
        <v>726.93743928999993</v>
      </c>
      <c r="Q5515" s="188">
        <f t="shared" si="655"/>
        <v>32.998960710000119</v>
      </c>
      <c r="S5515" s="184">
        <v>0</v>
      </c>
      <c r="T5515" s="184">
        <v>0</v>
      </c>
      <c r="U5515" s="184">
        <f t="shared" si="656"/>
        <v>0</v>
      </c>
      <c r="W5515" s="185">
        <v>0</v>
      </c>
      <c r="X5515" s="185">
        <v>0</v>
      </c>
      <c r="Y5515" s="185">
        <f t="shared" si="657"/>
        <v>0</v>
      </c>
    </row>
    <row r="5516" spans="2:25" s="187" customFormat="1" hidden="1" x14ac:dyDescent="0.3">
      <c r="B5516" s="226" t="s">
        <v>5816</v>
      </c>
      <c r="C5516" s="338" t="s">
        <v>12985</v>
      </c>
      <c r="D5516" s="249"/>
      <c r="E5516" s="249"/>
      <c r="F5516" s="183"/>
      <c r="G5516" s="184">
        <f t="shared" si="651"/>
        <v>1645.3632</v>
      </c>
      <c r="H5516" s="184">
        <f t="shared" si="652"/>
        <v>1600.2973201500004</v>
      </c>
      <c r="I5516" s="184">
        <f t="shared" si="653"/>
        <v>45.065879849999646</v>
      </c>
      <c r="K5516" s="184">
        <v>0</v>
      </c>
      <c r="L5516" s="184">
        <v>0</v>
      </c>
      <c r="M5516" s="184">
        <f t="shared" si="654"/>
        <v>0</v>
      </c>
      <c r="O5516" s="188">
        <v>1645.3632</v>
      </c>
      <c r="P5516" s="188">
        <v>1600.2973201500004</v>
      </c>
      <c r="Q5516" s="188">
        <f t="shared" si="655"/>
        <v>45.065879849999646</v>
      </c>
      <c r="S5516" s="184">
        <v>0</v>
      </c>
      <c r="T5516" s="184">
        <v>0</v>
      </c>
      <c r="U5516" s="184">
        <f t="shared" si="656"/>
        <v>0</v>
      </c>
      <c r="W5516" s="185">
        <v>0</v>
      </c>
      <c r="X5516" s="185">
        <v>0</v>
      </c>
      <c r="Y5516" s="185">
        <f t="shared" si="657"/>
        <v>0</v>
      </c>
    </row>
    <row r="5517" spans="2:25" s="187" customFormat="1" hidden="1" x14ac:dyDescent="0.3">
      <c r="B5517" s="226" t="s">
        <v>5817</v>
      </c>
      <c r="C5517" s="338" t="s">
        <v>12986</v>
      </c>
      <c r="D5517" s="249"/>
      <c r="E5517" s="249"/>
      <c r="F5517" s="183"/>
      <c r="G5517" s="184">
        <f t="shared" si="651"/>
        <v>600.67279999999994</v>
      </c>
      <c r="H5517" s="184">
        <f t="shared" si="652"/>
        <v>579.32848100000001</v>
      </c>
      <c r="I5517" s="184">
        <f t="shared" si="653"/>
        <v>21.344318999999928</v>
      </c>
      <c r="K5517" s="184">
        <v>0</v>
      </c>
      <c r="L5517" s="184">
        <v>0</v>
      </c>
      <c r="M5517" s="184">
        <f t="shared" si="654"/>
        <v>0</v>
      </c>
      <c r="O5517" s="188">
        <v>600.67279999999994</v>
      </c>
      <c r="P5517" s="188">
        <v>579.32848100000001</v>
      </c>
      <c r="Q5517" s="188">
        <f t="shared" si="655"/>
        <v>21.344318999999928</v>
      </c>
      <c r="S5517" s="184">
        <v>0</v>
      </c>
      <c r="T5517" s="184">
        <v>0</v>
      </c>
      <c r="U5517" s="184">
        <f t="shared" si="656"/>
        <v>0</v>
      </c>
      <c r="W5517" s="185">
        <v>0</v>
      </c>
      <c r="X5517" s="185">
        <v>0</v>
      </c>
      <c r="Y5517" s="185">
        <f t="shared" si="657"/>
        <v>0</v>
      </c>
    </row>
    <row r="5518" spans="2:25" s="187" customFormat="1" hidden="1" x14ac:dyDescent="0.3">
      <c r="B5518" s="226" t="s">
        <v>5818</v>
      </c>
      <c r="C5518" s="338" t="s">
        <v>12987</v>
      </c>
      <c r="D5518" s="249"/>
      <c r="E5518" s="249"/>
      <c r="F5518" s="183"/>
      <c r="G5518" s="184">
        <f t="shared" si="651"/>
        <v>1842.3780999999999</v>
      </c>
      <c r="H5518" s="184">
        <f t="shared" si="652"/>
        <v>1781.71108144</v>
      </c>
      <c r="I5518" s="184">
        <f t="shared" si="653"/>
        <v>60.66701855999986</v>
      </c>
      <c r="K5518" s="184">
        <v>0</v>
      </c>
      <c r="L5518" s="184">
        <v>0</v>
      </c>
      <c r="M5518" s="184">
        <f t="shared" si="654"/>
        <v>0</v>
      </c>
      <c r="O5518" s="188">
        <v>1842.3780999999999</v>
      </c>
      <c r="P5518" s="188">
        <v>1781.71108144</v>
      </c>
      <c r="Q5518" s="188">
        <f t="shared" si="655"/>
        <v>60.66701855999986</v>
      </c>
      <c r="S5518" s="184">
        <v>0</v>
      </c>
      <c r="T5518" s="184">
        <v>0</v>
      </c>
      <c r="U5518" s="184">
        <f t="shared" si="656"/>
        <v>0</v>
      </c>
      <c r="W5518" s="185">
        <v>0</v>
      </c>
      <c r="X5518" s="185">
        <v>0</v>
      </c>
      <c r="Y5518" s="185">
        <f t="shared" si="657"/>
        <v>0</v>
      </c>
    </row>
    <row r="5519" spans="2:25" s="187" customFormat="1" hidden="1" x14ac:dyDescent="0.3">
      <c r="B5519" s="226" t="s">
        <v>5819</v>
      </c>
      <c r="C5519" s="338" t="s">
        <v>12988</v>
      </c>
      <c r="D5519" s="249"/>
      <c r="E5519" s="249"/>
      <c r="F5519" s="183"/>
      <c r="G5519" s="184">
        <f t="shared" si="651"/>
        <v>1088.4287999999999</v>
      </c>
      <c r="H5519" s="184">
        <f t="shared" si="652"/>
        <v>1037.3790576900001</v>
      </c>
      <c r="I5519" s="184">
        <f t="shared" si="653"/>
        <v>51.049742309999829</v>
      </c>
      <c r="K5519" s="184">
        <v>0</v>
      </c>
      <c r="L5519" s="184">
        <v>0</v>
      </c>
      <c r="M5519" s="184">
        <f t="shared" si="654"/>
        <v>0</v>
      </c>
      <c r="O5519" s="188">
        <v>1088.4287999999999</v>
      </c>
      <c r="P5519" s="188">
        <v>1037.3790576900001</v>
      </c>
      <c r="Q5519" s="188">
        <f t="shared" si="655"/>
        <v>51.049742309999829</v>
      </c>
      <c r="S5519" s="184">
        <v>0</v>
      </c>
      <c r="T5519" s="184">
        <v>0</v>
      </c>
      <c r="U5519" s="184">
        <f t="shared" si="656"/>
        <v>0</v>
      </c>
      <c r="W5519" s="185">
        <v>0</v>
      </c>
      <c r="X5519" s="185">
        <v>0</v>
      </c>
      <c r="Y5519" s="185">
        <f t="shared" si="657"/>
        <v>0</v>
      </c>
    </row>
    <row r="5520" spans="2:25" s="187" customFormat="1" hidden="1" x14ac:dyDescent="0.3">
      <c r="B5520" s="226" t="s">
        <v>5820</v>
      </c>
      <c r="C5520" s="338" t="s">
        <v>12989</v>
      </c>
      <c r="D5520" s="249"/>
      <c r="E5520" s="249"/>
      <c r="F5520" s="183"/>
      <c r="G5520" s="184">
        <f t="shared" si="651"/>
        <v>1563.1060000000002</v>
      </c>
      <c r="H5520" s="184">
        <f t="shared" si="652"/>
        <v>1508.0888599899997</v>
      </c>
      <c r="I5520" s="184">
        <f t="shared" si="653"/>
        <v>55.017140010000503</v>
      </c>
      <c r="K5520" s="184">
        <v>0</v>
      </c>
      <c r="L5520" s="184">
        <v>0</v>
      </c>
      <c r="M5520" s="184">
        <f t="shared" si="654"/>
        <v>0</v>
      </c>
      <c r="O5520" s="188">
        <v>1563.1060000000002</v>
      </c>
      <c r="P5520" s="188">
        <v>1508.0888599899997</v>
      </c>
      <c r="Q5520" s="188">
        <f t="shared" si="655"/>
        <v>55.017140010000503</v>
      </c>
      <c r="S5520" s="184">
        <v>0</v>
      </c>
      <c r="T5520" s="184">
        <v>0</v>
      </c>
      <c r="U5520" s="184">
        <f t="shared" si="656"/>
        <v>0</v>
      </c>
      <c r="W5520" s="185">
        <v>0</v>
      </c>
      <c r="X5520" s="185">
        <v>0</v>
      </c>
      <c r="Y5520" s="185">
        <f t="shared" si="657"/>
        <v>0</v>
      </c>
    </row>
    <row r="5521" spans="2:25" s="187" customFormat="1" hidden="1" x14ac:dyDescent="0.3">
      <c r="B5521" s="226" t="s">
        <v>5821</v>
      </c>
      <c r="C5521" s="338" t="s">
        <v>12990</v>
      </c>
      <c r="D5521" s="249"/>
      <c r="E5521" s="249"/>
      <c r="F5521" s="183"/>
      <c r="G5521" s="184">
        <f t="shared" si="651"/>
        <v>2167.4652999999998</v>
      </c>
      <c r="H5521" s="184">
        <f t="shared" si="652"/>
        <v>2105.6338248800002</v>
      </c>
      <c r="I5521" s="184">
        <f t="shared" si="653"/>
        <v>61.831475119999595</v>
      </c>
      <c r="K5521" s="184">
        <v>0</v>
      </c>
      <c r="L5521" s="184">
        <v>0</v>
      </c>
      <c r="M5521" s="184">
        <f t="shared" si="654"/>
        <v>0</v>
      </c>
      <c r="O5521" s="188">
        <v>2167.4652999999998</v>
      </c>
      <c r="P5521" s="188">
        <v>2105.6338248800002</v>
      </c>
      <c r="Q5521" s="188">
        <f t="shared" si="655"/>
        <v>61.831475119999595</v>
      </c>
      <c r="S5521" s="184">
        <v>0</v>
      </c>
      <c r="T5521" s="184">
        <v>0</v>
      </c>
      <c r="U5521" s="184">
        <f t="shared" si="656"/>
        <v>0</v>
      </c>
      <c r="W5521" s="185">
        <v>0</v>
      </c>
      <c r="X5521" s="185">
        <v>0</v>
      </c>
      <c r="Y5521" s="185">
        <f t="shared" si="657"/>
        <v>0</v>
      </c>
    </row>
    <row r="5522" spans="2:25" s="187" customFormat="1" hidden="1" x14ac:dyDescent="0.3">
      <c r="B5522" s="226" t="s">
        <v>5822</v>
      </c>
      <c r="C5522" s="338" t="s">
        <v>12991</v>
      </c>
      <c r="D5522" s="249"/>
      <c r="E5522" s="249"/>
      <c r="F5522" s="183"/>
      <c r="G5522" s="184">
        <f t="shared" si="651"/>
        <v>1230.7149000000002</v>
      </c>
      <c r="H5522" s="184">
        <f t="shared" si="652"/>
        <v>509.45049999999998</v>
      </c>
      <c r="I5522" s="184">
        <f t="shared" si="653"/>
        <v>721.26440000000025</v>
      </c>
      <c r="K5522" s="184">
        <v>0</v>
      </c>
      <c r="L5522" s="184">
        <v>0</v>
      </c>
      <c r="M5522" s="184">
        <f t="shared" si="654"/>
        <v>0</v>
      </c>
      <c r="O5522" s="188">
        <v>1230.7149000000002</v>
      </c>
      <c r="P5522" s="188">
        <v>509.45049999999998</v>
      </c>
      <c r="Q5522" s="188">
        <f t="shared" si="655"/>
        <v>721.26440000000025</v>
      </c>
      <c r="S5522" s="184">
        <v>0</v>
      </c>
      <c r="T5522" s="184">
        <v>0</v>
      </c>
      <c r="U5522" s="184">
        <f t="shared" si="656"/>
        <v>0</v>
      </c>
      <c r="W5522" s="185">
        <v>0</v>
      </c>
      <c r="X5522" s="185">
        <v>0</v>
      </c>
      <c r="Y5522" s="185">
        <f t="shared" si="657"/>
        <v>0</v>
      </c>
    </row>
    <row r="5523" spans="2:25" s="187" customFormat="1" hidden="1" x14ac:dyDescent="0.3">
      <c r="B5523" s="226" t="s">
        <v>5823</v>
      </c>
      <c r="C5523" s="338" t="s">
        <v>12992</v>
      </c>
      <c r="D5523" s="249"/>
      <c r="E5523" s="249"/>
      <c r="F5523" s="183"/>
      <c r="G5523" s="184">
        <f t="shared" si="651"/>
        <v>932.52480000000003</v>
      </c>
      <c r="H5523" s="184">
        <f t="shared" si="652"/>
        <v>879.18859323999993</v>
      </c>
      <c r="I5523" s="184">
        <f t="shared" si="653"/>
        <v>53.336206760000096</v>
      </c>
      <c r="K5523" s="184">
        <v>0</v>
      </c>
      <c r="L5523" s="184">
        <v>0</v>
      </c>
      <c r="M5523" s="184">
        <f t="shared" si="654"/>
        <v>0</v>
      </c>
      <c r="O5523" s="188">
        <v>932.52480000000003</v>
      </c>
      <c r="P5523" s="188">
        <v>879.18859323999993</v>
      </c>
      <c r="Q5523" s="188">
        <f t="shared" si="655"/>
        <v>53.336206760000096</v>
      </c>
      <c r="S5523" s="184">
        <v>0</v>
      </c>
      <c r="T5523" s="184">
        <v>0</v>
      </c>
      <c r="U5523" s="184">
        <f t="shared" si="656"/>
        <v>0</v>
      </c>
      <c r="W5523" s="185">
        <v>0</v>
      </c>
      <c r="X5523" s="185">
        <v>0</v>
      </c>
      <c r="Y5523" s="185">
        <f t="shared" si="657"/>
        <v>0</v>
      </c>
    </row>
    <row r="5524" spans="2:25" s="187" customFormat="1" hidden="1" x14ac:dyDescent="0.3">
      <c r="B5524" s="226" t="s">
        <v>5824</v>
      </c>
      <c r="C5524" s="338" t="s">
        <v>12993</v>
      </c>
      <c r="D5524" s="249"/>
      <c r="E5524" s="249"/>
      <c r="F5524" s="183"/>
      <c r="G5524" s="184">
        <f t="shared" si="651"/>
        <v>358.8553</v>
      </c>
      <c r="H5524" s="184">
        <f t="shared" si="652"/>
        <v>332.00849600000004</v>
      </c>
      <c r="I5524" s="184">
        <f t="shared" si="653"/>
        <v>26.846803999999963</v>
      </c>
      <c r="K5524" s="184">
        <v>0</v>
      </c>
      <c r="L5524" s="184">
        <v>0</v>
      </c>
      <c r="M5524" s="184">
        <f t="shared" si="654"/>
        <v>0</v>
      </c>
      <c r="O5524" s="188">
        <v>358.8553</v>
      </c>
      <c r="P5524" s="188">
        <v>332.00849600000004</v>
      </c>
      <c r="Q5524" s="188">
        <f t="shared" si="655"/>
        <v>26.846803999999963</v>
      </c>
      <c r="S5524" s="184">
        <v>0</v>
      </c>
      <c r="T5524" s="184">
        <v>0</v>
      </c>
      <c r="U5524" s="184">
        <f t="shared" si="656"/>
        <v>0</v>
      </c>
      <c r="W5524" s="185">
        <v>0</v>
      </c>
      <c r="X5524" s="185">
        <v>0</v>
      </c>
      <c r="Y5524" s="185">
        <f t="shared" si="657"/>
        <v>0</v>
      </c>
    </row>
    <row r="5525" spans="2:25" s="187" customFormat="1" hidden="1" x14ac:dyDescent="0.3">
      <c r="B5525" s="226" t="s">
        <v>5825</v>
      </c>
      <c r="C5525" s="338" t="s">
        <v>12994</v>
      </c>
      <c r="D5525" s="249"/>
      <c r="E5525" s="249"/>
      <c r="F5525" s="183"/>
      <c r="G5525" s="184">
        <f t="shared" si="651"/>
        <v>1145.5363</v>
      </c>
      <c r="H5525" s="184">
        <f t="shared" si="652"/>
        <v>1114.2460269999999</v>
      </c>
      <c r="I5525" s="184">
        <f t="shared" si="653"/>
        <v>31.29027300000007</v>
      </c>
      <c r="K5525" s="184">
        <v>0</v>
      </c>
      <c r="L5525" s="184">
        <v>0</v>
      </c>
      <c r="M5525" s="184">
        <f t="shared" si="654"/>
        <v>0</v>
      </c>
      <c r="O5525" s="188">
        <v>1145.5363</v>
      </c>
      <c r="P5525" s="188">
        <v>1114.2460269999999</v>
      </c>
      <c r="Q5525" s="188">
        <f t="shared" si="655"/>
        <v>31.29027300000007</v>
      </c>
      <c r="S5525" s="184">
        <v>0</v>
      </c>
      <c r="T5525" s="184">
        <v>0</v>
      </c>
      <c r="U5525" s="184">
        <f t="shared" si="656"/>
        <v>0</v>
      </c>
      <c r="W5525" s="185">
        <v>0</v>
      </c>
      <c r="X5525" s="185">
        <v>0</v>
      </c>
      <c r="Y5525" s="185">
        <f t="shared" si="657"/>
        <v>0</v>
      </c>
    </row>
    <row r="5526" spans="2:25" s="187" customFormat="1" hidden="1" x14ac:dyDescent="0.3">
      <c r="B5526" s="226" t="s">
        <v>5826</v>
      </c>
      <c r="C5526" s="338" t="s">
        <v>12995</v>
      </c>
      <c r="D5526" s="249"/>
      <c r="E5526" s="249"/>
      <c r="F5526" s="183"/>
      <c r="G5526" s="184">
        <f t="shared" si="651"/>
        <v>1220.2832000000003</v>
      </c>
      <c r="H5526" s="184">
        <f t="shared" si="652"/>
        <v>1180.3934590000001</v>
      </c>
      <c r="I5526" s="184">
        <f t="shared" si="653"/>
        <v>39.889741000000186</v>
      </c>
      <c r="K5526" s="184">
        <v>0</v>
      </c>
      <c r="L5526" s="184">
        <v>0</v>
      </c>
      <c r="M5526" s="184">
        <f t="shared" si="654"/>
        <v>0</v>
      </c>
      <c r="O5526" s="188">
        <v>1220.2832000000003</v>
      </c>
      <c r="P5526" s="188">
        <v>1180.3934590000001</v>
      </c>
      <c r="Q5526" s="188">
        <f t="shared" si="655"/>
        <v>39.889741000000186</v>
      </c>
      <c r="S5526" s="184">
        <v>0</v>
      </c>
      <c r="T5526" s="184">
        <v>0</v>
      </c>
      <c r="U5526" s="184">
        <f t="shared" si="656"/>
        <v>0</v>
      </c>
      <c r="W5526" s="185">
        <v>0</v>
      </c>
      <c r="X5526" s="185">
        <v>0</v>
      </c>
      <c r="Y5526" s="185">
        <f t="shared" si="657"/>
        <v>0</v>
      </c>
    </row>
    <row r="5527" spans="2:25" s="187" customFormat="1" hidden="1" x14ac:dyDescent="0.3">
      <c r="B5527" s="226" t="s">
        <v>5827</v>
      </c>
      <c r="C5527" s="338" t="s">
        <v>12996</v>
      </c>
      <c r="D5527" s="249"/>
      <c r="E5527" s="249"/>
      <c r="F5527" s="183"/>
      <c r="G5527" s="184">
        <f t="shared" si="651"/>
        <v>936.23820000000001</v>
      </c>
      <c r="H5527" s="184">
        <f t="shared" si="652"/>
        <v>859.23209386999997</v>
      </c>
      <c r="I5527" s="184">
        <f t="shared" si="653"/>
        <v>77.006106130000035</v>
      </c>
      <c r="K5527" s="184">
        <v>0</v>
      </c>
      <c r="L5527" s="184">
        <v>0</v>
      </c>
      <c r="M5527" s="184">
        <f t="shared" si="654"/>
        <v>0</v>
      </c>
      <c r="O5527" s="188">
        <v>936.23820000000001</v>
      </c>
      <c r="P5527" s="188">
        <v>859.23209386999997</v>
      </c>
      <c r="Q5527" s="188">
        <f t="shared" si="655"/>
        <v>77.006106130000035</v>
      </c>
      <c r="S5527" s="184">
        <v>0</v>
      </c>
      <c r="T5527" s="184">
        <v>0</v>
      </c>
      <c r="U5527" s="184">
        <f t="shared" si="656"/>
        <v>0</v>
      </c>
      <c r="W5527" s="185">
        <v>0</v>
      </c>
      <c r="X5527" s="185">
        <v>0</v>
      </c>
      <c r="Y5527" s="185">
        <f t="shared" si="657"/>
        <v>0</v>
      </c>
    </row>
    <row r="5528" spans="2:25" s="187" customFormat="1" hidden="1" x14ac:dyDescent="0.3">
      <c r="B5528" s="226" t="s">
        <v>5828</v>
      </c>
      <c r="C5528" s="338" t="s">
        <v>12997</v>
      </c>
      <c r="D5528" s="249"/>
      <c r="E5528" s="249"/>
      <c r="F5528" s="183"/>
      <c r="G5528" s="184">
        <f t="shared" si="651"/>
        <v>438.5557</v>
      </c>
      <c r="H5528" s="184">
        <f t="shared" si="652"/>
        <v>413.69391300000001</v>
      </c>
      <c r="I5528" s="184">
        <f t="shared" si="653"/>
        <v>24.861786999999993</v>
      </c>
      <c r="K5528" s="184">
        <v>0</v>
      </c>
      <c r="L5528" s="184">
        <v>0</v>
      </c>
      <c r="M5528" s="184">
        <f t="shared" si="654"/>
        <v>0</v>
      </c>
      <c r="O5528" s="188">
        <v>438.5557</v>
      </c>
      <c r="P5528" s="188">
        <v>413.69391300000001</v>
      </c>
      <c r="Q5528" s="188">
        <f t="shared" si="655"/>
        <v>24.861786999999993</v>
      </c>
      <c r="S5528" s="184">
        <v>0</v>
      </c>
      <c r="T5528" s="184">
        <v>0</v>
      </c>
      <c r="U5528" s="184">
        <f t="shared" si="656"/>
        <v>0</v>
      </c>
      <c r="W5528" s="185">
        <v>0</v>
      </c>
      <c r="X5528" s="185">
        <v>0</v>
      </c>
      <c r="Y5528" s="185">
        <f t="shared" si="657"/>
        <v>0</v>
      </c>
    </row>
    <row r="5529" spans="2:25" s="187" customFormat="1" hidden="1" x14ac:dyDescent="0.3">
      <c r="B5529" s="226" t="s">
        <v>5829</v>
      </c>
      <c r="C5529" s="338" t="s">
        <v>12998</v>
      </c>
      <c r="D5529" s="249"/>
      <c r="E5529" s="249"/>
      <c r="F5529" s="183"/>
      <c r="G5529" s="184">
        <f t="shared" si="651"/>
        <v>259.35989999999998</v>
      </c>
      <c r="H5529" s="184">
        <f t="shared" si="652"/>
        <v>255.90214131000002</v>
      </c>
      <c r="I5529" s="184">
        <f t="shared" si="653"/>
        <v>3.4577586899999631</v>
      </c>
      <c r="K5529" s="184">
        <v>0</v>
      </c>
      <c r="L5529" s="184">
        <v>0</v>
      </c>
      <c r="M5529" s="184">
        <f t="shared" si="654"/>
        <v>0</v>
      </c>
      <c r="O5529" s="188">
        <v>259.35989999999998</v>
      </c>
      <c r="P5529" s="188">
        <v>255.90214131000002</v>
      </c>
      <c r="Q5529" s="188">
        <f t="shared" si="655"/>
        <v>3.4577586899999631</v>
      </c>
      <c r="S5529" s="184">
        <v>0</v>
      </c>
      <c r="T5529" s="184">
        <v>0</v>
      </c>
      <c r="U5529" s="184">
        <f t="shared" si="656"/>
        <v>0</v>
      </c>
      <c r="W5529" s="185">
        <v>0</v>
      </c>
      <c r="X5529" s="185">
        <v>0</v>
      </c>
      <c r="Y5529" s="185">
        <f t="shared" si="657"/>
        <v>0</v>
      </c>
    </row>
    <row r="5530" spans="2:25" s="187" customFormat="1" hidden="1" x14ac:dyDescent="0.3">
      <c r="B5530" s="226" t="s">
        <v>5830</v>
      </c>
      <c r="C5530" s="338" t="s">
        <v>12999</v>
      </c>
      <c r="D5530" s="249"/>
      <c r="E5530" s="249"/>
      <c r="F5530" s="183"/>
      <c r="G5530" s="184">
        <f t="shared" si="651"/>
        <v>639.04</v>
      </c>
      <c r="H5530" s="184">
        <f t="shared" si="652"/>
        <v>559.3376444700001</v>
      </c>
      <c r="I5530" s="184">
        <f t="shared" si="653"/>
        <v>79.702355529999863</v>
      </c>
      <c r="K5530" s="184">
        <v>0</v>
      </c>
      <c r="L5530" s="184">
        <v>0</v>
      </c>
      <c r="M5530" s="184">
        <f t="shared" si="654"/>
        <v>0</v>
      </c>
      <c r="O5530" s="188">
        <v>639.04</v>
      </c>
      <c r="P5530" s="188">
        <v>559.3376444700001</v>
      </c>
      <c r="Q5530" s="188">
        <f t="shared" si="655"/>
        <v>79.702355529999863</v>
      </c>
      <c r="S5530" s="184">
        <v>0</v>
      </c>
      <c r="T5530" s="184">
        <v>0</v>
      </c>
      <c r="U5530" s="184">
        <f t="shared" si="656"/>
        <v>0</v>
      </c>
      <c r="W5530" s="185">
        <v>0</v>
      </c>
      <c r="X5530" s="185">
        <v>0</v>
      </c>
      <c r="Y5530" s="185">
        <f t="shared" si="657"/>
        <v>0</v>
      </c>
    </row>
    <row r="5531" spans="2:25" s="187" customFormat="1" hidden="1" x14ac:dyDescent="0.3">
      <c r="B5531" s="226" t="s">
        <v>5831</v>
      </c>
      <c r="C5531" s="338" t="s">
        <v>13000</v>
      </c>
      <c r="D5531" s="249"/>
      <c r="E5531" s="249"/>
      <c r="F5531" s="183"/>
      <c r="G5531" s="184">
        <f t="shared" si="651"/>
        <v>276.63720000000001</v>
      </c>
      <c r="H5531" s="184">
        <f t="shared" si="652"/>
        <v>250.96362668</v>
      </c>
      <c r="I5531" s="184">
        <f t="shared" si="653"/>
        <v>25.673573320000003</v>
      </c>
      <c r="K5531" s="184">
        <v>0</v>
      </c>
      <c r="L5531" s="184">
        <v>0</v>
      </c>
      <c r="M5531" s="184">
        <f t="shared" si="654"/>
        <v>0</v>
      </c>
      <c r="O5531" s="188">
        <v>276.63720000000001</v>
      </c>
      <c r="P5531" s="188">
        <v>250.96362668</v>
      </c>
      <c r="Q5531" s="188">
        <f t="shared" si="655"/>
        <v>25.673573320000003</v>
      </c>
      <c r="S5531" s="184">
        <v>0</v>
      </c>
      <c r="T5531" s="184">
        <v>0</v>
      </c>
      <c r="U5531" s="184">
        <f t="shared" si="656"/>
        <v>0</v>
      </c>
      <c r="W5531" s="185">
        <v>0</v>
      </c>
      <c r="X5531" s="185">
        <v>0</v>
      </c>
      <c r="Y5531" s="185">
        <f t="shared" si="657"/>
        <v>0</v>
      </c>
    </row>
    <row r="5532" spans="2:25" s="187" customFormat="1" hidden="1" x14ac:dyDescent="0.3">
      <c r="B5532" s="226" t="s">
        <v>5832</v>
      </c>
      <c r="C5532" s="338" t="s">
        <v>13001</v>
      </c>
      <c r="D5532" s="249"/>
      <c r="E5532" s="249"/>
      <c r="F5532" s="183"/>
      <c r="G5532" s="184">
        <f t="shared" si="651"/>
        <v>270.61339999999996</v>
      </c>
      <c r="H5532" s="184">
        <f t="shared" si="652"/>
        <v>258.40292720000002</v>
      </c>
      <c r="I5532" s="184">
        <f t="shared" si="653"/>
        <v>12.210472799999934</v>
      </c>
      <c r="K5532" s="184">
        <v>0</v>
      </c>
      <c r="L5532" s="184">
        <v>0</v>
      </c>
      <c r="M5532" s="184">
        <f t="shared" si="654"/>
        <v>0</v>
      </c>
      <c r="O5532" s="188">
        <v>270.61339999999996</v>
      </c>
      <c r="P5532" s="188">
        <v>258.40292720000002</v>
      </c>
      <c r="Q5532" s="188">
        <f t="shared" si="655"/>
        <v>12.210472799999934</v>
      </c>
      <c r="S5532" s="184">
        <v>0</v>
      </c>
      <c r="T5532" s="184">
        <v>0</v>
      </c>
      <c r="U5532" s="184">
        <f t="shared" si="656"/>
        <v>0</v>
      </c>
      <c r="W5532" s="185">
        <v>0</v>
      </c>
      <c r="X5532" s="185">
        <v>0</v>
      </c>
      <c r="Y5532" s="185">
        <f t="shared" si="657"/>
        <v>0</v>
      </c>
    </row>
    <row r="5533" spans="2:25" s="187" customFormat="1" hidden="1" x14ac:dyDescent="0.3">
      <c r="B5533" s="226" t="s">
        <v>5833</v>
      </c>
      <c r="C5533" s="338" t="s">
        <v>13002</v>
      </c>
      <c r="D5533" s="249"/>
      <c r="E5533" s="249"/>
      <c r="F5533" s="183"/>
      <c r="G5533" s="184">
        <f t="shared" si="651"/>
        <v>468.29360000000003</v>
      </c>
      <c r="H5533" s="184">
        <f t="shared" si="652"/>
        <v>459.60873762</v>
      </c>
      <c r="I5533" s="184">
        <f t="shared" si="653"/>
        <v>8.6848623800000269</v>
      </c>
      <c r="K5533" s="184">
        <v>0</v>
      </c>
      <c r="L5533" s="184">
        <v>0</v>
      </c>
      <c r="M5533" s="184">
        <f t="shared" si="654"/>
        <v>0</v>
      </c>
      <c r="O5533" s="188">
        <v>468.29360000000003</v>
      </c>
      <c r="P5533" s="188">
        <v>459.60873762</v>
      </c>
      <c r="Q5533" s="188">
        <f t="shared" si="655"/>
        <v>8.6848623800000269</v>
      </c>
      <c r="S5533" s="184">
        <v>0</v>
      </c>
      <c r="T5533" s="184">
        <v>0</v>
      </c>
      <c r="U5533" s="184">
        <f t="shared" si="656"/>
        <v>0</v>
      </c>
      <c r="W5533" s="185">
        <v>0</v>
      </c>
      <c r="X5533" s="185">
        <v>0</v>
      </c>
      <c r="Y5533" s="185">
        <f t="shared" si="657"/>
        <v>0</v>
      </c>
    </row>
    <row r="5534" spans="2:25" s="187" customFormat="1" hidden="1" x14ac:dyDescent="0.3">
      <c r="B5534" s="226" t="s">
        <v>5834</v>
      </c>
      <c r="C5534" s="338" t="s">
        <v>13003</v>
      </c>
      <c r="D5534" s="249"/>
      <c r="E5534" s="249"/>
      <c r="F5534" s="183"/>
      <c r="G5534" s="184">
        <f t="shared" si="651"/>
        <v>278.05380000000002</v>
      </c>
      <c r="H5534" s="184">
        <f t="shared" si="652"/>
        <v>263.83506844999999</v>
      </c>
      <c r="I5534" s="184">
        <f t="shared" si="653"/>
        <v>14.21873155000003</v>
      </c>
      <c r="K5534" s="184">
        <v>0</v>
      </c>
      <c r="L5534" s="184">
        <v>0</v>
      </c>
      <c r="M5534" s="184">
        <f t="shared" si="654"/>
        <v>0</v>
      </c>
      <c r="O5534" s="188">
        <v>278.05380000000002</v>
      </c>
      <c r="P5534" s="188">
        <v>263.83506844999999</v>
      </c>
      <c r="Q5534" s="188">
        <f t="shared" si="655"/>
        <v>14.21873155000003</v>
      </c>
      <c r="S5534" s="184">
        <v>0</v>
      </c>
      <c r="T5534" s="184">
        <v>0</v>
      </c>
      <c r="U5534" s="184">
        <f t="shared" si="656"/>
        <v>0</v>
      </c>
      <c r="W5534" s="185">
        <v>0</v>
      </c>
      <c r="X5534" s="185">
        <v>0</v>
      </c>
      <c r="Y5534" s="185">
        <f t="shared" si="657"/>
        <v>0</v>
      </c>
    </row>
    <row r="5535" spans="2:25" s="187" customFormat="1" hidden="1" x14ac:dyDescent="0.3">
      <c r="B5535" s="226" t="s">
        <v>5835</v>
      </c>
      <c r="C5535" s="338" t="s">
        <v>13004</v>
      </c>
      <c r="D5535" s="249"/>
      <c r="E5535" s="249"/>
      <c r="F5535" s="183"/>
      <c r="G5535" s="184">
        <f t="shared" si="651"/>
        <v>275.14729999999997</v>
      </c>
      <c r="H5535" s="184">
        <f t="shared" si="652"/>
        <v>245.50322350000002</v>
      </c>
      <c r="I5535" s="184">
        <f t="shared" si="653"/>
        <v>29.644076499999954</v>
      </c>
      <c r="K5535" s="184">
        <v>0</v>
      </c>
      <c r="L5535" s="184">
        <v>0</v>
      </c>
      <c r="M5535" s="184">
        <f t="shared" si="654"/>
        <v>0</v>
      </c>
      <c r="O5535" s="188">
        <v>275.14729999999997</v>
      </c>
      <c r="P5535" s="188">
        <v>245.50322350000002</v>
      </c>
      <c r="Q5535" s="188">
        <f t="shared" si="655"/>
        <v>29.644076499999954</v>
      </c>
      <c r="S5535" s="184">
        <v>0</v>
      </c>
      <c r="T5535" s="184">
        <v>0</v>
      </c>
      <c r="U5535" s="184">
        <f t="shared" si="656"/>
        <v>0</v>
      </c>
      <c r="W5535" s="185">
        <v>0</v>
      </c>
      <c r="X5535" s="185">
        <v>0</v>
      </c>
      <c r="Y5535" s="185">
        <f t="shared" si="657"/>
        <v>0</v>
      </c>
    </row>
    <row r="5536" spans="2:25" s="187" customFormat="1" hidden="1" x14ac:dyDescent="0.3">
      <c r="B5536" s="226" t="s">
        <v>5836</v>
      </c>
      <c r="C5536" s="338" t="s">
        <v>13005</v>
      </c>
      <c r="D5536" s="249"/>
      <c r="E5536" s="249"/>
      <c r="F5536" s="183"/>
      <c r="G5536" s="184">
        <f t="shared" si="651"/>
        <v>273.05889999999999</v>
      </c>
      <c r="H5536" s="184">
        <f t="shared" si="652"/>
        <v>257.23340737000001</v>
      </c>
      <c r="I5536" s="184">
        <f t="shared" si="653"/>
        <v>15.825492629999985</v>
      </c>
      <c r="K5536" s="184">
        <v>0</v>
      </c>
      <c r="L5536" s="184">
        <v>0</v>
      </c>
      <c r="M5536" s="184">
        <f t="shared" si="654"/>
        <v>0</v>
      </c>
      <c r="O5536" s="188">
        <v>273.05889999999999</v>
      </c>
      <c r="P5536" s="188">
        <v>257.23340737000001</v>
      </c>
      <c r="Q5536" s="188">
        <f t="shared" si="655"/>
        <v>15.825492629999985</v>
      </c>
      <c r="S5536" s="184">
        <v>0</v>
      </c>
      <c r="T5536" s="184">
        <v>0</v>
      </c>
      <c r="U5536" s="184">
        <f t="shared" si="656"/>
        <v>0</v>
      </c>
      <c r="W5536" s="185">
        <v>0</v>
      </c>
      <c r="X5536" s="185">
        <v>0</v>
      </c>
      <c r="Y5536" s="185">
        <f t="shared" si="657"/>
        <v>0</v>
      </c>
    </row>
    <row r="5537" spans="2:25" s="187" customFormat="1" hidden="1" x14ac:dyDescent="0.3">
      <c r="B5537" s="226" t="s">
        <v>5837</v>
      </c>
      <c r="C5537" s="338" t="s">
        <v>13006</v>
      </c>
      <c r="D5537" s="249"/>
      <c r="E5537" s="249"/>
      <c r="F5537" s="183"/>
      <c r="G5537" s="184">
        <f t="shared" si="651"/>
        <v>458.79240000000004</v>
      </c>
      <c r="H5537" s="184">
        <f t="shared" si="652"/>
        <v>432.67728299999999</v>
      </c>
      <c r="I5537" s="184">
        <f t="shared" si="653"/>
        <v>26.115117000000055</v>
      </c>
      <c r="K5537" s="184">
        <v>0</v>
      </c>
      <c r="L5537" s="184">
        <v>0</v>
      </c>
      <c r="M5537" s="184">
        <f t="shared" si="654"/>
        <v>0</v>
      </c>
      <c r="O5537" s="188">
        <v>458.79240000000004</v>
      </c>
      <c r="P5537" s="188">
        <v>432.67728299999999</v>
      </c>
      <c r="Q5537" s="188">
        <f t="shared" si="655"/>
        <v>26.115117000000055</v>
      </c>
      <c r="S5537" s="184">
        <v>0</v>
      </c>
      <c r="T5537" s="184">
        <v>0</v>
      </c>
      <c r="U5537" s="184">
        <f t="shared" si="656"/>
        <v>0</v>
      </c>
      <c r="W5537" s="185">
        <v>0</v>
      </c>
      <c r="X5537" s="185">
        <v>0</v>
      </c>
      <c r="Y5537" s="185">
        <f t="shared" si="657"/>
        <v>0</v>
      </c>
    </row>
    <row r="5538" spans="2:25" s="187" customFormat="1" hidden="1" x14ac:dyDescent="0.3">
      <c r="B5538" s="226" t="s">
        <v>5838</v>
      </c>
      <c r="C5538" s="338" t="s">
        <v>13007</v>
      </c>
      <c r="D5538" s="249"/>
      <c r="E5538" s="249"/>
      <c r="F5538" s="183"/>
      <c r="G5538" s="184">
        <f t="shared" si="651"/>
        <v>281.07389999999998</v>
      </c>
      <c r="H5538" s="184">
        <f t="shared" si="652"/>
        <v>263.63024487000001</v>
      </c>
      <c r="I5538" s="184">
        <f t="shared" si="653"/>
        <v>17.443655129999968</v>
      </c>
      <c r="K5538" s="184">
        <v>0</v>
      </c>
      <c r="L5538" s="184">
        <v>0</v>
      </c>
      <c r="M5538" s="184">
        <f t="shared" si="654"/>
        <v>0</v>
      </c>
      <c r="O5538" s="188">
        <v>281.07389999999998</v>
      </c>
      <c r="P5538" s="188">
        <v>263.63024487000001</v>
      </c>
      <c r="Q5538" s="188">
        <f t="shared" si="655"/>
        <v>17.443655129999968</v>
      </c>
      <c r="S5538" s="184">
        <v>0</v>
      </c>
      <c r="T5538" s="184">
        <v>0</v>
      </c>
      <c r="U5538" s="184">
        <f t="shared" si="656"/>
        <v>0</v>
      </c>
      <c r="W5538" s="185">
        <v>0</v>
      </c>
      <c r="X5538" s="185">
        <v>0</v>
      </c>
      <c r="Y5538" s="185">
        <f t="shared" si="657"/>
        <v>0</v>
      </c>
    </row>
    <row r="5539" spans="2:25" s="187" customFormat="1" hidden="1" x14ac:dyDescent="0.3">
      <c r="B5539" s="226" t="s">
        <v>5839</v>
      </c>
      <c r="C5539" s="338" t="s">
        <v>13008</v>
      </c>
      <c r="D5539" s="249"/>
      <c r="E5539" s="249"/>
      <c r="F5539" s="183"/>
      <c r="G5539" s="184">
        <f t="shared" si="651"/>
        <v>446.00450000000001</v>
      </c>
      <c r="H5539" s="184">
        <f t="shared" si="652"/>
        <v>412.19077867000004</v>
      </c>
      <c r="I5539" s="184">
        <f t="shared" si="653"/>
        <v>33.813721329999964</v>
      </c>
      <c r="K5539" s="184">
        <v>0</v>
      </c>
      <c r="L5539" s="184">
        <v>0</v>
      </c>
      <c r="M5539" s="184">
        <f t="shared" si="654"/>
        <v>0</v>
      </c>
      <c r="O5539" s="188">
        <v>446.00450000000001</v>
      </c>
      <c r="P5539" s="188">
        <v>412.19077867000004</v>
      </c>
      <c r="Q5539" s="188">
        <f t="shared" si="655"/>
        <v>33.813721329999964</v>
      </c>
      <c r="S5539" s="184">
        <v>0</v>
      </c>
      <c r="T5539" s="184">
        <v>0</v>
      </c>
      <c r="U5539" s="184">
        <f t="shared" si="656"/>
        <v>0</v>
      </c>
      <c r="W5539" s="185">
        <v>0</v>
      </c>
      <c r="X5539" s="185">
        <v>0</v>
      </c>
      <c r="Y5539" s="185">
        <f t="shared" si="657"/>
        <v>0</v>
      </c>
    </row>
    <row r="5540" spans="2:25" s="187" customFormat="1" hidden="1" x14ac:dyDescent="0.3">
      <c r="B5540" s="226" t="s">
        <v>5840</v>
      </c>
      <c r="C5540" s="338" t="s">
        <v>13009</v>
      </c>
      <c r="D5540" s="249"/>
      <c r="E5540" s="249"/>
      <c r="F5540" s="183"/>
      <c r="G5540" s="184">
        <f t="shared" si="651"/>
        <v>323.8374</v>
      </c>
      <c r="H5540" s="184">
        <f t="shared" si="652"/>
        <v>310.95237224000005</v>
      </c>
      <c r="I5540" s="184">
        <f t="shared" si="653"/>
        <v>12.885027759999957</v>
      </c>
      <c r="K5540" s="184">
        <v>0</v>
      </c>
      <c r="L5540" s="184">
        <v>0</v>
      </c>
      <c r="M5540" s="184">
        <f t="shared" si="654"/>
        <v>0</v>
      </c>
      <c r="O5540" s="188">
        <v>323.8374</v>
      </c>
      <c r="P5540" s="188">
        <v>310.95237224000005</v>
      </c>
      <c r="Q5540" s="188">
        <f t="shared" si="655"/>
        <v>12.885027759999957</v>
      </c>
      <c r="S5540" s="184">
        <v>0</v>
      </c>
      <c r="T5540" s="184">
        <v>0</v>
      </c>
      <c r="U5540" s="184">
        <f t="shared" si="656"/>
        <v>0</v>
      </c>
      <c r="W5540" s="185">
        <v>0</v>
      </c>
      <c r="X5540" s="185">
        <v>0</v>
      </c>
      <c r="Y5540" s="185">
        <f t="shared" si="657"/>
        <v>0</v>
      </c>
    </row>
    <row r="5541" spans="2:25" s="187" customFormat="1" hidden="1" x14ac:dyDescent="0.3">
      <c r="B5541" s="226" t="s">
        <v>5841</v>
      </c>
      <c r="C5541" s="338" t="s">
        <v>13010</v>
      </c>
      <c r="D5541" s="249"/>
      <c r="E5541" s="249"/>
      <c r="F5541" s="183"/>
      <c r="G5541" s="184">
        <f t="shared" si="651"/>
        <v>271.92849999999999</v>
      </c>
      <c r="H5541" s="184">
        <f t="shared" si="652"/>
        <v>260.15635099999997</v>
      </c>
      <c r="I5541" s="184">
        <f t="shared" si="653"/>
        <v>11.772149000000013</v>
      </c>
      <c r="K5541" s="184">
        <v>0</v>
      </c>
      <c r="L5541" s="184">
        <v>0</v>
      </c>
      <c r="M5541" s="184">
        <f t="shared" si="654"/>
        <v>0</v>
      </c>
      <c r="O5541" s="188">
        <v>271.92849999999999</v>
      </c>
      <c r="P5541" s="188">
        <v>260.15635099999997</v>
      </c>
      <c r="Q5541" s="188">
        <f t="shared" si="655"/>
        <v>11.772149000000013</v>
      </c>
      <c r="S5541" s="184">
        <v>0</v>
      </c>
      <c r="T5541" s="184">
        <v>0</v>
      </c>
      <c r="U5541" s="184">
        <f t="shared" si="656"/>
        <v>0</v>
      </c>
      <c r="W5541" s="185">
        <v>0</v>
      </c>
      <c r="X5541" s="185">
        <v>0</v>
      </c>
      <c r="Y5541" s="185">
        <f t="shared" si="657"/>
        <v>0</v>
      </c>
    </row>
    <row r="5542" spans="2:25" s="187" customFormat="1" hidden="1" x14ac:dyDescent="0.3">
      <c r="B5542" s="226" t="s">
        <v>5842</v>
      </c>
      <c r="C5542" s="338" t="s">
        <v>13011</v>
      </c>
      <c r="D5542" s="249"/>
      <c r="E5542" s="249"/>
      <c r="F5542" s="183"/>
      <c r="G5542" s="184">
        <f t="shared" si="651"/>
        <v>394.61179999999996</v>
      </c>
      <c r="H5542" s="184">
        <f t="shared" si="652"/>
        <v>353.33793858999996</v>
      </c>
      <c r="I5542" s="184">
        <f t="shared" si="653"/>
        <v>41.273861409999995</v>
      </c>
      <c r="K5542" s="184">
        <v>0</v>
      </c>
      <c r="L5542" s="184">
        <v>0</v>
      </c>
      <c r="M5542" s="184">
        <f t="shared" si="654"/>
        <v>0</v>
      </c>
      <c r="O5542" s="188">
        <v>394.61179999999996</v>
      </c>
      <c r="P5542" s="188">
        <v>353.33793858999996</v>
      </c>
      <c r="Q5542" s="188">
        <f t="shared" si="655"/>
        <v>41.273861409999995</v>
      </c>
      <c r="S5542" s="184">
        <v>0</v>
      </c>
      <c r="T5542" s="184">
        <v>0</v>
      </c>
      <c r="U5542" s="184">
        <f t="shared" si="656"/>
        <v>0</v>
      </c>
      <c r="W5542" s="185">
        <v>0</v>
      </c>
      <c r="X5542" s="185">
        <v>0</v>
      </c>
      <c r="Y5542" s="185">
        <f t="shared" si="657"/>
        <v>0</v>
      </c>
    </row>
    <row r="5543" spans="2:25" s="187" customFormat="1" hidden="1" x14ac:dyDescent="0.3">
      <c r="B5543" s="226" t="s">
        <v>5843</v>
      </c>
      <c r="C5543" s="338" t="s">
        <v>13012</v>
      </c>
      <c r="D5543" s="249"/>
      <c r="E5543" s="249"/>
      <c r="F5543" s="183"/>
      <c r="G5543" s="184">
        <f t="shared" si="651"/>
        <v>443.91989999999998</v>
      </c>
      <c r="H5543" s="184">
        <f t="shared" si="652"/>
        <v>428.78456541000003</v>
      </c>
      <c r="I5543" s="184">
        <f t="shared" si="653"/>
        <v>15.135334589999957</v>
      </c>
      <c r="K5543" s="184">
        <v>0</v>
      </c>
      <c r="L5543" s="184">
        <v>0</v>
      </c>
      <c r="M5543" s="184">
        <f t="shared" si="654"/>
        <v>0</v>
      </c>
      <c r="O5543" s="188">
        <v>443.91989999999998</v>
      </c>
      <c r="P5543" s="188">
        <v>428.78456541000003</v>
      </c>
      <c r="Q5543" s="188">
        <f t="shared" si="655"/>
        <v>15.135334589999957</v>
      </c>
      <c r="S5543" s="184">
        <v>0</v>
      </c>
      <c r="T5543" s="184">
        <v>0</v>
      </c>
      <c r="U5543" s="184">
        <f t="shared" si="656"/>
        <v>0</v>
      </c>
      <c r="W5543" s="185">
        <v>0</v>
      </c>
      <c r="X5543" s="185">
        <v>0</v>
      </c>
      <c r="Y5543" s="185">
        <f t="shared" si="657"/>
        <v>0</v>
      </c>
    </row>
    <row r="5544" spans="2:25" s="187" customFormat="1" hidden="1" x14ac:dyDescent="0.3">
      <c r="B5544" s="226" t="s">
        <v>5844</v>
      </c>
      <c r="C5544" s="338" t="s">
        <v>13013</v>
      </c>
      <c r="D5544" s="249"/>
      <c r="E5544" s="249"/>
      <c r="F5544" s="183"/>
      <c r="G5544" s="184">
        <f t="shared" si="651"/>
        <v>424.83190000000002</v>
      </c>
      <c r="H5544" s="184">
        <f t="shared" si="652"/>
        <v>378.34068057000002</v>
      </c>
      <c r="I5544" s="184">
        <f t="shared" si="653"/>
        <v>46.491219430000001</v>
      </c>
      <c r="K5544" s="184">
        <v>0</v>
      </c>
      <c r="L5544" s="184">
        <v>0</v>
      </c>
      <c r="M5544" s="184">
        <f t="shared" si="654"/>
        <v>0</v>
      </c>
      <c r="O5544" s="188">
        <v>424.83190000000002</v>
      </c>
      <c r="P5544" s="188">
        <v>378.34068057000002</v>
      </c>
      <c r="Q5544" s="188">
        <f t="shared" si="655"/>
        <v>46.491219430000001</v>
      </c>
      <c r="S5544" s="184">
        <v>0</v>
      </c>
      <c r="T5544" s="184">
        <v>0</v>
      </c>
      <c r="U5544" s="184">
        <f t="shared" si="656"/>
        <v>0</v>
      </c>
      <c r="W5544" s="185">
        <v>0</v>
      </c>
      <c r="X5544" s="185">
        <v>0</v>
      </c>
      <c r="Y5544" s="185">
        <f t="shared" si="657"/>
        <v>0</v>
      </c>
    </row>
    <row r="5545" spans="2:25" s="187" customFormat="1" hidden="1" x14ac:dyDescent="0.3">
      <c r="B5545" s="226" t="s">
        <v>5845</v>
      </c>
      <c r="C5545" s="338" t="s">
        <v>13014</v>
      </c>
      <c r="D5545" s="249"/>
      <c r="E5545" s="249"/>
      <c r="F5545" s="183"/>
      <c r="G5545" s="184">
        <f t="shared" si="651"/>
        <v>391.64339999999999</v>
      </c>
      <c r="H5545" s="184">
        <f t="shared" si="652"/>
        <v>356.62170017</v>
      </c>
      <c r="I5545" s="184">
        <f t="shared" si="653"/>
        <v>35.021699829999989</v>
      </c>
      <c r="K5545" s="184">
        <v>0</v>
      </c>
      <c r="L5545" s="184">
        <v>0</v>
      </c>
      <c r="M5545" s="184">
        <f t="shared" si="654"/>
        <v>0</v>
      </c>
      <c r="O5545" s="188">
        <v>391.64339999999999</v>
      </c>
      <c r="P5545" s="188">
        <v>356.62170017</v>
      </c>
      <c r="Q5545" s="188">
        <f t="shared" si="655"/>
        <v>35.021699829999989</v>
      </c>
      <c r="S5545" s="184">
        <v>0</v>
      </c>
      <c r="T5545" s="184">
        <v>0</v>
      </c>
      <c r="U5545" s="184">
        <f t="shared" si="656"/>
        <v>0</v>
      </c>
      <c r="W5545" s="185">
        <v>0</v>
      </c>
      <c r="X5545" s="185">
        <v>0</v>
      </c>
      <c r="Y5545" s="185">
        <f t="shared" si="657"/>
        <v>0</v>
      </c>
    </row>
    <row r="5546" spans="2:25" s="187" customFormat="1" hidden="1" x14ac:dyDescent="0.3">
      <c r="B5546" s="226" t="s">
        <v>5846</v>
      </c>
      <c r="C5546" s="338" t="s">
        <v>13015</v>
      </c>
      <c r="D5546" s="249"/>
      <c r="E5546" s="249"/>
      <c r="F5546" s="183"/>
      <c r="G5546" s="184">
        <f t="shared" si="651"/>
        <v>461.77890000000002</v>
      </c>
      <c r="H5546" s="184">
        <f t="shared" si="652"/>
        <v>430.09403622000002</v>
      </c>
      <c r="I5546" s="184">
        <f t="shared" si="653"/>
        <v>31.684863780000001</v>
      </c>
      <c r="K5546" s="184">
        <v>0</v>
      </c>
      <c r="L5546" s="184">
        <v>0</v>
      </c>
      <c r="M5546" s="184">
        <f t="shared" si="654"/>
        <v>0</v>
      </c>
      <c r="O5546" s="188">
        <v>461.77890000000002</v>
      </c>
      <c r="P5546" s="188">
        <v>430.09403622000002</v>
      </c>
      <c r="Q5546" s="188">
        <f t="shared" si="655"/>
        <v>31.684863780000001</v>
      </c>
      <c r="S5546" s="184">
        <v>0</v>
      </c>
      <c r="T5546" s="184">
        <v>0</v>
      </c>
      <c r="U5546" s="184">
        <f t="shared" si="656"/>
        <v>0</v>
      </c>
      <c r="W5546" s="185">
        <v>0</v>
      </c>
      <c r="X5546" s="185">
        <v>0</v>
      </c>
      <c r="Y5546" s="185">
        <f t="shared" si="657"/>
        <v>0</v>
      </c>
    </row>
    <row r="5547" spans="2:25" s="187" customFormat="1" hidden="1" x14ac:dyDescent="0.3">
      <c r="B5547" s="226" t="s">
        <v>5847</v>
      </c>
      <c r="C5547" s="338" t="s">
        <v>13016</v>
      </c>
      <c r="D5547" s="249"/>
      <c r="E5547" s="249"/>
      <c r="F5547" s="183"/>
      <c r="G5547" s="184">
        <f t="shared" si="651"/>
        <v>443.97670000000005</v>
      </c>
      <c r="H5547" s="184">
        <f t="shared" si="652"/>
        <v>387.05769922000007</v>
      </c>
      <c r="I5547" s="184">
        <f t="shared" si="653"/>
        <v>56.919000779999976</v>
      </c>
      <c r="K5547" s="184">
        <v>0</v>
      </c>
      <c r="L5547" s="184">
        <v>0</v>
      </c>
      <c r="M5547" s="184">
        <f t="shared" si="654"/>
        <v>0</v>
      </c>
      <c r="O5547" s="188">
        <v>443.97670000000005</v>
      </c>
      <c r="P5547" s="188">
        <v>387.05769922000007</v>
      </c>
      <c r="Q5547" s="188">
        <f t="shared" si="655"/>
        <v>56.919000779999976</v>
      </c>
      <c r="S5547" s="184">
        <v>0</v>
      </c>
      <c r="T5547" s="184">
        <v>0</v>
      </c>
      <c r="U5547" s="184">
        <f t="shared" si="656"/>
        <v>0</v>
      </c>
      <c r="W5547" s="185">
        <v>0</v>
      </c>
      <c r="X5547" s="185">
        <v>0</v>
      </c>
      <c r="Y5547" s="185">
        <f t="shared" si="657"/>
        <v>0</v>
      </c>
    </row>
    <row r="5548" spans="2:25" s="187" customFormat="1" hidden="1" x14ac:dyDescent="0.3">
      <c r="B5548" s="226" t="s">
        <v>5848</v>
      </c>
      <c r="C5548" s="338" t="s">
        <v>13017</v>
      </c>
      <c r="D5548" s="249"/>
      <c r="E5548" s="249"/>
      <c r="F5548" s="183"/>
      <c r="G5548" s="184">
        <f t="shared" si="651"/>
        <v>436.5478</v>
      </c>
      <c r="H5548" s="184">
        <f t="shared" si="652"/>
        <v>393.62532529000003</v>
      </c>
      <c r="I5548" s="184">
        <f t="shared" si="653"/>
        <v>42.92247470999996</v>
      </c>
      <c r="K5548" s="184">
        <v>0</v>
      </c>
      <c r="L5548" s="184">
        <v>0</v>
      </c>
      <c r="M5548" s="184">
        <f t="shared" si="654"/>
        <v>0</v>
      </c>
      <c r="O5548" s="188">
        <v>436.5478</v>
      </c>
      <c r="P5548" s="188">
        <v>393.62532529000003</v>
      </c>
      <c r="Q5548" s="188">
        <f t="shared" si="655"/>
        <v>42.92247470999996</v>
      </c>
      <c r="S5548" s="184">
        <v>0</v>
      </c>
      <c r="T5548" s="184">
        <v>0</v>
      </c>
      <c r="U5548" s="184">
        <f t="shared" si="656"/>
        <v>0</v>
      </c>
      <c r="W5548" s="185">
        <v>0</v>
      </c>
      <c r="X5548" s="185">
        <v>0</v>
      </c>
      <c r="Y5548" s="185">
        <f t="shared" si="657"/>
        <v>0</v>
      </c>
    </row>
    <row r="5549" spans="2:25" s="187" customFormat="1" hidden="1" x14ac:dyDescent="0.3">
      <c r="B5549" s="226" t="s">
        <v>5849</v>
      </c>
      <c r="C5549" s="338" t="s">
        <v>13018</v>
      </c>
      <c r="D5549" s="249"/>
      <c r="E5549" s="249"/>
      <c r="F5549" s="183"/>
      <c r="G5549" s="184">
        <f t="shared" si="651"/>
        <v>434.96780000000001</v>
      </c>
      <c r="H5549" s="184">
        <f t="shared" si="652"/>
        <v>404.21474625999997</v>
      </c>
      <c r="I5549" s="184">
        <f t="shared" si="653"/>
        <v>30.753053740000041</v>
      </c>
      <c r="K5549" s="184">
        <v>0</v>
      </c>
      <c r="L5549" s="184">
        <v>0</v>
      </c>
      <c r="M5549" s="184">
        <f t="shared" si="654"/>
        <v>0</v>
      </c>
      <c r="O5549" s="188">
        <v>434.96780000000001</v>
      </c>
      <c r="P5549" s="188">
        <v>404.21474625999997</v>
      </c>
      <c r="Q5549" s="188">
        <f t="shared" si="655"/>
        <v>30.753053740000041</v>
      </c>
      <c r="S5549" s="184">
        <v>0</v>
      </c>
      <c r="T5549" s="184">
        <v>0</v>
      </c>
      <c r="U5549" s="184">
        <f t="shared" si="656"/>
        <v>0</v>
      </c>
      <c r="W5549" s="185">
        <v>0</v>
      </c>
      <c r="X5549" s="185">
        <v>0</v>
      </c>
      <c r="Y5549" s="185">
        <f t="shared" si="657"/>
        <v>0</v>
      </c>
    </row>
    <row r="5550" spans="2:25" s="187" customFormat="1" hidden="1" x14ac:dyDescent="0.3">
      <c r="B5550" s="226" t="s">
        <v>5850</v>
      </c>
      <c r="C5550" s="338" t="s">
        <v>13019</v>
      </c>
      <c r="D5550" s="249"/>
      <c r="E5550" s="249"/>
      <c r="F5550" s="183"/>
      <c r="G5550" s="184">
        <f t="shared" si="651"/>
        <v>275.351</v>
      </c>
      <c r="H5550" s="184">
        <f t="shared" si="652"/>
        <v>262.20936699999999</v>
      </c>
      <c r="I5550" s="184">
        <f t="shared" si="653"/>
        <v>13.141633000000013</v>
      </c>
      <c r="K5550" s="184">
        <v>0</v>
      </c>
      <c r="L5550" s="184">
        <v>0</v>
      </c>
      <c r="M5550" s="184">
        <f t="shared" si="654"/>
        <v>0</v>
      </c>
      <c r="O5550" s="188">
        <v>275.351</v>
      </c>
      <c r="P5550" s="188">
        <v>262.20936699999999</v>
      </c>
      <c r="Q5550" s="188">
        <f t="shared" si="655"/>
        <v>13.141633000000013</v>
      </c>
      <c r="S5550" s="184">
        <v>0</v>
      </c>
      <c r="T5550" s="184">
        <v>0</v>
      </c>
      <c r="U5550" s="184">
        <f t="shared" si="656"/>
        <v>0</v>
      </c>
      <c r="W5550" s="185">
        <v>0</v>
      </c>
      <c r="X5550" s="185">
        <v>0</v>
      </c>
      <c r="Y5550" s="185">
        <f t="shared" si="657"/>
        <v>0</v>
      </c>
    </row>
    <row r="5551" spans="2:25" s="187" customFormat="1" hidden="1" x14ac:dyDescent="0.3">
      <c r="B5551" s="226" t="s">
        <v>5851</v>
      </c>
      <c r="C5551" s="338" t="s">
        <v>13020</v>
      </c>
      <c r="D5551" s="249"/>
      <c r="E5551" s="249"/>
      <c r="F5551" s="183"/>
      <c r="G5551" s="184">
        <f t="shared" si="651"/>
        <v>270.00839999999999</v>
      </c>
      <c r="H5551" s="184">
        <f t="shared" si="652"/>
        <v>261.57256999999998</v>
      </c>
      <c r="I5551" s="184">
        <f t="shared" si="653"/>
        <v>8.4358300000000099</v>
      </c>
      <c r="K5551" s="184">
        <v>0</v>
      </c>
      <c r="L5551" s="184">
        <v>0</v>
      </c>
      <c r="M5551" s="184">
        <f t="shared" si="654"/>
        <v>0</v>
      </c>
      <c r="O5551" s="188">
        <v>270.00839999999999</v>
      </c>
      <c r="P5551" s="188">
        <v>261.57256999999998</v>
      </c>
      <c r="Q5551" s="188">
        <f t="shared" si="655"/>
        <v>8.4358300000000099</v>
      </c>
      <c r="S5551" s="184">
        <v>0</v>
      </c>
      <c r="T5551" s="184">
        <v>0</v>
      </c>
      <c r="U5551" s="184">
        <f t="shared" si="656"/>
        <v>0</v>
      </c>
      <c r="W5551" s="185">
        <v>0</v>
      </c>
      <c r="X5551" s="185">
        <v>0</v>
      </c>
      <c r="Y5551" s="185">
        <f t="shared" si="657"/>
        <v>0</v>
      </c>
    </row>
    <row r="5552" spans="2:25" s="187" customFormat="1" hidden="1" x14ac:dyDescent="0.3">
      <c r="B5552" s="226" t="s">
        <v>5852</v>
      </c>
      <c r="C5552" s="338" t="s">
        <v>13021</v>
      </c>
      <c r="D5552" s="249"/>
      <c r="E5552" s="249"/>
      <c r="F5552" s="183"/>
      <c r="G5552" s="184">
        <f t="shared" si="651"/>
        <v>344.22270000000003</v>
      </c>
      <c r="H5552" s="184">
        <f t="shared" si="652"/>
        <v>241.74017575999997</v>
      </c>
      <c r="I5552" s="184">
        <f t="shared" si="653"/>
        <v>102.48252424000006</v>
      </c>
      <c r="K5552" s="184">
        <v>0</v>
      </c>
      <c r="L5552" s="184">
        <v>0</v>
      </c>
      <c r="M5552" s="184">
        <f t="shared" si="654"/>
        <v>0</v>
      </c>
      <c r="O5552" s="188">
        <v>344.22270000000003</v>
      </c>
      <c r="P5552" s="188">
        <v>241.74017575999997</v>
      </c>
      <c r="Q5552" s="188">
        <f t="shared" si="655"/>
        <v>102.48252424000006</v>
      </c>
      <c r="S5552" s="184">
        <v>0</v>
      </c>
      <c r="T5552" s="184">
        <v>0</v>
      </c>
      <c r="U5552" s="184">
        <f t="shared" si="656"/>
        <v>0</v>
      </c>
      <c r="W5552" s="185">
        <v>0</v>
      </c>
      <c r="X5552" s="185">
        <v>0</v>
      </c>
      <c r="Y5552" s="185">
        <f t="shared" si="657"/>
        <v>0</v>
      </c>
    </row>
    <row r="5553" spans="2:25" s="187" customFormat="1" hidden="1" x14ac:dyDescent="0.3">
      <c r="B5553" s="226" t="s">
        <v>5853</v>
      </c>
      <c r="C5553" s="338" t="s">
        <v>13022</v>
      </c>
      <c r="D5553" s="249"/>
      <c r="E5553" s="249"/>
      <c r="F5553" s="183"/>
      <c r="G5553" s="184">
        <f t="shared" si="651"/>
        <v>814.92370000000005</v>
      </c>
      <c r="H5553" s="184">
        <f t="shared" si="652"/>
        <v>579.80409999999995</v>
      </c>
      <c r="I5553" s="184">
        <f t="shared" si="653"/>
        <v>235.1196000000001</v>
      </c>
      <c r="K5553" s="184">
        <v>0</v>
      </c>
      <c r="L5553" s="184">
        <v>0</v>
      </c>
      <c r="M5553" s="184">
        <f t="shared" si="654"/>
        <v>0</v>
      </c>
      <c r="O5553" s="188">
        <v>814.92370000000005</v>
      </c>
      <c r="P5553" s="188">
        <v>579.80409999999995</v>
      </c>
      <c r="Q5553" s="188">
        <f t="shared" si="655"/>
        <v>235.1196000000001</v>
      </c>
      <c r="S5553" s="184">
        <v>0</v>
      </c>
      <c r="T5553" s="184">
        <v>0</v>
      </c>
      <c r="U5553" s="184">
        <f t="shared" si="656"/>
        <v>0</v>
      </c>
      <c r="W5553" s="185">
        <v>0</v>
      </c>
      <c r="X5553" s="185">
        <v>0</v>
      </c>
      <c r="Y5553" s="185">
        <f t="shared" si="657"/>
        <v>0</v>
      </c>
    </row>
    <row r="5554" spans="2:25" s="187" customFormat="1" hidden="1" x14ac:dyDescent="0.3">
      <c r="B5554" s="226" t="s">
        <v>5854</v>
      </c>
      <c r="C5554" s="338" t="s">
        <v>13023</v>
      </c>
      <c r="D5554" s="249"/>
      <c r="E5554" s="249"/>
      <c r="F5554" s="183"/>
      <c r="G5554" s="184">
        <f t="shared" si="651"/>
        <v>295.5172</v>
      </c>
      <c r="H5554" s="184">
        <f t="shared" si="652"/>
        <v>261.81215136999998</v>
      </c>
      <c r="I5554" s="184">
        <f t="shared" si="653"/>
        <v>33.705048630000022</v>
      </c>
      <c r="K5554" s="184">
        <v>0</v>
      </c>
      <c r="L5554" s="184">
        <v>0</v>
      </c>
      <c r="M5554" s="184">
        <f t="shared" si="654"/>
        <v>0</v>
      </c>
      <c r="O5554" s="188">
        <v>295.5172</v>
      </c>
      <c r="P5554" s="188">
        <v>261.81215136999998</v>
      </c>
      <c r="Q5554" s="188">
        <f t="shared" si="655"/>
        <v>33.705048630000022</v>
      </c>
      <c r="S5554" s="184">
        <v>0</v>
      </c>
      <c r="T5554" s="184">
        <v>0</v>
      </c>
      <c r="U5554" s="184">
        <f t="shared" si="656"/>
        <v>0</v>
      </c>
      <c r="W5554" s="185">
        <v>0</v>
      </c>
      <c r="X5554" s="185">
        <v>0</v>
      </c>
      <c r="Y5554" s="185">
        <f t="shared" si="657"/>
        <v>0</v>
      </c>
    </row>
    <row r="5555" spans="2:25" s="187" customFormat="1" hidden="1" x14ac:dyDescent="0.3">
      <c r="B5555" s="226" t="s">
        <v>5855</v>
      </c>
      <c r="C5555" s="338" t="s">
        <v>13024</v>
      </c>
      <c r="D5555" s="249"/>
      <c r="E5555" s="249"/>
      <c r="F5555" s="183"/>
      <c r="G5555" s="184">
        <f t="shared" si="651"/>
        <v>1990.8607999999999</v>
      </c>
      <c r="H5555" s="184">
        <f t="shared" si="652"/>
        <v>1988.0938160000001</v>
      </c>
      <c r="I5555" s="184">
        <f t="shared" si="653"/>
        <v>2.7669839999998658</v>
      </c>
      <c r="J5555" s="179"/>
      <c r="K5555" s="184">
        <v>0</v>
      </c>
      <c r="L5555" s="184">
        <v>0</v>
      </c>
      <c r="M5555" s="184">
        <f t="shared" si="654"/>
        <v>0</v>
      </c>
      <c r="N5555" s="179"/>
      <c r="O5555" s="184">
        <v>1990.8607999999999</v>
      </c>
      <c r="P5555" s="184">
        <v>1988.0938160000001</v>
      </c>
      <c r="Q5555" s="184">
        <f t="shared" si="655"/>
        <v>2.7669839999998658</v>
      </c>
      <c r="R5555" s="179"/>
      <c r="S5555" s="184">
        <v>0</v>
      </c>
      <c r="T5555" s="184">
        <v>0</v>
      </c>
      <c r="U5555" s="184">
        <f t="shared" si="656"/>
        <v>0</v>
      </c>
      <c r="V5555" s="179"/>
      <c r="W5555" s="184">
        <v>0</v>
      </c>
      <c r="X5555" s="184">
        <v>0</v>
      </c>
      <c r="Y5555" s="184">
        <f t="shared" si="657"/>
        <v>0</v>
      </c>
    </row>
    <row r="5556" spans="2:25" s="187" customFormat="1" hidden="1" x14ac:dyDescent="0.3">
      <c r="B5556" s="226" t="s">
        <v>5856</v>
      </c>
      <c r="C5556" s="338" t="s">
        <v>13025</v>
      </c>
      <c r="D5556" s="249"/>
      <c r="E5556" s="249"/>
      <c r="F5556" s="183"/>
      <c r="G5556" s="184">
        <f t="shared" si="651"/>
        <v>240.96940000000001</v>
      </c>
      <c r="H5556" s="184">
        <f t="shared" si="652"/>
        <v>219.13734418999999</v>
      </c>
      <c r="I5556" s="184">
        <f t="shared" si="653"/>
        <v>21.832055810000014</v>
      </c>
      <c r="K5556" s="184">
        <v>0</v>
      </c>
      <c r="L5556" s="184">
        <v>0</v>
      </c>
      <c r="M5556" s="184">
        <f t="shared" si="654"/>
        <v>0</v>
      </c>
      <c r="O5556" s="188">
        <v>240.96940000000001</v>
      </c>
      <c r="P5556" s="188">
        <v>219.13734418999999</v>
      </c>
      <c r="Q5556" s="188">
        <f t="shared" si="655"/>
        <v>21.832055810000014</v>
      </c>
      <c r="S5556" s="184">
        <v>0</v>
      </c>
      <c r="T5556" s="184">
        <v>0</v>
      </c>
      <c r="U5556" s="184">
        <f t="shared" si="656"/>
        <v>0</v>
      </c>
      <c r="W5556" s="185">
        <v>0</v>
      </c>
      <c r="X5556" s="185">
        <v>0</v>
      </c>
      <c r="Y5556" s="185">
        <f t="shared" si="657"/>
        <v>0</v>
      </c>
    </row>
    <row r="5557" spans="2:25" s="187" customFormat="1" hidden="1" x14ac:dyDescent="0.3">
      <c r="B5557" s="226" t="s">
        <v>5857</v>
      </c>
      <c r="C5557" s="338" t="s">
        <v>13026</v>
      </c>
      <c r="D5557" s="249"/>
      <c r="E5557" s="249"/>
      <c r="F5557" s="183"/>
      <c r="G5557" s="184">
        <f t="shared" si="651"/>
        <v>395.14609999999999</v>
      </c>
      <c r="H5557" s="184">
        <f t="shared" si="652"/>
        <v>306.65681585000004</v>
      </c>
      <c r="I5557" s="184">
        <f t="shared" si="653"/>
        <v>88.489284149999946</v>
      </c>
      <c r="K5557" s="184">
        <v>0</v>
      </c>
      <c r="L5557" s="184">
        <v>0</v>
      </c>
      <c r="M5557" s="184">
        <f t="shared" si="654"/>
        <v>0</v>
      </c>
      <c r="O5557" s="188">
        <v>395.14609999999999</v>
      </c>
      <c r="P5557" s="188">
        <v>306.65681585000004</v>
      </c>
      <c r="Q5557" s="188">
        <f t="shared" si="655"/>
        <v>88.489284149999946</v>
      </c>
      <c r="S5557" s="184">
        <v>0</v>
      </c>
      <c r="T5557" s="184">
        <v>0</v>
      </c>
      <c r="U5557" s="184">
        <f t="shared" si="656"/>
        <v>0</v>
      </c>
      <c r="W5557" s="185">
        <v>0</v>
      </c>
      <c r="X5557" s="185">
        <v>0</v>
      </c>
      <c r="Y5557" s="185">
        <f t="shared" si="657"/>
        <v>0</v>
      </c>
    </row>
    <row r="5558" spans="2:25" s="187" customFormat="1" hidden="1" x14ac:dyDescent="0.3">
      <c r="B5558" s="226" t="s">
        <v>5858</v>
      </c>
      <c r="C5558" s="338" t="s">
        <v>13027</v>
      </c>
      <c r="D5558" s="249"/>
      <c r="E5558" s="249"/>
      <c r="F5558" s="183"/>
      <c r="G5558" s="184">
        <f t="shared" si="651"/>
        <v>15.0495</v>
      </c>
      <c r="H5558" s="184">
        <f t="shared" si="652"/>
        <v>11.801901000000001</v>
      </c>
      <c r="I5558" s="184">
        <f t="shared" si="653"/>
        <v>3.2475989999999992</v>
      </c>
      <c r="K5558" s="184">
        <v>0</v>
      </c>
      <c r="L5558" s="184">
        <v>0</v>
      </c>
      <c r="M5558" s="184">
        <f t="shared" si="654"/>
        <v>0</v>
      </c>
      <c r="O5558" s="188">
        <v>15.0495</v>
      </c>
      <c r="P5558" s="188">
        <v>11.801901000000001</v>
      </c>
      <c r="Q5558" s="188">
        <f t="shared" si="655"/>
        <v>3.2475989999999992</v>
      </c>
      <c r="S5558" s="184">
        <v>0</v>
      </c>
      <c r="T5558" s="184">
        <v>0</v>
      </c>
      <c r="U5558" s="184">
        <f t="shared" si="656"/>
        <v>0</v>
      </c>
      <c r="W5558" s="185">
        <v>0</v>
      </c>
      <c r="X5558" s="185">
        <v>0</v>
      </c>
      <c r="Y5558" s="185">
        <f t="shared" si="657"/>
        <v>0</v>
      </c>
    </row>
    <row r="5559" spans="2:25" s="187" customFormat="1" hidden="1" x14ac:dyDescent="0.3">
      <c r="B5559" s="226" t="s">
        <v>5859</v>
      </c>
      <c r="C5559" s="338" t="s">
        <v>13028</v>
      </c>
      <c r="D5559" s="249"/>
      <c r="E5559" s="249"/>
      <c r="F5559" s="183"/>
      <c r="G5559" s="184">
        <f t="shared" si="651"/>
        <v>112.76809999999999</v>
      </c>
      <c r="H5559" s="184">
        <f t="shared" si="652"/>
        <v>91.865739489999996</v>
      </c>
      <c r="I5559" s="184">
        <f t="shared" si="653"/>
        <v>20.902360509999994</v>
      </c>
      <c r="K5559" s="184">
        <v>0</v>
      </c>
      <c r="L5559" s="184">
        <v>0</v>
      </c>
      <c r="M5559" s="184">
        <f t="shared" si="654"/>
        <v>0</v>
      </c>
      <c r="O5559" s="188">
        <v>112.76809999999999</v>
      </c>
      <c r="P5559" s="188">
        <v>91.865739489999996</v>
      </c>
      <c r="Q5559" s="188">
        <f t="shared" si="655"/>
        <v>20.902360509999994</v>
      </c>
      <c r="S5559" s="184">
        <v>0</v>
      </c>
      <c r="T5559" s="184">
        <v>0</v>
      </c>
      <c r="U5559" s="184">
        <f t="shared" si="656"/>
        <v>0</v>
      </c>
      <c r="W5559" s="185">
        <v>0</v>
      </c>
      <c r="X5559" s="185">
        <v>0</v>
      </c>
      <c r="Y5559" s="185">
        <f t="shared" si="657"/>
        <v>0</v>
      </c>
    </row>
    <row r="5560" spans="2:25" s="187" customFormat="1" hidden="1" x14ac:dyDescent="0.3">
      <c r="B5560" s="226" t="s">
        <v>5860</v>
      </c>
      <c r="C5560" s="338" t="s">
        <v>13029</v>
      </c>
      <c r="D5560" s="249"/>
      <c r="E5560" s="249"/>
      <c r="F5560" s="183"/>
      <c r="G5560" s="184">
        <f t="shared" si="651"/>
        <v>208.5718</v>
      </c>
      <c r="H5560" s="184">
        <f t="shared" si="652"/>
        <v>202.55458636</v>
      </c>
      <c r="I5560" s="184">
        <f t="shared" si="653"/>
        <v>6.0172136399999943</v>
      </c>
      <c r="K5560" s="184">
        <v>0</v>
      </c>
      <c r="L5560" s="184">
        <v>0</v>
      </c>
      <c r="M5560" s="184">
        <f t="shared" si="654"/>
        <v>0</v>
      </c>
      <c r="O5560" s="188">
        <v>208.5718</v>
      </c>
      <c r="P5560" s="188">
        <v>202.55458636</v>
      </c>
      <c r="Q5560" s="188">
        <f t="shared" si="655"/>
        <v>6.0172136399999943</v>
      </c>
      <c r="S5560" s="184">
        <v>0</v>
      </c>
      <c r="T5560" s="184">
        <v>0</v>
      </c>
      <c r="U5560" s="184">
        <f t="shared" si="656"/>
        <v>0</v>
      </c>
      <c r="W5560" s="185">
        <v>0</v>
      </c>
      <c r="X5560" s="185">
        <v>0</v>
      </c>
      <c r="Y5560" s="185">
        <f t="shared" si="657"/>
        <v>0</v>
      </c>
    </row>
    <row r="5561" spans="2:25" s="187" customFormat="1" hidden="1" x14ac:dyDescent="0.3">
      <c r="B5561" s="226" t="s">
        <v>5861</v>
      </c>
      <c r="C5561" s="338" t="s">
        <v>13030</v>
      </c>
      <c r="D5561" s="249"/>
      <c r="E5561" s="249"/>
      <c r="F5561" s="183"/>
      <c r="G5561" s="184">
        <f t="shared" si="651"/>
        <v>108.7641</v>
      </c>
      <c r="H5561" s="184">
        <f t="shared" si="652"/>
        <v>70.384716609999998</v>
      </c>
      <c r="I5561" s="184">
        <f t="shared" si="653"/>
        <v>38.379383390000001</v>
      </c>
      <c r="K5561" s="184">
        <v>0</v>
      </c>
      <c r="L5561" s="184">
        <v>0</v>
      </c>
      <c r="M5561" s="184">
        <f t="shared" si="654"/>
        <v>0</v>
      </c>
      <c r="O5561" s="188">
        <v>108.7641</v>
      </c>
      <c r="P5561" s="188">
        <v>70.384716609999998</v>
      </c>
      <c r="Q5561" s="188">
        <f t="shared" si="655"/>
        <v>38.379383390000001</v>
      </c>
      <c r="S5561" s="184">
        <v>0</v>
      </c>
      <c r="T5561" s="184">
        <v>0</v>
      </c>
      <c r="U5561" s="184">
        <f t="shared" si="656"/>
        <v>0</v>
      </c>
      <c r="W5561" s="185">
        <v>0</v>
      </c>
      <c r="X5561" s="185">
        <v>0</v>
      </c>
      <c r="Y5561" s="185">
        <f t="shared" si="657"/>
        <v>0</v>
      </c>
    </row>
    <row r="5562" spans="2:25" s="187" customFormat="1" hidden="1" x14ac:dyDescent="0.3">
      <c r="B5562" s="226" t="s">
        <v>5862</v>
      </c>
      <c r="C5562" s="338" t="s">
        <v>13031</v>
      </c>
      <c r="D5562" s="249"/>
      <c r="E5562" s="249"/>
      <c r="F5562" s="183"/>
      <c r="G5562" s="184">
        <f t="shared" si="651"/>
        <v>1003.8239</v>
      </c>
      <c r="H5562" s="184">
        <f t="shared" si="652"/>
        <v>706.40684856000007</v>
      </c>
      <c r="I5562" s="184">
        <f t="shared" si="653"/>
        <v>297.41705143999991</v>
      </c>
      <c r="K5562" s="184">
        <v>0</v>
      </c>
      <c r="L5562" s="184">
        <v>0</v>
      </c>
      <c r="M5562" s="184">
        <f t="shared" si="654"/>
        <v>0</v>
      </c>
      <c r="O5562" s="188">
        <v>1003.8239</v>
      </c>
      <c r="P5562" s="188">
        <v>706.40684856000007</v>
      </c>
      <c r="Q5562" s="188">
        <f t="shared" si="655"/>
        <v>297.41705143999991</v>
      </c>
      <c r="S5562" s="184">
        <v>0</v>
      </c>
      <c r="T5562" s="184">
        <v>0</v>
      </c>
      <c r="U5562" s="184">
        <f t="shared" si="656"/>
        <v>0</v>
      </c>
      <c r="W5562" s="185">
        <v>0</v>
      </c>
      <c r="X5562" s="185">
        <v>0</v>
      </c>
      <c r="Y5562" s="185">
        <f t="shared" si="657"/>
        <v>0</v>
      </c>
    </row>
    <row r="5563" spans="2:25" s="187" customFormat="1" hidden="1" x14ac:dyDescent="0.3">
      <c r="B5563" s="226" t="s">
        <v>5863</v>
      </c>
      <c r="C5563" s="338" t="s">
        <v>13032</v>
      </c>
      <c r="D5563" s="249"/>
      <c r="E5563" s="249"/>
      <c r="F5563" s="183"/>
      <c r="G5563" s="184">
        <f t="shared" si="651"/>
        <v>9224.2322999999997</v>
      </c>
      <c r="H5563" s="184">
        <f t="shared" si="652"/>
        <v>6016.9732957400001</v>
      </c>
      <c r="I5563" s="184">
        <f t="shared" si="653"/>
        <v>3207.2590042599995</v>
      </c>
      <c r="K5563" s="184">
        <v>0</v>
      </c>
      <c r="L5563" s="184">
        <v>0</v>
      </c>
      <c r="M5563" s="184">
        <f t="shared" si="654"/>
        <v>0</v>
      </c>
      <c r="O5563" s="188">
        <v>9224.2322999999997</v>
      </c>
      <c r="P5563" s="188">
        <v>6016.9732957400001</v>
      </c>
      <c r="Q5563" s="188">
        <f t="shared" si="655"/>
        <v>3207.2590042599995</v>
      </c>
      <c r="S5563" s="184">
        <v>0</v>
      </c>
      <c r="T5563" s="184">
        <v>0</v>
      </c>
      <c r="U5563" s="184">
        <f t="shared" si="656"/>
        <v>0</v>
      </c>
      <c r="W5563" s="185">
        <v>0</v>
      </c>
      <c r="X5563" s="185">
        <v>0</v>
      </c>
      <c r="Y5563" s="185">
        <f t="shared" si="657"/>
        <v>0</v>
      </c>
    </row>
    <row r="5564" spans="2:25" s="187" customFormat="1" hidden="1" x14ac:dyDescent="0.3">
      <c r="B5564" s="226" t="s">
        <v>5864</v>
      </c>
      <c r="C5564" s="338" t="s">
        <v>13033</v>
      </c>
      <c r="D5564" s="249"/>
      <c r="E5564" s="249"/>
      <c r="F5564" s="183"/>
      <c r="G5564" s="184">
        <f t="shared" si="651"/>
        <v>2054.2835999999998</v>
      </c>
      <c r="H5564" s="184">
        <f t="shared" si="652"/>
        <v>1599.2794989399999</v>
      </c>
      <c r="I5564" s="184">
        <f t="shared" si="653"/>
        <v>455.00410105999981</v>
      </c>
      <c r="K5564" s="184">
        <v>0</v>
      </c>
      <c r="L5564" s="184">
        <v>0</v>
      </c>
      <c r="M5564" s="184">
        <f t="shared" si="654"/>
        <v>0</v>
      </c>
      <c r="O5564" s="188">
        <v>2054.2835999999998</v>
      </c>
      <c r="P5564" s="188">
        <v>1599.2794989399999</v>
      </c>
      <c r="Q5564" s="188">
        <f t="shared" si="655"/>
        <v>455.00410105999981</v>
      </c>
      <c r="S5564" s="184">
        <v>0</v>
      </c>
      <c r="T5564" s="184">
        <v>0</v>
      </c>
      <c r="U5564" s="184">
        <f t="shared" si="656"/>
        <v>0</v>
      </c>
      <c r="W5564" s="185">
        <v>0</v>
      </c>
      <c r="X5564" s="185">
        <v>0</v>
      </c>
      <c r="Y5564" s="185">
        <f t="shared" si="657"/>
        <v>0</v>
      </c>
    </row>
    <row r="5565" spans="2:25" s="187" customFormat="1" hidden="1" x14ac:dyDescent="0.3">
      <c r="B5565" s="226" t="s">
        <v>5865</v>
      </c>
      <c r="C5565" s="338" t="s">
        <v>13034</v>
      </c>
      <c r="D5565" s="249"/>
      <c r="E5565" s="249"/>
      <c r="F5565" s="183"/>
      <c r="G5565" s="184">
        <f t="shared" si="651"/>
        <v>139.6318</v>
      </c>
      <c r="H5565" s="184">
        <f t="shared" si="652"/>
        <v>124.99852260999999</v>
      </c>
      <c r="I5565" s="184">
        <f t="shared" si="653"/>
        <v>14.633277390000003</v>
      </c>
      <c r="K5565" s="184">
        <v>0</v>
      </c>
      <c r="L5565" s="184">
        <v>0</v>
      </c>
      <c r="M5565" s="184">
        <f t="shared" si="654"/>
        <v>0</v>
      </c>
      <c r="O5565" s="188">
        <v>139.6318</v>
      </c>
      <c r="P5565" s="188">
        <v>124.99852260999999</v>
      </c>
      <c r="Q5565" s="188">
        <f t="shared" si="655"/>
        <v>14.633277390000003</v>
      </c>
      <c r="S5565" s="184">
        <v>0</v>
      </c>
      <c r="T5565" s="184">
        <v>0</v>
      </c>
      <c r="U5565" s="184">
        <f t="shared" si="656"/>
        <v>0</v>
      </c>
      <c r="W5565" s="185">
        <v>0</v>
      </c>
      <c r="X5565" s="185">
        <v>0</v>
      </c>
      <c r="Y5565" s="185">
        <f t="shared" si="657"/>
        <v>0</v>
      </c>
    </row>
    <row r="5566" spans="2:25" s="187" customFormat="1" hidden="1" x14ac:dyDescent="0.3">
      <c r="B5566" s="226" t="s">
        <v>5866</v>
      </c>
      <c r="C5566" s="338" t="s">
        <v>13035</v>
      </c>
      <c r="D5566" s="249"/>
      <c r="E5566" s="249"/>
      <c r="F5566" s="183"/>
      <c r="G5566" s="184">
        <f t="shared" si="651"/>
        <v>239.08510000000001</v>
      </c>
      <c r="H5566" s="184">
        <f t="shared" si="652"/>
        <v>199.45133824999999</v>
      </c>
      <c r="I5566" s="184">
        <f t="shared" si="653"/>
        <v>39.633761750000019</v>
      </c>
      <c r="K5566" s="184">
        <v>0</v>
      </c>
      <c r="L5566" s="184">
        <v>0</v>
      </c>
      <c r="M5566" s="184">
        <f t="shared" si="654"/>
        <v>0</v>
      </c>
      <c r="O5566" s="188">
        <v>239.08510000000001</v>
      </c>
      <c r="P5566" s="188">
        <v>199.45133824999999</v>
      </c>
      <c r="Q5566" s="188">
        <f t="shared" si="655"/>
        <v>39.633761750000019</v>
      </c>
      <c r="S5566" s="184">
        <v>0</v>
      </c>
      <c r="T5566" s="184">
        <v>0</v>
      </c>
      <c r="U5566" s="184">
        <f t="shared" si="656"/>
        <v>0</v>
      </c>
      <c r="W5566" s="185">
        <v>0</v>
      </c>
      <c r="X5566" s="185">
        <v>0</v>
      </c>
      <c r="Y5566" s="185">
        <f t="shared" si="657"/>
        <v>0</v>
      </c>
    </row>
    <row r="5567" spans="2:25" s="187" customFormat="1" hidden="1" x14ac:dyDescent="0.3">
      <c r="B5567" s="226" t="s">
        <v>5867</v>
      </c>
      <c r="C5567" s="338" t="s">
        <v>13036</v>
      </c>
      <c r="D5567" s="249"/>
      <c r="E5567" s="249"/>
      <c r="F5567" s="183"/>
      <c r="G5567" s="184">
        <f t="shared" si="651"/>
        <v>3476.2242999999999</v>
      </c>
      <c r="H5567" s="184">
        <f t="shared" si="652"/>
        <v>3148.5862155500004</v>
      </c>
      <c r="I5567" s="184">
        <f t="shared" si="653"/>
        <v>327.6380844499995</v>
      </c>
      <c r="K5567" s="184">
        <v>0</v>
      </c>
      <c r="L5567" s="184">
        <v>0</v>
      </c>
      <c r="M5567" s="184">
        <f t="shared" si="654"/>
        <v>0</v>
      </c>
      <c r="O5567" s="188">
        <v>3476.2242999999999</v>
      </c>
      <c r="P5567" s="188">
        <v>3148.5862155500004</v>
      </c>
      <c r="Q5567" s="188">
        <f t="shared" si="655"/>
        <v>327.6380844499995</v>
      </c>
      <c r="S5567" s="184">
        <v>0</v>
      </c>
      <c r="T5567" s="184">
        <v>0</v>
      </c>
      <c r="U5567" s="184">
        <f t="shared" si="656"/>
        <v>0</v>
      </c>
      <c r="W5567" s="185">
        <v>0</v>
      </c>
      <c r="X5567" s="185">
        <v>0</v>
      </c>
      <c r="Y5567" s="185">
        <f t="shared" si="657"/>
        <v>0</v>
      </c>
    </row>
    <row r="5568" spans="2:25" s="187" customFormat="1" hidden="1" x14ac:dyDescent="0.3">
      <c r="B5568" s="226" t="s">
        <v>5868</v>
      </c>
      <c r="C5568" s="338" t="s">
        <v>13037</v>
      </c>
      <c r="D5568" s="249"/>
      <c r="E5568" s="249"/>
      <c r="F5568" s="183"/>
      <c r="G5568" s="184">
        <f t="shared" si="651"/>
        <v>164.8905</v>
      </c>
      <c r="H5568" s="184">
        <f t="shared" si="652"/>
        <v>155.78571416</v>
      </c>
      <c r="I5568" s="184">
        <f t="shared" si="653"/>
        <v>9.1047858400000052</v>
      </c>
      <c r="K5568" s="184">
        <v>0</v>
      </c>
      <c r="L5568" s="184">
        <v>0</v>
      </c>
      <c r="M5568" s="184">
        <f t="shared" si="654"/>
        <v>0</v>
      </c>
      <c r="O5568" s="188">
        <v>164.8905</v>
      </c>
      <c r="P5568" s="188">
        <v>155.78571416</v>
      </c>
      <c r="Q5568" s="188">
        <f t="shared" si="655"/>
        <v>9.1047858400000052</v>
      </c>
      <c r="S5568" s="184">
        <v>0</v>
      </c>
      <c r="T5568" s="184">
        <v>0</v>
      </c>
      <c r="U5568" s="184">
        <f t="shared" si="656"/>
        <v>0</v>
      </c>
      <c r="W5568" s="185">
        <v>0</v>
      </c>
      <c r="X5568" s="185">
        <v>0</v>
      </c>
      <c r="Y5568" s="185">
        <f t="shared" si="657"/>
        <v>0</v>
      </c>
    </row>
    <row r="5569" spans="2:25" s="187" customFormat="1" hidden="1" x14ac:dyDescent="0.3">
      <c r="B5569" s="226" t="s">
        <v>5869</v>
      </c>
      <c r="C5569" s="338" t="s">
        <v>13038</v>
      </c>
      <c r="D5569" s="249"/>
      <c r="E5569" s="249"/>
      <c r="F5569" s="183"/>
      <c r="G5569" s="184">
        <f t="shared" si="651"/>
        <v>279.66609999999997</v>
      </c>
      <c r="H5569" s="184">
        <f t="shared" si="652"/>
        <v>262.77449799999999</v>
      </c>
      <c r="I5569" s="184">
        <f t="shared" si="653"/>
        <v>16.891601999999978</v>
      </c>
      <c r="K5569" s="184">
        <v>0</v>
      </c>
      <c r="L5569" s="184">
        <v>0</v>
      </c>
      <c r="M5569" s="184">
        <f t="shared" si="654"/>
        <v>0</v>
      </c>
      <c r="O5569" s="188">
        <v>279.66609999999997</v>
      </c>
      <c r="P5569" s="188">
        <v>262.77449799999999</v>
      </c>
      <c r="Q5569" s="188">
        <f t="shared" si="655"/>
        <v>16.891601999999978</v>
      </c>
      <c r="S5569" s="184">
        <v>0</v>
      </c>
      <c r="T5569" s="184">
        <v>0</v>
      </c>
      <c r="U5569" s="184">
        <f t="shared" si="656"/>
        <v>0</v>
      </c>
      <c r="W5569" s="185">
        <v>0</v>
      </c>
      <c r="X5569" s="185">
        <v>0</v>
      </c>
      <c r="Y5569" s="185">
        <f t="shared" si="657"/>
        <v>0</v>
      </c>
    </row>
    <row r="5570" spans="2:25" s="187" customFormat="1" hidden="1" x14ac:dyDescent="0.3">
      <c r="B5570" s="226" t="s">
        <v>5870</v>
      </c>
      <c r="C5570" s="338" t="s">
        <v>13039</v>
      </c>
      <c r="D5570" s="249"/>
      <c r="E5570" s="249"/>
      <c r="F5570" s="183"/>
      <c r="G5570" s="184">
        <f t="shared" si="651"/>
        <v>74.759999999999991</v>
      </c>
      <c r="H5570" s="184">
        <f t="shared" si="652"/>
        <v>61.528557540000001</v>
      </c>
      <c r="I5570" s="184">
        <f t="shared" si="653"/>
        <v>13.23144245999999</v>
      </c>
      <c r="K5570" s="184">
        <v>0</v>
      </c>
      <c r="L5570" s="184">
        <v>0</v>
      </c>
      <c r="M5570" s="184">
        <f t="shared" si="654"/>
        <v>0</v>
      </c>
      <c r="O5570" s="188">
        <v>74.759999999999991</v>
      </c>
      <c r="P5570" s="188">
        <v>61.528557540000001</v>
      </c>
      <c r="Q5570" s="188">
        <f t="shared" si="655"/>
        <v>13.23144245999999</v>
      </c>
      <c r="S5570" s="184">
        <v>0</v>
      </c>
      <c r="T5570" s="184">
        <v>0</v>
      </c>
      <c r="U5570" s="184">
        <f t="shared" si="656"/>
        <v>0</v>
      </c>
      <c r="W5570" s="185">
        <v>0</v>
      </c>
      <c r="X5570" s="185">
        <v>0</v>
      </c>
      <c r="Y5570" s="185">
        <f t="shared" si="657"/>
        <v>0</v>
      </c>
    </row>
    <row r="5571" spans="2:25" s="187" customFormat="1" hidden="1" x14ac:dyDescent="0.3">
      <c r="B5571" s="226" t="s">
        <v>5871</v>
      </c>
      <c r="C5571" s="338" t="s">
        <v>13040</v>
      </c>
      <c r="D5571" s="249"/>
      <c r="E5571" s="249"/>
      <c r="F5571" s="183"/>
      <c r="G5571" s="184">
        <f t="shared" si="651"/>
        <v>413.45370000000003</v>
      </c>
      <c r="H5571" s="184">
        <f t="shared" si="652"/>
        <v>385.16551119999997</v>
      </c>
      <c r="I5571" s="184">
        <f t="shared" si="653"/>
        <v>28.288188800000057</v>
      </c>
      <c r="K5571" s="184">
        <v>0</v>
      </c>
      <c r="L5571" s="184">
        <v>0</v>
      </c>
      <c r="M5571" s="184">
        <f t="shared" si="654"/>
        <v>0</v>
      </c>
      <c r="O5571" s="188">
        <v>413.45370000000003</v>
      </c>
      <c r="P5571" s="188">
        <v>385.16551119999997</v>
      </c>
      <c r="Q5571" s="188">
        <f t="shared" si="655"/>
        <v>28.288188800000057</v>
      </c>
      <c r="S5571" s="184">
        <v>0</v>
      </c>
      <c r="T5571" s="184">
        <v>0</v>
      </c>
      <c r="U5571" s="184">
        <f t="shared" si="656"/>
        <v>0</v>
      </c>
      <c r="W5571" s="185">
        <v>0</v>
      </c>
      <c r="X5571" s="185">
        <v>0</v>
      </c>
      <c r="Y5571" s="185">
        <f t="shared" si="657"/>
        <v>0</v>
      </c>
    </row>
    <row r="5572" spans="2:25" s="187" customFormat="1" hidden="1" x14ac:dyDescent="0.3">
      <c r="B5572" s="226" t="s">
        <v>5872</v>
      </c>
      <c r="C5572" s="338" t="s">
        <v>13041</v>
      </c>
      <c r="D5572" s="249"/>
      <c r="E5572" s="249"/>
      <c r="F5572" s="183"/>
      <c r="G5572" s="184">
        <f t="shared" si="651"/>
        <v>98.315899999999999</v>
      </c>
      <c r="H5572" s="184">
        <f t="shared" si="652"/>
        <v>88.653735659999995</v>
      </c>
      <c r="I5572" s="184">
        <f t="shared" si="653"/>
        <v>9.6621643400000039</v>
      </c>
      <c r="K5572" s="184">
        <v>0</v>
      </c>
      <c r="L5572" s="184">
        <v>0</v>
      </c>
      <c r="M5572" s="184">
        <f t="shared" si="654"/>
        <v>0</v>
      </c>
      <c r="O5572" s="188">
        <v>98.315899999999999</v>
      </c>
      <c r="P5572" s="188">
        <v>88.653735659999995</v>
      </c>
      <c r="Q5572" s="188">
        <f t="shared" si="655"/>
        <v>9.6621643400000039</v>
      </c>
      <c r="S5572" s="184">
        <v>0</v>
      </c>
      <c r="T5572" s="184">
        <v>0</v>
      </c>
      <c r="U5572" s="184">
        <f t="shared" si="656"/>
        <v>0</v>
      </c>
      <c r="W5572" s="185">
        <v>0</v>
      </c>
      <c r="X5572" s="185">
        <v>0</v>
      </c>
      <c r="Y5572" s="185">
        <f t="shared" si="657"/>
        <v>0</v>
      </c>
    </row>
    <row r="5573" spans="2:25" s="187" customFormat="1" hidden="1" x14ac:dyDescent="0.3">
      <c r="B5573" s="226" t="s">
        <v>5873</v>
      </c>
      <c r="C5573" s="338" t="s">
        <v>13042</v>
      </c>
      <c r="D5573" s="249"/>
      <c r="E5573" s="249"/>
      <c r="F5573" s="183"/>
      <c r="G5573" s="184">
        <f t="shared" si="651"/>
        <v>20689.218499999999</v>
      </c>
      <c r="H5573" s="184">
        <f t="shared" si="652"/>
        <v>18689.218499999999</v>
      </c>
      <c r="I5573" s="184">
        <f t="shared" si="653"/>
        <v>2000</v>
      </c>
      <c r="K5573" s="184">
        <v>0</v>
      </c>
      <c r="L5573" s="184">
        <v>0</v>
      </c>
      <c r="M5573" s="184">
        <f t="shared" si="654"/>
        <v>0</v>
      </c>
      <c r="O5573" s="188">
        <v>20689.218499999999</v>
      </c>
      <c r="P5573" s="188">
        <v>18689.218499999999</v>
      </c>
      <c r="Q5573" s="188">
        <f t="shared" si="655"/>
        <v>2000</v>
      </c>
      <c r="S5573" s="184">
        <v>0</v>
      </c>
      <c r="T5573" s="184">
        <v>0</v>
      </c>
      <c r="U5573" s="184">
        <f t="shared" si="656"/>
        <v>0</v>
      </c>
      <c r="W5573" s="185">
        <v>0</v>
      </c>
      <c r="X5573" s="185">
        <v>0</v>
      </c>
      <c r="Y5573" s="185">
        <f t="shared" si="657"/>
        <v>0</v>
      </c>
    </row>
    <row r="5574" spans="2:25" s="187" customFormat="1" hidden="1" x14ac:dyDescent="0.3">
      <c r="B5574" s="226" t="s">
        <v>5874</v>
      </c>
      <c r="C5574" s="338" t="s">
        <v>13043</v>
      </c>
      <c r="D5574" s="249"/>
      <c r="E5574" s="249"/>
      <c r="F5574" s="183"/>
      <c r="G5574" s="184">
        <f t="shared" ref="G5574:G5599" si="658">+K5574+O5574+S5574+W5574</f>
        <v>27142.298599999998</v>
      </c>
      <c r="H5574" s="184">
        <f t="shared" ref="H5574:H5599" si="659">+L5574+P5574+T5574+X5574</f>
        <v>8410.2317220000004</v>
      </c>
      <c r="I5574" s="184">
        <f t="shared" si="653"/>
        <v>18732.066877999998</v>
      </c>
      <c r="J5574" s="179"/>
      <c r="K5574" s="184">
        <v>0</v>
      </c>
      <c r="L5574" s="184">
        <v>0</v>
      </c>
      <c r="M5574" s="184">
        <f t="shared" si="654"/>
        <v>0</v>
      </c>
      <c r="N5574" s="179"/>
      <c r="O5574" s="184">
        <v>27142.298599999998</v>
      </c>
      <c r="P5574" s="184">
        <v>8410.2317220000004</v>
      </c>
      <c r="Q5574" s="184">
        <f t="shared" si="655"/>
        <v>18732.066877999998</v>
      </c>
      <c r="R5574" s="179"/>
      <c r="S5574" s="184">
        <v>0</v>
      </c>
      <c r="T5574" s="184">
        <v>0</v>
      </c>
      <c r="U5574" s="184">
        <f t="shared" si="656"/>
        <v>0</v>
      </c>
      <c r="V5574" s="179"/>
      <c r="W5574" s="184">
        <v>0</v>
      </c>
      <c r="X5574" s="184">
        <v>0</v>
      </c>
      <c r="Y5574" s="184">
        <f t="shared" si="657"/>
        <v>0</v>
      </c>
    </row>
    <row r="5575" spans="2:25" s="187" customFormat="1" hidden="1" x14ac:dyDescent="0.3">
      <c r="B5575" s="226" t="s">
        <v>5875</v>
      </c>
      <c r="C5575" s="338" t="s">
        <v>13044</v>
      </c>
      <c r="D5575" s="249"/>
      <c r="E5575" s="249"/>
      <c r="F5575" s="183"/>
      <c r="G5575" s="184">
        <f t="shared" si="658"/>
        <v>11867.246800000001</v>
      </c>
      <c r="H5575" s="184">
        <f t="shared" si="659"/>
        <v>1831.8900678</v>
      </c>
      <c r="I5575" s="184">
        <f t="shared" si="653"/>
        <v>10035.356732200002</v>
      </c>
      <c r="K5575" s="184">
        <v>0</v>
      </c>
      <c r="L5575" s="184">
        <v>0</v>
      </c>
      <c r="M5575" s="184">
        <f t="shared" si="654"/>
        <v>0</v>
      </c>
      <c r="O5575" s="188">
        <v>11867.246800000001</v>
      </c>
      <c r="P5575" s="188">
        <v>1831.8900678</v>
      </c>
      <c r="Q5575" s="188">
        <f t="shared" si="655"/>
        <v>10035.356732200002</v>
      </c>
      <c r="S5575" s="184">
        <v>0</v>
      </c>
      <c r="T5575" s="184">
        <v>0</v>
      </c>
      <c r="U5575" s="184">
        <f t="shared" si="656"/>
        <v>0</v>
      </c>
      <c r="W5575" s="185">
        <v>0</v>
      </c>
      <c r="X5575" s="185">
        <v>0</v>
      </c>
      <c r="Y5575" s="185">
        <f t="shared" si="657"/>
        <v>0</v>
      </c>
    </row>
    <row r="5576" spans="2:25" s="187" customFormat="1" hidden="1" x14ac:dyDescent="0.3">
      <c r="B5576" s="226" t="s">
        <v>5876</v>
      </c>
      <c r="C5576" s="338" t="s">
        <v>13045</v>
      </c>
      <c r="D5576" s="249"/>
      <c r="E5576" s="249"/>
      <c r="F5576" s="183"/>
      <c r="G5576" s="184">
        <f t="shared" si="658"/>
        <v>1263.1429000000001</v>
      </c>
      <c r="H5576" s="184">
        <f t="shared" si="659"/>
        <v>653.59982500000001</v>
      </c>
      <c r="I5576" s="184">
        <f t="shared" si="653"/>
        <v>609.54307500000004</v>
      </c>
      <c r="K5576" s="184">
        <v>0</v>
      </c>
      <c r="L5576" s="184">
        <v>0</v>
      </c>
      <c r="M5576" s="184">
        <f t="shared" si="654"/>
        <v>0</v>
      </c>
      <c r="O5576" s="188">
        <v>1263.1429000000001</v>
      </c>
      <c r="P5576" s="188">
        <v>653.59982500000001</v>
      </c>
      <c r="Q5576" s="188">
        <f t="shared" si="655"/>
        <v>609.54307500000004</v>
      </c>
      <c r="S5576" s="184">
        <v>0</v>
      </c>
      <c r="T5576" s="184">
        <v>0</v>
      </c>
      <c r="U5576" s="184">
        <f t="shared" si="656"/>
        <v>0</v>
      </c>
      <c r="W5576" s="185">
        <v>0</v>
      </c>
      <c r="X5576" s="185">
        <v>0</v>
      </c>
      <c r="Y5576" s="185">
        <f t="shared" si="657"/>
        <v>0</v>
      </c>
    </row>
    <row r="5577" spans="2:25" s="187" customFormat="1" hidden="1" x14ac:dyDescent="0.3">
      <c r="B5577" s="226" t="s">
        <v>5877</v>
      </c>
      <c r="C5577" s="338" t="s">
        <v>13046</v>
      </c>
      <c r="D5577" s="249"/>
      <c r="E5577" s="249"/>
      <c r="F5577" s="183"/>
      <c r="G5577" s="184">
        <f t="shared" si="658"/>
        <v>3330.7707999999998</v>
      </c>
      <c r="H5577" s="184">
        <f t="shared" si="659"/>
        <v>1856.8798240000001</v>
      </c>
      <c r="I5577" s="184">
        <f t="shared" ref="I5577:I5640" si="660">+ABS(G5577-H5577)</f>
        <v>1473.8909759999997</v>
      </c>
      <c r="K5577" s="184">
        <v>0</v>
      </c>
      <c r="L5577" s="184">
        <v>0</v>
      </c>
      <c r="M5577" s="184">
        <f t="shared" ref="M5577:M5640" si="661">+ABS(K5577-L5577)</f>
        <v>0</v>
      </c>
      <c r="O5577" s="188">
        <v>3330.7707999999998</v>
      </c>
      <c r="P5577" s="188">
        <v>1856.8798240000001</v>
      </c>
      <c r="Q5577" s="188">
        <f t="shared" ref="Q5577:Q5640" si="662">+ABS(O5577-P5577)</f>
        <v>1473.8909759999997</v>
      </c>
      <c r="S5577" s="184">
        <v>0</v>
      </c>
      <c r="T5577" s="184">
        <v>0</v>
      </c>
      <c r="U5577" s="184">
        <f t="shared" ref="U5577:U5640" si="663">+ABS(S5577-T5577)</f>
        <v>0</v>
      </c>
      <c r="W5577" s="185">
        <v>0</v>
      </c>
      <c r="X5577" s="185">
        <v>0</v>
      </c>
      <c r="Y5577" s="185">
        <f t="shared" ref="Y5577:Y5640" si="664">+ABS(W5577-X5577)</f>
        <v>0</v>
      </c>
    </row>
    <row r="5578" spans="2:25" s="187" customFormat="1" hidden="1" x14ac:dyDescent="0.3">
      <c r="B5578" s="226" t="s">
        <v>5878</v>
      </c>
      <c r="C5578" s="338" t="s">
        <v>13047</v>
      </c>
      <c r="D5578" s="249"/>
      <c r="E5578" s="249"/>
      <c r="F5578" s="183"/>
      <c r="G5578" s="184">
        <f t="shared" si="658"/>
        <v>96.305300000000003</v>
      </c>
      <c r="H5578" s="184">
        <f t="shared" si="659"/>
        <v>63.45</v>
      </c>
      <c r="I5578" s="184">
        <f t="shared" si="660"/>
        <v>32.8553</v>
      </c>
      <c r="K5578" s="184">
        <v>0</v>
      </c>
      <c r="L5578" s="184">
        <v>0</v>
      </c>
      <c r="M5578" s="184">
        <f t="shared" si="661"/>
        <v>0</v>
      </c>
      <c r="O5578" s="188">
        <v>96.305300000000003</v>
      </c>
      <c r="P5578" s="188">
        <v>63.45</v>
      </c>
      <c r="Q5578" s="188">
        <f t="shared" si="662"/>
        <v>32.8553</v>
      </c>
      <c r="S5578" s="184">
        <v>0</v>
      </c>
      <c r="T5578" s="184">
        <v>0</v>
      </c>
      <c r="U5578" s="184">
        <f t="shared" si="663"/>
        <v>0</v>
      </c>
      <c r="W5578" s="185">
        <v>0</v>
      </c>
      <c r="X5578" s="185">
        <v>0</v>
      </c>
      <c r="Y5578" s="185">
        <f t="shared" si="664"/>
        <v>0</v>
      </c>
    </row>
    <row r="5579" spans="2:25" s="187" customFormat="1" hidden="1" x14ac:dyDescent="0.3">
      <c r="B5579" s="226" t="s">
        <v>5879</v>
      </c>
      <c r="C5579" s="338" t="s">
        <v>13048</v>
      </c>
      <c r="D5579" s="249"/>
      <c r="E5579" s="249"/>
      <c r="F5579" s="183"/>
      <c r="G5579" s="184">
        <f t="shared" si="658"/>
        <v>971.48620000000005</v>
      </c>
      <c r="H5579" s="184">
        <f t="shared" si="659"/>
        <v>914.60044859000004</v>
      </c>
      <c r="I5579" s="184">
        <f t="shared" si="660"/>
        <v>56.885751410000012</v>
      </c>
      <c r="K5579" s="184">
        <v>0</v>
      </c>
      <c r="L5579" s="184">
        <v>0</v>
      </c>
      <c r="M5579" s="184">
        <f t="shared" si="661"/>
        <v>0</v>
      </c>
      <c r="O5579" s="188">
        <v>971.48620000000005</v>
      </c>
      <c r="P5579" s="188">
        <v>914.60044859000004</v>
      </c>
      <c r="Q5579" s="188">
        <f t="shared" si="662"/>
        <v>56.885751410000012</v>
      </c>
      <c r="S5579" s="184">
        <v>0</v>
      </c>
      <c r="T5579" s="184">
        <v>0</v>
      </c>
      <c r="U5579" s="184">
        <f t="shared" si="663"/>
        <v>0</v>
      </c>
      <c r="W5579" s="185">
        <v>0</v>
      </c>
      <c r="X5579" s="185">
        <v>0</v>
      </c>
      <c r="Y5579" s="185">
        <f t="shared" si="664"/>
        <v>0</v>
      </c>
    </row>
    <row r="5580" spans="2:25" s="187" customFormat="1" hidden="1" x14ac:dyDescent="0.3">
      <c r="B5580" s="226" t="s">
        <v>5880</v>
      </c>
      <c r="C5580" s="338" t="s">
        <v>13049</v>
      </c>
      <c r="D5580" s="249"/>
      <c r="E5580" s="249"/>
      <c r="F5580" s="183"/>
      <c r="G5580" s="184">
        <f t="shared" si="658"/>
        <v>683.52539999999999</v>
      </c>
      <c r="H5580" s="184">
        <f t="shared" si="659"/>
        <v>661.29457796000008</v>
      </c>
      <c r="I5580" s="184">
        <f t="shared" si="660"/>
        <v>22.230822039999907</v>
      </c>
      <c r="K5580" s="184">
        <v>0</v>
      </c>
      <c r="L5580" s="184">
        <v>0</v>
      </c>
      <c r="M5580" s="184">
        <f t="shared" si="661"/>
        <v>0</v>
      </c>
      <c r="O5580" s="188">
        <v>683.52539999999999</v>
      </c>
      <c r="P5580" s="188">
        <v>661.29457796000008</v>
      </c>
      <c r="Q5580" s="188">
        <f t="shared" si="662"/>
        <v>22.230822039999907</v>
      </c>
      <c r="S5580" s="184">
        <v>0</v>
      </c>
      <c r="T5580" s="184">
        <v>0</v>
      </c>
      <c r="U5580" s="184">
        <f t="shared" si="663"/>
        <v>0</v>
      </c>
      <c r="W5580" s="185">
        <v>0</v>
      </c>
      <c r="X5580" s="185">
        <v>0</v>
      </c>
      <c r="Y5580" s="185">
        <f t="shared" si="664"/>
        <v>0</v>
      </c>
    </row>
    <row r="5581" spans="2:25" s="187" customFormat="1" hidden="1" x14ac:dyDescent="0.3">
      <c r="B5581" s="226" t="s">
        <v>5881</v>
      </c>
      <c r="C5581" s="338" t="s">
        <v>13050</v>
      </c>
      <c r="D5581" s="249"/>
      <c r="E5581" s="249"/>
      <c r="F5581" s="183"/>
      <c r="G5581" s="184">
        <f t="shared" si="658"/>
        <v>310.50069999999999</v>
      </c>
      <c r="H5581" s="184">
        <f t="shared" si="659"/>
        <v>295.42042800000002</v>
      </c>
      <c r="I5581" s="184">
        <f t="shared" si="660"/>
        <v>15.080271999999979</v>
      </c>
      <c r="K5581" s="184">
        <v>0</v>
      </c>
      <c r="L5581" s="184">
        <v>0</v>
      </c>
      <c r="M5581" s="184">
        <f t="shared" si="661"/>
        <v>0</v>
      </c>
      <c r="O5581" s="188">
        <v>310.50069999999999</v>
      </c>
      <c r="P5581" s="188">
        <v>295.42042800000002</v>
      </c>
      <c r="Q5581" s="188">
        <f t="shared" si="662"/>
        <v>15.080271999999979</v>
      </c>
      <c r="S5581" s="184">
        <v>0</v>
      </c>
      <c r="T5581" s="184">
        <v>0</v>
      </c>
      <c r="U5581" s="184">
        <f t="shared" si="663"/>
        <v>0</v>
      </c>
      <c r="W5581" s="185">
        <v>0</v>
      </c>
      <c r="X5581" s="185">
        <v>0</v>
      </c>
      <c r="Y5581" s="185">
        <f t="shared" si="664"/>
        <v>0</v>
      </c>
    </row>
    <row r="5582" spans="2:25" s="187" customFormat="1" hidden="1" x14ac:dyDescent="0.3">
      <c r="B5582" s="226" t="s">
        <v>5882</v>
      </c>
      <c r="C5582" s="338" t="s">
        <v>13051</v>
      </c>
      <c r="D5582" s="249"/>
      <c r="E5582" s="249"/>
      <c r="F5582" s="183"/>
      <c r="G5582" s="184">
        <f t="shared" si="658"/>
        <v>414.82349999999997</v>
      </c>
      <c r="H5582" s="184">
        <f t="shared" si="659"/>
        <v>380.73486343000002</v>
      </c>
      <c r="I5582" s="184">
        <f t="shared" si="660"/>
        <v>34.088636569999949</v>
      </c>
      <c r="K5582" s="184">
        <v>0</v>
      </c>
      <c r="L5582" s="184">
        <v>0</v>
      </c>
      <c r="M5582" s="184">
        <f t="shared" si="661"/>
        <v>0</v>
      </c>
      <c r="O5582" s="188">
        <v>414.82349999999997</v>
      </c>
      <c r="P5582" s="188">
        <v>380.73486343000002</v>
      </c>
      <c r="Q5582" s="188">
        <f t="shared" si="662"/>
        <v>34.088636569999949</v>
      </c>
      <c r="S5582" s="184">
        <v>0</v>
      </c>
      <c r="T5582" s="184">
        <v>0</v>
      </c>
      <c r="U5582" s="184">
        <f t="shared" si="663"/>
        <v>0</v>
      </c>
      <c r="W5582" s="185">
        <v>0</v>
      </c>
      <c r="X5582" s="185">
        <v>0</v>
      </c>
      <c r="Y5582" s="185">
        <f t="shared" si="664"/>
        <v>0</v>
      </c>
    </row>
    <row r="5583" spans="2:25" s="187" customFormat="1" hidden="1" x14ac:dyDescent="0.3">
      <c r="B5583" s="226" t="s">
        <v>5883</v>
      </c>
      <c r="C5583" s="338" t="s">
        <v>13052</v>
      </c>
      <c r="D5583" s="249"/>
      <c r="E5583" s="249"/>
      <c r="F5583" s="183"/>
      <c r="G5583" s="184">
        <f t="shared" si="658"/>
        <v>185.9307</v>
      </c>
      <c r="H5583" s="184">
        <f t="shared" si="659"/>
        <v>171.61936836000001</v>
      </c>
      <c r="I5583" s="184">
        <f t="shared" si="660"/>
        <v>14.311331639999992</v>
      </c>
      <c r="K5583" s="184">
        <v>0</v>
      </c>
      <c r="L5583" s="184">
        <v>0</v>
      </c>
      <c r="M5583" s="184">
        <f t="shared" si="661"/>
        <v>0</v>
      </c>
      <c r="O5583" s="188">
        <v>185.9307</v>
      </c>
      <c r="P5583" s="188">
        <v>171.61936836000001</v>
      </c>
      <c r="Q5583" s="188">
        <f t="shared" si="662"/>
        <v>14.311331639999992</v>
      </c>
      <c r="S5583" s="184">
        <v>0</v>
      </c>
      <c r="T5583" s="184">
        <v>0</v>
      </c>
      <c r="U5583" s="184">
        <f t="shared" si="663"/>
        <v>0</v>
      </c>
      <c r="W5583" s="185">
        <v>0</v>
      </c>
      <c r="X5583" s="185">
        <v>0</v>
      </c>
      <c r="Y5583" s="185">
        <f t="shared" si="664"/>
        <v>0</v>
      </c>
    </row>
    <row r="5584" spans="2:25" s="187" customFormat="1" hidden="1" x14ac:dyDescent="0.3">
      <c r="B5584" s="226" t="s">
        <v>7521</v>
      </c>
      <c r="C5584" s="338" t="s">
        <v>13053</v>
      </c>
      <c r="D5584" s="249"/>
      <c r="E5584" s="249"/>
      <c r="F5584" s="183"/>
      <c r="G5584" s="184">
        <f t="shared" si="658"/>
        <v>146.2124</v>
      </c>
      <c r="H5584" s="184">
        <f t="shared" si="659"/>
        <v>49.394668340000003</v>
      </c>
      <c r="I5584" s="184">
        <f t="shared" si="660"/>
        <v>96.817731659999993</v>
      </c>
      <c r="K5584" s="184">
        <v>0</v>
      </c>
      <c r="L5584" s="184">
        <v>0</v>
      </c>
      <c r="M5584" s="184">
        <f t="shared" si="661"/>
        <v>0</v>
      </c>
      <c r="O5584" s="188">
        <v>146.2124</v>
      </c>
      <c r="P5584" s="188">
        <v>49.394668340000003</v>
      </c>
      <c r="Q5584" s="188">
        <f t="shared" si="662"/>
        <v>96.817731659999993</v>
      </c>
      <c r="S5584" s="184">
        <v>0</v>
      </c>
      <c r="T5584" s="184">
        <v>0</v>
      </c>
      <c r="U5584" s="184">
        <f t="shared" si="663"/>
        <v>0</v>
      </c>
      <c r="W5584" s="185">
        <v>0</v>
      </c>
      <c r="X5584" s="185">
        <v>0</v>
      </c>
      <c r="Y5584" s="185">
        <f t="shared" si="664"/>
        <v>0</v>
      </c>
    </row>
    <row r="5585" spans="2:25" s="187" customFormat="1" hidden="1" x14ac:dyDescent="0.3">
      <c r="B5585" s="226" t="s">
        <v>5884</v>
      </c>
      <c r="C5585" s="338" t="s">
        <v>13054</v>
      </c>
      <c r="D5585" s="249"/>
      <c r="E5585" s="249"/>
      <c r="F5585" s="183"/>
      <c r="G5585" s="184">
        <f t="shared" si="658"/>
        <v>60.8249</v>
      </c>
      <c r="H5585" s="184">
        <f t="shared" si="659"/>
        <v>56.862889870000004</v>
      </c>
      <c r="I5585" s="184">
        <f t="shared" si="660"/>
        <v>3.9620101299999959</v>
      </c>
      <c r="K5585" s="184">
        <v>0</v>
      </c>
      <c r="L5585" s="184">
        <v>0</v>
      </c>
      <c r="M5585" s="184">
        <f t="shared" si="661"/>
        <v>0</v>
      </c>
      <c r="O5585" s="188">
        <v>60.8249</v>
      </c>
      <c r="P5585" s="188">
        <v>56.862889870000004</v>
      </c>
      <c r="Q5585" s="188">
        <f t="shared" si="662"/>
        <v>3.9620101299999959</v>
      </c>
      <c r="S5585" s="184">
        <v>0</v>
      </c>
      <c r="T5585" s="184">
        <v>0</v>
      </c>
      <c r="U5585" s="184">
        <f t="shared" si="663"/>
        <v>0</v>
      </c>
      <c r="W5585" s="185">
        <v>0</v>
      </c>
      <c r="X5585" s="185">
        <v>0</v>
      </c>
      <c r="Y5585" s="185">
        <f t="shared" si="664"/>
        <v>0</v>
      </c>
    </row>
    <row r="5586" spans="2:25" s="187" customFormat="1" hidden="1" x14ac:dyDescent="0.3">
      <c r="B5586" s="226" t="s">
        <v>5885</v>
      </c>
      <c r="C5586" s="338" t="s">
        <v>13055</v>
      </c>
      <c r="D5586" s="249"/>
      <c r="E5586" s="249"/>
      <c r="F5586" s="183"/>
      <c r="G5586" s="184">
        <f t="shared" si="658"/>
        <v>62.907100000000007</v>
      </c>
      <c r="H5586" s="184">
        <f t="shared" si="659"/>
        <v>57.330995180000002</v>
      </c>
      <c r="I5586" s="184">
        <f t="shared" si="660"/>
        <v>5.5761048200000047</v>
      </c>
      <c r="K5586" s="184">
        <v>0</v>
      </c>
      <c r="L5586" s="184">
        <v>0</v>
      </c>
      <c r="M5586" s="184">
        <f t="shared" si="661"/>
        <v>0</v>
      </c>
      <c r="O5586" s="188">
        <v>62.907100000000007</v>
      </c>
      <c r="P5586" s="188">
        <v>57.330995180000002</v>
      </c>
      <c r="Q5586" s="188">
        <f t="shared" si="662"/>
        <v>5.5761048200000047</v>
      </c>
      <c r="S5586" s="184">
        <v>0</v>
      </c>
      <c r="T5586" s="184">
        <v>0</v>
      </c>
      <c r="U5586" s="184">
        <f t="shared" si="663"/>
        <v>0</v>
      </c>
      <c r="W5586" s="185">
        <v>0</v>
      </c>
      <c r="X5586" s="185">
        <v>0</v>
      </c>
      <c r="Y5586" s="185">
        <f t="shared" si="664"/>
        <v>0</v>
      </c>
    </row>
    <row r="5587" spans="2:25" s="187" customFormat="1" hidden="1" x14ac:dyDescent="0.3">
      <c r="B5587" s="226" t="s">
        <v>5886</v>
      </c>
      <c r="C5587" s="338" t="s">
        <v>13056</v>
      </c>
      <c r="D5587" s="249"/>
      <c r="E5587" s="249"/>
      <c r="F5587" s="183"/>
      <c r="G5587" s="184">
        <f t="shared" si="658"/>
        <v>75.302800000000005</v>
      </c>
      <c r="H5587" s="184">
        <f t="shared" si="659"/>
        <v>68.798367709999994</v>
      </c>
      <c r="I5587" s="184">
        <f t="shared" si="660"/>
        <v>6.5044322900000111</v>
      </c>
      <c r="K5587" s="184">
        <v>0</v>
      </c>
      <c r="L5587" s="184">
        <v>0</v>
      </c>
      <c r="M5587" s="184">
        <f t="shared" si="661"/>
        <v>0</v>
      </c>
      <c r="O5587" s="188">
        <v>75.302800000000005</v>
      </c>
      <c r="P5587" s="188">
        <v>68.798367709999994</v>
      </c>
      <c r="Q5587" s="188">
        <f t="shared" si="662"/>
        <v>6.5044322900000111</v>
      </c>
      <c r="S5587" s="184">
        <v>0</v>
      </c>
      <c r="T5587" s="184">
        <v>0</v>
      </c>
      <c r="U5587" s="184">
        <f t="shared" si="663"/>
        <v>0</v>
      </c>
      <c r="W5587" s="185">
        <v>0</v>
      </c>
      <c r="X5587" s="185">
        <v>0</v>
      </c>
      <c r="Y5587" s="185">
        <f t="shared" si="664"/>
        <v>0</v>
      </c>
    </row>
    <row r="5588" spans="2:25" s="187" customFormat="1" hidden="1" x14ac:dyDescent="0.3">
      <c r="B5588" s="226" t="s">
        <v>5887</v>
      </c>
      <c r="C5588" s="338" t="s">
        <v>13057</v>
      </c>
      <c r="D5588" s="249"/>
      <c r="E5588" s="249"/>
      <c r="F5588" s="183"/>
      <c r="G5588" s="184">
        <f t="shared" si="658"/>
        <v>776.88080000000002</v>
      </c>
      <c r="H5588" s="184">
        <f t="shared" si="659"/>
        <v>605.30234002999998</v>
      </c>
      <c r="I5588" s="184">
        <f t="shared" si="660"/>
        <v>171.57845997000004</v>
      </c>
      <c r="K5588" s="184">
        <v>0</v>
      </c>
      <c r="L5588" s="184">
        <v>0</v>
      </c>
      <c r="M5588" s="184">
        <f t="shared" si="661"/>
        <v>0</v>
      </c>
      <c r="O5588" s="188">
        <v>776.88080000000002</v>
      </c>
      <c r="P5588" s="188">
        <v>605.30234002999998</v>
      </c>
      <c r="Q5588" s="188">
        <f t="shared" si="662"/>
        <v>171.57845997000004</v>
      </c>
      <c r="S5588" s="184">
        <v>0</v>
      </c>
      <c r="T5588" s="184">
        <v>0</v>
      </c>
      <c r="U5588" s="184">
        <f t="shared" si="663"/>
        <v>0</v>
      </c>
      <c r="W5588" s="185">
        <v>0</v>
      </c>
      <c r="X5588" s="185">
        <v>0</v>
      </c>
      <c r="Y5588" s="185">
        <f t="shared" si="664"/>
        <v>0</v>
      </c>
    </row>
    <row r="5589" spans="2:25" s="187" customFormat="1" hidden="1" x14ac:dyDescent="0.3">
      <c r="B5589" s="226" t="s">
        <v>5888</v>
      </c>
      <c r="C5589" s="338" t="s">
        <v>13058</v>
      </c>
      <c r="D5589" s="249"/>
      <c r="E5589" s="249"/>
      <c r="F5589" s="183"/>
      <c r="G5589" s="184">
        <f t="shared" si="658"/>
        <v>169.54149999999998</v>
      </c>
      <c r="H5589" s="184">
        <f t="shared" si="659"/>
        <v>158.67658248000001</v>
      </c>
      <c r="I5589" s="184">
        <f t="shared" si="660"/>
        <v>10.864917519999977</v>
      </c>
      <c r="K5589" s="184">
        <v>0</v>
      </c>
      <c r="L5589" s="184">
        <v>0</v>
      </c>
      <c r="M5589" s="184">
        <f t="shared" si="661"/>
        <v>0</v>
      </c>
      <c r="O5589" s="188">
        <v>169.54149999999998</v>
      </c>
      <c r="P5589" s="188">
        <v>158.67658248000001</v>
      </c>
      <c r="Q5589" s="188">
        <f t="shared" si="662"/>
        <v>10.864917519999977</v>
      </c>
      <c r="S5589" s="184">
        <v>0</v>
      </c>
      <c r="T5589" s="184">
        <v>0</v>
      </c>
      <c r="U5589" s="184">
        <f t="shared" si="663"/>
        <v>0</v>
      </c>
      <c r="W5589" s="185">
        <v>0</v>
      </c>
      <c r="X5589" s="185">
        <v>0</v>
      </c>
      <c r="Y5589" s="185">
        <f t="shared" si="664"/>
        <v>0</v>
      </c>
    </row>
    <row r="5590" spans="2:25" s="187" customFormat="1" hidden="1" x14ac:dyDescent="0.3">
      <c r="B5590" s="226" t="s">
        <v>5889</v>
      </c>
      <c r="C5590" s="338" t="s">
        <v>13059</v>
      </c>
      <c r="D5590" s="249"/>
      <c r="E5590" s="249"/>
      <c r="F5590" s="183"/>
      <c r="G5590" s="184">
        <f t="shared" si="658"/>
        <v>2053.0455000000002</v>
      </c>
      <c r="H5590" s="184">
        <f t="shared" si="659"/>
        <v>1831.7915370399999</v>
      </c>
      <c r="I5590" s="184">
        <f t="shared" si="660"/>
        <v>221.25396296000031</v>
      </c>
      <c r="K5590" s="184">
        <v>0</v>
      </c>
      <c r="L5590" s="184">
        <v>0</v>
      </c>
      <c r="M5590" s="184">
        <f t="shared" si="661"/>
        <v>0</v>
      </c>
      <c r="O5590" s="188">
        <v>2053.0455000000002</v>
      </c>
      <c r="P5590" s="188">
        <v>1831.7915370399999</v>
      </c>
      <c r="Q5590" s="188">
        <f t="shared" si="662"/>
        <v>221.25396296000031</v>
      </c>
      <c r="S5590" s="184">
        <v>0</v>
      </c>
      <c r="T5590" s="184">
        <v>0</v>
      </c>
      <c r="U5590" s="184">
        <f t="shared" si="663"/>
        <v>0</v>
      </c>
      <c r="W5590" s="185">
        <v>0</v>
      </c>
      <c r="X5590" s="185">
        <v>0</v>
      </c>
      <c r="Y5590" s="185">
        <f t="shared" si="664"/>
        <v>0</v>
      </c>
    </row>
    <row r="5591" spans="2:25" s="187" customFormat="1" hidden="1" x14ac:dyDescent="0.3">
      <c r="B5591" s="226" t="s">
        <v>5890</v>
      </c>
      <c r="C5591" s="338" t="s">
        <v>13060</v>
      </c>
      <c r="D5591" s="249"/>
      <c r="E5591" s="249"/>
      <c r="F5591" s="183"/>
      <c r="G5591" s="184">
        <f t="shared" si="658"/>
        <v>407.63</v>
      </c>
      <c r="H5591" s="184">
        <f t="shared" si="659"/>
        <v>342.94</v>
      </c>
      <c r="I5591" s="184">
        <f t="shared" si="660"/>
        <v>64.69</v>
      </c>
      <c r="K5591" s="184">
        <v>0</v>
      </c>
      <c r="L5591" s="184">
        <v>0</v>
      </c>
      <c r="M5591" s="184">
        <f t="shared" si="661"/>
        <v>0</v>
      </c>
      <c r="O5591" s="188">
        <v>407.63</v>
      </c>
      <c r="P5591" s="188">
        <v>342.94</v>
      </c>
      <c r="Q5591" s="188">
        <f t="shared" si="662"/>
        <v>64.69</v>
      </c>
      <c r="S5591" s="184">
        <v>0</v>
      </c>
      <c r="T5591" s="184">
        <v>0</v>
      </c>
      <c r="U5591" s="184">
        <f t="shared" si="663"/>
        <v>0</v>
      </c>
      <c r="W5591" s="185">
        <v>0</v>
      </c>
      <c r="X5591" s="185">
        <v>0</v>
      </c>
      <c r="Y5591" s="185">
        <f t="shared" si="664"/>
        <v>0</v>
      </c>
    </row>
    <row r="5592" spans="2:25" s="187" customFormat="1" hidden="1" x14ac:dyDescent="0.3">
      <c r="B5592" s="226" t="s">
        <v>5891</v>
      </c>
      <c r="C5592" s="338" t="s">
        <v>13061</v>
      </c>
      <c r="D5592" s="249"/>
      <c r="E5592" s="249"/>
      <c r="F5592" s="183"/>
      <c r="G5592" s="184">
        <f t="shared" si="658"/>
        <v>773.1626</v>
      </c>
      <c r="H5592" s="184">
        <f t="shared" si="659"/>
        <v>724.03301511999996</v>
      </c>
      <c r="I5592" s="184">
        <f t="shared" si="660"/>
        <v>49.129584880000039</v>
      </c>
      <c r="K5592" s="184">
        <v>0</v>
      </c>
      <c r="L5592" s="184">
        <v>0</v>
      </c>
      <c r="M5592" s="184">
        <f t="shared" si="661"/>
        <v>0</v>
      </c>
      <c r="O5592" s="188">
        <v>773.1626</v>
      </c>
      <c r="P5592" s="188">
        <v>724.03301511999996</v>
      </c>
      <c r="Q5592" s="188">
        <f t="shared" si="662"/>
        <v>49.129584880000039</v>
      </c>
      <c r="S5592" s="184">
        <v>0</v>
      </c>
      <c r="T5592" s="184">
        <v>0</v>
      </c>
      <c r="U5592" s="184">
        <f t="shared" si="663"/>
        <v>0</v>
      </c>
      <c r="W5592" s="185">
        <v>0</v>
      </c>
      <c r="X5592" s="185">
        <v>0</v>
      </c>
      <c r="Y5592" s="185">
        <f t="shared" si="664"/>
        <v>0</v>
      </c>
    </row>
    <row r="5593" spans="2:25" s="187" customFormat="1" hidden="1" x14ac:dyDescent="0.3">
      <c r="B5593" s="226" t="s">
        <v>5892</v>
      </c>
      <c r="C5593" s="338" t="s">
        <v>13062</v>
      </c>
      <c r="D5593" s="249"/>
      <c r="E5593" s="249"/>
      <c r="F5593" s="183"/>
      <c r="G5593" s="184">
        <f t="shared" si="658"/>
        <v>275.65730000000002</v>
      </c>
      <c r="H5593" s="184">
        <f t="shared" si="659"/>
        <v>259.81031299</v>
      </c>
      <c r="I5593" s="184">
        <f t="shared" si="660"/>
        <v>15.846987010000021</v>
      </c>
      <c r="K5593" s="184">
        <v>0</v>
      </c>
      <c r="L5593" s="184">
        <v>0</v>
      </c>
      <c r="M5593" s="184">
        <f t="shared" si="661"/>
        <v>0</v>
      </c>
      <c r="O5593" s="188">
        <v>275.65730000000002</v>
      </c>
      <c r="P5593" s="188">
        <v>259.81031299</v>
      </c>
      <c r="Q5593" s="188">
        <f t="shared" si="662"/>
        <v>15.846987010000021</v>
      </c>
      <c r="S5593" s="184">
        <v>0</v>
      </c>
      <c r="T5593" s="184">
        <v>0</v>
      </c>
      <c r="U5593" s="184">
        <f t="shared" si="663"/>
        <v>0</v>
      </c>
      <c r="W5593" s="185">
        <v>0</v>
      </c>
      <c r="X5593" s="185">
        <v>0</v>
      </c>
      <c r="Y5593" s="185">
        <f t="shared" si="664"/>
        <v>0</v>
      </c>
    </row>
    <row r="5594" spans="2:25" s="187" customFormat="1" hidden="1" x14ac:dyDescent="0.3">
      <c r="B5594" s="226" t="s">
        <v>5893</v>
      </c>
      <c r="C5594" s="338" t="s">
        <v>13063</v>
      </c>
      <c r="D5594" s="249"/>
      <c r="E5594" s="249"/>
      <c r="F5594" s="183"/>
      <c r="G5594" s="184">
        <f t="shared" si="658"/>
        <v>364.14820000000003</v>
      </c>
      <c r="H5594" s="184">
        <f t="shared" si="659"/>
        <v>360.12887491999999</v>
      </c>
      <c r="I5594" s="184">
        <f t="shared" si="660"/>
        <v>4.0193250800000442</v>
      </c>
      <c r="K5594" s="184">
        <v>0</v>
      </c>
      <c r="L5594" s="184">
        <v>0</v>
      </c>
      <c r="M5594" s="184">
        <f t="shared" si="661"/>
        <v>0</v>
      </c>
      <c r="O5594" s="188">
        <v>364.14820000000003</v>
      </c>
      <c r="P5594" s="188">
        <v>360.12887491999999</v>
      </c>
      <c r="Q5594" s="188">
        <f t="shared" si="662"/>
        <v>4.0193250800000442</v>
      </c>
      <c r="S5594" s="184">
        <v>0</v>
      </c>
      <c r="T5594" s="184">
        <v>0</v>
      </c>
      <c r="U5594" s="184">
        <f t="shared" si="663"/>
        <v>0</v>
      </c>
      <c r="W5594" s="185">
        <v>0</v>
      </c>
      <c r="X5594" s="185">
        <v>0</v>
      </c>
      <c r="Y5594" s="185">
        <f t="shared" si="664"/>
        <v>0</v>
      </c>
    </row>
    <row r="5595" spans="2:25" s="187" customFormat="1" hidden="1" x14ac:dyDescent="0.3">
      <c r="B5595" s="226" t="s">
        <v>5894</v>
      </c>
      <c r="C5595" s="338" t="s">
        <v>13064</v>
      </c>
      <c r="D5595" s="249"/>
      <c r="E5595" s="249"/>
      <c r="F5595" s="183"/>
      <c r="G5595" s="184">
        <f t="shared" si="658"/>
        <v>76.097400000000007</v>
      </c>
      <c r="H5595" s="184">
        <f t="shared" si="659"/>
        <v>63.985531330000001</v>
      </c>
      <c r="I5595" s="184">
        <f t="shared" si="660"/>
        <v>12.111868670000007</v>
      </c>
      <c r="K5595" s="184">
        <v>0</v>
      </c>
      <c r="L5595" s="184">
        <v>0</v>
      </c>
      <c r="M5595" s="184">
        <f t="shared" si="661"/>
        <v>0</v>
      </c>
      <c r="O5595" s="188">
        <v>76.097400000000007</v>
      </c>
      <c r="P5595" s="188">
        <v>63.985531330000001</v>
      </c>
      <c r="Q5595" s="188">
        <f t="shared" si="662"/>
        <v>12.111868670000007</v>
      </c>
      <c r="S5595" s="184">
        <v>0</v>
      </c>
      <c r="T5595" s="184">
        <v>0</v>
      </c>
      <c r="U5595" s="184">
        <f t="shared" si="663"/>
        <v>0</v>
      </c>
      <c r="W5595" s="185">
        <v>0</v>
      </c>
      <c r="X5595" s="185">
        <v>0</v>
      </c>
      <c r="Y5595" s="185">
        <f t="shared" si="664"/>
        <v>0</v>
      </c>
    </row>
    <row r="5596" spans="2:25" s="187" customFormat="1" hidden="1" x14ac:dyDescent="0.3">
      <c r="B5596" s="226" t="s">
        <v>5895</v>
      </c>
      <c r="C5596" s="338" t="s">
        <v>13065</v>
      </c>
      <c r="D5596" s="249"/>
      <c r="E5596" s="249"/>
      <c r="F5596" s="183"/>
      <c r="G5596" s="184">
        <f t="shared" si="658"/>
        <v>919.78179999999998</v>
      </c>
      <c r="H5596" s="184">
        <f t="shared" si="659"/>
        <v>423.225369</v>
      </c>
      <c r="I5596" s="184">
        <f t="shared" si="660"/>
        <v>496.55643099999998</v>
      </c>
      <c r="K5596" s="184">
        <v>0</v>
      </c>
      <c r="L5596" s="184">
        <v>0</v>
      </c>
      <c r="M5596" s="184">
        <f t="shared" si="661"/>
        <v>0</v>
      </c>
      <c r="O5596" s="188">
        <v>919.78179999999998</v>
      </c>
      <c r="P5596" s="188">
        <v>423.225369</v>
      </c>
      <c r="Q5596" s="188">
        <f t="shared" si="662"/>
        <v>496.55643099999998</v>
      </c>
      <c r="S5596" s="184">
        <v>0</v>
      </c>
      <c r="T5596" s="184">
        <v>0</v>
      </c>
      <c r="U5596" s="184">
        <f t="shared" si="663"/>
        <v>0</v>
      </c>
      <c r="W5596" s="185">
        <v>0</v>
      </c>
      <c r="X5596" s="185">
        <v>0</v>
      </c>
      <c r="Y5596" s="185">
        <f t="shared" si="664"/>
        <v>0</v>
      </c>
    </row>
    <row r="5597" spans="2:25" s="187" customFormat="1" hidden="1" x14ac:dyDescent="0.3">
      <c r="B5597" s="226" t="s">
        <v>5896</v>
      </c>
      <c r="C5597" s="338" t="s">
        <v>13066</v>
      </c>
      <c r="D5597" s="249"/>
      <c r="E5597" s="249"/>
      <c r="F5597" s="183"/>
      <c r="G5597" s="184">
        <f t="shared" si="658"/>
        <v>135.0471</v>
      </c>
      <c r="H5597" s="184">
        <f t="shared" si="659"/>
        <v>111.34082232999999</v>
      </c>
      <c r="I5597" s="184">
        <f t="shared" si="660"/>
        <v>23.706277670000006</v>
      </c>
      <c r="K5597" s="184">
        <v>0</v>
      </c>
      <c r="L5597" s="184">
        <v>0</v>
      </c>
      <c r="M5597" s="184">
        <f t="shared" si="661"/>
        <v>0</v>
      </c>
      <c r="O5597" s="188">
        <v>135.0471</v>
      </c>
      <c r="P5597" s="188">
        <v>111.34082232999999</v>
      </c>
      <c r="Q5597" s="188">
        <f t="shared" si="662"/>
        <v>23.706277670000006</v>
      </c>
      <c r="S5597" s="184">
        <v>0</v>
      </c>
      <c r="T5597" s="184">
        <v>0</v>
      </c>
      <c r="U5597" s="184">
        <f t="shared" si="663"/>
        <v>0</v>
      </c>
      <c r="W5597" s="185">
        <v>0</v>
      </c>
      <c r="X5597" s="185">
        <v>0</v>
      </c>
      <c r="Y5597" s="185">
        <f t="shared" si="664"/>
        <v>0</v>
      </c>
    </row>
    <row r="5598" spans="2:25" s="187" customFormat="1" hidden="1" x14ac:dyDescent="0.3">
      <c r="B5598" s="226" t="s">
        <v>5897</v>
      </c>
      <c r="C5598" s="338" t="s">
        <v>13067</v>
      </c>
      <c r="D5598" s="249"/>
      <c r="E5598" s="249"/>
      <c r="F5598" s="183"/>
      <c r="G5598" s="184">
        <f t="shared" si="658"/>
        <v>803.53450000000009</v>
      </c>
      <c r="H5598" s="184">
        <f t="shared" si="659"/>
        <v>724.84801986999992</v>
      </c>
      <c r="I5598" s="184">
        <f t="shared" si="660"/>
        <v>78.686480130000177</v>
      </c>
      <c r="K5598" s="184">
        <v>0</v>
      </c>
      <c r="L5598" s="184">
        <v>0</v>
      </c>
      <c r="M5598" s="184">
        <f t="shared" si="661"/>
        <v>0</v>
      </c>
      <c r="O5598" s="188">
        <v>803.53450000000009</v>
      </c>
      <c r="P5598" s="188">
        <v>724.84801986999992</v>
      </c>
      <c r="Q5598" s="188">
        <f t="shared" si="662"/>
        <v>78.686480130000177</v>
      </c>
      <c r="S5598" s="184">
        <v>0</v>
      </c>
      <c r="T5598" s="184">
        <v>0</v>
      </c>
      <c r="U5598" s="184">
        <f t="shared" si="663"/>
        <v>0</v>
      </c>
      <c r="W5598" s="185">
        <v>0</v>
      </c>
      <c r="X5598" s="185">
        <v>0</v>
      </c>
      <c r="Y5598" s="185">
        <f t="shared" si="664"/>
        <v>0</v>
      </c>
    </row>
    <row r="5599" spans="2:25" s="187" customFormat="1" hidden="1" x14ac:dyDescent="0.3">
      <c r="B5599" s="226" t="s">
        <v>5898</v>
      </c>
      <c r="C5599" s="338" t="s">
        <v>13068</v>
      </c>
      <c r="D5599" s="249"/>
      <c r="E5599" s="249"/>
      <c r="F5599" s="183"/>
      <c r="G5599" s="184">
        <f t="shared" si="658"/>
        <v>144.75810000000001</v>
      </c>
      <c r="H5599" s="184">
        <f t="shared" si="659"/>
        <v>57.1</v>
      </c>
      <c r="I5599" s="184">
        <f t="shared" si="660"/>
        <v>87.658100000000019</v>
      </c>
      <c r="K5599" s="184">
        <v>0</v>
      </c>
      <c r="L5599" s="184">
        <v>0</v>
      </c>
      <c r="M5599" s="184">
        <f t="shared" si="661"/>
        <v>0</v>
      </c>
      <c r="O5599" s="188">
        <v>144.75810000000001</v>
      </c>
      <c r="P5599" s="188">
        <v>57.1</v>
      </c>
      <c r="Q5599" s="188">
        <f t="shared" si="662"/>
        <v>87.658100000000019</v>
      </c>
      <c r="S5599" s="184">
        <v>0</v>
      </c>
      <c r="T5599" s="184">
        <v>0</v>
      </c>
      <c r="U5599" s="184">
        <f t="shared" si="663"/>
        <v>0</v>
      </c>
      <c r="W5599" s="185">
        <v>0</v>
      </c>
      <c r="X5599" s="185">
        <v>0</v>
      </c>
      <c r="Y5599" s="185">
        <f t="shared" si="664"/>
        <v>0</v>
      </c>
    </row>
    <row r="5600" spans="2:25" s="187" customFormat="1" x14ac:dyDescent="0.3">
      <c r="B5600" s="262" t="s">
        <v>325</v>
      </c>
      <c r="C5600" s="339" t="s">
        <v>13744</v>
      </c>
      <c r="D5600" s="249">
        <v>704.13280000000009</v>
      </c>
      <c r="E5600" s="249">
        <v>651.93023253999968</v>
      </c>
      <c r="F5600" s="176"/>
      <c r="G5600" s="176">
        <f>+K5600+O5600+S5600+W5600-D5600</f>
        <v>14905.551300000005</v>
      </c>
      <c r="H5600" s="176">
        <f>+L5600+P5600+T5600+X5600-E5600</f>
        <v>11405.866911409998</v>
      </c>
      <c r="I5600" s="176">
        <f t="shared" si="660"/>
        <v>3499.6843885900071</v>
      </c>
      <c r="J5600" s="250"/>
      <c r="K5600" s="245">
        <v>0</v>
      </c>
      <c r="L5600" s="245">
        <v>0</v>
      </c>
      <c r="M5600" s="245">
        <f t="shared" si="661"/>
        <v>0</v>
      </c>
      <c r="N5600" s="250"/>
      <c r="O5600" s="243">
        <v>15609.684100000004</v>
      </c>
      <c r="P5600" s="243">
        <v>12057.797143949998</v>
      </c>
      <c r="Q5600" s="243">
        <f t="shared" si="662"/>
        <v>3551.8869560500061</v>
      </c>
      <c r="R5600" s="244"/>
      <c r="S5600" s="243">
        <v>0</v>
      </c>
      <c r="T5600" s="243">
        <v>0</v>
      </c>
      <c r="U5600" s="243">
        <f t="shared" si="663"/>
        <v>0</v>
      </c>
      <c r="V5600" s="244"/>
      <c r="W5600" s="243">
        <v>0</v>
      </c>
      <c r="X5600" s="243">
        <v>0</v>
      </c>
      <c r="Y5600" s="243">
        <f t="shared" si="664"/>
        <v>0</v>
      </c>
    </row>
    <row r="5601" spans="2:25" s="187" customFormat="1" hidden="1" x14ac:dyDescent="0.3">
      <c r="B5601" s="226" t="s">
        <v>5899</v>
      </c>
      <c r="C5601" s="338" t="s">
        <v>13069</v>
      </c>
      <c r="D5601" s="249"/>
      <c r="E5601" s="249"/>
      <c r="F5601" s="183"/>
      <c r="G5601" s="184">
        <f t="shared" ref="G5601:G5647" si="665">+K5601+O5601+S5601+W5601</f>
        <v>233.70189999999999</v>
      </c>
      <c r="H5601" s="184">
        <f t="shared" ref="H5601:H5647" si="666">+L5601+P5601+T5601+X5601</f>
        <v>153.64842971000002</v>
      </c>
      <c r="I5601" s="184">
        <f t="shared" si="660"/>
        <v>80.053470289999979</v>
      </c>
      <c r="K5601" s="184">
        <v>0</v>
      </c>
      <c r="L5601" s="184">
        <v>0</v>
      </c>
      <c r="M5601" s="184">
        <f t="shared" si="661"/>
        <v>0</v>
      </c>
      <c r="O5601" s="188">
        <v>233.70189999999999</v>
      </c>
      <c r="P5601" s="188">
        <v>153.64842971000002</v>
      </c>
      <c r="Q5601" s="188">
        <f t="shared" si="662"/>
        <v>80.053470289999979</v>
      </c>
      <c r="S5601" s="184">
        <v>0</v>
      </c>
      <c r="T5601" s="184">
        <v>0</v>
      </c>
      <c r="U5601" s="184">
        <f t="shared" si="663"/>
        <v>0</v>
      </c>
      <c r="W5601" s="185">
        <v>0</v>
      </c>
      <c r="X5601" s="185">
        <v>0</v>
      </c>
      <c r="Y5601" s="185">
        <f t="shared" si="664"/>
        <v>0</v>
      </c>
    </row>
    <row r="5602" spans="2:25" s="187" customFormat="1" hidden="1" x14ac:dyDescent="0.3">
      <c r="B5602" s="226" t="s">
        <v>5900</v>
      </c>
      <c r="C5602" s="338" t="s">
        <v>13070</v>
      </c>
      <c r="D5602" s="249"/>
      <c r="E5602" s="249"/>
      <c r="F5602" s="183"/>
      <c r="G5602" s="184">
        <f t="shared" si="665"/>
        <v>66.792199999999994</v>
      </c>
      <c r="H5602" s="184">
        <f t="shared" si="666"/>
        <v>55.310550580000005</v>
      </c>
      <c r="I5602" s="184">
        <f t="shared" si="660"/>
        <v>11.481649419999989</v>
      </c>
      <c r="K5602" s="184">
        <v>0</v>
      </c>
      <c r="L5602" s="184">
        <v>0</v>
      </c>
      <c r="M5602" s="184">
        <f t="shared" si="661"/>
        <v>0</v>
      </c>
      <c r="O5602" s="188">
        <v>66.792199999999994</v>
      </c>
      <c r="P5602" s="188">
        <v>55.310550580000005</v>
      </c>
      <c r="Q5602" s="188">
        <f t="shared" si="662"/>
        <v>11.481649419999989</v>
      </c>
      <c r="S5602" s="184">
        <v>0</v>
      </c>
      <c r="T5602" s="184">
        <v>0</v>
      </c>
      <c r="U5602" s="184">
        <f t="shared" si="663"/>
        <v>0</v>
      </c>
      <c r="W5602" s="185">
        <v>0</v>
      </c>
      <c r="X5602" s="185">
        <v>0</v>
      </c>
      <c r="Y5602" s="185">
        <f t="shared" si="664"/>
        <v>0</v>
      </c>
    </row>
    <row r="5603" spans="2:25" s="187" customFormat="1" hidden="1" x14ac:dyDescent="0.3">
      <c r="B5603" s="226" t="s">
        <v>5901</v>
      </c>
      <c r="C5603" s="338" t="s">
        <v>13071</v>
      </c>
      <c r="D5603" s="249"/>
      <c r="E5603" s="249"/>
      <c r="F5603" s="183"/>
      <c r="G5603" s="184">
        <f t="shared" si="665"/>
        <v>154.48839999999998</v>
      </c>
      <c r="H5603" s="184">
        <f t="shared" si="666"/>
        <v>146.03068130000003</v>
      </c>
      <c r="I5603" s="184">
        <f t="shared" si="660"/>
        <v>8.4577186999999583</v>
      </c>
      <c r="K5603" s="184">
        <v>0</v>
      </c>
      <c r="L5603" s="184">
        <v>0</v>
      </c>
      <c r="M5603" s="184">
        <f t="shared" si="661"/>
        <v>0</v>
      </c>
      <c r="O5603" s="188">
        <v>154.48839999999998</v>
      </c>
      <c r="P5603" s="188">
        <v>146.03068130000003</v>
      </c>
      <c r="Q5603" s="188">
        <f t="shared" si="662"/>
        <v>8.4577186999999583</v>
      </c>
      <c r="S5603" s="184">
        <v>0</v>
      </c>
      <c r="T5603" s="184">
        <v>0</v>
      </c>
      <c r="U5603" s="184">
        <f t="shared" si="663"/>
        <v>0</v>
      </c>
      <c r="W5603" s="185">
        <v>0</v>
      </c>
      <c r="X5603" s="185">
        <v>0</v>
      </c>
      <c r="Y5603" s="185">
        <f t="shared" si="664"/>
        <v>0</v>
      </c>
    </row>
    <row r="5604" spans="2:25" s="187" customFormat="1" hidden="1" x14ac:dyDescent="0.3">
      <c r="B5604" s="226" t="s">
        <v>5902</v>
      </c>
      <c r="C5604" s="338" t="s">
        <v>13072</v>
      </c>
      <c r="D5604" s="249"/>
      <c r="E5604" s="249"/>
      <c r="F5604" s="183"/>
      <c r="G5604" s="184">
        <f t="shared" si="665"/>
        <v>172.70570000000001</v>
      </c>
      <c r="H5604" s="184">
        <f t="shared" si="666"/>
        <v>164.73416898999997</v>
      </c>
      <c r="I5604" s="184">
        <f t="shared" si="660"/>
        <v>7.9715310100000352</v>
      </c>
      <c r="K5604" s="184">
        <v>0</v>
      </c>
      <c r="L5604" s="184">
        <v>0</v>
      </c>
      <c r="M5604" s="184">
        <f t="shared" si="661"/>
        <v>0</v>
      </c>
      <c r="O5604" s="188">
        <v>172.70570000000001</v>
      </c>
      <c r="P5604" s="188">
        <v>164.73416898999997</v>
      </c>
      <c r="Q5604" s="188">
        <f t="shared" si="662"/>
        <v>7.9715310100000352</v>
      </c>
      <c r="S5604" s="184">
        <v>0</v>
      </c>
      <c r="T5604" s="184">
        <v>0</v>
      </c>
      <c r="U5604" s="184">
        <f t="shared" si="663"/>
        <v>0</v>
      </c>
      <c r="W5604" s="185">
        <v>0</v>
      </c>
      <c r="X5604" s="185">
        <v>0</v>
      </c>
      <c r="Y5604" s="185">
        <f t="shared" si="664"/>
        <v>0</v>
      </c>
    </row>
    <row r="5605" spans="2:25" s="187" customFormat="1" hidden="1" x14ac:dyDescent="0.3">
      <c r="B5605" s="226" t="s">
        <v>5903</v>
      </c>
      <c r="C5605" s="338" t="s">
        <v>13073</v>
      </c>
      <c r="D5605" s="249"/>
      <c r="E5605" s="249"/>
      <c r="F5605" s="183"/>
      <c r="G5605" s="184">
        <f t="shared" si="665"/>
        <v>112.21469999999999</v>
      </c>
      <c r="H5605" s="184">
        <f t="shared" si="666"/>
        <v>107.591284</v>
      </c>
      <c r="I5605" s="184">
        <f t="shared" si="660"/>
        <v>4.6234159999999918</v>
      </c>
      <c r="K5605" s="184">
        <v>0</v>
      </c>
      <c r="L5605" s="184">
        <v>0</v>
      </c>
      <c r="M5605" s="184">
        <f t="shared" si="661"/>
        <v>0</v>
      </c>
      <c r="O5605" s="188">
        <v>112.21469999999999</v>
      </c>
      <c r="P5605" s="188">
        <v>107.591284</v>
      </c>
      <c r="Q5605" s="188">
        <f t="shared" si="662"/>
        <v>4.6234159999999918</v>
      </c>
      <c r="S5605" s="184">
        <v>0</v>
      </c>
      <c r="T5605" s="184">
        <v>0</v>
      </c>
      <c r="U5605" s="184">
        <f t="shared" si="663"/>
        <v>0</v>
      </c>
      <c r="W5605" s="185">
        <v>0</v>
      </c>
      <c r="X5605" s="185">
        <v>0</v>
      </c>
      <c r="Y5605" s="185">
        <f t="shared" si="664"/>
        <v>0</v>
      </c>
    </row>
    <row r="5606" spans="2:25" s="187" customFormat="1" hidden="1" x14ac:dyDescent="0.3">
      <c r="B5606" s="226" t="s">
        <v>5904</v>
      </c>
      <c r="C5606" s="338" t="s">
        <v>13074</v>
      </c>
      <c r="D5606" s="249"/>
      <c r="E5606" s="249"/>
      <c r="F5606" s="183"/>
      <c r="G5606" s="184">
        <f t="shared" si="665"/>
        <v>93.522600000000011</v>
      </c>
      <c r="H5606" s="184">
        <f t="shared" si="666"/>
        <v>91.718766000000002</v>
      </c>
      <c r="I5606" s="184">
        <f t="shared" si="660"/>
        <v>1.803834000000009</v>
      </c>
      <c r="K5606" s="184">
        <v>0</v>
      </c>
      <c r="L5606" s="184">
        <v>0</v>
      </c>
      <c r="M5606" s="184">
        <f t="shared" si="661"/>
        <v>0</v>
      </c>
      <c r="O5606" s="188">
        <v>93.522600000000011</v>
      </c>
      <c r="P5606" s="188">
        <v>91.718766000000002</v>
      </c>
      <c r="Q5606" s="188">
        <f t="shared" si="662"/>
        <v>1.803834000000009</v>
      </c>
      <c r="S5606" s="184">
        <v>0</v>
      </c>
      <c r="T5606" s="184">
        <v>0</v>
      </c>
      <c r="U5606" s="184">
        <f t="shared" si="663"/>
        <v>0</v>
      </c>
      <c r="W5606" s="185">
        <v>0</v>
      </c>
      <c r="X5606" s="185">
        <v>0</v>
      </c>
      <c r="Y5606" s="185">
        <f t="shared" si="664"/>
        <v>0</v>
      </c>
    </row>
    <row r="5607" spans="2:25" s="187" customFormat="1" hidden="1" x14ac:dyDescent="0.3">
      <c r="B5607" s="226" t="s">
        <v>5905</v>
      </c>
      <c r="C5607" s="338" t="s">
        <v>13075</v>
      </c>
      <c r="D5607" s="249"/>
      <c r="E5607" s="249"/>
      <c r="F5607" s="183"/>
      <c r="G5607" s="184">
        <f t="shared" si="665"/>
        <v>103.1717</v>
      </c>
      <c r="H5607" s="184">
        <f t="shared" si="666"/>
        <v>95.595904619999985</v>
      </c>
      <c r="I5607" s="184">
        <f t="shared" si="660"/>
        <v>7.5757953800000166</v>
      </c>
      <c r="K5607" s="184">
        <v>0</v>
      </c>
      <c r="L5607" s="184">
        <v>0</v>
      </c>
      <c r="M5607" s="184">
        <f t="shared" si="661"/>
        <v>0</v>
      </c>
      <c r="O5607" s="188">
        <v>103.1717</v>
      </c>
      <c r="P5607" s="188">
        <v>95.595904619999985</v>
      </c>
      <c r="Q5607" s="188">
        <f t="shared" si="662"/>
        <v>7.5757953800000166</v>
      </c>
      <c r="S5607" s="184">
        <v>0</v>
      </c>
      <c r="T5607" s="184">
        <v>0</v>
      </c>
      <c r="U5607" s="184">
        <f t="shared" si="663"/>
        <v>0</v>
      </c>
      <c r="W5607" s="185">
        <v>0</v>
      </c>
      <c r="X5607" s="185">
        <v>0</v>
      </c>
      <c r="Y5607" s="185">
        <f t="shared" si="664"/>
        <v>0</v>
      </c>
    </row>
    <row r="5608" spans="2:25" s="187" customFormat="1" hidden="1" x14ac:dyDescent="0.3">
      <c r="B5608" s="226" t="s">
        <v>5906</v>
      </c>
      <c r="C5608" s="338" t="s">
        <v>13076</v>
      </c>
      <c r="D5608" s="249"/>
      <c r="E5608" s="249"/>
      <c r="F5608" s="183"/>
      <c r="G5608" s="184">
        <f t="shared" si="665"/>
        <v>551.92869999999994</v>
      </c>
      <c r="H5608" s="184">
        <f t="shared" si="666"/>
        <v>512.02417972000001</v>
      </c>
      <c r="I5608" s="184">
        <f t="shared" si="660"/>
        <v>39.904520279999929</v>
      </c>
      <c r="K5608" s="184">
        <v>0</v>
      </c>
      <c r="L5608" s="184">
        <v>0</v>
      </c>
      <c r="M5608" s="184">
        <f t="shared" si="661"/>
        <v>0</v>
      </c>
      <c r="O5608" s="188">
        <v>551.92869999999994</v>
      </c>
      <c r="P5608" s="188">
        <v>512.02417972000001</v>
      </c>
      <c r="Q5608" s="188">
        <f t="shared" si="662"/>
        <v>39.904520279999929</v>
      </c>
      <c r="S5608" s="184">
        <v>0</v>
      </c>
      <c r="T5608" s="184">
        <v>0</v>
      </c>
      <c r="U5608" s="184">
        <f t="shared" si="663"/>
        <v>0</v>
      </c>
      <c r="W5608" s="185">
        <v>0</v>
      </c>
      <c r="X5608" s="185">
        <v>0</v>
      </c>
      <c r="Y5608" s="185">
        <f t="shared" si="664"/>
        <v>0</v>
      </c>
    </row>
    <row r="5609" spans="2:25" s="187" customFormat="1" hidden="1" x14ac:dyDescent="0.3">
      <c r="B5609" s="226" t="s">
        <v>5907</v>
      </c>
      <c r="C5609" s="338" t="s">
        <v>13077</v>
      </c>
      <c r="D5609" s="249"/>
      <c r="E5609" s="249"/>
      <c r="F5609" s="183"/>
      <c r="G5609" s="184">
        <f t="shared" si="665"/>
        <v>364.68910000000005</v>
      </c>
      <c r="H5609" s="184">
        <f t="shared" si="666"/>
        <v>238.47669760000002</v>
      </c>
      <c r="I5609" s="184">
        <f t="shared" si="660"/>
        <v>126.21240240000003</v>
      </c>
      <c r="K5609" s="184">
        <v>0</v>
      </c>
      <c r="L5609" s="184">
        <v>0</v>
      </c>
      <c r="M5609" s="184">
        <f t="shared" si="661"/>
        <v>0</v>
      </c>
      <c r="O5609" s="188">
        <v>364.68910000000005</v>
      </c>
      <c r="P5609" s="188">
        <v>238.47669760000002</v>
      </c>
      <c r="Q5609" s="188">
        <f t="shared" si="662"/>
        <v>126.21240240000003</v>
      </c>
      <c r="S5609" s="184">
        <v>0</v>
      </c>
      <c r="T5609" s="184">
        <v>0</v>
      </c>
      <c r="U5609" s="184">
        <f t="shared" si="663"/>
        <v>0</v>
      </c>
      <c r="W5609" s="185">
        <v>0</v>
      </c>
      <c r="X5609" s="185">
        <v>0</v>
      </c>
      <c r="Y5609" s="185">
        <f t="shared" si="664"/>
        <v>0</v>
      </c>
    </row>
    <row r="5610" spans="2:25" s="187" customFormat="1" hidden="1" x14ac:dyDescent="0.3">
      <c r="B5610" s="226" t="s">
        <v>5908</v>
      </c>
      <c r="C5610" s="338" t="s">
        <v>13078</v>
      </c>
      <c r="D5610" s="249"/>
      <c r="E5610" s="249"/>
      <c r="F5610" s="183"/>
      <c r="G5610" s="184">
        <f t="shared" si="665"/>
        <v>159.79669999999999</v>
      </c>
      <c r="H5610" s="184">
        <f t="shared" si="666"/>
        <v>130.81848500000001</v>
      </c>
      <c r="I5610" s="184">
        <f t="shared" si="660"/>
        <v>28.978214999999977</v>
      </c>
      <c r="K5610" s="184">
        <v>0</v>
      </c>
      <c r="L5610" s="184">
        <v>0</v>
      </c>
      <c r="M5610" s="184">
        <f t="shared" si="661"/>
        <v>0</v>
      </c>
      <c r="O5610" s="188">
        <v>159.79669999999999</v>
      </c>
      <c r="P5610" s="188">
        <v>130.81848500000001</v>
      </c>
      <c r="Q5610" s="188">
        <f t="shared" si="662"/>
        <v>28.978214999999977</v>
      </c>
      <c r="S5610" s="184">
        <v>0</v>
      </c>
      <c r="T5610" s="184">
        <v>0</v>
      </c>
      <c r="U5610" s="184">
        <f t="shared" si="663"/>
        <v>0</v>
      </c>
      <c r="W5610" s="185">
        <v>0</v>
      </c>
      <c r="X5610" s="185">
        <v>0</v>
      </c>
      <c r="Y5610" s="185">
        <f t="shared" si="664"/>
        <v>0</v>
      </c>
    </row>
    <row r="5611" spans="2:25" s="187" customFormat="1" hidden="1" x14ac:dyDescent="0.3">
      <c r="B5611" s="226" t="s">
        <v>5909</v>
      </c>
      <c r="C5611" s="338" t="s">
        <v>13079</v>
      </c>
      <c r="D5611" s="249"/>
      <c r="E5611" s="249"/>
      <c r="F5611" s="183"/>
      <c r="G5611" s="184">
        <f t="shared" si="665"/>
        <v>1113.7570000000001</v>
      </c>
      <c r="H5611" s="184">
        <f t="shared" si="666"/>
        <v>880.04428852000001</v>
      </c>
      <c r="I5611" s="184">
        <f t="shared" si="660"/>
        <v>233.71271148000005</v>
      </c>
      <c r="K5611" s="184">
        <v>0</v>
      </c>
      <c r="L5611" s="184">
        <v>0</v>
      </c>
      <c r="M5611" s="184">
        <f t="shared" si="661"/>
        <v>0</v>
      </c>
      <c r="O5611" s="188">
        <v>1113.7570000000001</v>
      </c>
      <c r="P5611" s="188">
        <v>880.04428852000001</v>
      </c>
      <c r="Q5611" s="188">
        <f t="shared" si="662"/>
        <v>233.71271148000005</v>
      </c>
      <c r="S5611" s="184">
        <v>0</v>
      </c>
      <c r="T5611" s="184">
        <v>0</v>
      </c>
      <c r="U5611" s="184">
        <f t="shared" si="663"/>
        <v>0</v>
      </c>
      <c r="W5611" s="185">
        <v>0</v>
      </c>
      <c r="X5611" s="185">
        <v>0</v>
      </c>
      <c r="Y5611" s="185">
        <f t="shared" si="664"/>
        <v>0</v>
      </c>
    </row>
    <row r="5612" spans="2:25" s="187" customFormat="1" hidden="1" x14ac:dyDescent="0.3">
      <c r="B5612" s="226" t="s">
        <v>5910</v>
      </c>
      <c r="C5612" s="338" t="s">
        <v>13080</v>
      </c>
      <c r="D5612" s="249"/>
      <c r="E5612" s="249"/>
      <c r="F5612" s="183"/>
      <c r="G5612" s="184">
        <f t="shared" si="665"/>
        <v>65.876500000000007</v>
      </c>
      <c r="H5612" s="184">
        <f t="shared" si="666"/>
        <v>57.045519140000003</v>
      </c>
      <c r="I5612" s="184">
        <f t="shared" si="660"/>
        <v>8.8309808600000039</v>
      </c>
      <c r="K5612" s="184">
        <v>0</v>
      </c>
      <c r="L5612" s="184">
        <v>0</v>
      </c>
      <c r="M5612" s="184">
        <f t="shared" si="661"/>
        <v>0</v>
      </c>
      <c r="O5612" s="188">
        <v>65.876500000000007</v>
      </c>
      <c r="P5612" s="188">
        <v>57.045519140000003</v>
      </c>
      <c r="Q5612" s="188">
        <f t="shared" si="662"/>
        <v>8.8309808600000039</v>
      </c>
      <c r="S5612" s="184">
        <v>0</v>
      </c>
      <c r="T5612" s="184">
        <v>0</v>
      </c>
      <c r="U5612" s="184">
        <f t="shared" si="663"/>
        <v>0</v>
      </c>
      <c r="W5612" s="185">
        <v>0</v>
      </c>
      <c r="X5612" s="185">
        <v>0</v>
      </c>
      <c r="Y5612" s="185">
        <f t="shared" si="664"/>
        <v>0</v>
      </c>
    </row>
    <row r="5613" spans="2:25" s="187" customFormat="1" hidden="1" x14ac:dyDescent="0.3">
      <c r="B5613" s="226" t="s">
        <v>5911</v>
      </c>
      <c r="C5613" s="338" t="s">
        <v>13081</v>
      </c>
      <c r="D5613" s="249"/>
      <c r="E5613" s="249"/>
      <c r="F5613" s="183"/>
      <c r="G5613" s="184">
        <f t="shared" si="665"/>
        <v>83.392200000000003</v>
      </c>
      <c r="H5613" s="184">
        <f t="shared" si="666"/>
        <v>66.672777270000012</v>
      </c>
      <c r="I5613" s="184">
        <f t="shared" si="660"/>
        <v>16.719422729999991</v>
      </c>
      <c r="K5613" s="184">
        <v>0</v>
      </c>
      <c r="L5613" s="184">
        <v>0</v>
      </c>
      <c r="M5613" s="184">
        <f t="shared" si="661"/>
        <v>0</v>
      </c>
      <c r="O5613" s="188">
        <v>83.392200000000003</v>
      </c>
      <c r="P5613" s="188">
        <v>66.672777270000012</v>
      </c>
      <c r="Q5613" s="188">
        <f t="shared" si="662"/>
        <v>16.719422729999991</v>
      </c>
      <c r="S5613" s="184">
        <v>0</v>
      </c>
      <c r="T5613" s="184">
        <v>0</v>
      </c>
      <c r="U5613" s="184">
        <f t="shared" si="663"/>
        <v>0</v>
      </c>
      <c r="W5613" s="185">
        <v>0</v>
      </c>
      <c r="X5613" s="185">
        <v>0</v>
      </c>
      <c r="Y5613" s="185">
        <f t="shared" si="664"/>
        <v>0</v>
      </c>
    </row>
    <row r="5614" spans="2:25" s="187" customFormat="1" hidden="1" x14ac:dyDescent="0.3">
      <c r="B5614" s="226" t="s">
        <v>5912</v>
      </c>
      <c r="C5614" s="338" t="s">
        <v>13082</v>
      </c>
      <c r="D5614" s="249"/>
      <c r="E5614" s="249"/>
      <c r="F5614" s="183"/>
      <c r="G5614" s="184">
        <f t="shared" si="665"/>
        <v>100.4171</v>
      </c>
      <c r="H5614" s="184">
        <f t="shared" si="666"/>
        <v>78.537014909999996</v>
      </c>
      <c r="I5614" s="184">
        <f t="shared" si="660"/>
        <v>21.880085090000009</v>
      </c>
      <c r="K5614" s="184">
        <v>0</v>
      </c>
      <c r="L5614" s="184">
        <v>0</v>
      </c>
      <c r="M5614" s="184">
        <f t="shared" si="661"/>
        <v>0</v>
      </c>
      <c r="O5614" s="188">
        <v>100.4171</v>
      </c>
      <c r="P5614" s="188">
        <v>78.537014909999996</v>
      </c>
      <c r="Q5614" s="188">
        <f t="shared" si="662"/>
        <v>21.880085090000009</v>
      </c>
      <c r="S5614" s="184">
        <v>0</v>
      </c>
      <c r="T5614" s="184">
        <v>0</v>
      </c>
      <c r="U5614" s="184">
        <f t="shared" si="663"/>
        <v>0</v>
      </c>
      <c r="W5614" s="185">
        <v>0</v>
      </c>
      <c r="X5614" s="185">
        <v>0</v>
      </c>
      <c r="Y5614" s="185">
        <f t="shared" si="664"/>
        <v>0</v>
      </c>
    </row>
    <row r="5615" spans="2:25" s="187" customFormat="1" hidden="1" x14ac:dyDescent="0.3">
      <c r="B5615" s="226" t="s">
        <v>5913</v>
      </c>
      <c r="C5615" s="338" t="s">
        <v>13083</v>
      </c>
      <c r="D5615" s="249"/>
      <c r="E5615" s="249"/>
      <c r="F5615" s="183"/>
      <c r="G5615" s="184">
        <f t="shared" si="665"/>
        <v>1593.7143000000001</v>
      </c>
      <c r="H5615" s="184">
        <f t="shared" si="666"/>
        <v>497.19707051</v>
      </c>
      <c r="I5615" s="184">
        <f t="shared" si="660"/>
        <v>1096.5172294900001</v>
      </c>
      <c r="K5615" s="184">
        <v>0</v>
      </c>
      <c r="L5615" s="184">
        <v>0</v>
      </c>
      <c r="M5615" s="184">
        <f t="shared" si="661"/>
        <v>0</v>
      </c>
      <c r="O5615" s="188">
        <v>1593.7143000000001</v>
      </c>
      <c r="P5615" s="188">
        <v>497.19707051</v>
      </c>
      <c r="Q5615" s="188">
        <f t="shared" si="662"/>
        <v>1096.5172294900001</v>
      </c>
      <c r="S5615" s="184">
        <v>0</v>
      </c>
      <c r="T5615" s="184">
        <v>0</v>
      </c>
      <c r="U5615" s="184">
        <f t="shared" si="663"/>
        <v>0</v>
      </c>
      <c r="W5615" s="185">
        <v>0</v>
      </c>
      <c r="X5615" s="185">
        <v>0</v>
      </c>
      <c r="Y5615" s="185">
        <f t="shared" si="664"/>
        <v>0</v>
      </c>
    </row>
    <row r="5616" spans="2:25" s="187" customFormat="1" hidden="1" x14ac:dyDescent="0.3">
      <c r="B5616" s="226" t="s">
        <v>5914</v>
      </c>
      <c r="C5616" s="338" t="s">
        <v>13084</v>
      </c>
      <c r="D5616" s="249"/>
      <c r="E5616" s="249"/>
      <c r="F5616" s="183"/>
      <c r="G5616" s="184">
        <f t="shared" si="665"/>
        <v>1010.9384</v>
      </c>
      <c r="H5616" s="184">
        <f t="shared" si="666"/>
        <v>375.84919500000001</v>
      </c>
      <c r="I5616" s="184">
        <f t="shared" si="660"/>
        <v>635.08920499999999</v>
      </c>
      <c r="K5616" s="184">
        <v>0</v>
      </c>
      <c r="L5616" s="184">
        <v>0</v>
      </c>
      <c r="M5616" s="184">
        <f t="shared" si="661"/>
        <v>0</v>
      </c>
      <c r="O5616" s="188">
        <v>1010.9384</v>
      </c>
      <c r="P5616" s="188">
        <v>375.84919500000001</v>
      </c>
      <c r="Q5616" s="188">
        <f t="shared" si="662"/>
        <v>635.08920499999999</v>
      </c>
      <c r="S5616" s="184">
        <v>0</v>
      </c>
      <c r="T5616" s="184">
        <v>0</v>
      </c>
      <c r="U5616" s="184">
        <f t="shared" si="663"/>
        <v>0</v>
      </c>
      <c r="W5616" s="185">
        <v>0</v>
      </c>
      <c r="X5616" s="185">
        <v>0</v>
      </c>
      <c r="Y5616" s="185">
        <f t="shared" si="664"/>
        <v>0</v>
      </c>
    </row>
    <row r="5617" spans="2:27" s="187" customFormat="1" hidden="1" x14ac:dyDescent="0.3">
      <c r="B5617" s="226" t="s">
        <v>5915</v>
      </c>
      <c r="C5617" s="338" t="s">
        <v>13085</v>
      </c>
      <c r="D5617" s="249"/>
      <c r="E5617" s="249"/>
      <c r="F5617" s="183"/>
      <c r="G5617" s="184">
        <f t="shared" si="665"/>
        <v>35.239000000000004</v>
      </c>
      <c r="H5617" s="184">
        <f t="shared" si="666"/>
        <v>25.639000000000003</v>
      </c>
      <c r="I5617" s="184">
        <f t="shared" si="660"/>
        <v>9.6000000000000014</v>
      </c>
      <c r="K5617" s="184">
        <v>0</v>
      </c>
      <c r="L5617" s="184">
        <v>0</v>
      </c>
      <c r="M5617" s="184">
        <f t="shared" si="661"/>
        <v>0</v>
      </c>
      <c r="O5617" s="188">
        <v>35.239000000000004</v>
      </c>
      <c r="P5617" s="188">
        <v>25.639000000000003</v>
      </c>
      <c r="Q5617" s="188">
        <f t="shared" si="662"/>
        <v>9.6000000000000014</v>
      </c>
      <c r="S5617" s="184">
        <v>0</v>
      </c>
      <c r="T5617" s="184">
        <v>0</v>
      </c>
      <c r="U5617" s="184">
        <f t="shared" si="663"/>
        <v>0</v>
      </c>
      <c r="W5617" s="185">
        <v>0</v>
      </c>
      <c r="X5617" s="185">
        <v>0</v>
      </c>
      <c r="Y5617" s="185">
        <f t="shared" si="664"/>
        <v>0</v>
      </c>
    </row>
    <row r="5618" spans="2:27" s="187" customFormat="1" hidden="1" x14ac:dyDescent="0.3">
      <c r="B5618" s="226" t="s">
        <v>5916</v>
      </c>
      <c r="C5618" s="338" t="s">
        <v>13086</v>
      </c>
      <c r="D5618" s="249"/>
      <c r="E5618" s="249"/>
      <c r="F5618" s="183"/>
      <c r="G5618" s="184">
        <f t="shared" si="665"/>
        <v>748.00209999999993</v>
      </c>
      <c r="H5618" s="184">
        <f t="shared" si="666"/>
        <v>718.018325</v>
      </c>
      <c r="I5618" s="184">
        <f t="shared" si="660"/>
        <v>29.983774999999923</v>
      </c>
      <c r="K5618" s="184">
        <v>0</v>
      </c>
      <c r="L5618" s="184">
        <v>0</v>
      </c>
      <c r="M5618" s="184">
        <f t="shared" si="661"/>
        <v>0</v>
      </c>
      <c r="O5618" s="188">
        <v>748.00209999999993</v>
      </c>
      <c r="P5618" s="188">
        <v>718.018325</v>
      </c>
      <c r="Q5618" s="188">
        <f t="shared" si="662"/>
        <v>29.983774999999923</v>
      </c>
      <c r="S5618" s="184">
        <v>0</v>
      </c>
      <c r="T5618" s="184">
        <v>0</v>
      </c>
      <c r="U5618" s="184">
        <f t="shared" si="663"/>
        <v>0</v>
      </c>
      <c r="W5618" s="185">
        <v>0</v>
      </c>
      <c r="X5618" s="185">
        <v>0</v>
      </c>
      <c r="Y5618" s="185">
        <f t="shared" si="664"/>
        <v>0</v>
      </c>
    </row>
    <row r="5619" spans="2:27" s="187" customFormat="1" hidden="1" x14ac:dyDescent="0.3">
      <c r="B5619" s="226" t="s">
        <v>5917</v>
      </c>
      <c r="C5619" s="338" t="s">
        <v>13087</v>
      </c>
      <c r="D5619" s="249"/>
      <c r="E5619" s="249"/>
      <c r="F5619" s="183"/>
      <c r="G5619" s="184">
        <f t="shared" si="665"/>
        <v>353.92750000000001</v>
      </c>
      <c r="H5619" s="184">
        <f t="shared" si="666"/>
        <v>336.30647485000003</v>
      </c>
      <c r="I5619" s="184">
        <f t="shared" si="660"/>
        <v>17.62102514999998</v>
      </c>
      <c r="K5619" s="184">
        <v>0</v>
      </c>
      <c r="L5619" s="184">
        <v>0</v>
      </c>
      <c r="M5619" s="184">
        <f t="shared" si="661"/>
        <v>0</v>
      </c>
      <c r="O5619" s="188">
        <v>353.92750000000001</v>
      </c>
      <c r="P5619" s="188">
        <v>336.30647485000003</v>
      </c>
      <c r="Q5619" s="188">
        <f t="shared" si="662"/>
        <v>17.62102514999998</v>
      </c>
      <c r="S5619" s="184">
        <v>0</v>
      </c>
      <c r="T5619" s="184">
        <v>0</v>
      </c>
      <c r="U5619" s="184">
        <f t="shared" si="663"/>
        <v>0</v>
      </c>
      <c r="W5619" s="185">
        <v>0</v>
      </c>
      <c r="X5619" s="185">
        <v>0</v>
      </c>
      <c r="Y5619" s="185">
        <f t="shared" si="664"/>
        <v>0</v>
      </c>
    </row>
    <row r="5620" spans="2:27" s="187" customFormat="1" hidden="1" x14ac:dyDescent="0.3">
      <c r="B5620" s="226" t="s">
        <v>5918</v>
      </c>
      <c r="C5620" s="338" t="s">
        <v>13088</v>
      </c>
      <c r="D5620" s="249"/>
      <c r="E5620" s="249"/>
      <c r="F5620" s="183"/>
      <c r="G5620" s="184">
        <f t="shared" si="665"/>
        <v>22.549199999999999</v>
      </c>
      <c r="H5620" s="184">
        <f t="shared" si="666"/>
        <v>12.11</v>
      </c>
      <c r="I5620" s="184">
        <f t="shared" si="660"/>
        <v>10.4392</v>
      </c>
      <c r="K5620" s="184">
        <v>0</v>
      </c>
      <c r="L5620" s="184">
        <v>0</v>
      </c>
      <c r="M5620" s="184">
        <f t="shared" si="661"/>
        <v>0</v>
      </c>
      <c r="O5620" s="188">
        <v>22.549199999999999</v>
      </c>
      <c r="P5620" s="188">
        <v>12.11</v>
      </c>
      <c r="Q5620" s="188">
        <f t="shared" si="662"/>
        <v>10.4392</v>
      </c>
      <c r="S5620" s="184">
        <v>0</v>
      </c>
      <c r="T5620" s="184">
        <v>0</v>
      </c>
      <c r="U5620" s="184">
        <f t="shared" si="663"/>
        <v>0</v>
      </c>
      <c r="W5620" s="185">
        <v>0</v>
      </c>
      <c r="X5620" s="185">
        <v>0</v>
      </c>
      <c r="Y5620" s="185">
        <f t="shared" si="664"/>
        <v>0</v>
      </c>
    </row>
    <row r="5621" spans="2:27" s="187" customFormat="1" hidden="1" x14ac:dyDescent="0.3">
      <c r="B5621" s="226" t="s">
        <v>5919</v>
      </c>
      <c r="C5621" s="338" t="s">
        <v>13089</v>
      </c>
      <c r="D5621" s="249"/>
      <c r="E5621" s="249"/>
      <c r="F5621" s="183"/>
      <c r="G5621" s="184">
        <f t="shared" si="665"/>
        <v>342.58950000000004</v>
      </c>
      <c r="H5621" s="184">
        <f t="shared" si="666"/>
        <v>323.16780781</v>
      </c>
      <c r="I5621" s="184">
        <f t="shared" si="660"/>
        <v>19.421692190000044</v>
      </c>
      <c r="K5621" s="184">
        <v>0</v>
      </c>
      <c r="L5621" s="184">
        <v>0</v>
      </c>
      <c r="M5621" s="184">
        <f t="shared" si="661"/>
        <v>0</v>
      </c>
      <c r="O5621" s="188">
        <v>342.58950000000004</v>
      </c>
      <c r="P5621" s="188">
        <v>323.16780781</v>
      </c>
      <c r="Q5621" s="188">
        <f t="shared" si="662"/>
        <v>19.421692190000044</v>
      </c>
      <c r="S5621" s="184">
        <v>0</v>
      </c>
      <c r="T5621" s="184">
        <v>0</v>
      </c>
      <c r="U5621" s="184">
        <f t="shared" si="663"/>
        <v>0</v>
      </c>
      <c r="W5621" s="185">
        <v>0</v>
      </c>
      <c r="X5621" s="185">
        <v>0</v>
      </c>
      <c r="Y5621" s="185">
        <f t="shared" si="664"/>
        <v>0</v>
      </c>
    </row>
    <row r="5622" spans="2:27" s="187" customFormat="1" hidden="1" x14ac:dyDescent="0.3">
      <c r="B5622" s="226" t="s">
        <v>5920</v>
      </c>
      <c r="C5622" s="338" t="s">
        <v>13090</v>
      </c>
      <c r="D5622" s="249"/>
      <c r="E5622" s="249"/>
      <c r="F5622" s="183"/>
      <c r="G5622" s="184">
        <f t="shared" si="665"/>
        <v>80.135199999999998</v>
      </c>
      <c r="H5622" s="184">
        <f t="shared" si="666"/>
        <v>68.161108429999999</v>
      </c>
      <c r="I5622" s="184">
        <f t="shared" si="660"/>
        <v>11.974091569999999</v>
      </c>
      <c r="J5622" s="179"/>
      <c r="K5622" s="184">
        <v>0</v>
      </c>
      <c r="L5622" s="184">
        <v>0</v>
      </c>
      <c r="M5622" s="184">
        <f t="shared" si="661"/>
        <v>0</v>
      </c>
      <c r="N5622" s="179"/>
      <c r="O5622" s="184">
        <v>80.135199999999998</v>
      </c>
      <c r="P5622" s="184">
        <v>68.161108429999999</v>
      </c>
      <c r="Q5622" s="184">
        <f t="shared" si="662"/>
        <v>11.974091569999999</v>
      </c>
      <c r="R5622" s="179"/>
      <c r="S5622" s="184">
        <v>0</v>
      </c>
      <c r="T5622" s="184">
        <v>0</v>
      </c>
      <c r="U5622" s="184">
        <f t="shared" si="663"/>
        <v>0</v>
      </c>
      <c r="V5622" s="179"/>
      <c r="W5622" s="184">
        <v>0</v>
      </c>
      <c r="X5622" s="184">
        <v>0</v>
      </c>
      <c r="Y5622" s="184">
        <f t="shared" si="664"/>
        <v>0</v>
      </c>
    </row>
    <row r="5623" spans="2:27" s="187" customFormat="1" hidden="1" x14ac:dyDescent="0.3">
      <c r="B5623" s="226" t="s">
        <v>5921</v>
      </c>
      <c r="C5623" s="338" t="s">
        <v>13091</v>
      </c>
      <c r="D5623" s="249"/>
      <c r="E5623" s="249"/>
      <c r="F5623" s="183"/>
      <c r="G5623" s="184">
        <f t="shared" si="665"/>
        <v>231.62019999999998</v>
      </c>
      <c r="H5623" s="184">
        <f t="shared" si="666"/>
        <v>178.611468</v>
      </c>
      <c r="I5623" s="184">
        <f t="shared" si="660"/>
        <v>53.008731999999981</v>
      </c>
      <c r="K5623" s="184">
        <v>0</v>
      </c>
      <c r="L5623" s="184">
        <v>0</v>
      </c>
      <c r="M5623" s="184">
        <f t="shared" si="661"/>
        <v>0</v>
      </c>
      <c r="O5623" s="188">
        <v>231.62019999999998</v>
      </c>
      <c r="P5623" s="188">
        <v>178.611468</v>
      </c>
      <c r="Q5623" s="188">
        <f t="shared" si="662"/>
        <v>53.008731999999981</v>
      </c>
      <c r="S5623" s="184">
        <v>0</v>
      </c>
      <c r="T5623" s="184">
        <v>0</v>
      </c>
      <c r="U5623" s="184">
        <f t="shared" si="663"/>
        <v>0</v>
      </c>
      <c r="W5623" s="185">
        <v>0</v>
      </c>
      <c r="X5623" s="185">
        <v>0</v>
      </c>
      <c r="Y5623" s="185">
        <f t="shared" si="664"/>
        <v>0</v>
      </c>
    </row>
    <row r="5624" spans="2:27" s="187" customFormat="1" hidden="1" x14ac:dyDescent="0.3">
      <c r="B5624" s="226" t="s">
        <v>5922</v>
      </c>
      <c r="C5624" s="338" t="s">
        <v>13092</v>
      </c>
      <c r="D5624" s="249"/>
      <c r="E5624" s="249"/>
      <c r="F5624" s="183"/>
      <c r="G5624" s="184">
        <f t="shared" si="665"/>
        <v>68.707000000000008</v>
      </c>
      <c r="H5624" s="184">
        <f t="shared" si="666"/>
        <v>53.65346186</v>
      </c>
      <c r="I5624" s="184">
        <f t="shared" si="660"/>
        <v>15.053538140000008</v>
      </c>
      <c r="J5624" s="186"/>
      <c r="K5624" s="184">
        <v>0</v>
      </c>
      <c r="L5624" s="184">
        <v>0</v>
      </c>
      <c r="M5624" s="184">
        <f t="shared" si="661"/>
        <v>0</v>
      </c>
      <c r="N5624" s="186"/>
      <c r="O5624" s="185">
        <v>68.707000000000008</v>
      </c>
      <c r="P5624" s="185">
        <v>53.65346186</v>
      </c>
      <c r="Q5624" s="185">
        <f t="shared" si="662"/>
        <v>15.053538140000008</v>
      </c>
      <c r="R5624" s="186"/>
      <c r="S5624" s="184">
        <v>0</v>
      </c>
      <c r="T5624" s="184">
        <v>0</v>
      </c>
      <c r="U5624" s="184">
        <f t="shared" si="663"/>
        <v>0</v>
      </c>
      <c r="V5624" s="186"/>
      <c r="W5624" s="185">
        <v>0</v>
      </c>
      <c r="X5624" s="185">
        <v>0</v>
      </c>
      <c r="Y5624" s="185">
        <f t="shared" si="664"/>
        <v>0</v>
      </c>
      <c r="Z5624" s="189"/>
      <c r="AA5624" s="189"/>
    </row>
    <row r="5625" spans="2:27" s="187" customFormat="1" hidden="1" x14ac:dyDescent="0.3">
      <c r="B5625" s="226" t="s">
        <v>5923</v>
      </c>
      <c r="C5625" s="338" t="s">
        <v>13093</v>
      </c>
      <c r="D5625" s="249"/>
      <c r="E5625" s="249"/>
      <c r="F5625" s="183"/>
      <c r="G5625" s="184">
        <f t="shared" si="665"/>
        <v>353.91550000000007</v>
      </c>
      <c r="H5625" s="184">
        <f t="shared" si="666"/>
        <v>323.52604629999996</v>
      </c>
      <c r="I5625" s="184">
        <f t="shared" si="660"/>
        <v>30.389453700000104</v>
      </c>
      <c r="K5625" s="184">
        <v>0</v>
      </c>
      <c r="L5625" s="184">
        <v>0</v>
      </c>
      <c r="M5625" s="184">
        <f t="shared" si="661"/>
        <v>0</v>
      </c>
      <c r="O5625" s="188">
        <v>353.91550000000007</v>
      </c>
      <c r="P5625" s="188">
        <v>323.52604629999996</v>
      </c>
      <c r="Q5625" s="188">
        <f t="shared" si="662"/>
        <v>30.389453700000104</v>
      </c>
      <c r="S5625" s="184">
        <v>0</v>
      </c>
      <c r="T5625" s="184">
        <v>0</v>
      </c>
      <c r="U5625" s="184">
        <f t="shared" si="663"/>
        <v>0</v>
      </c>
      <c r="W5625" s="185">
        <v>0</v>
      </c>
      <c r="X5625" s="185">
        <v>0</v>
      </c>
      <c r="Y5625" s="185">
        <f t="shared" si="664"/>
        <v>0</v>
      </c>
    </row>
    <row r="5626" spans="2:27" s="187" customFormat="1" hidden="1" x14ac:dyDescent="0.3">
      <c r="B5626" s="226" t="s">
        <v>5924</v>
      </c>
      <c r="C5626" s="338" t="s">
        <v>13094</v>
      </c>
      <c r="D5626" s="249"/>
      <c r="E5626" s="249"/>
      <c r="F5626" s="183"/>
      <c r="G5626" s="184">
        <f t="shared" si="665"/>
        <v>35.272199999999998</v>
      </c>
      <c r="H5626" s="184">
        <f t="shared" si="666"/>
        <v>0</v>
      </c>
      <c r="I5626" s="184">
        <f t="shared" si="660"/>
        <v>35.272199999999998</v>
      </c>
      <c r="K5626" s="184">
        <v>0</v>
      </c>
      <c r="L5626" s="184">
        <v>0</v>
      </c>
      <c r="M5626" s="184">
        <f t="shared" si="661"/>
        <v>0</v>
      </c>
      <c r="O5626" s="188">
        <v>35.272199999999998</v>
      </c>
      <c r="P5626" s="188">
        <v>0</v>
      </c>
      <c r="Q5626" s="188">
        <f t="shared" si="662"/>
        <v>35.272199999999998</v>
      </c>
      <c r="S5626" s="184">
        <v>0</v>
      </c>
      <c r="T5626" s="184">
        <v>0</v>
      </c>
      <c r="U5626" s="184">
        <f t="shared" si="663"/>
        <v>0</v>
      </c>
      <c r="W5626" s="185">
        <v>0</v>
      </c>
      <c r="X5626" s="185">
        <v>0</v>
      </c>
      <c r="Y5626" s="185">
        <f t="shared" si="664"/>
        <v>0</v>
      </c>
    </row>
    <row r="5627" spans="2:27" s="187" customFormat="1" hidden="1" x14ac:dyDescent="0.3">
      <c r="B5627" s="226" t="s">
        <v>5925</v>
      </c>
      <c r="C5627" s="338" t="s">
        <v>13095</v>
      </c>
      <c r="D5627" s="249"/>
      <c r="E5627" s="249"/>
      <c r="F5627" s="183"/>
      <c r="G5627" s="184">
        <f t="shared" si="665"/>
        <v>327.39400000000001</v>
      </c>
      <c r="H5627" s="184">
        <f t="shared" si="666"/>
        <v>292.50625600000001</v>
      </c>
      <c r="I5627" s="184">
        <f t="shared" si="660"/>
        <v>34.887743999999998</v>
      </c>
      <c r="K5627" s="184">
        <v>0</v>
      </c>
      <c r="L5627" s="184">
        <v>0</v>
      </c>
      <c r="M5627" s="184">
        <f t="shared" si="661"/>
        <v>0</v>
      </c>
      <c r="O5627" s="188">
        <v>327.39400000000001</v>
      </c>
      <c r="P5627" s="188">
        <v>292.50625600000001</v>
      </c>
      <c r="Q5627" s="188">
        <f t="shared" si="662"/>
        <v>34.887743999999998</v>
      </c>
      <c r="S5627" s="184">
        <v>0</v>
      </c>
      <c r="T5627" s="184">
        <v>0</v>
      </c>
      <c r="U5627" s="184">
        <f t="shared" si="663"/>
        <v>0</v>
      </c>
      <c r="W5627" s="185">
        <v>0</v>
      </c>
      <c r="X5627" s="185">
        <v>0</v>
      </c>
      <c r="Y5627" s="185">
        <f t="shared" si="664"/>
        <v>0</v>
      </c>
    </row>
    <row r="5628" spans="2:27" s="187" customFormat="1" hidden="1" x14ac:dyDescent="0.3">
      <c r="B5628" s="226" t="s">
        <v>5926</v>
      </c>
      <c r="C5628" s="338" t="s">
        <v>13096</v>
      </c>
      <c r="D5628" s="249"/>
      <c r="E5628" s="249"/>
      <c r="F5628" s="183"/>
      <c r="G5628" s="184">
        <f t="shared" si="665"/>
        <v>157.14960000000002</v>
      </c>
      <c r="H5628" s="184">
        <f t="shared" si="666"/>
        <v>137.37077821999998</v>
      </c>
      <c r="I5628" s="184">
        <f t="shared" si="660"/>
        <v>19.778821780000044</v>
      </c>
      <c r="K5628" s="184">
        <v>0</v>
      </c>
      <c r="L5628" s="184">
        <v>0</v>
      </c>
      <c r="M5628" s="184">
        <f t="shared" si="661"/>
        <v>0</v>
      </c>
      <c r="O5628" s="188">
        <v>157.14960000000002</v>
      </c>
      <c r="P5628" s="188">
        <v>137.37077821999998</v>
      </c>
      <c r="Q5628" s="188">
        <f t="shared" si="662"/>
        <v>19.778821780000044</v>
      </c>
      <c r="S5628" s="184">
        <v>0</v>
      </c>
      <c r="T5628" s="184">
        <v>0</v>
      </c>
      <c r="U5628" s="184">
        <f t="shared" si="663"/>
        <v>0</v>
      </c>
      <c r="W5628" s="185">
        <v>0</v>
      </c>
      <c r="X5628" s="185">
        <v>0</v>
      </c>
      <c r="Y5628" s="185">
        <f t="shared" si="664"/>
        <v>0</v>
      </c>
    </row>
    <row r="5629" spans="2:27" s="187" customFormat="1" hidden="1" x14ac:dyDescent="0.3">
      <c r="B5629" s="226" t="s">
        <v>5927</v>
      </c>
      <c r="C5629" s="338" t="s">
        <v>13097</v>
      </c>
      <c r="D5629" s="249"/>
      <c r="E5629" s="249"/>
      <c r="F5629" s="183"/>
      <c r="G5629" s="184">
        <f t="shared" si="665"/>
        <v>252.61019999999999</v>
      </c>
      <c r="H5629" s="184">
        <f t="shared" si="666"/>
        <v>244.30629167000001</v>
      </c>
      <c r="I5629" s="184">
        <f t="shared" si="660"/>
        <v>8.3039083299999845</v>
      </c>
      <c r="K5629" s="184">
        <v>0</v>
      </c>
      <c r="L5629" s="184">
        <v>0</v>
      </c>
      <c r="M5629" s="184">
        <f t="shared" si="661"/>
        <v>0</v>
      </c>
      <c r="O5629" s="188">
        <v>252.61019999999999</v>
      </c>
      <c r="P5629" s="188">
        <v>244.30629167000001</v>
      </c>
      <c r="Q5629" s="188">
        <f t="shared" si="662"/>
        <v>8.3039083299999845</v>
      </c>
      <c r="S5629" s="184">
        <v>0</v>
      </c>
      <c r="T5629" s="184">
        <v>0</v>
      </c>
      <c r="U5629" s="184">
        <f t="shared" si="663"/>
        <v>0</v>
      </c>
      <c r="W5629" s="185">
        <v>0</v>
      </c>
      <c r="X5629" s="185">
        <v>0</v>
      </c>
      <c r="Y5629" s="185">
        <f t="shared" si="664"/>
        <v>0</v>
      </c>
    </row>
    <row r="5630" spans="2:27" s="187" customFormat="1" hidden="1" x14ac:dyDescent="0.3">
      <c r="B5630" s="226" t="s">
        <v>5928</v>
      </c>
      <c r="C5630" s="338" t="s">
        <v>13098</v>
      </c>
      <c r="D5630" s="249"/>
      <c r="E5630" s="249"/>
      <c r="F5630" s="183"/>
      <c r="G5630" s="184">
        <f t="shared" si="665"/>
        <v>86.390900000000002</v>
      </c>
      <c r="H5630" s="184">
        <f t="shared" si="666"/>
        <v>78.339887830000009</v>
      </c>
      <c r="I5630" s="184">
        <f t="shared" si="660"/>
        <v>8.0510121699999928</v>
      </c>
      <c r="K5630" s="184">
        <v>0</v>
      </c>
      <c r="L5630" s="184">
        <v>0</v>
      </c>
      <c r="M5630" s="184">
        <f t="shared" si="661"/>
        <v>0</v>
      </c>
      <c r="O5630" s="188">
        <v>86.390900000000002</v>
      </c>
      <c r="P5630" s="188">
        <v>78.339887830000009</v>
      </c>
      <c r="Q5630" s="188">
        <f t="shared" si="662"/>
        <v>8.0510121699999928</v>
      </c>
      <c r="S5630" s="184">
        <v>0</v>
      </c>
      <c r="T5630" s="184">
        <v>0</v>
      </c>
      <c r="U5630" s="184">
        <f t="shared" si="663"/>
        <v>0</v>
      </c>
      <c r="W5630" s="185">
        <v>0</v>
      </c>
      <c r="X5630" s="185">
        <v>0</v>
      </c>
      <c r="Y5630" s="185">
        <f t="shared" si="664"/>
        <v>0</v>
      </c>
    </row>
    <row r="5631" spans="2:27" s="187" customFormat="1" hidden="1" x14ac:dyDescent="0.3">
      <c r="B5631" s="226" t="s">
        <v>5929</v>
      </c>
      <c r="C5631" s="338" t="s">
        <v>13099</v>
      </c>
      <c r="D5631" s="249"/>
      <c r="E5631" s="249"/>
      <c r="F5631" s="183"/>
      <c r="G5631" s="184">
        <f t="shared" si="665"/>
        <v>68.838499999999996</v>
      </c>
      <c r="H5631" s="184">
        <f t="shared" si="666"/>
        <v>41.298610000000004</v>
      </c>
      <c r="I5631" s="184">
        <f t="shared" si="660"/>
        <v>27.539889999999993</v>
      </c>
      <c r="K5631" s="184">
        <v>0</v>
      </c>
      <c r="L5631" s="184">
        <v>0</v>
      </c>
      <c r="M5631" s="184">
        <f t="shared" si="661"/>
        <v>0</v>
      </c>
      <c r="O5631" s="188">
        <v>68.838499999999996</v>
      </c>
      <c r="P5631" s="188">
        <v>41.298610000000004</v>
      </c>
      <c r="Q5631" s="188">
        <f t="shared" si="662"/>
        <v>27.539889999999993</v>
      </c>
      <c r="S5631" s="184">
        <v>0</v>
      </c>
      <c r="T5631" s="184">
        <v>0</v>
      </c>
      <c r="U5631" s="184">
        <f t="shared" si="663"/>
        <v>0</v>
      </c>
      <c r="W5631" s="185">
        <v>0</v>
      </c>
      <c r="X5631" s="185">
        <v>0</v>
      </c>
      <c r="Y5631" s="185">
        <f t="shared" si="664"/>
        <v>0</v>
      </c>
    </row>
    <row r="5632" spans="2:27" s="187" customFormat="1" hidden="1" x14ac:dyDescent="0.3">
      <c r="B5632" s="226" t="s">
        <v>5930</v>
      </c>
      <c r="C5632" s="338" t="s">
        <v>13100</v>
      </c>
      <c r="D5632" s="249"/>
      <c r="E5632" s="249"/>
      <c r="F5632" s="183"/>
      <c r="G5632" s="184">
        <f t="shared" si="665"/>
        <v>55.9452</v>
      </c>
      <c r="H5632" s="184">
        <f t="shared" si="666"/>
        <v>41.189587020000012</v>
      </c>
      <c r="I5632" s="184">
        <f t="shared" si="660"/>
        <v>14.755612979999988</v>
      </c>
      <c r="K5632" s="184">
        <v>0</v>
      </c>
      <c r="L5632" s="184">
        <v>0</v>
      </c>
      <c r="M5632" s="184">
        <f t="shared" si="661"/>
        <v>0</v>
      </c>
      <c r="O5632" s="188">
        <v>55.9452</v>
      </c>
      <c r="P5632" s="188">
        <v>41.189587020000012</v>
      </c>
      <c r="Q5632" s="188">
        <f t="shared" si="662"/>
        <v>14.755612979999988</v>
      </c>
      <c r="S5632" s="184">
        <v>0</v>
      </c>
      <c r="T5632" s="184">
        <v>0</v>
      </c>
      <c r="U5632" s="184">
        <f t="shared" si="663"/>
        <v>0</v>
      </c>
      <c r="W5632" s="185">
        <v>0</v>
      </c>
      <c r="X5632" s="185">
        <v>0</v>
      </c>
      <c r="Y5632" s="185">
        <f t="shared" si="664"/>
        <v>0</v>
      </c>
    </row>
    <row r="5633" spans="2:25" s="187" customFormat="1" hidden="1" x14ac:dyDescent="0.3">
      <c r="B5633" s="226" t="s">
        <v>5931</v>
      </c>
      <c r="C5633" s="338" t="s">
        <v>13101</v>
      </c>
      <c r="D5633" s="249"/>
      <c r="E5633" s="249"/>
      <c r="F5633" s="183"/>
      <c r="G5633" s="184">
        <f t="shared" si="665"/>
        <v>264.01400000000001</v>
      </c>
      <c r="H5633" s="184">
        <f t="shared" si="666"/>
        <v>246.78831357999999</v>
      </c>
      <c r="I5633" s="184">
        <f t="shared" si="660"/>
        <v>17.225686420000017</v>
      </c>
      <c r="K5633" s="184">
        <v>0</v>
      </c>
      <c r="L5633" s="184">
        <v>0</v>
      </c>
      <c r="M5633" s="184">
        <f t="shared" si="661"/>
        <v>0</v>
      </c>
      <c r="O5633" s="188">
        <v>264.01400000000001</v>
      </c>
      <c r="P5633" s="188">
        <v>246.78831357999999</v>
      </c>
      <c r="Q5633" s="188">
        <f t="shared" si="662"/>
        <v>17.225686420000017</v>
      </c>
      <c r="S5633" s="184">
        <v>0</v>
      </c>
      <c r="T5633" s="184">
        <v>0</v>
      </c>
      <c r="U5633" s="184">
        <f t="shared" si="663"/>
        <v>0</v>
      </c>
      <c r="W5633" s="185">
        <v>0</v>
      </c>
      <c r="X5633" s="185">
        <v>0</v>
      </c>
      <c r="Y5633" s="185">
        <f t="shared" si="664"/>
        <v>0</v>
      </c>
    </row>
    <row r="5634" spans="2:25" s="187" customFormat="1" hidden="1" x14ac:dyDescent="0.3">
      <c r="B5634" s="226" t="s">
        <v>5932</v>
      </c>
      <c r="C5634" s="338" t="s">
        <v>13102</v>
      </c>
      <c r="D5634" s="249"/>
      <c r="E5634" s="249"/>
      <c r="F5634" s="183"/>
      <c r="G5634" s="184">
        <f t="shared" si="665"/>
        <v>101.8557</v>
      </c>
      <c r="H5634" s="184">
        <f t="shared" si="666"/>
        <v>75.67</v>
      </c>
      <c r="I5634" s="184">
        <f t="shared" si="660"/>
        <v>26.185699999999997</v>
      </c>
      <c r="K5634" s="184">
        <v>0</v>
      </c>
      <c r="L5634" s="184">
        <v>0</v>
      </c>
      <c r="M5634" s="184">
        <f t="shared" si="661"/>
        <v>0</v>
      </c>
      <c r="O5634" s="188">
        <v>101.8557</v>
      </c>
      <c r="P5634" s="188">
        <v>75.67</v>
      </c>
      <c r="Q5634" s="188">
        <f t="shared" si="662"/>
        <v>26.185699999999997</v>
      </c>
      <c r="S5634" s="184">
        <v>0</v>
      </c>
      <c r="T5634" s="184">
        <v>0</v>
      </c>
      <c r="U5634" s="184">
        <f t="shared" si="663"/>
        <v>0</v>
      </c>
      <c r="W5634" s="185">
        <v>0</v>
      </c>
      <c r="X5634" s="185">
        <v>0</v>
      </c>
      <c r="Y5634" s="185">
        <f t="shared" si="664"/>
        <v>0</v>
      </c>
    </row>
    <row r="5635" spans="2:25" s="187" customFormat="1" hidden="1" x14ac:dyDescent="0.3">
      <c r="B5635" s="226" t="s">
        <v>5933</v>
      </c>
      <c r="C5635" s="338" t="s">
        <v>13103</v>
      </c>
      <c r="D5635" s="249"/>
      <c r="E5635" s="249"/>
      <c r="F5635" s="183"/>
      <c r="G5635" s="184">
        <f t="shared" si="665"/>
        <v>978.40390000000002</v>
      </c>
      <c r="H5635" s="184">
        <f t="shared" si="666"/>
        <v>944.45552125999995</v>
      </c>
      <c r="I5635" s="184">
        <f t="shared" si="660"/>
        <v>33.948378740000067</v>
      </c>
      <c r="K5635" s="184">
        <v>0</v>
      </c>
      <c r="L5635" s="184">
        <v>0</v>
      </c>
      <c r="M5635" s="184">
        <f t="shared" si="661"/>
        <v>0</v>
      </c>
      <c r="O5635" s="188">
        <v>978.40390000000002</v>
      </c>
      <c r="P5635" s="188">
        <v>944.45552125999995</v>
      </c>
      <c r="Q5635" s="188">
        <f t="shared" si="662"/>
        <v>33.948378740000067</v>
      </c>
      <c r="S5635" s="184">
        <v>0</v>
      </c>
      <c r="T5635" s="184">
        <v>0</v>
      </c>
      <c r="U5635" s="184">
        <f t="shared" si="663"/>
        <v>0</v>
      </c>
      <c r="W5635" s="185">
        <v>0</v>
      </c>
      <c r="X5635" s="185">
        <v>0</v>
      </c>
      <c r="Y5635" s="185">
        <f t="shared" si="664"/>
        <v>0</v>
      </c>
    </row>
    <row r="5636" spans="2:25" s="187" customFormat="1" hidden="1" x14ac:dyDescent="0.3">
      <c r="B5636" s="226" t="s">
        <v>5934</v>
      </c>
      <c r="C5636" s="338" t="s">
        <v>13104</v>
      </c>
      <c r="D5636" s="249"/>
      <c r="E5636" s="249"/>
      <c r="F5636" s="183"/>
      <c r="G5636" s="184">
        <f t="shared" si="665"/>
        <v>781.65680000000009</v>
      </c>
      <c r="H5636" s="184">
        <f t="shared" si="666"/>
        <v>762.91768300000001</v>
      </c>
      <c r="I5636" s="184">
        <f t="shared" si="660"/>
        <v>18.739117000000078</v>
      </c>
      <c r="K5636" s="184">
        <v>0</v>
      </c>
      <c r="L5636" s="184">
        <v>0</v>
      </c>
      <c r="M5636" s="184">
        <f t="shared" si="661"/>
        <v>0</v>
      </c>
      <c r="O5636" s="188">
        <v>781.65680000000009</v>
      </c>
      <c r="P5636" s="188">
        <v>762.91768300000001</v>
      </c>
      <c r="Q5636" s="188">
        <f t="shared" si="662"/>
        <v>18.739117000000078</v>
      </c>
      <c r="S5636" s="184">
        <v>0</v>
      </c>
      <c r="T5636" s="184">
        <v>0</v>
      </c>
      <c r="U5636" s="184">
        <f t="shared" si="663"/>
        <v>0</v>
      </c>
      <c r="W5636" s="185">
        <v>0</v>
      </c>
      <c r="X5636" s="185">
        <v>0</v>
      </c>
      <c r="Y5636" s="185">
        <f t="shared" si="664"/>
        <v>0</v>
      </c>
    </row>
    <row r="5637" spans="2:25" s="187" customFormat="1" hidden="1" x14ac:dyDescent="0.3">
      <c r="B5637" s="226" t="s">
        <v>5935</v>
      </c>
      <c r="C5637" s="338" t="s">
        <v>13105</v>
      </c>
      <c r="D5637" s="249"/>
      <c r="E5637" s="249"/>
      <c r="F5637" s="183"/>
      <c r="G5637" s="184">
        <f t="shared" si="665"/>
        <v>1134.8416</v>
      </c>
      <c r="H5637" s="184">
        <f t="shared" si="666"/>
        <v>1134.8416</v>
      </c>
      <c r="I5637" s="184">
        <f t="shared" si="660"/>
        <v>0</v>
      </c>
      <c r="K5637" s="184">
        <v>0</v>
      </c>
      <c r="L5637" s="184">
        <v>0</v>
      </c>
      <c r="M5637" s="184">
        <f t="shared" si="661"/>
        <v>0</v>
      </c>
      <c r="O5637" s="188">
        <v>1134.8416</v>
      </c>
      <c r="P5637" s="188">
        <v>1134.8416</v>
      </c>
      <c r="Q5637" s="188">
        <f t="shared" si="662"/>
        <v>0</v>
      </c>
      <c r="S5637" s="184">
        <v>0</v>
      </c>
      <c r="T5637" s="184">
        <v>0</v>
      </c>
      <c r="U5637" s="184">
        <f t="shared" si="663"/>
        <v>0</v>
      </c>
      <c r="W5637" s="185">
        <v>0</v>
      </c>
      <c r="X5637" s="185">
        <v>0</v>
      </c>
      <c r="Y5637" s="185">
        <f t="shared" si="664"/>
        <v>0</v>
      </c>
    </row>
    <row r="5638" spans="2:25" s="187" customFormat="1" hidden="1" x14ac:dyDescent="0.3">
      <c r="B5638" s="226" t="s">
        <v>5936</v>
      </c>
      <c r="C5638" s="338" t="s">
        <v>13106</v>
      </c>
      <c r="D5638" s="249"/>
      <c r="E5638" s="249"/>
      <c r="F5638" s="183"/>
      <c r="G5638" s="184">
        <f t="shared" si="665"/>
        <v>276.57069999999999</v>
      </c>
      <c r="H5638" s="184">
        <f t="shared" si="666"/>
        <v>239.96713699999998</v>
      </c>
      <c r="I5638" s="184">
        <f t="shared" si="660"/>
        <v>36.603563000000008</v>
      </c>
      <c r="K5638" s="184">
        <v>0</v>
      </c>
      <c r="L5638" s="184">
        <v>0</v>
      </c>
      <c r="M5638" s="184">
        <f t="shared" si="661"/>
        <v>0</v>
      </c>
      <c r="O5638" s="188">
        <v>276.57069999999999</v>
      </c>
      <c r="P5638" s="188">
        <v>239.96713699999998</v>
      </c>
      <c r="Q5638" s="188">
        <f t="shared" si="662"/>
        <v>36.603563000000008</v>
      </c>
      <c r="S5638" s="184">
        <v>0</v>
      </c>
      <c r="T5638" s="184">
        <v>0</v>
      </c>
      <c r="U5638" s="184">
        <f t="shared" si="663"/>
        <v>0</v>
      </c>
      <c r="W5638" s="185">
        <v>0</v>
      </c>
      <c r="X5638" s="185">
        <v>0</v>
      </c>
      <c r="Y5638" s="185">
        <f t="shared" si="664"/>
        <v>0</v>
      </c>
    </row>
    <row r="5639" spans="2:25" s="187" customFormat="1" hidden="1" x14ac:dyDescent="0.3">
      <c r="B5639" s="226" t="s">
        <v>5937</v>
      </c>
      <c r="C5639" s="338" t="s">
        <v>13107</v>
      </c>
      <c r="D5639" s="249"/>
      <c r="E5639" s="249"/>
      <c r="F5639" s="183"/>
      <c r="G5639" s="184">
        <f t="shared" si="665"/>
        <v>246.07829999999998</v>
      </c>
      <c r="H5639" s="184">
        <f t="shared" si="666"/>
        <v>227.64614966000002</v>
      </c>
      <c r="I5639" s="184">
        <f t="shared" si="660"/>
        <v>18.432150339999964</v>
      </c>
      <c r="K5639" s="184">
        <v>0</v>
      </c>
      <c r="L5639" s="184">
        <v>0</v>
      </c>
      <c r="M5639" s="184">
        <f t="shared" si="661"/>
        <v>0</v>
      </c>
      <c r="O5639" s="188">
        <v>246.07829999999998</v>
      </c>
      <c r="P5639" s="188">
        <v>227.64614966000002</v>
      </c>
      <c r="Q5639" s="188">
        <f t="shared" si="662"/>
        <v>18.432150339999964</v>
      </c>
      <c r="S5639" s="184">
        <v>0</v>
      </c>
      <c r="T5639" s="184">
        <v>0</v>
      </c>
      <c r="U5639" s="184">
        <f t="shared" si="663"/>
        <v>0</v>
      </c>
      <c r="W5639" s="185">
        <v>0</v>
      </c>
      <c r="X5639" s="185">
        <v>0</v>
      </c>
      <c r="Y5639" s="185">
        <f t="shared" si="664"/>
        <v>0</v>
      </c>
    </row>
    <row r="5640" spans="2:25" s="187" customFormat="1" hidden="1" x14ac:dyDescent="0.3">
      <c r="B5640" s="226" t="s">
        <v>5938</v>
      </c>
      <c r="C5640" s="338" t="s">
        <v>13108</v>
      </c>
      <c r="D5640" s="249"/>
      <c r="E5640" s="249"/>
      <c r="F5640" s="183"/>
      <c r="G5640" s="184">
        <f t="shared" si="665"/>
        <v>432.7441</v>
      </c>
      <c r="H5640" s="184">
        <f t="shared" si="666"/>
        <v>331.95701412</v>
      </c>
      <c r="I5640" s="184">
        <f t="shared" si="660"/>
        <v>100.78708588000001</v>
      </c>
      <c r="K5640" s="184">
        <v>0</v>
      </c>
      <c r="L5640" s="184">
        <v>0</v>
      </c>
      <c r="M5640" s="184">
        <f t="shared" si="661"/>
        <v>0</v>
      </c>
      <c r="O5640" s="188">
        <v>432.7441</v>
      </c>
      <c r="P5640" s="188">
        <v>331.95701412</v>
      </c>
      <c r="Q5640" s="188">
        <f t="shared" si="662"/>
        <v>100.78708588000001</v>
      </c>
      <c r="S5640" s="184">
        <v>0</v>
      </c>
      <c r="T5640" s="184">
        <v>0</v>
      </c>
      <c r="U5640" s="184">
        <f t="shared" si="663"/>
        <v>0</v>
      </c>
      <c r="W5640" s="185">
        <v>0</v>
      </c>
      <c r="X5640" s="185">
        <v>0</v>
      </c>
      <c r="Y5640" s="185">
        <f t="shared" si="664"/>
        <v>0</v>
      </c>
    </row>
    <row r="5641" spans="2:25" s="187" customFormat="1" hidden="1" x14ac:dyDescent="0.3">
      <c r="B5641" s="226" t="s">
        <v>5939</v>
      </c>
      <c r="C5641" s="338" t="s">
        <v>13109</v>
      </c>
      <c r="D5641" s="249"/>
      <c r="E5641" s="249"/>
      <c r="F5641" s="183"/>
      <c r="G5641" s="184">
        <f t="shared" si="665"/>
        <v>251.36499999999998</v>
      </c>
      <c r="H5641" s="184">
        <f t="shared" si="666"/>
        <v>218.578295</v>
      </c>
      <c r="I5641" s="184">
        <f t="shared" ref="I5641:I5704" si="667">+ABS(G5641-H5641)</f>
        <v>32.786704999999984</v>
      </c>
      <c r="K5641" s="184">
        <v>0</v>
      </c>
      <c r="L5641" s="184">
        <v>0</v>
      </c>
      <c r="M5641" s="184">
        <f t="shared" ref="M5641:M5704" si="668">+ABS(K5641-L5641)</f>
        <v>0</v>
      </c>
      <c r="O5641" s="188">
        <v>251.36499999999998</v>
      </c>
      <c r="P5641" s="188">
        <v>218.578295</v>
      </c>
      <c r="Q5641" s="188">
        <f t="shared" ref="Q5641:Q5704" si="669">+ABS(O5641-P5641)</f>
        <v>32.786704999999984</v>
      </c>
      <c r="S5641" s="184">
        <v>0</v>
      </c>
      <c r="T5641" s="184">
        <v>0</v>
      </c>
      <c r="U5641" s="184">
        <f t="shared" ref="U5641:U5704" si="670">+ABS(S5641-T5641)</f>
        <v>0</v>
      </c>
      <c r="W5641" s="185">
        <v>0</v>
      </c>
      <c r="X5641" s="185">
        <v>0</v>
      </c>
      <c r="Y5641" s="185">
        <f t="shared" ref="Y5641:Y5704" si="671">+ABS(W5641-X5641)</f>
        <v>0</v>
      </c>
    </row>
    <row r="5642" spans="2:25" s="187" customFormat="1" hidden="1" x14ac:dyDescent="0.3">
      <c r="B5642" s="226" t="s">
        <v>5940</v>
      </c>
      <c r="C5642" s="338" t="s">
        <v>13110</v>
      </c>
      <c r="D5642" s="249"/>
      <c r="E5642" s="249"/>
      <c r="F5642" s="183"/>
      <c r="G5642" s="184">
        <f t="shared" si="665"/>
        <v>88.765000000000001</v>
      </c>
      <c r="H5642" s="184">
        <f t="shared" si="666"/>
        <v>88.765000000000001</v>
      </c>
      <c r="I5642" s="184">
        <f t="shared" si="667"/>
        <v>0</v>
      </c>
      <c r="K5642" s="184">
        <v>0</v>
      </c>
      <c r="L5642" s="184">
        <v>0</v>
      </c>
      <c r="M5642" s="184">
        <f t="shared" si="668"/>
        <v>0</v>
      </c>
      <c r="O5642" s="188">
        <v>88.765000000000001</v>
      </c>
      <c r="P5642" s="188">
        <v>88.765000000000001</v>
      </c>
      <c r="Q5642" s="188">
        <f t="shared" si="669"/>
        <v>0</v>
      </c>
      <c r="S5642" s="184">
        <v>0</v>
      </c>
      <c r="T5642" s="184">
        <v>0</v>
      </c>
      <c r="U5642" s="184">
        <f t="shared" si="670"/>
        <v>0</v>
      </c>
      <c r="W5642" s="185">
        <v>0</v>
      </c>
      <c r="X5642" s="185">
        <v>0</v>
      </c>
      <c r="Y5642" s="185">
        <f t="shared" si="671"/>
        <v>0</v>
      </c>
    </row>
    <row r="5643" spans="2:25" s="187" customFormat="1" hidden="1" x14ac:dyDescent="0.3">
      <c r="B5643" s="226" t="s">
        <v>5941</v>
      </c>
      <c r="C5643" s="338" t="s">
        <v>13111</v>
      </c>
      <c r="D5643" s="249"/>
      <c r="E5643" s="249"/>
      <c r="F5643" s="183"/>
      <c r="G5643" s="184">
        <f t="shared" si="665"/>
        <v>268.50959999999998</v>
      </c>
      <c r="H5643" s="184">
        <f t="shared" si="666"/>
        <v>268.50959999999998</v>
      </c>
      <c r="I5643" s="184">
        <f t="shared" si="667"/>
        <v>0</v>
      </c>
      <c r="K5643" s="184">
        <v>0</v>
      </c>
      <c r="L5643" s="184">
        <v>0</v>
      </c>
      <c r="M5643" s="184">
        <f t="shared" si="668"/>
        <v>0</v>
      </c>
      <c r="O5643" s="188">
        <v>268.50959999999998</v>
      </c>
      <c r="P5643" s="188">
        <v>268.50959999999998</v>
      </c>
      <c r="Q5643" s="188">
        <f t="shared" si="669"/>
        <v>0</v>
      </c>
      <c r="S5643" s="184">
        <v>0</v>
      </c>
      <c r="T5643" s="184">
        <v>0</v>
      </c>
      <c r="U5643" s="184">
        <f t="shared" si="670"/>
        <v>0</v>
      </c>
      <c r="W5643" s="185">
        <v>0</v>
      </c>
      <c r="X5643" s="185">
        <v>0</v>
      </c>
      <c r="Y5643" s="185">
        <f t="shared" si="671"/>
        <v>0</v>
      </c>
    </row>
    <row r="5644" spans="2:25" s="187" customFormat="1" hidden="1" x14ac:dyDescent="0.3">
      <c r="B5644" s="226" t="s">
        <v>5942</v>
      </c>
      <c r="C5644" s="338" t="s">
        <v>13112</v>
      </c>
      <c r="D5644" s="249"/>
      <c r="E5644" s="249"/>
      <c r="F5644" s="183"/>
      <c r="G5644" s="184">
        <f t="shared" si="665"/>
        <v>574.04790000000003</v>
      </c>
      <c r="H5644" s="184">
        <f t="shared" si="666"/>
        <v>262.944411</v>
      </c>
      <c r="I5644" s="184">
        <f t="shared" si="667"/>
        <v>311.10348900000002</v>
      </c>
      <c r="J5644" s="179"/>
      <c r="K5644" s="184">
        <v>0</v>
      </c>
      <c r="L5644" s="184">
        <v>0</v>
      </c>
      <c r="M5644" s="184">
        <f t="shared" si="668"/>
        <v>0</v>
      </c>
      <c r="N5644" s="179"/>
      <c r="O5644" s="184">
        <v>574.04790000000003</v>
      </c>
      <c r="P5644" s="184">
        <v>262.944411</v>
      </c>
      <c r="Q5644" s="184">
        <f t="shared" si="669"/>
        <v>311.10348900000002</v>
      </c>
      <c r="R5644" s="179"/>
      <c r="S5644" s="184">
        <v>0</v>
      </c>
      <c r="T5644" s="184">
        <v>0</v>
      </c>
      <c r="U5644" s="184">
        <f t="shared" si="670"/>
        <v>0</v>
      </c>
      <c r="V5644" s="179"/>
      <c r="W5644" s="184">
        <v>0</v>
      </c>
      <c r="X5644" s="184">
        <v>0</v>
      </c>
      <c r="Y5644" s="184">
        <f t="shared" si="671"/>
        <v>0</v>
      </c>
    </row>
    <row r="5645" spans="2:25" s="187" customFormat="1" hidden="1" x14ac:dyDescent="0.3">
      <c r="B5645" s="226" t="s">
        <v>5943</v>
      </c>
      <c r="C5645" s="338" t="s">
        <v>13113</v>
      </c>
      <c r="D5645" s="249"/>
      <c r="E5645" s="249"/>
      <c r="F5645" s="183"/>
      <c r="G5645" s="184">
        <f t="shared" si="665"/>
        <v>77.541700000000006</v>
      </c>
      <c r="H5645" s="184">
        <f t="shared" si="666"/>
        <v>64.953980139999999</v>
      </c>
      <c r="I5645" s="184">
        <f t="shared" si="667"/>
        <v>12.587719860000007</v>
      </c>
      <c r="K5645" s="184">
        <v>0</v>
      </c>
      <c r="L5645" s="184">
        <v>0</v>
      </c>
      <c r="M5645" s="184">
        <f t="shared" si="668"/>
        <v>0</v>
      </c>
      <c r="O5645" s="188">
        <v>77.541700000000006</v>
      </c>
      <c r="P5645" s="188">
        <v>64.953980139999999</v>
      </c>
      <c r="Q5645" s="188">
        <f t="shared" si="669"/>
        <v>12.587719860000007</v>
      </c>
      <c r="S5645" s="184">
        <v>0</v>
      </c>
      <c r="T5645" s="184">
        <v>0</v>
      </c>
      <c r="U5645" s="184">
        <f t="shared" si="670"/>
        <v>0</v>
      </c>
      <c r="W5645" s="185">
        <v>0</v>
      </c>
      <c r="X5645" s="185">
        <v>0</v>
      </c>
      <c r="Y5645" s="185">
        <f t="shared" si="671"/>
        <v>0</v>
      </c>
    </row>
    <row r="5646" spans="2:25" s="187" customFormat="1" hidden="1" x14ac:dyDescent="0.3">
      <c r="B5646" s="226" t="s">
        <v>5944</v>
      </c>
      <c r="C5646" s="338" t="s">
        <v>13114</v>
      </c>
      <c r="D5646" s="249"/>
      <c r="E5646" s="249"/>
      <c r="F5646" s="183"/>
      <c r="G5646" s="184">
        <f t="shared" si="665"/>
        <v>749.49240000000009</v>
      </c>
      <c r="H5646" s="184">
        <f t="shared" si="666"/>
        <v>663.70232333000001</v>
      </c>
      <c r="I5646" s="184">
        <f t="shared" si="667"/>
        <v>85.790076670000076</v>
      </c>
      <c r="K5646" s="184">
        <v>0</v>
      </c>
      <c r="L5646" s="184">
        <v>0</v>
      </c>
      <c r="M5646" s="184">
        <f t="shared" si="668"/>
        <v>0</v>
      </c>
      <c r="O5646" s="188">
        <v>749.49240000000009</v>
      </c>
      <c r="P5646" s="188">
        <v>663.70232333000001</v>
      </c>
      <c r="Q5646" s="188">
        <f t="shared" si="669"/>
        <v>85.790076670000076</v>
      </c>
      <c r="S5646" s="184">
        <v>0</v>
      </c>
      <c r="T5646" s="184">
        <v>0</v>
      </c>
      <c r="U5646" s="184">
        <f t="shared" si="670"/>
        <v>0</v>
      </c>
      <c r="W5646" s="185">
        <v>0</v>
      </c>
      <c r="X5646" s="185">
        <v>0</v>
      </c>
      <c r="Y5646" s="185">
        <f t="shared" si="671"/>
        <v>0</v>
      </c>
    </row>
    <row r="5647" spans="2:25" s="187" customFormat="1" hidden="1" x14ac:dyDescent="0.3">
      <c r="B5647" s="226" t="s">
        <v>5945</v>
      </c>
      <c r="C5647" s="338" t="s">
        <v>13115</v>
      </c>
      <c r="D5647" s="249"/>
      <c r="E5647" s="249"/>
      <c r="F5647" s="183"/>
      <c r="G5647" s="184">
        <f t="shared" si="665"/>
        <v>175.32939999999999</v>
      </c>
      <c r="H5647" s="184">
        <f t="shared" si="666"/>
        <v>0.6</v>
      </c>
      <c r="I5647" s="184">
        <f t="shared" si="667"/>
        <v>174.7294</v>
      </c>
      <c r="K5647" s="184">
        <v>0</v>
      </c>
      <c r="L5647" s="184">
        <v>0</v>
      </c>
      <c r="M5647" s="184">
        <f t="shared" si="668"/>
        <v>0</v>
      </c>
      <c r="O5647" s="188">
        <v>175.32939999999999</v>
      </c>
      <c r="P5647" s="188">
        <v>0.6</v>
      </c>
      <c r="Q5647" s="188">
        <f t="shared" si="669"/>
        <v>174.7294</v>
      </c>
      <c r="S5647" s="184">
        <v>0</v>
      </c>
      <c r="T5647" s="184">
        <v>0</v>
      </c>
      <c r="U5647" s="184">
        <f t="shared" si="670"/>
        <v>0</v>
      </c>
      <c r="W5647" s="185">
        <v>0</v>
      </c>
      <c r="X5647" s="185">
        <v>0</v>
      </c>
      <c r="Y5647" s="185">
        <f t="shared" si="671"/>
        <v>0</v>
      </c>
    </row>
    <row r="5648" spans="2:25" s="187" customFormat="1" x14ac:dyDescent="0.3">
      <c r="B5648" s="262" t="s">
        <v>326</v>
      </c>
      <c r="C5648" s="338" t="s">
        <v>13745</v>
      </c>
      <c r="D5648" s="249"/>
      <c r="E5648" s="249"/>
      <c r="F5648" s="183"/>
      <c r="G5648" s="176">
        <f>+K5648+O5648+S5648+W5648-D5648</f>
        <v>87373.508800000054</v>
      </c>
      <c r="H5648" s="176">
        <f>+L5648+P5648+T5648+X5648-E5648</f>
        <v>60857.307691829985</v>
      </c>
      <c r="I5648" s="176">
        <f t="shared" si="667"/>
        <v>26516.201108170069</v>
      </c>
      <c r="J5648" s="179"/>
      <c r="K5648" s="245">
        <v>0</v>
      </c>
      <c r="L5648" s="245">
        <v>0</v>
      </c>
      <c r="M5648" s="245">
        <f t="shared" si="668"/>
        <v>0</v>
      </c>
      <c r="N5648" s="179"/>
      <c r="O5648" s="243">
        <v>87373.508800000054</v>
      </c>
      <c r="P5648" s="243">
        <v>60857.307691829985</v>
      </c>
      <c r="Q5648" s="243">
        <f t="shared" si="669"/>
        <v>26516.201108170069</v>
      </c>
      <c r="R5648" s="244"/>
      <c r="S5648" s="243">
        <v>0</v>
      </c>
      <c r="T5648" s="243">
        <v>0</v>
      </c>
      <c r="U5648" s="243">
        <f t="shared" si="670"/>
        <v>0</v>
      </c>
      <c r="V5648" s="244"/>
      <c r="W5648" s="243">
        <v>0</v>
      </c>
      <c r="X5648" s="243">
        <v>0</v>
      </c>
      <c r="Y5648" s="243">
        <f t="shared" si="671"/>
        <v>0</v>
      </c>
    </row>
    <row r="5649" spans="2:25" s="187" customFormat="1" hidden="1" x14ac:dyDescent="0.3">
      <c r="B5649" s="226" t="s">
        <v>5946</v>
      </c>
      <c r="C5649" s="338" t="s">
        <v>13116</v>
      </c>
      <c r="D5649" s="249"/>
      <c r="E5649" s="249"/>
      <c r="F5649" s="183"/>
      <c r="G5649" s="184">
        <f t="shared" ref="G5649:G5712" si="672">+K5649+O5649+S5649+W5649</f>
        <v>245.13990000000001</v>
      </c>
      <c r="H5649" s="184">
        <f t="shared" ref="H5649:H5712" si="673">+L5649+P5649+T5649+X5649</f>
        <v>230.97369486000002</v>
      </c>
      <c r="I5649" s="184">
        <f t="shared" si="667"/>
        <v>14.166205139999988</v>
      </c>
      <c r="K5649" s="184">
        <v>0</v>
      </c>
      <c r="L5649" s="184">
        <v>0</v>
      </c>
      <c r="M5649" s="184">
        <f t="shared" si="668"/>
        <v>0</v>
      </c>
      <c r="O5649" s="188">
        <v>245.13990000000001</v>
      </c>
      <c r="P5649" s="188">
        <v>230.97369486000002</v>
      </c>
      <c r="Q5649" s="188">
        <f t="shared" si="669"/>
        <v>14.166205139999988</v>
      </c>
      <c r="S5649" s="184">
        <v>0</v>
      </c>
      <c r="T5649" s="184">
        <v>0</v>
      </c>
      <c r="U5649" s="184">
        <f t="shared" si="670"/>
        <v>0</v>
      </c>
      <c r="W5649" s="185">
        <v>0</v>
      </c>
      <c r="X5649" s="185">
        <v>0</v>
      </c>
      <c r="Y5649" s="185">
        <f t="shared" si="671"/>
        <v>0</v>
      </c>
    </row>
    <row r="5650" spans="2:25" s="187" customFormat="1" hidden="1" x14ac:dyDescent="0.3">
      <c r="B5650" s="226" t="s">
        <v>5947</v>
      </c>
      <c r="C5650" s="338" t="s">
        <v>13117</v>
      </c>
      <c r="D5650" s="249"/>
      <c r="E5650" s="249"/>
      <c r="F5650" s="183"/>
      <c r="G5650" s="184">
        <f t="shared" si="672"/>
        <v>1680.1604</v>
      </c>
      <c r="H5650" s="184">
        <f t="shared" si="673"/>
        <v>1533.6831424499999</v>
      </c>
      <c r="I5650" s="184">
        <f t="shared" si="667"/>
        <v>146.4772575500001</v>
      </c>
      <c r="K5650" s="184">
        <v>0</v>
      </c>
      <c r="L5650" s="184">
        <v>0</v>
      </c>
      <c r="M5650" s="184">
        <f t="shared" si="668"/>
        <v>0</v>
      </c>
      <c r="O5650" s="188">
        <v>1680.1604</v>
      </c>
      <c r="P5650" s="188">
        <v>1533.6831424499999</v>
      </c>
      <c r="Q5650" s="188">
        <f t="shared" si="669"/>
        <v>146.4772575500001</v>
      </c>
      <c r="S5650" s="184">
        <v>0</v>
      </c>
      <c r="T5650" s="184">
        <v>0</v>
      </c>
      <c r="U5650" s="184">
        <f t="shared" si="670"/>
        <v>0</v>
      </c>
      <c r="W5650" s="185">
        <v>0</v>
      </c>
      <c r="X5650" s="185">
        <v>0</v>
      </c>
      <c r="Y5650" s="185">
        <f t="shared" si="671"/>
        <v>0</v>
      </c>
    </row>
    <row r="5651" spans="2:25" s="187" customFormat="1" hidden="1" x14ac:dyDescent="0.3">
      <c r="B5651" s="226" t="s">
        <v>5948</v>
      </c>
      <c r="C5651" s="338" t="s">
        <v>13118</v>
      </c>
      <c r="D5651" s="249"/>
      <c r="E5651" s="249"/>
      <c r="F5651" s="183"/>
      <c r="G5651" s="184">
        <f t="shared" si="672"/>
        <v>831.53449999999998</v>
      </c>
      <c r="H5651" s="184">
        <f t="shared" si="673"/>
        <v>712.05424262999998</v>
      </c>
      <c r="I5651" s="184">
        <f t="shared" si="667"/>
        <v>119.48025737</v>
      </c>
      <c r="K5651" s="184">
        <v>0</v>
      </c>
      <c r="L5651" s="184">
        <v>0</v>
      </c>
      <c r="M5651" s="184">
        <f t="shared" si="668"/>
        <v>0</v>
      </c>
      <c r="O5651" s="188">
        <v>831.53449999999998</v>
      </c>
      <c r="P5651" s="188">
        <v>712.05424262999998</v>
      </c>
      <c r="Q5651" s="188">
        <f t="shared" si="669"/>
        <v>119.48025737</v>
      </c>
      <c r="S5651" s="184">
        <v>0</v>
      </c>
      <c r="T5651" s="184">
        <v>0</v>
      </c>
      <c r="U5651" s="184">
        <f t="shared" si="670"/>
        <v>0</v>
      </c>
      <c r="W5651" s="185">
        <v>0</v>
      </c>
      <c r="X5651" s="185">
        <v>0</v>
      </c>
      <c r="Y5651" s="185">
        <f t="shared" si="671"/>
        <v>0</v>
      </c>
    </row>
    <row r="5652" spans="2:25" s="187" customFormat="1" hidden="1" x14ac:dyDescent="0.3">
      <c r="B5652" s="226" t="s">
        <v>5949</v>
      </c>
      <c r="C5652" s="338" t="s">
        <v>13119</v>
      </c>
      <c r="D5652" s="249"/>
      <c r="E5652" s="249"/>
      <c r="F5652" s="183"/>
      <c r="G5652" s="184">
        <f t="shared" si="672"/>
        <v>1333.9433999999999</v>
      </c>
      <c r="H5652" s="184">
        <f t="shared" si="673"/>
        <v>1230.0480347799999</v>
      </c>
      <c r="I5652" s="184">
        <f t="shared" si="667"/>
        <v>103.89536522000003</v>
      </c>
      <c r="K5652" s="184">
        <v>0</v>
      </c>
      <c r="L5652" s="184">
        <v>0</v>
      </c>
      <c r="M5652" s="184">
        <f t="shared" si="668"/>
        <v>0</v>
      </c>
      <c r="O5652" s="188">
        <v>1333.9433999999999</v>
      </c>
      <c r="P5652" s="188">
        <v>1230.0480347799999</v>
      </c>
      <c r="Q5652" s="188">
        <f t="shared" si="669"/>
        <v>103.89536522000003</v>
      </c>
      <c r="S5652" s="184">
        <v>0</v>
      </c>
      <c r="T5652" s="184">
        <v>0</v>
      </c>
      <c r="U5652" s="184">
        <f t="shared" si="670"/>
        <v>0</v>
      </c>
      <c r="W5652" s="185">
        <v>0</v>
      </c>
      <c r="X5652" s="185">
        <v>0</v>
      </c>
      <c r="Y5652" s="185">
        <f t="shared" si="671"/>
        <v>0</v>
      </c>
    </row>
    <row r="5653" spans="2:25" s="187" customFormat="1" hidden="1" x14ac:dyDescent="0.3">
      <c r="B5653" s="226" t="s">
        <v>5950</v>
      </c>
      <c r="C5653" s="338" t="s">
        <v>13120</v>
      </c>
      <c r="D5653" s="249"/>
      <c r="E5653" s="249"/>
      <c r="F5653" s="183"/>
      <c r="G5653" s="184">
        <f t="shared" si="672"/>
        <v>1459.7583</v>
      </c>
      <c r="H5653" s="184">
        <f t="shared" si="673"/>
        <v>1360.8553076599999</v>
      </c>
      <c r="I5653" s="184">
        <f t="shared" si="667"/>
        <v>98.902992340000083</v>
      </c>
      <c r="K5653" s="184">
        <v>0</v>
      </c>
      <c r="L5653" s="184">
        <v>0</v>
      </c>
      <c r="M5653" s="184">
        <f t="shared" si="668"/>
        <v>0</v>
      </c>
      <c r="O5653" s="188">
        <v>1459.7583</v>
      </c>
      <c r="P5653" s="188">
        <v>1360.8553076599999</v>
      </c>
      <c r="Q5653" s="188">
        <f t="shared" si="669"/>
        <v>98.902992340000083</v>
      </c>
      <c r="S5653" s="184">
        <v>0</v>
      </c>
      <c r="T5653" s="184">
        <v>0</v>
      </c>
      <c r="U5653" s="184">
        <f t="shared" si="670"/>
        <v>0</v>
      </c>
      <c r="W5653" s="185">
        <v>0</v>
      </c>
      <c r="X5653" s="185">
        <v>0</v>
      </c>
      <c r="Y5653" s="185">
        <f t="shared" si="671"/>
        <v>0</v>
      </c>
    </row>
    <row r="5654" spans="2:25" s="187" customFormat="1" hidden="1" x14ac:dyDescent="0.3">
      <c r="B5654" s="226" t="s">
        <v>5951</v>
      </c>
      <c r="C5654" s="338" t="s">
        <v>13121</v>
      </c>
      <c r="D5654" s="249"/>
      <c r="E5654" s="249"/>
      <c r="F5654" s="183"/>
      <c r="G5654" s="184">
        <f t="shared" si="672"/>
        <v>659.51790000000005</v>
      </c>
      <c r="H5654" s="184">
        <f t="shared" si="673"/>
        <v>605.34568168999999</v>
      </c>
      <c r="I5654" s="184">
        <f t="shared" si="667"/>
        <v>54.172218310000062</v>
      </c>
      <c r="K5654" s="184">
        <v>0</v>
      </c>
      <c r="L5654" s="184">
        <v>0</v>
      </c>
      <c r="M5654" s="184">
        <f t="shared" si="668"/>
        <v>0</v>
      </c>
      <c r="O5654" s="188">
        <v>659.51790000000005</v>
      </c>
      <c r="P5654" s="188">
        <v>605.34568168999999</v>
      </c>
      <c r="Q5654" s="188">
        <f t="shared" si="669"/>
        <v>54.172218310000062</v>
      </c>
      <c r="S5654" s="184">
        <v>0</v>
      </c>
      <c r="T5654" s="184">
        <v>0</v>
      </c>
      <c r="U5654" s="184">
        <f t="shared" si="670"/>
        <v>0</v>
      </c>
      <c r="W5654" s="185">
        <v>0</v>
      </c>
      <c r="X5654" s="185">
        <v>0</v>
      </c>
      <c r="Y5654" s="185">
        <f t="shared" si="671"/>
        <v>0</v>
      </c>
    </row>
    <row r="5655" spans="2:25" s="187" customFormat="1" hidden="1" x14ac:dyDescent="0.3">
      <c r="B5655" s="226" t="s">
        <v>5952</v>
      </c>
      <c r="C5655" s="338" t="s">
        <v>13122</v>
      </c>
      <c r="D5655" s="249"/>
      <c r="E5655" s="249"/>
      <c r="F5655" s="183"/>
      <c r="G5655" s="184">
        <f t="shared" si="672"/>
        <v>1160.4206999999999</v>
      </c>
      <c r="H5655" s="184">
        <f t="shared" si="673"/>
        <v>1068.7098289999999</v>
      </c>
      <c r="I5655" s="184">
        <f t="shared" si="667"/>
        <v>91.710870999999997</v>
      </c>
      <c r="K5655" s="184">
        <v>0</v>
      </c>
      <c r="L5655" s="184">
        <v>0</v>
      </c>
      <c r="M5655" s="184">
        <f t="shared" si="668"/>
        <v>0</v>
      </c>
      <c r="O5655" s="188">
        <v>1160.4206999999999</v>
      </c>
      <c r="P5655" s="188">
        <v>1068.7098289999999</v>
      </c>
      <c r="Q5655" s="188">
        <f t="shared" si="669"/>
        <v>91.710870999999997</v>
      </c>
      <c r="S5655" s="184">
        <v>0</v>
      </c>
      <c r="T5655" s="184">
        <v>0</v>
      </c>
      <c r="U5655" s="184">
        <f t="shared" si="670"/>
        <v>0</v>
      </c>
      <c r="W5655" s="185">
        <v>0</v>
      </c>
      <c r="X5655" s="185">
        <v>0</v>
      </c>
      <c r="Y5655" s="185">
        <f t="shared" si="671"/>
        <v>0</v>
      </c>
    </row>
    <row r="5656" spans="2:25" s="187" customFormat="1" hidden="1" x14ac:dyDescent="0.3">
      <c r="B5656" s="226" t="s">
        <v>5953</v>
      </c>
      <c r="C5656" s="338" t="s">
        <v>13123</v>
      </c>
      <c r="D5656" s="249"/>
      <c r="E5656" s="249"/>
      <c r="F5656" s="183"/>
      <c r="G5656" s="184">
        <f t="shared" si="672"/>
        <v>1086.1088000000002</v>
      </c>
      <c r="H5656" s="184">
        <f t="shared" si="673"/>
        <v>1002.0698630000001</v>
      </c>
      <c r="I5656" s="184">
        <f t="shared" si="667"/>
        <v>84.038937000000146</v>
      </c>
      <c r="K5656" s="184">
        <v>0</v>
      </c>
      <c r="L5656" s="184">
        <v>0</v>
      </c>
      <c r="M5656" s="184">
        <f t="shared" si="668"/>
        <v>0</v>
      </c>
      <c r="O5656" s="188">
        <v>1086.1088000000002</v>
      </c>
      <c r="P5656" s="188">
        <v>1002.0698630000001</v>
      </c>
      <c r="Q5656" s="188">
        <f t="shared" si="669"/>
        <v>84.038937000000146</v>
      </c>
      <c r="S5656" s="184">
        <v>0</v>
      </c>
      <c r="T5656" s="184">
        <v>0</v>
      </c>
      <c r="U5656" s="184">
        <f t="shared" si="670"/>
        <v>0</v>
      </c>
      <c r="W5656" s="185">
        <v>0</v>
      </c>
      <c r="X5656" s="185">
        <v>0</v>
      </c>
      <c r="Y5656" s="185">
        <f t="shared" si="671"/>
        <v>0</v>
      </c>
    </row>
    <row r="5657" spans="2:25" s="187" customFormat="1" hidden="1" x14ac:dyDescent="0.3">
      <c r="B5657" s="226" t="s">
        <v>5954</v>
      </c>
      <c r="C5657" s="338" t="s">
        <v>13124</v>
      </c>
      <c r="D5657" s="249"/>
      <c r="E5657" s="249"/>
      <c r="F5657" s="183"/>
      <c r="G5657" s="184">
        <f t="shared" si="672"/>
        <v>1017.3738999999999</v>
      </c>
      <c r="H5657" s="184">
        <f t="shared" si="673"/>
        <v>972.02689999999996</v>
      </c>
      <c r="I5657" s="184">
        <f t="shared" si="667"/>
        <v>45.34699999999998</v>
      </c>
      <c r="K5657" s="184">
        <v>0</v>
      </c>
      <c r="L5657" s="184">
        <v>0</v>
      </c>
      <c r="M5657" s="184">
        <f t="shared" si="668"/>
        <v>0</v>
      </c>
      <c r="O5657" s="188">
        <v>1017.3738999999999</v>
      </c>
      <c r="P5657" s="188">
        <v>972.02689999999996</v>
      </c>
      <c r="Q5657" s="188">
        <f t="shared" si="669"/>
        <v>45.34699999999998</v>
      </c>
      <c r="S5657" s="184">
        <v>0</v>
      </c>
      <c r="T5657" s="184">
        <v>0</v>
      </c>
      <c r="U5657" s="184">
        <f t="shared" si="670"/>
        <v>0</v>
      </c>
      <c r="W5657" s="185">
        <v>0</v>
      </c>
      <c r="X5657" s="185">
        <v>0</v>
      </c>
      <c r="Y5657" s="185">
        <f t="shared" si="671"/>
        <v>0</v>
      </c>
    </row>
    <row r="5658" spans="2:25" s="187" customFormat="1" hidden="1" x14ac:dyDescent="0.3">
      <c r="B5658" s="226" t="s">
        <v>5955</v>
      </c>
      <c r="C5658" s="338" t="s">
        <v>13125</v>
      </c>
      <c r="D5658" s="249"/>
      <c r="E5658" s="249"/>
      <c r="F5658" s="183"/>
      <c r="G5658" s="184">
        <f t="shared" si="672"/>
        <v>2021.3818999999999</v>
      </c>
      <c r="H5658" s="184">
        <f t="shared" si="673"/>
        <v>1932.2650010000002</v>
      </c>
      <c r="I5658" s="184">
        <f t="shared" si="667"/>
        <v>89.116898999999648</v>
      </c>
      <c r="K5658" s="184">
        <v>0</v>
      </c>
      <c r="L5658" s="184">
        <v>0</v>
      </c>
      <c r="M5658" s="184">
        <f t="shared" si="668"/>
        <v>0</v>
      </c>
      <c r="O5658" s="188">
        <v>2021.3818999999999</v>
      </c>
      <c r="P5658" s="188">
        <v>1932.2650010000002</v>
      </c>
      <c r="Q5658" s="188">
        <f t="shared" si="669"/>
        <v>89.116898999999648</v>
      </c>
      <c r="S5658" s="184">
        <v>0</v>
      </c>
      <c r="T5658" s="184">
        <v>0</v>
      </c>
      <c r="U5658" s="184">
        <f t="shared" si="670"/>
        <v>0</v>
      </c>
      <c r="W5658" s="185">
        <v>0</v>
      </c>
      <c r="X5658" s="185">
        <v>0</v>
      </c>
      <c r="Y5658" s="185">
        <f t="shared" si="671"/>
        <v>0</v>
      </c>
    </row>
    <row r="5659" spans="2:25" s="187" customFormat="1" hidden="1" x14ac:dyDescent="0.3">
      <c r="B5659" s="226" t="s">
        <v>5956</v>
      </c>
      <c r="C5659" s="338" t="s">
        <v>13126</v>
      </c>
      <c r="D5659" s="249"/>
      <c r="E5659" s="249"/>
      <c r="F5659" s="183"/>
      <c r="G5659" s="184">
        <f t="shared" si="672"/>
        <v>1325.2659000000001</v>
      </c>
      <c r="H5659" s="184">
        <f t="shared" si="673"/>
        <v>1241.510137</v>
      </c>
      <c r="I5659" s="184">
        <f t="shared" si="667"/>
        <v>83.755763000000115</v>
      </c>
      <c r="K5659" s="184">
        <v>0</v>
      </c>
      <c r="L5659" s="184">
        <v>0</v>
      </c>
      <c r="M5659" s="184">
        <f t="shared" si="668"/>
        <v>0</v>
      </c>
      <c r="O5659" s="188">
        <v>1325.2659000000001</v>
      </c>
      <c r="P5659" s="188">
        <v>1241.510137</v>
      </c>
      <c r="Q5659" s="188">
        <f t="shared" si="669"/>
        <v>83.755763000000115</v>
      </c>
      <c r="S5659" s="184">
        <v>0</v>
      </c>
      <c r="T5659" s="184">
        <v>0</v>
      </c>
      <c r="U5659" s="184">
        <f t="shared" si="670"/>
        <v>0</v>
      </c>
      <c r="W5659" s="185">
        <v>0</v>
      </c>
      <c r="X5659" s="185">
        <v>0</v>
      </c>
      <c r="Y5659" s="185">
        <f t="shared" si="671"/>
        <v>0</v>
      </c>
    </row>
    <row r="5660" spans="2:25" s="187" customFormat="1" hidden="1" x14ac:dyDescent="0.3">
      <c r="B5660" s="226" t="s">
        <v>5957</v>
      </c>
      <c r="C5660" s="338" t="s">
        <v>13127</v>
      </c>
      <c r="D5660" s="249"/>
      <c r="E5660" s="249"/>
      <c r="F5660" s="183"/>
      <c r="G5660" s="184">
        <f t="shared" si="672"/>
        <v>897.92529999999999</v>
      </c>
      <c r="H5660" s="184">
        <f t="shared" si="673"/>
        <v>839.71868000000006</v>
      </c>
      <c r="I5660" s="184">
        <f t="shared" si="667"/>
        <v>58.20661999999993</v>
      </c>
      <c r="K5660" s="184">
        <v>0</v>
      </c>
      <c r="L5660" s="184">
        <v>0</v>
      </c>
      <c r="M5660" s="184">
        <f t="shared" si="668"/>
        <v>0</v>
      </c>
      <c r="O5660" s="188">
        <v>897.92529999999999</v>
      </c>
      <c r="P5660" s="188">
        <v>839.71868000000006</v>
      </c>
      <c r="Q5660" s="188">
        <f t="shared" si="669"/>
        <v>58.20661999999993</v>
      </c>
      <c r="S5660" s="184">
        <v>0</v>
      </c>
      <c r="T5660" s="184">
        <v>0</v>
      </c>
      <c r="U5660" s="184">
        <f t="shared" si="670"/>
        <v>0</v>
      </c>
      <c r="W5660" s="185">
        <v>0</v>
      </c>
      <c r="X5660" s="185">
        <v>0</v>
      </c>
      <c r="Y5660" s="185">
        <f t="shared" si="671"/>
        <v>0</v>
      </c>
    </row>
    <row r="5661" spans="2:25" s="187" customFormat="1" hidden="1" x14ac:dyDescent="0.3">
      <c r="B5661" s="226" t="s">
        <v>5958</v>
      </c>
      <c r="C5661" s="338" t="s">
        <v>13128</v>
      </c>
      <c r="D5661" s="249"/>
      <c r="E5661" s="249"/>
      <c r="F5661" s="183"/>
      <c r="G5661" s="184">
        <f t="shared" si="672"/>
        <v>1066.8820000000001</v>
      </c>
      <c r="H5661" s="184">
        <f t="shared" si="673"/>
        <v>908.87265400000001</v>
      </c>
      <c r="I5661" s="184">
        <f t="shared" si="667"/>
        <v>158.00934600000005</v>
      </c>
      <c r="K5661" s="184">
        <v>0</v>
      </c>
      <c r="L5661" s="184">
        <v>0</v>
      </c>
      <c r="M5661" s="184">
        <f t="shared" si="668"/>
        <v>0</v>
      </c>
      <c r="O5661" s="188">
        <v>1066.8820000000001</v>
      </c>
      <c r="P5661" s="188">
        <v>908.87265400000001</v>
      </c>
      <c r="Q5661" s="188">
        <f t="shared" si="669"/>
        <v>158.00934600000005</v>
      </c>
      <c r="S5661" s="184">
        <v>0</v>
      </c>
      <c r="T5661" s="184">
        <v>0</v>
      </c>
      <c r="U5661" s="184">
        <f t="shared" si="670"/>
        <v>0</v>
      </c>
      <c r="W5661" s="185">
        <v>0</v>
      </c>
      <c r="X5661" s="185">
        <v>0</v>
      </c>
      <c r="Y5661" s="185">
        <f t="shared" si="671"/>
        <v>0</v>
      </c>
    </row>
    <row r="5662" spans="2:25" s="187" customFormat="1" hidden="1" x14ac:dyDescent="0.3">
      <c r="B5662" s="226" t="s">
        <v>5959</v>
      </c>
      <c r="C5662" s="338" t="s">
        <v>13129</v>
      </c>
      <c r="D5662" s="249"/>
      <c r="E5662" s="249"/>
      <c r="F5662" s="183"/>
      <c r="G5662" s="184">
        <f t="shared" si="672"/>
        <v>1099.2782</v>
      </c>
      <c r="H5662" s="184">
        <f t="shared" si="673"/>
        <v>1031.4751689900002</v>
      </c>
      <c r="I5662" s="184">
        <f t="shared" si="667"/>
        <v>67.803031009999813</v>
      </c>
      <c r="K5662" s="184">
        <v>0</v>
      </c>
      <c r="L5662" s="184">
        <v>0</v>
      </c>
      <c r="M5662" s="184">
        <f t="shared" si="668"/>
        <v>0</v>
      </c>
      <c r="O5662" s="188">
        <v>1099.2782</v>
      </c>
      <c r="P5662" s="188">
        <v>1031.4751689900002</v>
      </c>
      <c r="Q5662" s="188">
        <f t="shared" si="669"/>
        <v>67.803031009999813</v>
      </c>
      <c r="S5662" s="184">
        <v>0</v>
      </c>
      <c r="T5662" s="184">
        <v>0</v>
      </c>
      <c r="U5662" s="184">
        <f t="shared" si="670"/>
        <v>0</v>
      </c>
      <c r="W5662" s="185">
        <v>0</v>
      </c>
      <c r="X5662" s="185">
        <v>0</v>
      </c>
      <c r="Y5662" s="185">
        <f t="shared" si="671"/>
        <v>0</v>
      </c>
    </row>
    <row r="5663" spans="2:25" s="187" customFormat="1" hidden="1" x14ac:dyDescent="0.3">
      <c r="B5663" s="226" t="s">
        <v>5960</v>
      </c>
      <c r="C5663" s="338" t="s">
        <v>13130</v>
      </c>
      <c r="D5663" s="249"/>
      <c r="E5663" s="249"/>
      <c r="F5663" s="183"/>
      <c r="G5663" s="184">
        <f t="shared" si="672"/>
        <v>1240.3844000000001</v>
      </c>
      <c r="H5663" s="184">
        <f t="shared" si="673"/>
        <v>1189.8598919999999</v>
      </c>
      <c r="I5663" s="184">
        <f t="shared" si="667"/>
        <v>50.524508000000196</v>
      </c>
      <c r="K5663" s="184">
        <v>0</v>
      </c>
      <c r="L5663" s="184">
        <v>0</v>
      </c>
      <c r="M5663" s="184">
        <f t="shared" si="668"/>
        <v>0</v>
      </c>
      <c r="O5663" s="188">
        <v>1240.3844000000001</v>
      </c>
      <c r="P5663" s="188">
        <v>1189.8598919999999</v>
      </c>
      <c r="Q5663" s="188">
        <f t="shared" si="669"/>
        <v>50.524508000000196</v>
      </c>
      <c r="S5663" s="184">
        <v>0</v>
      </c>
      <c r="T5663" s="184">
        <v>0</v>
      </c>
      <c r="U5663" s="184">
        <f t="shared" si="670"/>
        <v>0</v>
      </c>
      <c r="W5663" s="185">
        <v>0</v>
      </c>
      <c r="X5663" s="185">
        <v>0</v>
      </c>
      <c r="Y5663" s="185">
        <f t="shared" si="671"/>
        <v>0</v>
      </c>
    </row>
    <row r="5664" spans="2:25" s="187" customFormat="1" hidden="1" x14ac:dyDescent="0.3">
      <c r="B5664" s="226" t="s">
        <v>5961</v>
      </c>
      <c r="C5664" s="338" t="s">
        <v>13131</v>
      </c>
      <c r="D5664" s="249"/>
      <c r="E5664" s="249"/>
      <c r="F5664" s="183"/>
      <c r="G5664" s="184">
        <f t="shared" si="672"/>
        <v>1307.9776999999999</v>
      </c>
      <c r="H5664" s="184">
        <f t="shared" si="673"/>
        <v>1132.4921469999999</v>
      </c>
      <c r="I5664" s="184">
        <f t="shared" si="667"/>
        <v>175.48555299999998</v>
      </c>
      <c r="K5664" s="184">
        <v>0</v>
      </c>
      <c r="L5664" s="184">
        <v>0</v>
      </c>
      <c r="M5664" s="184">
        <f t="shared" si="668"/>
        <v>0</v>
      </c>
      <c r="O5664" s="188">
        <v>1307.9776999999999</v>
      </c>
      <c r="P5664" s="188">
        <v>1132.4921469999999</v>
      </c>
      <c r="Q5664" s="188">
        <f t="shared" si="669"/>
        <v>175.48555299999998</v>
      </c>
      <c r="S5664" s="184">
        <v>0</v>
      </c>
      <c r="T5664" s="184">
        <v>0</v>
      </c>
      <c r="U5664" s="184">
        <f t="shared" si="670"/>
        <v>0</v>
      </c>
      <c r="W5664" s="185">
        <v>0</v>
      </c>
      <c r="X5664" s="185">
        <v>0</v>
      </c>
      <c r="Y5664" s="185">
        <f t="shared" si="671"/>
        <v>0</v>
      </c>
    </row>
    <row r="5665" spans="2:25" s="187" customFormat="1" hidden="1" x14ac:dyDescent="0.3">
      <c r="B5665" s="226" t="s">
        <v>5962</v>
      </c>
      <c r="C5665" s="338" t="s">
        <v>13132</v>
      </c>
      <c r="D5665" s="249"/>
      <c r="E5665" s="249"/>
      <c r="F5665" s="183"/>
      <c r="G5665" s="184">
        <f t="shared" si="672"/>
        <v>720.39829999999995</v>
      </c>
      <c r="H5665" s="184">
        <f t="shared" si="673"/>
        <v>583.45163457000001</v>
      </c>
      <c r="I5665" s="184">
        <f t="shared" si="667"/>
        <v>136.94666542999994</v>
      </c>
      <c r="K5665" s="184">
        <v>0</v>
      </c>
      <c r="L5665" s="184">
        <v>0</v>
      </c>
      <c r="M5665" s="184">
        <f t="shared" si="668"/>
        <v>0</v>
      </c>
      <c r="O5665" s="188">
        <v>720.39829999999995</v>
      </c>
      <c r="P5665" s="188">
        <v>583.45163457000001</v>
      </c>
      <c r="Q5665" s="188">
        <f t="shared" si="669"/>
        <v>136.94666542999994</v>
      </c>
      <c r="S5665" s="184">
        <v>0</v>
      </c>
      <c r="T5665" s="184">
        <v>0</v>
      </c>
      <c r="U5665" s="184">
        <f t="shared" si="670"/>
        <v>0</v>
      </c>
      <c r="W5665" s="185">
        <v>0</v>
      </c>
      <c r="X5665" s="185">
        <v>0</v>
      </c>
      <c r="Y5665" s="185">
        <f t="shared" si="671"/>
        <v>0</v>
      </c>
    </row>
    <row r="5666" spans="2:25" s="187" customFormat="1" hidden="1" x14ac:dyDescent="0.3">
      <c r="B5666" s="226" t="s">
        <v>5963</v>
      </c>
      <c r="C5666" s="338" t="s">
        <v>13133</v>
      </c>
      <c r="D5666" s="249"/>
      <c r="E5666" s="249"/>
      <c r="F5666" s="183"/>
      <c r="G5666" s="184">
        <f t="shared" si="672"/>
        <v>539.24019999999996</v>
      </c>
      <c r="H5666" s="184">
        <f t="shared" si="673"/>
        <v>456.42300336</v>
      </c>
      <c r="I5666" s="184">
        <f t="shared" si="667"/>
        <v>82.817196639999963</v>
      </c>
      <c r="K5666" s="184">
        <v>0</v>
      </c>
      <c r="L5666" s="184">
        <v>0</v>
      </c>
      <c r="M5666" s="184">
        <f t="shared" si="668"/>
        <v>0</v>
      </c>
      <c r="O5666" s="188">
        <v>539.24019999999996</v>
      </c>
      <c r="P5666" s="188">
        <v>456.42300336</v>
      </c>
      <c r="Q5666" s="188">
        <f t="shared" si="669"/>
        <v>82.817196639999963</v>
      </c>
      <c r="S5666" s="184">
        <v>0</v>
      </c>
      <c r="T5666" s="184">
        <v>0</v>
      </c>
      <c r="U5666" s="184">
        <f t="shared" si="670"/>
        <v>0</v>
      </c>
      <c r="W5666" s="185">
        <v>0</v>
      </c>
      <c r="X5666" s="185">
        <v>0</v>
      </c>
      <c r="Y5666" s="185">
        <f t="shared" si="671"/>
        <v>0</v>
      </c>
    </row>
    <row r="5667" spans="2:25" s="187" customFormat="1" hidden="1" x14ac:dyDescent="0.3">
      <c r="B5667" s="226" t="s">
        <v>5964</v>
      </c>
      <c r="C5667" s="338" t="s">
        <v>13134</v>
      </c>
      <c r="D5667" s="249"/>
      <c r="E5667" s="249"/>
      <c r="F5667" s="183"/>
      <c r="G5667" s="184">
        <f t="shared" si="672"/>
        <v>321.77699999999999</v>
      </c>
      <c r="H5667" s="184">
        <f t="shared" si="673"/>
        <v>284.37814299999997</v>
      </c>
      <c r="I5667" s="184">
        <f t="shared" si="667"/>
        <v>37.398857000000021</v>
      </c>
      <c r="K5667" s="184">
        <v>0</v>
      </c>
      <c r="L5667" s="184">
        <v>0</v>
      </c>
      <c r="M5667" s="184">
        <f t="shared" si="668"/>
        <v>0</v>
      </c>
      <c r="O5667" s="188">
        <v>321.77699999999999</v>
      </c>
      <c r="P5667" s="188">
        <v>284.37814299999997</v>
      </c>
      <c r="Q5667" s="188">
        <f t="shared" si="669"/>
        <v>37.398857000000021</v>
      </c>
      <c r="S5667" s="184">
        <v>0</v>
      </c>
      <c r="T5667" s="184">
        <v>0</v>
      </c>
      <c r="U5667" s="184">
        <f t="shared" si="670"/>
        <v>0</v>
      </c>
      <c r="W5667" s="185">
        <v>0</v>
      </c>
      <c r="X5667" s="185">
        <v>0</v>
      </c>
      <c r="Y5667" s="185">
        <f t="shared" si="671"/>
        <v>0</v>
      </c>
    </row>
    <row r="5668" spans="2:25" s="187" customFormat="1" hidden="1" x14ac:dyDescent="0.3">
      <c r="B5668" s="226" t="s">
        <v>5965</v>
      </c>
      <c r="C5668" s="338" t="s">
        <v>13135</v>
      </c>
      <c r="D5668" s="249"/>
      <c r="E5668" s="249"/>
      <c r="F5668" s="183"/>
      <c r="G5668" s="184">
        <f t="shared" si="672"/>
        <v>0</v>
      </c>
      <c r="H5668" s="184">
        <f t="shared" si="673"/>
        <v>0</v>
      </c>
      <c r="I5668" s="184">
        <f t="shared" si="667"/>
        <v>0</v>
      </c>
      <c r="K5668" s="184">
        <v>0</v>
      </c>
      <c r="L5668" s="184">
        <v>0</v>
      </c>
      <c r="M5668" s="184">
        <f t="shared" si="668"/>
        <v>0</v>
      </c>
      <c r="O5668" s="188">
        <v>0</v>
      </c>
      <c r="P5668" s="188">
        <v>0</v>
      </c>
      <c r="Q5668" s="188">
        <f t="shared" si="669"/>
        <v>0</v>
      </c>
      <c r="S5668" s="184">
        <v>0</v>
      </c>
      <c r="T5668" s="184">
        <v>0</v>
      </c>
      <c r="U5668" s="184">
        <f t="shared" si="670"/>
        <v>0</v>
      </c>
      <c r="W5668" s="185">
        <v>0</v>
      </c>
      <c r="X5668" s="185">
        <v>0</v>
      </c>
      <c r="Y5668" s="185">
        <f t="shared" si="671"/>
        <v>0</v>
      </c>
    </row>
    <row r="5669" spans="2:25" s="187" customFormat="1" hidden="1" x14ac:dyDescent="0.3">
      <c r="B5669" s="226" t="s">
        <v>5966</v>
      </c>
      <c r="C5669" s="338" t="s">
        <v>13136</v>
      </c>
      <c r="D5669" s="249"/>
      <c r="E5669" s="249"/>
      <c r="F5669" s="183"/>
      <c r="G5669" s="184">
        <f t="shared" si="672"/>
        <v>582.27030000000002</v>
      </c>
      <c r="H5669" s="184">
        <f t="shared" si="673"/>
        <v>249.27302299999999</v>
      </c>
      <c r="I5669" s="184">
        <f t="shared" si="667"/>
        <v>332.99727700000005</v>
      </c>
      <c r="K5669" s="184">
        <v>0</v>
      </c>
      <c r="L5669" s="184">
        <v>0</v>
      </c>
      <c r="M5669" s="184">
        <f t="shared" si="668"/>
        <v>0</v>
      </c>
      <c r="O5669" s="188">
        <v>582.27030000000002</v>
      </c>
      <c r="P5669" s="188">
        <v>249.27302299999999</v>
      </c>
      <c r="Q5669" s="188">
        <f t="shared" si="669"/>
        <v>332.99727700000005</v>
      </c>
      <c r="S5669" s="184">
        <v>0</v>
      </c>
      <c r="T5669" s="184">
        <v>0</v>
      </c>
      <c r="U5669" s="184">
        <f t="shared" si="670"/>
        <v>0</v>
      </c>
      <c r="W5669" s="185">
        <v>0</v>
      </c>
      <c r="X5669" s="185">
        <v>0</v>
      </c>
      <c r="Y5669" s="185">
        <f t="shared" si="671"/>
        <v>0</v>
      </c>
    </row>
    <row r="5670" spans="2:25" s="187" customFormat="1" hidden="1" x14ac:dyDescent="0.3">
      <c r="B5670" s="226" t="s">
        <v>5967</v>
      </c>
      <c r="C5670" s="338" t="s">
        <v>13137</v>
      </c>
      <c r="D5670" s="249"/>
      <c r="E5670" s="249"/>
      <c r="F5670" s="183"/>
      <c r="G5670" s="184">
        <f t="shared" si="672"/>
        <v>680.0607</v>
      </c>
      <c r="H5670" s="184">
        <f t="shared" si="673"/>
        <v>557.98343151999995</v>
      </c>
      <c r="I5670" s="184">
        <f t="shared" si="667"/>
        <v>122.07726848000004</v>
      </c>
      <c r="K5670" s="184">
        <v>0</v>
      </c>
      <c r="L5670" s="184">
        <v>0</v>
      </c>
      <c r="M5670" s="184">
        <f t="shared" si="668"/>
        <v>0</v>
      </c>
      <c r="O5670" s="188">
        <v>680.0607</v>
      </c>
      <c r="P5670" s="188">
        <v>557.98343151999995</v>
      </c>
      <c r="Q5670" s="188">
        <f t="shared" si="669"/>
        <v>122.07726848000004</v>
      </c>
      <c r="S5670" s="184">
        <v>0</v>
      </c>
      <c r="T5670" s="184">
        <v>0</v>
      </c>
      <c r="U5670" s="184">
        <f t="shared" si="670"/>
        <v>0</v>
      </c>
      <c r="W5670" s="185">
        <v>0</v>
      </c>
      <c r="X5670" s="185">
        <v>0</v>
      </c>
      <c r="Y5670" s="185">
        <f t="shared" si="671"/>
        <v>0</v>
      </c>
    </row>
    <row r="5671" spans="2:25" s="187" customFormat="1" hidden="1" x14ac:dyDescent="0.3">
      <c r="B5671" s="226" t="s">
        <v>5968</v>
      </c>
      <c r="C5671" s="338" t="s">
        <v>13138</v>
      </c>
      <c r="D5671" s="249"/>
      <c r="E5671" s="249"/>
      <c r="F5671" s="183"/>
      <c r="G5671" s="184">
        <f t="shared" si="672"/>
        <v>737.12279999999998</v>
      </c>
      <c r="H5671" s="184">
        <f t="shared" si="673"/>
        <v>545.30423828000005</v>
      </c>
      <c r="I5671" s="184">
        <f t="shared" si="667"/>
        <v>191.81856171999993</v>
      </c>
      <c r="K5671" s="184">
        <v>0</v>
      </c>
      <c r="L5671" s="184">
        <v>0</v>
      </c>
      <c r="M5671" s="184">
        <f t="shared" si="668"/>
        <v>0</v>
      </c>
      <c r="O5671" s="188">
        <v>737.12279999999998</v>
      </c>
      <c r="P5671" s="188">
        <v>545.30423828000005</v>
      </c>
      <c r="Q5671" s="188">
        <f t="shared" si="669"/>
        <v>191.81856171999993</v>
      </c>
      <c r="S5671" s="184">
        <v>0</v>
      </c>
      <c r="T5671" s="184">
        <v>0</v>
      </c>
      <c r="U5671" s="184">
        <f t="shared" si="670"/>
        <v>0</v>
      </c>
      <c r="W5671" s="185">
        <v>0</v>
      </c>
      <c r="X5671" s="185">
        <v>0</v>
      </c>
      <c r="Y5671" s="185">
        <f t="shared" si="671"/>
        <v>0</v>
      </c>
    </row>
    <row r="5672" spans="2:25" s="187" customFormat="1" hidden="1" x14ac:dyDescent="0.3">
      <c r="B5672" s="226" t="s">
        <v>5969</v>
      </c>
      <c r="C5672" s="338" t="s">
        <v>13139</v>
      </c>
      <c r="D5672" s="249"/>
      <c r="E5672" s="249"/>
      <c r="F5672" s="183"/>
      <c r="G5672" s="184">
        <f t="shared" si="672"/>
        <v>337.83019999999999</v>
      </c>
      <c r="H5672" s="184">
        <f t="shared" si="673"/>
        <v>269.2097589</v>
      </c>
      <c r="I5672" s="184">
        <f t="shared" si="667"/>
        <v>68.620441099999994</v>
      </c>
      <c r="K5672" s="184">
        <v>0</v>
      </c>
      <c r="L5672" s="184">
        <v>0</v>
      </c>
      <c r="M5672" s="184">
        <f t="shared" si="668"/>
        <v>0</v>
      </c>
      <c r="O5672" s="188">
        <v>337.83019999999999</v>
      </c>
      <c r="P5672" s="188">
        <v>269.2097589</v>
      </c>
      <c r="Q5672" s="188">
        <f t="shared" si="669"/>
        <v>68.620441099999994</v>
      </c>
      <c r="S5672" s="184">
        <v>0</v>
      </c>
      <c r="T5672" s="184">
        <v>0</v>
      </c>
      <c r="U5672" s="184">
        <f t="shared" si="670"/>
        <v>0</v>
      </c>
      <c r="W5672" s="185">
        <v>0</v>
      </c>
      <c r="X5672" s="185">
        <v>0</v>
      </c>
      <c r="Y5672" s="185">
        <f t="shared" si="671"/>
        <v>0</v>
      </c>
    </row>
    <row r="5673" spans="2:25" s="187" customFormat="1" hidden="1" x14ac:dyDescent="0.3">
      <c r="B5673" s="226" t="s">
        <v>5970</v>
      </c>
      <c r="C5673" s="338" t="s">
        <v>13140</v>
      </c>
      <c r="D5673" s="249"/>
      <c r="E5673" s="249"/>
      <c r="F5673" s="183"/>
      <c r="G5673" s="184">
        <f t="shared" si="672"/>
        <v>761.88559999999995</v>
      </c>
      <c r="H5673" s="184">
        <f t="shared" si="673"/>
        <v>618.51744300000007</v>
      </c>
      <c r="I5673" s="184">
        <f t="shared" si="667"/>
        <v>143.36815699999988</v>
      </c>
      <c r="K5673" s="184">
        <v>0</v>
      </c>
      <c r="L5673" s="184">
        <v>0</v>
      </c>
      <c r="M5673" s="184">
        <f t="shared" si="668"/>
        <v>0</v>
      </c>
      <c r="O5673" s="188">
        <v>761.88559999999995</v>
      </c>
      <c r="P5673" s="188">
        <v>618.51744300000007</v>
      </c>
      <c r="Q5673" s="188">
        <f t="shared" si="669"/>
        <v>143.36815699999988</v>
      </c>
      <c r="S5673" s="184">
        <v>0</v>
      </c>
      <c r="T5673" s="184">
        <v>0</v>
      </c>
      <c r="U5673" s="184">
        <f t="shared" si="670"/>
        <v>0</v>
      </c>
      <c r="W5673" s="185">
        <v>0</v>
      </c>
      <c r="X5673" s="185">
        <v>0</v>
      </c>
      <c r="Y5673" s="185">
        <f t="shared" si="671"/>
        <v>0</v>
      </c>
    </row>
    <row r="5674" spans="2:25" s="187" customFormat="1" hidden="1" x14ac:dyDescent="0.3">
      <c r="B5674" s="226" t="s">
        <v>5971</v>
      </c>
      <c r="C5674" s="338" t="s">
        <v>13141</v>
      </c>
      <c r="D5674" s="249"/>
      <c r="E5674" s="249"/>
      <c r="F5674" s="183"/>
      <c r="G5674" s="184">
        <f t="shared" si="672"/>
        <v>593.96080000000006</v>
      </c>
      <c r="H5674" s="184">
        <f t="shared" si="673"/>
        <v>489.26602700000001</v>
      </c>
      <c r="I5674" s="184">
        <f t="shared" si="667"/>
        <v>104.69477300000005</v>
      </c>
      <c r="K5674" s="184">
        <v>0</v>
      </c>
      <c r="L5674" s="184">
        <v>0</v>
      </c>
      <c r="M5674" s="184">
        <f t="shared" si="668"/>
        <v>0</v>
      </c>
      <c r="O5674" s="188">
        <v>593.96080000000006</v>
      </c>
      <c r="P5674" s="188">
        <v>489.26602700000001</v>
      </c>
      <c r="Q5674" s="188">
        <f t="shared" si="669"/>
        <v>104.69477300000005</v>
      </c>
      <c r="S5674" s="184">
        <v>0</v>
      </c>
      <c r="T5674" s="184">
        <v>0</v>
      </c>
      <c r="U5674" s="184">
        <f t="shared" si="670"/>
        <v>0</v>
      </c>
      <c r="W5674" s="185">
        <v>0</v>
      </c>
      <c r="X5674" s="185">
        <v>0</v>
      </c>
      <c r="Y5674" s="185">
        <f t="shared" si="671"/>
        <v>0</v>
      </c>
    </row>
    <row r="5675" spans="2:25" s="187" customFormat="1" hidden="1" x14ac:dyDescent="0.3">
      <c r="B5675" s="226" t="s">
        <v>5972</v>
      </c>
      <c r="C5675" s="338" t="s">
        <v>13142</v>
      </c>
      <c r="D5675" s="249"/>
      <c r="E5675" s="249"/>
      <c r="F5675" s="183"/>
      <c r="G5675" s="184">
        <f t="shared" si="672"/>
        <v>545.96469999999999</v>
      </c>
      <c r="H5675" s="184">
        <f t="shared" si="673"/>
        <v>376.03821903999994</v>
      </c>
      <c r="I5675" s="184">
        <f t="shared" si="667"/>
        <v>169.92648096000005</v>
      </c>
      <c r="K5675" s="184">
        <v>0</v>
      </c>
      <c r="L5675" s="184">
        <v>0</v>
      </c>
      <c r="M5675" s="184">
        <f t="shared" si="668"/>
        <v>0</v>
      </c>
      <c r="O5675" s="188">
        <v>545.96469999999999</v>
      </c>
      <c r="P5675" s="188">
        <v>376.03821903999994</v>
      </c>
      <c r="Q5675" s="188">
        <f t="shared" si="669"/>
        <v>169.92648096000005</v>
      </c>
      <c r="S5675" s="184">
        <v>0</v>
      </c>
      <c r="T5675" s="184">
        <v>0</v>
      </c>
      <c r="U5675" s="184">
        <f t="shared" si="670"/>
        <v>0</v>
      </c>
      <c r="W5675" s="185">
        <v>0</v>
      </c>
      <c r="X5675" s="185">
        <v>0</v>
      </c>
      <c r="Y5675" s="185">
        <f t="shared" si="671"/>
        <v>0</v>
      </c>
    </row>
    <row r="5676" spans="2:25" s="187" customFormat="1" hidden="1" x14ac:dyDescent="0.3">
      <c r="B5676" s="226" t="s">
        <v>5973</v>
      </c>
      <c r="C5676" s="338" t="s">
        <v>13143</v>
      </c>
      <c r="D5676" s="249"/>
      <c r="E5676" s="249"/>
      <c r="F5676" s="183"/>
      <c r="G5676" s="184">
        <f t="shared" si="672"/>
        <v>568.553</v>
      </c>
      <c r="H5676" s="184">
        <f t="shared" si="673"/>
        <v>459.76454937000005</v>
      </c>
      <c r="I5676" s="184">
        <f t="shared" si="667"/>
        <v>108.78845062999994</v>
      </c>
      <c r="K5676" s="184">
        <v>0</v>
      </c>
      <c r="L5676" s="184">
        <v>0</v>
      </c>
      <c r="M5676" s="184">
        <f t="shared" si="668"/>
        <v>0</v>
      </c>
      <c r="O5676" s="188">
        <v>568.553</v>
      </c>
      <c r="P5676" s="188">
        <v>459.76454937000005</v>
      </c>
      <c r="Q5676" s="188">
        <f t="shared" si="669"/>
        <v>108.78845062999994</v>
      </c>
      <c r="S5676" s="184">
        <v>0</v>
      </c>
      <c r="T5676" s="184">
        <v>0</v>
      </c>
      <c r="U5676" s="184">
        <f t="shared" si="670"/>
        <v>0</v>
      </c>
      <c r="W5676" s="185">
        <v>0</v>
      </c>
      <c r="X5676" s="185">
        <v>0</v>
      </c>
      <c r="Y5676" s="185">
        <f t="shared" si="671"/>
        <v>0</v>
      </c>
    </row>
    <row r="5677" spans="2:25" s="187" customFormat="1" hidden="1" x14ac:dyDescent="0.3">
      <c r="B5677" s="226" t="s">
        <v>5974</v>
      </c>
      <c r="C5677" s="338" t="s">
        <v>13144</v>
      </c>
      <c r="D5677" s="249"/>
      <c r="E5677" s="249"/>
      <c r="F5677" s="183"/>
      <c r="G5677" s="184">
        <f t="shared" si="672"/>
        <v>501.70520000000005</v>
      </c>
      <c r="H5677" s="184">
        <f t="shared" si="673"/>
        <v>443.80418200000003</v>
      </c>
      <c r="I5677" s="184">
        <f t="shared" si="667"/>
        <v>57.901018000000022</v>
      </c>
      <c r="K5677" s="184">
        <v>0</v>
      </c>
      <c r="L5677" s="184">
        <v>0</v>
      </c>
      <c r="M5677" s="184">
        <f t="shared" si="668"/>
        <v>0</v>
      </c>
      <c r="O5677" s="188">
        <v>501.70520000000005</v>
      </c>
      <c r="P5677" s="188">
        <v>443.80418200000003</v>
      </c>
      <c r="Q5677" s="188">
        <f t="shared" si="669"/>
        <v>57.901018000000022</v>
      </c>
      <c r="S5677" s="184">
        <v>0</v>
      </c>
      <c r="T5677" s="184">
        <v>0</v>
      </c>
      <c r="U5677" s="184">
        <f t="shared" si="670"/>
        <v>0</v>
      </c>
      <c r="W5677" s="185">
        <v>0</v>
      </c>
      <c r="X5677" s="185">
        <v>0</v>
      </c>
      <c r="Y5677" s="185">
        <f t="shared" si="671"/>
        <v>0</v>
      </c>
    </row>
    <row r="5678" spans="2:25" s="187" customFormat="1" hidden="1" x14ac:dyDescent="0.3">
      <c r="B5678" s="226" t="s">
        <v>5975</v>
      </c>
      <c r="C5678" s="338" t="s">
        <v>13145</v>
      </c>
      <c r="D5678" s="249"/>
      <c r="E5678" s="249"/>
      <c r="F5678" s="183"/>
      <c r="G5678" s="184">
        <f t="shared" si="672"/>
        <v>674.83450000000005</v>
      </c>
      <c r="H5678" s="184">
        <f t="shared" si="673"/>
        <v>445.54856064999996</v>
      </c>
      <c r="I5678" s="184">
        <f t="shared" si="667"/>
        <v>229.28593935000009</v>
      </c>
      <c r="K5678" s="184">
        <v>0</v>
      </c>
      <c r="L5678" s="184">
        <v>0</v>
      </c>
      <c r="M5678" s="184">
        <f t="shared" si="668"/>
        <v>0</v>
      </c>
      <c r="O5678" s="188">
        <v>674.83450000000005</v>
      </c>
      <c r="P5678" s="188">
        <v>445.54856064999996</v>
      </c>
      <c r="Q5678" s="188">
        <f t="shared" si="669"/>
        <v>229.28593935000009</v>
      </c>
      <c r="S5678" s="184">
        <v>0</v>
      </c>
      <c r="T5678" s="184">
        <v>0</v>
      </c>
      <c r="U5678" s="184">
        <f t="shared" si="670"/>
        <v>0</v>
      </c>
      <c r="W5678" s="185">
        <v>0</v>
      </c>
      <c r="X5678" s="185">
        <v>0</v>
      </c>
      <c r="Y5678" s="185">
        <f t="shared" si="671"/>
        <v>0</v>
      </c>
    </row>
    <row r="5679" spans="2:25" s="187" customFormat="1" hidden="1" x14ac:dyDescent="0.3">
      <c r="B5679" s="226" t="s">
        <v>5976</v>
      </c>
      <c r="C5679" s="338" t="s">
        <v>13146</v>
      </c>
      <c r="D5679" s="249"/>
      <c r="E5679" s="249"/>
      <c r="F5679" s="183"/>
      <c r="G5679" s="184">
        <f t="shared" si="672"/>
        <v>580.93730000000005</v>
      </c>
      <c r="H5679" s="184">
        <f t="shared" si="673"/>
        <v>434.00104599999997</v>
      </c>
      <c r="I5679" s="184">
        <f t="shared" si="667"/>
        <v>146.93625400000008</v>
      </c>
      <c r="K5679" s="184">
        <v>0</v>
      </c>
      <c r="L5679" s="184">
        <v>0</v>
      </c>
      <c r="M5679" s="184">
        <f t="shared" si="668"/>
        <v>0</v>
      </c>
      <c r="O5679" s="188">
        <v>580.93730000000005</v>
      </c>
      <c r="P5679" s="188">
        <v>434.00104599999997</v>
      </c>
      <c r="Q5679" s="188">
        <f t="shared" si="669"/>
        <v>146.93625400000008</v>
      </c>
      <c r="S5679" s="184">
        <v>0</v>
      </c>
      <c r="T5679" s="184">
        <v>0</v>
      </c>
      <c r="U5679" s="184">
        <f t="shared" si="670"/>
        <v>0</v>
      </c>
      <c r="W5679" s="185">
        <v>0</v>
      </c>
      <c r="X5679" s="185">
        <v>0</v>
      </c>
      <c r="Y5679" s="185">
        <f t="shared" si="671"/>
        <v>0</v>
      </c>
    </row>
    <row r="5680" spans="2:25" s="187" customFormat="1" hidden="1" x14ac:dyDescent="0.3">
      <c r="B5680" s="226" t="s">
        <v>5977</v>
      </c>
      <c r="C5680" s="338" t="s">
        <v>13147</v>
      </c>
      <c r="D5680" s="249"/>
      <c r="E5680" s="249"/>
      <c r="F5680" s="183"/>
      <c r="G5680" s="184">
        <f t="shared" si="672"/>
        <v>415.12880000000001</v>
      </c>
      <c r="H5680" s="184">
        <f t="shared" si="673"/>
        <v>307.21881300000001</v>
      </c>
      <c r="I5680" s="184">
        <f t="shared" si="667"/>
        <v>107.909987</v>
      </c>
      <c r="K5680" s="184">
        <v>0</v>
      </c>
      <c r="L5680" s="184">
        <v>0</v>
      </c>
      <c r="M5680" s="184">
        <f t="shared" si="668"/>
        <v>0</v>
      </c>
      <c r="O5680" s="188">
        <v>415.12880000000001</v>
      </c>
      <c r="P5680" s="188">
        <v>307.21881300000001</v>
      </c>
      <c r="Q5680" s="188">
        <f t="shared" si="669"/>
        <v>107.909987</v>
      </c>
      <c r="S5680" s="184">
        <v>0</v>
      </c>
      <c r="T5680" s="184">
        <v>0</v>
      </c>
      <c r="U5680" s="184">
        <f t="shared" si="670"/>
        <v>0</v>
      </c>
      <c r="W5680" s="185">
        <v>0</v>
      </c>
      <c r="X5680" s="185">
        <v>0</v>
      </c>
      <c r="Y5680" s="185">
        <f t="shared" si="671"/>
        <v>0</v>
      </c>
    </row>
    <row r="5681" spans="2:25" s="187" customFormat="1" hidden="1" x14ac:dyDescent="0.3">
      <c r="B5681" s="226" t="s">
        <v>5978</v>
      </c>
      <c r="C5681" s="338" t="s">
        <v>13148</v>
      </c>
      <c r="D5681" s="249"/>
      <c r="E5681" s="249"/>
      <c r="F5681" s="183"/>
      <c r="G5681" s="184">
        <f t="shared" si="672"/>
        <v>603.73869999999999</v>
      </c>
      <c r="H5681" s="184">
        <f t="shared" si="673"/>
        <v>502.01697567999997</v>
      </c>
      <c r="I5681" s="184">
        <f t="shared" si="667"/>
        <v>101.72172432000002</v>
      </c>
      <c r="K5681" s="184">
        <v>0</v>
      </c>
      <c r="L5681" s="184">
        <v>0</v>
      </c>
      <c r="M5681" s="184">
        <f t="shared" si="668"/>
        <v>0</v>
      </c>
      <c r="O5681" s="188">
        <v>603.73869999999999</v>
      </c>
      <c r="P5681" s="188">
        <v>502.01697567999997</v>
      </c>
      <c r="Q5681" s="188">
        <f t="shared" si="669"/>
        <v>101.72172432000002</v>
      </c>
      <c r="S5681" s="184">
        <v>0</v>
      </c>
      <c r="T5681" s="184">
        <v>0</v>
      </c>
      <c r="U5681" s="184">
        <f t="shared" si="670"/>
        <v>0</v>
      </c>
      <c r="W5681" s="185">
        <v>0</v>
      </c>
      <c r="X5681" s="185">
        <v>0</v>
      </c>
      <c r="Y5681" s="185">
        <f t="shared" si="671"/>
        <v>0</v>
      </c>
    </row>
    <row r="5682" spans="2:25" s="187" customFormat="1" hidden="1" x14ac:dyDescent="0.3">
      <c r="B5682" s="226" t="s">
        <v>5979</v>
      </c>
      <c r="C5682" s="338" t="s">
        <v>13149</v>
      </c>
      <c r="D5682" s="249"/>
      <c r="E5682" s="249"/>
      <c r="F5682" s="183"/>
      <c r="G5682" s="184">
        <f t="shared" si="672"/>
        <v>634.3546</v>
      </c>
      <c r="H5682" s="184">
        <f t="shared" si="673"/>
        <v>516.87458175999996</v>
      </c>
      <c r="I5682" s="184">
        <f t="shared" si="667"/>
        <v>117.48001824000005</v>
      </c>
      <c r="K5682" s="184">
        <v>0</v>
      </c>
      <c r="L5682" s="184">
        <v>0</v>
      </c>
      <c r="M5682" s="184">
        <f t="shared" si="668"/>
        <v>0</v>
      </c>
      <c r="O5682" s="188">
        <v>634.3546</v>
      </c>
      <c r="P5682" s="188">
        <v>516.87458175999996</v>
      </c>
      <c r="Q5682" s="188">
        <f t="shared" si="669"/>
        <v>117.48001824000005</v>
      </c>
      <c r="S5682" s="184">
        <v>0</v>
      </c>
      <c r="T5682" s="184">
        <v>0</v>
      </c>
      <c r="U5682" s="184">
        <f t="shared" si="670"/>
        <v>0</v>
      </c>
      <c r="W5682" s="185">
        <v>0</v>
      </c>
      <c r="X5682" s="185">
        <v>0</v>
      </c>
      <c r="Y5682" s="185">
        <f t="shared" si="671"/>
        <v>0</v>
      </c>
    </row>
    <row r="5683" spans="2:25" s="187" customFormat="1" hidden="1" x14ac:dyDescent="0.3">
      <c r="B5683" s="226" t="s">
        <v>5980</v>
      </c>
      <c r="C5683" s="338" t="s">
        <v>13150</v>
      </c>
      <c r="D5683" s="249"/>
      <c r="E5683" s="249"/>
      <c r="F5683" s="183"/>
      <c r="G5683" s="184">
        <f t="shared" si="672"/>
        <v>525.46690000000001</v>
      </c>
      <c r="H5683" s="184">
        <f t="shared" si="673"/>
        <v>390.98428550999995</v>
      </c>
      <c r="I5683" s="184">
        <f t="shared" si="667"/>
        <v>134.48261449000006</v>
      </c>
      <c r="K5683" s="184">
        <v>0</v>
      </c>
      <c r="L5683" s="184">
        <v>0</v>
      </c>
      <c r="M5683" s="184">
        <f t="shared" si="668"/>
        <v>0</v>
      </c>
      <c r="O5683" s="188">
        <v>525.46690000000001</v>
      </c>
      <c r="P5683" s="188">
        <v>390.98428550999995</v>
      </c>
      <c r="Q5683" s="188">
        <f t="shared" si="669"/>
        <v>134.48261449000006</v>
      </c>
      <c r="S5683" s="184">
        <v>0</v>
      </c>
      <c r="T5683" s="184">
        <v>0</v>
      </c>
      <c r="U5683" s="184">
        <f t="shared" si="670"/>
        <v>0</v>
      </c>
      <c r="W5683" s="185">
        <v>0</v>
      </c>
      <c r="X5683" s="185">
        <v>0</v>
      </c>
      <c r="Y5683" s="185">
        <f t="shared" si="671"/>
        <v>0</v>
      </c>
    </row>
    <row r="5684" spans="2:25" s="187" customFormat="1" hidden="1" x14ac:dyDescent="0.3">
      <c r="B5684" s="226" t="s">
        <v>5981</v>
      </c>
      <c r="C5684" s="338" t="s">
        <v>13151</v>
      </c>
      <c r="D5684" s="249"/>
      <c r="E5684" s="249"/>
      <c r="F5684" s="183"/>
      <c r="G5684" s="184">
        <f t="shared" si="672"/>
        <v>675.21310000000005</v>
      </c>
      <c r="H5684" s="184">
        <f t="shared" si="673"/>
        <v>576.02128784000001</v>
      </c>
      <c r="I5684" s="184">
        <f t="shared" si="667"/>
        <v>99.19181216000004</v>
      </c>
      <c r="K5684" s="184">
        <v>0</v>
      </c>
      <c r="L5684" s="184">
        <v>0</v>
      </c>
      <c r="M5684" s="184">
        <f t="shared" si="668"/>
        <v>0</v>
      </c>
      <c r="O5684" s="188">
        <v>675.21310000000005</v>
      </c>
      <c r="P5684" s="188">
        <v>576.02128784000001</v>
      </c>
      <c r="Q5684" s="188">
        <f t="shared" si="669"/>
        <v>99.19181216000004</v>
      </c>
      <c r="S5684" s="184">
        <v>0</v>
      </c>
      <c r="T5684" s="184">
        <v>0</v>
      </c>
      <c r="U5684" s="184">
        <f t="shared" si="670"/>
        <v>0</v>
      </c>
      <c r="W5684" s="185">
        <v>0</v>
      </c>
      <c r="X5684" s="185">
        <v>0</v>
      </c>
      <c r="Y5684" s="185">
        <f t="shared" si="671"/>
        <v>0</v>
      </c>
    </row>
    <row r="5685" spans="2:25" s="187" customFormat="1" hidden="1" x14ac:dyDescent="0.3">
      <c r="B5685" s="226" t="s">
        <v>5982</v>
      </c>
      <c r="C5685" s="338" t="s">
        <v>13152</v>
      </c>
      <c r="D5685" s="249"/>
      <c r="E5685" s="249"/>
      <c r="F5685" s="183"/>
      <c r="G5685" s="184">
        <f t="shared" si="672"/>
        <v>510.5607</v>
      </c>
      <c r="H5685" s="184">
        <f t="shared" si="673"/>
        <v>416.24538100000001</v>
      </c>
      <c r="I5685" s="184">
        <f t="shared" si="667"/>
        <v>94.315318999999988</v>
      </c>
      <c r="K5685" s="184">
        <v>0</v>
      </c>
      <c r="L5685" s="184">
        <v>0</v>
      </c>
      <c r="M5685" s="184">
        <f t="shared" si="668"/>
        <v>0</v>
      </c>
      <c r="O5685" s="188">
        <v>510.5607</v>
      </c>
      <c r="P5685" s="188">
        <v>416.24538100000001</v>
      </c>
      <c r="Q5685" s="188">
        <f t="shared" si="669"/>
        <v>94.315318999999988</v>
      </c>
      <c r="S5685" s="184">
        <v>0</v>
      </c>
      <c r="T5685" s="184">
        <v>0</v>
      </c>
      <c r="U5685" s="184">
        <f t="shared" si="670"/>
        <v>0</v>
      </c>
      <c r="W5685" s="185">
        <v>0</v>
      </c>
      <c r="X5685" s="185">
        <v>0</v>
      </c>
      <c r="Y5685" s="185">
        <f t="shared" si="671"/>
        <v>0</v>
      </c>
    </row>
    <row r="5686" spans="2:25" s="187" customFormat="1" hidden="1" x14ac:dyDescent="0.3">
      <c r="B5686" s="226" t="s">
        <v>5983</v>
      </c>
      <c r="C5686" s="338" t="s">
        <v>13153</v>
      </c>
      <c r="D5686" s="249"/>
      <c r="E5686" s="249"/>
      <c r="F5686" s="183"/>
      <c r="G5686" s="184">
        <f t="shared" si="672"/>
        <v>230.99160000000001</v>
      </c>
      <c r="H5686" s="184">
        <f t="shared" si="673"/>
        <v>175.593075</v>
      </c>
      <c r="I5686" s="184">
        <f t="shared" si="667"/>
        <v>55.398525000000006</v>
      </c>
      <c r="K5686" s="184">
        <v>0</v>
      </c>
      <c r="L5686" s="184">
        <v>0</v>
      </c>
      <c r="M5686" s="184">
        <f t="shared" si="668"/>
        <v>0</v>
      </c>
      <c r="O5686" s="188">
        <v>230.99160000000001</v>
      </c>
      <c r="P5686" s="188">
        <v>175.593075</v>
      </c>
      <c r="Q5686" s="188">
        <f t="shared" si="669"/>
        <v>55.398525000000006</v>
      </c>
      <c r="S5686" s="184">
        <v>0</v>
      </c>
      <c r="T5686" s="184">
        <v>0</v>
      </c>
      <c r="U5686" s="184">
        <f t="shared" si="670"/>
        <v>0</v>
      </c>
      <c r="W5686" s="185">
        <v>0</v>
      </c>
      <c r="X5686" s="185">
        <v>0</v>
      </c>
      <c r="Y5686" s="185">
        <f t="shared" si="671"/>
        <v>0</v>
      </c>
    </row>
    <row r="5687" spans="2:25" s="187" customFormat="1" hidden="1" x14ac:dyDescent="0.3">
      <c r="B5687" s="226" t="s">
        <v>5984</v>
      </c>
      <c r="C5687" s="338" t="s">
        <v>13154</v>
      </c>
      <c r="D5687" s="249"/>
      <c r="E5687" s="249"/>
      <c r="F5687" s="183"/>
      <c r="G5687" s="184">
        <f t="shared" si="672"/>
        <v>462.8014</v>
      </c>
      <c r="H5687" s="184">
        <f t="shared" si="673"/>
        <v>375.11924077999998</v>
      </c>
      <c r="I5687" s="184">
        <f t="shared" si="667"/>
        <v>87.682159220000017</v>
      </c>
      <c r="K5687" s="184">
        <v>0</v>
      </c>
      <c r="L5687" s="184">
        <v>0</v>
      </c>
      <c r="M5687" s="184">
        <f t="shared" si="668"/>
        <v>0</v>
      </c>
      <c r="O5687" s="188">
        <v>462.8014</v>
      </c>
      <c r="P5687" s="188">
        <v>375.11924077999998</v>
      </c>
      <c r="Q5687" s="188">
        <f t="shared" si="669"/>
        <v>87.682159220000017</v>
      </c>
      <c r="S5687" s="184">
        <v>0</v>
      </c>
      <c r="T5687" s="184">
        <v>0</v>
      </c>
      <c r="U5687" s="184">
        <f t="shared" si="670"/>
        <v>0</v>
      </c>
      <c r="W5687" s="185">
        <v>0</v>
      </c>
      <c r="X5687" s="185">
        <v>0</v>
      </c>
      <c r="Y5687" s="185">
        <f t="shared" si="671"/>
        <v>0</v>
      </c>
    </row>
    <row r="5688" spans="2:25" s="187" customFormat="1" hidden="1" x14ac:dyDescent="0.3">
      <c r="B5688" s="226" t="s">
        <v>5985</v>
      </c>
      <c r="C5688" s="338" t="s">
        <v>13155</v>
      </c>
      <c r="D5688" s="249"/>
      <c r="E5688" s="249"/>
      <c r="F5688" s="183"/>
      <c r="G5688" s="184">
        <f t="shared" si="672"/>
        <v>590.08429999999998</v>
      </c>
      <c r="H5688" s="184">
        <f t="shared" si="673"/>
        <v>456.54979606000001</v>
      </c>
      <c r="I5688" s="184">
        <f t="shared" si="667"/>
        <v>133.53450393999998</v>
      </c>
      <c r="K5688" s="184">
        <v>0</v>
      </c>
      <c r="L5688" s="184">
        <v>0</v>
      </c>
      <c r="M5688" s="184">
        <f t="shared" si="668"/>
        <v>0</v>
      </c>
      <c r="O5688" s="188">
        <v>590.08429999999998</v>
      </c>
      <c r="P5688" s="188">
        <v>456.54979606000001</v>
      </c>
      <c r="Q5688" s="188">
        <f t="shared" si="669"/>
        <v>133.53450393999998</v>
      </c>
      <c r="S5688" s="184">
        <v>0</v>
      </c>
      <c r="T5688" s="184">
        <v>0</v>
      </c>
      <c r="U5688" s="184">
        <f t="shared" si="670"/>
        <v>0</v>
      </c>
      <c r="W5688" s="185">
        <v>0</v>
      </c>
      <c r="X5688" s="185">
        <v>0</v>
      </c>
      <c r="Y5688" s="185">
        <f t="shared" si="671"/>
        <v>0</v>
      </c>
    </row>
    <row r="5689" spans="2:25" s="187" customFormat="1" hidden="1" x14ac:dyDescent="0.3">
      <c r="B5689" s="226" t="s">
        <v>5986</v>
      </c>
      <c r="C5689" s="338" t="s">
        <v>13156</v>
      </c>
      <c r="D5689" s="249"/>
      <c r="E5689" s="249"/>
      <c r="F5689" s="183"/>
      <c r="G5689" s="184">
        <f t="shared" si="672"/>
        <v>235.19579999999999</v>
      </c>
      <c r="H5689" s="184">
        <f t="shared" si="673"/>
        <v>201.48930658</v>
      </c>
      <c r="I5689" s="184">
        <f t="shared" si="667"/>
        <v>33.706493419999987</v>
      </c>
      <c r="J5689" s="179"/>
      <c r="K5689" s="184">
        <v>0</v>
      </c>
      <c r="L5689" s="184">
        <v>0</v>
      </c>
      <c r="M5689" s="184">
        <f t="shared" si="668"/>
        <v>0</v>
      </c>
      <c r="N5689" s="179"/>
      <c r="O5689" s="184">
        <v>235.19579999999999</v>
      </c>
      <c r="P5689" s="184">
        <v>201.48930658</v>
      </c>
      <c r="Q5689" s="184">
        <f t="shared" si="669"/>
        <v>33.706493419999987</v>
      </c>
      <c r="R5689" s="179"/>
      <c r="S5689" s="184">
        <v>0</v>
      </c>
      <c r="T5689" s="184">
        <v>0</v>
      </c>
      <c r="U5689" s="184">
        <f t="shared" si="670"/>
        <v>0</v>
      </c>
      <c r="V5689" s="179"/>
      <c r="W5689" s="184">
        <v>0</v>
      </c>
      <c r="X5689" s="184">
        <v>0</v>
      </c>
      <c r="Y5689" s="184">
        <f t="shared" si="671"/>
        <v>0</v>
      </c>
    </row>
    <row r="5690" spans="2:25" s="187" customFormat="1" hidden="1" x14ac:dyDescent="0.3">
      <c r="B5690" s="226" t="s">
        <v>5987</v>
      </c>
      <c r="C5690" s="338" t="s">
        <v>13157</v>
      </c>
      <c r="D5690" s="249"/>
      <c r="E5690" s="249"/>
      <c r="F5690" s="183"/>
      <c r="G5690" s="184">
        <f t="shared" si="672"/>
        <v>550.62149999999997</v>
      </c>
      <c r="H5690" s="184">
        <f t="shared" si="673"/>
        <v>453.64950910000005</v>
      </c>
      <c r="I5690" s="184">
        <f t="shared" si="667"/>
        <v>96.971990899999923</v>
      </c>
      <c r="K5690" s="184">
        <v>0</v>
      </c>
      <c r="L5690" s="184">
        <v>0</v>
      </c>
      <c r="M5690" s="184">
        <f t="shared" si="668"/>
        <v>0</v>
      </c>
      <c r="O5690" s="188">
        <v>550.62149999999997</v>
      </c>
      <c r="P5690" s="188">
        <v>453.64950910000005</v>
      </c>
      <c r="Q5690" s="188">
        <f t="shared" si="669"/>
        <v>96.971990899999923</v>
      </c>
      <c r="S5690" s="184">
        <v>0</v>
      </c>
      <c r="T5690" s="184">
        <v>0</v>
      </c>
      <c r="U5690" s="184">
        <f t="shared" si="670"/>
        <v>0</v>
      </c>
      <c r="W5690" s="185">
        <v>0</v>
      </c>
      <c r="X5690" s="185">
        <v>0</v>
      </c>
      <c r="Y5690" s="185">
        <f t="shared" si="671"/>
        <v>0</v>
      </c>
    </row>
    <row r="5691" spans="2:25" s="187" customFormat="1" hidden="1" x14ac:dyDescent="0.3">
      <c r="B5691" s="226" t="s">
        <v>5988</v>
      </c>
      <c r="C5691" s="338" t="s">
        <v>13158</v>
      </c>
      <c r="D5691" s="249"/>
      <c r="E5691" s="249"/>
      <c r="F5691" s="183"/>
      <c r="G5691" s="184">
        <f t="shared" si="672"/>
        <v>461.1121</v>
      </c>
      <c r="H5691" s="184">
        <f t="shared" si="673"/>
        <v>348.57127020000001</v>
      </c>
      <c r="I5691" s="184">
        <f t="shared" si="667"/>
        <v>112.54082979999998</v>
      </c>
      <c r="K5691" s="184">
        <v>0</v>
      </c>
      <c r="L5691" s="184">
        <v>0</v>
      </c>
      <c r="M5691" s="184">
        <f t="shared" si="668"/>
        <v>0</v>
      </c>
      <c r="O5691" s="188">
        <v>461.1121</v>
      </c>
      <c r="P5691" s="188">
        <v>348.57127020000001</v>
      </c>
      <c r="Q5691" s="188">
        <f t="shared" si="669"/>
        <v>112.54082979999998</v>
      </c>
      <c r="S5691" s="184">
        <v>0</v>
      </c>
      <c r="T5691" s="184">
        <v>0</v>
      </c>
      <c r="U5691" s="184">
        <f t="shared" si="670"/>
        <v>0</v>
      </c>
      <c r="W5691" s="185">
        <v>0</v>
      </c>
      <c r="X5691" s="185">
        <v>0</v>
      </c>
      <c r="Y5691" s="185">
        <f t="shared" si="671"/>
        <v>0</v>
      </c>
    </row>
    <row r="5692" spans="2:25" s="187" customFormat="1" hidden="1" x14ac:dyDescent="0.3">
      <c r="B5692" s="226" t="s">
        <v>5989</v>
      </c>
      <c r="C5692" s="338" t="s">
        <v>13159</v>
      </c>
      <c r="D5692" s="249"/>
      <c r="E5692" s="249"/>
      <c r="F5692" s="183"/>
      <c r="G5692" s="184">
        <f t="shared" si="672"/>
        <v>374.9205</v>
      </c>
      <c r="H5692" s="184">
        <f t="shared" si="673"/>
        <v>319.74042900000001</v>
      </c>
      <c r="I5692" s="184">
        <f t="shared" si="667"/>
        <v>55.180070999999998</v>
      </c>
      <c r="J5692" s="179"/>
      <c r="K5692" s="184">
        <v>0</v>
      </c>
      <c r="L5692" s="184">
        <v>0</v>
      </c>
      <c r="M5692" s="184">
        <f t="shared" si="668"/>
        <v>0</v>
      </c>
      <c r="N5692" s="179"/>
      <c r="O5692" s="184">
        <v>374.9205</v>
      </c>
      <c r="P5692" s="184">
        <v>319.74042900000001</v>
      </c>
      <c r="Q5692" s="184">
        <f t="shared" si="669"/>
        <v>55.180070999999998</v>
      </c>
      <c r="R5692" s="179"/>
      <c r="S5692" s="184">
        <v>0</v>
      </c>
      <c r="T5692" s="184">
        <v>0</v>
      </c>
      <c r="U5692" s="184">
        <f t="shared" si="670"/>
        <v>0</v>
      </c>
      <c r="V5692" s="179"/>
      <c r="W5692" s="184">
        <v>0</v>
      </c>
      <c r="X5692" s="184">
        <v>0</v>
      </c>
      <c r="Y5692" s="184">
        <f t="shared" si="671"/>
        <v>0</v>
      </c>
    </row>
    <row r="5693" spans="2:25" s="187" customFormat="1" hidden="1" x14ac:dyDescent="0.3">
      <c r="B5693" s="226" t="s">
        <v>5990</v>
      </c>
      <c r="C5693" s="338" t="s">
        <v>13160</v>
      </c>
      <c r="D5693" s="249"/>
      <c r="E5693" s="249"/>
      <c r="F5693" s="183"/>
      <c r="G5693" s="184">
        <f t="shared" si="672"/>
        <v>659.87670000000003</v>
      </c>
      <c r="H5693" s="184">
        <f t="shared" si="673"/>
        <v>486.28806132000005</v>
      </c>
      <c r="I5693" s="184">
        <f t="shared" si="667"/>
        <v>173.58863867999997</v>
      </c>
      <c r="K5693" s="184">
        <v>0</v>
      </c>
      <c r="L5693" s="184">
        <v>0</v>
      </c>
      <c r="M5693" s="184">
        <f t="shared" si="668"/>
        <v>0</v>
      </c>
      <c r="O5693" s="188">
        <v>659.87670000000003</v>
      </c>
      <c r="P5693" s="188">
        <v>486.28806132000005</v>
      </c>
      <c r="Q5693" s="188">
        <f t="shared" si="669"/>
        <v>173.58863867999997</v>
      </c>
      <c r="S5693" s="184">
        <v>0</v>
      </c>
      <c r="T5693" s="184">
        <v>0</v>
      </c>
      <c r="U5693" s="184">
        <f t="shared" si="670"/>
        <v>0</v>
      </c>
      <c r="W5693" s="185">
        <v>0</v>
      </c>
      <c r="X5693" s="185">
        <v>0</v>
      </c>
      <c r="Y5693" s="185">
        <f t="shared" si="671"/>
        <v>0</v>
      </c>
    </row>
    <row r="5694" spans="2:25" s="187" customFormat="1" hidden="1" x14ac:dyDescent="0.3">
      <c r="B5694" s="226" t="s">
        <v>5991</v>
      </c>
      <c r="C5694" s="338" t="s">
        <v>13161</v>
      </c>
      <c r="D5694" s="249"/>
      <c r="E5694" s="249"/>
      <c r="F5694" s="183"/>
      <c r="G5694" s="184">
        <f t="shared" si="672"/>
        <v>304.25790000000001</v>
      </c>
      <c r="H5694" s="184">
        <f t="shared" si="673"/>
        <v>218.43407099999999</v>
      </c>
      <c r="I5694" s="184">
        <f t="shared" si="667"/>
        <v>85.823829000000018</v>
      </c>
      <c r="K5694" s="184">
        <v>0</v>
      </c>
      <c r="L5694" s="184">
        <v>0</v>
      </c>
      <c r="M5694" s="184">
        <f t="shared" si="668"/>
        <v>0</v>
      </c>
      <c r="O5694" s="188">
        <v>304.25790000000001</v>
      </c>
      <c r="P5694" s="188">
        <v>218.43407099999999</v>
      </c>
      <c r="Q5694" s="188">
        <f t="shared" si="669"/>
        <v>85.823829000000018</v>
      </c>
      <c r="S5694" s="184">
        <v>0</v>
      </c>
      <c r="T5694" s="184">
        <v>0</v>
      </c>
      <c r="U5694" s="184">
        <f t="shared" si="670"/>
        <v>0</v>
      </c>
      <c r="W5694" s="185">
        <v>0</v>
      </c>
      <c r="X5694" s="185">
        <v>0</v>
      </c>
      <c r="Y5694" s="185">
        <f t="shared" si="671"/>
        <v>0</v>
      </c>
    </row>
    <row r="5695" spans="2:25" s="187" customFormat="1" hidden="1" x14ac:dyDescent="0.3">
      <c r="B5695" s="226" t="s">
        <v>5992</v>
      </c>
      <c r="C5695" s="338" t="s">
        <v>13162</v>
      </c>
      <c r="D5695" s="249"/>
      <c r="E5695" s="249"/>
      <c r="F5695" s="183"/>
      <c r="G5695" s="184">
        <f t="shared" si="672"/>
        <v>477.78289999999998</v>
      </c>
      <c r="H5695" s="184">
        <f t="shared" si="673"/>
        <v>368.95475048999998</v>
      </c>
      <c r="I5695" s="184">
        <f t="shared" si="667"/>
        <v>108.82814951</v>
      </c>
      <c r="K5695" s="184">
        <v>0</v>
      </c>
      <c r="L5695" s="184">
        <v>0</v>
      </c>
      <c r="M5695" s="184">
        <f t="shared" si="668"/>
        <v>0</v>
      </c>
      <c r="O5695" s="188">
        <v>477.78289999999998</v>
      </c>
      <c r="P5695" s="188">
        <v>368.95475048999998</v>
      </c>
      <c r="Q5695" s="188">
        <f t="shared" si="669"/>
        <v>108.82814951</v>
      </c>
      <c r="S5695" s="184">
        <v>0</v>
      </c>
      <c r="T5695" s="184">
        <v>0</v>
      </c>
      <c r="U5695" s="184">
        <f t="shared" si="670"/>
        <v>0</v>
      </c>
      <c r="W5695" s="185">
        <v>0</v>
      </c>
      <c r="X5695" s="185">
        <v>0</v>
      </c>
      <c r="Y5695" s="185">
        <f t="shared" si="671"/>
        <v>0</v>
      </c>
    </row>
    <row r="5696" spans="2:25" s="187" customFormat="1" hidden="1" x14ac:dyDescent="0.3">
      <c r="B5696" s="226" t="s">
        <v>5993</v>
      </c>
      <c r="C5696" s="338" t="s">
        <v>13163</v>
      </c>
      <c r="D5696" s="249"/>
      <c r="E5696" s="249"/>
      <c r="F5696" s="183"/>
      <c r="G5696" s="184">
        <f t="shared" si="672"/>
        <v>511.60429999999997</v>
      </c>
      <c r="H5696" s="184">
        <f t="shared" si="673"/>
        <v>442.453148</v>
      </c>
      <c r="I5696" s="184">
        <f t="shared" si="667"/>
        <v>69.151151999999968</v>
      </c>
      <c r="K5696" s="184">
        <v>0</v>
      </c>
      <c r="L5696" s="184">
        <v>0</v>
      </c>
      <c r="M5696" s="184">
        <f t="shared" si="668"/>
        <v>0</v>
      </c>
      <c r="O5696" s="188">
        <v>511.60429999999997</v>
      </c>
      <c r="P5696" s="188">
        <v>442.453148</v>
      </c>
      <c r="Q5696" s="188">
        <f t="shared" si="669"/>
        <v>69.151151999999968</v>
      </c>
      <c r="S5696" s="184">
        <v>0</v>
      </c>
      <c r="T5696" s="184">
        <v>0</v>
      </c>
      <c r="U5696" s="184">
        <f t="shared" si="670"/>
        <v>0</v>
      </c>
      <c r="W5696" s="185">
        <v>0</v>
      </c>
      <c r="X5696" s="185">
        <v>0</v>
      </c>
      <c r="Y5696" s="185">
        <f t="shared" si="671"/>
        <v>0</v>
      </c>
    </row>
    <row r="5697" spans="2:25" s="187" customFormat="1" hidden="1" x14ac:dyDescent="0.3">
      <c r="B5697" s="226" t="s">
        <v>5994</v>
      </c>
      <c r="C5697" s="338" t="s">
        <v>13164</v>
      </c>
      <c r="D5697" s="249"/>
      <c r="E5697" s="249"/>
      <c r="F5697" s="183"/>
      <c r="G5697" s="184">
        <f t="shared" si="672"/>
        <v>0</v>
      </c>
      <c r="H5697" s="184">
        <f t="shared" si="673"/>
        <v>0</v>
      </c>
      <c r="I5697" s="184">
        <f t="shared" si="667"/>
        <v>0</v>
      </c>
      <c r="K5697" s="184">
        <v>0</v>
      </c>
      <c r="L5697" s="184">
        <v>0</v>
      </c>
      <c r="M5697" s="184">
        <f t="shared" si="668"/>
        <v>0</v>
      </c>
      <c r="O5697" s="188">
        <v>0</v>
      </c>
      <c r="P5697" s="188">
        <v>0</v>
      </c>
      <c r="Q5697" s="188">
        <f t="shared" si="669"/>
        <v>0</v>
      </c>
      <c r="S5697" s="184">
        <v>0</v>
      </c>
      <c r="T5697" s="184">
        <v>0</v>
      </c>
      <c r="U5697" s="184">
        <f t="shared" si="670"/>
        <v>0</v>
      </c>
      <c r="W5697" s="185">
        <v>0</v>
      </c>
      <c r="X5697" s="185">
        <v>0</v>
      </c>
      <c r="Y5697" s="185">
        <f t="shared" si="671"/>
        <v>0</v>
      </c>
    </row>
    <row r="5698" spans="2:25" s="187" customFormat="1" hidden="1" x14ac:dyDescent="0.3">
      <c r="B5698" s="226" t="s">
        <v>5995</v>
      </c>
      <c r="C5698" s="338" t="s">
        <v>13165</v>
      </c>
      <c r="D5698" s="249"/>
      <c r="E5698" s="249"/>
      <c r="F5698" s="183"/>
      <c r="G5698" s="184">
        <f t="shared" si="672"/>
        <v>1946.3325</v>
      </c>
      <c r="H5698" s="184">
        <f t="shared" si="673"/>
        <v>1569.3878</v>
      </c>
      <c r="I5698" s="184">
        <f t="shared" si="667"/>
        <v>376.94470000000001</v>
      </c>
      <c r="K5698" s="184">
        <v>0</v>
      </c>
      <c r="L5698" s="184">
        <v>0</v>
      </c>
      <c r="M5698" s="184">
        <f t="shared" si="668"/>
        <v>0</v>
      </c>
      <c r="O5698" s="188">
        <v>1946.3325</v>
      </c>
      <c r="P5698" s="188">
        <v>1569.3878</v>
      </c>
      <c r="Q5698" s="188">
        <f t="shared" si="669"/>
        <v>376.94470000000001</v>
      </c>
      <c r="S5698" s="184">
        <v>0</v>
      </c>
      <c r="T5698" s="184">
        <v>0</v>
      </c>
      <c r="U5698" s="184">
        <f t="shared" si="670"/>
        <v>0</v>
      </c>
      <c r="W5698" s="185">
        <v>0</v>
      </c>
      <c r="X5698" s="185">
        <v>0</v>
      </c>
      <c r="Y5698" s="185">
        <f t="shared" si="671"/>
        <v>0</v>
      </c>
    </row>
    <row r="5699" spans="2:25" s="187" customFormat="1" hidden="1" x14ac:dyDescent="0.3">
      <c r="B5699" s="226" t="s">
        <v>5996</v>
      </c>
      <c r="C5699" s="338" t="s">
        <v>13166</v>
      </c>
      <c r="D5699" s="249"/>
      <c r="E5699" s="249"/>
      <c r="F5699" s="183"/>
      <c r="G5699" s="184">
        <f t="shared" si="672"/>
        <v>4030.5689000000002</v>
      </c>
      <c r="H5699" s="184">
        <f t="shared" si="673"/>
        <v>3826.8946000000001</v>
      </c>
      <c r="I5699" s="184">
        <f t="shared" si="667"/>
        <v>203.67430000000013</v>
      </c>
      <c r="K5699" s="184">
        <v>0</v>
      </c>
      <c r="L5699" s="184">
        <v>0</v>
      </c>
      <c r="M5699" s="184">
        <f t="shared" si="668"/>
        <v>0</v>
      </c>
      <c r="O5699" s="188">
        <v>4030.5689000000002</v>
      </c>
      <c r="P5699" s="188">
        <v>3826.8946000000001</v>
      </c>
      <c r="Q5699" s="188">
        <f t="shared" si="669"/>
        <v>203.67430000000013</v>
      </c>
      <c r="S5699" s="184">
        <v>0</v>
      </c>
      <c r="T5699" s="184">
        <v>0</v>
      </c>
      <c r="U5699" s="184">
        <f t="shared" si="670"/>
        <v>0</v>
      </c>
      <c r="W5699" s="185">
        <v>0</v>
      </c>
      <c r="X5699" s="185">
        <v>0</v>
      </c>
      <c r="Y5699" s="185">
        <f t="shared" si="671"/>
        <v>0</v>
      </c>
    </row>
    <row r="5700" spans="2:25" s="187" customFormat="1" hidden="1" x14ac:dyDescent="0.3">
      <c r="B5700" s="226" t="s">
        <v>5997</v>
      </c>
      <c r="C5700" s="338" t="s">
        <v>13167</v>
      </c>
      <c r="D5700" s="249"/>
      <c r="E5700" s="249"/>
      <c r="F5700" s="183"/>
      <c r="G5700" s="184">
        <f t="shared" si="672"/>
        <v>422.40980000000002</v>
      </c>
      <c r="H5700" s="184">
        <f t="shared" si="673"/>
        <v>272.11159586000002</v>
      </c>
      <c r="I5700" s="184">
        <f t="shared" si="667"/>
        <v>150.29820414</v>
      </c>
      <c r="K5700" s="184">
        <v>0</v>
      </c>
      <c r="L5700" s="184">
        <v>0</v>
      </c>
      <c r="M5700" s="184">
        <f t="shared" si="668"/>
        <v>0</v>
      </c>
      <c r="O5700" s="188">
        <v>422.40980000000002</v>
      </c>
      <c r="P5700" s="188">
        <v>272.11159586000002</v>
      </c>
      <c r="Q5700" s="188">
        <f t="shared" si="669"/>
        <v>150.29820414</v>
      </c>
      <c r="S5700" s="184">
        <v>0</v>
      </c>
      <c r="T5700" s="184">
        <v>0</v>
      </c>
      <c r="U5700" s="184">
        <f t="shared" si="670"/>
        <v>0</v>
      </c>
      <c r="W5700" s="185">
        <v>0</v>
      </c>
      <c r="X5700" s="185">
        <v>0</v>
      </c>
      <c r="Y5700" s="185">
        <f t="shared" si="671"/>
        <v>0</v>
      </c>
    </row>
    <row r="5701" spans="2:25" s="187" customFormat="1" hidden="1" x14ac:dyDescent="0.3">
      <c r="B5701" s="226" t="s">
        <v>5998</v>
      </c>
      <c r="C5701" s="338" t="s">
        <v>13168</v>
      </c>
      <c r="D5701" s="249"/>
      <c r="E5701" s="249"/>
      <c r="F5701" s="183"/>
      <c r="G5701" s="184">
        <f t="shared" si="672"/>
        <v>493.88620000000003</v>
      </c>
      <c r="H5701" s="184">
        <f t="shared" si="673"/>
        <v>436.96356872000001</v>
      </c>
      <c r="I5701" s="184">
        <f t="shared" si="667"/>
        <v>56.922631280000019</v>
      </c>
      <c r="K5701" s="184">
        <v>0</v>
      </c>
      <c r="L5701" s="184">
        <v>0</v>
      </c>
      <c r="M5701" s="184">
        <f t="shared" si="668"/>
        <v>0</v>
      </c>
      <c r="O5701" s="188">
        <v>493.88620000000003</v>
      </c>
      <c r="P5701" s="188">
        <v>436.96356872000001</v>
      </c>
      <c r="Q5701" s="188">
        <f t="shared" si="669"/>
        <v>56.922631280000019</v>
      </c>
      <c r="S5701" s="184">
        <v>0</v>
      </c>
      <c r="T5701" s="184">
        <v>0</v>
      </c>
      <c r="U5701" s="184">
        <f t="shared" si="670"/>
        <v>0</v>
      </c>
      <c r="W5701" s="185">
        <v>0</v>
      </c>
      <c r="X5701" s="185">
        <v>0</v>
      </c>
      <c r="Y5701" s="185">
        <f t="shared" si="671"/>
        <v>0</v>
      </c>
    </row>
    <row r="5702" spans="2:25" s="187" customFormat="1" hidden="1" x14ac:dyDescent="0.3">
      <c r="B5702" s="226" t="s">
        <v>5999</v>
      </c>
      <c r="C5702" s="338" t="s">
        <v>13169</v>
      </c>
      <c r="D5702" s="249"/>
      <c r="E5702" s="249"/>
      <c r="F5702" s="183"/>
      <c r="G5702" s="184">
        <f t="shared" si="672"/>
        <v>3704.0328</v>
      </c>
      <c r="H5702" s="184">
        <f t="shared" si="673"/>
        <v>3704.0328</v>
      </c>
      <c r="I5702" s="184">
        <f t="shared" si="667"/>
        <v>0</v>
      </c>
      <c r="K5702" s="184">
        <v>0</v>
      </c>
      <c r="L5702" s="184">
        <v>0</v>
      </c>
      <c r="M5702" s="184">
        <f t="shared" si="668"/>
        <v>0</v>
      </c>
      <c r="O5702" s="188">
        <v>3704.0328</v>
      </c>
      <c r="P5702" s="188">
        <v>3704.0328</v>
      </c>
      <c r="Q5702" s="188">
        <f t="shared" si="669"/>
        <v>0</v>
      </c>
      <c r="S5702" s="184">
        <v>0</v>
      </c>
      <c r="T5702" s="184">
        <v>0</v>
      </c>
      <c r="U5702" s="184">
        <f t="shared" si="670"/>
        <v>0</v>
      </c>
      <c r="W5702" s="185">
        <v>0</v>
      </c>
      <c r="X5702" s="185">
        <v>0</v>
      </c>
      <c r="Y5702" s="185">
        <f t="shared" si="671"/>
        <v>0</v>
      </c>
    </row>
    <row r="5703" spans="2:25" s="187" customFormat="1" hidden="1" x14ac:dyDescent="0.3">
      <c r="B5703" s="226" t="s">
        <v>6000</v>
      </c>
      <c r="C5703" s="338" t="s">
        <v>13170</v>
      </c>
      <c r="D5703" s="249"/>
      <c r="E5703" s="249"/>
      <c r="F5703" s="183"/>
      <c r="G5703" s="184">
        <f t="shared" si="672"/>
        <v>71.824700000000007</v>
      </c>
      <c r="H5703" s="184">
        <f t="shared" si="673"/>
        <v>56.380766000000001</v>
      </c>
      <c r="I5703" s="184">
        <f t="shared" si="667"/>
        <v>15.443934000000006</v>
      </c>
      <c r="K5703" s="184">
        <v>0</v>
      </c>
      <c r="L5703" s="184">
        <v>0</v>
      </c>
      <c r="M5703" s="184">
        <f t="shared" si="668"/>
        <v>0</v>
      </c>
      <c r="O5703" s="188">
        <v>71.824700000000007</v>
      </c>
      <c r="P5703" s="188">
        <v>56.380766000000001</v>
      </c>
      <c r="Q5703" s="188">
        <f t="shared" si="669"/>
        <v>15.443934000000006</v>
      </c>
      <c r="S5703" s="184">
        <v>0</v>
      </c>
      <c r="T5703" s="184">
        <v>0</v>
      </c>
      <c r="U5703" s="184">
        <f t="shared" si="670"/>
        <v>0</v>
      </c>
      <c r="W5703" s="185">
        <v>0</v>
      </c>
      <c r="X5703" s="185">
        <v>0</v>
      </c>
      <c r="Y5703" s="185">
        <f t="shared" si="671"/>
        <v>0</v>
      </c>
    </row>
    <row r="5704" spans="2:25" s="187" customFormat="1" hidden="1" x14ac:dyDescent="0.3">
      <c r="B5704" s="226" t="s">
        <v>6001</v>
      </c>
      <c r="C5704" s="338" t="s">
        <v>13171</v>
      </c>
      <c r="D5704" s="249"/>
      <c r="E5704" s="249"/>
      <c r="F5704" s="183"/>
      <c r="G5704" s="184">
        <f t="shared" si="672"/>
        <v>341.0052</v>
      </c>
      <c r="H5704" s="184">
        <f t="shared" si="673"/>
        <v>233.30212473</v>
      </c>
      <c r="I5704" s="184">
        <f t="shared" si="667"/>
        <v>107.70307527</v>
      </c>
      <c r="K5704" s="184">
        <v>0</v>
      </c>
      <c r="L5704" s="184">
        <v>0</v>
      </c>
      <c r="M5704" s="184">
        <f t="shared" si="668"/>
        <v>0</v>
      </c>
      <c r="O5704" s="188">
        <v>341.0052</v>
      </c>
      <c r="P5704" s="188">
        <v>233.30212473</v>
      </c>
      <c r="Q5704" s="188">
        <f t="shared" si="669"/>
        <v>107.70307527</v>
      </c>
      <c r="S5704" s="184">
        <v>0</v>
      </c>
      <c r="T5704" s="184">
        <v>0</v>
      </c>
      <c r="U5704" s="184">
        <f t="shared" si="670"/>
        <v>0</v>
      </c>
      <c r="W5704" s="185">
        <v>0</v>
      </c>
      <c r="X5704" s="185">
        <v>0</v>
      </c>
      <c r="Y5704" s="185">
        <f t="shared" si="671"/>
        <v>0</v>
      </c>
    </row>
    <row r="5705" spans="2:25" s="187" customFormat="1" hidden="1" x14ac:dyDescent="0.3">
      <c r="B5705" s="226" t="s">
        <v>6002</v>
      </c>
      <c r="C5705" s="338" t="s">
        <v>13172</v>
      </c>
      <c r="D5705" s="249"/>
      <c r="E5705" s="249"/>
      <c r="F5705" s="183"/>
      <c r="G5705" s="184">
        <f t="shared" si="672"/>
        <v>189.5873</v>
      </c>
      <c r="H5705" s="184">
        <f t="shared" si="673"/>
        <v>123.79168333</v>
      </c>
      <c r="I5705" s="184">
        <f t="shared" ref="I5705:I5768" si="674">+ABS(G5705-H5705)</f>
        <v>65.795616670000001</v>
      </c>
      <c r="K5705" s="184">
        <v>0</v>
      </c>
      <c r="L5705" s="184">
        <v>0</v>
      </c>
      <c r="M5705" s="184">
        <f t="shared" ref="M5705:M5768" si="675">+ABS(K5705-L5705)</f>
        <v>0</v>
      </c>
      <c r="O5705" s="188">
        <v>189.5873</v>
      </c>
      <c r="P5705" s="188">
        <v>123.79168333</v>
      </c>
      <c r="Q5705" s="188">
        <f t="shared" ref="Q5705:Q5768" si="676">+ABS(O5705-P5705)</f>
        <v>65.795616670000001</v>
      </c>
      <c r="S5705" s="184">
        <v>0</v>
      </c>
      <c r="T5705" s="184">
        <v>0</v>
      </c>
      <c r="U5705" s="184">
        <f t="shared" ref="U5705:U5768" si="677">+ABS(S5705-T5705)</f>
        <v>0</v>
      </c>
      <c r="W5705" s="185">
        <v>0</v>
      </c>
      <c r="X5705" s="185">
        <v>0</v>
      </c>
      <c r="Y5705" s="185">
        <f t="shared" ref="Y5705:Y5768" si="678">+ABS(W5705-X5705)</f>
        <v>0</v>
      </c>
    </row>
    <row r="5706" spans="2:25" s="187" customFormat="1" hidden="1" x14ac:dyDescent="0.3">
      <c r="B5706" s="226" t="s">
        <v>6003</v>
      </c>
      <c r="C5706" s="338" t="s">
        <v>13173</v>
      </c>
      <c r="D5706" s="249"/>
      <c r="E5706" s="249"/>
      <c r="F5706" s="183"/>
      <c r="G5706" s="184">
        <f t="shared" si="672"/>
        <v>174.3254</v>
      </c>
      <c r="H5706" s="184">
        <f t="shared" si="673"/>
        <v>135.033376</v>
      </c>
      <c r="I5706" s="184">
        <f t="shared" si="674"/>
        <v>39.292023999999998</v>
      </c>
      <c r="K5706" s="184">
        <v>0</v>
      </c>
      <c r="L5706" s="184">
        <v>0</v>
      </c>
      <c r="M5706" s="184">
        <f t="shared" si="675"/>
        <v>0</v>
      </c>
      <c r="O5706" s="188">
        <v>174.3254</v>
      </c>
      <c r="P5706" s="188">
        <v>135.033376</v>
      </c>
      <c r="Q5706" s="188">
        <f t="shared" si="676"/>
        <v>39.292023999999998</v>
      </c>
      <c r="S5706" s="184">
        <v>0</v>
      </c>
      <c r="T5706" s="184">
        <v>0</v>
      </c>
      <c r="U5706" s="184">
        <f t="shared" si="677"/>
        <v>0</v>
      </c>
      <c r="W5706" s="185">
        <v>0</v>
      </c>
      <c r="X5706" s="185">
        <v>0</v>
      </c>
      <c r="Y5706" s="185">
        <f t="shared" si="678"/>
        <v>0</v>
      </c>
    </row>
    <row r="5707" spans="2:25" s="187" customFormat="1" hidden="1" x14ac:dyDescent="0.3">
      <c r="B5707" s="226" t="s">
        <v>6004</v>
      </c>
      <c r="C5707" s="338" t="s">
        <v>13174</v>
      </c>
      <c r="D5707" s="249"/>
      <c r="E5707" s="249"/>
      <c r="F5707" s="183"/>
      <c r="G5707" s="184">
        <f t="shared" si="672"/>
        <v>411.52370000000002</v>
      </c>
      <c r="H5707" s="184">
        <f t="shared" si="673"/>
        <v>323.60466300000002</v>
      </c>
      <c r="I5707" s="184">
        <f t="shared" si="674"/>
        <v>87.919037000000003</v>
      </c>
      <c r="K5707" s="184">
        <v>0</v>
      </c>
      <c r="L5707" s="184">
        <v>0</v>
      </c>
      <c r="M5707" s="184">
        <f t="shared" si="675"/>
        <v>0</v>
      </c>
      <c r="O5707" s="188">
        <v>411.52370000000002</v>
      </c>
      <c r="P5707" s="188">
        <v>323.60466300000002</v>
      </c>
      <c r="Q5707" s="188">
        <f t="shared" si="676"/>
        <v>87.919037000000003</v>
      </c>
      <c r="S5707" s="184">
        <v>0</v>
      </c>
      <c r="T5707" s="184">
        <v>0</v>
      </c>
      <c r="U5707" s="184">
        <f t="shared" si="677"/>
        <v>0</v>
      </c>
      <c r="W5707" s="185">
        <v>0</v>
      </c>
      <c r="X5707" s="185">
        <v>0</v>
      </c>
      <c r="Y5707" s="185">
        <f t="shared" si="678"/>
        <v>0</v>
      </c>
    </row>
    <row r="5708" spans="2:25" s="187" customFormat="1" hidden="1" x14ac:dyDescent="0.3">
      <c r="B5708" s="226" t="s">
        <v>6005</v>
      </c>
      <c r="C5708" s="338" t="s">
        <v>13175</v>
      </c>
      <c r="D5708" s="249"/>
      <c r="E5708" s="249"/>
      <c r="F5708" s="183"/>
      <c r="G5708" s="184">
        <f t="shared" si="672"/>
        <v>10309.827499999999</v>
      </c>
      <c r="H5708" s="184">
        <f t="shared" si="673"/>
        <v>7897.6436189999995</v>
      </c>
      <c r="I5708" s="184">
        <f t="shared" si="674"/>
        <v>2412.1838809999999</v>
      </c>
      <c r="K5708" s="184">
        <v>0</v>
      </c>
      <c r="L5708" s="184">
        <v>0</v>
      </c>
      <c r="M5708" s="184">
        <f t="shared" si="675"/>
        <v>0</v>
      </c>
      <c r="O5708" s="188">
        <v>10309.827499999999</v>
      </c>
      <c r="P5708" s="188">
        <v>7897.6436189999995</v>
      </c>
      <c r="Q5708" s="188">
        <f t="shared" si="676"/>
        <v>2412.1838809999999</v>
      </c>
      <c r="S5708" s="184">
        <v>0</v>
      </c>
      <c r="T5708" s="184">
        <v>0</v>
      </c>
      <c r="U5708" s="184">
        <f t="shared" si="677"/>
        <v>0</v>
      </c>
      <c r="W5708" s="185">
        <v>0</v>
      </c>
      <c r="X5708" s="185">
        <v>0</v>
      </c>
      <c r="Y5708" s="185">
        <f t="shared" si="678"/>
        <v>0</v>
      </c>
    </row>
    <row r="5709" spans="2:25" s="187" customFormat="1" hidden="1" x14ac:dyDescent="0.3">
      <c r="B5709" s="226" t="s">
        <v>6006</v>
      </c>
      <c r="C5709" s="338" t="s">
        <v>13176</v>
      </c>
      <c r="D5709" s="249"/>
      <c r="E5709" s="249"/>
      <c r="F5709" s="183"/>
      <c r="G5709" s="184">
        <f t="shared" si="672"/>
        <v>1155.8577</v>
      </c>
      <c r="H5709" s="184">
        <f t="shared" si="673"/>
        <v>0</v>
      </c>
      <c r="I5709" s="184">
        <f t="shared" si="674"/>
        <v>1155.8577</v>
      </c>
      <c r="K5709" s="184">
        <v>0</v>
      </c>
      <c r="L5709" s="184">
        <v>0</v>
      </c>
      <c r="M5709" s="184">
        <f t="shared" si="675"/>
        <v>0</v>
      </c>
      <c r="O5709" s="188">
        <v>1155.8577</v>
      </c>
      <c r="P5709" s="188">
        <v>0</v>
      </c>
      <c r="Q5709" s="188">
        <f t="shared" si="676"/>
        <v>1155.8577</v>
      </c>
      <c r="S5709" s="184">
        <v>0</v>
      </c>
      <c r="T5709" s="184">
        <v>0</v>
      </c>
      <c r="U5709" s="184">
        <f t="shared" si="677"/>
        <v>0</v>
      </c>
      <c r="W5709" s="185">
        <v>0</v>
      </c>
      <c r="X5709" s="185">
        <v>0</v>
      </c>
      <c r="Y5709" s="185">
        <f t="shared" si="678"/>
        <v>0</v>
      </c>
    </row>
    <row r="5710" spans="2:25" s="187" customFormat="1" hidden="1" x14ac:dyDescent="0.3">
      <c r="B5710" s="226" t="s">
        <v>6007</v>
      </c>
      <c r="C5710" s="338" t="s">
        <v>13177</v>
      </c>
      <c r="D5710" s="249"/>
      <c r="E5710" s="249"/>
      <c r="F5710" s="183"/>
      <c r="G5710" s="184">
        <f t="shared" si="672"/>
        <v>2968.1200999999996</v>
      </c>
      <c r="H5710" s="184">
        <f t="shared" si="673"/>
        <v>2096.45902484</v>
      </c>
      <c r="I5710" s="184">
        <f t="shared" si="674"/>
        <v>871.66107515999965</v>
      </c>
      <c r="K5710" s="184">
        <v>0</v>
      </c>
      <c r="L5710" s="184">
        <v>0</v>
      </c>
      <c r="M5710" s="184">
        <f t="shared" si="675"/>
        <v>0</v>
      </c>
      <c r="O5710" s="188">
        <v>2968.1200999999996</v>
      </c>
      <c r="P5710" s="188">
        <v>2096.45902484</v>
      </c>
      <c r="Q5710" s="188">
        <f t="shared" si="676"/>
        <v>871.66107515999965</v>
      </c>
      <c r="S5710" s="184">
        <v>0</v>
      </c>
      <c r="T5710" s="184">
        <v>0</v>
      </c>
      <c r="U5710" s="184">
        <f t="shared" si="677"/>
        <v>0</v>
      </c>
      <c r="W5710" s="185">
        <v>0</v>
      </c>
      <c r="X5710" s="185">
        <v>0</v>
      </c>
      <c r="Y5710" s="185">
        <f t="shared" si="678"/>
        <v>0</v>
      </c>
    </row>
    <row r="5711" spans="2:25" s="187" customFormat="1" hidden="1" x14ac:dyDescent="0.3">
      <c r="B5711" s="226" t="s">
        <v>6008</v>
      </c>
      <c r="C5711" s="338" t="s">
        <v>13178</v>
      </c>
      <c r="D5711" s="249"/>
      <c r="E5711" s="249"/>
      <c r="F5711" s="183"/>
      <c r="G5711" s="184">
        <f t="shared" si="672"/>
        <v>8343.3971000000001</v>
      </c>
      <c r="H5711" s="184">
        <f t="shared" si="673"/>
        <v>5754.0919965899993</v>
      </c>
      <c r="I5711" s="184">
        <f t="shared" si="674"/>
        <v>2589.3051034100008</v>
      </c>
      <c r="K5711" s="184">
        <v>0</v>
      </c>
      <c r="L5711" s="184">
        <v>0</v>
      </c>
      <c r="M5711" s="184">
        <f t="shared" si="675"/>
        <v>0</v>
      </c>
      <c r="O5711" s="188">
        <v>8343.3971000000001</v>
      </c>
      <c r="P5711" s="188">
        <v>5754.0919965899993</v>
      </c>
      <c r="Q5711" s="188">
        <f t="shared" si="676"/>
        <v>2589.3051034100008</v>
      </c>
      <c r="S5711" s="184">
        <v>0</v>
      </c>
      <c r="T5711" s="184">
        <v>0</v>
      </c>
      <c r="U5711" s="184">
        <f t="shared" si="677"/>
        <v>0</v>
      </c>
      <c r="W5711" s="185">
        <v>0</v>
      </c>
      <c r="X5711" s="185">
        <v>0</v>
      </c>
      <c r="Y5711" s="185">
        <f t="shared" si="678"/>
        <v>0</v>
      </c>
    </row>
    <row r="5712" spans="2:25" s="187" customFormat="1" hidden="1" x14ac:dyDescent="0.3">
      <c r="B5712" s="226" t="s">
        <v>6009</v>
      </c>
      <c r="C5712" s="338" t="s">
        <v>13179</v>
      </c>
      <c r="D5712" s="249"/>
      <c r="E5712" s="249"/>
      <c r="F5712" s="183"/>
      <c r="G5712" s="184">
        <f t="shared" si="672"/>
        <v>383.40629999999999</v>
      </c>
      <c r="H5712" s="184">
        <f t="shared" si="673"/>
        <v>272.37738854000003</v>
      </c>
      <c r="I5712" s="184">
        <f t="shared" si="674"/>
        <v>111.02891145999996</v>
      </c>
      <c r="K5712" s="184">
        <v>0</v>
      </c>
      <c r="L5712" s="184">
        <v>0</v>
      </c>
      <c r="M5712" s="184">
        <f t="shared" si="675"/>
        <v>0</v>
      </c>
      <c r="O5712" s="188">
        <v>383.40629999999999</v>
      </c>
      <c r="P5712" s="188">
        <v>272.37738854000003</v>
      </c>
      <c r="Q5712" s="188">
        <f t="shared" si="676"/>
        <v>111.02891145999996</v>
      </c>
      <c r="S5712" s="184">
        <v>0</v>
      </c>
      <c r="T5712" s="184">
        <v>0</v>
      </c>
      <c r="U5712" s="184">
        <f t="shared" si="677"/>
        <v>0</v>
      </c>
      <c r="W5712" s="185">
        <v>0</v>
      </c>
      <c r="X5712" s="185">
        <v>0</v>
      </c>
      <c r="Y5712" s="185">
        <f t="shared" si="678"/>
        <v>0</v>
      </c>
    </row>
    <row r="5713" spans="2:27" s="187" customFormat="1" hidden="1" x14ac:dyDescent="0.3">
      <c r="B5713" s="226" t="s">
        <v>6010</v>
      </c>
      <c r="C5713" s="338" t="s">
        <v>13180</v>
      </c>
      <c r="D5713" s="249"/>
      <c r="E5713" s="249"/>
      <c r="F5713" s="183"/>
      <c r="G5713" s="184">
        <f t="shared" ref="G5713:G5714" si="679">+K5713+O5713+S5713+W5713</f>
        <v>337.19619999999998</v>
      </c>
      <c r="H5713" s="184">
        <f t="shared" ref="H5713:H5714" si="680">+L5713+P5713+T5713+X5713</f>
        <v>254.47967915000001</v>
      </c>
      <c r="I5713" s="184">
        <f t="shared" si="674"/>
        <v>82.716520849999966</v>
      </c>
      <c r="K5713" s="184">
        <v>0</v>
      </c>
      <c r="L5713" s="184">
        <v>0</v>
      </c>
      <c r="M5713" s="184">
        <f t="shared" si="675"/>
        <v>0</v>
      </c>
      <c r="O5713" s="188">
        <v>337.19619999999998</v>
      </c>
      <c r="P5713" s="188">
        <v>254.47967915000001</v>
      </c>
      <c r="Q5713" s="188">
        <f t="shared" si="676"/>
        <v>82.716520849999966</v>
      </c>
      <c r="S5713" s="184">
        <v>0</v>
      </c>
      <c r="T5713" s="184">
        <v>0</v>
      </c>
      <c r="U5713" s="184">
        <f t="shared" si="677"/>
        <v>0</v>
      </c>
      <c r="W5713" s="185">
        <v>0</v>
      </c>
      <c r="X5713" s="185">
        <v>0</v>
      </c>
      <c r="Y5713" s="185">
        <f t="shared" si="678"/>
        <v>0</v>
      </c>
    </row>
    <row r="5714" spans="2:27" s="187" customFormat="1" hidden="1" x14ac:dyDescent="0.3">
      <c r="B5714" s="226" t="s">
        <v>6011</v>
      </c>
      <c r="C5714" s="338" t="s">
        <v>13181</v>
      </c>
      <c r="D5714" s="249"/>
      <c r="E5714" s="249"/>
      <c r="F5714" s="183"/>
      <c r="G5714" s="184">
        <f t="shared" si="679"/>
        <v>17000</v>
      </c>
      <c r="H5714" s="184">
        <f t="shared" si="680"/>
        <v>4063.7337849999999</v>
      </c>
      <c r="I5714" s="184">
        <f t="shared" si="674"/>
        <v>12936.266215</v>
      </c>
      <c r="K5714" s="184">
        <v>0</v>
      </c>
      <c r="L5714" s="184">
        <v>0</v>
      </c>
      <c r="M5714" s="184">
        <f t="shared" si="675"/>
        <v>0</v>
      </c>
      <c r="O5714" s="188">
        <v>17000</v>
      </c>
      <c r="P5714" s="188">
        <v>4063.7337849999999</v>
      </c>
      <c r="Q5714" s="188">
        <f t="shared" si="676"/>
        <v>12936.266215</v>
      </c>
      <c r="S5714" s="184">
        <v>0</v>
      </c>
      <c r="T5714" s="184">
        <v>0</v>
      </c>
      <c r="U5714" s="184">
        <f t="shared" si="677"/>
        <v>0</v>
      </c>
      <c r="W5714" s="185">
        <v>0</v>
      </c>
      <c r="X5714" s="185">
        <v>0</v>
      </c>
      <c r="Y5714" s="185">
        <f t="shared" si="678"/>
        <v>0</v>
      </c>
    </row>
    <row r="5715" spans="2:27" s="187" customFormat="1" x14ac:dyDescent="0.3">
      <c r="B5715" s="262" t="s">
        <v>327</v>
      </c>
      <c r="C5715" s="338" t="s">
        <v>13746</v>
      </c>
      <c r="D5715" s="249"/>
      <c r="E5715" s="249"/>
      <c r="F5715" s="183"/>
      <c r="G5715" s="176">
        <f>+K5715+O5715+S5715+W5715-D5715</f>
        <v>17410.0998</v>
      </c>
      <c r="H5715" s="176">
        <f>+L5715+P5715+T5715+X5715-E5715</f>
        <v>14905.685265600001</v>
      </c>
      <c r="I5715" s="176">
        <f t="shared" si="674"/>
        <v>2504.414534399999</v>
      </c>
      <c r="J5715" s="179"/>
      <c r="K5715" s="245">
        <v>0</v>
      </c>
      <c r="L5715" s="245">
        <v>0</v>
      </c>
      <c r="M5715" s="245">
        <f t="shared" si="675"/>
        <v>0</v>
      </c>
      <c r="N5715" s="179"/>
      <c r="O5715" s="243">
        <v>17410.0998</v>
      </c>
      <c r="P5715" s="243">
        <v>14905.685265600001</v>
      </c>
      <c r="Q5715" s="243">
        <f t="shared" si="676"/>
        <v>2504.414534399999</v>
      </c>
      <c r="R5715" s="244"/>
      <c r="S5715" s="243">
        <v>0</v>
      </c>
      <c r="T5715" s="243">
        <v>0</v>
      </c>
      <c r="U5715" s="243">
        <f t="shared" si="677"/>
        <v>0</v>
      </c>
      <c r="V5715" s="244"/>
      <c r="W5715" s="243">
        <v>0</v>
      </c>
      <c r="X5715" s="243">
        <v>0</v>
      </c>
      <c r="Y5715" s="243">
        <f t="shared" si="678"/>
        <v>0</v>
      </c>
    </row>
    <row r="5716" spans="2:27" s="187" customFormat="1" hidden="1" x14ac:dyDescent="0.3">
      <c r="B5716" s="226" t="s">
        <v>6012</v>
      </c>
      <c r="C5716" s="338" t="s">
        <v>13182</v>
      </c>
      <c r="D5716" s="249"/>
      <c r="E5716" s="249"/>
      <c r="F5716" s="183"/>
      <c r="G5716" s="184">
        <f t="shared" ref="G5716:G5743" si="681">+K5716+O5716+S5716+W5716</f>
        <v>220.46260000000001</v>
      </c>
      <c r="H5716" s="184">
        <f t="shared" ref="H5716:H5743" si="682">+L5716+P5716+T5716+X5716</f>
        <v>187.20652160999998</v>
      </c>
      <c r="I5716" s="184">
        <f t="shared" si="674"/>
        <v>33.256078390000027</v>
      </c>
      <c r="K5716" s="184">
        <v>0</v>
      </c>
      <c r="L5716" s="184">
        <v>0</v>
      </c>
      <c r="M5716" s="184">
        <f t="shared" si="675"/>
        <v>0</v>
      </c>
      <c r="O5716" s="188">
        <v>220.46260000000001</v>
      </c>
      <c r="P5716" s="188">
        <v>187.20652160999998</v>
      </c>
      <c r="Q5716" s="188">
        <f t="shared" si="676"/>
        <v>33.256078390000027</v>
      </c>
      <c r="S5716" s="184">
        <v>0</v>
      </c>
      <c r="T5716" s="184">
        <v>0</v>
      </c>
      <c r="U5716" s="184">
        <f t="shared" si="677"/>
        <v>0</v>
      </c>
      <c r="W5716" s="185">
        <v>0</v>
      </c>
      <c r="X5716" s="185">
        <v>0</v>
      </c>
      <c r="Y5716" s="185">
        <f t="shared" si="678"/>
        <v>0</v>
      </c>
    </row>
    <row r="5717" spans="2:27" s="187" customFormat="1" hidden="1" x14ac:dyDescent="0.3">
      <c r="B5717" s="226" t="s">
        <v>6013</v>
      </c>
      <c r="C5717" s="338" t="s">
        <v>13183</v>
      </c>
      <c r="D5717" s="249"/>
      <c r="E5717" s="249"/>
      <c r="F5717" s="183"/>
      <c r="G5717" s="184">
        <f t="shared" si="681"/>
        <v>2480.6716000000001</v>
      </c>
      <c r="H5717" s="184">
        <f t="shared" si="682"/>
        <v>2348.2035965</v>
      </c>
      <c r="I5717" s="184">
        <f t="shared" si="674"/>
        <v>132.46800350000012</v>
      </c>
      <c r="K5717" s="184">
        <v>0</v>
      </c>
      <c r="L5717" s="184">
        <v>0</v>
      </c>
      <c r="M5717" s="184">
        <f t="shared" si="675"/>
        <v>0</v>
      </c>
      <c r="O5717" s="188">
        <v>2480.6716000000001</v>
      </c>
      <c r="P5717" s="188">
        <v>2348.2035965</v>
      </c>
      <c r="Q5717" s="188">
        <f t="shared" si="676"/>
        <v>132.46800350000012</v>
      </c>
      <c r="S5717" s="184">
        <v>0</v>
      </c>
      <c r="T5717" s="184">
        <v>0</v>
      </c>
      <c r="U5717" s="184">
        <f t="shared" si="677"/>
        <v>0</v>
      </c>
      <c r="W5717" s="185">
        <v>0</v>
      </c>
      <c r="X5717" s="185">
        <v>0</v>
      </c>
      <c r="Y5717" s="185">
        <f t="shared" si="678"/>
        <v>0</v>
      </c>
    </row>
    <row r="5718" spans="2:27" s="187" customFormat="1" hidden="1" x14ac:dyDescent="0.3">
      <c r="B5718" s="226" t="s">
        <v>6014</v>
      </c>
      <c r="C5718" s="338" t="s">
        <v>13184</v>
      </c>
      <c r="D5718" s="249"/>
      <c r="E5718" s="249"/>
      <c r="F5718" s="183"/>
      <c r="G5718" s="184">
        <f t="shared" si="681"/>
        <v>1849.5582999999999</v>
      </c>
      <c r="H5718" s="184">
        <f t="shared" si="682"/>
        <v>1650.8354917299998</v>
      </c>
      <c r="I5718" s="184">
        <f t="shared" si="674"/>
        <v>198.72280827000009</v>
      </c>
      <c r="J5718" s="179"/>
      <c r="K5718" s="184">
        <v>0</v>
      </c>
      <c r="L5718" s="184">
        <v>0</v>
      </c>
      <c r="M5718" s="184">
        <f t="shared" si="675"/>
        <v>0</v>
      </c>
      <c r="N5718" s="179"/>
      <c r="O5718" s="184">
        <v>1849.5582999999999</v>
      </c>
      <c r="P5718" s="184">
        <v>1650.8354917299998</v>
      </c>
      <c r="Q5718" s="184">
        <f t="shared" si="676"/>
        <v>198.72280827000009</v>
      </c>
      <c r="R5718" s="179"/>
      <c r="S5718" s="184">
        <v>0</v>
      </c>
      <c r="T5718" s="184">
        <v>0</v>
      </c>
      <c r="U5718" s="184">
        <f t="shared" si="677"/>
        <v>0</v>
      </c>
      <c r="V5718" s="179"/>
      <c r="W5718" s="184">
        <v>0</v>
      </c>
      <c r="X5718" s="184">
        <v>0</v>
      </c>
      <c r="Y5718" s="184">
        <f t="shared" si="678"/>
        <v>0</v>
      </c>
    </row>
    <row r="5719" spans="2:27" s="187" customFormat="1" hidden="1" x14ac:dyDescent="0.3">
      <c r="B5719" s="226" t="s">
        <v>6015</v>
      </c>
      <c r="C5719" s="338" t="s">
        <v>13185</v>
      </c>
      <c r="D5719" s="249"/>
      <c r="E5719" s="249"/>
      <c r="F5719" s="183"/>
      <c r="G5719" s="184">
        <f t="shared" si="681"/>
        <v>1161.8878999999999</v>
      </c>
      <c r="H5719" s="184">
        <f t="shared" si="682"/>
        <v>1049.6054832199998</v>
      </c>
      <c r="I5719" s="184">
        <f t="shared" si="674"/>
        <v>112.28241678000018</v>
      </c>
      <c r="K5719" s="184">
        <v>0</v>
      </c>
      <c r="L5719" s="184">
        <v>0</v>
      </c>
      <c r="M5719" s="184">
        <f t="shared" si="675"/>
        <v>0</v>
      </c>
      <c r="O5719" s="188">
        <v>1161.8878999999999</v>
      </c>
      <c r="P5719" s="188">
        <v>1049.6054832199998</v>
      </c>
      <c r="Q5719" s="188">
        <f t="shared" si="676"/>
        <v>112.28241678000018</v>
      </c>
      <c r="S5719" s="184">
        <v>0</v>
      </c>
      <c r="T5719" s="184">
        <v>0</v>
      </c>
      <c r="U5719" s="184">
        <f t="shared" si="677"/>
        <v>0</v>
      </c>
      <c r="W5719" s="185">
        <v>0</v>
      </c>
      <c r="X5719" s="185">
        <v>0</v>
      </c>
      <c r="Y5719" s="185">
        <f t="shared" si="678"/>
        <v>0</v>
      </c>
    </row>
    <row r="5720" spans="2:27" s="187" customFormat="1" hidden="1" x14ac:dyDescent="0.3">
      <c r="B5720" s="226" t="s">
        <v>6016</v>
      </c>
      <c r="C5720" s="338" t="s">
        <v>13186</v>
      </c>
      <c r="D5720" s="249"/>
      <c r="E5720" s="249"/>
      <c r="F5720" s="183"/>
      <c r="G5720" s="184">
        <f t="shared" si="681"/>
        <v>574.8655</v>
      </c>
      <c r="H5720" s="184">
        <f t="shared" si="682"/>
        <v>439.04715888000004</v>
      </c>
      <c r="I5720" s="184">
        <f t="shared" si="674"/>
        <v>135.81834111999996</v>
      </c>
      <c r="K5720" s="184">
        <v>0</v>
      </c>
      <c r="L5720" s="184">
        <v>0</v>
      </c>
      <c r="M5720" s="184">
        <f t="shared" si="675"/>
        <v>0</v>
      </c>
      <c r="O5720" s="188">
        <v>574.8655</v>
      </c>
      <c r="P5720" s="188">
        <v>439.04715888000004</v>
      </c>
      <c r="Q5720" s="188">
        <f t="shared" si="676"/>
        <v>135.81834111999996</v>
      </c>
      <c r="S5720" s="184">
        <v>0</v>
      </c>
      <c r="T5720" s="184">
        <v>0</v>
      </c>
      <c r="U5720" s="184">
        <f t="shared" si="677"/>
        <v>0</v>
      </c>
      <c r="W5720" s="185">
        <v>0</v>
      </c>
      <c r="X5720" s="185">
        <v>0</v>
      </c>
      <c r="Y5720" s="185">
        <f t="shared" si="678"/>
        <v>0</v>
      </c>
    </row>
    <row r="5721" spans="2:27" s="187" customFormat="1" hidden="1" x14ac:dyDescent="0.3">
      <c r="B5721" s="226" t="s">
        <v>6017</v>
      </c>
      <c r="C5721" s="338" t="s">
        <v>13187</v>
      </c>
      <c r="D5721" s="249"/>
      <c r="E5721" s="249"/>
      <c r="F5721" s="183"/>
      <c r="G5721" s="184">
        <f t="shared" si="681"/>
        <v>585.59349999999995</v>
      </c>
      <c r="H5721" s="184">
        <f t="shared" si="682"/>
        <v>377.80489467000001</v>
      </c>
      <c r="I5721" s="184">
        <f t="shared" si="674"/>
        <v>207.78860532999994</v>
      </c>
      <c r="J5721" s="186"/>
      <c r="K5721" s="184">
        <v>0</v>
      </c>
      <c r="L5721" s="184">
        <v>0</v>
      </c>
      <c r="M5721" s="184">
        <f t="shared" si="675"/>
        <v>0</v>
      </c>
      <c r="N5721" s="186"/>
      <c r="O5721" s="185">
        <v>585.59349999999995</v>
      </c>
      <c r="P5721" s="185">
        <v>377.80489467000001</v>
      </c>
      <c r="Q5721" s="185">
        <f t="shared" si="676"/>
        <v>207.78860532999994</v>
      </c>
      <c r="R5721" s="186"/>
      <c r="S5721" s="184">
        <v>0</v>
      </c>
      <c r="T5721" s="184">
        <v>0</v>
      </c>
      <c r="U5721" s="184">
        <f t="shared" si="677"/>
        <v>0</v>
      </c>
      <c r="V5721" s="186"/>
      <c r="W5721" s="185">
        <v>0</v>
      </c>
      <c r="X5721" s="185">
        <v>0</v>
      </c>
      <c r="Y5721" s="185">
        <f t="shared" si="678"/>
        <v>0</v>
      </c>
      <c r="Z5721" s="189"/>
      <c r="AA5721" s="189"/>
    </row>
    <row r="5722" spans="2:27" s="187" customFormat="1" hidden="1" x14ac:dyDescent="0.3">
      <c r="B5722" s="226" t="s">
        <v>6018</v>
      </c>
      <c r="C5722" s="338" t="s">
        <v>13188</v>
      </c>
      <c r="D5722" s="249"/>
      <c r="E5722" s="249"/>
      <c r="F5722" s="183"/>
      <c r="G5722" s="184">
        <f t="shared" si="681"/>
        <v>644.43200000000013</v>
      </c>
      <c r="H5722" s="184">
        <f t="shared" si="682"/>
        <v>488.42399408000006</v>
      </c>
      <c r="I5722" s="184">
        <f t="shared" si="674"/>
        <v>156.00800592000007</v>
      </c>
      <c r="K5722" s="184">
        <v>0</v>
      </c>
      <c r="L5722" s="184">
        <v>0</v>
      </c>
      <c r="M5722" s="184">
        <f t="shared" si="675"/>
        <v>0</v>
      </c>
      <c r="O5722" s="188">
        <v>644.43200000000013</v>
      </c>
      <c r="P5722" s="188">
        <v>488.42399408000006</v>
      </c>
      <c r="Q5722" s="188">
        <f t="shared" si="676"/>
        <v>156.00800592000007</v>
      </c>
      <c r="S5722" s="184">
        <v>0</v>
      </c>
      <c r="T5722" s="184">
        <v>0</v>
      </c>
      <c r="U5722" s="184">
        <f t="shared" si="677"/>
        <v>0</v>
      </c>
      <c r="W5722" s="185">
        <v>0</v>
      </c>
      <c r="X5722" s="185">
        <v>0</v>
      </c>
      <c r="Y5722" s="185">
        <f t="shared" si="678"/>
        <v>0</v>
      </c>
    </row>
    <row r="5723" spans="2:27" s="187" customFormat="1" hidden="1" x14ac:dyDescent="0.3">
      <c r="B5723" s="226" t="s">
        <v>6019</v>
      </c>
      <c r="C5723" s="338" t="s">
        <v>13189</v>
      </c>
      <c r="D5723" s="249"/>
      <c r="E5723" s="249"/>
      <c r="F5723" s="183"/>
      <c r="G5723" s="184">
        <f t="shared" si="681"/>
        <v>594.55060000000003</v>
      </c>
      <c r="H5723" s="184">
        <f t="shared" si="682"/>
        <v>447.63793352999994</v>
      </c>
      <c r="I5723" s="184">
        <f t="shared" si="674"/>
        <v>146.91266647000009</v>
      </c>
      <c r="K5723" s="184">
        <v>0</v>
      </c>
      <c r="L5723" s="184">
        <v>0</v>
      </c>
      <c r="M5723" s="184">
        <f t="shared" si="675"/>
        <v>0</v>
      </c>
      <c r="O5723" s="188">
        <v>594.55060000000003</v>
      </c>
      <c r="P5723" s="188">
        <v>447.63793352999994</v>
      </c>
      <c r="Q5723" s="188">
        <f t="shared" si="676"/>
        <v>146.91266647000009</v>
      </c>
      <c r="S5723" s="184">
        <v>0</v>
      </c>
      <c r="T5723" s="184">
        <v>0</v>
      </c>
      <c r="U5723" s="184">
        <f t="shared" si="677"/>
        <v>0</v>
      </c>
      <c r="W5723" s="185">
        <v>0</v>
      </c>
      <c r="X5723" s="185">
        <v>0</v>
      </c>
      <c r="Y5723" s="185">
        <f t="shared" si="678"/>
        <v>0</v>
      </c>
    </row>
    <row r="5724" spans="2:27" s="187" customFormat="1" hidden="1" x14ac:dyDescent="0.3">
      <c r="B5724" s="226" t="s">
        <v>6020</v>
      </c>
      <c r="C5724" s="338" t="s">
        <v>13190</v>
      </c>
      <c r="D5724" s="249"/>
      <c r="E5724" s="249"/>
      <c r="F5724" s="183"/>
      <c r="G5724" s="184">
        <f t="shared" si="681"/>
        <v>419.94850000000002</v>
      </c>
      <c r="H5724" s="184">
        <f t="shared" si="682"/>
        <v>316.89565794000004</v>
      </c>
      <c r="I5724" s="184">
        <f t="shared" si="674"/>
        <v>103.05284205999999</v>
      </c>
      <c r="K5724" s="184">
        <v>0</v>
      </c>
      <c r="L5724" s="184">
        <v>0</v>
      </c>
      <c r="M5724" s="184">
        <f t="shared" si="675"/>
        <v>0</v>
      </c>
      <c r="O5724" s="188">
        <v>419.94850000000002</v>
      </c>
      <c r="P5724" s="188">
        <v>316.89565794000004</v>
      </c>
      <c r="Q5724" s="188">
        <f t="shared" si="676"/>
        <v>103.05284205999999</v>
      </c>
      <c r="S5724" s="184">
        <v>0</v>
      </c>
      <c r="T5724" s="184">
        <v>0</v>
      </c>
      <c r="U5724" s="184">
        <f t="shared" si="677"/>
        <v>0</v>
      </c>
      <c r="W5724" s="185">
        <v>0</v>
      </c>
      <c r="X5724" s="185">
        <v>0</v>
      </c>
      <c r="Y5724" s="185">
        <f t="shared" si="678"/>
        <v>0</v>
      </c>
    </row>
    <row r="5725" spans="2:27" s="187" customFormat="1" hidden="1" x14ac:dyDescent="0.3">
      <c r="B5725" s="226" t="s">
        <v>6021</v>
      </c>
      <c r="C5725" s="338" t="s">
        <v>13191</v>
      </c>
      <c r="D5725" s="249"/>
      <c r="E5725" s="249"/>
      <c r="F5725" s="183"/>
      <c r="G5725" s="184">
        <f t="shared" si="681"/>
        <v>250.70079999999999</v>
      </c>
      <c r="H5725" s="184">
        <f t="shared" si="682"/>
        <v>194.37514714</v>
      </c>
      <c r="I5725" s="184">
        <f t="shared" si="674"/>
        <v>56.325652859999991</v>
      </c>
      <c r="K5725" s="184">
        <v>0</v>
      </c>
      <c r="L5725" s="184">
        <v>0</v>
      </c>
      <c r="M5725" s="184">
        <f t="shared" si="675"/>
        <v>0</v>
      </c>
      <c r="O5725" s="188">
        <v>250.70079999999999</v>
      </c>
      <c r="P5725" s="188">
        <v>194.37514714</v>
      </c>
      <c r="Q5725" s="188">
        <f t="shared" si="676"/>
        <v>56.325652859999991</v>
      </c>
      <c r="S5725" s="184">
        <v>0</v>
      </c>
      <c r="T5725" s="184">
        <v>0</v>
      </c>
      <c r="U5725" s="184">
        <f t="shared" si="677"/>
        <v>0</v>
      </c>
      <c r="W5725" s="185">
        <v>0</v>
      </c>
      <c r="X5725" s="185">
        <v>0</v>
      </c>
      <c r="Y5725" s="185">
        <f t="shared" si="678"/>
        <v>0</v>
      </c>
    </row>
    <row r="5726" spans="2:27" s="187" customFormat="1" hidden="1" x14ac:dyDescent="0.3">
      <c r="B5726" s="226" t="s">
        <v>6022</v>
      </c>
      <c r="C5726" s="338" t="s">
        <v>13192</v>
      </c>
      <c r="D5726" s="249"/>
      <c r="E5726" s="249"/>
      <c r="F5726" s="183"/>
      <c r="G5726" s="184">
        <f t="shared" si="681"/>
        <v>558.49129999999991</v>
      </c>
      <c r="H5726" s="184">
        <f t="shared" si="682"/>
        <v>426.61382518999989</v>
      </c>
      <c r="I5726" s="184">
        <f t="shared" si="674"/>
        <v>131.87747481000002</v>
      </c>
      <c r="K5726" s="184">
        <v>0</v>
      </c>
      <c r="L5726" s="184">
        <v>0</v>
      </c>
      <c r="M5726" s="184">
        <f t="shared" si="675"/>
        <v>0</v>
      </c>
      <c r="O5726" s="188">
        <v>558.49129999999991</v>
      </c>
      <c r="P5726" s="188">
        <v>426.61382518999989</v>
      </c>
      <c r="Q5726" s="188">
        <f t="shared" si="676"/>
        <v>131.87747481000002</v>
      </c>
      <c r="S5726" s="184">
        <v>0</v>
      </c>
      <c r="T5726" s="184">
        <v>0</v>
      </c>
      <c r="U5726" s="184">
        <f t="shared" si="677"/>
        <v>0</v>
      </c>
      <c r="W5726" s="185">
        <v>0</v>
      </c>
      <c r="X5726" s="185">
        <v>0</v>
      </c>
      <c r="Y5726" s="185">
        <f t="shared" si="678"/>
        <v>0</v>
      </c>
    </row>
    <row r="5727" spans="2:27" s="187" customFormat="1" hidden="1" x14ac:dyDescent="0.3">
      <c r="B5727" s="226" t="s">
        <v>6023</v>
      </c>
      <c r="C5727" s="338" t="s">
        <v>13193</v>
      </c>
      <c r="D5727" s="249"/>
      <c r="E5727" s="249"/>
      <c r="F5727" s="183"/>
      <c r="G5727" s="184">
        <f t="shared" si="681"/>
        <v>251.94280000000001</v>
      </c>
      <c r="H5727" s="184">
        <f t="shared" si="682"/>
        <v>214.19863209000002</v>
      </c>
      <c r="I5727" s="184">
        <f t="shared" si="674"/>
        <v>37.744167909999987</v>
      </c>
      <c r="K5727" s="184">
        <v>0</v>
      </c>
      <c r="L5727" s="184">
        <v>0</v>
      </c>
      <c r="M5727" s="184">
        <f t="shared" si="675"/>
        <v>0</v>
      </c>
      <c r="O5727" s="188">
        <v>251.94280000000001</v>
      </c>
      <c r="P5727" s="188">
        <v>214.19863209000002</v>
      </c>
      <c r="Q5727" s="188">
        <f t="shared" si="676"/>
        <v>37.744167909999987</v>
      </c>
      <c r="S5727" s="184">
        <v>0</v>
      </c>
      <c r="T5727" s="184">
        <v>0</v>
      </c>
      <c r="U5727" s="184">
        <f t="shared" si="677"/>
        <v>0</v>
      </c>
      <c r="W5727" s="185">
        <v>0</v>
      </c>
      <c r="X5727" s="185">
        <v>0</v>
      </c>
      <c r="Y5727" s="185">
        <f t="shared" si="678"/>
        <v>0</v>
      </c>
    </row>
    <row r="5728" spans="2:27" s="187" customFormat="1" hidden="1" x14ac:dyDescent="0.3">
      <c r="B5728" s="226" t="s">
        <v>6024</v>
      </c>
      <c r="C5728" s="338" t="s">
        <v>13194</v>
      </c>
      <c r="D5728" s="249"/>
      <c r="E5728" s="249"/>
      <c r="F5728" s="183"/>
      <c r="G5728" s="184">
        <f t="shared" si="681"/>
        <v>486.19920000000002</v>
      </c>
      <c r="H5728" s="184">
        <f t="shared" si="682"/>
        <v>365.60711951000002</v>
      </c>
      <c r="I5728" s="184">
        <f t="shared" si="674"/>
        <v>120.59208049</v>
      </c>
      <c r="K5728" s="184">
        <v>0</v>
      </c>
      <c r="L5728" s="184">
        <v>0</v>
      </c>
      <c r="M5728" s="184">
        <f t="shared" si="675"/>
        <v>0</v>
      </c>
      <c r="O5728" s="188">
        <v>486.19920000000002</v>
      </c>
      <c r="P5728" s="188">
        <v>365.60711951000002</v>
      </c>
      <c r="Q5728" s="188">
        <f t="shared" si="676"/>
        <v>120.59208049</v>
      </c>
      <c r="S5728" s="184">
        <v>0</v>
      </c>
      <c r="T5728" s="184">
        <v>0</v>
      </c>
      <c r="U5728" s="184">
        <f t="shared" si="677"/>
        <v>0</v>
      </c>
      <c r="W5728" s="185">
        <v>0</v>
      </c>
      <c r="X5728" s="185">
        <v>0</v>
      </c>
      <c r="Y5728" s="185">
        <f t="shared" si="678"/>
        <v>0</v>
      </c>
    </row>
    <row r="5729" spans="2:25" s="187" customFormat="1" hidden="1" x14ac:dyDescent="0.3">
      <c r="B5729" s="226" t="s">
        <v>6025</v>
      </c>
      <c r="C5729" s="338" t="s">
        <v>13195</v>
      </c>
      <c r="D5729" s="249"/>
      <c r="E5729" s="249"/>
      <c r="F5729" s="183"/>
      <c r="G5729" s="184">
        <f t="shared" si="681"/>
        <v>50.953600000000002</v>
      </c>
      <c r="H5729" s="184">
        <f t="shared" si="682"/>
        <v>50.953600000000002</v>
      </c>
      <c r="I5729" s="184">
        <f t="shared" si="674"/>
        <v>0</v>
      </c>
      <c r="K5729" s="184">
        <v>0</v>
      </c>
      <c r="L5729" s="184">
        <v>0</v>
      </c>
      <c r="M5729" s="184">
        <f t="shared" si="675"/>
        <v>0</v>
      </c>
      <c r="O5729" s="188">
        <v>50.953600000000002</v>
      </c>
      <c r="P5729" s="188">
        <v>50.953600000000002</v>
      </c>
      <c r="Q5729" s="188">
        <f t="shared" si="676"/>
        <v>0</v>
      </c>
      <c r="S5729" s="184">
        <v>0</v>
      </c>
      <c r="T5729" s="184">
        <v>0</v>
      </c>
      <c r="U5729" s="184">
        <f t="shared" si="677"/>
        <v>0</v>
      </c>
      <c r="W5729" s="185">
        <v>0</v>
      </c>
      <c r="X5729" s="185">
        <v>0</v>
      </c>
      <c r="Y5729" s="185">
        <f t="shared" si="678"/>
        <v>0</v>
      </c>
    </row>
    <row r="5730" spans="2:25" s="187" customFormat="1" hidden="1" x14ac:dyDescent="0.3">
      <c r="B5730" s="226" t="s">
        <v>6026</v>
      </c>
      <c r="C5730" s="338" t="s">
        <v>13196</v>
      </c>
      <c r="D5730" s="249"/>
      <c r="E5730" s="249"/>
      <c r="F5730" s="183"/>
      <c r="G5730" s="184">
        <f t="shared" si="681"/>
        <v>560.27700000000004</v>
      </c>
      <c r="H5730" s="184">
        <f t="shared" si="682"/>
        <v>560.27700000000004</v>
      </c>
      <c r="I5730" s="184">
        <f t="shared" si="674"/>
        <v>0</v>
      </c>
      <c r="K5730" s="184">
        <v>0</v>
      </c>
      <c r="L5730" s="184">
        <v>0</v>
      </c>
      <c r="M5730" s="184">
        <f t="shared" si="675"/>
        <v>0</v>
      </c>
      <c r="O5730" s="188">
        <v>560.27700000000004</v>
      </c>
      <c r="P5730" s="188">
        <v>560.27700000000004</v>
      </c>
      <c r="Q5730" s="188">
        <f t="shared" si="676"/>
        <v>0</v>
      </c>
      <c r="S5730" s="184">
        <v>0</v>
      </c>
      <c r="T5730" s="184">
        <v>0</v>
      </c>
      <c r="U5730" s="184">
        <f t="shared" si="677"/>
        <v>0</v>
      </c>
      <c r="W5730" s="185">
        <v>0</v>
      </c>
      <c r="X5730" s="185">
        <v>0</v>
      </c>
      <c r="Y5730" s="185">
        <f t="shared" si="678"/>
        <v>0</v>
      </c>
    </row>
    <row r="5731" spans="2:25" s="187" customFormat="1" hidden="1" x14ac:dyDescent="0.3">
      <c r="B5731" s="226" t="s">
        <v>6027</v>
      </c>
      <c r="C5731" s="338" t="s">
        <v>13197</v>
      </c>
      <c r="D5731" s="249"/>
      <c r="E5731" s="249"/>
      <c r="F5731" s="183"/>
      <c r="G5731" s="184">
        <f t="shared" si="681"/>
        <v>35.618899999999996</v>
      </c>
      <c r="H5731" s="184">
        <f t="shared" si="682"/>
        <v>26.98772374</v>
      </c>
      <c r="I5731" s="184">
        <f t="shared" si="674"/>
        <v>8.6311762599999966</v>
      </c>
      <c r="K5731" s="184">
        <v>0</v>
      </c>
      <c r="L5731" s="184">
        <v>0</v>
      </c>
      <c r="M5731" s="184">
        <f t="shared" si="675"/>
        <v>0</v>
      </c>
      <c r="O5731" s="188">
        <v>35.618899999999996</v>
      </c>
      <c r="P5731" s="188">
        <v>26.98772374</v>
      </c>
      <c r="Q5731" s="188">
        <f t="shared" si="676"/>
        <v>8.6311762599999966</v>
      </c>
      <c r="S5731" s="184">
        <v>0</v>
      </c>
      <c r="T5731" s="184">
        <v>0</v>
      </c>
      <c r="U5731" s="184">
        <f t="shared" si="677"/>
        <v>0</v>
      </c>
      <c r="W5731" s="185">
        <v>0</v>
      </c>
      <c r="X5731" s="185">
        <v>0</v>
      </c>
      <c r="Y5731" s="185">
        <f t="shared" si="678"/>
        <v>0</v>
      </c>
    </row>
    <row r="5732" spans="2:25" s="187" customFormat="1" hidden="1" x14ac:dyDescent="0.3">
      <c r="B5732" s="226" t="s">
        <v>6028</v>
      </c>
      <c r="C5732" s="338" t="s">
        <v>13198</v>
      </c>
      <c r="D5732" s="249"/>
      <c r="E5732" s="249"/>
      <c r="F5732" s="183"/>
      <c r="G5732" s="184">
        <f t="shared" si="681"/>
        <v>404.68880000000001</v>
      </c>
      <c r="H5732" s="184">
        <f t="shared" si="682"/>
        <v>383.52302941000005</v>
      </c>
      <c r="I5732" s="184">
        <f t="shared" si="674"/>
        <v>21.165770589999966</v>
      </c>
      <c r="K5732" s="184">
        <v>0</v>
      </c>
      <c r="L5732" s="184">
        <v>0</v>
      </c>
      <c r="M5732" s="184">
        <f t="shared" si="675"/>
        <v>0</v>
      </c>
      <c r="O5732" s="188">
        <v>404.68880000000001</v>
      </c>
      <c r="P5732" s="188">
        <v>383.52302941000005</v>
      </c>
      <c r="Q5732" s="188">
        <f t="shared" si="676"/>
        <v>21.165770589999966</v>
      </c>
      <c r="S5732" s="184">
        <v>0</v>
      </c>
      <c r="T5732" s="184">
        <v>0</v>
      </c>
      <c r="U5732" s="184">
        <f t="shared" si="677"/>
        <v>0</v>
      </c>
      <c r="W5732" s="185">
        <v>0</v>
      </c>
      <c r="X5732" s="185">
        <v>0</v>
      </c>
      <c r="Y5732" s="185">
        <f t="shared" si="678"/>
        <v>0</v>
      </c>
    </row>
    <row r="5733" spans="2:25" s="187" customFormat="1" hidden="1" x14ac:dyDescent="0.3">
      <c r="B5733" s="226" t="s">
        <v>6029</v>
      </c>
      <c r="C5733" s="338" t="s">
        <v>13199</v>
      </c>
      <c r="D5733" s="249"/>
      <c r="E5733" s="249"/>
      <c r="F5733" s="183"/>
      <c r="G5733" s="184">
        <f t="shared" si="681"/>
        <v>666.06119999999999</v>
      </c>
      <c r="H5733" s="184">
        <f t="shared" si="682"/>
        <v>507.661046</v>
      </c>
      <c r="I5733" s="184">
        <f t="shared" si="674"/>
        <v>158.40015399999999</v>
      </c>
      <c r="K5733" s="184">
        <v>0</v>
      </c>
      <c r="L5733" s="184">
        <v>0</v>
      </c>
      <c r="M5733" s="184">
        <f t="shared" si="675"/>
        <v>0</v>
      </c>
      <c r="O5733" s="188">
        <v>666.06119999999999</v>
      </c>
      <c r="P5733" s="188">
        <v>507.661046</v>
      </c>
      <c r="Q5733" s="188">
        <f t="shared" si="676"/>
        <v>158.40015399999999</v>
      </c>
      <c r="S5733" s="184">
        <v>0</v>
      </c>
      <c r="T5733" s="184">
        <v>0</v>
      </c>
      <c r="U5733" s="184">
        <f t="shared" si="677"/>
        <v>0</v>
      </c>
      <c r="W5733" s="185">
        <v>0</v>
      </c>
      <c r="X5733" s="185">
        <v>0</v>
      </c>
      <c r="Y5733" s="185">
        <f t="shared" si="678"/>
        <v>0</v>
      </c>
    </row>
    <row r="5734" spans="2:25" s="187" customFormat="1" hidden="1" x14ac:dyDescent="0.3">
      <c r="B5734" s="226" t="s">
        <v>6030</v>
      </c>
      <c r="C5734" s="338" t="s">
        <v>13200</v>
      </c>
      <c r="D5734" s="249"/>
      <c r="E5734" s="249"/>
      <c r="F5734" s="183"/>
      <c r="G5734" s="184">
        <f t="shared" si="681"/>
        <v>580.64150000000006</v>
      </c>
      <c r="H5734" s="184">
        <f t="shared" si="682"/>
        <v>504.71525952000002</v>
      </c>
      <c r="I5734" s="184">
        <f t="shared" si="674"/>
        <v>75.926240480000047</v>
      </c>
      <c r="K5734" s="184">
        <v>0</v>
      </c>
      <c r="L5734" s="184">
        <v>0</v>
      </c>
      <c r="M5734" s="184">
        <f t="shared" si="675"/>
        <v>0</v>
      </c>
      <c r="O5734" s="188">
        <v>580.64150000000006</v>
      </c>
      <c r="P5734" s="188">
        <v>504.71525952000002</v>
      </c>
      <c r="Q5734" s="188">
        <f t="shared" si="676"/>
        <v>75.926240480000047</v>
      </c>
      <c r="S5734" s="184">
        <v>0</v>
      </c>
      <c r="T5734" s="184">
        <v>0</v>
      </c>
      <c r="U5734" s="184">
        <f t="shared" si="677"/>
        <v>0</v>
      </c>
      <c r="W5734" s="185">
        <v>0</v>
      </c>
      <c r="X5734" s="185">
        <v>0</v>
      </c>
      <c r="Y5734" s="185">
        <f t="shared" si="678"/>
        <v>0</v>
      </c>
    </row>
    <row r="5735" spans="2:25" s="187" customFormat="1" hidden="1" x14ac:dyDescent="0.3">
      <c r="B5735" s="226" t="s">
        <v>6031</v>
      </c>
      <c r="C5735" s="338" t="s">
        <v>13201</v>
      </c>
      <c r="D5735" s="249"/>
      <c r="E5735" s="249"/>
      <c r="F5735" s="183"/>
      <c r="G5735" s="184">
        <f t="shared" si="681"/>
        <v>384.41469999999998</v>
      </c>
      <c r="H5735" s="184">
        <f t="shared" si="682"/>
        <v>384.41469999999998</v>
      </c>
      <c r="I5735" s="184">
        <f t="shared" si="674"/>
        <v>0</v>
      </c>
      <c r="K5735" s="184">
        <v>0</v>
      </c>
      <c r="L5735" s="184">
        <v>0</v>
      </c>
      <c r="M5735" s="184">
        <f t="shared" si="675"/>
        <v>0</v>
      </c>
      <c r="O5735" s="188">
        <v>384.41469999999998</v>
      </c>
      <c r="P5735" s="188">
        <v>384.41469999999998</v>
      </c>
      <c r="Q5735" s="188">
        <f t="shared" si="676"/>
        <v>0</v>
      </c>
      <c r="S5735" s="184">
        <v>0</v>
      </c>
      <c r="T5735" s="184">
        <v>0</v>
      </c>
      <c r="U5735" s="184">
        <f t="shared" si="677"/>
        <v>0</v>
      </c>
      <c r="W5735" s="185">
        <v>0</v>
      </c>
      <c r="X5735" s="185">
        <v>0</v>
      </c>
      <c r="Y5735" s="185">
        <f t="shared" si="678"/>
        <v>0</v>
      </c>
    </row>
    <row r="5736" spans="2:25" s="187" customFormat="1" hidden="1" x14ac:dyDescent="0.3">
      <c r="B5736" s="226" t="s">
        <v>6032</v>
      </c>
      <c r="C5736" s="338" t="s">
        <v>13202</v>
      </c>
      <c r="D5736" s="249"/>
      <c r="E5736" s="249"/>
      <c r="F5736" s="183"/>
      <c r="G5736" s="184">
        <f t="shared" si="681"/>
        <v>2049.5201999999999</v>
      </c>
      <c r="H5736" s="184">
        <f t="shared" si="682"/>
        <v>1753.8806267299999</v>
      </c>
      <c r="I5736" s="184">
        <f t="shared" si="674"/>
        <v>295.63957327000003</v>
      </c>
      <c r="K5736" s="184">
        <v>0</v>
      </c>
      <c r="L5736" s="184">
        <v>0</v>
      </c>
      <c r="M5736" s="184">
        <f t="shared" si="675"/>
        <v>0</v>
      </c>
      <c r="O5736" s="188">
        <v>2049.5201999999999</v>
      </c>
      <c r="P5736" s="188">
        <v>1753.8806267299999</v>
      </c>
      <c r="Q5736" s="188">
        <f t="shared" si="676"/>
        <v>295.63957327000003</v>
      </c>
      <c r="S5736" s="184">
        <v>0</v>
      </c>
      <c r="T5736" s="184">
        <v>0</v>
      </c>
      <c r="U5736" s="184">
        <f t="shared" si="677"/>
        <v>0</v>
      </c>
      <c r="W5736" s="185">
        <v>0</v>
      </c>
      <c r="X5736" s="185">
        <v>0</v>
      </c>
      <c r="Y5736" s="185">
        <f t="shared" si="678"/>
        <v>0</v>
      </c>
    </row>
    <row r="5737" spans="2:25" s="187" customFormat="1" hidden="1" x14ac:dyDescent="0.3">
      <c r="B5737" s="226" t="s">
        <v>6033</v>
      </c>
      <c r="C5737" s="338" t="s">
        <v>13203</v>
      </c>
      <c r="D5737" s="249"/>
      <c r="E5737" s="249"/>
      <c r="F5737" s="183"/>
      <c r="G5737" s="184">
        <f t="shared" si="681"/>
        <v>218.4502</v>
      </c>
      <c r="H5737" s="184">
        <f t="shared" si="682"/>
        <v>125.00739684</v>
      </c>
      <c r="I5737" s="184">
        <f t="shared" si="674"/>
        <v>93.442803159999997</v>
      </c>
      <c r="K5737" s="184">
        <v>0</v>
      </c>
      <c r="L5737" s="184">
        <v>0</v>
      </c>
      <c r="M5737" s="184">
        <f t="shared" si="675"/>
        <v>0</v>
      </c>
      <c r="O5737" s="188">
        <v>218.4502</v>
      </c>
      <c r="P5737" s="188">
        <v>125.00739684</v>
      </c>
      <c r="Q5737" s="188">
        <f t="shared" si="676"/>
        <v>93.442803159999997</v>
      </c>
      <c r="S5737" s="184">
        <v>0</v>
      </c>
      <c r="T5737" s="184">
        <v>0</v>
      </c>
      <c r="U5737" s="184">
        <f t="shared" si="677"/>
        <v>0</v>
      </c>
      <c r="W5737" s="185">
        <v>0</v>
      </c>
      <c r="X5737" s="185">
        <v>0</v>
      </c>
      <c r="Y5737" s="185">
        <f t="shared" si="678"/>
        <v>0</v>
      </c>
    </row>
    <row r="5738" spans="2:25" s="187" customFormat="1" hidden="1" x14ac:dyDescent="0.3">
      <c r="B5738" s="226" t="s">
        <v>6034</v>
      </c>
      <c r="C5738" s="338" t="s">
        <v>13204</v>
      </c>
      <c r="D5738" s="249"/>
      <c r="E5738" s="249"/>
      <c r="F5738" s="183"/>
      <c r="G5738" s="184">
        <f t="shared" si="681"/>
        <v>98.550700000000006</v>
      </c>
      <c r="H5738" s="184">
        <f t="shared" si="682"/>
        <v>83.772001290000006</v>
      </c>
      <c r="I5738" s="184">
        <f t="shared" si="674"/>
        <v>14.77869871</v>
      </c>
      <c r="K5738" s="184">
        <v>0</v>
      </c>
      <c r="L5738" s="184">
        <v>0</v>
      </c>
      <c r="M5738" s="184">
        <f t="shared" si="675"/>
        <v>0</v>
      </c>
      <c r="O5738" s="188">
        <v>98.550700000000006</v>
      </c>
      <c r="P5738" s="188">
        <v>83.772001290000006</v>
      </c>
      <c r="Q5738" s="188">
        <f t="shared" si="676"/>
        <v>14.77869871</v>
      </c>
      <c r="S5738" s="184">
        <v>0</v>
      </c>
      <c r="T5738" s="184">
        <v>0</v>
      </c>
      <c r="U5738" s="184">
        <f t="shared" si="677"/>
        <v>0</v>
      </c>
      <c r="W5738" s="185">
        <v>0</v>
      </c>
      <c r="X5738" s="185">
        <v>0</v>
      </c>
      <c r="Y5738" s="185">
        <f t="shared" si="678"/>
        <v>0</v>
      </c>
    </row>
    <row r="5739" spans="2:25" s="187" customFormat="1" hidden="1" x14ac:dyDescent="0.3">
      <c r="B5739" s="226" t="s">
        <v>6035</v>
      </c>
      <c r="C5739" s="338" t="s">
        <v>13205</v>
      </c>
      <c r="D5739" s="249"/>
      <c r="E5739" s="249"/>
      <c r="F5739" s="183"/>
      <c r="G5739" s="184">
        <f t="shared" si="681"/>
        <v>309.3569</v>
      </c>
      <c r="H5739" s="184">
        <f t="shared" si="682"/>
        <v>233.99814430000001</v>
      </c>
      <c r="I5739" s="184">
        <f t="shared" si="674"/>
        <v>75.358755699999989</v>
      </c>
      <c r="K5739" s="184">
        <v>0</v>
      </c>
      <c r="L5739" s="184">
        <v>0</v>
      </c>
      <c r="M5739" s="184">
        <f t="shared" si="675"/>
        <v>0</v>
      </c>
      <c r="O5739" s="188">
        <v>309.3569</v>
      </c>
      <c r="P5739" s="188">
        <v>233.99814430000001</v>
      </c>
      <c r="Q5739" s="188">
        <f t="shared" si="676"/>
        <v>75.358755699999989</v>
      </c>
      <c r="S5739" s="184">
        <v>0</v>
      </c>
      <c r="T5739" s="184">
        <v>0</v>
      </c>
      <c r="U5739" s="184">
        <f t="shared" si="677"/>
        <v>0</v>
      </c>
      <c r="W5739" s="185">
        <v>0</v>
      </c>
      <c r="X5739" s="185">
        <v>0</v>
      </c>
      <c r="Y5739" s="185">
        <f t="shared" si="678"/>
        <v>0</v>
      </c>
    </row>
    <row r="5740" spans="2:25" s="187" customFormat="1" hidden="1" x14ac:dyDescent="0.3">
      <c r="B5740" s="226" t="s">
        <v>6036</v>
      </c>
      <c r="C5740" s="338" t="s">
        <v>13206</v>
      </c>
      <c r="D5740" s="249"/>
      <c r="E5740" s="249"/>
      <c r="F5740" s="183"/>
      <c r="G5740" s="184">
        <f t="shared" si="681"/>
        <v>1577.4035999999999</v>
      </c>
      <c r="H5740" s="184">
        <f t="shared" si="682"/>
        <v>1577.4035999999999</v>
      </c>
      <c r="I5740" s="184">
        <f t="shared" si="674"/>
        <v>0</v>
      </c>
      <c r="K5740" s="184">
        <v>0</v>
      </c>
      <c r="L5740" s="184">
        <v>0</v>
      </c>
      <c r="M5740" s="184">
        <f t="shared" si="675"/>
        <v>0</v>
      </c>
      <c r="O5740" s="188">
        <v>1577.4035999999999</v>
      </c>
      <c r="P5740" s="188">
        <v>1577.4035999999999</v>
      </c>
      <c r="Q5740" s="188">
        <f t="shared" si="676"/>
        <v>0</v>
      </c>
      <c r="S5740" s="184">
        <v>0</v>
      </c>
      <c r="T5740" s="184">
        <v>0</v>
      </c>
      <c r="U5740" s="184">
        <f t="shared" si="677"/>
        <v>0</v>
      </c>
      <c r="W5740" s="185">
        <v>0</v>
      </c>
      <c r="X5740" s="185">
        <v>0</v>
      </c>
      <c r="Y5740" s="185">
        <f t="shared" si="678"/>
        <v>0</v>
      </c>
    </row>
    <row r="5741" spans="2:25" s="187" customFormat="1" hidden="1" x14ac:dyDescent="0.3">
      <c r="B5741" s="226" t="s">
        <v>6037</v>
      </c>
      <c r="C5741" s="338" t="s">
        <v>13207</v>
      </c>
      <c r="D5741" s="249"/>
      <c r="E5741" s="249"/>
      <c r="F5741" s="183"/>
      <c r="G5741" s="184">
        <f t="shared" si="681"/>
        <v>170.01950000000002</v>
      </c>
      <c r="H5741" s="184">
        <f t="shared" si="682"/>
        <v>122.27335684000001</v>
      </c>
      <c r="I5741" s="184">
        <f t="shared" si="674"/>
        <v>47.746143160000017</v>
      </c>
      <c r="K5741" s="184">
        <v>0</v>
      </c>
      <c r="L5741" s="184">
        <v>0</v>
      </c>
      <c r="M5741" s="184">
        <f t="shared" si="675"/>
        <v>0</v>
      </c>
      <c r="O5741" s="188">
        <v>170.01950000000002</v>
      </c>
      <c r="P5741" s="188">
        <v>122.27335684000001</v>
      </c>
      <c r="Q5741" s="188">
        <f t="shared" si="676"/>
        <v>47.746143160000017</v>
      </c>
      <c r="S5741" s="184">
        <v>0</v>
      </c>
      <c r="T5741" s="184">
        <v>0</v>
      </c>
      <c r="U5741" s="184">
        <f t="shared" si="677"/>
        <v>0</v>
      </c>
      <c r="W5741" s="185">
        <v>0</v>
      </c>
      <c r="X5741" s="185">
        <v>0</v>
      </c>
      <c r="Y5741" s="185">
        <f t="shared" si="678"/>
        <v>0</v>
      </c>
    </row>
    <row r="5742" spans="2:25" s="187" customFormat="1" hidden="1" x14ac:dyDescent="0.3">
      <c r="B5742" s="226" t="s">
        <v>6038</v>
      </c>
      <c r="C5742" s="338" t="s">
        <v>13208</v>
      </c>
      <c r="D5742" s="249"/>
      <c r="E5742" s="249"/>
      <c r="F5742" s="183"/>
      <c r="G5742" s="184">
        <f t="shared" si="681"/>
        <v>108.31960000000001</v>
      </c>
      <c r="H5742" s="184">
        <f t="shared" si="682"/>
        <v>84.362324839999999</v>
      </c>
      <c r="I5742" s="184">
        <f t="shared" si="674"/>
        <v>23.957275160000009</v>
      </c>
      <c r="K5742" s="184">
        <v>0</v>
      </c>
      <c r="L5742" s="184">
        <v>0</v>
      </c>
      <c r="M5742" s="184">
        <f t="shared" si="675"/>
        <v>0</v>
      </c>
      <c r="O5742" s="188">
        <v>108.31960000000001</v>
      </c>
      <c r="P5742" s="188">
        <v>84.362324839999999</v>
      </c>
      <c r="Q5742" s="188">
        <f t="shared" si="676"/>
        <v>23.957275160000009</v>
      </c>
      <c r="S5742" s="184">
        <v>0</v>
      </c>
      <c r="T5742" s="184">
        <v>0</v>
      </c>
      <c r="U5742" s="184">
        <f t="shared" si="677"/>
        <v>0</v>
      </c>
      <c r="W5742" s="185">
        <v>0</v>
      </c>
      <c r="X5742" s="185">
        <v>0</v>
      </c>
      <c r="Y5742" s="185">
        <f t="shared" si="678"/>
        <v>0</v>
      </c>
    </row>
    <row r="5743" spans="2:25" s="187" customFormat="1" hidden="1" x14ac:dyDescent="0.3">
      <c r="B5743" s="226" t="s">
        <v>6039</v>
      </c>
      <c r="C5743" s="338" t="s">
        <v>13209</v>
      </c>
      <c r="D5743" s="249"/>
      <c r="E5743" s="249"/>
      <c r="F5743" s="183"/>
      <c r="G5743" s="184">
        <f t="shared" si="681"/>
        <v>60</v>
      </c>
      <c r="H5743" s="184">
        <f t="shared" si="682"/>
        <v>0</v>
      </c>
      <c r="I5743" s="184">
        <f t="shared" si="674"/>
        <v>60</v>
      </c>
      <c r="K5743" s="184">
        <v>0</v>
      </c>
      <c r="L5743" s="184">
        <v>0</v>
      </c>
      <c r="M5743" s="184">
        <f t="shared" si="675"/>
        <v>0</v>
      </c>
      <c r="O5743" s="188">
        <v>60</v>
      </c>
      <c r="P5743" s="188">
        <v>0</v>
      </c>
      <c r="Q5743" s="188">
        <f t="shared" si="676"/>
        <v>60</v>
      </c>
      <c r="S5743" s="184">
        <v>0</v>
      </c>
      <c r="T5743" s="184">
        <v>0</v>
      </c>
      <c r="U5743" s="184">
        <f t="shared" si="677"/>
        <v>0</v>
      </c>
      <c r="W5743" s="185">
        <v>0</v>
      </c>
      <c r="X5743" s="185">
        <v>0</v>
      </c>
      <c r="Y5743" s="185">
        <f t="shared" si="678"/>
        <v>0</v>
      </c>
    </row>
    <row r="5744" spans="2:25" s="187" customFormat="1" x14ac:dyDescent="0.3">
      <c r="B5744" s="262" t="s">
        <v>328</v>
      </c>
      <c r="C5744" s="338" t="s">
        <v>13747</v>
      </c>
      <c r="D5744" s="249"/>
      <c r="E5744" s="249"/>
      <c r="F5744" s="183"/>
      <c r="G5744" s="176">
        <f>+K5744+O5744+S5744+W5744-D5744</f>
        <v>113201.18419999997</v>
      </c>
      <c r="H5744" s="176">
        <f>+L5744+P5744+T5744+X5744-E5744</f>
        <v>94809.104730260093</v>
      </c>
      <c r="I5744" s="176">
        <f t="shared" si="674"/>
        <v>18392.079469739881</v>
      </c>
      <c r="J5744" s="179"/>
      <c r="K5744" s="245">
        <v>0</v>
      </c>
      <c r="L5744" s="245">
        <v>0</v>
      </c>
      <c r="M5744" s="245">
        <f t="shared" si="675"/>
        <v>0</v>
      </c>
      <c r="N5744" s="179"/>
      <c r="O5744" s="243">
        <v>113201.18419999997</v>
      </c>
      <c r="P5744" s="243">
        <v>94809.104730260093</v>
      </c>
      <c r="Q5744" s="243">
        <f t="shared" si="676"/>
        <v>18392.079469739881</v>
      </c>
      <c r="R5744" s="244"/>
      <c r="S5744" s="243">
        <v>0</v>
      </c>
      <c r="T5744" s="243">
        <v>0</v>
      </c>
      <c r="U5744" s="243">
        <f t="shared" si="677"/>
        <v>0</v>
      </c>
      <c r="V5744" s="244"/>
      <c r="W5744" s="243">
        <v>0</v>
      </c>
      <c r="X5744" s="243">
        <v>0</v>
      </c>
      <c r="Y5744" s="243">
        <f t="shared" si="678"/>
        <v>0</v>
      </c>
    </row>
    <row r="5745" spans="2:25" s="187" customFormat="1" hidden="1" x14ac:dyDescent="0.3">
      <c r="B5745" s="226" t="s">
        <v>6040</v>
      </c>
      <c r="C5745" s="338" t="s">
        <v>13210</v>
      </c>
      <c r="D5745" s="249"/>
      <c r="E5745" s="249"/>
      <c r="F5745" s="183"/>
      <c r="G5745" s="184">
        <f t="shared" ref="G5745:G5808" si="683">+K5745+O5745+S5745+W5745</f>
        <v>281.8073</v>
      </c>
      <c r="H5745" s="184">
        <f t="shared" ref="H5745:H5808" si="684">+L5745+P5745+T5745+X5745</f>
        <v>258.63255486000003</v>
      </c>
      <c r="I5745" s="184">
        <f t="shared" si="674"/>
        <v>23.17474513999997</v>
      </c>
      <c r="K5745" s="184">
        <v>0</v>
      </c>
      <c r="L5745" s="184">
        <v>0</v>
      </c>
      <c r="M5745" s="184">
        <f t="shared" si="675"/>
        <v>0</v>
      </c>
      <c r="O5745" s="188">
        <v>281.8073</v>
      </c>
      <c r="P5745" s="188">
        <v>258.63255486000003</v>
      </c>
      <c r="Q5745" s="188">
        <f t="shared" si="676"/>
        <v>23.17474513999997</v>
      </c>
      <c r="S5745" s="184">
        <v>0</v>
      </c>
      <c r="T5745" s="184">
        <v>0</v>
      </c>
      <c r="U5745" s="184">
        <f t="shared" si="677"/>
        <v>0</v>
      </c>
      <c r="W5745" s="185">
        <v>0</v>
      </c>
      <c r="X5745" s="185">
        <v>0</v>
      </c>
      <c r="Y5745" s="185">
        <f t="shared" si="678"/>
        <v>0</v>
      </c>
    </row>
    <row r="5746" spans="2:25" s="187" customFormat="1" hidden="1" x14ac:dyDescent="0.3">
      <c r="B5746" s="226" t="s">
        <v>6041</v>
      </c>
      <c r="C5746" s="338" t="s">
        <v>13211</v>
      </c>
      <c r="D5746" s="249"/>
      <c r="E5746" s="249"/>
      <c r="F5746" s="183"/>
      <c r="G5746" s="184">
        <f t="shared" si="683"/>
        <v>898.63980000000004</v>
      </c>
      <c r="H5746" s="184">
        <f t="shared" si="684"/>
        <v>876.28249858000004</v>
      </c>
      <c r="I5746" s="184">
        <f t="shared" si="674"/>
        <v>22.357301419999999</v>
      </c>
      <c r="K5746" s="184">
        <v>0</v>
      </c>
      <c r="L5746" s="184">
        <v>0</v>
      </c>
      <c r="M5746" s="184">
        <f t="shared" si="675"/>
        <v>0</v>
      </c>
      <c r="O5746" s="188">
        <v>898.63980000000004</v>
      </c>
      <c r="P5746" s="188">
        <v>876.28249858000004</v>
      </c>
      <c r="Q5746" s="188">
        <f t="shared" si="676"/>
        <v>22.357301419999999</v>
      </c>
      <c r="S5746" s="184">
        <v>0</v>
      </c>
      <c r="T5746" s="184">
        <v>0</v>
      </c>
      <c r="U5746" s="184">
        <f t="shared" si="677"/>
        <v>0</v>
      </c>
      <c r="W5746" s="185">
        <v>0</v>
      </c>
      <c r="X5746" s="185">
        <v>0</v>
      </c>
      <c r="Y5746" s="185">
        <f t="shared" si="678"/>
        <v>0</v>
      </c>
    </row>
    <row r="5747" spans="2:25" s="187" customFormat="1" hidden="1" x14ac:dyDescent="0.3">
      <c r="B5747" s="226" t="s">
        <v>6042</v>
      </c>
      <c r="C5747" s="338" t="s">
        <v>13212</v>
      </c>
      <c r="D5747" s="249"/>
      <c r="E5747" s="249"/>
      <c r="F5747" s="183"/>
      <c r="G5747" s="184">
        <f t="shared" si="683"/>
        <v>2691.4647</v>
      </c>
      <c r="H5747" s="184">
        <f t="shared" si="684"/>
        <v>2586.7685667299997</v>
      </c>
      <c r="I5747" s="184">
        <f t="shared" si="674"/>
        <v>104.69613327000025</v>
      </c>
      <c r="K5747" s="184">
        <v>0</v>
      </c>
      <c r="L5747" s="184">
        <v>0</v>
      </c>
      <c r="M5747" s="184">
        <f t="shared" si="675"/>
        <v>0</v>
      </c>
      <c r="O5747" s="188">
        <v>2691.4647</v>
      </c>
      <c r="P5747" s="188">
        <v>2586.7685667299997</v>
      </c>
      <c r="Q5747" s="188">
        <f t="shared" si="676"/>
        <v>104.69613327000025</v>
      </c>
      <c r="S5747" s="184">
        <v>0</v>
      </c>
      <c r="T5747" s="184">
        <v>0</v>
      </c>
      <c r="U5747" s="184">
        <f t="shared" si="677"/>
        <v>0</v>
      </c>
      <c r="W5747" s="185">
        <v>0</v>
      </c>
      <c r="X5747" s="185">
        <v>0</v>
      </c>
      <c r="Y5747" s="185">
        <f t="shared" si="678"/>
        <v>0</v>
      </c>
    </row>
    <row r="5748" spans="2:25" s="187" customFormat="1" hidden="1" x14ac:dyDescent="0.3">
      <c r="B5748" s="226" t="s">
        <v>6043</v>
      </c>
      <c r="C5748" s="338" t="s">
        <v>13213</v>
      </c>
      <c r="D5748" s="249"/>
      <c r="E5748" s="249"/>
      <c r="F5748" s="183"/>
      <c r="G5748" s="184">
        <f t="shared" si="683"/>
        <v>1760.2744</v>
      </c>
      <c r="H5748" s="184">
        <f t="shared" si="684"/>
        <v>1662.3987491299999</v>
      </c>
      <c r="I5748" s="184">
        <f t="shared" si="674"/>
        <v>97.875650870000072</v>
      </c>
      <c r="K5748" s="184">
        <v>0</v>
      </c>
      <c r="L5748" s="184">
        <v>0</v>
      </c>
      <c r="M5748" s="184">
        <f t="shared" si="675"/>
        <v>0</v>
      </c>
      <c r="O5748" s="188">
        <v>1760.2744</v>
      </c>
      <c r="P5748" s="188">
        <v>1662.3987491299999</v>
      </c>
      <c r="Q5748" s="188">
        <f t="shared" si="676"/>
        <v>97.875650870000072</v>
      </c>
      <c r="S5748" s="184">
        <v>0</v>
      </c>
      <c r="T5748" s="184">
        <v>0</v>
      </c>
      <c r="U5748" s="184">
        <f t="shared" si="677"/>
        <v>0</v>
      </c>
      <c r="W5748" s="185">
        <v>0</v>
      </c>
      <c r="X5748" s="185">
        <v>0</v>
      </c>
      <c r="Y5748" s="185">
        <f t="shared" si="678"/>
        <v>0</v>
      </c>
    </row>
    <row r="5749" spans="2:25" s="187" customFormat="1" hidden="1" x14ac:dyDescent="0.3">
      <c r="B5749" s="226" t="s">
        <v>6044</v>
      </c>
      <c r="C5749" s="338" t="s">
        <v>13214</v>
      </c>
      <c r="D5749" s="249"/>
      <c r="E5749" s="249"/>
      <c r="F5749" s="183"/>
      <c r="G5749" s="184">
        <f t="shared" si="683"/>
        <v>2421.4294</v>
      </c>
      <c r="H5749" s="184">
        <f t="shared" si="684"/>
        <v>2319.7270950399998</v>
      </c>
      <c r="I5749" s="184">
        <f t="shared" si="674"/>
        <v>101.70230496000022</v>
      </c>
      <c r="K5749" s="184">
        <v>0</v>
      </c>
      <c r="L5749" s="184">
        <v>0</v>
      </c>
      <c r="M5749" s="184">
        <f t="shared" si="675"/>
        <v>0</v>
      </c>
      <c r="O5749" s="188">
        <v>2421.4294</v>
      </c>
      <c r="P5749" s="188">
        <v>2319.7270950399998</v>
      </c>
      <c r="Q5749" s="188">
        <f t="shared" si="676"/>
        <v>101.70230496000022</v>
      </c>
      <c r="S5749" s="184">
        <v>0</v>
      </c>
      <c r="T5749" s="184">
        <v>0</v>
      </c>
      <c r="U5749" s="184">
        <f t="shared" si="677"/>
        <v>0</v>
      </c>
      <c r="W5749" s="185">
        <v>0</v>
      </c>
      <c r="X5749" s="185">
        <v>0</v>
      </c>
      <c r="Y5749" s="185">
        <f t="shared" si="678"/>
        <v>0</v>
      </c>
    </row>
    <row r="5750" spans="2:25" s="187" customFormat="1" hidden="1" x14ac:dyDescent="0.3">
      <c r="B5750" s="226" t="s">
        <v>6045</v>
      </c>
      <c r="C5750" s="338" t="s">
        <v>13215</v>
      </c>
      <c r="D5750" s="249"/>
      <c r="E5750" s="249"/>
      <c r="F5750" s="183"/>
      <c r="G5750" s="184">
        <f t="shared" si="683"/>
        <v>2725.9085</v>
      </c>
      <c r="H5750" s="184">
        <f t="shared" si="684"/>
        <v>2440.5840493300002</v>
      </c>
      <c r="I5750" s="184">
        <f t="shared" si="674"/>
        <v>285.32445066999981</v>
      </c>
      <c r="K5750" s="184">
        <v>0</v>
      </c>
      <c r="L5750" s="184">
        <v>0</v>
      </c>
      <c r="M5750" s="184">
        <f t="shared" si="675"/>
        <v>0</v>
      </c>
      <c r="O5750" s="188">
        <v>2725.9085</v>
      </c>
      <c r="P5750" s="188">
        <v>2440.5840493300002</v>
      </c>
      <c r="Q5750" s="188">
        <f t="shared" si="676"/>
        <v>285.32445066999981</v>
      </c>
      <c r="S5750" s="184">
        <v>0</v>
      </c>
      <c r="T5750" s="184">
        <v>0</v>
      </c>
      <c r="U5750" s="184">
        <f t="shared" si="677"/>
        <v>0</v>
      </c>
      <c r="W5750" s="185">
        <v>0</v>
      </c>
      <c r="X5750" s="185">
        <v>0</v>
      </c>
      <c r="Y5750" s="185">
        <f t="shared" si="678"/>
        <v>0</v>
      </c>
    </row>
    <row r="5751" spans="2:25" s="187" customFormat="1" hidden="1" x14ac:dyDescent="0.3">
      <c r="B5751" s="226" t="s">
        <v>6046</v>
      </c>
      <c r="C5751" s="338" t="s">
        <v>13216</v>
      </c>
      <c r="D5751" s="249"/>
      <c r="E5751" s="249"/>
      <c r="F5751" s="183"/>
      <c r="G5751" s="184">
        <f t="shared" si="683"/>
        <v>2281.7718</v>
      </c>
      <c r="H5751" s="184">
        <f t="shared" si="684"/>
        <v>2077.9986285800001</v>
      </c>
      <c r="I5751" s="184">
        <f t="shared" si="674"/>
        <v>203.77317141999993</v>
      </c>
      <c r="K5751" s="184">
        <v>0</v>
      </c>
      <c r="L5751" s="184">
        <v>0</v>
      </c>
      <c r="M5751" s="184">
        <f t="shared" si="675"/>
        <v>0</v>
      </c>
      <c r="O5751" s="188">
        <v>2281.7718</v>
      </c>
      <c r="P5751" s="188">
        <v>2077.9986285800001</v>
      </c>
      <c r="Q5751" s="188">
        <f t="shared" si="676"/>
        <v>203.77317141999993</v>
      </c>
      <c r="S5751" s="184">
        <v>0</v>
      </c>
      <c r="T5751" s="184">
        <v>0</v>
      </c>
      <c r="U5751" s="184">
        <f t="shared" si="677"/>
        <v>0</v>
      </c>
      <c r="W5751" s="185">
        <v>0</v>
      </c>
      <c r="X5751" s="185">
        <v>0</v>
      </c>
      <c r="Y5751" s="185">
        <f t="shared" si="678"/>
        <v>0</v>
      </c>
    </row>
    <row r="5752" spans="2:25" s="187" customFormat="1" hidden="1" x14ac:dyDescent="0.3">
      <c r="B5752" s="226" t="s">
        <v>6047</v>
      </c>
      <c r="C5752" s="338" t="s">
        <v>13217</v>
      </c>
      <c r="D5752" s="249"/>
      <c r="E5752" s="249"/>
      <c r="F5752" s="183"/>
      <c r="G5752" s="184">
        <f t="shared" si="683"/>
        <v>1720.3626999999999</v>
      </c>
      <c r="H5752" s="184">
        <f t="shared" si="684"/>
        <v>1688.3492544799999</v>
      </c>
      <c r="I5752" s="184">
        <f t="shared" si="674"/>
        <v>32.013445520000005</v>
      </c>
      <c r="K5752" s="184">
        <v>0</v>
      </c>
      <c r="L5752" s="184">
        <v>0</v>
      </c>
      <c r="M5752" s="184">
        <f t="shared" si="675"/>
        <v>0</v>
      </c>
      <c r="O5752" s="188">
        <v>1720.3626999999999</v>
      </c>
      <c r="P5752" s="188">
        <v>1688.3492544799999</v>
      </c>
      <c r="Q5752" s="188">
        <f t="shared" si="676"/>
        <v>32.013445520000005</v>
      </c>
      <c r="S5752" s="184">
        <v>0</v>
      </c>
      <c r="T5752" s="184">
        <v>0</v>
      </c>
      <c r="U5752" s="184">
        <f t="shared" si="677"/>
        <v>0</v>
      </c>
      <c r="W5752" s="185">
        <v>0</v>
      </c>
      <c r="X5752" s="185">
        <v>0</v>
      </c>
      <c r="Y5752" s="185">
        <f t="shared" si="678"/>
        <v>0</v>
      </c>
    </row>
    <row r="5753" spans="2:25" s="187" customFormat="1" hidden="1" x14ac:dyDescent="0.3">
      <c r="B5753" s="226" t="s">
        <v>6048</v>
      </c>
      <c r="C5753" s="338" t="s">
        <v>13218</v>
      </c>
      <c r="D5753" s="249"/>
      <c r="E5753" s="249"/>
      <c r="F5753" s="183"/>
      <c r="G5753" s="184">
        <f t="shared" si="683"/>
        <v>1576.0332000000001</v>
      </c>
      <c r="H5753" s="184">
        <f t="shared" si="684"/>
        <v>1426.5659257</v>
      </c>
      <c r="I5753" s="184">
        <f t="shared" si="674"/>
        <v>149.4672743000001</v>
      </c>
      <c r="K5753" s="184">
        <v>0</v>
      </c>
      <c r="L5753" s="184">
        <v>0</v>
      </c>
      <c r="M5753" s="184">
        <f t="shared" si="675"/>
        <v>0</v>
      </c>
      <c r="O5753" s="188">
        <v>1576.0332000000001</v>
      </c>
      <c r="P5753" s="188">
        <v>1426.5659257</v>
      </c>
      <c r="Q5753" s="188">
        <f t="shared" si="676"/>
        <v>149.4672743000001</v>
      </c>
      <c r="S5753" s="184">
        <v>0</v>
      </c>
      <c r="T5753" s="184">
        <v>0</v>
      </c>
      <c r="U5753" s="184">
        <f t="shared" si="677"/>
        <v>0</v>
      </c>
      <c r="W5753" s="185">
        <v>0</v>
      </c>
      <c r="X5753" s="185">
        <v>0</v>
      </c>
      <c r="Y5753" s="185">
        <f t="shared" si="678"/>
        <v>0</v>
      </c>
    </row>
    <row r="5754" spans="2:25" s="187" customFormat="1" hidden="1" x14ac:dyDescent="0.3">
      <c r="B5754" s="226" t="s">
        <v>6049</v>
      </c>
      <c r="C5754" s="338" t="s">
        <v>13219</v>
      </c>
      <c r="D5754" s="249"/>
      <c r="E5754" s="249"/>
      <c r="F5754" s="183"/>
      <c r="G5754" s="184">
        <f t="shared" si="683"/>
        <v>1061.8167000000001</v>
      </c>
      <c r="H5754" s="184">
        <f t="shared" si="684"/>
        <v>934.64905312999997</v>
      </c>
      <c r="I5754" s="184">
        <f t="shared" si="674"/>
        <v>127.16764687000011</v>
      </c>
      <c r="K5754" s="184">
        <v>0</v>
      </c>
      <c r="L5754" s="184">
        <v>0</v>
      </c>
      <c r="M5754" s="184">
        <f t="shared" si="675"/>
        <v>0</v>
      </c>
      <c r="O5754" s="188">
        <v>1061.8167000000001</v>
      </c>
      <c r="P5754" s="188">
        <v>934.64905312999997</v>
      </c>
      <c r="Q5754" s="188">
        <f t="shared" si="676"/>
        <v>127.16764687000011</v>
      </c>
      <c r="S5754" s="184">
        <v>0</v>
      </c>
      <c r="T5754" s="184">
        <v>0</v>
      </c>
      <c r="U5754" s="184">
        <f t="shared" si="677"/>
        <v>0</v>
      </c>
      <c r="W5754" s="185">
        <v>0</v>
      </c>
      <c r="X5754" s="185">
        <v>0</v>
      </c>
      <c r="Y5754" s="185">
        <f t="shared" si="678"/>
        <v>0</v>
      </c>
    </row>
    <row r="5755" spans="2:25" s="187" customFormat="1" hidden="1" x14ac:dyDescent="0.3">
      <c r="B5755" s="226" t="s">
        <v>6050</v>
      </c>
      <c r="C5755" s="338" t="s">
        <v>13220</v>
      </c>
      <c r="D5755" s="249"/>
      <c r="E5755" s="249"/>
      <c r="F5755" s="183"/>
      <c r="G5755" s="184">
        <f t="shared" si="683"/>
        <v>1920.0175999999999</v>
      </c>
      <c r="H5755" s="184">
        <f t="shared" si="684"/>
        <v>1799.0242423100001</v>
      </c>
      <c r="I5755" s="184">
        <f t="shared" si="674"/>
        <v>120.99335768999981</v>
      </c>
      <c r="K5755" s="184">
        <v>0</v>
      </c>
      <c r="L5755" s="184">
        <v>0</v>
      </c>
      <c r="M5755" s="184">
        <f t="shared" si="675"/>
        <v>0</v>
      </c>
      <c r="O5755" s="188">
        <v>1920.0175999999999</v>
      </c>
      <c r="P5755" s="188">
        <v>1799.0242423100001</v>
      </c>
      <c r="Q5755" s="188">
        <f t="shared" si="676"/>
        <v>120.99335768999981</v>
      </c>
      <c r="S5755" s="184">
        <v>0</v>
      </c>
      <c r="T5755" s="184">
        <v>0</v>
      </c>
      <c r="U5755" s="184">
        <f t="shared" si="677"/>
        <v>0</v>
      </c>
      <c r="W5755" s="185">
        <v>0</v>
      </c>
      <c r="X5755" s="185">
        <v>0</v>
      </c>
      <c r="Y5755" s="185">
        <f t="shared" si="678"/>
        <v>0</v>
      </c>
    </row>
    <row r="5756" spans="2:25" s="187" customFormat="1" hidden="1" x14ac:dyDescent="0.3">
      <c r="B5756" s="226" t="s">
        <v>6051</v>
      </c>
      <c r="C5756" s="338" t="s">
        <v>13221</v>
      </c>
      <c r="D5756" s="249"/>
      <c r="E5756" s="249"/>
      <c r="F5756" s="183"/>
      <c r="G5756" s="184">
        <f t="shared" si="683"/>
        <v>2613.1613999999995</v>
      </c>
      <c r="H5756" s="184">
        <f t="shared" si="684"/>
        <v>2395.8864830100006</v>
      </c>
      <c r="I5756" s="184">
        <f t="shared" si="674"/>
        <v>217.27491698999893</v>
      </c>
      <c r="K5756" s="184">
        <v>0</v>
      </c>
      <c r="L5756" s="184">
        <v>0</v>
      </c>
      <c r="M5756" s="184">
        <f t="shared" si="675"/>
        <v>0</v>
      </c>
      <c r="O5756" s="188">
        <v>2613.1613999999995</v>
      </c>
      <c r="P5756" s="188">
        <v>2395.8864830100006</v>
      </c>
      <c r="Q5756" s="188">
        <f t="shared" si="676"/>
        <v>217.27491698999893</v>
      </c>
      <c r="S5756" s="184">
        <v>0</v>
      </c>
      <c r="T5756" s="184">
        <v>0</v>
      </c>
      <c r="U5756" s="184">
        <f t="shared" si="677"/>
        <v>0</v>
      </c>
      <c r="W5756" s="185">
        <v>0</v>
      </c>
      <c r="X5756" s="185">
        <v>0</v>
      </c>
      <c r="Y5756" s="185">
        <f t="shared" si="678"/>
        <v>0</v>
      </c>
    </row>
    <row r="5757" spans="2:25" s="187" customFormat="1" hidden="1" x14ac:dyDescent="0.3">
      <c r="B5757" s="226" t="s">
        <v>6052</v>
      </c>
      <c r="C5757" s="338" t="s">
        <v>13222</v>
      </c>
      <c r="D5757" s="249"/>
      <c r="E5757" s="249"/>
      <c r="F5757" s="183"/>
      <c r="G5757" s="184">
        <f t="shared" si="683"/>
        <v>889.34709999999995</v>
      </c>
      <c r="H5757" s="184">
        <f t="shared" si="684"/>
        <v>797.51994890000003</v>
      </c>
      <c r="I5757" s="184">
        <f t="shared" si="674"/>
        <v>91.827151099999924</v>
      </c>
      <c r="K5757" s="184">
        <v>0</v>
      </c>
      <c r="L5757" s="184">
        <v>0</v>
      </c>
      <c r="M5757" s="184">
        <f t="shared" si="675"/>
        <v>0</v>
      </c>
      <c r="O5757" s="188">
        <v>889.34709999999995</v>
      </c>
      <c r="P5757" s="188">
        <v>797.51994890000003</v>
      </c>
      <c r="Q5757" s="188">
        <f t="shared" si="676"/>
        <v>91.827151099999924</v>
      </c>
      <c r="S5757" s="184">
        <v>0</v>
      </c>
      <c r="T5757" s="184">
        <v>0</v>
      </c>
      <c r="U5757" s="184">
        <f t="shared" si="677"/>
        <v>0</v>
      </c>
      <c r="W5757" s="185">
        <v>0</v>
      </c>
      <c r="X5757" s="185">
        <v>0</v>
      </c>
      <c r="Y5757" s="185">
        <f t="shared" si="678"/>
        <v>0</v>
      </c>
    </row>
    <row r="5758" spans="2:25" s="187" customFormat="1" hidden="1" x14ac:dyDescent="0.3">
      <c r="B5758" s="226" t="s">
        <v>6053</v>
      </c>
      <c r="C5758" s="338" t="s">
        <v>13223</v>
      </c>
      <c r="D5758" s="249"/>
      <c r="E5758" s="249"/>
      <c r="F5758" s="183"/>
      <c r="G5758" s="184">
        <f t="shared" si="683"/>
        <v>1665.3751999999999</v>
      </c>
      <c r="H5758" s="184">
        <f t="shared" si="684"/>
        <v>1550.6107035999999</v>
      </c>
      <c r="I5758" s="184">
        <f t="shared" si="674"/>
        <v>114.7644964000001</v>
      </c>
      <c r="K5758" s="184">
        <v>0</v>
      </c>
      <c r="L5758" s="184">
        <v>0</v>
      </c>
      <c r="M5758" s="184">
        <f t="shared" si="675"/>
        <v>0</v>
      </c>
      <c r="O5758" s="188">
        <v>1665.3751999999999</v>
      </c>
      <c r="P5758" s="188">
        <v>1550.6107035999999</v>
      </c>
      <c r="Q5758" s="188">
        <f t="shared" si="676"/>
        <v>114.7644964000001</v>
      </c>
      <c r="S5758" s="184">
        <v>0</v>
      </c>
      <c r="T5758" s="184">
        <v>0</v>
      </c>
      <c r="U5758" s="184">
        <f t="shared" si="677"/>
        <v>0</v>
      </c>
      <c r="W5758" s="185">
        <v>0</v>
      </c>
      <c r="X5758" s="185">
        <v>0</v>
      </c>
      <c r="Y5758" s="185">
        <f t="shared" si="678"/>
        <v>0</v>
      </c>
    </row>
    <row r="5759" spans="2:25" s="187" customFormat="1" hidden="1" x14ac:dyDescent="0.3">
      <c r="B5759" s="226" t="s">
        <v>6054</v>
      </c>
      <c r="C5759" s="338" t="s">
        <v>13224</v>
      </c>
      <c r="D5759" s="249"/>
      <c r="E5759" s="249"/>
      <c r="F5759" s="183"/>
      <c r="G5759" s="184">
        <f t="shared" si="683"/>
        <v>669.00570000000005</v>
      </c>
      <c r="H5759" s="184">
        <f t="shared" si="684"/>
        <v>598.88546538999992</v>
      </c>
      <c r="I5759" s="184">
        <f t="shared" si="674"/>
        <v>70.120234610000125</v>
      </c>
      <c r="J5759" s="179"/>
      <c r="K5759" s="184">
        <v>0</v>
      </c>
      <c r="L5759" s="184">
        <v>0</v>
      </c>
      <c r="M5759" s="184">
        <f t="shared" si="675"/>
        <v>0</v>
      </c>
      <c r="N5759" s="179"/>
      <c r="O5759" s="184">
        <v>669.00570000000005</v>
      </c>
      <c r="P5759" s="184">
        <v>598.88546538999992</v>
      </c>
      <c r="Q5759" s="184">
        <f t="shared" si="676"/>
        <v>70.120234610000125</v>
      </c>
      <c r="R5759" s="179"/>
      <c r="S5759" s="184">
        <v>0</v>
      </c>
      <c r="T5759" s="184">
        <v>0</v>
      </c>
      <c r="U5759" s="184">
        <f t="shared" si="677"/>
        <v>0</v>
      </c>
      <c r="V5759" s="179"/>
      <c r="W5759" s="184">
        <v>0</v>
      </c>
      <c r="X5759" s="184">
        <v>0</v>
      </c>
      <c r="Y5759" s="184">
        <f t="shared" si="678"/>
        <v>0</v>
      </c>
    </row>
    <row r="5760" spans="2:25" s="187" customFormat="1" hidden="1" x14ac:dyDescent="0.3">
      <c r="B5760" s="226" t="s">
        <v>6055</v>
      </c>
      <c r="C5760" s="338" t="s">
        <v>13225</v>
      </c>
      <c r="D5760" s="249"/>
      <c r="E5760" s="249"/>
      <c r="F5760" s="183"/>
      <c r="G5760" s="184">
        <f t="shared" si="683"/>
        <v>64.227999999999994</v>
      </c>
      <c r="H5760" s="184">
        <f t="shared" si="684"/>
        <v>48.077465459999999</v>
      </c>
      <c r="I5760" s="184">
        <f t="shared" si="674"/>
        <v>16.150534539999995</v>
      </c>
      <c r="K5760" s="184">
        <v>0</v>
      </c>
      <c r="L5760" s="184">
        <v>0</v>
      </c>
      <c r="M5760" s="184">
        <f t="shared" si="675"/>
        <v>0</v>
      </c>
      <c r="O5760" s="188">
        <v>64.227999999999994</v>
      </c>
      <c r="P5760" s="188">
        <v>48.077465459999999</v>
      </c>
      <c r="Q5760" s="188">
        <f t="shared" si="676"/>
        <v>16.150534539999995</v>
      </c>
      <c r="S5760" s="184">
        <v>0</v>
      </c>
      <c r="T5760" s="184">
        <v>0</v>
      </c>
      <c r="U5760" s="184">
        <f t="shared" si="677"/>
        <v>0</v>
      </c>
      <c r="W5760" s="185">
        <v>0</v>
      </c>
      <c r="X5760" s="185">
        <v>0</v>
      </c>
      <c r="Y5760" s="185">
        <f t="shared" si="678"/>
        <v>0</v>
      </c>
    </row>
    <row r="5761" spans="2:25" s="187" customFormat="1" hidden="1" x14ac:dyDescent="0.3">
      <c r="B5761" s="226" t="s">
        <v>6056</v>
      </c>
      <c r="C5761" s="338" t="s">
        <v>13226</v>
      </c>
      <c r="D5761" s="249"/>
      <c r="E5761" s="249"/>
      <c r="F5761" s="183"/>
      <c r="G5761" s="184">
        <f t="shared" si="683"/>
        <v>1420.0803000000001</v>
      </c>
      <c r="H5761" s="184">
        <f t="shared" si="684"/>
        <v>1321.9312868299999</v>
      </c>
      <c r="I5761" s="184">
        <f t="shared" si="674"/>
        <v>98.149013170000217</v>
      </c>
      <c r="K5761" s="184">
        <v>0</v>
      </c>
      <c r="L5761" s="184">
        <v>0</v>
      </c>
      <c r="M5761" s="184">
        <f t="shared" si="675"/>
        <v>0</v>
      </c>
      <c r="O5761" s="188">
        <v>1420.0803000000001</v>
      </c>
      <c r="P5761" s="188">
        <v>1321.9312868299999</v>
      </c>
      <c r="Q5761" s="188">
        <f t="shared" si="676"/>
        <v>98.149013170000217</v>
      </c>
      <c r="S5761" s="184">
        <v>0</v>
      </c>
      <c r="T5761" s="184">
        <v>0</v>
      </c>
      <c r="U5761" s="184">
        <f t="shared" si="677"/>
        <v>0</v>
      </c>
      <c r="W5761" s="185">
        <v>0</v>
      </c>
      <c r="X5761" s="185">
        <v>0</v>
      </c>
      <c r="Y5761" s="185">
        <f t="shared" si="678"/>
        <v>0</v>
      </c>
    </row>
    <row r="5762" spans="2:25" s="187" customFormat="1" hidden="1" x14ac:dyDescent="0.3">
      <c r="B5762" s="226" t="s">
        <v>6057</v>
      </c>
      <c r="C5762" s="338" t="s">
        <v>13227</v>
      </c>
      <c r="D5762" s="249"/>
      <c r="E5762" s="249"/>
      <c r="F5762" s="183"/>
      <c r="G5762" s="184">
        <f t="shared" si="683"/>
        <v>2137.806</v>
      </c>
      <c r="H5762" s="184">
        <f t="shared" si="684"/>
        <v>1905.0825201</v>
      </c>
      <c r="I5762" s="184">
        <f t="shared" si="674"/>
        <v>232.72347990000003</v>
      </c>
      <c r="K5762" s="184">
        <v>0</v>
      </c>
      <c r="L5762" s="184">
        <v>0</v>
      </c>
      <c r="M5762" s="184">
        <f t="shared" si="675"/>
        <v>0</v>
      </c>
      <c r="O5762" s="188">
        <v>2137.806</v>
      </c>
      <c r="P5762" s="188">
        <v>1905.0825201</v>
      </c>
      <c r="Q5762" s="188">
        <f t="shared" si="676"/>
        <v>232.72347990000003</v>
      </c>
      <c r="S5762" s="184">
        <v>0</v>
      </c>
      <c r="T5762" s="184">
        <v>0</v>
      </c>
      <c r="U5762" s="184">
        <f t="shared" si="677"/>
        <v>0</v>
      </c>
      <c r="W5762" s="185">
        <v>0</v>
      </c>
      <c r="X5762" s="185">
        <v>0</v>
      </c>
      <c r="Y5762" s="185">
        <f t="shared" si="678"/>
        <v>0</v>
      </c>
    </row>
    <row r="5763" spans="2:25" s="187" customFormat="1" hidden="1" x14ac:dyDescent="0.3">
      <c r="B5763" s="226" t="s">
        <v>6058</v>
      </c>
      <c r="C5763" s="338" t="s">
        <v>13228</v>
      </c>
      <c r="D5763" s="249"/>
      <c r="E5763" s="249"/>
      <c r="F5763" s="183"/>
      <c r="G5763" s="184">
        <f t="shared" si="683"/>
        <v>900.12839999999983</v>
      </c>
      <c r="H5763" s="184">
        <f t="shared" si="684"/>
        <v>851.85077689999991</v>
      </c>
      <c r="I5763" s="184">
        <f t="shared" si="674"/>
        <v>48.277623099999914</v>
      </c>
      <c r="K5763" s="184">
        <v>0</v>
      </c>
      <c r="L5763" s="184">
        <v>0</v>
      </c>
      <c r="M5763" s="184">
        <f t="shared" si="675"/>
        <v>0</v>
      </c>
      <c r="O5763" s="188">
        <v>900.12839999999983</v>
      </c>
      <c r="P5763" s="188">
        <v>851.85077689999991</v>
      </c>
      <c r="Q5763" s="188">
        <f t="shared" si="676"/>
        <v>48.277623099999914</v>
      </c>
      <c r="S5763" s="184">
        <v>0</v>
      </c>
      <c r="T5763" s="184">
        <v>0</v>
      </c>
      <c r="U5763" s="184">
        <f t="shared" si="677"/>
        <v>0</v>
      </c>
      <c r="W5763" s="185">
        <v>0</v>
      </c>
      <c r="X5763" s="185">
        <v>0</v>
      </c>
      <c r="Y5763" s="185">
        <f t="shared" si="678"/>
        <v>0</v>
      </c>
    </row>
    <row r="5764" spans="2:25" s="187" customFormat="1" hidden="1" x14ac:dyDescent="0.3">
      <c r="B5764" s="226" t="s">
        <v>6059</v>
      </c>
      <c r="C5764" s="338" t="s">
        <v>13229</v>
      </c>
      <c r="D5764" s="249"/>
      <c r="E5764" s="249"/>
      <c r="F5764" s="183"/>
      <c r="G5764" s="184">
        <f t="shared" si="683"/>
        <v>0</v>
      </c>
      <c r="H5764" s="184">
        <f t="shared" si="684"/>
        <v>0</v>
      </c>
      <c r="I5764" s="184">
        <f t="shared" si="674"/>
        <v>0</v>
      </c>
      <c r="K5764" s="184">
        <v>0</v>
      </c>
      <c r="L5764" s="184">
        <v>0</v>
      </c>
      <c r="M5764" s="184">
        <f t="shared" si="675"/>
        <v>0</v>
      </c>
      <c r="O5764" s="188">
        <v>0</v>
      </c>
      <c r="P5764" s="188">
        <v>0</v>
      </c>
      <c r="Q5764" s="188">
        <f t="shared" si="676"/>
        <v>0</v>
      </c>
      <c r="S5764" s="184">
        <v>0</v>
      </c>
      <c r="T5764" s="184">
        <v>0</v>
      </c>
      <c r="U5764" s="184">
        <f t="shared" si="677"/>
        <v>0</v>
      </c>
      <c r="W5764" s="185">
        <v>0</v>
      </c>
      <c r="X5764" s="185">
        <v>0</v>
      </c>
      <c r="Y5764" s="185">
        <f t="shared" si="678"/>
        <v>0</v>
      </c>
    </row>
    <row r="5765" spans="2:25" s="187" customFormat="1" hidden="1" x14ac:dyDescent="0.3">
      <c r="B5765" s="226" t="s">
        <v>6060</v>
      </c>
      <c r="C5765" s="338" t="s">
        <v>13230</v>
      </c>
      <c r="D5765" s="249"/>
      <c r="E5765" s="249"/>
      <c r="F5765" s="183"/>
      <c r="G5765" s="184">
        <f t="shared" si="683"/>
        <v>1734.8846000000001</v>
      </c>
      <c r="H5765" s="184">
        <f t="shared" si="684"/>
        <v>1631.9748967</v>
      </c>
      <c r="I5765" s="184">
        <f t="shared" si="674"/>
        <v>102.90970330000005</v>
      </c>
      <c r="K5765" s="184">
        <v>0</v>
      </c>
      <c r="L5765" s="184">
        <v>0</v>
      </c>
      <c r="M5765" s="184">
        <f t="shared" si="675"/>
        <v>0</v>
      </c>
      <c r="O5765" s="188">
        <v>1734.8846000000001</v>
      </c>
      <c r="P5765" s="188">
        <v>1631.9748967</v>
      </c>
      <c r="Q5765" s="188">
        <f t="shared" si="676"/>
        <v>102.90970330000005</v>
      </c>
      <c r="S5765" s="184">
        <v>0</v>
      </c>
      <c r="T5765" s="184">
        <v>0</v>
      </c>
      <c r="U5765" s="184">
        <f t="shared" si="677"/>
        <v>0</v>
      </c>
      <c r="W5765" s="185">
        <v>0</v>
      </c>
      <c r="X5765" s="185">
        <v>0</v>
      </c>
      <c r="Y5765" s="185">
        <f t="shared" si="678"/>
        <v>0</v>
      </c>
    </row>
    <row r="5766" spans="2:25" s="187" customFormat="1" hidden="1" x14ac:dyDescent="0.3">
      <c r="B5766" s="226" t="s">
        <v>6061</v>
      </c>
      <c r="C5766" s="338" t="s">
        <v>13231</v>
      </c>
      <c r="D5766" s="249"/>
      <c r="E5766" s="249"/>
      <c r="F5766" s="183"/>
      <c r="G5766" s="184">
        <f t="shared" si="683"/>
        <v>1129.2196000000001</v>
      </c>
      <c r="H5766" s="184">
        <f t="shared" si="684"/>
        <v>1091.97682289</v>
      </c>
      <c r="I5766" s="184">
        <f t="shared" si="674"/>
        <v>37.242777110000134</v>
      </c>
      <c r="K5766" s="184">
        <v>0</v>
      </c>
      <c r="L5766" s="184">
        <v>0</v>
      </c>
      <c r="M5766" s="184">
        <f t="shared" si="675"/>
        <v>0</v>
      </c>
      <c r="O5766" s="188">
        <v>1129.2196000000001</v>
      </c>
      <c r="P5766" s="188">
        <v>1091.97682289</v>
      </c>
      <c r="Q5766" s="188">
        <f t="shared" si="676"/>
        <v>37.242777110000134</v>
      </c>
      <c r="S5766" s="184">
        <v>0</v>
      </c>
      <c r="T5766" s="184">
        <v>0</v>
      </c>
      <c r="U5766" s="184">
        <f t="shared" si="677"/>
        <v>0</v>
      </c>
      <c r="W5766" s="185">
        <v>0</v>
      </c>
      <c r="X5766" s="185">
        <v>0</v>
      </c>
      <c r="Y5766" s="185">
        <f t="shared" si="678"/>
        <v>0</v>
      </c>
    </row>
    <row r="5767" spans="2:25" s="187" customFormat="1" hidden="1" x14ac:dyDescent="0.3">
      <c r="B5767" s="226" t="s">
        <v>6062</v>
      </c>
      <c r="C5767" s="338" t="s">
        <v>13232</v>
      </c>
      <c r="D5767" s="249"/>
      <c r="E5767" s="249"/>
      <c r="F5767" s="183"/>
      <c r="G5767" s="184">
        <f t="shared" si="683"/>
        <v>667.42819999999995</v>
      </c>
      <c r="H5767" s="184">
        <f t="shared" si="684"/>
        <v>603.31076705999999</v>
      </c>
      <c r="I5767" s="184">
        <f t="shared" si="674"/>
        <v>64.117432939999958</v>
      </c>
      <c r="K5767" s="184">
        <v>0</v>
      </c>
      <c r="L5767" s="184">
        <v>0</v>
      </c>
      <c r="M5767" s="184">
        <f t="shared" si="675"/>
        <v>0</v>
      </c>
      <c r="O5767" s="188">
        <v>667.42819999999995</v>
      </c>
      <c r="P5767" s="188">
        <v>603.31076705999999</v>
      </c>
      <c r="Q5767" s="188">
        <f t="shared" si="676"/>
        <v>64.117432939999958</v>
      </c>
      <c r="S5767" s="184">
        <v>0</v>
      </c>
      <c r="T5767" s="184">
        <v>0</v>
      </c>
      <c r="U5767" s="184">
        <f t="shared" si="677"/>
        <v>0</v>
      </c>
      <c r="W5767" s="185">
        <v>0</v>
      </c>
      <c r="X5767" s="185">
        <v>0</v>
      </c>
      <c r="Y5767" s="185">
        <f t="shared" si="678"/>
        <v>0</v>
      </c>
    </row>
    <row r="5768" spans="2:25" s="187" customFormat="1" hidden="1" x14ac:dyDescent="0.3">
      <c r="B5768" s="226" t="s">
        <v>6063</v>
      </c>
      <c r="C5768" s="338" t="s">
        <v>13233</v>
      </c>
      <c r="D5768" s="249"/>
      <c r="E5768" s="249"/>
      <c r="F5768" s="183"/>
      <c r="G5768" s="184">
        <f t="shared" si="683"/>
        <v>767.48919999999998</v>
      </c>
      <c r="H5768" s="184">
        <f t="shared" si="684"/>
        <v>709.25918184</v>
      </c>
      <c r="I5768" s="184">
        <f t="shared" si="674"/>
        <v>58.230018159999986</v>
      </c>
      <c r="K5768" s="184">
        <v>0</v>
      </c>
      <c r="L5768" s="184">
        <v>0</v>
      </c>
      <c r="M5768" s="184">
        <f t="shared" si="675"/>
        <v>0</v>
      </c>
      <c r="O5768" s="188">
        <v>767.48919999999998</v>
      </c>
      <c r="P5768" s="188">
        <v>709.25918184</v>
      </c>
      <c r="Q5768" s="188">
        <f t="shared" si="676"/>
        <v>58.230018159999986</v>
      </c>
      <c r="S5768" s="184">
        <v>0</v>
      </c>
      <c r="T5768" s="184">
        <v>0</v>
      </c>
      <c r="U5768" s="184">
        <f t="shared" si="677"/>
        <v>0</v>
      </c>
      <c r="W5768" s="185">
        <v>0</v>
      </c>
      <c r="X5768" s="185">
        <v>0</v>
      </c>
      <c r="Y5768" s="185">
        <f t="shared" si="678"/>
        <v>0</v>
      </c>
    </row>
    <row r="5769" spans="2:25" s="187" customFormat="1" hidden="1" x14ac:dyDescent="0.3">
      <c r="B5769" s="226" t="s">
        <v>6064</v>
      </c>
      <c r="C5769" s="338" t="s">
        <v>13234</v>
      </c>
      <c r="D5769" s="249"/>
      <c r="E5769" s="249"/>
      <c r="F5769" s="183"/>
      <c r="G5769" s="184">
        <f t="shared" si="683"/>
        <v>382.07759999999996</v>
      </c>
      <c r="H5769" s="184">
        <f t="shared" si="684"/>
        <v>333.26910222000004</v>
      </c>
      <c r="I5769" s="184">
        <f t="shared" ref="I5769:I5832" si="685">+ABS(G5769-H5769)</f>
        <v>48.808497779999925</v>
      </c>
      <c r="K5769" s="184">
        <v>0</v>
      </c>
      <c r="L5769" s="184">
        <v>0</v>
      </c>
      <c r="M5769" s="184">
        <f t="shared" ref="M5769:M5832" si="686">+ABS(K5769-L5769)</f>
        <v>0</v>
      </c>
      <c r="O5769" s="188">
        <v>382.07759999999996</v>
      </c>
      <c r="P5769" s="188">
        <v>333.26910222000004</v>
      </c>
      <c r="Q5769" s="188">
        <f t="shared" ref="Q5769:Q5832" si="687">+ABS(O5769-P5769)</f>
        <v>48.808497779999925</v>
      </c>
      <c r="S5769" s="184">
        <v>0</v>
      </c>
      <c r="T5769" s="184">
        <v>0</v>
      </c>
      <c r="U5769" s="184">
        <f t="shared" ref="U5769:U5832" si="688">+ABS(S5769-T5769)</f>
        <v>0</v>
      </c>
      <c r="W5769" s="185">
        <v>0</v>
      </c>
      <c r="X5769" s="185">
        <v>0</v>
      </c>
      <c r="Y5769" s="185">
        <f t="shared" ref="Y5769:Y5832" si="689">+ABS(W5769-X5769)</f>
        <v>0</v>
      </c>
    </row>
    <row r="5770" spans="2:25" s="187" customFormat="1" hidden="1" x14ac:dyDescent="0.3">
      <c r="B5770" s="226" t="s">
        <v>6065</v>
      </c>
      <c r="C5770" s="338" t="s">
        <v>13235</v>
      </c>
      <c r="D5770" s="249"/>
      <c r="E5770" s="249"/>
      <c r="F5770" s="183"/>
      <c r="G5770" s="184">
        <f t="shared" si="683"/>
        <v>484.7681</v>
      </c>
      <c r="H5770" s="184">
        <f t="shared" si="684"/>
        <v>456.12909832999998</v>
      </c>
      <c r="I5770" s="184">
        <f t="shared" si="685"/>
        <v>28.639001670000027</v>
      </c>
      <c r="K5770" s="184">
        <v>0</v>
      </c>
      <c r="L5770" s="184">
        <v>0</v>
      </c>
      <c r="M5770" s="184">
        <f t="shared" si="686"/>
        <v>0</v>
      </c>
      <c r="O5770" s="188">
        <v>484.7681</v>
      </c>
      <c r="P5770" s="188">
        <v>456.12909832999998</v>
      </c>
      <c r="Q5770" s="188">
        <f t="shared" si="687"/>
        <v>28.639001670000027</v>
      </c>
      <c r="S5770" s="184">
        <v>0</v>
      </c>
      <c r="T5770" s="184">
        <v>0</v>
      </c>
      <c r="U5770" s="184">
        <f t="shared" si="688"/>
        <v>0</v>
      </c>
      <c r="W5770" s="185">
        <v>0</v>
      </c>
      <c r="X5770" s="185">
        <v>0</v>
      </c>
      <c r="Y5770" s="185">
        <f t="shared" si="689"/>
        <v>0</v>
      </c>
    </row>
    <row r="5771" spans="2:25" s="187" customFormat="1" hidden="1" x14ac:dyDescent="0.3">
      <c r="B5771" s="226" t="s">
        <v>6066</v>
      </c>
      <c r="C5771" s="338" t="s">
        <v>13236</v>
      </c>
      <c r="D5771" s="249"/>
      <c r="E5771" s="249"/>
      <c r="F5771" s="183"/>
      <c r="G5771" s="184">
        <f t="shared" si="683"/>
        <v>341.98239999999998</v>
      </c>
      <c r="H5771" s="184">
        <f t="shared" si="684"/>
        <v>300.49541884000001</v>
      </c>
      <c r="I5771" s="184">
        <f t="shared" si="685"/>
        <v>41.486981159999971</v>
      </c>
      <c r="K5771" s="184">
        <v>0</v>
      </c>
      <c r="L5771" s="184">
        <v>0</v>
      </c>
      <c r="M5771" s="184">
        <f t="shared" si="686"/>
        <v>0</v>
      </c>
      <c r="O5771" s="188">
        <v>341.98239999999998</v>
      </c>
      <c r="P5771" s="188">
        <v>300.49541884000001</v>
      </c>
      <c r="Q5771" s="188">
        <f t="shared" si="687"/>
        <v>41.486981159999971</v>
      </c>
      <c r="S5771" s="184">
        <v>0</v>
      </c>
      <c r="T5771" s="184">
        <v>0</v>
      </c>
      <c r="U5771" s="184">
        <f t="shared" si="688"/>
        <v>0</v>
      </c>
      <c r="W5771" s="185">
        <v>0</v>
      </c>
      <c r="X5771" s="185">
        <v>0</v>
      </c>
      <c r="Y5771" s="185">
        <f t="shared" si="689"/>
        <v>0</v>
      </c>
    </row>
    <row r="5772" spans="2:25" s="187" customFormat="1" hidden="1" x14ac:dyDescent="0.3">
      <c r="B5772" s="226" t="s">
        <v>6067</v>
      </c>
      <c r="C5772" s="338" t="s">
        <v>13237</v>
      </c>
      <c r="D5772" s="249"/>
      <c r="E5772" s="249"/>
      <c r="F5772" s="183"/>
      <c r="G5772" s="184">
        <f t="shared" si="683"/>
        <v>1034.0683000000001</v>
      </c>
      <c r="H5772" s="184">
        <f t="shared" si="684"/>
        <v>977.94440845000008</v>
      </c>
      <c r="I5772" s="184">
        <f t="shared" si="685"/>
        <v>56.123891550000053</v>
      </c>
      <c r="K5772" s="184">
        <v>0</v>
      </c>
      <c r="L5772" s="184">
        <v>0</v>
      </c>
      <c r="M5772" s="184">
        <f t="shared" si="686"/>
        <v>0</v>
      </c>
      <c r="O5772" s="188">
        <v>1034.0683000000001</v>
      </c>
      <c r="P5772" s="188">
        <v>977.94440845000008</v>
      </c>
      <c r="Q5772" s="188">
        <f t="shared" si="687"/>
        <v>56.123891550000053</v>
      </c>
      <c r="S5772" s="184">
        <v>0</v>
      </c>
      <c r="T5772" s="184">
        <v>0</v>
      </c>
      <c r="U5772" s="184">
        <f t="shared" si="688"/>
        <v>0</v>
      </c>
      <c r="W5772" s="185">
        <v>0</v>
      </c>
      <c r="X5772" s="185">
        <v>0</v>
      </c>
      <c r="Y5772" s="185">
        <f t="shared" si="689"/>
        <v>0</v>
      </c>
    </row>
    <row r="5773" spans="2:25" s="187" customFormat="1" hidden="1" x14ac:dyDescent="0.3">
      <c r="B5773" s="226" t="s">
        <v>6068</v>
      </c>
      <c r="C5773" s="338" t="s">
        <v>13238</v>
      </c>
      <c r="D5773" s="249"/>
      <c r="E5773" s="249"/>
      <c r="F5773" s="183"/>
      <c r="G5773" s="184">
        <f t="shared" si="683"/>
        <v>967.55340000000001</v>
      </c>
      <c r="H5773" s="184">
        <f t="shared" si="684"/>
        <v>922.31944099999998</v>
      </c>
      <c r="I5773" s="184">
        <f t="shared" si="685"/>
        <v>45.233959000000027</v>
      </c>
      <c r="K5773" s="184">
        <v>0</v>
      </c>
      <c r="L5773" s="184">
        <v>0</v>
      </c>
      <c r="M5773" s="184">
        <f t="shared" si="686"/>
        <v>0</v>
      </c>
      <c r="O5773" s="188">
        <v>967.55340000000001</v>
      </c>
      <c r="P5773" s="188">
        <v>922.31944099999998</v>
      </c>
      <c r="Q5773" s="188">
        <f t="shared" si="687"/>
        <v>45.233959000000027</v>
      </c>
      <c r="S5773" s="184">
        <v>0</v>
      </c>
      <c r="T5773" s="184">
        <v>0</v>
      </c>
      <c r="U5773" s="184">
        <f t="shared" si="688"/>
        <v>0</v>
      </c>
      <c r="W5773" s="185">
        <v>0</v>
      </c>
      <c r="X5773" s="185">
        <v>0</v>
      </c>
      <c r="Y5773" s="185">
        <f t="shared" si="689"/>
        <v>0</v>
      </c>
    </row>
    <row r="5774" spans="2:25" s="187" customFormat="1" hidden="1" x14ac:dyDescent="0.3">
      <c r="B5774" s="226" t="s">
        <v>6069</v>
      </c>
      <c r="C5774" s="338" t="s">
        <v>13239</v>
      </c>
      <c r="D5774" s="249"/>
      <c r="E5774" s="249"/>
      <c r="F5774" s="183"/>
      <c r="G5774" s="184">
        <f t="shared" si="683"/>
        <v>673.01610000000005</v>
      </c>
      <c r="H5774" s="184">
        <f t="shared" si="684"/>
        <v>590.07016589</v>
      </c>
      <c r="I5774" s="184">
        <f t="shared" si="685"/>
        <v>82.945934110000053</v>
      </c>
      <c r="K5774" s="184">
        <v>0</v>
      </c>
      <c r="L5774" s="184">
        <v>0</v>
      </c>
      <c r="M5774" s="184">
        <f t="shared" si="686"/>
        <v>0</v>
      </c>
      <c r="O5774" s="188">
        <v>673.01610000000005</v>
      </c>
      <c r="P5774" s="188">
        <v>590.07016589</v>
      </c>
      <c r="Q5774" s="188">
        <f t="shared" si="687"/>
        <v>82.945934110000053</v>
      </c>
      <c r="S5774" s="184">
        <v>0</v>
      </c>
      <c r="T5774" s="184">
        <v>0</v>
      </c>
      <c r="U5774" s="184">
        <f t="shared" si="688"/>
        <v>0</v>
      </c>
      <c r="W5774" s="185">
        <v>0</v>
      </c>
      <c r="X5774" s="185">
        <v>0</v>
      </c>
      <c r="Y5774" s="185">
        <f t="shared" si="689"/>
        <v>0</v>
      </c>
    </row>
    <row r="5775" spans="2:25" s="187" customFormat="1" hidden="1" x14ac:dyDescent="0.3">
      <c r="B5775" s="226" t="s">
        <v>7526</v>
      </c>
      <c r="C5775" s="338" t="s">
        <v>13240</v>
      </c>
      <c r="D5775" s="249"/>
      <c r="E5775" s="249"/>
      <c r="F5775" s="183"/>
      <c r="G5775" s="184">
        <f t="shared" si="683"/>
        <v>341.76139999999998</v>
      </c>
      <c r="H5775" s="184">
        <f t="shared" si="684"/>
        <v>132.88153001999999</v>
      </c>
      <c r="I5775" s="184">
        <f t="shared" si="685"/>
        <v>208.87986998</v>
      </c>
      <c r="K5775" s="184">
        <v>0</v>
      </c>
      <c r="L5775" s="184">
        <v>0</v>
      </c>
      <c r="M5775" s="184">
        <f t="shared" si="686"/>
        <v>0</v>
      </c>
      <c r="O5775" s="188">
        <v>341.76139999999998</v>
      </c>
      <c r="P5775" s="188">
        <v>132.88153001999999</v>
      </c>
      <c r="Q5775" s="188">
        <f t="shared" si="687"/>
        <v>208.87986998</v>
      </c>
      <c r="S5775" s="184">
        <v>0</v>
      </c>
      <c r="T5775" s="184">
        <v>0</v>
      </c>
      <c r="U5775" s="184">
        <f t="shared" si="688"/>
        <v>0</v>
      </c>
      <c r="W5775" s="185">
        <v>0</v>
      </c>
      <c r="X5775" s="185">
        <v>0</v>
      </c>
      <c r="Y5775" s="185">
        <f t="shared" si="689"/>
        <v>0</v>
      </c>
    </row>
    <row r="5776" spans="2:25" s="187" customFormat="1" hidden="1" x14ac:dyDescent="0.3">
      <c r="B5776" s="226" t="s">
        <v>7527</v>
      </c>
      <c r="C5776" s="338" t="s">
        <v>13241</v>
      </c>
      <c r="D5776" s="249"/>
      <c r="E5776" s="249"/>
      <c r="F5776" s="183"/>
      <c r="G5776" s="184">
        <f t="shared" si="683"/>
        <v>345.07769999999999</v>
      </c>
      <c r="H5776" s="184">
        <f t="shared" si="684"/>
        <v>306.31627973000002</v>
      </c>
      <c r="I5776" s="184">
        <f t="shared" si="685"/>
        <v>38.761420269999974</v>
      </c>
      <c r="K5776" s="184">
        <v>0</v>
      </c>
      <c r="L5776" s="184">
        <v>0</v>
      </c>
      <c r="M5776" s="184">
        <f t="shared" si="686"/>
        <v>0</v>
      </c>
      <c r="O5776" s="188">
        <v>345.07769999999999</v>
      </c>
      <c r="P5776" s="188">
        <v>306.31627973000002</v>
      </c>
      <c r="Q5776" s="188">
        <f t="shared" si="687"/>
        <v>38.761420269999974</v>
      </c>
      <c r="S5776" s="184">
        <v>0</v>
      </c>
      <c r="T5776" s="184">
        <v>0</v>
      </c>
      <c r="U5776" s="184">
        <f t="shared" si="688"/>
        <v>0</v>
      </c>
      <c r="W5776" s="185">
        <v>0</v>
      </c>
      <c r="X5776" s="185">
        <v>0</v>
      </c>
      <c r="Y5776" s="185">
        <f t="shared" si="689"/>
        <v>0</v>
      </c>
    </row>
    <row r="5777" spans="2:27" s="187" customFormat="1" hidden="1" x14ac:dyDescent="0.3">
      <c r="B5777" s="226" t="s">
        <v>6070</v>
      </c>
      <c r="C5777" s="338" t="s">
        <v>13242</v>
      </c>
      <c r="D5777" s="249"/>
      <c r="E5777" s="249"/>
      <c r="F5777" s="183"/>
      <c r="G5777" s="184">
        <f t="shared" si="683"/>
        <v>838.55129999999997</v>
      </c>
      <c r="H5777" s="184">
        <f t="shared" si="684"/>
        <v>791.30372445000012</v>
      </c>
      <c r="I5777" s="184">
        <f t="shared" si="685"/>
        <v>47.247575549999851</v>
      </c>
      <c r="K5777" s="184">
        <v>0</v>
      </c>
      <c r="L5777" s="184">
        <v>0</v>
      </c>
      <c r="M5777" s="184">
        <f t="shared" si="686"/>
        <v>0</v>
      </c>
      <c r="O5777" s="188">
        <v>838.55129999999997</v>
      </c>
      <c r="P5777" s="188">
        <v>791.30372445000012</v>
      </c>
      <c r="Q5777" s="188">
        <f t="shared" si="687"/>
        <v>47.247575549999851</v>
      </c>
      <c r="S5777" s="184">
        <v>0</v>
      </c>
      <c r="T5777" s="184">
        <v>0</v>
      </c>
      <c r="U5777" s="184">
        <f t="shared" si="688"/>
        <v>0</v>
      </c>
      <c r="W5777" s="185">
        <v>0</v>
      </c>
      <c r="X5777" s="185">
        <v>0</v>
      </c>
      <c r="Y5777" s="185">
        <f t="shared" si="689"/>
        <v>0</v>
      </c>
    </row>
    <row r="5778" spans="2:27" s="187" customFormat="1" hidden="1" x14ac:dyDescent="0.3">
      <c r="B5778" s="226" t="s">
        <v>6071</v>
      </c>
      <c r="C5778" s="338" t="s">
        <v>13243</v>
      </c>
      <c r="D5778" s="249"/>
      <c r="E5778" s="249"/>
      <c r="F5778" s="183"/>
      <c r="G5778" s="184">
        <f t="shared" si="683"/>
        <v>841.072</v>
      </c>
      <c r="H5778" s="184">
        <f t="shared" si="684"/>
        <v>499.34120735000005</v>
      </c>
      <c r="I5778" s="184">
        <f t="shared" si="685"/>
        <v>341.73079264999996</v>
      </c>
      <c r="K5778" s="184">
        <v>0</v>
      </c>
      <c r="L5778" s="184">
        <v>0</v>
      </c>
      <c r="M5778" s="184">
        <f t="shared" si="686"/>
        <v>0</v>
      </c>
      <c r="O5778" s="188">
        <v>841.072</v>
      </c>
      <c r="P5778" s="188">
        <v>499.34120735000005</v>
      </c>
      <c r="Q5778" s="188">
        <f t="shared" si="687"/>
        <v>341.73079264999996</v>
      </c>
      <c r="S5778" s="184">
        <v>0</v>
      </c>
      <c r="T5778" s="184">
        <v>0</v>
      </c>
      <c r="U5778" s="184">
        <f t="shared" si="688"/>
        <v>0</v>
      </c>
      <c r="W5778" s="185">
        <v>0</v>
      </c>
      <c r="X5778" s="185">
        <v>0</v>
      </c>
      <c r="Y5778" s="185">
        <f t="shared" si="689"/>
        <v>0</v>
      </c>
    </row>
    <row r="5779" spans="2:27" s="187" customFormat="1" hidden="1" x14ac:dyDescent="0.3">
      <c r="B5779" s="226" t="s">
        <v>6072</v>
      </c>
      <c r="C5779" s="338" t="s">
        <v>13244</v>
      </c>
      <c r="D5779" s="249"/>
      <c r="E5779" s="249"/>
      <c r="F5779" s="183"/>
      <c r="G5779" s="184">
        <f t="shared" si="683"/>
        <v>0</v>
      </c>
      <c r="H5779" s="184">
        <f t="shared" si="684"/>
        <v>0</v>
      </c>
      <c r="I5779" s="184">
        <f t="shared" si="685"/>
        <v>0</v>
      </c>
      <c r="K5779" s="184">
        <v>0</v>
      </c>
      <c r="L5779" s="184">
        <v>0</v>
      </c>
      <c r="M5779" s="184">
        <f t="shared" si="686"/>
        <v>0</v>
      </c>
      <c r="O5779" s="188">
        <v>0</v>
      </c>
      <c r="P5779" s="188">
        <v>0</v>
      </c>
      <c r="Q5779" s="188">
        <f t="shared" si="687"/>
        <v>0</v>
      </c>
      <c r="S5779" s="184">
        <v>0</v>
      </c>
      <c r="T5779" s="184">
        <v>0</v>
      </c>
      <c r="U5779" s="184">
        <f t="shared" si="688"/>
        <v>0</v>
      </c>
      <c r="W5779" s="185">
        <v>0</v>
      </c>
      <c r="X5779" s="185">
        <v>0</v>
      </c>
      <c r="Y5779" s="185">
        <f t="shared" si="689"/>
        <v>0</v>
      </c>
    </row>
    <row r="5780" spans="2:27" s="187" customFormat="1" hidden="1" x14ac:dyDescent="0.3">
      <c r="B5780" s="226" t="s">
        <v>6073</v>
      </c>
      <c r="C5780" s="338" t="s">
        <v>13245</v>
      </c>
      <c r="D5780" s="249"/>
      <c r="E5780" s="249"/>
      <c r="F5780" s="183"/>
      <c r="G5780" s="184">
        <f t="shared" si="683"/>
        <v>86.137700000000009</v>
      </c>
      <c r="H5780" s="184">
        <f t="shared" si="684"/>
        <v>40.205494479999999</v>
      </c>
      <c r="I5780" s="184">
        <f t="shared" si="685"/>
        <v>45.932205520000011</v>
      </c>
      <c r="K5780" s="184">
        <v>0</v>
      </c>
      <c r="L5780" s="184">
        <v>0</v>
      </c>
      <c r="M5780" s="184">
        <f t="shared" si="686"/>
        <v>0</v>
      </c>
      <c r="O5780" s="188">
        <v>86.137700000000009</v>
      </c>
      <c r="P5780" s="188">
        <v>40.205494479999999</v>
      </c>
      <c r="Q5780" s="188">
        <f t="shared" si="687"/>
        <v>45.932205520000011</v>
      </c>
      <c r="S5780" s="184">
        <v>0</v>
      </c>
      <c r="T5780" s="184">
        <v>0</v>
      </c>
      <c r="U5780" s="184">
        <f t="shared" si="688"/>
        <v>0</v>
      </c>
      <c r="W5780" s="185">
        <v>0</v>
      </c>
      <c r="X5780" s="185">
        <v>0</v>
      </c>
      <c r="Y5780" s="185">
        <f t="shared" si="689"/>
        <v>0</v>
      </c>
    </row>
    <row r="5781" spans="2:27" s="187" customFormat="1" hidden="1" x14ac:dyDescent="0.3">
      <c r="B5781" s="226" t="s">
        <v>6074</v>
      </c>
      <c r="C5781" s="338" t="s">
        <v>13246</v>
      </c>
      <c r="D5781" s="249"/>
      <c r="E5781" s="249"/>
      <c r="F5781" s="183"/>
      <c r="G5781" s="184">
        <f t="shared" si="683"/>
        <v>0</v>
      </c>
      <c r="H5781" s="184">
        <f t="shared" si="684"/>
        <v>0</v>
      </c>
      <c r="I5781" s="184">
        <f t="shared" si="685"/>
        <v>0</v>
      </c>
      <c r="J5781" s="186"/>
      <c r="K5781" s="184">
        <v>0</v>
      </c>
      <c r="L5781" s="184">
        <v>0</v>
      </c>
      <c r="M5781" s="184">
        <f t="shared" si="686"/>
        <v>0</v>
      </c>
      <c r="N5781" s="186"/>
      <c r="O5781" s="185">
        <v>0</v>
      </c>
      <c r="P5781" s="185">
        <v>0</v>
      </c>
      <c r="Q5781" s="185">
        <f t="shared" si="687"/>
        <v>0</v>
      </c>
      <c r="R5781" s="186"/>
      <c r="S5781" s="184">
        <v>0</v>
      </c>
      <c r="T5781" s="184">
        <v>0</v>
      </c>
      <c r="U5781" s="184">
        <f t="shared" si="688"/>
        <v>0</v>
      </c>
      <c r="V5781" s="186"/>
      <c r="W5781" s="185">
        <v>0</v>
      </c>
      <c r="X5781" s="185">
        <v>0</v>
      </c>
      <c r="Y5781" s="185">
        <f t="shared" si="689"/>
        <v>0</v>
      </c>
      <c r="Z5781" s="189"/>
      <c r="AA5781" s="189"/>
    </row>
    <row r="5782" spans="2:27" s="187" customFormat="1" hidden="1" x14ac:dyDescent="0.3">
      <c r="B5782" s="226" t="s">
        <v>6075</v>
      </c>
      <c r="C5782" s="338" t="s">
        <v>13247</v>
      </c>
      <c r="D5782" s="249"/>
      <c r="E5782" s="249"/>
      <c r="F5782" s="183"/>
      <c r="G5782" s="184">
        <f t="shared" si="683"/>
        <v>1450.5382999999999</v>
      </c>
      <c r="H5782" s="184">
        <f t="shared" si="684"/>
        <v>1371.2936143500001</v>
      </c>
      <c r="I5782" s="184">
        <f t="shared" si="685"/>
        <v>79.244685649999838</v>
      </c>
      <c r="K5782" s="184">
        <v>0</v>
      </c>
      <c r="L5782" s="184">
        <v>0</v>
      </c>
      <c r="M5782" s="184">
        <f t="shared" si="686"/>
        <v>0</v>
      </c>
      <c r="O5782" s="188">
        <v>1450.5382999999999</v>
      </c>
      <c r="P5782" s="188">
        <v>1371.2936143500001</v>
      </c>
      <c r="Q5782" s="188">
        <f t="shared" si="687"/>
        <v>79.244685649999838</v>
      </c>
      <c r="S5782" s="184">
        <v>0</v>
      </c>
      <c r="T5782" s="184">
        <v>0</v>
      </c>
      <c r="U5782" s="184">
        <f t="shared" si="688"/>
        <v>0</v>
      </c>
      <c r="W5782" s="185">
        <v>0</v>
      </c>
      <c r="X5782" s="185">
        <v>0</v>
      </c>
      <c r="Y5782" s="185">
        <f t="shared" si="689"/>
        <v>0</v>
      </c>
    </row>
    <row r="5783" spans="2:27" s="187" customFormat="1" hidden="1" x14ac:dyDescent="0.3">
      <c r="B5783" s="226" t="s">
        <v>6076</v>
      </c>
      <c r="C5783" s="338" t="s">
        <v>13248</v>
      </c>
      <c r="D5783" s="249"/>
      <c r="E5783" s="249"/>
      <c r="F5783" s="183"/>
      <c r="G5783" s="184">
        <f t="shared" si="683"/>
        <v>0</v>
      </c>
      <c r="H5783" s="184">
        <f t="shared" si="684"/>
        <v>0</v>
      </c>
      <c r="I5783" s="184">
        <f t="shared" si="685"/>
        <v>0</v>
      </c>
      <c r="K5783" s="184">
        <v>0</v>
      </c>
      <c r="L5783" s="184">
        <v>0</v>
      </c>
      <c r="M5783" s="184">
        <f t="shared" si="686"/>
        <v>0</v>
      </c>
      <c r="O5783" s="188">
        <v>0</v>
      </c>
      <c r="P5783" s="188">
        <v>0</v>
      </c>
      <c r="Q5783" s="188">
        <f t="shared" si="687"/>
        <v>0</v>
      </c>
      <c r="S5783" s="184">
        <v>0</v>
      </c>
      <c r="T5783" s="184">
        <v>0</v>
      </c>
      <c r="U5783" s="184">
        <f t="shared" si="688"/>
        <v>0</v>
      </c>
      <c r="W5783" s="185">
        <v>0</v>
      </c>
      <c r="X5783" s="185">
        <v>0</v>
      </c>
      <c r="Y5783" s="185">
        <f t="shared" si="689"/>
        <v>0</v>
      </c>
    </row>
    <row r="5784" spans="2:27" s="187" customFormat="1" hidden="1" x14ac:dyDescent="0.3">
      <c r="B5784" s="226" t="s">
        <v>6077</v>
      </c>
      <c r="C5784" s="338" t="s">
        <v>13249</v>
      </c>
      <c r="D5784" s="249"/>
      <c r="E5784" s="249"/>
      <c r="F5784" s="183"/>
      <c r="G5784" s="184">
        <f t="shared" si="683"/>
        <v>935.76790000000005</v>
      </c>
      <c r="H5784" s="184">
        <f t="shared" si="684"/>
        <v>873.80302044999996</v>
      </c>
      <c r="I5784" s="184">
        <f t="shared" si="685"/>
        <v>61.964879550000092</v>
      </c>
      <c r="K5784" s="184">
        <v>0</v>
      </c>
      <c r="L5784" s="184">
        <v>0</v>
      </c>
      <c r="M5784" s="184">
        <f t="shared" si="686"/>
        <v>0</v>
      </c>
      <c r="O5784" s="188">
        <v>935.76790000000005</v>
      </c>
      <c r="P5784" s="188">
        <v>873.80302044999996</v>
      </c>
      <c r="Q5784" s="188">
        <f t="shared" si="687"/>
        <v>61.964879550000092</v>
      </c>
      <c r="S5784" s="184">
        <v>0</v>
      </c>
      <c r="T5784" s="184">
        <v>0</v>
      </c>
      <c r="U5784" s="184">
        <f t="shared" si="688"/>
        <v>0</v>
      </c>
      <c r="W5784" s="185">
        <v>0</v>
      </c>
      <c r="X5784" s="185">
        <v>0</v>
      </c>
      <c r="Y5784" s="185">
        <f t="shared" si="689"/>
        <v>0</v>
      </c>
    </row>
    <row r="5785" spans="2:27" s="187" customFormat="1" hidden="1" x14ac:dyDescent="0.3">
      <c r="B5785" s="226" t="s">
        <v>6078</v>
      </c>
      <c r="C5785" s="338" t="s">
        <v>13250</v>
      </c>
      <c r="D5785" s="249"/>
      <c r="E5785" s="249"/>
      <c r="F5785" s="183"/>
      <c r="G5785" s="184">
        <f t="shared" si="683"/>
        <v>1599.3944000000001</v>
      </c>
      <c r="H5785" s="184">
        <f t="shared" si="684"/>
        <v>1572.7322197199999</v>
      </c>
      <c r="I5785" s="184">
        <f t="shared" si="685"/>
        <v>26.662180280000257</v>
      </c>
      <c r="K5785" s="184">
        <v>0</v>
      </c>
      <c r="L5785" s="184">
        <v>0</v>
      </c>
      <c r="M5785" s="184">
        <f t="shared" si="686"/>
        <v>0</v>
      </c>
      <c r="O5785" s="188">
        <v>1599.3944000000001</v>
      </c>
      <c r="P5785" s="188">
        <v>1572.7322197199999</v>
      </c>
      <c r="Q5785" s="188">
        <f t="shared" si="687"/>
        <v>26.662180280000257</v>
      </c>
      <c r="S5785" s="184">
        <v>0</v>
      </c>
      <c r="T5785" s="184">
        <v>0</v>
      </c>
      <c r="U5785" s="184">
        <f t="shared" si="688"/>
        <v>0</v>
      </c>
      <c r="W5785" s="185">
        <v>0</v>
      </c>
      <c r="X5785" s="185">
        <v>0</v>
      </c>
      <c r="Y5785" s="185">
        <f t="shared" si="689"/>
        <v>0</v>
      </c>
    </row>
    <row r="5786" spans="2:27" s="187" customFormat="1" hidden="1" x14ac:dyDescent="0.3">
      <c r="B5786" s="226" t="s">
        <v>6079</v>
      </c>
      <c r="C5786" s="338" t="s">
        <v>13251</v>
      </c>
      <c r="D5786" s="249"/>
      <c r="E5786" s="249"/>
      <c r="F5786" s="183"/>
      <c r="G5786" s="184">
        <f t="shared" si="683"/>
        <v>613.79379999999992</v>
      </c>
      <c r="H5786" s="184">
        <f t="shared" si="684"/>
        <v>482.06929062000006</v>
      </c>
      <c r="I5786" s="184">
        <f t="shared" si="685"/>
        <v>131.72450937999986</v>
      </c>
      <c r="K5786" s="184">
        <v>0</v>
      </c>
      <c r="L5786" s="184">
        <v>0</v>
      </c>
      <c r="M5786" s="184">
        <f t="shared" si="686"/>
        <v>0</v>
      </c>
      <c r="O5786" s="188">
        <v>613.79379999999992</v>
      </c>
      <c r="P5786" s="188">
        <v>482.06929062000006</v>
      </c>
      <c r="Q5786" s="188">
        <f t="shared" si="687"/>
        <v>131.72450937999986</v>
      </c>
      <c r="S5786" s="184">
        <v>0</v>
      </c>
      <c r="T5786" s="184">
        <v>0</v>
      </c>
      <c r="U5786" s="184">
        <f t="shared" si="688"/>
        <v>0</v>
      </c>
      <c r="W5786" s="185">
        <v>0</v>
      </c>
      <c r="X5786" s="185">
        <v>0</v>
      </c>
      <c r="Y5786" s="185">
        <f t="shared" si="689"/>
        <v>0</v>
      </c>
    </row>
    <row r="5787" spans="2:27" s="187" customFormat="1" hidden="1" x14ac:dyDescent="0.3">
      <c r="B5787" s="226" t="s">
        <v>6080</v>
      </c>
      <c r="C5787" s="338" t="s">
        <v>13252</v>
      </c>
      <c r="D5787" s="249"/>
      <c r="E5787" s="249"/>
      <c r="F5787" s="183"/>
      <c r="G5787" s="184">
        <f t="shared" si="683"/>
        <v>652.16309999999999</v>
      </c>
      <c r="H5787" s="184">
        <f t="shared" si="684"/>
        <v>563.44569431000002</v>
      </c>
      <c r="I5787" s="184">
        <f t="shared" si="685"/>
        <v>88.717405689999964</v>
      </c>
      <c r="K5787" s="184">
        <v>0</v>
      </c>
      <c r="L5787" s="184">
        <v>0</v>
      </c>
      <c r="M5787" s="184">
        <f t="shared" si="686"/>
        <v>0</v>
      </c>
      <c r="O5787" s="188">
        <v>652.16309999999999</v>
      </c>
      <c r="P5787" s="188">
        <v>563.44569431000002</v>
      </c>
      <c r="Q5787" s="188">
        <f t="shared" si="687"/>
        <v>88.717405689999964</v>
      </c>
      <c r="S5787" s="184">
        <v>0</v>
      </c>
      <c r="T5787" s="184">
        <v>0</v>
      </c>
      <c r="U5787" s="184">
        <f t="shared" si="688"/>
        <v>0</v>
      </c>
      <c r="W5787" s="185">
        <v>0</v>
      </c>
      <c r="X5787" s="185">
        <v>0</v>
      </c>
      <c r="Y5787" s="185">
        <f t="shared" si="689"/>
        <v>0</v>
      </c>
    </row>
    <row r="5788" spans="2:27" s="187" customFormat="1" hidden="1" x14ac:dyDescent="0.3">
      <c r="B5788" s="226" t="s">
        <v>6081</v>
      </c>
      <c r="C5788" s="338" t="s">
        <v>13253</v>
      </c>
      <c r="D5788" s="249"/>
      <c r="E5788" s="249"/>
      <c r="F5788" s="183"/>
      <c r="G5788" s="184">
        <f t="shared" si="683"/>
        <v>304.18419999999998</v>
      </c>
      <c r="H5788" s="184">
        <f t="shared" si="684"/>
        <v>279.12114467000004</v>
      </c>
      <c r="I5788" s="184">
        <f t="shared" si="685"/>
        <v>25.063055329999941</v>
      </c>
      <c r="J5788" s="179"/>
      <c r="K5788" s="184">
        <v>0</v>
      </c>
      <c r="L5788" s="184">
        <v>0</v>
      </c>
      <c r="M5788" s="184">
        <f t="shared" si="686"/>
        <v>0</v>
      </c>
      <c r="N5788" s="179"/>
      <c r="O5788" s="184">
        <v>304.18419999999998</v>
      </c>
      <c r="P5788" s="184">
        <v>279.12114467000004</v>
      </c>
      <c r="Q5788" s="184">
        <f t="shared" si="687"/>
        <v>25.063055329999941</v>
      </c>
      <c r="R5788" s="179"/>
      <c r="S5788" s="184">
        <v>0</v>
      </c>
      <c r="T5788" s="184">
        <v>0</v>
      </c>
      <c r="U5788" s="184">
        <f t="shared" si="688"/>
        <v>0</v>
      </c>
      <c r="V5788" s="179"/>
      <c r="W5788" s="184">
        <v>0</v>
      </c>
      <c r="X5788" s="184">
        <v>0</v>
      </c>
      <c r="Y5788" s="184">
        <f t="shared" si="689"/>
        <v>0</v>
      </c>
    </row>
    <row r="5789" spans="2:27" s="187" customFormat="1" hidden="1" x14ac:dyDescent="0.3">
      <c r="B5789" s="226" t="s">
        <v>6082</v>
      </c>
      <c r="C5789" s="338" t="s">
        <v>13254</v>
      </c>
      <c r="D5789" s="249"/>
      <c r="E5789" s="249"/>
      <c r="F5789" s="183"/>
      <c r="G5789" s="184">
        <f t="shared" si="683"/>
        <v>602.97649999999999</v>
      </c>
      <c r="H5789" s="184">
        <f t="shared" si="684"/>
        <v>532.22674881</v>
      </c>
      <c r="I5789" s="184">
        <f t="shared" si="685"/>
        <v>70.749751189999984</v>
      </c>
      <c r="K5789" s="184">
        <v>0</v>
      </c>
      <c r="L5789" s="184">
        <v>0</v>
      </c>
      <c r="M5789" s="184">
        <f t="shared" si="686"/>
        <v>0</v>
      </c>
      <c r="O5789" s="188">
        <v>602.97649999999999</v>
      </c>
      <c r="P5789" s="188">
        <v>532.22674881</v>
      </c>
      <c r="Q5789" s="188">
        <f t="shared" si="687"/>
        <v>70.749751189999984</v>
      </c>
      <c r="S5789" s="184">
        <v>0</v>
      </c>
      <c r="T5789" s="184">
        <v>0</v>
      </c>
      <c r="U5789" s="184">
        <f t="shared" si="688"/>
        <v>0</v>
      </c>
      <c r="W5789" s="185">
        <v>0</v>
      </c>
      <c r="X5789" s="185">
        <v>0</v>
      </c>
      <c r="Y5789" s="185">
        <f t="shared" si="689"/>
        <v>0</v>
      </c>
    </row>
    <row r="5790" spans="2:27" s="187" customFormat="1" hidden="1" x14ac:dyDescent="0.3">
      <c r="B5790" s="226" t="s">
        <v>6083</v>
      </c>
      <c r="C5790" s="338" t="s">
        <v>13255</v>
      </c>
      <c r="D5790" s="249"/>
      <c r="E5790" s="249"/>
      <c r="F5790" s="183"/>
      <c r="G5790" s="184">
        <f t="shared" si="683"/>
        <v>501.39580000000001</v>
      </c>
      <c r="H5790" s="184">
        <f t="shared" si="684"/>
        <v>342.77106836000002</v>
      </c>
      <c r="I5790" s="184">
        <f t="shared" si="685"/>
        <v>158.62473163999999</v>
      </c>
      <c r="K5790" s="184">
        <v>0</v>
      </c>
      <c r="L5790" s="184">
        <v>0</v>
      </c>
      <c r="M5790" s="184">
        <f t="shared" si="686"/>
        <v>0</v>
      </c>
      <c r="O5790" s="188">
        <v>501.39580000000001</v>
      </c>
      <c r="P5790" s="188">
        <v>342.77106836000002</v>
      </c>
      <c r="Q5790" s="188">
        <f t="shared" si="687"/>
        <v>158.62473163999999</v>
      </c>
      <c r="S5790" s="184">
        <v>0</v>
      </c>
      <c r="T5790" s="184">
        <v>0</v>
      </c>
      <c r="U5790" s="184">
        <f t="shared" si="688"/>
        <v>0</v>
      </c>
      <c r="W5790" s="185">
        <v>0</v>
      </c>
      <c r="X5790" s="185">
        <v>0</v>
      </c>
      <c r="Y5790" s="185">
        <f t="shared" si="689"/>
        <v>0</v>
      </c>
    </row>
    <row r="5791" spans="2:27" s="187" customFormat="1" hidden="1" x14ac:dyDescent="0.3">
      <c r="B5791" s="226" t="s">
        <v>6084</v>
      </c>
      <c r="C5791" s="338" t="s">
        <v>13256</v>
      </c>
      <c r="D5791" s="249"/>
      <c r="E5791" s="249"/>
      <c r="F5791" s="183"/>
      <c r="G5791" s="184">
        <f t="shared" si="683"/>
        <v>804.98009999999999</v>
      </c>
      <c r="H5791" s="184">
        <f t="shared" si="684"/>
        <v>694.96797382</v>
      </c>
      <c r="I5791" s="184">
        <f t="shared" si="685"/>
        <v>110.01212618</v>
      </c>
      <c r="K5791" s="184">
        <v>0</v>
      </c>
      <c r="L5791" s="184">
        <v>0</v>
      </c>
      <c r="M5791" s="184">
        <f t="shared" si="686"/>
        <v>0</v>
      </c>
      <c r="O5791" s="188">
        <v>804.98009999999999</v>
      </c>
      <c r="P5791" s="188">
        <v>694.96797382</v>
      </c>
      <c r="Q5791" s="188">
        <f t="shared" si="687"/>
        <v>110.01212618</v>
      </c>
      <c r="S5791" s="184">
        <v>0</v>
      </c>
      <c r="T5791" s="184">
        <v>0</v>
      </c>
      <c r="U5791" s="184">
        <f t="shared" si="688"/>
        <v>0</v>
      </c>
      <c r="W5791" s="185">
        <v>0</v>
      </c>
      <c r="X5791" s="185">
        <v>0</v>
      </c>
      <c r="Y5791" s="185">
        <f t="shared" si="689"/>
        <v>0</v>
      </c>
    </row>
    <row r="5792" spans="2:27" s="187" customFormat="1" hidden="1" x14ac:dyDescent="0.3">
      <c r="B5792" s="226" t="s">
        <v>6085</v>
      </c>
      <c r="C5792" s="338" t="s">
        <v>13257</v>
      </c>
      <c r="D5792" s="249"/>
      <c r="E5792" s="249"/>
      <c r="F5792" s="183"/>
      <c r="G5792" s="184">
        <f t="shared" si="683"/>
        <v>308.78280000000001</v>
      </c>
      <c r="H5792" s="184">
        <f t="shared" si="684"/>
        <v>269.64410667999999</v>
      </c>
      <c r="I5792" s="184">
        <f t="shared" si="685"/>
        <v>39.138693320000016</v>
      </c>
      <c r="K5792" s="184">
        <v>0</v>
      </c>
      <c r="L5792" s="184">
        <v>0</v>
      </c>
      <c r="M5792" s="184">
        <f t="shared" si="686"/>
        <v>0</v>
      </c>
      <c r="O5792" s="188">
        <v>308.78280000000001</v>
      </c>
      <c r="P5792" s="188">
        <v>269.64410667999999</v>
      </c>
      <c r="Q5792" s="188">
        <f t="shared" si="687"/>
        <v>39.138693320000016</v>
      </c>
      <c r="S5792" s="184">
        <v>0</v>
      </c>
      <c r="T5792" s="184">
        <v>0</v>
      </c>
      <c r="U5792" s="184">
        <f t="shared" si="688"/>
        <v>0</v>
      </c>
      <c r="W5792" s="185">
        <v>0</v>
      </c>
      <c r="X5792" s="185">
        <v>0</v>
      </c>
      <c r="Y5792" s="185">
        <f t="shared" si="689"/>
        <v>0</v>
      </c>
    </row>
    <row r="5793" spans="2:25" s="187" customFormat="1" hidden="1" x14ac:dyDescent="0.3">
      <c r="B5793" s="226" t="s">
        <v>6086</v>
      </c>
      <c r="C5793" s="338" t="s">
        <v>13258</v>
      </c>
      <c r="D5793" s="249"/>
      <c r="E5793" s="249"/>
      <c r="F5793" s="183"/>
      <c r="G5793" s="184">
        <f t="shared" si="683"/>
        <v>576.3728000000001</v>
      </c>
      <c r="H5793" s="184">
        <f t="shared" si="684"/>
        <v>420.25357989999998</v>
      </c>
      <c r="I5793" s="184">
        <f t="shared" si="685"/>
        <v>156.11922010000012</v>
      </c>
      <c r="K5793" s="184">
        <v>0</v>
      </c>
      <c r="L5793" s="184">
        <v>0</v>
      </c>
      <c r="M5793" s="184">
        <f t="shared" si="686"/>
        <v>0</v>
      </c>
      <c r="O5793" s="188">
        <v>576.3728000000001</v>
      </c>
      <c r="P5793" s="188">
        <v>420.25357989999998</v>
      </c>
      <c r="Q5793" s="188">
        <f t="shared" si="687"/>
        <v>156.11922010000012</v>
      </c>
      <c r="S5793" s="184">
        <v>0</v>
      </c>
      <c r="T5793" s="184">
        <v>0</v>
      </c>
      <c r="U5793" s="184">
        <f t="shared" si="688"/>
        <v>0</v>
      </c>
      <c r="W5793" s="185">
        <v>0</v>
      </c>
      <c r="X5793" s="185">
        <v>0</v>
      </c>
      <c r="Y5793" s="185">
        <f t="shared" si="689"/>
        <v>0</v>
      </c>
    </row>
    <row r="5794" spans="2:25" s="187" customFormat="1" hidden="1" x14ac:dyDescent="0.3">
      <c r="B5794" s="226" t="s">
        <v>6087</v>
      </c>
      <c r="C5794" s="338" t="s">
        <v>13259</v>
      </c>
      <c r="D5794" s="249"/>
      <c r="E5794" s="249"/>
      <c r="F5794" s="183"/>
      <c r="G5794" s="184">
        <f t="shared" si="683"/>
        <v>395.1191</v>
      </c>
      <c r="H5794" s="184">
        <f t="shared" si="684"/>
        <v>245.15446328000002</v>
      </c>
      <c r="I5794" s="184">
        <f t="shared" si="685"/>
        <v>149.96463671999999</v>
      </c>
      <c r="K5794" s="184">
        <v>0</v>
      </c>
      <c r="L5794" s="184">
        <v>0</v>
      </c>
      <c r="M5794" s="184">
        <f t="shared" si="686"/>
        <v>0</v>
      </c>
      <c r="O5794" s="188">
        <v>395.1191</v>
      </c>
      <c r="P5794" s="188">
        <v>245.15446328000002</v>
      </c>
      <c r="Q5794" s="188">
        <f t="shared" si="687"/>
        <v>149.96463671999999</v>
      </c>
      <c r="S5794" s="184">
        <v>0</v>
      </c>
      <c r="T5794" s="184">
        <v>0</v>
      </c>
      <c r="U5794" s="184">
        <f t="shared" si="688"/>
        <v>0</v>
      </c>
      <c r="W5794" s="185">
        <v>0</v>
      </c>
      <c r="X5794" s="185">
        <v>0</v>
      </c>
      <c r="Y5794" s="185">
        <f t="shared" si="689"/>
        <v>0</v>
      </c>
    </row>
    <row r="5795" spans="2:25" s="187" customFormat="1" hidden="1" x14ac:dyDescent="0.3">
      <c r="B5795" s="226" t="s">
        <v>6088</v>
      </c>
      <c r="C5795" s="338" t="s">
        <v>13260</v>
      </c>
      <c r="D5795" s="249"/>
      <c r="E5795" s="249"/>
      <c r="F5795" s="183"/>
      <c r="G5795" s="184">
        <f t="shared" si="683"/>
        <v>787.66689999999994</v>
      </c>
      <c r="H5795" s="184">
        <f t="shared" si="684"/>
        <v>636.42896646999998</v>
      </c>
      <c r="I5795" s="184">
        <f t="shared" si="685"/>
        <v>151.23793352999996</v>
      </c>
      <c r="K5795" s="184">
        <v>0</v>
      </c>
      <c r="L5795" s="184">
        <v>0</v>
      </c>
      <c r="M5795" s="184">
        <f t="shared" si="686"/>
        <v>0</v>
      </c>
      <c r="O5795" s="188">
        <v>787.66689999999994</v>
      </c>
      <c r="P5795" s="188">
        <v>636.42896646999998</v>
      </c>
      <c r="Q5795" s="188">
        <f t="shared" si="687"/>
        <v>151.23793352999996</v>
      </c>
      <c r="S5795" s="184">
        <v>0</v>
      </c>
      <c r="T5795" s="184">
        <v>0</v>
      </c>
      <c r="U5795" s="184">
        <f t="shared" si="688"/>
        <v>0</v>
      </c>
      <c r="W5795" s="185">
        <v>0</v>
      </c>
      <c r="X5795" s="185">
        <v>0</v>
      </c>
      <c r="Y5795" s="185">
        <f t="shared" si="689"/>
        <v>0</v>
      </c>
    </row>
    <row r="5796" spans="2:25" s="187" customFormat="1" hidden="1" x14ac:dyDescent="0.3">
      <c r="B5796" s="226" t="s">
        <v>6089</v>
      </c>
      <c r="C5796" s="338" t="s">
        <v>13261</v>
      </c>
      <c r="D5796" s="249"/>
      <c r="E5796" s="249"/>
      <c r="F5796" s="183"/>
      <c r="G5796" s="184">
        <f t="shared" si="683"/>
        <v>616.70469999999989</v>
      </c>
      <c r="H5796" s="184">
        <f t="shared" si="684"/>
        <v>562.51932908000003</v>
      </c>
      <c r="I5796" s="184">
        <f t="shared" si="685"/>
        <v>54.185370919999855</v>
      </c>
      <c r="K5796" s="184">
        <v>0</v>
      </c>
      <c r="L5796" s="184">
        <v>0</v>
      </c>
      <c r="M5796" s="184">
        <f t="shared" si="686"/>
        <v>0</v>
      </c>
      <c r="O5796" s="188">
        <v>616.70469999999989</v>
      </c>
      <c r="P5796" s="188">
        <v>562.51932908000003</v>
      </c>
      <c r="Q5796" s="188">
        <f t="shared" si="687"/>
        <v>54.185370919999855</v>
      </c>
      <c r="S5796" s="184">
        <v>0</v>
      </c>
      <c r="T5796" s="184">
        <v>0</v>
      </c>
      <c r="U5796" s="184">
        <f t="shared" si="688"/>
        <v>0</v>
      </c>
      <c r="W5796" s="185">
        <v>0</v>
      </c>
      <c r="X5796" s="185">
        <v>0</v>
      </c>
      <c r="Y5796" s="185">
        <f t="shared" si="689"/>
        <v>0</v>
      </c>
    </row>
    <row r="5797" spans="2:25" s="187" customFormat="1" hidden="1" x14ac:dyDescent="0.3">
      <c r="B5797" s="226" t="s">
        <v>6090</v>
      </c>
      <c r="C5797" s="338" t="s">
        <v>13262</v>
      </c>
      <c r="D5797" s="249"/>
      <c r="E5797" s="249"/>
      <c r="F5797" s="183"/>
      <c r="G5797" s="184">
        <f t="shared" si="683"/>
        <v>614.39110000000005</v>
      </c>
      <c r="H5797" s="184">
        <f t="shared" si="684"/>
        <v>492.09585700000002</v>
      </c>
      <c r="I5797" s="184">
        <f t="shared" si="685"/>
        <v>122.29524300000003</v>
      </c>
      <c r="K5797" s="184">
        <v>0</v>
      </c>
      <c r="L5797" s="184">
        <v>0</v>
      </c>
      <c r="M5797" s="184">
        <f t="shared" si="686"/>
        <v>0</v>
      </c>
      <c r="O5797" s="188">
        <v>614.39110000000005</v>
      </c>
      <c r="P5797" s="188">
        <v>492.09585700000002</v>
      </c>
      <c r="Q5797" s="188">
        <f t="shared" si="687"/>
        <v>122.29524300000003</v>
      </c>
      <c r="S5797" s="184">
        <v>0</v>
      </c>
      <c r="T5797" s="184">
        <v>0</v>
      </c>
      <c r="U5797" s="184">
        <f t="shared" si="688"/>
        <v>0</v>
      </c>
      <c r="W5797" s="185">
        <v>0</v>
      </c>
      <c r="X5797" s="185">
        <v>0</v>
      </c>
      <c r="Y5797" s="185">
        <f t="shared" si="689"/>
        <v>0</v>
      </c>
    </row>
    <row r="5798" spans="2:25" s="187" customFormat="1" hidden="1" x14ac:dyDescent="0.3">
      <c r="B5798" s="226" t="s">
        <v>6091</v>
      </c>
      <c r="C5798" s="338" t="s">
        <v>13263</v>
      </c>
      <c r="D5798" s="249"/>
      <c r="E5798" s="249"/>
      <c r="F5798" s="183"/>
      <c r="G5798" s="184">
        <f t="shared" si="683"/>
        <v>697.25699999999995</v>
      </c>
      <c r="H5798" s="184">
        <f t="shared" si="684"/>
        <v>515.19635706999998</v>
      </c>
      <c r="I5798" s="184">
        <f t="shared" si="685"/>
        <v>182.06064292999997</v>
      </c>
      <c r="K5798" s="184">
        <v>0</v>
      </c>
      <c r="L5798" s="184">
        <v>0</v>
      </c>
      <c r="M5798" s="184">
        <f t="shared" si="686"/>
        <v>0</v>
      </c>
      <c r="O5798" s="188">
        <v>697.25699999999995</v>
      </c>
      <c r="P5798" s="188">
        <v>515.19635706999998</v>
      </c>
      <c r="Q5798" s="188">
        <f t="shared" si="687"/>
        <v>182.06064292999997</v>
      </c>
      <c r="S5798" s="184">
        <v>0</v>
      </c>
      <c r="T5798" s="184">
        <v>0</v>
      </c>
      <c r="U5798" s="184">
        <f t="shared" si="688"/>
        <v>0</v>
      </c>
      <c r="W5798" s="185">
        <v>0</v>
      </c>
      <c r="X5798" s="185">
        <v>0</v>
      </c>
      <c r="Y5798" s="185">
        <f t="shared" si="689"/>
        <v>0</v>
      </c>
    </row>
    <row r="5799" spans="2:25" s="187" customFormat="1" hidden="1" x14ac:dyDescent="0.3">
      <c r="B5799" s="226" t="s">
        <v>6092</v>
      </c>
      <c r="C5799" s="338" t="s">
        <v>13264</v>
      </c>
      <c r="D5799" s="249"/>
      <c r="E5799" s="249"/>
      <c r="F5799" s="183"/>
      <c r="G5799" s="184">
        <f t="shared" si="683"/>
        <v>289.87700000000001</v>
      </c>
      <c r="H5799" s="184">
        <f t="shared" si="684"/>
        <v>251.92700567</v>
      </c>
      <c r="I5799" s="184">
        <f t="shared" si="685"/>
        <v>37.94999433000001</v>
      </c>
      <c r="K5799" s="184">
        <v>0</v>
      </c>
      <c r="L5799" s="184">
        <v>0</v>
      </c>
      <c r="M5799" s="184">
        <f t="shared" si="686"/>
        <v>0</v>
      </c>
      <c r="O5799" s="188">
        <v>289.87700000000001</v>
      </c>
      <c r="P5799" s="188">
        <v>251.92700567</v>
      </c>
      <c r="Q5799" s="188">
        <f t="shared" si="687"/>
        <v>37.94999433000001</v>
      </c>
      <c r="S5799" s="184">
        <v>0</v>
      </c>
      <c r="T5799" s="184">
        <v>0</v>
      </c>
      <c r="U5799" s="184">
        <f t="shared" si="688"/>
        <v>0</v>
      </c>
      <c r="W5799" s="185">
        <v>0</v>
      </c>
      <c r="X5799" s="185">
        <v>0</v>
      </c>
      <c r="Y5799" s="185">
        <f t="shared" si="689"/>
        <v>0</v>
      </c>
    </row>
    <row r="5800" spans="2:25" s="187" customFormat="1" hidden="1" x14ac:dyDescent="0.3">
      <c r="B5800" s="226" t="s">
        <v>6093</v>
      </c>
      <c r="C5800" s="338" t="s">
        <v>13265</v>
      </c>
      <c r="D5800" s="249"/>
      <c r="E5800" s="249"/>
      <c r="F5800" s="183"/>
      <c r="G5800" s="184">
        <f t="shared" si="683"/>
        <v>659.97230000000013</v>
      </c>
      <c r="H5800" s="184">
        <f t="shared" si="684"/>
        <v>423.91273325000003</v>
      </c>
      <c r="I5800" s="184">
        <f t="shared" si="685"/>
        <v>236.0595667500001</v>
      </c>
      <c r="K5800" s="184">
        <v>0</v>
      </c>
      <c r="L5800" s="184">
        <v>0</v>
      </c>
      <c r="M5800" s="184">
        <f t="shared" si="686"/>
        <v>0</v>
      </c>
      <c r="O5800" s="188">
        <v>659.97230000000013</v>
      </c>
      <c r="P5800" s="188">
        <v>423.91273325000003</v>
      </c>
      <c r="Q5800" s="188">
        <f t="shared" si="687"/>
        <v>236.0595667500001</v>
      </c>
      <c r="S5800" s="184">
        <v>0</v>
      </c>
      <c r="T5800" s="184">
        <v>0</v>
      </c>
      <c r="U5800" s="184">
        <f t="shared" si="688"/>
        <v>0</v>
      </c>
      <c r="W5800" s="185">
        <v>0</v>
      </c>
      <c r="X5800" s="185">
        <v>0</v>
      </c>
      <c r="Y5800" s="185">
        <f t="shared" si="689"/>
        <v>0</v>
      </c>
    </row>
    <row r="5801" spans="2:25" s="187" customFormat="1" hidden="1" x14ac:dyDescent="0.3">
      <c r="B5801" s="226" t="s">
        <v>6094</v>
      </c>
      <c r="C5801" s="338" t="s">
        <v>13266</v>
      </c>
      <c r="D5801" s="249"/>
      <c r="E5801" s="249"/>
      <c r="F5801" s="183"/>
      <c r="G5801" s="184">
        <f t="shared" si="683"/>
        <v>724.15699999999993</v>
      </c>
      <c r="H5801" s="184">
        <f t="shared" si="684"/>
        <v>587.19408240999996</v>
      </c>
      <c r="I5801" s="184">
        <f t="shared" si="685"/>
        <v>136.96291758999996</v>
      </c>
      <c r="K5801" s="184">
        <v>0</v>
      </c>
      <c r="L5801" s="184">
        <v>0</v>
      </c>
      <c r="M5801" s="184">
        <f t="shared" si="686"/>
        <v>0</v>
      </c>
      <c r="O5801" s="188">
        <v>724.15699999999993</v>
      </c>
      <c r="P5801" s="188">
        <v>587.19408240999996</v>
      </c>
      <c r="Q5801" s="188">
        <f t="shared" si="687"/>
        <v>136.96291758999996</v>
      </c>
      <c r="S5801" s="184">
        <v>0</v>
      </c>
      <c r="T5801" s="184">
        <v>0</v>
      </c>
      <c r="U5801" s="184">
        <f t="shared" si="688"/>
        <v>0</v>
      </c>
      <c r="W5801" s="185">
        <v>0</v>
      </c>
      <c r="X5801" s="185">
        <v>0</v>
      </c>
      <c r="Y5801" s="185">
        <f t="shared" si="689"/>
        <v>0</v>
      </c>
    </row>
    <row r="5802" spans="2:25" s="187" customFormat="1" hidden="1" x14ac:dyDescent="0.3">
      <c r="B5802" s="226" t="s">
        <v>6095</v>
      </c>
      <c r="C5802" s="338" t="s">
        <v>13267</v>
      </c>
      <c r="D5802" s="249"/>
      <c r="E5802" s="249"/>
      <c r="F5802" s="183"/>
      <c r="G5802" s="184">
        <f t="shared" si="683"/>
        <v>712.74390000000005</v>
      </c>
      <c r="H5802" s="184">
        <f t="shared" si="684"/>
        <v>532.96418469000002</v>
      </c>
      <c r="I5802" s="184">
        <f t="shared" si="685"/>
        <v>179.77971531000003</v>
      </c>
      <c r="K5802" s="184">
        <v>0</v>
      </c>
      <c r="L5802" s="184">
        <v>0</v>
      </c>
      <c r="M5802" s="184">
        <f t="shared" si="686"/>
        <v>0</v>
      </c>
      <c r="O5802" s="188">
        <v>712.74390000000005</v>
      </c>
      <c r="P5802" s="188">
        <v>532.96418469000002</v>
      </c>
      <c r="Q5802" s="188">
        <f t="shared" si="687"/>
        <v>179.77971531000003</v>
      </c>
      <c r="S5802" s="184">
        <v>0</v>
      </c>
      <c r="T5802" s="184">
        <v>0</v>
      </c>
      <c r="U5802" s="184">
        <f t="shared" si="688"/>
        <v>0</v>
      </c>
      <c r="W5802" s="185">
        <v>0</v>
      </c>
      <c r="X5802" s="185">
        <v>0</v>
      </c>
      <c r="Y5802" s="185">
        <f t="shared" si="689"/>
        <v>0</v>
      </c>
    </row>
    <row r="5803" spans="2:25" s="187" customFormat="1" hidden="1" x14ac:dyDescent="0.3">
      <c r="B5803" s="226" t="s">
        <v>6096</v>
      </c>
      <c r="C5803" s="338" t="s">
        <v>13268</v>
      </c>
      <c r="D5803" s="249"/>
      <c r="E5803" s="249"/>
      <c r="F5803" s="183"/>
      <c r="G5803" s="184">
        <f t="shared" si="683"/>
        <v>592.12850000000003</v>
      </c>
      <c r="H5803" s="184">
        <f t="shared" si="684"/>
        <v>509.20398317000001</v>
      </c>
      <c r="I5803" s="184">
        <f t="shared" si="685"/>
        <v>82.924516830000016</v>
      </c>
      <c r="K5803" s="184">
        <v>0</v>
      </c>
      <c r="L5803" s="184">
        <v>0</v>
      </c>
      <c r="M5803" s="184">
        <f t="shared" si="686"/>
        <v>0</v>
      </c>
      <c r="O5803" s="188">
        <v>592.12850000000003</v>
      </c>
      <c r="P5803" s="188">
        <v>509.20398317000001</v>
      </c>
      <c r="Q5803" s="188">
        <f t="shared" si="687"/>
        <v>82.924516830000016</v>
      </c>
      <c r="S5803" s="184">
        <v>0</v>
      </c>
      <c r="T5803" s="184">
        <v>0</v>
      </c>
      <c r="U5803" s="184">
        <f t="shared" si="688"/>
        <v>0</v>
      </c>
      <c r="W5803" s="185">
        <v>0</v>
      </c>
      <c r="X5803" s="185">
        <v>0</v>
      </c>
      <c r="Y5803" s="185">
        <f t="shared" si="689"/>
        <v>0</v>
      </c>
    </row>
    <row r="5804" spans="2:25" s="187" customFormat="1" hidden="1" x14ac:dyDescent="0.3">
      <c r="B5804" s="226" t="s">
        <v>6097</v>
      </c>
      <c r="C5804" s="338" t="s">
        <v>13269</v>
      </c>
      <c r="D5804" s="249"/>
      <c r="E5804" s="249"/>
      <c r="F5804" s="183"/>
      <c r="G5804" s="184">
        <f t="shared" si="683"/>
        <v>561.46510000000001</v>
      </c>
      <c r="H5804" s="184">
        <f t="shared" si="684"/>
        <v>440.12016283999998</v>
      </c>
      <c r="I5804" s="184">
        <f t="shared" si="685"/>
        <v>121.34493716000003</v>
      </c>
      <c r="K5804" s="184">
        <v>0</v>
      </c>
      <c r="L5804" s="184">
        <v>0</v>
      </c>
      <c r="M5804" s="184">
        <f t="shared" si="686"/>
        <v>0</v>
      </c>
      <c r="O5804" s="188">
        <v>561.46510000000001</v>
      </c>
      <c r="P5804" s="188">
        <v>440.12016283999998</v>
      </c>
      <c r="Q5804" s="188">
        <f t="shared" si="687"/>
        <v>121.34493716000003</v>
      </c>
      <c r="S5804" s="184">
        <v>0</v>
      </c>
      <c r="T5804" s="184">
        <v>0</v>
      </c>
      <c r="U5804" s="184">
        <f t="shared" si="688"/>
        <v>0</v>
      </c>
      <c r="W5804" s="185">
        <v>0</v>
      </c>
      <c r="X5804" s="185">
        <v>0</v>
      </c>
      <c r="Y5804" s="185">
        <f t="shared" si="689"/>
        <v>0</v>
      </c>
    </row>
    <row r="5805" spans="2:25" s="187" customFormat="1" hidden="1" x14ac:dyDescent="0.3">
      <c r="B5805" s="226" t="s">
        <v>6098</v>
      </c>
      <c r="C5805" s="338" t="s">
        <v>13270</v>
      </c>
      <c r="D5805" s="249"/>
      <c r="E5805" s="249"/>
      <c r="F5805" s="183"/>
      <c r="G5805" s="184">
        <f t="shared" si="683"/>
        <v>684.00739999999996</v>
      </c>
      <c r="H5805" s="184">
        <f t="shared" si="684"/>
        <v>534.01417174000005</v>
      </c>
      <c r="I5805" s="184">
        <f t="shared" si="685"/>
        <v>149.99322825999991</v>
      </c>
      <c r="K5805" s="184">
        <v>0</v>
      </c>
      <c r="L5805" s="184">
        <v>0</v>
      </c>
      <c r="M5805" s="184">
        <f t="shared" si="686"/>
        <v>0</v>
      </c>
      <c r="O5805" s="188">
        <v>684.00739999999996</v>
      </c>
      <c r="P5805" s="188">
        <v>534.01417174000005</v>
      </c>
      <c r="Q5805" s="188">
        <f t="shared" si="687"/>
        <v>149.99322825999991</v>
      </c>
      <c r="S5805" s="184">
        <v>0</v>
      </c>
      <c r="T5805" s="184">
        <v>0</v>
      </c>
      <c r="U5805" s="184">
        <f t="shared" si="688"/>
        <v>0</v>
      </c>
      <c r="W5805" s="185">
        <v>0</v>
      </c>
      <c r="X5805" s="185">
        <v>0</v>
      </c>
      <c r="Y5805" s="185">
        <f t="shared" si="689"/>
        <v>0</v>
      </c>
    </row>
    <row r="5806" spans="2:25" s="187" customFormat="1" hidden="1" x14ac:dyDescent="0.3">
      <c r="B5806" s="226" t="s">
        <v>6099</v>
      </c>
      <c r="C5806" s="338" t="s">
        <v>13271</v>
      </c>
      <c r="D5806" s="249"/>
      <c r="E5806" s="249"/>
      <c r="F5806" s="183"/>
      <c r="G5806" s="184">
        <f t="shared" si="683"/>
        <v>561.779</v>
      </c>
      <c r="H5806" s="184">
        <f t="shared" si="684"/>
        <v>464.52013232999997</v>
      </c>
      <c r="I5806" s="184">
        <f t="shared" si="685"/>
        <v>97.258867670000029</v>
      </c>
      <c r="K5806" s="184">
        <v>0</v>
      </c>
      <c r="L5806" s="184">
        <v>0</v>
      </c>
      <c r="M5806" s="184">
        <f t="shared" si="686"/>
        <v>0</v>
      </c>
      <c r="O5806" s="188">
        <v>561.779</v>
      </c>
      <c r="P5806" s="188">
        <v>464.52013232999997</v>
      </c>
      <c r="Q5806" s="188">
        <f t="shared" si="687"/>
        <v>97.258867670000029</v>
      </c>
      <c r="S5806" s="184">
        <v>0</v>
      </c>
      <c r="T5806" s="184">
        <v>0</v>
      </c>
      <c r="U5806" s="184">
        <f t="shared" si="688"/>
        <v>0</v>
      </c>
      <c r="W5806" s="185">
        <v>0</v>
      </c>
      <c r="X5806" s="185">
        <v>0</v>
      </c>
      <c r="Y5806" s="185">
        <f t="shared" si="689"/>
        <v>0</v>
      </c>
    </row>
    <row r="5807" spans="2:25" s="187" customFormat="1" hidden="1" x14ac:dyDescent="0.3">
      <c r="B5807" s="226" t="s">
        <v>6100</v>
      </c>
      <c r="C5807" s="338" t="s">
        <v>13272</v>
      </c>
      <c r="D5807" s="249"/>
      <c r="E5807" s="249"/>
      <c r="F5807" s="183"/>
      <c r="G5807" s="184">
        <f t="shared" si="683"/>
        <v>291.14060000000001</v>
      </c>
      <c r="H5807" s="184">
        <f t="shared" si="684"/>
        <v>222.19209660000001</v>
      </c>
      <c r="I5807" s="184">
        <f t="shared" si="685"/>
        <v>68.948503399999993</v>
      </c>
      <c r="K5807" s="184">
        <v>0</v>
      </c>
      <c r="L5807" s="184">
        <v>0</v>
      </c>
      <c r="M5807" s="184">
        <f t="shared" si="686"/>
        <v>0</v>
      </c>
      <c r="O5807" s="188">
        <v>291.14060000000001</v>
      </c>
      <c r="P5807" s="188">
        <v>222.19209660000001</v>
      </c>
      <c r="Q5807" s="188">
        <f t="shared" si="687"/>
        <v>68.948503399999993</v>
      </c>
      <c r="S5807" s="184">
        <v>0</v>
      </c>
      <c r="T5807" s="184">
        <v>0</v>
      </c>
      <c r="U5807" s="184">
        <f t="shared" si="688"/>
        <v>0</v>
      </c>
      <c r="W5807" s="185">
        <v>0</v>
      </c>
      <c r="X5807" s="185">
        <v>0</v>
      </c>
      <c r="Y5807" s="185">
        <f t="shared" si="689"/>
        <v>0</v>
      </c>
    </row>
    <row r="5808" spans="2:25" s="187" customFormat="1" hidden="1" x14ac:dyDescent="0.3">
      <c r="B5808" s="226" t="s">
        <v>6101</v>
      </c>
      <c r="C5808" s="338" t="s">
        <v>13273</v>
      </c>
      <c r="D5808" s="249"/>
      <c r="E5808" s="249"/>
      <c r="F5808" s="183"/>
      <c r="G5808" s="184">
        <f t="shared" si="683"/>
        <v>306.45140000000004</v>
      </c>
      <c r="H5808" s="184">
        <f t="shared" si="684"/>
        <v>255.98816902999999</v>
      </c>
      <c r="I5808" s="184">
        <f t="shared" si="685"/>
        <v>50.463230970000041</v>
      </c>
      <c r="K5808" s="184">
        <v>0</v>
      </c>
      <c r="L5808" s="184">
        <v>0</v>
      </c>
      <c r="M5808" s="184">
        <f t="shared" si="686"/>
        <v>0</v>
      </c>
      <c r="O5808" s="188">
        <v>306.45140000000004</v>
      </c>
      <c r="P5808" s="188">
        <v>255.98816902999999</v>
      </c>
      <c r="Q5808" s="188">
        <f t="shared" si="687"/>
        <v>50.463230970000041</v>
      </c>
      <c r="S5808" s="184">
        <v>0</v>
      </c>
      <c r="T5808" s="184">
        <v>0</v>
      </c>
      <c r="U5808" s="184">
        <f t="shared" si="688"/>
        <v>0</v>
      </c>
      <c r="W5808" s="185">
        <v>0</v>
      </c>
      <c r="X5808" s="185">
        <v>0</v>
      </c>
      <c r="Y5808" s="185">
        <f t="shared" si="689"/>
        <v>0</v>
      </c>
    </row>
    <row r="5809" spans="2:25" s="187" customFormat="1" hidden="1" x14ac:dyDescent="0.3">
      <c r="B5809" s="226" t="s">
        <v>6102</v>
      </c>
      <c r="C5809" s="338" t="s">
        <v>13274</v>
      </c>
      <c r="D5809" s="249"/>
      <c r="E5809" s="249"/>
      <c r="F5809" s="183"/>
      <c r="G5809" s="184">
        <f t="shared" ref="G5809:G5851" si="690">+K5809+O5809+S5809+W5809</f>
        <v>336.45690000000002</v>
      </c>
      <c r="H5809" s="184">
        <f t="shared" ref="H5809:H5851" si="691">+L5809+P5809+T5809+X5809</f>
        <v>281.71044159999997</v>
      </c>
      <c r="I5809" s="184">
        <f t="shared" si="685"/>
        <v>54.746458400000051</v>
      </c>
      <c r="K5809" s="184">
        <v>0</v>
      </c>
      <c r="L5809" s="184">
        <v>0</v>
      </c>
      <c r="M5809" s="184">
        <f t="shared" si="686"/>
        <v>0</v>
      </c>
      <c r="O5809" s="188">
        <v>336.45690000000002</v>
      </c>
      <c r="P5809" s="188">
        <v>281.71044159999997</v>
      </c>
      <c r="Q5809" s="188">
        <f t="shared" si="687"/>
        <v>54.746458400000051</v>
      </c>
      <c r="S5809" s="184">
        <v>0</v>
      </c>
      <c r="T5809" s="184">
        <v>0</v>
      </c>
      <c r="U5809" s="184">
        <f t="shared" si="688"/>
        <v>0</v>
      </c>
      <c r="W5809" s="185">
        <v>0</v>
      </c>
      <c r="X5809" s="185">
        <v>0</v>
      </c>
      <c r="Y5809" s="185">
        <f t="shared" si="689"/>
        <v>0</v>
      </c>
    </row>
    <row r="5810" spans="2:25" s="187" customFormat="1" hidden="1" x14ac:dyDescent="0.3">
      <c r="B5810" s="226" t="s">
        <v>6103</v>
      </c>
      <c r="C5810" s="338" t="s">
        <v>13275</v>
      </c>
      <c r="D5810" s="249"/>
      <c r="E5810" s="249"/>
      <c r="F5810" s="183"/>
      <c r="G5810" s="184">
        <f t="shared" si="690"/>
        <v>354.48499999999996</v>
      </c>
      <c r="H5810" s="184">
        <f t="shared" si="691"/>
        <v>242.81848915999998</v>
      </c>
      <c r="I5810" s="184">
        <f t="shared" si="685"/>
        <v>111.66651083999997</v>
      </c>
      <c r="K5810" s="184">
        <v>0</v>
      </c>
      <c r="L5810" s="184">
        <v>0</v>
      </c>
      <c r="M5810" s="184">
        <f t="shared" si="686"/>
        <v>0</v>
      </c>
      <c r="O5810" s="188">
        <v>354.48499999999996</v>
      </c>
      <c r="P5810" s="188">
        <v>242.81848915999998</v>
      </c>
      <c r="Q5810" s="188">
        <f t="shared" si="687"/>
        <v>111.66651083999997</v>
      </c>
      <c r="S5810" s="184">
        <v>0</v>
      </c>
      <c r="T5810" s="184">
        <v>0</v>
      </c>
      <c r="U5810" s="184">
        <f t="shared" si="688"/>
        <v>0</v>
      </c>
      <c r="W5810" s="185">
        <v>0</v>
      </c>
      <c r="X5810" s="185">
        <v>0</v>
      </c>
      <c r="Y5810" s="185">
        <f t="shared" si="689"/>
        <v>0</v>
      </c>
    </row>
    <row r="5811" spans="2:25" s="187" customFormat="1" hidden="1" x14ac:dyDescent="0.3">
      <c r="B5811" s="226" t="s">
        <v>6104</v>
      </c>
      <c r="C5811" s="338" t="s">
        <v>13276</v>
      </c>
      <c r="D5811" s="249"/>
      <c r="E5811" s="249"/>
      <c r="F5811" s="183"/>
      <c r="G5811" s="184">
        <f t="shared" si="690"/>
        <v>288.77140000000003</v>
      </c>
      <c r="H5811" s="184">
        <f t="shared" si="691"/>
        <v>244.55536897000002</v>
      </c>
      <c r="I5811" s="184">
        <f t="shared" si="685"/>
        <v>44.216031030000011</v>
      </c>
      <c r="K5811" s="184">
        <v>0</v>
      </c>
      <c r="L5811" s="184">
        <v>0</v>
      </c>
      <c r="M5811" s="184">
        <f t="shared" si="686"/>
        <v>0</v>
      </c>
      <c r="O5811" s="188">
        <v>288.77140000000003</v>
      </c>
      <c r="P5811" s="188">
        <v>244.55536897000002</v>
      </c>
      <c r="Q5811" s="188">
        <f t="shared" si="687"/>
        <v>44.216031030000011</v>
      </c>
      <c r="S5811" s="184">
        <v>0</v>
      </c>
      <c r="T5811" s="184">
        <v>0</v>
      </c>
      <c r="U5811" s="184">
        <f t="shared" si="688"/>
        <v>0</v>
      </c>
      <c r="W5811" s="185">
        <v>0</v>
      </c>
      <c r="X5811" s="185">
        <v>0</v>
      </c>
      <c r="Y5811" s="185">
        <f t="shared" si="689"/>
        <v>0</v>
      </c>
    </row>
    <row r="5812" spans="2:25" s="187" customFormat="1" hidden="1" x14ac:dyDescent="0.3">
      <c r="B5812" s="226" t="s">
        <v>6105</v>
      </c>
      <c r="C5812" s="338" t="s">
        <v>13277</v>
      </c>
      <c r="D5812" s="249"/>
      <c r="E5812" s="249"/>
      <c r="F5812" s="183"/>
      <c r="G5812" s="184">
        <f t="shared" si="690"/>
        <v>380.72390000000001</v>
      </c>
      <c r="H5812" s="184">
        <f t="shared" si="691"/>
        <v>263.15562402</v>
      </c>
      <c r="I5812" s="184">
        <f t="shared" si="685"/>
        <v>117.56827598000001</v>
      </c>
      <c r="K5812" s="184">
        <v>0</v>
      </c>
      <c r="L5812" s="184">
        <v>0</v>
      </c>
      <c r="M5812" s="184">
        <f t="shared" si="686"/>
        <v>0</v>
      </c>
      <c r="O5812" s="188">
        <v>380.72390000000001</v>
      </c>
      <c r="P5812" s="188">
        <v>263.15562402</v>
      </c>
      <c r="Q5812" s="188">
        <f t="shared" si="687"/>
        <v>117.56827598000001</v>
      </c>
      <c r="S5812" s="184">
        <v>0</v>
      </c>
      <c r="T5812" s="184">
        <v>0</v>
      </c>
      <c r="U5812" s="184">
        <f t="shared" si="688"/>
        <v>0</v>
      </c>
      <c r="W5812" s="185">
        <v>0</v>
      </c>
      <c r="X5812" s="185">
        <v>0</v>
      </c>
      <c r="Y5812" s="185">
        <f t="shared" si="689"/>
        <v>0</v>
      </c>
    </row>
    <row r="5813" spans="2:25" s="187" customFormat="1" hidden="1" x14ac:dyDescent="0.3">
      <c r="B5813" s="226" t="s">
        <v>6106</v>
      </c>
      <c r="C5813" s="338" t="s">
        <v>13278</v>
      </c>
      <c r="D5813" s="249"/>
      <c r="E5813" s="249"/>
      <c r="F5813" s="183"/>
      <c r="G5813" s="184">
        <f t="shared" si="690"/>
        <v>441.80610000000001</v>
      </c>
      <c r="H5813" s="184">
        <f t="shared" si="691"/>
        <v>311.48913985000002</v>
      </c>
      <c r="I5813" s="184">
        <f t="shared" si="685"/>
        <v>130.31696015</v>
      </c>
      <c r="K5813" s="184">
        <v>0</v>
      </c>
      <c r="L5813" s="184">
        <v>0</v>
      </c>
      <c r="M5813" s="184">
        <f t="shared" si="686"/>
        <v>0</v>
      </c>
      <c r="O5813" s="188">
        <v>441.80610000000001</v>
      </c>
      <c r="P5813" s="188">
        <v>311.48913985000002</v>
      </c>
      <c r="Q5813" s="188">
        <f t="shared" si="687"/>
        <v>130.31696015</v>
      </c>
      <c r="S5813" s="184">
        <v>0</v>
      </c>
      <c r="T5813" s="184">
        <v>0</v>
      </c>
      <c r="U5813" s="184">
        <f t="shared" si="688"/>
        <v>0</v>
      </c>
      <c r="W5813" s="185">
        <v>0</v>
      </c>
      <c r="X5813" s="185">
        <v>0</v>
      </c>
      <c r="Y5813" s="185">
        <f t="shared" si="689"/>
        <v>0</v>
      </c>
    </row>
    <row r="5814" spans="2:25" s="187" customFormat="1" hidden="1" x14ac:dyDescent="0.3">
      <c r="B5814" s="226" t="s">
        <v>6107</v>
      </c>
      <c r="C5814" s="338" t="s">
        <v>13279</v>
      </c>
      <c r="D5814" s="249"/>
      <c r="E5814" s="249"/>
      <c r="F5814" s="183"/>
      <c r="G5814" s="184">
        <f t="shared" si="690"/>
        <v>452.1712</v>
      </c>
      <c r="H5814" s="184">
        <f t="shared" si="691"/>
        <v>412.64721122999998</v>
      </c>
      <c r="I5814" s="184">
        <f t="shared" si="685"/>
        <v>39.523988770000017</v>
      </c>
      <c r="K5814" s="184">
        <v>0</v>
      </c>
      <c r="L5814" s="184">
        <v>0</v>
      </c>
      <c r="M5814" s="184">
        <f t="shared" si="686"/>
        <v>0</v>
      </c>
      <c r="O5814" s="188">
        <v>452.1712</v>
      </c>
      <c r="P5814" s="188">
        <v>412.64721122999998</v>
      </c>
      <c r="Q5814" s="188">
        <f t="shared" si="687"/>
        <v>39.523988770000017</v>
      </c>
      <c r="S5814" s="184">
        <v>0</v>
      </c>
      <c r="T5814" s="184">
        <v>0</v>
      </c>
      <c r="U5814" s="184">
        <f t="shared" si="688"/>
        <v>0</v>
      </c>
      <c r="W5814" s="185">
        <v>0</v>
      </c>
      <c r="X5814" s="185">
        <v>0</v>
      </c>
      <c r="Y5814" s="185">
        <f t="shared" si="689"/>
        <v>0</v>
      </c>
    </row>
    <row r="5815" spans="2:25" s="187" customFormat="1" hidden="1" x14ac:dyDescent="0.3">
      <c r="B5815" s="226" t="s">
        <v>6108</v>
      </c>
      <c r="C5815" s="338" t="s">
        <v>13280</v>
      </c>
      <c r="D5815" s="249"/>
      <c r="E5815" s="249"/>
      <c r="F5815" s="183"/>
      <c r="G5815" s="184">
        <f t="shared" si="690"/>
        <v>430.83549999999997</v>
      </c>
      <c r="H5815" s="184">
        <f t="shared" si="691"/>
        <v>336.62963060000004</v>
      </c>
      <c r="I5815" s="184">
        <f t="shared" si="685"/>
        <v>94.205869399999926</v>
      </c>
      <c r="K5815" s="184">
        <v>0</v>
      </c>
      <c r="L5815" s="184">
        <v>0</v>
      </c>
      <c r="M5815" s="184">
        <f t="shared" si="686"/>
        <v>0</v>
      </c>
      <c r="O5815" s="188">
        <v>430.83549999999997</v>
      </c>
      <c r="P5815" s="188">
        <v>336.62963060000004</v>
      </c>
      <c r="Q5815" s="188">
        <f t="shared" si="687"/>
        <v>94.205869399999926</v>
      </c>
      <c r="S5815" s="184">
        <v>0</v>
      </c>
      <c r="T5815" s="184">
        <v>0</v>
      </c>
      <c r="U5815" s="184">
        <f t="shared" si="688"/>
        <v>0</v>
      </c>
      <c r="W5815" s="185">
        <v>0</v>
      </c>
      <c r="X5815" s="185">
        <v>0</v>
      </c>
      <c r="Y5815" s="185">
        <f t="shared" si="689"/>
        <v>0</v>
      </c>
    </row>
    <row r="5816" spans="2:25" s="187" customFormat="1" hidden="1" x14ac:dyDescent="0.3">
      <c r="B5816" s="226" t="s">
        <v>6109</v>
      </c>
      <c r="C5816" s="338" t="s">
        <v>13281</v>
      </c>
      <c r="D5816" s="249"/>
      <c r="E5816" s="249"/>
      <c r="F5816" s="183"/>
      <c r="G5816" s="184">
        <f t="shared" si="690"/>
        <v>367.58190000000002</v>
      </c>
      <c r="H5816" s="184">
        <f t="shared" si="691"/>
        <v>311.39781383000002</v>
      </c>
      <c r="I5816" s="184">
        <f t="shared" si="685"/>
        <v>56.18408617</v>
      </c>
      <c r="K5816" s="184">
        <v>0</v>
      </c>
      <c r="L5816" s="184">
        <v>0</v>
      </c>
      <c r="M5816" s="184">
        <f t="shared" si="686"/>
        <v>0</v>
      </c>
      <c r="O5816" s="188">
        <v>367.58190000000002</v>
      </c>
      <c r="P5816" s="188">
        <v>311.39781383000002</v>
      </c>
      <c r="Q5816" s="188">
        <f t="shared" si="687"/>
        <v>56.18408617</v>
      </c>
      <c r="S5816" s="184">
        <v>0</v>
      </c>
      <c r="T5816" s="184">
        <v>0</v>
      </c>
      <c r="U5816" s="184">
        <f t="shared" si="688"/>
        <v>0</v>
      </c>
      <c r="W5816" s="185">
        <v>0</v>
      </c>
      <c r="X5816" s="185">
        <v>0</v>
      </c>
      <c r="Y5816" s="185">
        <f t="shared" si="689"/>
        <v>0</v>
      </c>
    </row>
    <row r="5817" spans="2:25" s="187" customFormat="1" hidden="1" x14ac:dyDescent="0.3">
      <c r="B5817" s="226" t="s">
        <v>6110</v>
      </c>
      <c r="C5817" s="338" t="s">
        <v>13282</v>
      </c>
      <c r="D5817" s="249"/>
      <c r="E5817" s="249"/>
      <c r="F5817" s="183"/>
      <c r="G5817" s="184">
        <f t="shared" si="690"/>
        <v>299.73840000000001</v>
      </c>
      <c r="H5817" s="184">
        <f t="shared" si="691"/>
        <v>241.56255873000001</v>
      </c>
      <c r="I5817" s="184">
        <f t="shared" si="685"/>
        <v>58.175841270000006</v>
      </c>
      <c r="K5817" s="184">
        <v>0</v>
      </c>
      <c r="L5817" s="184">
        <v>0</v>
      </c>
      <c r="M5817" s="184">
        <f t="shared" si="686"/>
        <v>0</v>
      </c>
      <c r="O5817" s="188">
        <v>299.73840000000001</v>
      </c>
      <c r="P5817" s="188">
        <v>241.56255873000001</v>
      </c>
      <c r="Q5817" s="188">
        <f t="shared" si="687"/>
        <v>58.175841270000006</v>
      </c>
      <c r="S5817" s="184">
        <v>0</v>
      </c>
      <c r="T5817" s="184">
        <v>0</v>
      </c>
      <c r="U5817" s="184">
        <f t="shared" si="688"/>
        <v>0</v>
      </c>
      <c r="W5817" s="185">
        <v>0</v>
      </c>
      <c r="X5817" s="185">
        <v>0</v>
      </c>
      <c r="Y5817" s="185">
        <f t="shared" si="689"/>
        <v>0</v>
      </c>
    </row>
    <row r="5818" spans="2:25" s="187" customFormat="1" hidden="1" x14ac:dyDescent="0.3">
      <c r="B5818" s="226" t="s">
        <v>6111</v>
      </c>
      <c r="C5818" s="338" t="s">
        <v>13283</v>
      </c>
      <c r="D5818" s="249"/>
      <c r="E5818" s="249"/>
      <c r="F5818" s="183"/>
      <c r="G5818" s="184">
        <f t="shared" si="690"/>
        <v>432.69119999999998</v>
      </c>
      <c r="H5818" s="184">
        <f t="shared" si="691"/>
        <v>342.68707351</v>
      </c>
      <c r="I5818" s="184">
        <f t="shared" si="685"/>
        <v>90.004126489999976</v>
      </c>
      <c r="K5818" s="184">
        <v>0</v>
      </c>
      <c r="L5818" s="184">
        <v>0</v>
      </c>
      <c r="M5818" s="184">
        <f t="shared" si="686"/>
        <v>0</v>
      </c>
      <c r="O5818" s="188">
        <v>432.69119999999998</v>
      </c>
      <c r="P5818" s="188">
        <v>342.68707351</v>
      </c>
      <c r="Q5818" s="188">
        <f t="shared" si="687"/>
        <v>90.004126489999976</v>
      </c>
      <c r="S5818" s="184">
        <v>0</v>
      </c>
      <c r="T5818" s="184">
        <v>0</v>
      </c>
      <c r="U5818" s="184">
        <f t="shared" si="688"/>
        <v>0</v>
      </c>
      <c r="W5818" s="185">
        <v>0</v>
      </c>
      <c r="X5818" s="185">
        <v>0</v>
      </c>
      <c r="Y5818" s="185">
        <f t="shared" si="689"/>
        <v>0</v>
      </c>
    </row>
    <row r="5819" spans="2:25" s="187" customFormat="1" hidden="1" x14ac:dyDescent="0.3">
      <c r="B5819" s="226" t="s">
        <v>6112</v>
      </c>
      <c r="C5819" s="338" t="s">
        <v>13284</v>
      </c>
      <c r="D5819" s="249"/>
      <c r="E5819" s="249"/>
      <c r="F5819" s="183"/>
      <c r="G5819" s="184">
        <f t="shared" si="690"/>
        <v>345.32690000000002</v>
      </c>
      <c r="H5819" s="184">
        <f t="shared" si="691"/>
        <v>289.66237497999998</v>
      </c>
      <c r="I5819" s="184">
        <f t="shared" si="685"/>
        <v>55.664525020000042</v>
      </c>
      <c r="K5819" s="184">
        <v>0</v>
      </c>
      <c r="L5819" s="184">
        <v>0</v>
      </c>
      <c r="M5819" s="184">
        <f t="shared" si="686"/>
        <v>0</v>
      </c>
      <c r="O5819" s="188">
        <v>345.32690000000002</v>
      </c>
      <c r="P5819" s="188">
        <v>289.66237497999998</v>
      </c>
      <c r="Q5819" s="188">
        <f t="shared" si="687"/>
        <v>55.664525020000042</v>
      </c>
      <c r="S5819" s="184">
        <v>0</v>
      </c>
      <c r="T5819" s="184">
        <v>0</v>
      </c>
      <c r="U5819" s="184">
        <f t="shared" si="688"/>
        <v>0</v>
      </c>
      <c r="W5819" s="185">
        <v>0</v>
      </c>
      <c r="X5819" s="185">
        <v>0</v>
      </c>
      <c r="Y5819" s="185">
        <f t="shared" si="689"/>
        <v>0</v>
      </c>
    </row>
    <row r="5820" spans="2:25" s="187" customFormat="1" hidden="1" x14ac:dyDescent="0.3">
      <c r="B5820" s="226" t="s">
        <v>6113</v>
      </c>
      <c r="C5820" s="338" t="s">
        <v>13285</v>
      </c>
      <c r="D5820" s="249"/>
      <c r="E5820" s="249"/>
      <c r="F5820" s="183"/>
      <c r="G5820" s="184">
        <f t="shared" si="690"/>
        <v>422.57050000000004</v>
      </c>
      <c r="H5820" s="184">
        <f t="shared" si="691"/>
        <v>304.80428535999999</v>
      </c>
      <c r="I5820" s="184">
        <f t="shared" si="685"/>
        <v>117.76621464000004</v>
      </c>
      <c r="K5820" s="184">
        <v>0</v>
      </c>
      <c r="L5820" s="184">
        <v>0</v>
      </c>
      <c r="M5820" s="184">
        <f t="shared" si="686"/>
        <v>0</v>
      </c>
      <c r="O5820" s="188">
        <v>422.57050000000004</v>
      </c>
      <c r="P5820" s="188">
        <v>304.80428535999999</v>
      </c>
      <c r="Q5820" s="188">
        <f t="shared" si="687"/>
        <v>117.76621464000004</v>
      </c>
      <c r="S5820" s="184">
        <v>0</v>
      </c>
      <c r="T5820" s="184">
        <v>0</v>
      </c>
      <c r="U5820" s="184">
        <f t="shared" si="688"/>
        <v>0</v>
      </c>
      <c r="W5820" s="185">
        <v>0</v>
      </c>
      <c r="X5820" s="185">
        <v>0</v>
      </c>
      <c r="Y5820" s="185">
        <f t="shared" si="689"/>
        <v>0</v>
      </c>
    </row>
    <row r="5821" spans="2:25" s="187" customFormat="1" hidden="1" x14ac:dyDescent="0.3">
      <c r="B5821" s="226" t="s">
        <v>6114</v>
      </c>
      <c r="C5821" s="338" t="s">
        <v>13286</v>
      </c>
      <c r="D5821" s="249"/>
      <c r="E5821" s="249"/>
      <c r="F5821" s="183"/>
      <c r="G5821" s="184">
        <f t="shared" si="690"/>
        <v>274.5104</v>
      </c>
      <c r="H5821" s="184">
        <f t="shared" si="691"/>
        <v>230.64344216000001</v>
      </c>
      <c r="I5821" s="184">
        <f t="shared" si="685"/>
        <v>43.866957839999998</v>
      </c>
      <c r="K5821" s="184">
        <v>0</v>
      </c>
      <c r="L5821" s="184">
        <v>0</v>
      </c>
      <c r="M5821" s="184">
        <f t="shared" si="686"/>
        <v>0</v>
      </c>
      <c r="O5821" s="188">
        <v>274.5104</v>
      </c>
      <c r="P5821" s="188">
        <v>230.64344216000001</v>
      </c>
      <c r="Q5821" s="188">
        <f t="shared" si="687"/>
        <v>43.866957839999998</v>
      </c>
      <c r="S5821" s="184">
        <v>0</v>
      </c>
      <c r="T5821" s="184">
        <v>0</v>
      </c>
      <c r="U5821" s="184">
        <f t="shared" si="688"/>
        <v>0</v>
      </c>
      <c r="W5821" s="185">
        <v>0</v>
      </c>
      <c r="X5821" s="185">
        <v>0</v>
      </c>
      <c r="Y5821" s="185">
        <f t="shared" si="689"/>
        <v>0</v>
      </c>
    </row>
    <row r="5822" spans="2:25" s="187" customFormat="1" hidden="1" x14ac:dyDescent="0.3">
      <c r="B5822" s="226" t="s">
        <v>6115</v>
      </c>
      <c r="C5822" s="338" t="s">
        <v>13287</v>
      </c>
      <c r="D5822" s="249"/>
      <c r="E5822" s="249"/>
      <c r="F5822" s="183"/>
      <c r="G5822" s="184">
        <f t="shared" si="690"/>
        <v>323.33850000000001</v>
      </c>
      <c r="H5822" s="184">
        <f t="shared" si="691"/>
        <v>245.80944654000001</v>
      </c>
      <c r="I5822" s="184">
        <f t="shared" si="685"/>
        <v>77.52905346</v>
      </c>
      <c r="K5822" s="184">
        <v>0</v>
      </c>
      <c r="L5822" s="184">
        <v>0</v>
      </c>
      <c r="M5822" s="184">
        <f t="shared" si="686"/>
        <v>0</v>
      </c>
      <c r="O5822" s="188">
        <v>323.33850000000001</v>
      </c>
      <c r="P5822" s="188">
        <v>245.80944654000001</v>
      </c>
      <c r="Q5822" s="188">
        <f t="shared" si="687"/>
        <v>77.52905346</v>
      </c>
      <c r="S5822" s="184">
        <v>0</v>
      </c>
      <c r="T5822" s="184">
        <v>0</v>
      </c>
      <c r="U5822" s="184">
        <f t="shared" si="688"/>
        <v>0</v>
      </c>
      <c r="W5822" s="185">
        <v>0</v>
      </c>
      <c r="X5822" s="185">
        <v>0</v>
      </c>
      <c r="Y5822" s="185">
        <f t="shared" si="689"/>
        <v>0</v>
      </c>
    </row>
    <row r="5823" spans="2:25" s="187" customFormat="1" hidden="1" x14ac:dyDescent="0.3">
      <c r="B5823" s="226" t="s">
        <v>6116</v>
      </c>
      <c r="C5823" s="338" t="s">
        <v>13288</v>
      </c>
      <c r="D5823" s="249"/>
      <c r="E5823" s="249"/>
      <c r="F5823" s="183"/>
      <c r="G5823" s="184">
        <f t="shared" si="690"/>
        <v>493.54050000000001</v>
      </c>
      <c r="H5823" s="184">
        <f t="shared" si="691"/>
        <v>391.7267354</v>
      </c>
      <c r="I5823" s="184">
        <f t="shared" si="685"/>
        <v>101.81376460000001</v>
      </c>
      <c r="K5823" s="184">
        <v>0</v>
      </c>
      <c r="L5823" s="184">
        <v>0</v>
      </c>
      <c r="M5823" s="184">
        <f t="shared" si="686"/>
        <v>0</v>
      </c>
      <c r="O5823" s="188">
        <v>493.54050000000001</v>
      </c>
      <c r="P5823" s="188">
        <v>391.7267354</v>
      </c>
      <c r="Q5823" s="188">
        <f t="shared" si="687"/>
        <v>101.81376460000001</v>
      </c>
      <c r="S5823" s="184">
        <v>0</v>
      </c>
      <c r="T5823" s="184">
        <v>0</v>
      </c>
      <c r="U5823" s="184">
        <f t="shared" si="688"/>
        <v>0</v>
      </c>
      <c r="W5823" s="185">
        <v>0</v>
      </c>
      <c r="X5823" s="185">
        <v>0</v>
      </c>
      <c r="Y5823" s="185">
        <f t="shared" si="689"/>
        <v>0</v>
      </c>
    </row>
    <row r="5824" spans="2:25" s="187" customFormat="1" hidden="1" x14ac:dyDescent="0.3">
      <c r="B5824" s="226" t="s">
        <v>6117</v>
      </c>
      <c r="C5824" s="338" t="s">
        <v>13289</v>
      </c>
      <c r="D5824" s="249"/>
      <c r="E5824" s="249"/>
      <c r="F5824" s="183"/>
      <c r="G5824" s="184">
        <f t="shared" si="690"/>
        <v>247.99309999999997</v>
      </c>
      <c r="H5824" s="184">
        <f t="shared" si="691"/>
        <v>192.72628148999999</v>
      </c>
      <c r="I5824" s="184">
        <f t="shared" si="685"/>
        <v>55.266818509999979</v>
      </c>
      <c r="K5824" s="184">
        <v>0</v>
      </c>
      <c r="L5824" s="184">
        <v>0</v>
      </c>
      <c r="M5824" s="184">
        <f t="shared" si="686"/>
        <v>0</v>
      </c>
      <c r="O5824" s="188">
        <v>247.99309999999997</v>
      </c>
      <c r="P5824" s="188">
        <v>192.72628148999999</v>
      </c>
      <c r="Q5824" s="188">
        <f t="shared" si="687"/>
        <v>55.266818509999979</v>
      </c>
      <c r="S5824" s="184">
        <v>0</v>
      </c>
      <c r="T5824" s="184">
        <v>0</v>
      </c>
      <c r="U5824" s="184">
        <f t="shared" si="688"/>
        <v>0</v>
      </c>
      <c r="W5824" s="185">
        <v>0</v>
      </c>
      <c r="X5824" s="185">
        <v>0</v>
      </c>
      <c r="Y5824" s="185">
        <f t="shared" si="689"/>
        <v>0</v>
      </c>
    </row>
    <row r="5825" spans="2:25" s="187" customFormat="1" hidden="1" x14ac:dyDescent="0.3">
      <c r="B5825" s="226" t="s">
        <v>6118</v>
      </c>
      <c r="C5825" s="338" t="s">
        <v>13290</v>
      </c>
      <c r="D5825" s="249"/>
      <c r="E5825" s="249"/>
      <c r="F5825" s="183"/>
      <c r="G5825" s="184">
        <f t="shared" si="690"/>
        <v>268.61040000000003</v>
      </c>
      <c r="H5825" s="184">
        <f t="shared" si="691"/>
        <v>192.86365767999999</v>
      </c>
      <c r="I5825" s="184">
        <f t="shared" si="685"/>
        <v>75.746742320000038</v>
      </c>
      <c r="K5825" s="184">
        <v>0</v>
      </c>
      <c r="L5825" s="184">
        <v>0</v>
      </c>
      <c r="M5825" s="184">
        <f t="shared" si="686"/>
        <v>0</v>
      </c>
      <c r="O5825" s="188">
        <v>268.61040000000003</v>
      </c>
      <c r="P5825" s="188">
        <v>192.86365767999999</v>
      </c>
      <c r="Q5825" s="188">
        <f t="shared" si="687"/>
        <v>75.746742320000038</v>
      </c>
      <c r="S5825" s="184">
        <v>0</v>
      </c>
      <c r="T5825" s="184">
        <v>0</v>
      </c>
      <c r="U5825" s="184">
        <f t="shared" si="688"/>
        <v>0</v>
      </c>
      <c r="W5825" s="185">
        <v>0</v>
      </c>
      <c r="X5825" s="185">
        <v>0</v>
      </c>
      <c r="Y5825" s="185">
        <f t="shared" si="689"/>
        <v>0</v>
      </c>
    </row>
    <row r="5826" spans="2:25" s="187" customFormat="1" hidden="1" x14ac:dyDescent="0.3">
      <c r="B5826" s="226" t="s">
        <v>6119</v>
      </c>
      <c r="C5826" s="338" t="s">
        <v>13291</v>
      </c>
      <c r="D5826" s="249"/>
      <c r="E5826" s="249"/>
      <c r="F5826" s="183"/>
      <c r="G5826" s="184">
        <f t="shared" si="690"/>
        <v>545.245</v>
      </c>
      <c r="H5826" s="184">
        <f t="shared" si="691"/>
        <v>433.39591423999997</v>
      </c>
      <c r="I5826" s="184">
        <f t="shared" si="685"/>
        <v>111.84908576000004</v>
      </c>
      <c r="J5826" s="179"/>
      <c r="K5826" s="184">
        <v>0</v>
      </c>
      <c r="L5826" s="184">
        <v>0</v>
      </c>
      <c r="M5826" s="184">
        <f t="shared" si="686"/>
        <v>0</v>
      </c>
      <c r="N5826" s="179"/>
      <c r="O5826" s="184">
        <v>545.245</v>
      </c>
      <c r="P5826" s="184">
        <v>433.39591423999997</v>
      </c>
      <c r="Q5826" s="184">
        <f t="shared" si="687"/>
        <v>111.84908576000004</v>
      </c>
      <c r="R5826" s="179"/>
      <c r="S5826" s="184">
        <v>0</v>
      </c>
      <c r="T5826" s="184">
        <v>0</v>
      </c>
      <c r="U5826" s="184">
        <f t="shared" si="688"/>
        <v>0</v>
      </c>
      <c r="V5826" s="179"/>
      <c r="W5826" s="184">
        <v>0</v>
      </c>
      <c r="X5826" s="184">
        <v>0</v>
      </c>
      <c r="Y5826" s="184">
        <f t="shared" si="689"/>
        <v>0</v>
      </c>
    </row>
    <row r="5827" spans="2:25" s="187" customFormat="1" hidden="1" x14ac:dyDescent="0.3">
      <c r="B5827" s="226" t="s">
        <v>6120</v>
      </c>
      <c r="C5827" s="338" t="s">
        <v>13292</v>
      </c>
      <c r="D5827" s="249"/>
      <c r="E5827" s="249"/>
      <c r="F5827" s="183"/>
      <c r="G5827" s="184">
        <f t="shared" si="690"/>
        <v>169.33059999999998</v>
      </c>
      <c r="H5827" s="184">
        <f t="shared" si="691"/>
        <v>134.88679701000001</v>
      </c>
      <c r="I5827" s="184">
        <f t="shared" si="685"/>
        <v>34.443802989999966</v>
      </c>
      <c r="K5827" s="184">
        <v>0</v>
      </c>
      <c r="L5827" s="184">
        <v>0</v>
      </c>
      <c r="M5827" s="184">
        <f t="shared" si="686"/>
        <v>0</v>
      </c>
      <c r="O5827" s="188">
        <v>169.33059999999998</v>
      </c>
      <c r="P5827" s="188">
        <v>134.88679701000001</v>
      </c>
      <c r="Q5827" s="188">
        <f t="shared" si="687"/>
        <v>34.443802989999966</v>
      </c>
      <c r="S5827" s="184">
        <v>0</v>
      </c>
      <c r="T5827" s="184">
        <v>0</v>
      </c>
      <c r="U5827" s="184">
        <f t="shared" si="688"/>
        <v>0</v>
      </c>
      <c r="W5827" s="185">
        <v>0</v>
      </c>
      <c r="X5827" s="185">
        <v>0</v>
      </c>
      <c r="Y5827" s="185">
        <f t="shared" si="689"/>
        <v>0</v>
      </c>
    </row>
    <row r="5828" spans="2:25" s="187" customFormat="1" hidden="1" x14ac:dyDescent="0.3">
      <c r="B5828" s="226" t="s">
        <v>6121</v>
      </c>
      <c r="C5828" s="338" t="s">
        <v>13293</v>
      </c>
      <c r="D5828" s="249"/>
      <c r="E5828" s="249"/>
      <c r="F5828" s="183"/>
      <c r="G5828" s="184">
        <f t="shared" si="690"/>
        <v>280.54700000000003</v>
      </c>
      <c r="H5828" s="184">
        <f t="shared" si="691"/>
        <v>186.76374175000001</v>
      </c>
      <c r="I5828" s="184">
        <f t="shared" si="685"/>
        <v>93.783258250000017</v>
      </c>
      <c r="K5828" s="184">
        <v>0</v>
      </c>
      <c r="L5828" s="184">
        <v>0</v>
      </c>
      <c r="M5828" s="184">
        <f t="shared" si="686"/>
        <v>0</v>
      </c>
      <c r="O5828" s="188">
        <v>280.54700000000003</v>
      </c>
      <c r="P5828" s="188">
        <v>186.76374175000001</v>
      </c>
      <c r="Q5828" s="188">
        <f t="shared" si="687"/>
        <v>93.783258250000017</v>
      </c>
      <c r="S5828" s="184">
        <v>0</v>
      </c>
      <c r="T5828" s="184">
        <v>0</v>
      </c>
      <c r="U5828" s="184">
        <f t="shared" si="688"/>
        <v>0</v>
      </c>
      <c r="W5828" s="185">
        <v>0</v>
      </c>
      <c r="X5828" s="185">
        <v>0</v>
      </c>
      <c r="Y5828" s="185">
        <f t="shared" si="689"/>
        <v>0</v>
      </c>
    </row>
    <row r="5829" spans="2:25" s="187" customFormat="1" hidden="1" x14ac:dyDescent="0.3">
      <c r="B5829" s="226" t="s">
        <v>6122</v>
      </c>
      <c r="C5829" s="338" t="s">
        <v>13294</v>
      </c>
      <c r="D5829" s="249"/>
      <c r="E5829" s="249"/>
      <c r="F5829" s="183"/>
      <c r="G5829" s="184">
        <f t="shared" si="690"/>
        <v>29.958300000000001</v>
      </c>
      <c r="H5829" s="184">
        <f t="shared" si="691"/>
        <v>0</v>
      </c>
      <c r="I5829" s="184">
        <f t="shared" si="685"/>
        <v>29.958300000000001</v>
      </c>
      <c r="K5829" s="184">
        <v>0</v>
      </c>
      <c r="L5829" s="184">
        <v>0</v>
      </c>
      <c r="M5829" s="184">
        <f t="shared" si="686"/>
        <v>0</v>
      </c>
      <c r="O5829" s="188">
        <v>29.958300000000001</v>
      </c>
      <c r="P5829" s="188">
        <v>0</v>
      </c>
      <c r="Q5829" s="188">
        <f t="shared" si="687"/>
        <v>29.958300000000001</v>
      </c>
      <c r="S5829" s="184">
        <v>0</v>
      </c>
      <c r="T5829" s="184">
        <v>0</v>
      </c>
      <c r="U5829" s="184">
        <f t="shared" si="688"/>
        <v>0</v>
      </c>
      <c r="W5829" s="185">
        <v>0</v>
      </c>
      <c r="X5829" s="185">
        <v>0</v>
      </c>
      <c r="Y5829" s="185">
        <f t="shared" si="689"/>
        <v>0</v>
      </c>
    </row>
    <row r="5830" spans="2:25" s="187" customFormat="1" hidden="1" x14ac:dyDescent="0.3">
      <c r="B5830" s="226" t="s">
        <v>6123</v>
      </c>
      <c r="C5830" s="338" t="s">
        <v>13295</v>
      </c>
      <c r="D5830" s="249"/>
      <c r="E5830" s="249"/>
      <c r="F5830" s="183"/>
      <c r="G5830" s="184">
        <f t="shared" si="690"/>
        <v>14.0655</v>
      </c>
      <c r="H5830" s="184">
        <f t="shared" si="691"/>
        <v>0</v>
      </c>
      <c r="I5830" s="184">
        <f t="shared" si="685"/>
        <v>14.0655</v>
      </c>
      <c r="K5830" s="184">
        <v>0</v>
      </c>
      <c r="L5830" s="184">
        <v>0</v>
      </c>
      <c r="M5830" s="184">
        <f t="shared" si="686"/>
        <v>0</v>
      </c>
      <c r="O5830" s="188">
        <v>14.0655</v>
      </c>
      <c r="P5830" s="188">
        <v>0</v>
      </c>
      <c r="Q5830" s="188">
        <f t="shared" si="687"/>
        <v>14.0655</v>
      </c>
      <c r="S5830" s="184">
        <v>0</v>
      </c>
      <c r="T5830" s="184">
        <v>0</v>
      </c>
      <c r="U5830" s="184">
        <f t="shared" si="688"/>
        <v>0</v>
      </c>
      <c r="W5830" s="185">
        <v>0</v>
      </c>
      <c r="X5830" s="185">
        <v>0</v>
      </c>
      <c r="Y5830" s="185">
        <f t="shared" si="689"/>
        <v>0</v>
      </c>
    </row>
    <row r="5831" spans="2:25" s="187" customFormat="1" hidden="1" x14ac:dyDescent="0.3">
      <c r="B5831" s="226" t="s">
        <v>6124</v>
      </c>
      <c r="C5831" s="338" t="s">
        <v>13296</v>
      </c>
      <c r="D5831" s="249"/>
      <c r="E5831" s="249"/>
      <c r="F5831" s="183"/>
      <c r="G5831" s="184">
        <f t="shared" si="690"/>
        <v>189.44710000000001</v>
      </c>
      <c r="H5831" s="184">
        <f t="shared" si="691"/>
        <v>47.583073570000003</v>
      </c>
      <c r="I5831" s="184">
        <f t="shared" si="685"/>
        <v>141.86402643</v>
      </c>
      <c r="K5831" s="184">
        <v>0</v>
      </c>
      <c r="L5831" s="184">
        <v>0</v>
      </c>
      <c r="M5831" s="184">
        <f t="shared" si="686"/>
        <v>0</v>
      </c>
      <c r="O5831" s="188">
        <v>189.44710000000001</v>
      </c>
      <c r="P5831" s="188">
        <v>47.583073570000003</v>
      </c>
      <c r="Q5831" s="188">
        <f t="shared" si="687"/>
        <v>141.86402643</v>
      </c>
      <c r="S5831" s="184">
        <v>0</v>
      </c>
      <c r="T5831" s="184">
        <v>0</v>
      </c>
      <c r="U5831" s="184">
        <f t="shared" si="688"/>
        <v>0</v>
      </c>
      <c r="W5831" s="185">
        <v>0</v>
      </c>
      <c r="X5831" s="185">
        <v>0</v>
      </c>
      <c r="Y5831" s="185">
        <f t="shared" si="689"/>
        <v>0</v>
      </c>
    </row>
    <row r="5832" spans="2:25" s="187" customFormat="1" hidden="1" x14ac:dyDescent="0.3">
      <c r="B5832" s="226" t="s">
        <v>6125</v>
      </c>
      <c r="C5832" s="338" t="s">
        <v>13297</v>
      </c>
      <c r="D5832" s="249"/>
      <c r="E5832" s="249"/>
      <c r="F5832" s="183"/>
      <c r="G5832" s="184">
        <f t="shared" si="690"/>
        <v>15.531499999999999</v>
      </c>
      <c r="H5832" s="184">
        <f t="shared" si="691"/>
        <v>0</v>
      </c>
      <c r="I5832" s="184">
        <f t="shared" si="685"/>
        <v>15.531499999999999</v>
      </c>
      <c r="K5832" s="184">
        <v>0</v>
      </c>
      <c r="L5832" s="184">
        <v>0</v>
      </c>
      <c r="M5832" s="184">
        <f t="shared" si="686"/>
        <v>0</v>
      </c>
      <c r="O5832" s="188">
        <v>15.531499999999999</v>
      </c>
      <c r="P5832" s="188">
        <v>0</v>
      </c>
      <c r="Q5832" s="188">
        <f t="shared" si="687"/>
        <v>15.531499999999999</v>
      </c>
      <c r="S5832" s="184">
        <v>0</v>
      </c>
      <c r="T5832" s="184">
        <v>0</v>
      </c>
      <c r="U5832" s="184">
        <f t="shared" si="688"/>
        <v>0</v>
      </c>
      <c r="W5832" s="185">
        <v>0</v>
      </c>
      <c r="X5832" s="185">
        <v>0</v>
      </c>
      <c r="Y5832" s="185">
        <f t="shared" si="689"/>
        <v>0</v>
      </c>
    </row>
    <row r="5833" spans="2:25" s="187" customFormat="1" hidden="1" x14ac:dyDescent="0.3">
      <c r="B5833" s="226" t="s">
        <v>6126</v>
      </c>
      <c r="C5833" s="338" t="s">
        <v>13298</v>
      </c>
      <c r="D5833" s="249"/>
      <c r="E5833" s="249"/>
      <c r="F5833" s="183"/>
      <c r="G5833" s="184">
        <f t="shared" si="690"/>
        <v>297.9006</v>
      </c>
      <c r="H5833" s="184">
        <f t="shared" si="691"/>
        <v>228.97033241000003</v>
      </c>
      <c r="I5833" s="184">
        <f t="shared" ref="I5833:I5896" si="692">+ABS(G5833-H5833)</f>
        <v>68.930267589999971</v>
      </c>
      <c r="K5833" s="184">
        <v>0</v>
      </c>
      <c r="L5833" s="184">
        <v>0</v>
      </c>
      <c r="M5833" s="184">
        <f t="shared" ref="M5833:M5896" si="693">+ABS(K5833-L5833)</f>
        <v>0</v>
      </c>
      <c r="O5833" s="188">
        <v>297.9006</v>
      </c>
      <c r="P5833" s="188">
        <v>228.97033241000003</v>
      </c>
      <c r="Q5833" s="188">
        <f t="shared" ref="Q5833:Q5896" si="694">+ABS(O5833-P5833)</f>
        <v>68.930267589999971</v>
      </c>
      <c r="S5833" s="184">
        <v>0</v>
      </c>
      <c r="T5833" s="184">
        <v>0</v>
      </c>
      <c r="U5833" s="184">
        <f t="shared" ref="U5833:U5896" si="695">+ABS(S5833-T5833)</f>
        <v>0</v>
      </c>
      <c r="W5833" s="185">
        <v>0</v>
      </c>
      <c r="X5833" s="185">
        <v>0</v>
      </c>
      <c r="Y5833" s="185">
        <f t="shared" ref="Y5833:Y5896" si="696">+ABS(W5833-X5833)</f>
        <v>0</v>
      </c>
    </row>
    <row r="5834" spans="2:25" s="187" customFormat="1" hidden="1" x14ac:dyDescent="0.3">
      <c r="B5834" s="226" t="s">
        <v>6127</v>
      </c>
      <c r="C5834" s="338" t="s">
        <v>13299</v>
      </c>
      <c r="D5834" s="249"/>
      <c r="E5834" s="249"/>
      <c r="F5834" s="183"/>
      <c r="G5834" s="184">
        <f t="shared" si="690"/>
        <v>0</v>
      </c>
      <c r="H5834" s="184">
        <f t="shared" si="691"/>
        <v>0</v>
      </c>
      <c r="I5834" s="184">
        <f t="shared" si="692"/>
        <v>0</v>
      </c>
      <c r="K5834" s="184">
        <v>0</v>
      </c>
      <c r="L5834" s="184">
        <v>0</v>
      </c>
      <c r="M5834" s="184">
        <f t="shared" si="693"/>
        <v>0</v>
      </c>
      <c r="O5834" s="188">
        <v>0</v>
      </c>
      <c r="P5834" s="188">
        <v>0</v>
      </c>
      <c r="Q5834" s="188">
        <f t="shared" si="694"/>
        <v>0</v>
      </c>
      <c r="S5834" s="184">
        <v>0</v>
      </c>
      <c r="T5834" s="184">
        <v>0</v>
      </c>
      <c r="U5834" s="184">
        <f t="shared" si="695"/>
        <v>0</v>
      </c>
      <c r="W5834" s="185">
        <v>0</v>
      </c>
      <c r="X5834" s="185">
        <v>0</v>
      </c>
      <c r="Y5834" s="185">
        <f t="shared" si="696"/>
        <v>0</v>
      </c>
    </row>
    <row r="5835" spans="2:25" s="187" customFormat="1" hidden="1" x14ac:dyDescent="0.3">
      <c r="B5835" s="226" t="s">
        <v>7528</v>
      </c>
      <c r="C5835" s="338" t="s">
        <v>13300</v>
      </c>
      <c r="D5835" s="249"/>
      <c r="E5835" s="249"/>
      <c r="F5835" s="183"/>
      <c r="G5835" s="184">
        <f t="shared" si="690"/>
        <v>379.30779999999999</v>
      </c>
      <c r="H5835" s="184">
        <f t="shared" si="691"/>
        <v>111.98794811</v>
      </c>
      <c r="I5835" s="184">
        <f t="shared" si="692"/>
        <v>267.31985189</v>
      </c>
      <c r="K5835" s="184">
        <v>0</v>
      </c>
      <c r="L5835" s="184">
        <v>0</v>
      </c>
      <c r="M5835" s="184">
        <f t="shared" si="693"/>
        <v>0</v>
      </c>
      <c r="O5835" s="188">
        <v>379.30779999999999</v>
      </c>
      <c r="P5835" s="188">
        <v>111.98794811</v>
      </c>
      <c r="Q5835" s="188">
        <f t="shared" si="694"/>
        <v>267.31985189</v>
      </c>
      <c r="S5835" s="184">
        <v>0</v>
      </c>
      <c r="T5835" s="184">
        <v>0</v>
      </c>
      <c r="U5835" s="184">
        <f t="shared" si="695"/>
        <v>0</v>
      </c>
      <c r="W5835" s="185">
        <v>0</v>
      </c>
      <c r="X5835" s="185">
        <v>0</v>
      </c>
      <c r="Y5835" s="185">
        <f t="shared" si="696"/>
        <v>0</v>
      </c>
    </row>
    <row r="5836" spans="2:25" s="187" customFormat="1" hidden="1" x14ac:dyDescent="0.3">
      <c r="B5836" s="226" t="s">
        <v>7529</v>
      </c>
      <c r="C5836" s="338" t="s">
        <v>13301</v>
      </c>
      <c r="D5836" s="249"/>
      <c r="E5836" s="249"/>
      <c r="F5836" s="183"/>
      <c r="G5836" s="184">
        <f t="shared" si="690"/>
        <v>368.64070000000004</v>
      </c>
      <c r="H5836" s="184">
        <f t="shared" si="691"/>
        <v>93.234127629999989</v>
      </c>
      <c r="I5836" s="184">
        <f t="shared" si="692"/>
        <v>275.40657237000005</v>
      </c>
      <c r="K5836" s="184">
        <v>0</v>
      </c>
      <c r="L5836" s="184">
        <v>0</v>
      </c>
      <c r="M5836" s="184">
        <f t="shared" si="693"/>
        <v>0</v>
      </c>
      <c r="O5836" s="188">
        <v>368.64070000000004</v>
      </c>
      <c r="P5836" s="188">
        <v>93.234127629999989</v>
      </c>
      <c r="Q5836" s="188">
        <f t="shared" si="694"/>
        <v>275.40657237000005</v>
      </c>
      <c r="S5836" s="184">
        <v>0</v>
      </c>
      <c r="T5836" s="184">
        <v>0</v>
      </c>
      <c r="U5836" s="184">
        <f t="shared" si="695"/>
        <v>0</v>
      </c>
      <c r="W5836" s="185">
        <v>0</v>
      </c>
      <c r="X5836" s="185">
        <v>0</v>
      </c>
      <c r="Y5836" s="185">
        <f t="shared" si="696"/>
        <v>0</v>
      </c>
    </row>
    <row r="5837" spans="2:25" s="187" customFormat="1" hidden="1" x14ac:dyDescent="0.3">
      <c r="B5837" s="226" t="s">
        <v>6128</v>
      </c>
      <c r="C5837" s="338" t="s">
        <v>13302</v>
      </c>
      <c r="D5837" s="249"/>
      <c r="E5837" s="249"/>
      <c r="F5837" s="183"/>
      <c r="G5837" s="184">
        <f t="shared" si="690"/>
        <v>3286.9025999999999</v>
      </c>
      <c r="H5837" s="184">
        <f t="shared" si="691"/>
        <v>2705.5556000000001</v>
      </c>
      <c r="I5837" s="184">
        <f t="shared" si="692"/>
        <v>581.34699999999975</v>
      </c>
      <c r="K5837" s="184">
        <v>0</v>
      </c>
      <c r="L5837" s="184">
        <v>0</v>
      </c>
      <c r="M5837" s="184">
        <f t="shared" si="693"/>
        <v>0</v>
      </c>
      <c r="O5837" s="188">
        <v>3286.9025999999999</v>
      </c>
      <c r="P5837" s="188">
        <v>2705.5556000000001</v>
      </c>
      <c r="Q5837" s="188">
        <f t="shared" si="694"/>
        <v>581.34699999999975</v>
      </c>
      <c r="S5837" s="184">
        <v>0</v>
      </c>
      <c r="T5837" s="184">
        <v>0</v>
      </c>
      <c r="U5837" s="184">
        <f t="shared" si="695"/>
        <v>0</v>
      </c>
      <c r="W5837" s="185">
        <v>0</v>
      </c>
      <c r="X5837" s="185">
        <v>0</v>
      </c>
      <c r="Y5837" s="185">
        <f t="shared" si="696"/>
        <v>0</v>
      </c>
    </row>
    <row r="5838" spans="2:25" s="187" customFormat="1" hidden="1" x14ac:dyDescent="0.3">
      <c r="B5838" s="226" t="s">
        <v>6129</v>
      </c>
      <c r="C5838" s="338" t="s">
        <v>13303</v>
      </c>
      <c r="D5838" s="249"/>
      <c r="E5838" s="249"/>
      <c r="F5838" s="183"/>
      <c r="G5838" s="184">
        <f t="shared" si="690"/>
        <v>6384.1468000000004</v>
      </c>
      <c r="H5838" s="184">
        <f t="shared" si="691"/>
        <v>5920.2253000000001</v>
      </c>
      <c r="I5838" s="184">
        <f t="shared" si="692"/>
        <v>463.92150000000038</v>
      </c>
      <c r="K5838" s="184">
        <v>0</v>
      </c>
      <c r="L5838" s="184">
        <v>0</v>
      </c>
      <c r="M5838" s="184">
        <f t="shared" si="693"/>
        <v>0</v>
      </c>
      <c r="O5838" s="188">
        <v>6384.1468000000004</v>
      </c>
      <c r="P5838" s="188">
        <v>5920.2253000000001</v>
      </c>
      <c r="Q5838" s="188">
        <f t="shared" si="694"/>
        <v>463.92150000000038</v>
      </c>
      <c r="S5838" s="184">
        <v>0</v>
      </c>
      <c r="T5838" s="184">
        <v>0</v>
      </c>
      <c r="U5838" s="184">
        <f t="shared" si="695"/>
        <v>0</v>
      </c>
      <c r="W5838" s="185">
        <v>0</v>
      </c>
      <c r="X5838" s="185">
        <v>0</v>
      </c>
      <c r="Y5838" s="185">
        <f t="shared" si="696"/>
        <v>0</v>
      </c>
    </row>
    <row r="5839" spans="2:25" s="187" customFormat="1" hidden="1" x14ac:dyDescent="0.3">
      <c r="B5839" s="226" t="s">
        <v>6130</v>
      </c>
      <c r="C5839" s="338" t="s">
        <v>13304</v>
      </c>
      <c r="D5839" s="249"/>
      <c r="E5839" s="249"/>
      <c r="F5839" s="183"/>
      <c r="G5839" s="184">
        <f t="shared" si="690"/>
        <v>490.67610000000002</v>
      </c>
      <c r="H5839" s="184">
        <f t="shared" si="691"/>
        <v>452.32704677999993</v>
      </c>
      <c r="I5839" s="184">
        <f t="shared" si="692"/>
        <v>38.349053220000087</v>
      </c>
      <c r="K5839" s="184">
        <v>0</v>
      </c>
      <c r="L5839" s="184">
        <v>0</v>
      </c>
      <c r="M5839" s="184">
        <f t="shared" si="693"/>
        <v>0</v>
      </c>
      <c r="O5839" s="188">
        <v>490.67610000000002</v>
      </c>
      <c r="P5839" s="188">
        <v>452.32704677999993</v>
      </c>
      <c r="Q5839" s="188">
        <f t="shared" si="694"/>
        <v>38.349053220000087</v>
      </c>
      <c r="S5839" s="184">
        <v>0</v>
      </c>
      <c r="T5839" s="184">
        <v>0</v>
      </c>
      <c r="U5839" s="184">
        <f t="shared" si="695"/>
        <v>0</v>
      </c>
      <c r="W5839" s="185">
        <v>0</v>
      </c>
      <c r="X5839" s="185">
        <v>0</v>
      </c>
      <c r="Y5839" s="185">
        <f t="shared" si="696"/>
        <v>0</v>
      </c>
    </row>
    <row r="5840" spans="2:25" s="187" customFormat="1" hidden="1" x14ac:dyDescent="0.3">
      <c r="B5840" s="226" t="s">
        <v>6131</v>
      </c>
      <c r="C5840" s="338" t="s">
        <v>13305</v>
      </c>
      <c r="D5840" s="249"/>
      <c r="E5840" s="249"/>
      <c r="F5840" s="183"/>
      <c r="G5840" s="184">
        <f t="shared" si="690"/>
        <v>490.93639999999999</v>
      </c>
      <c r="H5840" s="184">
        <f t="shared" si="691"/>
        <v>405.77201175000005</v>
      </c>
      <c r="I5840" s="184">
        <f t="shared" si="692"/>
        <v>85.164388249999945</v>
      </c>
      <c r="K5840" s="184">
        <v>0</v>
      </c>
      <c r="L5840" s="184">
        <v>0</v>
      </c>
      <c r="M5840" s="184">
        <f t="shared" si="693"/>
        <v>0</v>
      </c>
      <c r="O5840" s="188">
        <v>490.93639999999999</v>
      </c>
      <c r="P5840" s="188">
        <v>405.77201175000005</v>
      </c>
      <c r="Q5840" s="188">
        <f t="shared" si="694"/>
        <v>85.164388249999945</v>
      </c>
      <c r="S5840" s="184">
        <v>0</v>
      </c>
      <c r="T5840" s="184">
        <v>0</v>
      </c>
      <c r="U5840" s="184">
        <f t="shared" si="695"/>
        <v>0</v>
      </c>
      <c r="W5840" s="185">
        <v>0</v>
      </c>
      <c r="X5840" s="185">
        <v>0</v>
      </c>
      <c r="Y5840" s="185">
        <f t="shared" si="696"/>
        <v>0</v>
      </c>
    </row>
    <row r="5841" spans="2:25" s="187" customFormat="1" hidden="1" x14ac:dyDescent="0.3">
      <c r="B5841" s="226" t="s">
        <v>6132</v>
      </c>
      <c r="C5841" s="338" t="s">
        <v>13306</v>
      </c>
      <c r="D5841" s="249"/>
      <c r="E5841" s="249"/>
      <c r="F5841" s="183"/>
      <c r="G5841" s="184">
        <f t="shared" si="690"/>
        <v>6912.9089999999997</v>
      </c>
      <c r="H5841" s="184">
        <f t="shared" si="691"/>
        <v>6912.9089999999997</v>
      </c>
      <c r="I5841" s="184">
        <f t="shared" si="692"/>
        <v>0</v>
      </c>
      <c r="K5841" s="184">
        <v>0</v>
      </c>
      <c r="L5841" s="184">
        <v>0</v>
      </c>
      <c r="M5841" s="184">
        <f t="shared" si="693"/>
        <v>0</v>
      </c>
      <c r="O5841" s="188">
        <v>6912.9089999999997</v>
      </c>
      <c r="P5841" s="188">
        <v>6912.9089999999997</v>
      </c>
      <c r="Q5841" s="188">
        <f t="shared" si="694"/>
        <v>0</v>
      </c>
      <c r="S5841" s="184">
        <v>0</v>
      </c>
      <c r="T5841" s="184">
        <v>0</v>
      </c>
      <c r="U5841" s="184">
        <f t="shared" si="695"/>
        <v>0</v>
      </c>
      <c r="W5841" s="185">
        <v>0</v>
      </c>
      <c r="X5841" s="185">
        <v>0</v>
      </c>
      <c r="Y5841" s="185">
        <f t="shared" si="696"/>
        <v>0</v>
      </c>
    </row>
    <row r="5842" spans="2:25" s="187" customFormat="1" hidden="1" x14ac:dyDescent="0.3">
      <c r="B5842" s="226" t="s">
        <v>6133</v>
      </c>
      <c r="C5842" s="338" t="s">
        <v>13307</v>
      </c>
      <c r="D5842" s="249"/>
      <c r="E5842" s="249"/>
      <c r="F5842" s="183"/>
      <c r="G5842" s="184">
        <f t="shared" si="690"/>
        <v>15.997999999999999</v>
      </c>
      <c r="H5842" s="184">
        <f t="shared" si="691"/>
        <v>9.9554094800000001</v>
      </c>
      <c r="I5842" s="184">
        <f t="shared" si="692"/>
        <v>6.0425905199999992</v>
      </c>
      <c r="K5842" s="184">
        <v>0</v>
      </c>
      <c r="L5842" s="184">
        <v>0</v>
      </c>
      <c r="M5842" s="184">
        <f t="shared" si="693"/>
        <v>0</v>
      </c>
      <c r="O5842" s="188">
        <v>15.997999999999999</v>
      </c>
      <c r="P5842" s="188">
        <v>9.9554094800000001</v>
      </c>
      <c r="Q5842" s="188">
        <f t="shared" si="694"/>
        <v>6.0425905199999992</v>
      </c>
      <c r="S5842" s="184">
        <v>0</v>
      </c>
      <c r="T5842" s="184">
        <v>0</v>
      </c>
      <c r="U5842" s="184">
        <f t="shared" si="695"/>
        <v>0</v>
      </c>
      <c r="W5842" s="185">
        <v>0</v>
      </c>
      <c r="X5842" s="185">
        <v>0</v>
      </c>
      <c r="Y5842" s="185">
        <f t="shared" si="696"/>
        <v>0</v>
      </c>
    </row>
    <row r="5843" spans="2:25" s="187" customFormat="1" hidden="1" x14ac:dyDescent="0.3">
      <c r="B5843" s="226" t="s">
        <v>6134</v>
      </c>
      <c r="C5843" s="338" t="s">
        <v>13308</v>
      </c>
      <c r="D5843" s="249"/>
      <c r="E5843" s="249"/>
      <c r="F5843" s="183"/>
      <c r="G5843" s="184">
        <f t="shared" si="690"/>
        <v>376.66740000000004</v>
      </c>
      <c r="H5843" s="184">
        <f t="shared" si="691"/>
        <v>312.75830610000003</v>
      </c>
      <c r="I5843" s="184">
        <f t="shared" si="692"/>
        <v>63.909093900000016</v>
      </c>
      <c r="K5843" s="184">
        <v>0</v>
      </c>
      <c r="L5843" s="184">
        <v>0</v>
      </c>
      <c r="M5843" s="184">
        <f t="shared" si="693"/>
        <v>0</v>
      </c>
      <c r="O5843" s="188">
        <v>376.66740000000004</v>
      </c>
      <c r="P5843" s="188">
        <v>312.75830610000003</v>
      </c>
      <c r="Q5843" s="188">
        <f t="shared" si="694"/>
        <v>63.909093900000016</v>
      </c>
      <c r="S5843" s="184">
        <v>0</v>
      </c>
      <c r="T5843" s="184">
        <v>0</v>
      </c>
      <c r="U5843" s="184">
        <f t="shared" si="695"/>
        <v>0</v>
      </c>
      <c r="W5843" s="185">
        <v>0</v>
      </c>
      <c r="X5843" s="185">
        <v>0</v>
      </c>
      <c r="Y5843" s="185">
        <f t="shared" si="696"/>
        <v>0</v>
      </c>
    </row>
    <row r="5844" spans="2:25" s="187" customFormat="1" hidden="1" x14ac:dyDescent="0.3">
      <c r="B5844" s="226" t="s">
        <v>6135</v>
      </c>
      <c r="C5844" s="338" t="s">
        <v>13309</v>
      </c>
      <c r="D5844" s="249"/>
      <c r="E5844" s="249"/>
      <c r="F5844" s="183"/>
      <c r="G5844" s="184">
        <f t="shared" si="690"/>
        <v>114.52509999999999</v>
      </c>
      <c r="H5844" s="184">
        <f t="shared" si="691"/>
        <v>68.054847100000003</v>
      </c>
      <c r="I5844" s="184">
        <f t="shared" si="692"/>
        <v>46.470252899999991</v>
      </c>
      <c r="K5844" s="184">
        <v>0</v>
      </c>
      <c r="L5844" s="184">
        <v>0</v>
      </c>
      <c r="M5844" s="184">
        <f t="shared" si="693"/>
        <v>0</v>
      </c>
      <c r="O5844" s="188">
        <v>114.52509999999999</v>
      </c>
      <c r="P5844" s="188">
        <v>68.054847100000003</v>
      </c>
      <c r="Q5844" s="188">
        <f t="shared" si="694"/>
        <v>46.470252899999991</v>
      </c>
      <c r="S5844" s="184">
        <v>0</v>
      </c>
      <c r="T5844" s="184">
        <v>0</v>
      </c>
      <c r="U5844" s="184">
        <f t="shared" si="695"/>
        <v>0</v>
      </c>
      <c r="W5844" s="185">
        <v>0</v>
      </c>
      <c r="X5844" s="185">
        <v>0</v>
      </c>
      <c r="Y5844" s="185">
        <f t="shared" si="696"/>
        <v>0</v>
      </c>
    </row>
    <row r="5845" spans="2:25" s="187" customFormat="1" hidden="1" x14ac:dyDescent="0.3">
      <c r="B5845" s="226" t="s">
        <v>6136</v>
      </c>
      <c r="C5845" s="338" t="s">
        <v>13310</v>
      </c>
      <c r="D5845" s="249"/>
      <c r="E5845" s="249"/>
      <c r="F5845" s="183"/>
      <c r="G5845" s="184">
        <f t="shared" si="690"/>
        <v>10995.7695</v>
      </c>
      <c r="H5845" s="184">
        <f t="shared" si="691"/>
        <v>9153.6111139999994</v>
      </c>
      <c r="I5845" s="184">
        <f t="shared" si="692"/>
        <v>1842.158386000001</v>
      </c>
      <c r="K5845" s="184">
        <v>0</v>
      </c>
      <c r="L5845" s="184">
        <v>0</v>
      </c>
      <c r="M5845" s="184">
        <f t="shared" si="693"/>
        <v>0</v>
      </c>
      <c r="O5845" s="188">
        <v>10995.7695</v>
      </c>
      <c r="P5845" s="188">
        <v>9153.6111139999994</v>
      </c>
      <c r="Q5845" s="188">
        <f t="shared" si="694"/>
        <v>1842.158386000001</v>
      </c>
      <c r="S5845" s="184">
        <v>0</v>
      </c>
      <c r="T5845" s="184">
        <v>0</v>
      </c>
      <c r="U5845" s="184">
        <f t="shared" si="695"/>
        <v>0</v>
      </c>
      <c r="W5845" s="185">
        <v>0</v>
      </c>
      <c r="X5845" s="185">
        <v>0</v>
      </c>
      <c r="Y5845" s="185">
        <f t="shared" si="696"/>
        <v>0</v>
      </c>
    </row>
    <row r="5846" spans="2:25" s="187" customFormat="1" hidden="1" x14ac:dyDescent="0.3">
      <c r="B5846" s="226" t="s">
        <v>6137</v>
      </c>
      <c r="C5846" s="338" t="s">
        <v>13311</v>
      </c>
      <c r="D5846" s="249"/>
      <c r="E5846" s="249"/>
      <c r="F5846" s="183"/>
      <c r="G5846" s="184">
        <f t="shared" si="690"/>
        <v>2189.0716000000002</v>
      </c>
      <c r="H5846" s="184">
        <f t="shared" si="691"/>
        <v>171.372784</v>
      </c>
      <c r="I5846" s="184">
        <f t="shared" si="692"/>
        <v>2017.6988160000003</v>
      </c>
      <c r="K5846" s="184">
        <v>0</v>
      </c>
      <c r="L5846" s="184">
        <v>0</v>
      </c>
      <c r="M5846" s="184">
        <f t="shared" si="693"/>
        <v>0</v>
      </c>
      <c r="O5846" s="188">
        <v>2189.0716000000002</v>
      </c>
      <c r="P5846" s="188">
        <v>171.372784</v>
      </c>
      <c r="Q5846" s="188">
        <f t="shared" si="694"/>
        <v>2017.6988160000003</v>
      </c>
      <c r="S5846" s="184">
        <v>0</v>
      </c>
      <c r="T5846" s="184">
        <v>0</v>
      </c>
      <c r="U5846" s="184">
        <f t="shared" si="695"/>
        <v>0</v>
      </c>
      <c r="W5846" s="185">
        <v>0</v>
      </c>
      <c r="X5846" s="185">
        <v>0</v>
      </c>
      <c r="Y5846" s="185">
        <f t="shared" si="696"/>
        <v>0</v>
      </c>
    </row>
    <row r="5847" spans="2:25" s="187" customFormat="1" hidden="1" x14ac:dyDescent="0.3">
      <c r="B5847" s="226" t="s">
        <v>6138</v>
      </c>
      <c r="C5847" s="338" t="s">
        <v>13312</v>
      </c>
      <c r="D5847" s="249"/>
      <c r="E5847" s="249"/>
      <c r="F5847" s="183"/>
      <c r="G5847" s="184">
        <f t="shared" si="690"/>
        <v>2685.8354999999997</v>
      </c>
      <c r="H5847" s="184">
        <f t="shared" si="691"/>
        <v>2219.6223458700001</v>
      </c>
      <c r="I5847" s="184">
        <f t="shared" si="692"/>
        <v>466.21315412999957</v>
      </c>
      <c r="K5847" s="184">
        <v>0</v>
      </c>
      <c r="L5847" s="184">
        <v>0</v>
      </c>
      <c r="M5847" s="184">
        <f t="shared" si="693"/>
        <v>0</v>
      </c>
      <c r="O5847" s="188">
        <v>2685.8354999999997</v>
      </c>
      <c r="P5847" s="188">
        <v>2219.6223458700001</v>
      </c>
      <c r="Q5847" s="188">
        <f t="shared" si="694"/>
        <v>466.21315412999957</v>
      </c>
      <c r="S5847" s="184">
        <v>0</v>
      </c>
      <c r="T5847" s="184">
        <v>0</v>
      </c>
      <c r="U5847" s="184">
        <f t="shared" si="695"/>
        <v>0</v>
      </c>
      <c r="W5847" s="185">
        <v>0</v>
      </c>
      <c r="X5847" s="185">
        <v>0</v>
      </c>
      <c r="Y5847" s="185">
        <f t="shared" si="696"/>
        <v>0</v>
      </c>
    </row>
    <row r="5848" spans="2:25" s="187" customFormat="1" hidden="1" x14ac:dyDescent="0.3">
      <c r="B5848" s="226" t="s">
        <v>6139</v>
      </c>
      <c r="C5848" s="338" t="s">
        <v>13313</v>
      </c>
      <c r="D5848" s="249"/>
      <c r="E5848" s="249"/>
      <c r="F5848" s="183"/>
      <c r="G5848" s="184">
        <f t="shared" si="690"/>
        <v>10140.3238</v>
      </c>
      <c r="H5848" s="184">
        <f t="shared" si="691"/>
        <v>8137.1395676799993</v>
      </c>
      <c r="I5848" s="184">
        <f t="shared" si="692"/>
        <v>2003.1842323200008</v>
      </c>
      <c r="K5848" s="184">
        <v>0</v>
      </c>
      <c r="L5848" s="184">
        <v>0</v>
      </c>
      <c r="M5848" s="184">
        <f t="shared" si="693"/>
        <v>0</v>
      </c>
      <c r="O5848" s="188">
        <v>10140.3238</v>
      </c>
      <c r="P5848" s="188">
        <v>8137.1395676799993</v>
      </c>
      <c r="Q5848" s="188">
        <f t="shared" si="694"/>
        <v>2003.1842323200008</v>
      </c>
      <c r="S5848" s="184">
        <v>0</v>
      </c>
      <c r="T5848" s="184">
        <v>0</v>
      </c>
      <c r="U5848" s="184">
        <f t="shared" si="695"/>
        <v>0</v>
      </c>
      <c r="W5848" s="185">
        <v>0</v>
      </c>
      <c r="X5848" s="185">
        <v>0</v>
      </c>
      <c r="Y5848" s="185">
        <f t="shared" si="696"/>
        <v>0</v>
      </c>
    </row>
    <row r="5849" spans="2:25" s="187" customFormat="1" hidden="1" x14ac:dyDescent="0.3">
      <c r="B5849" s="226" t="s">
        <v>6140</v>
      </c>
      <c r="C5849" s="338" t="s">
        <v>13314</v>
      </c>
      <c r="D5849" s="249"/>
      <c r="E5849" s="249"/>
      <c r="F5849" s="183"/>
      <c r="G5849" s="184">
        <f t="shared" si="690"/>
        <v>351.04480000000001</v>
      </c>
      <c r="H5849" s="184">
        <f t="shared" si="691"/>
        <v>247.92953069000001</v>
      </c>
      <c r="I5849" s="184">
        <f t="shared" si="692"/>
        <v>103.11526931</v>
      </c>
      <c r="K5849" s="184">
        <v>0</v>
      </c>
      <c r="L5849" s="184">
        <v>0</v>
      </c>
      <c r="M5849" s="184">
        <f t="shared" si="693"/>
        <v>0</v>
      </c>
      <c r="O5849" s="188">
        <v>351.04480000000001</v>
      </c>
      <c r="P5849" s="188">
        <v>247.92953069000001</v>
      </c>
      <c r="Q5849" s="188">
        <f t="shared" si="694"/>
        <v>103.11526931</v>
      </c>
      <c r="S5849" s="184">
        <v>0</v>
      </c>
      <c r="T5849" s="184">
        <v>0</v>
      </c>
      <c r="U5849" s="184">
        <f t="shared" si="695"/>
        <v>0</v>
      </c>
      <c r="W5849" s="185">
        <v>0</v>
      </c>
      <c r="X5849" s="185">
        <v>0</v>
      </c>
      <c r="Y5849" s="185">
        <f t="shared" si="696"/>
        <v>0</v>
      </c>
    </row>
    <row r="5850" spans="2:25" s="187" customFormat="1" hidden="1" x14ac:dyDescent="0.3">
      <c r="B5850" s="226" t="s">
        <v>6141</v>
      </c>
      <c r="C5850" s="338" t="s">
        <v>13315</v>
      </c>
      <c r="D5850" s="249"/>
      <c r="E5850" s="249"/>
      <c r="F5850" s="183"/>
      <c r="G5850" s="184">
        <f t="shared" si="690"/>
        <v>156.20660000000001</v>
      </c>
      <c r="H5850" s="184">
        <f t="shared" si="691"/>
        <v>107.41642662000001</v>
      </c>
      <c r="I5850" s="184">
        <f t="shared" si="692"/>
        <v>48.790173379999999</v>
      </c>
      <c r="K5850" s="184">
        <v>0</v>
      </c>
      <c r="L5850" s="184">
        <v>0</v>
      </c>
      <c r="M5850" s="184">
        <f t="shared" si="693"/>
        <v>0</v>
      </c>
      <c r="O5850" s="188">
        <v>156.20660000000001</v>
      </c>
      <c r="P5850" s="188">
        <v>107.41642662000001</v>
      </c>
      <c r="Q5850" s="188">
        <f t="shared" si="694"/>
        <v>48.790173379999999</v>
      </c>
      <c r="S5850" s="184">
        <v>0</v>
      </c>
      <c r="T5850" s="184">
        <v>0</v>
      </c>
      <c r="U5850" s="184">
        <f t="shared" si="695"/>
        <v>0</v>
      </c>
      <c r="W5850" s="185">
        <v>0</v>
      </c>
      <c r="X5850" s="185">
        <v>0</v>
      </c>
      <c r="Y5850" s="185">
        <f t="shared" si="696"/>
        <v>0</v>
      </c>
    </row>
    <row r="5851" spans="2:25" s="187" customFormat="1" hidden="1" x14ac:dyDescent="0.3">
      <c r="B5851" s="226" t="s">
        <v>6142</v>
      </c>
      <c r="C5851" s="338" t="s">
        <v>13316</v>
      </c>
      <c r="D5851" s="249"/>
      <c r="E5851" s="249"/>
      <c r="F5851" s="183"/>
      <c r="G5851" s="184">
        <f t="shared" si="690"/>
        <v>422.23649999999998</v>
      </c>
      <c r="H5851" s="184">
        <f t="shared" si="691"/>
        <v>318.64186568000002</v>
      </c>
      <c r="I5851" s="184">
        <f t="shared" si="692"/>
        <v>103.59463431999995</v>
      </c>
      <c r="K5851" s="184">
        <v>0</v>
      </c>
      <c r="L5851" s="184">
        <v>0</v>
      </c>
      <c r="M5851" s="184">
        <f t="shared" si="693"/>
        <v>0</v>
      </c>
      <c r="O5851" s="188">
        <v>422.23649999999998</v>
      </c>
      <c r="P5851" s="188">
        <v>318.64186568000002</v>
      </c>
      <c r="Q5851" s="188">
        <f t="shared" si="694"/>
        <v>103.59463431999995</v>
      </c>
      <c r="S5851" s="184">
        <v>0</v>
      </c>
      <c r="T5851" s="184">
        <v>0</v>
      </c>
      <c r="U5851" s="184">
        <f t="shared" si="695"/>
        <v>0</v>
      </c>
      <c r="W5851" s="185">
        <v>0</v>
      </c>
      <c r="X5851" s="185">
        <v>0</v>
      </c>
      <c r="Y5851" s="185">
        <f t="shared" si="696"/>
        <v>0</v>
      </c>
    </row>
    <row r="5852" spans="2:25" s="187" customFormat="1" hidden="1" x14ac:dyDescent="0.3">
      <c r="B5852" s="183" t="s">
        <v>6143</v>
      </c>
      <c r="C5852" s="338" t="s">
        <v>13317</v>
      </c>
      <c r="D5852" s="285"/>
      <c r="E5852" s="183"/>
      <c r="F5852" s="183"/>
      <c r="G5852" s="183">
        <f>+K5852+O5852+S5852+W5852-D5852</f>
        <v>164.8655</v>
      </c>
      <c r="H5852" s="183">
        <f>+L5852+P5852+T5852+X5852-E5852</f>
        <v>135.23675689999999</v>
      </c>
      <c r="I5852" s="183">
        <f t="shared" si="692"/>
        <v>29.628743100000008</v>
      </c>
      <c r="J5852" s="179"/>
      <c r="K5852" s="260">
        <v>0</v>
      </c>
      <c r="L5852" s="260">
        <v>0</v>
      </c>
      <c r="M5852" s="260">
        <f t="shared" si="693"/>
        <v>0</v>
      </c>
      <c r="N5852" s="179"/>
      <c r="O5852" s="233">
        <v>164.8655</v>
      </c>
      <c r="P5852" s="233">
        <v>135.23675689999999</v>
      </c>
      <c r="Q5852" s="233">
        <f t="shared" si="694"/>
        <v>29.628743100000008</v>
      </c>
      <c r="R5852" s="261"/>
      <c r="S5852" s="233">
        <v>0</v>
      </c>
      <c r="T5852" s="233">
        <v>0</v>
      </c>
      <c r="U5852" s="233">
        <f t="shared" si="695"/>
        <v>0</v>
      </c>
      <c r="V5852" s="261"/>
      <c r="W5852" s="233">
        <v>0</v>
      </c>
      <c r="X5852" s="233">
        <v>0</v>
      </c>
      <c r="Y5852" s="233">
        <f t="shared" si="696"/>
        <v>0</v>
      </c>
    </row>
    <row r="5853" spans="2:25" s="187" customFormat="1" hidden="1" x14ac:dyDescent="0.3">
      <c r="B5853" s="226" t="s">
        <v>6144</v>
      </c>
      <c r="C5853" s="338" t="s">
        <v>13318</v>
      </c>
      <c r="D5853" s="249"/>
      <c r="E5853" s="249"/>
      <c r="F5853" s="183"/>
      <c r="G5853" s="184">
        <f t="shared" ref="G5853:G5881" si="697">+K5853+O5853+S5853+W5853</f>
        <v>387.1207</v>
      </c>
      <c r="H5853" s="184">
        <f t="shared" ref="H5853:H5881" si="698">+L5853+P5853+T5853+X5853</f>
        <v>195.82460336000003</v>
      </c>
      <c r="I5853" s="184">
        <f t="shared" si="692"/>
        <v>191.29609663999997</v>
      </c>
      <c r="K5853" s="184">
        <v>0</v>
      </c>
      <c r="L5853" s="184">
        <v>0</v>
      </c>
      <c r="M5853" s="184">
        <f t="shared" si="693"/>
        <v>0</v>
      </c>
      <c r="O5853" s="188">
        <v>387.1207</v>
      </c>
      <c r="P5853" s="188">
        <v>195.82460336000003</v>
      </c>
      <c r="Q5853" s="188">
        <f t="shared" si="694"/>
        <v>191.29609663999997</v>
      </c>
      <c r="S5853" s="184">
        <v>0</v>
      </c>
      <c r="T5853" s="184">
        <v>0</v>
      </c>
      <c r="U5853" s="184">
        <f t="shared" si="695"/>
        <v>0</v>
      </c>
      <c r="W5853" s="185">
        <v>0</v>
      </c>
      <c r="X5853" s="185">
        <v>0</v>
      </c>
      <c r="Y5853" s="185">
        <f t="shared" si="696"/>
        <v>0</v>
      </c>
    </row>
    <row r="5854" spans="2:25" s="187" customFormat="1" hidden="1" x14ac:dyDescent="0.3">
      <c r="B5854" s="226" t="s">
        <v>6145</v>
      </c>
      <c r="C5854" s="338" t="s">
        <v>13319</v>
      </c>
      <c r="D5854" s="249"/>
      <c r="E5854" s="249"/>
      <c r="F5854" s="183"/>
      <c r="G5854" s="184">
        <f t="shared" si="697"/>
        <v>1271.6529</v>
      </c>
      <c r="H5854" s="184">
        <f t="shared" si="698"/>
        <v>178.49700000000001</v>
      </c>
      <c r="I5854" s="184">
        <f t="shared" si="692"/>
        <v>1093.1559</v>
      </c>
      <c r="K5854" s="184">
        <v>0</v>
      </c>
      <c r="L5854" s="184">
        <v>0</v>
      </c>
      <c r="M5854" s="184">
        <f t="shared" si="693"/>
        <v>0</v>
      </c>
      <c r="O5854" s="188">
        <v>1271.6529</v>
      </c>
      <c r="P5854" s="188">
        <v>178.49700000000001</v>
      </c>
      <c r="Q5854" s="188">
        <f t="shared" si="694"/>
        <v>1093.1559</v>
      </c>
      <c r="S5854" s="184">
        <v>0</v>
      </c>
      <c r="T5854" s="184">
        <v>0</v>
      </c>
      <c r="U5854" s="184">
        <f t="shared" si="695"/>
        <v>0</v>
      </c>
      <c r="W5854" s="185">
        <v>0</v>
      </c>
      <c r="X5854" s="185">
        <v>0</v>
      </c>
      <c r="Y5854" s="185">
        <f t="shared" si="696"/>
        <v>0</v>
      </c>
    </row>
    <row r="5855" spans="2:25" s="187" customFormat="1" x14ac:dyDescent="0.3">
      <c r="B5855" s="262" t="s">
        <v>329</v>
      </c>
      <c r="C5855" s="338" t="s">
        <v>13748</v>
      </c>
      <c r="D5855" s="249"/>
      <c r="E5855" s="249"/>
      <c r="F5855" s="183"/>
      <c r="G5855" s="176">
        <f>+K5855+O5855+S5855+W5855-D5855</f>
        <v>18925.9892</v>
      </c>
      <c r="H5855" s="176">
        <f>+L5855+P5855+T5855+X5855-E5855</f>
        <v>17089.649943040007</v>
      </c>
      <c r="I5855" s="176">
        <f t="shared" si="692"/>
        <v>1836.3392569599928</v>
      </c>
      <c r="J5855" s="179"/>
      <c r="K5855" s="245">
        <v>0</v>
      </c>
      <c r="L5855" s="245">
        <v>0</v>
      </c>
      <c r="M5855" s="245">
        <f t="shared" si="693"/>
        <v>0</v>
      </c>
      <c r="N5855" s="179"/>
      <c r="O5855" s="243">
        <v>18925.9892</v>
      </c>
      <c r="P5855" s="243">
        <v>17089.649943040007</v>
      </c>
      <c r="Q5855" s="243">
        <f t="shared" si="694"/>
        <v>1836.3392569599928</v>
      </c>
      <c r="R5855" s="244"/>
      <c r="S5855" s="243">
        <v>0</v>
      </c>
      <c r="T5855" s="243">
        <v>0</v>
      </c>
      <c r="U5855" s="243">
        <f t="shared" si="695"/>
        <v>0</v>
      </c>
      <c r="V5855" s="244"/>
      <c r="W5855" s="243">
        <v>0</v>
      </c>
      <c r="X5855" s="243">
        <v>0</v>
      </c>
      <c r="Y5855" s="243">
        <f t="shared" si="696"/>
        <v>0</v>
      </c>
    </row>
    <row r="5856" spans="2:25" s="187" customFormat="1" hidden="1" x14ac:dyDescent="0.3">
      <c r="B5856" s="226" t="s">
        <v>6146</v>
      </c>
      <c r="C5856" s="338" t="s">
        <v>13320</v>
      </c>
      <c r="D5856" s="249"/>
      <c r="E5856" s="249"/>
      <c r="F5856" s="183"/>
      <c r="G5856" s="184">
        <f t="shared" si="697"/>
        <v>159.2371</v>
      </c>
      <c r="H5856" s="184">
        <f t="shared" si="698"/>
        <v>156.529774</v>
      </c>
      <c r="I5856" s="184">
        <f t="shared" si="692"/>
        <v>2.7073259999999948</v>
      </c>
      <c r="J5856" s="179"/>
      <c r="K5856" s="184">
        <v>0</v>
      </c>
      <c r="L5856" s="184">
        <v>0</v>
      </c>
      <c r="M5856" s="184">
        <f t="shared" si="693"/>
        <v>0</v>
      </c>
      <c r="N5856" s="179"/>
      <c r="O5856" s="184">
        <v>159.2371</v>
      </c>
      <c r="P5856" s="184">
        <v>156.529774</v>
      </c>
      <c r="Q5856" s="184">
        <f t="shared" si="694"/>
        <v>2.7073259999999948</v>
      </c>
      <c r="R5856" s="179"/>
      <c r="S5856" s="184">
        <v>0</v>
      </c>
      <c r="T5856" s="184">
        <v>0</v>
      </c>
      <c r="U5856" s="184">
        <f t="shared" si="695"/>
        <v>0</v>
      </c>
      <c r="V5856" s="179"/>
      <c r="W5856" s="184">
        <v>0</v>
      </c>
      <c r="X5856" s="184">
        <v>0</v>
      </c>
      <c r="Y5856" s="184">
        <f t="shared" si="696"/>
        <v>0</v>
      </c>
    </row>
    <row r="5857" spans="2:27" s="187" customFormat="1" hidden="1" x14ac:dyDescent="0.3">
      <c r="B5857" s="226" t="s">
        <v>6147</v>
      </c>
      <c r="C5857" s="338" t="s">
        <v>13321</v>
      </c>
      <c r="D5857" s="249"/>
      <c r="E5857" s="249"/>
      <c r="F5857" s="183"/>
      <c r="G5857" s="184">
        <f t="shared" si="697"/>
        <v>1898.1391999999998</v>
      </c>
      <c r="H5857" s="184">
        <f t="shared" si="698"/>
        <v>1690.0597069299999</v>
      </c>
      <c r="I5857" s="184">
        <f t="shared" si="692"/>
        <v>208.0794930699999</v>
      </c>
      <c r="K5857" s="184">
        <v>0</v>
      </c>
      <c r="L5857" s="184">
        <v>0</v>
      </c>
      <c r="M5857" s="184">
        <f t="shared" si="693"/>
        <v>0</v>
      </c>
      <c r="O5857" s="188">
        <v>1898.1391999999998</v>
      </c>
      <c r="P5857" s="188">
        <v>1690.0597069299999</v>
      </c>
      <c r="Q5857" s="188">
        <f t="shared" si="694"/>
        <v>208.0794930699999</v>
      </c>
      <c r="S5857" s="184">
        <v>0</v>
      </c>
      <c r="T5857" s="184">
        <v>0</v>
      </c>
      <c r="U5857" s="184">
        <f t="shared" si="695"/>
        <v>0</v>
      </c>
      <c r="W5857" s="185">
        <v>0</v>
      </c>
      <c r="X5857" s="185">
        <v>0</v>
      </c>
      <c r="Y5857" s="185">
        <f t="shared" si="696"/>
        <v>0</v>
      </c>
    </row>
    <row r="5858" spans="2:27" s="187" customFormat="1" hidden="1" x14ac:dyDescent="0.3">
      <c r="B5858" s="226" t="s">
        <v>6148</v>
      </c>
      <c r="C5858" s="338" t="s">
        <v>13322</v>
      </c>
      <c r="D5858" s="249"/>
      <c r="E5858" s="249"/>
      <c r="F5858" s="183"/>
      <c r="G5858" s="184">
        <f t="shared" si="697"/>
        <v>332.09190000000007</v>
      </c>
      <c r="H5858" s="184">
        <f t="shared" si="698"/>
        <v>272.19785564000006</v>
      </c>
      <c r="I5858" s="184">
        <f t="shared" si="692"/>
        <v>59.894044360000009</v>
      </c>
      <c r="K5858" s="184">
        <v>0</v>
      </c>
      <c r="L5858" s="184">
        <v>0</v>
      </c>
      <c r="M5858" s="184">
        <f t="shared" si="693"/>
        <v>0</v>
      </c>
      <c r="O5858" s="188">
        <v>332.09190000000007</v>
      </c>
      <c r="P5858" s="188">
        <v>272.19785564000006</v>
      </c>
      <c r="Q5858" s="188">
        <f t="shared" si="694"/>
        <v>59.894044360000009</v>
      </c>
      <c r="S5858" s="184">
        <v>0</v>
      </c>
      <c r="T5858" s="184">
        <v>0</v>
      </c>
      <c r="U5858" s="184">
        <f t="shared" si="695"/>
        <v>0</v>
      </c>
      <c r="W5858" s="185">
        <v>0</v>
      </c>
      <c r="X5858" s="185">
        <v>0</v>
      </c>
      <c r="Y5858" s="185">
        <f t="shared" si="696"/>
        <v>0</v>
      </c>
    </row>
    <row r="5859" spans="2:27" s="187" customFormat="1" hidden="1" x14ac:dyDescent="0.3">
      <c r="B5859" s="226" t="s">
        <v>6149</v>
      </c>
      <c r="C5859" s="338" t="s">
        <v>13323</v>
      </c>
      <c r="D5859" s="249"/>
      <c r="E5859" s="249"/>
      <c r="F5859" s="183"/>
      <c r="G5859" s="184">
        <f t="shared" si="697"/>
        <v>500.55779999999999</v>
      </c>
      <c r="H5859" s="184">
        <f t="shared" si="698"/>
        <v>409.25200783999998</v>
      </c>
      <c r="I5859" s="184">
        <f t="shared" si="692"/>
        <v>91.30579216000001</v>
      </c>
      <c r="K5859" s="184">
        <v>0</v>
      </c>
      <c r="L5859" s="184">
        <v>0</v>
      </c>
      <c r="M5859" s="184">
        <f t="shared" si="693"/>
        <v>0</v>
      </c>
      <c r="O5859" s="188">
        <v>500.55779999999999</v>
      </c>
      <c r="P5859" s="188">
        <v>409.25200783999998</v>
      </c>
      <c r="Q5859" s="188">
        <f t="shared" si="694"/>
        <v>91.30579216000001</v>
      </c>
      <c r="S5859" s="184">
        <v>0</v>
      </c>
      <c r="T5859" s="184">
        <v>0</v>
      </c>
      <c r="U5859" s="184">
        <f t="shared" si="695"/>
        <v>0</v>
      </c>
      <c r="W5859" s="185">
        <v>0</v>
      </c>
      <c r="X5859" s="185">
        <v>0</v>
      </c>
      <c r="Y5859" s="185">
        <f t="shared" si="696"/>
        <v>0</v>
      </c>
    </row>
    <row r="5860" spans="2:27" s="187" customFormat="1" hidden="1" x14ac:dyDescent="0.3">
      <c r="B5860" s="226" t="s">
        <v>6150</v>
      </c>
      <c r="C5860" s="338" t="s">
        <v>13324</v>
      </c>
      <c r="D5860" s="249"/>
      <c r="E5860" s="249"/>
      <c r="F5860" s="183"/>
      <c r="G5860" s="184">
        <f t="shared" si="697"/>
        <v>1787.5498</v>
      </c>
      <c r="H5860" s="184">
        <f t="shared" si="698"/>
        <v>1606.0973594999998</v>
      </c>
      <c r="I5860" s="184">
        <f t="shared" si="692"/>
        <v>181.45244050000019</v>
      </c>
      <c r="K5860" s="184">
        <v>0</v>
      </c>
      <c r="L5860" s="184">
        <v>0</v>
      </c>
      <c r="M5860" s="184">
        <f t="shared" si="693"/>
        <v>0</v>
      </c>
      <c r="O5860" s="188">
        <v>1787.5498</v>
      </c>
      <c r="P5860" s="188">
        <v>1606.0973594999998</v>
      </c>
      <c r="Q5860" s="188">
        <f t="shared" si="694"/>
        <v>181.45244050000019</v>
      </c>
      <c r="S5860" s="184">
        <v>0</v>
      </c>
      <c r="T5860" s="184">
        <v>0</v>
      </c>
      <c r="U5860" s="184">
        <f t="shared" si="695"/>
        <v>0</v>
      </c>
      <c r="W5860" s="185">
        <v>0</v>
      </c>
      <c r="X5860" s="185">
        <v>0</v>
      </c>
      <c r="Y5860" s="185">
        <f t="shared" si="696"/>
        <v>0</v>
      </c>
    </row>
    <row r="5861" spans="2:27" s="187" customFormat="1" hidden="1" x14ac:dyDescent="0.3">
      <c r="B5861" s="226" t="s">
        <v>6151</v>
      </c>
      <c r="C5861" s="338" t="s">
        <v>13325</v>
      </c>
      <c r="D5861" s="249"/>
      <c r="E5861" s="249"/>
      <c r="F5861" s="183"/>
      <c r="G5861" s="184">
        <f t="shared" si="697"/>
        <v>718.69060000000002</v>
      </c>
      <c r="H5861" s="184">
        <f t="shared" si="698"/>
        <v>666.45796000000007</v>
      </c>
      <c r="I5861" s="184">
        <f t="shared" si="692"/>
        <v>52.232639999999947</v>
      </c>
      <c r="K5861" s="184">
        <v>0</v>
      </c>
      <c r="L5861" s="184">
        <v>0</v>
      </c>
      <c r="M5861" s="184">
        <f t="shared" si="693"/>
        <v>0</v>
      </c>
      <c r="O5861" s="188">
        <v>718.69060000000002</v>
      </c>
      <c r="P5861" s="188">
        <v>666.45796000000007</v>
      </c>
      <c r="Q5861" s="188">
        <f t="shared" si="694"/>
        <v>52.232639999999947</v>
      </c>
      <c r="S5861" s="184">
        <v>0</v>
      </c>
      <c r="T5861" s="184">
        <v>0</v>
      </c>
      <c r="U5861" s="184">
        <f t="shared" si="695"/>
        <v>0</v>
      </c>
      <c r="W5861" s="185">
        <v>0</v>
      </c>
      <c r="X5861" s="185">
        <v>0</v>
      </c>
      <c r="Y5861" s="185">
        <f t="shared" si="696"/>
        <v>0</v>
      </c>
    </row>
    <row r="5862" spans="2:27" s="187" customFormat="1" hidden="1" x14ac:dyDescent="0.3">
      <c r="B5862" s="226" t="s">
        <v>6152</v>
      </c>
      <c r="C5862" s="338" t="s">
        <v>13326</v>
      </c>
      <c r="D5862" s="249"/>
      <c r="E5862" s="249"/>
      <c r="F5862" s="183"/>
      <c r="G5862" s="184">
        <f t="shared" si="697"/>
        <v>883.08309999999994</v>
      </c>
      <c r="H5862" s="184">
        <f t="shared" si="698"/>
        <v>729.45699862000004</v>
      </c>
      <c r="I5862" s="184">
        <f t="shared" si="692"/>
        <v>153.62610137999991</v>
      </c>
      <c r="K5862" s="184">
        <v>0</v>
      </c>
      <c r="L5862" s="184">
        <v>0</v>
      </c>
      <c r="M5862" s="184">
        <f t="shared" si="693"/>
        <v>0</v>
      </c>
      <c r="O5862" s="188">
        <v>883.08309999999994</v>
      </c>
      <c r="P5862" s="188">
        <v>729.45699862000004</v>
      </c>
      <c r="Q5862" s="188">
        <f t="shared" si="694"/>
        <v>153.62610137999991</v>
      </c>
      <c r="S5862" s="184">
        <v>0</v>
      </c>
      <c r="T5862" s="184">
        <v>0</v>
      </c>
      <c r="U5862" s="184">
        <f t="shared" si="695"/>
        <v>0</v>
      </c>
      <c r="W5862" s="185">
        <v>0</v>
      </c>
      <c r="X5862" s="185">
        <v>0</v>
      </c>
      <c r="Y5862" s="185">
        <f t="shared" si="696"/>
        <v>0</v>
      </c>
    </row>
    <row r="5863" spans="2:27" s="187" customFormat="1" hidden="1" x14ac:dyDescent="0.3">
      <c r="B5863" s="226" t="s">
        <v>6153</v>
      </c>
      <c r="C5863" s="338" t="s">
        <v>13327</v>
      </c>
      <c r="D5863" s="249"/>
      <c r="E5863" s="249"/>
      <c r="F5863" s="183"/>
      <c r="G5863" s="184">
        <f t="shared" si="697"/>
        <v>1835.3065999999999</v>
      </c>
      <c r="H5863" s="184">
        <f t="shared" si="698"/>
        <v>1785.528004</v>
      </c>
      <c r="I5863" s="184">
        <f t="shared" si="692"/>
        <v>49.778595999999879</v>
      </c>
      <c r="K5863" s="184">
        <v>0</v>
      </c>
      <c r="L5863" s="184">
        <v>0</v>
      </c>
      <c r="M5863" s="184">
        <f t="shared" si="693"/>
        <v>0</v>
      </c>
      <c r="O5863" s="188">
        <v>1835.3065999999999</v>
      </c>
      <c r="P5863" s="188">
        <v>1785.528004</v>
      </c>
      <c r="Q5863" s="188">
        <f t="shared" si="694"/>
        <v>49.778595999999879</v>
      </c>
      <c r="S5863" s="184">
        <v>0</v>
      </c>
      <c r="T5863" s="184">
        <v>0</v>
      </c>
      <c r="U5863" s="184">
        <f t="shared" si="695"/>
        <v>0</v>
      </c>
      <c r="W5863" s="185">
        <v>0</v>
      </c>
      <c r="X5863" s="185">
        <v>0</v>
      </c>
      <c r="Y5863" s="185">
        <f t="shared" si="696"/>
        <v>0</v>
      </c>
    </row>
    <row r="5864" spans="2:27" s="187" customFormat="1" hidden="1" x14ac:dyDescent="0.3">
      <c r="B5864" s="226" t="s">
        <v>6154</v>
      </c>
      <c r="C5864" s="338" t="s">
        <v>13328</v>
      </c>
      <c r="D5864" s="249"/>
      <c r="E5864" s="249"/>
      <c r="F5864" s="183"/>
      <c r="G5864" s="184">
        <f t="shared" si="697"/>
        <v>375.30599999999993</v>
      </c>
      <c r="H5864" s="184">
        <f t="shared" si="698"/>
        <v>310.88979798000003</v>
      </c>
      <c r="I5864" s="184">
        <f t="shared" si="692"/>
        <v>64.416202019999901</v>
      </c>
      <c r="K5864" s="184">
        <v>0</v>
      </c>
      <c r="L5864" s="184">
        <v>0</v>
      </c>
      <c r="M5864" s="184">
        <f t="shared" si="693"/>
        <v>0</v>
      </c>
      <c r="O5864" s="188">
        <v>375.30599999999993</v>
      </c>
      <c r="P5864" s="188">
        <v>310.88979798000003</v>
      </c>
      <c r="Q5864" s="188">
        <f t="shared" si="694"/>
        <v>64.416202019999901</v>
      </c>
      <c r="S5864" s="184">
        <v>0</v>
      </c>
      <c r="T5864" s="184">
        <v>0</v>
      </c>
      <c r="U5864" s="184">
        <f t="shared" si="695"/>
        <v>0</v>
      </c>
      <c r="W5864" s="185">
        <v>0</v>
      </c>
      <c r="X5864" s="185">
        <v>0</v>
      </c>
      <c r="Y5864" s="185">
        <f t="shared" si="696"/>
        <v>0</v>
      </c>
    </row>
    <row r="5865" spans="2:27" s="187" customFormat="1" hidden="1" x14ac:dyDescent="0.3">
      <c r="B5865" s="226" t="s">
        <v>6155</v>
      </c>
      <c r="C5865" s="338" t="s">
        <v>13329</v>
      </c>
      <c r="D5865" s="249"/>
      <c r="E5865" s="249"/>
      <c r="F5865" s="183"/>
      <c r="G5865" s="184">
        <f t="shared" si="697"/>
        <v>317.46640000000002</v>
      </c>
      <c r="H5865" s="184">
        <f t="shared" si="698"/>
        <v>285.69036025999998</v>
      </c>
      <c r="I5865" s="184">
        <f t="shared" si="692"/>
        <v>31.776039740000044</v>
      </c>
      <c r="K5865" s="184">
        <v>0</v>
      </c>
      <c r="L5865" s="184">
        <v>0</v>
      </c>
      <c r="M5865" s="184">
        <f t="shared" si="693"/>
        <v>0</v>
      </c>
      <c r="O5865" s="188">
        <v>317.46640000000002</v>
      </c>
      <c r="P5865" s="188">
        <v>285.69036025999998</v>
      </c>
      <c r="Q5865" s="188">
        <f t="shared" si="694"/>
        <v>31.776039740000044</v>
      </c>
      <c r="S5865" s="184">
        <v>0</v>
      </c>
      <c r="T5865" s="184">
        <v>0</v>
      </c>
      <c r="U5865" s="184">
        <f t="shared" si="695"/>
        <v>0</v>
      </c>
      <c r="W5865" s="185">
        <v>0</v>
      </c>
      <c r="X5865" s="185">
        <v>0</v>
      </c>
      <c r="Y5865" s="185">
        <f t="shared" si="696"/>
        <v>0</v>
      </c>
    </row>
    <row r="5866" spans="2:27" s="187" customFormat="1" hidden="1" x14ac:dyDescent="0.3">
      <c r="B5866" s="226" t="s">
        <v>6156</v>
      </c>
      <c r="C5866" s="338" t="s">
        <v>13330</v>
      </c>
      <c r="D5866" s="249"/>
      <c r="E5866" s="249"/>
      <c r="F5866" s="183"/>
      <c r="G5866" s="184">
        <f t="shared" si="697"/>
        <v>371.8732</v>
      </c>
      <c r="H5866" s="184">
        <f t="shared" si="698"/>
        <v>351.55354</v>
      </c>
      <c r="I5866" s="184">
        <f t="shared" si="692"/>
        <v>20.319659999999999</v>
      </c>
      <c r="K5866" s="184">
        <v>0</v>
      </c>
      <c r="L5866" s="184">
        <v>0</v>
      </c>
      <c r="M5866" s="184">
        <f t="shared" si="693"/>
        <v>0</v>
      </c>
      <c r="O5866" s="188">
        <v>371.8732</v>
      </c>
      <c r="P5866" s="188">
        <v>351.55354</v>
      </c>
      <c r="Q5866" s="188">
        <f t="shared" si="694"/>
        <v>20.319659999999999</v>
      </c>
      <c r="S5866" s="184">
        <v>0</v>
      </c>
      <c r="T5866" s="184">
        <v>0</v>
      </c>
      <c r="U5866" s="184">
        <f t="shared" si="695"/>
        <v>0</v>
      </c>
      <c r="W5866" s="185">
        <v>0</v>
      </c>
      <c r="X5866" s="185">
        <v>0</v>
      </c>
      <c r="Y5866" s="185">
        <f t="shared" si="696"/>
        <v>0</v>
      </c>
    </row>
    <row r="5867" spans="2:27" s="187" customFormat="1" hidden="1" x14ac:dyDescent="0.3">
      <c r="B5867" s="226" t="s">
        <v>6157</v>
      </c>
      <c r="C5867" s="338" t="s">
        <v>13331</v>
      </c>
      <c r="D5867" s="249"/>
      <c r="E5867" s="249"/>
      <c r="F5867" s="183"/>
      <c r="G5867" s="184">
        <f t="shared" si="697"/>
        <v>381.01589999999999</v>
      </c>
      <c r="H5867" s="184">
        <f t="shared" si="698"/>
        <v>320.68128337999997</v>
      </c>
      <c r="I5867" s="184">
        <f t="shared" si="692"/>
        <v>60.33461662000002</v>
      </c>
      <c r="K5867" s="184">
        <v>0</v>
      </c>
      <c r="L5867" s="184">
        <v>0</v>
      </c>
      <c r="M5867" s="184">
        <f t="shared" si="693"/>
        <v>0</v>
      </c>
      <c r="O5867" s="188">
        <v>381.01589999999999</v>
      </c>
      <c r="P5867" s="188">
        <v>320.68128337999997</v>
      </c>
      <c r="Q5867" s="188">
        <f t="shared" si="694"/>
        <v>60.33461662000002</v>
      </c>
      <c r="S5867" s="184">
        <v>0</v>
      </c>
      <c r="T5867" s="184">
        <v>0</v>
      </c>
      <c r="U5867" s="184">
        <f t="shared" si="695"/>
        <v>0</v>
      </c>
      <c r="W5867" s="185">
        <v>0</v>
      </c>
      <c r="X5867" s="185">
        <v>0</v>
      </c>
      <c r="Y5867" s="185">
        <f t="shared" si="696"/>
        <v>0</v>
      </c>
    </row>
    <row r="5868" spans="2:27" s="187" customFormat="1" hidden="1" x14ac:dyDescent="0.3">
      <c r="B5868" s="226" t="s">
        <v>6158</v>
      </c>
      <c r="C5868" s="338" t="s">
        <v>13332</v>
      </c>
      <c r="D5868" s="249"/>
      <c r="E5868" s="249"/>
      <c r="F5868" s="183"/>
      <c r="G5868" s="184">
        <f t="shared" si="697"/>
        <v>349.12860000000001</v>
      </c>
      <c r="H5868" s="184">
        <f t="shared" si="698"/>
        <v>255.216329</v>
      </c>
      <c r="I5868" s="184">
        <f t="shared" si="692"/>
        <v>93.912271000000004</v>
      </c>
      <c r="K5868" s="184">
        <v>0</v>
      </c>
      <c r="L5868" s="184">
        <v>0</v>
      </c>
      <c r="M5868" s="184">
        <f t="shared" si="693"/>
        <v>0</v>
      </c>
      <c r="O5868" s="188">
        <v>349.12860000000001</v>
      </c>
      <c r="P5868" s="188">
        <v>255.216329</v>
      </c>
      <c r="Q5868" s="188">
        <f t="shared" si="694"/>
        <v>93.912271000000004</v>
      </c>
      <c r="S5868" s="184">
        <v>0</v>
      </c>
      <c r="T5868" s="184">
        <v>0</v>
      </c>
      <c r="U5868" s="184">
        <f t="shared" si="695"/>
        <v>0</v>
      </c>
      <c r="W5868" s="185">
        <v>0</v>
      </c>
      <c r="X5868" s="185">
        <v>0</v>
      </c>
      <c r="Y5868" s="185">
        <f t="shared" si="696"/>
        <v>0</v>
      </c>
    </row>
    <row r="5869" spans="2:27" s="187" customFormat="1" hidden="1" x14ac:dyDescent="0.3">
      <c r="B5869" s="226" t="s">
        <v>6159</v>
      </c>
      <c r="C5869" s="338" t="s">
        <v>13333</v>
      </c>
      <c r="D5869" s="249"/>
      <c r="E5869" s="249"/>
      <c r="F5869" s="183"/>
      <c r="G5869" s="184">
        <f t="shared" si="697"/>
        <v>341.67989999999998</v>
      </c>
      <c r="H5869" s="184">
        <f t="shared" si="698"/>
        <v>288.65388682000003</v>
      </c>
      <c r="I5869" s="184">
        <f t="shared" si="692"/>
        <v>53.02601317999995</v>
      </c>
      <c r="K5869" s="184">
        <v>0</v>
      </c>
      <c r="L5869" s="184">
        <v>0</v>
      </c>
      <c r="M5869" s="184">
        <f t="shared" si="693"/>
        <v>0</v>
      </c>
      <c r="O5869" s="188">
        <v>341.67989999999998</v>
      </c>
      <c r="P5869" s="188">
        <v>288.65388682000003</v>
      </c>
      <c r="Q5869" s="188">
        <f t="shared" si="694"/>
        <v>53.02601317999995</v>
      </c>
      <c r="S5869" s="184">
        <v>0</v>
      </c>
      <c r="T5869" s="184">
        <v>0</v>
      </c>
      <c r="U5869" s="184">
        <f t="shared" si="695"/>
        <v>0</v>
      </c>
      <c r="W5869" s="185">
        <v>0</v>
      </c>
      <c r="X5869" s="185">
        <v>0</v>
      </c>
      <c r="Y5869" s="185">
        <f t="shared" si="696"/>
        <v>0</v>
      </c>
    </row>
    <row r="5870" spans="2:27" s="187" customFormat="1" hidden="1" x14ac:dyDescent="0.3">
      <c r="B5870" s="226" t="s">
        <v>6160</v>
      </c>
      <c r="C5870" s="338" t="s">
        <v>13334</v>
      </c>
      <c r="D5870" s="249"/>
      <c r="E5870" s="249"/>
      <c r="F5870" s="183"/>
      <c r="G5870" s="184">
        <f t="shared" si="697"/>
        <v>327.54900000000004</v>
      </c>
      <c r="H5870" s="184">
        <f t="shared" si="698"/>
        <v>182.56083469999999</v>
      </c>
      <c r="I5870" s="184">
        <f t="shared" si="692"/>
        <v>144.98816530000005</v>
      </c>
      <c r="K5870" s="184">
        <v>0</v>
      </c>
      <c r="L5870" s="184">
        <v>0</v>
      </c>
      <c r="M5870" s="184">
        <f t="shared" si="693"/>
        <v>0</v>
      </c>
      <c r="O5870" s="188">
        <v>327.54900000000004</v>
      </c>
      <c r="P5870" s="188">
        <v>182.56083469999999</v>
      </c>
      <c r="Q5870" s="188">
        <f t="shared" si="694"/>
        <v>144.98816530000005</v>
      </c>
      <c r="S5870" s="184">
        <v>0</v>
      </c>
      <c r="T5870" s="184">
        <v>0</v>
      </c>
      <c r="U5870" s="184">
        <f t="shared" si="695"/>
        <v>0</v>
      </c>
      <c r="W5870" s="185">
        <v>0</v>
      </c>
      <c r="X5870" s="185">
        <v>0</v>
      </c>
      <c r="Y5870" s="185">
        <f t="shared" si="696"/>
        <v>0</v>
      </c>
    </row>
    <row r="5871" spans="2:27" s="187" customFormat="1" hidden="1" x14ac:dyDescent="0.3">
      <c r="B5871" s="226" t="s">
        <v>6161</v>
      </c>
      <c r="C5871" s="338" t="s">
        <v>13335</v>
      </c>
      <c r="D5871" s="249"/>
      <c r="E5871" s="249"/>
      <c r="F5871" s="183"/>
      <c r="G5871" s="184">
        <f t="shared" si="697"/>
        <v>316.59729999999996</v>
      </c>
      <c r="H5871" s="184">
        <f t="shared" si="698"/>
        <v>215.68581008999999</v>
      </c>
      <c r="I5871" s="184">
        <f t="shared" si="692"/>
        <v>100.91148990999997</v>
      </c>
      <c r="J5871" s="186"/>
      <c r="K5871" s="184">
        <v>0</v>
      </c>
      <c r="L5871" s="184">
        <v>0</v>
      </c>
      <c r="M5871" s="184">
        <f t="shared" si="693"/>
        <v>0</v>
      </c>
      <c r="N5871" s="186"/>
      <c r="O5871" s="185">
        <v>316.59729999999996</v>
      </c>
      <c r="P5871" s="185">
        <v>215.68581008999999</v>
      </c>
      <c r="Q5871" s="185">
        <f t="shared" si="694"/>
        <v>100.91148990999997</v>
      </c>
      <c r="R5871" s="186"/>
      <c r="S5871" s="184">
        <v>0</v>
      </c>
      <c r="T5871" s="184">
        <v>0</v>
      </c>
      <c r="U5871" s="184">
        <f t="shared" si="695"/>
        <v>0</v>
      </c>
      <c r="V5871" s="186"/>
      <c r="W5871" s="185">
        <v>0</v>
      </c>
      <c r="X5871" s="185">
        <v>0</v>
      </c>
      <c r="Y5871" s="185">
        <f t="shared" si="696"/>
        <v>0</v>
      </c>
      <c r="Z5871" s="189"/>
      <c r="AA5871" s="189"/>
    </row>
    <row r="5872" spans="2:27" s="187" customFormat="1" hidden="1" x14ac:dyDescent="0.3">
      <c r="B5872" s="226" t="s">
        <v>6162</v>
      </c>
      <c r="C5872" s="338" t="s">
        <v>13336</v>
      </c>
      <c r="D5872" s="249"/>
      <c r="E5872" s="249"/>
      <c r="F5872" s="183"/>
      <c r="G5872" s="184">
        <f t="shared" si="697"/>
        <v>58.9572</v>
      </c>
      <c r="H5872" s="184">
        <f t="shared" si="698"/>
        <v>50.204900000000002</v>
      </c>
      <c r="I5872" s="184">
        <f t="shared" si="692"/>
        <v>8.7522999999999982</v>
      </c>
      <c r="K5872" s="184">
        <v>0</v>
      </c>
      <c r="L5872" s="184">
        <v>0</v>
      </c>
      <c r="M5872" s="184">
        <f t="shared" si="693"/>
        <v>0</v>
      </c>
      <c r="O5872" s="188">
        <v>58.9572</v>
      </c>
      <c r="P5872" s="188">
        <v>50.204900000000002</v>
      </c>
      <c r="Q5872" s="188">
        <f t="shared" si="694"/>
        <v>8.7522999999999982</v>
      </c>
      <c r="S5872" s="184">
        <v>0</v>
      </c>
      <c r="T5872" s="184">
        <v>0</v>
      </c>
      <c r="U5872" s="184">
        <f t="shared" si="695"/>
        <v>0</v>
      </c>
      <c r="W5872" s="185">
        <v>0</v>
      </c>
      <c r="X5872" s="185">
        <v>0</v>
      </c>
      <c r="Y5872" s="185">
        <f t="shared" si="696"/>
        <v>0</v>
      </c>
    </row>
    <row r="5873" spans="2:25" s="187" customFormat="1" hidden="1" x14ac:dyDescent="0.3">
      <c r="B5873" s="226" t="s">
        <v>6163</v>
      </c>
      <c r="C5873" s="338" t="s">
        <v>13337</v>
      </c>
      <c r="D5873" s="249"/>
      <c r="E5873" s="249"/>
      <c r="F5873" s="183"/>
      <c r="G5873" s="184">
        <f t="shared" si="697"/>
        <v>272.60879999999997</v>
      </c>
      <c r="H5873" s="184">
        <f t="shared" si="698"/>
        <v>247.1163</v>
      </c>
      <c r="I5873" s="184">
        <f t="shared" si="692"/>
        <v>25.492499999999978</v>
      </c>
      <c r="K5873" s="184">
        <v>0</v>
      </c>
      <c r="L5873" s="184">
        <v>0</v>
      </c>
      <c r="M5873" s="184">
        <f t="shared" si="693"/>
        <v>0</v>
      </c>
      <c r="O5873" s="188">
        <v>272.60879999999997</v>
      </c>
      <c r="P5873" s="188">
        <v>247.1163</v>
      </c>
      <c r="Q5873" s="188">
        <f t="shared" si="694"/>
        <v>25.492499999999978</v>
      </c>
      <c r="S5873" s="184">
        <v>0</v>
      </c>
      <c r="T5873" s="184">
        <v>0</v>
      </c>
      <c r="U5873" s="184">
        <f t="shared" si="695"/>
        <v>0</v>
      </c>
      <c r="W5873" s="185">
        <v>0</v>
      </c>
      <c r="X5873" s="185">
        <v>0</v>
      </c>
      <c r="Y5873" s="185">
        <f t="shared" si="696"/>
        <v>0</v>
      </c>
    </row>
    <row r="5874" spans="2:25" s="187" customFormat="1" hidden="1" x14ac:dyDescent="0.3">
      <c r="B5874" s="226" t="s">
        <v>6164</v>
      </c>
      <c r="C5874" s="338" t="s">
        <v>13338</v>
      </c>
      <c r="D5874" s="249"/>
      <c r="E5874" s="249"/>
      <c r="F5874" s="183"/>
      <c r="G5874" s="184">
        <f t="shared" si="697"/>
        <v>746.26110000000006</v>
      </c>
      <c r="H5874" s="184">
        <f t="shared" si="698"/>
        <v>746.26110000000006</v>
      </c>
      <c r="I5874" s="184">
        <f t="shared" si="692"/>
        <v>0</v>
      </c>
      <c r="K5874" s="184">
        <v>0</v>
      </c>
      <c r="L5874" s="184">
        <v>0</v>
      </c>
      <c r="M5874" s="184">
        <f t="shared" si="693"/>
        <v>0</v>
      </c>
      <c r="O5874" s="188">
        <v>746.26110000000006</v>
      </c>
      <c r="P5874" s="188">
        <v>746.26110000000006</v>
      </c>
      <c r="Q5874" s="188">
        <f t="shared" si="694"/>
        <v>0</v>
      </c>
      <c r="S5874" s="184">
        <v>0</v>
      </c>
      <c r="T5874" s="184">
        <v>0</v>
      </c>
      <c r="U5874" s="184">
        <f t="shared" si="695"/>
        <v>0</v>
      </c>
      <c r="W5874" s="185">
        <v>0</v>
      </c>
      <c r="X5874" s="185">
        <v>0</v>
      </c>
      <c r="Y5874" s="185">
        <f t="shared" si="696"/>
        <v>0</v>
      </c>
    </row>
    <row r="5875" spans="2:25" s="187" customFormat="1" hidden="1" x14ac:dyDescent="0.3">
      <c r="B5875" s="226" t="s">
        <v>6165</v>
      </c>
      <c r="C5875" s="338" t="s">
        <v>13339</v>
      </c>
      <c r="D5875" s="249"/>
      <c r="E5875" s="249"/>
      <c r="F5875" s="183"/>
      <c r="G5875" s="184">
        <f t="shared" si="697"/>
        <v>20.913599999999999</v>
      </c>
      <c r="H5875" s="184">
        <f t="shared" si="698"/>
        <v>2.6970179999999999</v>
      </c>
      <c r="I5875" s="184">
        <f t="shared" si="692"/>
        <v>18.216581999999999</v>
      </c>
      <c r="K5875" s="184">
        <v>0</v>
      </c>
      <c r="L5875" s="184">
        <v>0</v>
      </c>
      <c r="M5875" s="184">
        <f t="shared" si="693"/>
        <v>0</v>
      </c>
      <c r="O5875" s="188">
        <v>20.913599999999999</v>
      </c>
      <c r="P5875" s="188">
        <v>2.6970179999999999</v>
      </c>
      <c r="Q5875" s="188">
        <f t="shared" si="694"/>
        <v>18.216581999999999</v>
      </c>
      <c r="S5875" s="184">
        <v>0</v>
      </c>
      <c r="T5875" s="184">
        <v>0</v>
      </c>
      <c r="U5875" s="184">
        <f t="shared" si="695"/>
        <v>0</v>
      </c>
      <c r="W5875" s="185">
        <v>0</v>
      </c>
      <c r="X5875" s="185">
        <v>0</v>
      </c>
      <c r="Y5875" s="185">
        <f t="shared" si="696"/>
        <v>0</v>
      </c>
    </row>
    <row r="5876" spans="2:25" s="187" customFormat="1" hidden="1" x14ac:dyDescent="0.3">
      <c r="B5876" s="226" t="s">
        <v>6166</v>
      </c>
      <c r="C5876" s="338" t="s">
        <v>13340</v>
      </c>
      <c r="D5876" s="249"/>
      <c r="E5876" s="249"/>
      <c r="F5876" s="183"/>
      <c r="G5876" s="184">
        <f t="shared" si="697"/>
        <v>398.96710000000002</v>
      </c>
      <c r="H5876" s="184">
        <f t="shared" si="698"/>
        <v>330.97884463999998</v>
      </c>
      <c r="I5876" s="184">
        <f t="shared" si="692"/>
        <v>67.988255360000039</v>
      </c>
      <c r="K5876" s="184">
        <v>0</v>
      </c>
      <c r="L5876" s="184">
        <v>0</v>
      </c>
      <c r="M5876" s="184">
        <f t="shared" si="693"/>
        <v>0</v>
      </c>
      <c r="O5876" s="188">
        <v>398.96710000000002</v>
      </c>
      <c r="P5876" s="188">
        <v>330.97884463999998</v>
      </c>
      <c r="Q5876" s="188">
        <f t="shared" si="694"/>
        <v>67.988255360000039</v>
      </c>
      <c r="S5876" s="184">
        <v>0</v>
      </c>
      <c r="T5876" s="184">
        <v>0</v>
      </c>
      <c r="U5876" s="184">
        <f t="shared" si="695"/>
        <v>0</v>
      </c>
      <c r="W5876" s="185">
        <v>0</v>
      </c>
      <c r="X5876" s="185">
        <v>0</v>
      </c>
      <c r="Y5876" s="185">
        <f t="shared" si="696"/>
        <v>0</v>
      </c>
    </row>
    <row r="5877" spans="2:25" s="187" customFormat="1" hidden="1" x14ac:dyDescent="0.3">
      <c r="B5877" s="226" t="s">
        <v>6167</v>
      </c>
      <c r="C5877" s="338" t="s">
        <v>13341</v>
      </c>
      <c r="D5877" s="249"/>
      <c r="E5877" s="249"/>
      <c r="F5877" s="183"/>
      <c r="G5877" s="184">
        <f t="shared" si="697"/>
        <v>502.50150000000002</v>
      </c>
      <c r="H5877" s="184">
        <f t="shared" si="698"/>
        <v>523.98061499999994</v>
      </c>
      <c r="I5877" s="184">
        <f t="shared" si="692"/>
        <v>21.479114999999922</v>
      </c>
      <c r="K5877" s="184">
        <v>0</v>
      </c>
      <c r="L5877" s="184">
        <v>0</v>
      </c>
      <c r="M5877" s="184">
        <f t="shared" si="693"/>
        <v>0</v>
      </c>
      <c r="O5877" s="188">
        <v>502.50150000000002</v>
      </c>
      <c r="P5877" s="188">
        <v>523.98061499999994</v>
      </c>
      <c r="Q5877" s="188">
        <f t="shared" si="694"/>
        <v>21.479114999999922</v>
      </c>
      <c r="S5877" s="184">
        <v>0</v>
      </c>
      <c r="T5877" s="184">
        <v>0</v>
      </c>
      <c r="U5877" s="184">
        <f t="shared" si="695"/>
        <v>0</v>
      </c>
      <c r="W5877" s="185">
        <v>0</v>
      </c>
      <c r="X5877" s="185">
        <v>0</v>
      </c>
      <c r="Y5877" s="185">
        <f t="shared" si="696"/>
        <v>0</v>
      </c>
    </row>
    <row r="5878" spans="2:25" s="187" customFormat="1" hidden="1" x14ac:dyDescent="0.3">
      <c r="B5878" s="226" t="s">
        <v>6168</v>
      </c>
      <c r="C5878" s="338" t="s">
        <v>13342</v>
      </c>
      <c r="D5878" s="249"/>
      <c r="E5878" s="249"/>
      <c r="F5878" s="183"/>
      <c r="G5878" s="184">
        <f t="shared" si="697"/>
        <v>783.13099999999997</v>
      </c>
      <c r="H5878" s="184">
        <f t="shared" si="698"/>
        <v>764.1134338999999</v>
      </c>
      <c r="I5878" s="184">
        <f t="shared" si="692"/>
        <v>19.017566100000067</v>
      </c>
      <c r="K5878" s="184">
        <v>0</v>
      </c>
      <c r="L5878" s="184">
        <v>0</v>
      </c>
      <c r="M5878" s="184">
        <f t="shared" si="693"/>
        <v>0</v>
      </c>
      <c r="O5878" s="188">
        <v>783.13099999999997</v>
      </c>
      <c r="P5878" s="188">
        <v>764.1134338999999</v>
      </c>
      <c r="Q5878" s="188">
        <f t="shared" si="694"/>
        <v>19.017566100000067</v>
      </c>
      <c r="S5878" s="184">
        <v>0</v>
      </c>
      <c r="T5878" s="184">
        <v>0</v>
      </c>
      <c r="U5878" s="184">
        <f t="shared" si="695"/>
        <v>0</v>
      </c>
      <c r="W5878" s="185">
        <v>0</v>
      </c>
      <c r="X5878" s="185">
        <v>0</v>
      </c>
      <c r="Y5878" s="185">
        <f t="shared" si="696"/>
        <v>0</v>
      </c>
    </row>
    <row r="5879" spans="2:25" s="187" customFormat="1" hidden="1" x14ac:dyDescent="0.3">
      <c r="B5879" s="226" t="s">
        <v>6169</v>
      </c>
      <c r="C5879" s="338" t="s">
        <v>13343</v>
      </c>
      <c r="D5879" s="249"/>
      <c r="E5879" s="249"/>
      <c r="F5879" s="183"/>
      <c r="G5879" s="184">
        <f t="shared" si="697"/>
        <v>2385.7791999999999</v>
      </c>
      <c r="H5879" s="184">
        <f t="shared" si="698"/>
        <v>2267.8869209999998</v>
      </c>
      <c r="I5879" s="184">
        <f t="shared" si="692"/>
        <v>117.89227900000014</v>
      </c>
      <c r="K5879" s="184">
        <v>0</v>
      </c>
      <c r="L5879" s="184">
        <v>0</v>
      </c>
      <c r="M5879" s="184">
        <f t="shared" si="693"/>
        <v>0</v>
      </c>
      <c r="O5879" s="188">
        <v>2385.7791999999999</v>
      </c>
      <c r="P5879" s="188">
        <v>2267.8869209999998</v>
      </c>
      <c r="Q5879" s="188">
        <f t="shared" si="694"/>
        <v>117.89227900000014</v>
      </c>
      <c r="S5879" s="184">
        <v>0</v>
      </c>
      <c r="T5879" s="184">
        <v>0</v>
      </c>
      <c r="U5879" s="184">
        <f t="shared" si="695"/>
        <v>0</v>
      </c>
      <c r="W5879" s="185">
        <v>0</v>
      </c>
      <c r="X5879" s="185">
        <v>0</v>
      </c>
      <c r="Y5879" s="185">
        <f t="shared" si="696"/>
        <v>0</v>
      </c>
    </row>
    <row r="5880" spans="2:25" s="187" customFormat="1" hidden="1" x14ac:dyDescent="0.3">
      <c r="B5880" s="226" t="s">
        <v>6170</v>
      </c>
      <c r="C5880" s="338" t="s">
        <v>13344</v>
      </c>
      <c r="D5880" s="249"/>
      <c r="E5880" s="249"/>
      <c r="F5880" s="183"/>
      <c r="G5880" s="184">
        <f t="shared" si="697"/>
        <v>109.4425</v>
      </c>
      <c r="H5880" s="184">
        <f t="shared" si="698"/>
        <v>91.669288840000007</v>
      </c>
      <c r="I5880" s="184">
        <f t="shared" si="692"/>
        <v>17.773211159999988</v>
      </c>
      <c r="K5880" s="184">
        <v>0</v>
      </c>
      <c r="L5880" s="184">
        <v>0</v>
      </c>
      <c r="M5880" s="184">
        <f t="shared" si="693"/>
        <v>0</v>
      </c>
      <c r="O5880" s="188">
        <v>109.4425</v>
      </c>
      <c r="P5880" s="188">
        <v>91.669288840000007</v>
      </c>
      <c r="Q5880" s="188">
        <f t="shared" si="694"/>
        <v>17.773211159999988</v>
      </c>
      <c r="S5880" s="184">
        <v>0</v>
      </c>
      <c r="T5880" s="184">
        <v>0</v>
      </c>
      <c r="U5880" s="184">
        <f t="shared" si="695"/>
        <v>0</v>
      </c>
      <c r="W5880" s="185">
        <v>0</v>
      </c>
      <c r="X5880" s="185">
        <v>0</v>
      </c>
      <c r="Y5880" s="185">
        <f t="shared" si="696"/>
        <v>0</v>
      </c>
    </row>
    <row r="5881" spans="2:25" s="187" customFormat="1" hidden="1" x14ac:dyDescent="0.3">
      <c r="B5881" s="226" t="s">
        <v>6171</v>
      </c>
      <c r="C5881" s="338" t="s">
        <v>13345</v>
      </c>
      <c r="D5881" s="249"/>
      <c r="E5881" s="249"/>
      <c r="F5881" s="183"/>
      <c r="G5881" s="184">
        <f t="shared" si="697"/>
        <v>341.35059999999999</v>
      </c>
      <c r="H5881" s="184">
        <f t="shared" si="698"/>
        <v>254.75925524000002</v>
      </c>
      <c r="I5881" s="184">
        <f t="shared" si="692"/>
        <v>86.59134475999997</v>
      </c>
      <c r="K5881" s="184">
        <v>0</v>
      </c>
      <c r="L5881" s="184">
        <v>0</v>
      </c>
      <c r="M5881" s="184">
        <f t="shared" si="693"/>
        <v>0</v>
      </c>
      <c r="O5881" s="188">
        <v>341.35059999999999</v>
      </c>
      <c r="P5881" s="188">
        <v>254.75925524000002</v>
      </c>
      <c r="Q5881" s="188">
        <f t="shared" si="694"/>
        <v>86.59134475999997</v>
      </c>
      <c r="S5881" s="184">
        <v>0</v>
      </c>
      <c r="T5881" s="184">
        <v>0</v>
      </c>
      <c r="U5881" s="184">
        <f t="shared" si="695"/>
        <v>0</v>
      </c>
      <c r="W5881" s="185">
        <v>0</v>
      </c>
      <c r="X5881" s="185">
        <v>0</v>
      </c>
      <c r="Y5881" s="185">
        <f t="shared" si="696"/>
        <v>0</v>
      </c>
    </row>
    <row r="5882" spans="2:25" s="187" customFormat="1" hidden="1" x14ac:dyDescent="0.3">
      <c r="B5882" s="183" t="s">
        <v>6172</v>
      </c>
      <c r="C5882" s="338" t="s">
        <v>13346</v>
      </c>
      <c r="D5882" s="285"/>
      <c r="E5882" s="183"/>
      <c r="F5882" s="183"/>
      <c r="G5882" s="183">
        <f>+K5882+O5882+S5882+W5882-D5882</f>
        <v>114.79989999999999</v>
      </c>
      <c r="H5882" s="183">
        <f>+L5882+P5882+T5882+X5882-E5882</f>
        <v>109.426321</v>
      </c>
      <c r="I5882" s="183">
        <f t="shared" si="692"/>
        <v>5.3735789999999923</v>
      </c>
      <c r="J5882" s="179"/>
      <c r="K5882" s="260">
        <v>0</v>
      </c>
      <c r="L5882" s="260">
        <v>0</v>
      </c>
      <c r="M5882" s="260">
        <f t="shared" si="693"/>
        <v>0</v>
      </c>
      <c r="N5882" s="179"/>
      <c r="O5882" s="233">
        <v>114.79989999999999</v>
      </c>
      <c r="P5882" s="233">
        <v>109.426321</v>
      </c>
      <c r="Q5882" s="233">
        <f t="shared" si="694"/>
        <v>5.3735789999999923</v>
      </c>
      <c r="R5882" s="261"/>
      <c r="S5882" s="233">
        <v>0</v>
      </c>
      <c r="T5882" s="233">
        <v>0</v>
      </c>
      <c r="U5882" s="233">
        <f t="shared" si="695"/>
        <v>0</v>
      </c>
      <c r="V5882" s="261"/>
      <c r="W5882" s="233">
        <v>0</v>
      </c>
      <c r="X5882" s="233">
        <v>0</v>
      </c>
      <c r="Y5882" s="233">
        <f t="shared" si="696"/>
        <v>0</v>
      </c>
    </row>
    <row r="5883" spans="2:25" s="187" customFormat="1" hidden="1" x14ac:dyDescent="0.3">
      <c r="B5883" s="226" t="s">
        <v>6173</v>
      </c>
      <c r="C5883" s="338" t="s">
        <v>13347</v>
      </c>
      <c r="D5883" s="249"/>
      <c r="E5883" s="249"/>
      <c r="F5883" s="183"/>
      <c r="G5883" s="184">
        <f t="shared" ref="G5883:G5946" si="699">+K5883+O5883+S5883+W5883</f>
        <v>130.8382</v>
      </c>
      <c r="H5883" s="184">
        <f t="shared" ref="H5883:H5946" si="700">+L5883+P5883+T5883+X5883</f>
        <v>130.19883665999998</v>
      </c>
      <c r="I5883" s="184">
        <f t="shared" si="692"/>
        <v>0.63936334000001693</v>
      </c>
      <c r="K5883" s="184">
        <v>0</v>
      </c>
      <c r="L5883" s="184">
        <v>0</v>
      </c>
      <c r="M5883" s="184">
        <f t="shared" si="693"/>
        <v>0</v>
      </c>
      <c r="O5883" s="188">
        <v>130.8382</v>
      </c>
      <c r="P5883" s="188">
        <v>130.19883665999998</v>
      </c>
      <c r="Q5883" s="188">
        <f t="shared" si="694"/>
        <v>0.63936334000001693</v>
      </c>
      <c r="S5883" s="184">
        <v>0</v>
      </c>
      <c r="T5883" s="184">
        <v>0</v>
      </c>
      <c r="U5883" s="184">
        <f t="shared" si="695"/>
        <v>0</v>
      </c>
      <c r="W5883" s="185">
        <v>0</v>
      </c>
      <c r="X5883" s="185">
        <v>0</v>
      </c>
      <c r="Y5883" s="185">
        <f t="shared" si="696"/>
        <v>0</v>
      </c>
    </row>
    <row r="5884" spans="2:25" s="187" customFormat="1" hidden="1" x14ac:dyDescent="0.3">
      <c r="B5884" s="226" t="s">
        <v>6174</v>
      </c>
      <c r="C5884" s="338" t="s">
        <v>13348</v>
      </c>
      <c r="D5884" s="249"/>
      <c r="E5884" s="249"/>
      <c r="F5884" s="183"/>
      <c r="G5884" s="184">
        <f t="shared" si="699"/>
        <v>2165.1660999999999</v>
      </c>
      <c r="H5884" s="184">
        <f t="shared" si="700"/>
        <v>2043.8456000000001</v>
      </c>
      <c r="I5884" s="184">
        <f t="shared" si="692"/>
        <v>121.32049999999981</v>
      </c>
      <c r="K5884" s="184">
        <v>0</v>
      </c>
      <c r="L5884" s="184">
        <v>0</v>
      </c>
      <c r="M5884" s="184">
        <f t="shared" si="693"/>
        <v>0</v>
      </c>
      <c r="O5884" s="188">
        <v>2165.1660999999999</v>
      </c>
      <c r="P5884" s="188">
        <v>2043.8456000000001</v>
      </c>
      <c r="Q5884" s="188">
        <f t="shared" si="694"/>
        <v>121.32049999999981</v>
      </c>
      <c r="S5884" s="184">
        <v>0</v>
      </c>
      <c r="T5884" s="184">
        <v>0</v>
      </c>
      <c r="U5884" s="184">
        <f t="shared" si="695"/>
        <v>0</v>
      </c>
      <c r="W5884" s="185">
        <v>0</v>
      </c>
      <c r="X5884" s="185">
        <v>0</v>
      </c>
      <c r="Y5884" s="185">
        <f t="shared" si="696"/>
        <v>0</v>
      </c>
    </row>
    <row r="5885" spans="2:25" s="187" customFormat="1" x14ac:dyDescent="0.3">
      <c r="B5885" s="262" t="s">
        <v>330</v>
      </c>
      <c r="C5885" s="338" t="s">
        <v>13749</v>
      </c>
      <c r="D5885" s="249"/>
      <c r="E5885" s="249"/>
      <c r="F5885" s="183"/>
      <c r="G5885" s="176">
        <f>+K5885+O5885+S5885+W5885-D5885</f>
        <v>74892.04399999998</v>
      </c>
      <c r="H5885" s="176">
        <f>+L5885+P5885+T5885+X5885-E5885</f>
        <v>63617.087414639995</v>
      </c>
      <c r="I5885" s="176">
        <f t="shared" si="692"/>
        <v>11274.956585359985</v>
      </c>
      <c r="J5885" s="179"/>
      <c r="K5885" s="245">
        <v>0</v>
      </c>
      <c r="L5885" s="245">
        <v>0</v>
      </c>
      <c r="M5885" s="245">
        <f t="shared" si="693"/>
        <v>0</v>
      </c>
      <c r="N5885" s="179"/>
      <c r="O5885" s="243">
        <v>74892.04399999998</v>
      </c>
      <c r="P5885" s="243">
        <v>63617.087414639995</v>
      </c>
      <c r="Q5885" s="243">
        <f t="shared" si="694"/>
        <v>11274.956585359985</v>
      </c>
      <c r="R5885" s="244"/>
      <c r="S5885" s="243">
        <v>0</v>
      </c>
      <c r="T5885" s="243">
        <v>0</v>
      </c>
      <c r="U5885" s="243">
        <f t="shared" si="695"/>
        <v>0</v>
      </c>
      <c r="V5885" s="244"/>
      <c r="W5885" s="243">
        <v>0</v>
      </c>
      <c r="X5885" s="243">
        <v>0</v>
      </c>
      <c r="Y5885" s="243">
        <f t="shared" si="696"/>
        <v>0</v>
      </c>
    </row>
    <row r="5886" spans="2:25" s="187" customFormat="1" hidden="1" x14ac:dyDescent="0.3">
      <c r="B5886" s="226" t="s">
        <v>6175</v>
      </c>
      <c r="C5886" s="338" t="s">
        <v>13349</v>
      </c>
      <c r="D5886" s="249"/>
      <c r="E5886" s="249"/>
      <c r="F5886" s="183"/>
      <c r="G5886" s="184">
        <f t="shared" si="699"/>
        <v>153.4349</v>
      </c>
      <c r="H5886" s="184">
        <f t="shared" si="700"/>
        <v>144.078866</v>
      </c>
      <c r="I5886" s="184">
        <f t="shared" si="692"/>
        <v>9.356033999999994</v>
      </c>
      <c r="K5886" s="184">
        <v>0</v>
      </c>
      <c r="L5886" s="184">
        <v>0</v>
      </c>
      <c r="M5886" s="184">
        <f t="shared" si="693"/>
        <v>0</v>
      </c>
      <c r="O5886" s="188">
        <v>153.4349</v>
      </c>
      <c r="P5886" s="188">
        <v>144.078866</v>
      </c>
      <c r="Q5886" s="188">
        <f t="shared" si="694"/>
        <v>9.356033999999994</v>
      </c>
      <c r="S5886" s="184">
        <v>0</v>
      </c>
      <c r="T5886" s="184">
        <v>0</v>
      </c>
      <c r="U5886" s="184">
        <f t="shared" si="695"/>
        <v>0</v>
      </c>
      <c r="W5886" s="185">
        <v>0</v>
      </c>
      <c r="X5886" s="185">
        <v>0</v>
      </c>
      <c r="Y5886" s="185">
        <f t="shared" si="696"/>
        <v>0</v>
      </c>
    </row>
    <row r="5887" spans="2:25" s="187" customFormat="1" hidden="1" x14ac:dyDescent="0.3">
      <c r="B5887" s="226" t="s">
        <v>6176</v>
      </c>
      <c r="C5887" s="338" t="s">
        <v>13350</v>
      </c>
      <c r="D5887" s="249"/>
      <c r="E5887" s="249"/>
      <c r="F5887" s="183"/>
      <c r="G5887" s="184">
        <f t="shared" si="699"/>
        <v>842.87139999999999</v>
      </c>
      <c r="H5887" s="184">
        <f t="shared" si="700"/>
        <v>740.34425242999998</v>
      </c>
      <c r="I5887" s="184">
        <f t="shared" si="692"/>
        <v>102.52714757000001</v>
      </c>
      <c r="K5887" s="184">
        <v>0</v>
      </c>
      <c r="L5887" s="184">
        <v>0</v>
      </c>
      <c r="M5887" s="184">
        <f t="shared" si="693"/>
        <v>0</v>
      </c>
      <c r="O5887" s="188">
        <v>842.87139999999999</v>
      </c>
      <c r="P5887" s="188">
        <v>740.34425242999998</v>
      </c>
      <c r="Q5887" s="188">
        <f t="shared" si="694"/>
        <v>102.52714757000001</v>
      </c>
      <c r="S5887" s="184">
        <v>0</v>
      </c>
      <c r="T5887" s="184">
        <v>0</v>
      </c>
      <c r="U5887" s="184">
        <f t="shared" si="695"/>
        <v>0</v>
      </c>
      <c r="W5887" s="185">
        <v>0</v>
      </c>
      <c r="X5887" s="185">
        <v>0</v>
      </c>
      <c r="Y5887" s="185">
        <f t="shared" si="696"/>
        <v>0</v>
      </c>
    </row>
    <row r="5888" spans="2:25" s="187" customFormat="1" hidden="1" x14ac:dyDescent="0.3">
      <c r="B5888" s="226" t="s">
        <v>6177</v>
      </c>
      <c r="C5888" s="338" t="s">
        <v>13351</v>
      </c>
      <c r="D5888" s="249"/>
      <c r="E5888" s="249"/>
      <c r="F5888" s="183"/>
      <c r="G5888" s="184">
        <f t="shared" si="699"/>
        <v>2151.4113999999995</v>
      </c>
      <c r="H5888" s="184">
        <f t="shared" si="700"/>
        <v>2003.6020834500002</v>
      </c>
      <c r="I5888" s="184">
        <f t="shared" si="692"/>
        <v>147.80931654999927</v>
      </c>
      <c r="K5888" s="184">
        <v>0</v>
      </c>
      <c r="L5888" s="184">
        <v>0</v>
      </c>
      <c r="M5888" s="184">
        <f t="shared" si="693"/>
        <v>0</v>
      </c>
      <c r="O5888" s="188">
        <v>2151.4113999999995</v>
      </c>
      <c r="P5888" s="188">
        <v>2003.6020834500002</v>
      </c>
      <c r="Q5888" s="188">
        <f t="shared" si="694"/>
        <v>147.80931654999927</v>
      </c>
      <c r="S5888" s="184">
        <v>0</v>
      </c>
      <c r="T5888" s="184">
        <v>0</v>
      </c>
      <c r="U5888" s="184">
        <f t="shared" si="695"/>
        <v>0</v>
      </c>
      <c r="W5888" s="185">
        <v>0</v>
      </c>
      <c r="X5888" s="185">
        <v>0</v>
      </c>
      <c r="Y5888" s="185">
        <f t="shared" si="696"/>
        <v>0</v>
      </c>
    </row>
    <row r="5889" spans="2:25" s="187" customFormat="1" hidden="1" x14ac:dyDescent="0.3">
      <c r="B5889" s="226" t="s">
        <v>6178</v>
      </c>
      <c r="C5889" s="338" t="s">
        <v>13352</v>
      </c>
      <c r="D5889" s="249"/>
      <c r="E5889" s="249"/>
      <c r="F5889" s="183"/>
      <c r="G5889" s="184">
        <f t="shared" si="699"/>
        <v>1944.3371</v>
      </c>
      <c r="H5889" s="184">
        <f t="shared" si="700"/>
        <v>1853.107919</v>
      </c>
      <c r="I5889" s="184">
        <f t="shared" si="692"/>
        <v>91.229180999999926</v>
      </c>
      <c r="K5889" s="184">
        <v>0</v>
      </c>
      <c r="L5889" s="184">
        <v>0</v>
      </c>
      <c r="M5889" s="184">
        <f t="shared" si="693"/>
        <v>0</v>
      </c>
      <c r="O5889" s="188">
        <v>1944.3371</v>
      </c>
      <c r="P5889" s="188">
        <v>1853.107919</v>
      </c>
      <c r="Q5889" s="188">
        <f t="shared" si="694"/>
        <v>91.229180999999926</v>
      </c>
      <c r="S5889" s="184">
        <v>0</v>
      </c>
      <c r="T5889" s="184">
        <v>0</v>
      </c>
      <c r="U5889" s="184">
        <f t="shared" si="695"/>
        <v>0</v>
      </c>
      <c r="W5889" s="185">
        <v>0</v>
      </c>
      <c r="X5889" s="185">
        <v>0</v>
      </c>
      <c r="Y5889" s="185">
        <f t="shared" si="696"/>
        <v>0</v>
      </c>
    </row>
    <row r="5890" spans="2:25" s="187" customFormat="1" hidden="1" x14ac:dyDescent="0.3">
      <c r="B5890" s="226" t="s">
        <v>6179</v>
      </c>
      <c r="C5890" s="338" t="s">
        <v>13353</v>
      </c>
      <c r="D5890" s="249"/>
      <c r="E5890" s="249"/>
      <c r="F5890" s="183"/>
      <c r="G5890" s="184">
        <f t="shared" si="699"/>
        <v>1509.8768000000002</v>
      </c>
      <c r="H5890" s="184">
        <f t="shared" si="700"/>
        <v>1439.3881254199998</v>
      </c>
      <c r="I5890" s="184">
        <f t="shared" si="692"/>
        <v>70.488674580000406</v>
      </c>
      <c r="K5890" s="184">
        <v>0</v>
      </c>
      <c r="L5890" s="184">
        <v>0</v>
      </c>
      <c r="M5890" s="184">
        <f t="shared" si="693"/>
        <v>0</v>
      </c>
      <c r="O5890" s="188">
        <v>1509.8768000000002</v>
      </c>
      <c r="P5890" s="188">
        <v>1439.3881254199998</v>
      </c>
      <c r="Q5890" s="188">
        <f t="shared" si="694"/>
        <v>70.488674580000406</v>
      </c>
      <c r="S5890" s="184">
        <v>0</v>
      </c>
      <c r="T5890" s="184">
        <v>0</v>
      </c>
      <c r="U5890" s="184">
        <f t="shared" si="695"/>
        <v>0</v>
      </c>
      <c r="W5890" s="185">
        <v>0</v>
      </c>
      <c r="X5890" s="185">
        <v>0</v>
      </c>
      <c r="Y5890" s="185">
        <f t="shared" si="696"/>
        <v>0</v>
      </c>
    </row>
    <row r="5891" spans="2:25" s="187" customFormat="1" hidden="1" x14ac:dyDescent="0.3">
      <c r="B5891" s="226" t="s">
        <v>6180</v>
      </c>
      <c r="C5891" s="338" t="s">
        <v>13354</v>
      </c>
      <c r="D5891" s="249"/>
      <c r="E5891" s="249"/>
      <c r="F5891" s="183"/>
      <c r="G5891" s="184">
        <f t="shared" si="699"/>
        <v>1544.8564999999999</v>
      </c>
      <c r="H5891" s="184">
        <f t="shared" si="700"/>
        <v>1459.9678839600001</v>
      </c>
      <c r="I5891" s="184">
        <f t="shared" si="692"/>
        <v>84.888616039999761</v>
      </c>
      <c r="K5891" s="184">
        <v>0</v>
      </c>
      <c r="L5891" s="184">
        <v>0</v>
      </c>
      <c r="M5891" s="184">
        <f t="shared" si="693"/>
        <v>0</v>
      </c>
      <c r="O5891" s="188">
        <v>1544.8564999999999</v>
      </c>
      <c r="P5891" s="188">
        <v>1459.9678839600001</v>
      </c>
      <c r="Q5891" s="188">
        <f t="shared" si="694"/>
        <v>84.888616039999761</v>
      </c>
      <c r="S5891" s="184">
        <v>0</v>
      </c>
      <c r="T5891" s="184">
        <v>0</v>
      </c>
      <c r="U5891" s="184">
        <f t="shared" si="695"/>
        <v>0</v>
      </c>
      <c r="W5891" s="185">
        <v>0</v>
      </c>
      <c r="X5891" s="185">
        <v>0</v>
      </c>
      <c r="Y5891" s="185">
        <f t="shared" si="696"/>
        <v>0</v>
      </c>
    </row>
    <row r="5892" spans="2:25" s="187" customFormat="1" hidden="1" x14ac:dyDescent="0.3">
      <c r="B5892" s="226" t="s">
        <v>6181</v>
      </c>
      <c r="C5892" s="338" t="s">
        <v>13355</v>
      </c>
      <c r="D5892" s="249"/>
      <c r="E5892" s="249"/>
      <c r="F5892" s="183"/>
      <c r="G5892" s="184">
        <f t="shared" si="699"/>
        <v>1206.3582999999996</v>
      </c>
      <c r="H5892" s="184">
        <f t="shared" si="700"/>
        <v>1153.2132048000001</v>
      </c>
      <c r="I5892" s="184">
        <f t="shared" si="692"/>
        <v>53.14509519999956</v>
      </c>
      <c r="K5892" s="184">
        <v>0</v>
      </c>
      <c r="L5892" s="184">
        <v>0</v>
      </c>
      <c r="M5892" s="184">
        <f t="shared" si="693"/>
        <v>0</v>
      </c>
      <c r="O5892" s="188">
        <v>1206.3582999999996</v>
      </c>
      <c r="P5892" s="188">
        <v>1153.2132048000001</v>
      </c>
      <c r="Q5892" s="188">
        <f t="shared" si="694"/>
        <v>53.14509519999956</v>
      </c>
      <c r="S5892" s="184">
        <v>0</v>
      </c>
      <c r="T5892" s="184">
        <v>0</v>
      </c>
      <c r="U5892" s="184">
        <f t="shared" si="695"/>
        <v>0</v>
      </c>
      <c r="W5892" s="185">
        <v>0</v>
      </c>
      <c r="X5892" s="185">
        <v>0</v>
      </c>
      <c r="Y5892" s="185">
        <f t="shared" si="696"/>
        <v>0</v>
      </c>
    </row>
    <row r="5893" spans="2:25" s="187" customFormat="1" hidden="1" x14ac:dyDescent="0.3">
      <c r="B5893" s="226" t="s">
        <v>6182</v>
      </c>
      <c r="C5893" s="338" t="s">
        <v>13356</v>
      </c>
      <c r="D5893" s="249"/>
      <c r="E5893" s="249"/>
      <c r="F5893" s="183"/>
      <c r="G5893" s="184">
        <f t="shared" si="699"/>
        <v>1262.0549999999998</v>
      </c>
      <c r="H5893" s="184">
        <f t="shared" si="700"/>
        <v>1188.7201250000001</v>
      </c>
      <c r="I5893" s="184">
        <f t="shared" si="692"/>
        <v>73.334874999999784</v>
      </c>
      <c r="K5893" s="184">
        <v>0</v>
      </c>
      <c r="L5893" s="184">
        <v>0</v>
      </c>
      <c r="M5893" s="184">
        <f t="shared" si="693"/>
        <v>0</v>
      </c>
      <c r="O5893" s="188">
        <v>1262.0549999999998</v>
      </c>
      <c r="P5893" s="188">
        <v>1188.7201250000001</v>
      </c>
      <c r="Q5893" s="188">
        <f t="shared" si="694"/>
        <v>73.334874999999784</v>
      </c>
      <c r="S5893" s="184">
        <v>0</v>
      </c>
      <c r="T5893" s="184">
        <v>0</v>
      </c>
      <c r="U5893" s="184">
        <f t="shared" si="695"/>
        <v>0</v>
      </c>
      <c r="W5893" s="185">
        <v>0</v>
      </c>
      <c r="X5893" s="185">
        <v>0</v>
      </c>
      <c r="Y5893" s="185">
        <f t="shared" si="696"/>
        <v>0</v>
      </c>
    </row>
    <row r="5894" spans="2:25" s="187" customFormat="1" hidden="1" x14ac:dyDescent="0.3">
      <c r="B5894" s="226" t="s">
        <v>6183</v>
      </c>
      <c r="C5894" s="338" t="s">
        <v>13357</v>
      </c>
      <c r="D5894" s="249"/>
      <c r="E5894" s="249"/>
      <c r="F5894" s="183"/>
      <c r="G5894" s="184">
        <f t="shared" si="699"/>
        <v>963.48860000000013</v>
      </c>
      <c r="H5894" s="184">
        <f t="shared" si="700"/>
        <v>872.98613993999993</v>
      </c>
      <c r="I5894" s="184">
        <f t="shared" si="692"/>
        <v>90.502460060000203</v>
      </c>
      <c r="K5894" s="184">
        <v>0</v>
      </c>
      <c r="L5894" s="184">
        <v>0</v>
      </c>
      <c r="M5894" s="184">
        <f t="shared" si="693"/>
        <v>0</v>
      </c>
      <c r="O5894" s="188">
        <v>963.48860000000013</v>
      </c>
      <c r="P5894" s="188">
        <v>872.98613993999993</v>
      </c>
      <c r="Q5894" s="188">
        <f t="shared" si="694"/>
        <v>90.502460060000203</v>
      </c>
      <c r="S5894" s="184">
        <v>0</v>
      </c>
      <c r="T5894" s="184">
        <v>0</v>
      </c>
      <c r="U5894" s="184">
        <f t="shared" si="695"/>
        <v>0</v>
      </c>
      <c r="W5894" s="185">
        <v>0</v>
      </c>
      <c r="X5894" s="185">
        <v>0</v>
      </c>
      <c r="Y5894" s="185">
        <f t="shared" si="696"/>
        <v>0</v>
      </c>
    </row>
    <row r="5895" spans="2:25" s="187" customFormat="1" hidden="1" x14ac:dyDescent="0.3">
      <c r="B5895" s="226" t="s">
        <v>6184</v>
      </c>
      <c r="C5895" s="338" t="s">
        <v>13358</v>
      </c>
      <c r="D5895" s="249"/>
      <c r="E5895" s="249"/>
      <c r="F5895" s="183"/>
      <c r="G5895" s="184">
        <f t="shared" si="699"/>
        <v>1188.8936999999996</v>
      </c>
      <c r="H5895" s="184">
        <f t="shared" si="700"/>
        <v>1060.47176844</v>
      </c>
      <c r="I5895" s="184">
        <f t="shared" si="692"/>
        <v>128.42193155999962</v>
      </c>
      <c r="J5895" s="179"/>
      <c r="K5895" s="184">
        <v>0</v>
      </c>
      <c r="L5895" s="184">
        <v>0</v>
      </c>
      <c r="M5895" s="184">
        <f t="shared" si="693"/>
        <v>0</v>
      </c>
      <c r="N5895" s="179"/>
      <c r="O5895" s="184">
        <v>1188.8936999999996</v>
      </c>
      <c r="P5895" s="184">
        <v>1060.47176844</v>
      </c>
      <c r="Q5895" s="184">
        <f t="shared" si="694"/>
        <v>128.42193155999962</v>
      </c>
      <c r="R5895" s="179"/>
      <c r="S5895" s="184">
        <v>0</v>
      </c>
      <c r="T5895" s="184">
        <v>0</v>
      </c>
      <c r="U5895" s="184">
        <f t="shared" si="695"/>
        <v>0</v>
      </c>
      <c r="V5895" s="179"/>
      <c r="W5895" s="184">
        <v>0</v>
      </c>
      <c r="X5895" s="184">
        <v>0</v>
      </c>
      <c r="Y5895" s="184">
        <f t="shared" si="696"/>
        <v>0</v>
      </c>
    </row>
    <row r="5896" spans="2:25" s="187" customFormat="1" hidden="1" x14ac:dyDescent="0.3">
      <c r="B5896" s="226" t="s">
        <v>6185</v>
      </c>
      <c r="C5896" s="338" t="s">
        <v>13359</v>
      </c>
      <c r="D5896" s="249"/>
      <c r="E5896" s="249"/>
      <c r="F5896" s="183"/>
      <c r="G5896" s="184">
        <f t="shared" si="699"/>
        <v>1089.4067</v>
      </c>
      <c r="H5896" s="184">
        <f t="shared" si="700"/>
        <v>1046.3383909999998</v>
      </c>
      <c r="I5896" s="184">
        <f t="shared" si="692"/>
        <v>43.068309000000227</v>
      </c>
      <c r="K5896" s="184">
        <v>0</v>
      </c>
      <c r="L5896" s="184">
        <v>0</v>
      </c>
      <c r="M5896" s="184">
        <f t="shared" si="693"/>
        <v>0</v>
      </c>
      <c r="O5896" s="188">
        <v>1089.4067</v>
      </c>
      <c r="P5896" s="188">
        <v>1046.3383909999998</v>
      </c>
      <c r="Q5896" s="188">
        <f t="shared" si="694"/>
        <v>43.068309000000227</v>
      </c>
      <c r="S5896" s="184">
        <v>0</v>
      </c>
      <c r="T5896" s="184">
        <v>0</v>
      </c>
      <c r="U5896" s="184">
        <f t="shared" si="695"/>
        <v>0</v>
      </c>
      <c r="W5896" s="185">
        <v>0</v>
      </c>
      <c r="X5896" s="185">
        <v>0</v>
      </c>
      <c r="Y5896" s="185">
        <f t="shared" si="696"/>
        <v>0</v>
      </c>
    </row>
    <row r="5897" spans="2:25" s="187" customFormat="1" hidden="1" x14ac:dyDescent="0.3">
      <c r="B5897" s="226" t="s">
        <v>6186</v>
      </c>
      <c r="C5897" s="338" t="s">
        <v>13360</v>
      </c>
      <c r="D5897" s="249"/>
      <c r="E5897" s="249"/>
      <c r="F5897" s="183"/>
      <c r="G5897" s="184">
        <f t="shared" si="699"/>
        <v>987.33079999999984</v>
      </c>
      <c r="H5897" s="184">
        <f t="shared" si="700"/>
        <v>852.55570694000005</v>
      </c>
      <c r="I5897" s="184">
        <f t="shared" ref="I5897:I5960" si="701">+ABS(G5897-H5897)</f>
        <v>134.77509305999979</v>
      </c>
      <c r="K5897" s="184">
        <v>0</v>
      </c>
      <c r="L5897" s="184">
        <v>0</v>
      </c>
      <c r="M5897" s="184">
        <f t="shared" ref="M5897:M5960" si="702">+ABS(K5897-L5897)</f>
        <v>0</v>
      </c>
      <c r="O5897" s="188">
        <v>987.33079999999984</v>
      </c>
      <c r="P5897" s="188">
        <v>852.55570694000005</v>
      </c>
      <c r="Q5897" s="188">
        <f t="shared" ref="Q5897:Q5960" si="703">+ABS(O5897-P5897)</f>
        <v>134.77509305999979</v>
      </c>
      <c r="S5897" s="184">
        <v>0</v>
      </c>
      <c r="T5897" s="184">
        <v>0</v>
      </c>
      <c r="U5897" s="184">
        <f t="shared" ref="U5897:U5960" si="704">+ABS(S5897-T5897)</f>
        <v>0</v>
      </c>
      <c r="W5897" s="185">
        <v>0</v>
      </c>
      <c r="X5897" s="185">
        <v>0</v>
      </c>
      <c r="Y5897" s="185">
        <f t="shared" ref="Y5897:Y5960" si="705">+ABS(W5897-X5897)</f>
        <v>0</v>
      </c>
    </row>
    <row r="5898" spans="2:25" s="187" customFormat="1" hidden="1" x14ac:dyDescent="0.3">
      <c r="B5898" s="226" t="s">
        <v>6187</v>
      </c>
      <c r="C5898" s="338" t="s">
        <v>13361</v>
      </c>
      <c r="D5898" s="249"/>
      <c r="E5898" s="249"/>
      <c r="F5898" s="183"/>
      <c r="G5898" s="184">
        <f t="shared" si="699"/>
        <v>1627.9527999999998</v>
      </c>
      <c r="H5898" s="184">
        <f t="shared" si="700"/>
        <v>1537.3203610600003</v>
      </c>
      <c r="I5898" s="184">
        <f t="shared" si="701"/>
        <v>90.632438939999474</v>
      </c>
      <c r="K5898" s="184">
        <v>0</v>
      </c>
      <c r="L5898" s="184">
        <v>0</v>
      </c>
      <c r="M5898" s="184">
        <f t="shared" si="702"/>
        <v>0</v>
      </c>
      <c r="O5898" s="188">
        <v>1627.9527999999998</v>
      </c>
      <c r="P5898" s="188">
        <v>1537.3203610600003</v>
      </c>
      <c r="Q5898" s="188">
        <f t="shared" si="703"/>
        <v>90.632438939999474</v>
      </c>
      <c r="S5898" s="184">
        <v>0</v>
      </c>
      <c r="T5898" s="184">
        <v>0</v>
      </c>
      <c r="U5898" s="184">
        <f t="shared" si="704"/>
        <v>0</v>
      </c>
      <c r="W5898" s="185">
        <v>0</v>
      </c>
      <c r="X5898" s="185">
        <v>0</v>
      </c>
      <c r="Y5898" s="185">
        <f t="shared" si="705"/>
        <v>0</v>
      </c>
    </row>
    <row r="5899" spans="2:25" s="187" customFormat="1" hidden="1" x14ac:dyDescent="0.3">
      <c r="B5899" s="226" t="s">
        <v>6188</v>
      </c>
      <c r="C5899" s="338" t="s">
        <v>13362</v>
      </c>
      <c r="D5899" s="249"/>
      <c r="E5899" s="249"/>
      <c r="F5899" s="183"/>
      <c r="G5899" s="184">
        <f t="shared" si="699"/>
        <v>2941.3537000000001</v>
      </c>
      <c r="H5899" s="184">
        <f t="shared" si="700"/>
        <v>2821.8700390000004</v>
      </c>
      <c r="I5899" s="184">
        <f t="shared" si="701"/>
        <v>119.48366099999976</v>
      </c>
      <c r="K5899" s="184">
        <v>0</v>
      </c>
      <c r="L5899" s="184">
        <v>0</v>
      </c>
      <c r="M5899" s="184">
        <f t="shared" si="702"/>
        <v>0</v>
      </c>
      <c r="O5899" s="188">
        <v>2941.3537000000001</v>
      </c>
      <c r="P5899" s="188">
        <v>2821.8700390000004</v>
      </c>
      <c r="Q5899" s="188">
        <f t="shared" si="703"/>
        <v>119.48366099999976</v>
      </c>
      <c r="S5899" s="184">
        <v>0</v>
      </c>
      <c r="T5899" s="184">
        <v>0</v>
      </c>
      <c r="U5899" s="184">
        <f t="shared" si="704"/>
        <v>0</v>
      </c>
      <c r="W5899" s="185">
        <v>0</v>
      </c>
      <c r="X5899" s="185">
        <v>0</v>
      </c>
      <c r="Y5899" s="185">
        <f t="shared" si="705"/>
        <v>0</v>
      </c>
    </row>
    <row r="5900" spans="2:25" s="187" customFormat="1" hidden="1" x14ac:dyDescent="0.3">
      <c r="B5900" s="226" t="s">
        <v>6189</v>
      </c>
      <c r="C5900" s="338" t="s">
        <v>13363</v>
      </c>
      <c r="D5900" s="249"/>
      <c r="E5900" s="249"/>
      <c r="F5900" s="183"/>
      <c r="G5900" s="184">
        <f t="shared" si="699"/>
        <v>1335.5831000000003</v>
      </c>
      <c r="H5900" s="184">
        <f t="shared" si="700"/>
        <v>1262.1723984400001</v>
      </c>
      <c r="I5900" s="184">
        <f t="shared" si="701"/>
        <v>73.410701560000234</v>
      </c>
      <c r="K5900" s="184">
        <v>0</v>
      </c>
      <c r="L5900" s="184">
        <v>0</v>
      </c>
      <c r="M5900" s="184">
        <f t="shared" si="702"/>
        <v>0</v>
      </c>
      <c r="O5900" s="188">
        <v>1335.5831000000003</v>
      </c>
      <c r="P5900" s="188">
        <v>1262.1723984400001</v>
      </c>
      <c r="Q5900" s="188">
        <f t="shared" si="703"/>
        <v>73.410701560000234</v>
      </c>
      <c r="S5900" s="184">
        <v>0</v>
      </c>
      <c r="T5900" s="184">
        <v>0</v>
      </c>
      <c r="U5900" s="184">
        <f t="shared" si="704"/>
        <v>0</v>
      </c>
      <c r="W5900" s="185">
        <v>0</v>
      </c>
      <c r="X5900" s="185">
        <v>0</v>
      </c>
      <c r="Y5900" s="185">
        <f t="shared" si="705"/>
        <v>0</v>
      </c>
    </row>
    <row r="5901" spans="2:25" s="187" customFormat="1" hidden="1" x14ac:dyDescent="0.3">
      <c r="B5901" s="226" t="s">
        <v>6190</v>
      </c>
      <c r="C5901" s="338" t="s">
        <v>13364</v>
      </c>
      <c r="D5901" s="249"/>
      <c r="E5901" s="249"/>
      <c r="F5901" s="183"/>
      <c r="G5901" s="184">
        <f t="shared" si="699"/>
        <v>3141.1284000000001</v>
      </c>
      <c r="H5901" s="184">
        <f t="shared" si="700"/>
        <v>2983.6281939999999</v>
      </c>
      <c r="I5901" s="184">
        <f t="shared" si="701"/>
        <v>157.50020600000016</v>
      </c>
      <c r="K5901" s="184">
        <v>0</v>
      </c>
      <c r="L5901" s="184">
        <v>0</v>
      </c>
      <c r="M5901" s="184">
        <f t="shared" si="702"/>
        <v>0</v>
      </c>
      <c r="O5901" s="188">
        <v>3141.1284000000001</v>
      </c>
      <c r="P5901" s="188">
        <v>2983.6281939999999</v>
      </c>
      <c r="Q5901" s="188">
        <f t="shared" si="703"/>
        <v>157.50020600000016</v>
      </c>
      <c r="S5901" s="184">
        <v>0</v>
      </c>
      <c r="T5901" s="184">
        <v>0</v>
      </c>
      <c r="U5901" s="184">
        <f t="shared" si="704"/>
        <v>0</v>
      </c>
      <c r="W5901" s="185">
        <v>0</v>
      </c>
      <c r="X5901" s="185">
        <v>0</v>
      </c>
      <c r="Y5901" s="185">
        <f t="shared" si="705"/>
        <v>0</v>
      </c>
    </row>
    <row r="5902" spans="2:25" s="187" customFormat="1" hidden="1" x14ac:dyDescent="0.3">
      <c r="B5902" s="226" t="s">
        <v>6191</v>
      </c>
      <c r="C5902" s="338" t="s">
        <v>13365</v>
      </c>
      <c r="D5902" s="249"/>
      <c r="E5902" s="249"/>
      <c r="F5902" s="183"/>
      <c r="G5902" s="184">
        <f t="shared" si="699"/>
        <v>2398.5994000000001</v>
      </c>
      <c r="H5902" s="184">
        <f t="shared" si="700"/>
        <v>2294.4416679999999</v>
      </c>
      <c r="I5902" s="184">
        <f t="shared" si="701"/>
        <v>104.15773200000012</v>
      </c>
      <c r="K5902" s="184">
        <v>0</v>
      </c>
      <c r="L5902" s="184">
        <v>0</v>
      </c>
      <c r="M5902" s="184">
        <f t="shared" si="702"/>
        <v>0</v>
      </c>
      <c r="O5902" s="188">
        <v>2398.5994000000001</v>
      </c>
      <c r="P5902" s="188">
        <v>2294.4416679999999</v>
      </c>
      <c r="Q5902" s="188">
        <f t="shared" si="703"/>
        <v>104.15773200000012</v>
      </c>
      <c r="S5902" s="184">
        <v>0</v>
      </c>
      <c r="T5902" s="184">
        <v>0</v>
      </c>
      <c r="U5902" s="184">
        <f t="shared" si="704"/>
        <v>0</v>
      </c>
      <c r="W5902" s="185">
        <v>0</v>
      </c>
      <c r="X5902" s="185">
        <v>0</v>
      </c>
      <c r="Y5902" s="185">
        <f t="shared" si="705"/>
        <v>0</v>
      </c>
    </row>
    <row r="5903" spans="2:25" s="187" customFormat="1" hidden="1" x14ac:dyDescent="0.3">
      <c r="B5903" s="226" t="s">
        <v>6192</v>
      </c>
      <c r="C5903" s="338" t="s">
        <v>13366</v>
      </c>
      <c r="D5903" s="249"/>
      <c r="E5903" s="249"/>
      <c r="F5903" s="183"/>
      <c r="G5903" s="184">
        <f t="shared" si="699"/>
        <v>1006.4544999999999</v>
      </c>
      <c r="H5903" s="184">
        <f t="shared" si="700"/>
        <v>961.91791947000002</v>
      </c>
      <c r="I5903" s="184">
        <f t="shared" si="701"/>
        <v>44.536580529999924</v>
      </c>
      <c r="K5903" s="184">
        <v>0</v>
      </c>
      <c r="L5903" s="184">
        <v>0</v>
      </c>
      <c r="M5903" s="184">
        <f t="shared" si="702"/>
        <v>0</v>
      </c>
      <c r="O5903" s="188">
        <v>1006.4544999999999</v>
      </c>
      <c r="P5903" s="188">
        <v>961.91791947000002</v>
      </c>
      <c r="Q5903" s="188">
        <f t="shared" si="703"/>
        <v>44.536580529999924</v>
      </c>
      <c r="S5903" s="184">
        <v>0</v>
      </c>
      <c r="T5903" s="184">
        <v>0</v>
      </c>
      <c r="U5903" s="184">
        <f t="shared" si="704"/>
        <v>0</v>
      </c>
      <c r="W5903" s="185">
        <v>0</v>
      </c>
      <c r="X5903" s="185">
        <v>0</v>
      </c>
      <c r="Y5903" s="185">
        <f t="shared" si="705"/>
        <v>0</v>
      </c>
    </row>
    <row r="5904" spans="2:25" s="187" customFormat="1" hidden="1" x14ac:dyDescent="0.3">
      <c r="B5904" s="226" t="s">
        <v>6193</v>
      </c>
      <c r="C5904" s="338" t="s">
        <v>13367</v>
      </c>
      <c r="D5904" s="249"/>
      <c r="E5904" s="249"/>
      <c r="F5904" s="183"/>
      <c r="G5904" s="184">
        <f t="shared" si="699"/>
        <v>1350.4989000000003</v>
      </c>
      <c r="H5904" s="184">
        <f t="shared" si="700"/>
        <v>1286.9937575900001</v>
      </c>
      <c r="I5904" s="184">
        <f t="shared" si="701"/>
        <v>63.50514241000019</v>
      </c>
      <c r="K5904" s="184">
        <v>0</v>
      </c>
      <c r="L5904" s="184">
        <v>0</v>
      </c>
      <c r="M5904" s="184">
        <f t="shared" si="702"/>
        <v>0</v>
      </c>
      <c r="O5904" s="188">
        <v>1350.4989000000003</v>
      </c>
      <c r="P5904" s="188">
        <v>1286.9937575900001</v>
      </c>
      <c r="Q5904" s="188">
        <f t="shared" si="703"/>
        <v>63.50514241000019</v>
      </c>
      <c r="S5904" s="184">
        <v>0</v>
      </c>
      <c r="T5904" s="184">
        <v>0</v>
      </c>
      <c r="U5904" s="184">
        <f t="shared" si="704"/>
        <v>0</v>
      </c>
      <c r="W5904" s="185">
        <v>0</v>
      </c>
      <c r="X5904" s="185">
        <v>0</v>
      </c>
      <c r="Y5904" s="185">
        <f t="shared" si="705"/>
        <v>0</v>
      </c>
    </row>
    <row r="5905" spans="2:25" s="187" customFormat="1" hidden="1" x14ac:dyDescent="0.3">
      <c r="B5905" s="226" t="s">
        <v>6194</v>
      </c>
      <c r="C5905" s="338" t="s">
        <v>13368</v>
      </c>
      <c r="D5905" s="249"/>
      <c r="E5905" s="249"/>
      <c r="F5905" s="183"/>
      <c r="G5905" s="184">
        <f t="shared" si="699"/>
        <v>191.46459999999999</v>
      </c>
      <c r="H5905" s="184">
        <f t="shared" si="700"/>
        <v>53.822254939999993</v>
      </c>
      <c r="I5905" s="184">
        <f t="shared" si="701"/>
        <v>137.64234506</v>
      </c>
      <c r="K5905" s="184">
        <v>0</v>
      </c>
      <c r="L5905" s="184">
        <v>0</v>
      </c>
      <c r="M5905" s="184">
        <f t="shared" si="702"/>
        <v>0</v>
      </c>
      <c r="O5905" s="188">
        <v>191.46459999999999</v>
      </c>
      <c r="P5905" s="188">
        <v>53.822254939999993</v>
      </c>
      <c r="Q5905" s="188">
        <f t="shared" si="703"/>
        <v>137.64234506</v>
      </c>
      <c r="S5905" s="184">
        <v>0</v>
      </c>
      <c r="T5905" s="184">
        <v>0</v>
      </c>
      <c r="U5905" s="184">
        <f t="shared" si="704"/>
        <v>0</v>
      </c>
      <c r="W5905" s="185">
        <v>0</v>
      </c>
      <c r="X5905" s="185">
        <v>0</v>
      </c>
      <c r="Y5905" s="185">
        <f t="shared" si="705"/>
        <v>0</v>
      </c>
    </row>
    <row r="5906" spans="2:25" s="187" customFormat="1" hidden="1" x14ac:dyDescent="0.3">
      <c r="B5906" s="226" t="s">
        <v>6195</v>
      </c>
      <c r="C5906" s="338" t="s">
        <v>13369</v>
      </c>
      <c r="D5906" s="249"/>
      <c r="E5906" s="249"/>
      <c r="F5906" s="183"/>
      <c r="G5906" s="184">
        <f t="shared" si="699"/>
        <v>20.959</v>
      </c>
      <c r="H5906" s="184">
        <f t="shared" si="700"/>
        <v>0</v>
      </c>
      <c r="I5906" s="184">
        <f t="shared" si="701"/>
        <v>20.959</v>
      </c>
      <c r="K5906" s="184">
        <v>0</v>
      </c>
      <c r="L5906" s="184">
        <v>0</v>
      </c>
      <c r="M5906" s="184">
        <f t="shared" si="702"/>
        <v>0</v>
      </c>
      <c r="O5906" s="188">
        <v>20.959</v>
      </c>
      <c r="P5906" s="188">
        <v>0</v>
      </c>
      <c r="Q5906" s="188">
        <f t="shared" si="703"/>
        <v>20.959</v>
      </c>
      <c r="S5906" s="184">
        <v>0</v>
      </c>
      <c r="T5906" s="184">
        <v>0</v>
      </c>
      <c r="U5906" s="184">
        <f t="shared" si="704"/>
        <v>0</v>
      </c>
      <c r="W5906" s="185">
        <v>0</v>
      </c>
      <c r="X5906" s="185">
        <v>0</v>
      </c>
      <c r="Y5906" s="185">
        <f t="shared" si="705"/>
        <v>0</v>
      </c>
    </row>
    <row r="5907" spans="2:25" s="187" customFormat="1" hidden="1" x14ac:dyDescent="0.3">
      <c r="B5907" s="226" t="s">
        <v>6196</v>
      </c>
      <c r="C5907" s="338" t="s">
        <v>13370</v>
      </c>
      <c r="D5907" s="249"/>
      <c r="E5907" s="249"/>
      <c r="F5907" s="183"/>
      <c r="G5907" s="184">
        <f t="shared" si="699"/>
        <v>367.71870000000001</v>
      </c>
      <c r="H5907" s="184">
        <f t="shared" si="700"/>
        <v>310.53668445999995</v>
      </c>
      <c r="I5907" s="184">
        <f t="shared" si="701"/>
        <v>57.182015540000066</v>
      </c>
      <c r="K5907" s="184">
        <v>0</v>
      </c>
      <c r="L5907" s="184">
        <v>0</v>
      </c>
      <c r="M5907" s="184">
        <f t="shared" si="702"/>
        <v>0</v>
      </c>
      <c r="O5907" s="188">
        <v>367.71870000000001</v>
      </c>
      <c r="P5907" s="188">
        <v>310.53668445999995</v>
      </c>
      <c r="Q5907" s="188">
        <f t="shared" si="703"/>
        <v>57.182015540000066</v>
      </c>
      <c r="S5907" s="184">
        <v>0</v>
      </c>
      <c r="T5907" s="184">
        <v>0</v>
      </c>
      <c r="U5907" s="184">
        <f t="shared" si="704"/>
        <v>0</v>
      </c>
      <c r="W5907" s="185">
        <v>0</v>
      </c>
      <c r="X5907" s="185">
        <v>0</v>
      </c>
      <c r="Y5907" s="185">
        <f t="shared" si="705"/>
        <v>0</v>
      </c>
    </row>
    <row r="5908" spans="2:25" s="187" customFormat="1" hidden="1" x14ac:dyDescent="0.3">
      <c r="B5908" s="226" t="s">
        <v>6197</v>
      </c>
      <c r="C5908" s="338" t="s">
        <v>13371</v>
      </c>
      <c r="D5908" s="249"/>
      <c r="E5908" s="249"/>
      <c r="F5908" s="183"/>
      <c r="G5908" s="184">
        <f t="shared" si="699"/>
        <v>317.9171</v>
      </c>
      <c r="H5908" s="184">
        <f t="shared" si="700"/>
        <v>49.477572760000001</v>
      </c>
      <c r="I5908" s="184">
        <f t="shared" si="701"/>
        <v>268.43952724000002</v>
      </c>
      <c r="K5908" s="184">
        <v>0</v>
      </c>
      <c r="L5908" s="184">
        <v>0</v>
      </c>
      <c r="M5908" s="184">
        <f t="shared" si="702"/>
        <v>0</v>
      </c>
      <c r="O5908" s="188">
        <v>317.9171</v>
      </c>
      <c r="P5908" s="188">
        <v>49.477572760000001</v>
      </c>
      <c r="Q5908" s="188">
        <f t="shared" si="703"/>
        <v>268.43952724000002</v>
      </c>
      <c r="S5908" s="184">
        <v>0</v>
      </c>
      <c r="T5908" s="184">
        <v>0</v>
      </c>
      <c r="U5908" s="184">
        <f t="shared" si="704"/>
        <v>0</v>
      </c>
      <c r="W5908" s="185">
        <v>0</v>
      </c>
      <c r="X5908" s="185">
        <v>0</v>
      </c>
      <c r="Y5908" s="185">
        <f t="shared" si="705"/>
        <v>0</v>
      </c>
    </row>
    <row r="5909" spans="2:25" s="187" customFormat="1" hidden="1" x14ac:dyDescent="0.3">
      <c r="B5909" s="226" t="s">
        <v>6198</v>
      </c>
      <c r="C5909" s="338" t="s">
        <v>13372</v>
      </c>
      <c r="D5909" s="249"/>
      <c r="E5909" s="249"/>
      <c r="F5909" s="183"/>
      <c r="G5909" s="184">
        <f t="shared" si="699"/>
        <v>307.52609999999999</v>
      </c>
      <c r="H5909" s="184">
        <f t="shared" si="700"/>
        <v>256.32980114999998</v>
      </c>
      <c r="I5909" s="184">
        <f t="shared" si="701"/>
        <v>51.196298850000005</v>
      </c>
      <c r="K5909" s="184">
        <v>0</v>
      </c>
      <c r="L5909" s="184">
        <v>0</v>
      </c>
      <c r="M5909" s="184">
        <f t="shared" si="702"/>
        <v>0</v>
      </c>
      <c r="O5909" s="188">
        <v>307.52609999999999</v>
      </c>
      <c r="P5909" s="188">
        <v>256.32980114999998</v>
      </c>
      <c r="Q5909" s="188">
        <f t="shared" si="703"/>
        <v>51.196298850000005</v>
      </c>
      <c r="S5909" s="184">
        <v>0</v>
      </c>
      <c r="T5909" s="184">
        <v>0</v>
      </c>
      <c r="U5909" s="184">
        <f t="shared" si="704"/>
        <v>0</v>
      </c>
      <c r="W5909" s="185">
        <v>0</v>
      </c>
      <c r="X5909" s="185">
        <v>0</v>
      </c>
      <c r="Y5909" s="185">
        <f t="shared" si="705"/>
        <v>0</v>
      </c>
    </row>
    <row r="5910" spans="2:25" s="187" customFormat="1" hidden="1" x14ac:dyDescent="0.3">
      <c r="B5910" s="226" t="s">
        <v>6199</v>
      </c>
      <c r="C5910" s="338" t="s">
        <v>13373</v>
      </c>
      <c r="D5910" s="249"/>
      <c r="E5910" s="249"/>
      <c r="F5910" s="183"/>
      <c r="G5910" s="184">
        <f t="shared" si="699"/>
        <v>387.50970000000001</v>
      </c>
      <c r="H5910" s="184">
        <f t="shared" si="700"/>
        <v>77.733160169999991</v>
      </c>
      <c r="I5910" s="184">
        <f t="shared" si="701"/>
        <v>309.77653983000005</v>
      </c>
      <c r="K5910" s="184">
        <v>0</v>
      </c>
      <c r="L5910" s="184">
        <v>0</v>
      </c>
      <c r="M5910" s="184">
        <f t="shared" si="702"/>
        <v>0</v>
      </c>
      <c r="O5910" s="188">
        <v>387.50970000000001</v>
      </c>
      <c r="P5910" s="188">
        <v>77.733160169999991</v>
      </c>
      <c r="Q5910" s="188">
        <f t="shared" si="703"/>
        <v>309.77653983000005</v>
      </c>
      <c r="S5910" s="184">
        <v>0</v>
      </c>
      <c r="T5910" s="184">
        <v>0</v>
      </c>
      <c r="U5910" s="184">
        <f t="shared" si="704"/>
        <v>0</v>
      </c>
      <c r="W5910" s="185">
        <v>0</v>
      </c>
      <c r="X5910" s="185">
        <v>0</v>
      </c>
      <c r="Y5910" s="185">
        <f t="shared" si="705"/>
        <v>0</v>
      </c>
    </row>
    <row r="5911" spans="2:25" s="187" customFormat="1" hidden="1" x14ac:dyDescent="0.3">
      <c r="B5911" s="226" t="s">
        <v>6200</v>
      </c>
      <c r="C5911" s="338" t="s">
        <v>13374</v>
      </c>
      <c r="D5911" s="249"/>
      <c r="E5911" s="249"/>
      <c r="F5911" s="183"/>
      <c r="G5911" s="184">
        <f t="shared" si="699"/>
        <v>302.2133</v>
      </c>
      <c r="H5911" s="184">
        <f t="shared" si="700"/>
        <v>63.441307330000001</v>
      </c>
      <c r="I5911" s="184">
        <f t="shared" si="701"/>
        <v>238.77199267</v>
      </c>
      <c r="K5911" s="184">
        <v>0</v>
      </c>
      <c r="L5911" s="184">
        <v>0</v>
      </c>
      <c r="M5911" s="184">
        <f t="shared" si="702"/>
        <v>0</v>
      </c>
      <c r="O5911" s="188">
        <v>302.2133</v>
      </c>
      <c r="P5911" s="188">
        <v>63.441307330000001</v>
      </c>
      <c r="Q5911" s="188">
        <f t="shared" si="703"/>
        <v>238.77199267</v>
      </c>
      <c r="S5911" s="184">
        <v>0</v>
      </c>
      <c r="T5911" s="184">
        <v>0</v>
      </c>
      <c r="U5911" s="184">
        <f t="shared" si="704"/>
        <v>0</v>
      </c>
      <c r="W5911" s="185">
        <v>0</v>
      </c>
      <c r="X5911" s="185">
        <v>0</v>
      </c>
      <c r="Y5911" s="185">
        <f t="shared" si="705"/>
        <v>0</v>
      </c>
    </row>
    <row r="5912" spans="2:25" s="187" customFormat="1" hidden="1" x14ac:dyDescent="0.3">
      <c r="B5912" s="226" t="s">
        <v>6201</v>
      </c>
      <c r="C5912" s="338" t="s">
        <v>13375</v>
      </c>
      <c r="D5912" s="249"/>
      <c r="E5912" s="249"/>
      <c r="F5912" s="183"/>
      <c r="G5912" s="184">
        <f t="shared" si="699"/>
        <v>477.34859999999998</v>
      </c>
      <c r="H5912" s="184">
        <f t="shared" si="700"/>
        <v>392.07324553000001</v>
      </c>
      <c r="I5912" s="184">
        <f t="shared" si="701"/>
        <v>85.275354469999968</v>
      </c>
      <c r="K5912" s="184">
        <v>0</v>
      </c>
      <c r="L5912" s="184">
        <v>0</v>
      </c>
      <c r="M5912" s="184">
        <f t="shared" si="702"/>
        <v>0</v>
      </c>
      <c r="O5912" s="188">
        <v>477.34859999999998</v>
      </c>
      <c r="P5912" s="188">
        <v>392.07324553000001</v>
      </c>
      <c r="Q5912" s="188">
        <f t="shared" si="703"/>
        <v>85.275354469999968</v>
      </c>
      <c r="S5912" s="184">
        <v>0</v>
      </c>
      <c r="T5912" s="184">
        <v>0</v>
      </c>
      <c r="U5912" s="184">
        <f t="shared" si="704"/>
        <v>0</v>
      </c>
      <c r="W5912" s="185">
        <v>0</v>
      </c>
      <c r="X5912" s="185">
        <v>0</v>
      </c>
      <c r="Y5912" s="185">
        <f t="shared" si="705"/>
        <v>0</v>
      </c>
    </row>
    <row r="5913" spans="2:25" s="187" customFormat="1" hidden="1" x14ac:dyDescent="0.3">
      <c r="B5913" s="226" t="s">
        <v>6202</v>
      </c>
      <c r="C5913" s="338" t="s">
        <v>13376</v>
      </c>
      <c r="D5913" s="249"/>
      <c r="E5913" s="249"/>
      <c r="F5913" s="183"/>
      <c r="G5913" s="184">
        <f t="shared" si="699"/>
        <v>491.88740000000001</v>
      </c>
      <c r="H5913" s="184">
        <f t="shared" si="700"/>
        <v>399.57224184</v>
      </c>
      <c r="I5913" s="184">
        <f t="shared" si="701"/>
        <v>92.31515816000001</v>
      </c>
      <c r="K5913" s="184">
        <v>0</v>
      </c>
      <c r="L5913" s="184">
        <v>0</v>
      </c>
      <c r="M5913" s="184">
        <f t="shared" si="702"/>
        <v>0</v>
      </c>
      <c r="O5913" s="188">
        <v>491.88740000000001</v>
      </c>
      <c r="P5913" s="188">
        <v>399.57224184</v>
      </c>
      <c r="Q5913" s="188">
        <f t="shared" si="703"/>
        <v>92.31515816000001</v>
      </c>
      <c r="S5913" s="184">
        <v>0</v>
      </c>
      <c r="T5913" s="184">
        <v>0</v>
      </c>
      <c r="U5913" s="184">
        <f t="shared" si="704"/>
        <v>0</v>
      </c>
      <c r="W5913" s="185">
        <v>0</v>
      </c>
      <c r="X5913" s="185">
        <v>0</v>
      </c>
      <c r="Y5913" s="185">
        <f t="shared" si="705"/>
        <v>0</v>
      </c>
    </row>
    <row r="5914" spans="2:25" s="187" customFormat="1" hidden="1" x14ac:dyDescent="0.3">
      <c r="B5914" s="226" t="s">
        <v>6203</v>
      </c>
      <c r="C5914" s="338" t="s">
        <v>13377</v>
      </c>
      <c r="D5914" s="249"/>
      <c r="E5914" s="249"/>
      <c r="F5914" s="183"/>
      <c r="G5914" s="184">
        <f t="shared" si="699"/>
        <v>611.06560000000002</v>
      </c>
      <c r="H5914" s="184">
        <f t="shared" si="700"/>
        <v>324.93310375999999</v>
      </c>
      <c r="I5914" s="184">
        <f t="shared" si="701"/>
        <v>286.13249624000002</v>
      </c>
      <c r="K5914" s="184">
        <v>0</v>
      </c>
      <c r="L5914" s="184">
        <v>0</v>
      </c>
      <c r="M5914" s="184">
        <f t="shared" si="702"/>
        <v>0</v>
      </c>
      <c r="O5914" s="188">
        <v>611.06560000000002</v>
      </c>
      <c r="P5914" s="188">
        <v>324.93310375999999</v>
      </c>
      <c r="Q5914" s="188">
        <f t="shared" si="703"/>
        <v>286.13249624000002</v>
      </c>
      <c r="S5914" s="184">
        <v>0</v>
      </c>
      <c r="T5914" s="184">
        <v>0</v>
      </c>
      <c r="U5914" s="184">
        <f t="shared" si="704"/>
        <v>0</v>
      </c>
      <c r="W5914" s="185">
        <v>0</v>
      </c>
      <c r="X5914" s="185">
        <v>0</v>
      </c>
      <c r="Y5914" s="185">
        <f t="shared" si="705"/>
        <v>0</v>
      </c>
    </row>
    <row r="5915" spans="2:25" s="187" customFormat="1" hidden="1" x14ac:dyDescent="0.3">
      <c r="B5915" s="226" t="s">
        <v>6204</v>
      </c>
      <c r="C5915" s="338" t="s">
        <v>13378</v>
      </c>
      <c r="D5915" s="249"/>
      <c r="E5915" s="249"/>
      <c r="F5915" s="183"/>
      <c r="G5915" s="184">
        <f t="shared" si="699"/>
        <v>620.35070000000007</v>
      </c>
      <c r="H5915" s="184">
        <f t="shared" si="700"/>
        <v>489.81297699999999</v>
      </c>
      <c r="I5915" s="184">
        <f t="shared" si="701"/>
        <v>130.53772300000008</v>
      </c>
      <c r="K5915" s="184">
        <v>0</v>
      </c>
      <c r="L5915" s="184">
        <v>0</v>
      </c>
      <c r="M5915" s="184">
        <f t="shared" si="702"/>
        <v>0</v>
      </c>
      <c r="O5915" s="188">
        <v>620.35070000000007</v>
      </c>
      <c r="P5915" s="188">
        <v>489.81297699999999</v>
      </c>
      <c r="Q5915" s="188">
        <f t="shared" si="703"/>
        <v>130.53772300000008</v>
      </c>
      <c r="S5915" s="184">
        <v>0</v>
      </c>
      <c r="T5915" s="184">
        <v>0</v>
      </c>
      <c r="U5915" s="184">
        <f t="shared" si="704"/>
        <v>0</v>
      </c>
      <c r="W5915" s="185">
        <v>0</v>
      </c>
      <c r="X5915" s="185">
        <v>0</v>
      </c>
      <c r="Y5915" s="185">
        <f t="shared" si="705"/>
        <v>0</v>
      </c>
    </row>
    <row r="5916" spans="2:25" s="187" customFormat="1" hidden="1" x14ac:dyDescent="0.3">
      <c r="B5916" s="226" t="s">
        <v>6205</v>
      </c>
      <c r="C5916" s="338" t="s">
        <v>13379</v>
      </c>
      <c r="D5916" s="249"/>
      <c r="E5916" s="249"/>
      <c r="F5916" s="183"/>
      <c r="G5916" s="184">
        <f t="shared" si="699"/>
        <v>652.94049999999993</v>
      </c>
      <c r="H5916" s="184">
        <f t="shared" si="700"/>
        <v>522.27678830000002</v>
      </c>
      <c r="I5916" s="184">
        <f t="shared" si="701"/>
        <v>130.66371169999991</v>
      </c>
      <c r="K5916" s="184">
        <v>0</v>
      </c>
      <c r="L5916" s="184">
        <v>0</v>
      </c>
      <c r="M5916" s="184">
        <f t="shared" si="702"/>
        <v>0</v>
      </c>
      <c r="O5916" s="188">
        <v>652.94049999999993</v>
      </c>
      <c r="P5916" s="188">
        <v>522.27678830000002</v>
      </c>
      <c r="Q5916" s="188">
        <f t="shared" si="703"/>
        <v>130.66371169999991</v>
      </c>
      <c r="S5916" s="184">
        <v>0</v>
      </c>
      <c r="T5916" s="184">
        <v>0</v>
      </c>
      <c r="U5916" s="184">
        <f t="shared" si="704"/>
        <v>0</v>
      </c>
      <c r="W5916" s="185">
        <v>0</v>
      </c>
      <c r="X5916" s="185">
        <v>0</v>
      </c>
      <c r="Y5916" s="185">
        <f t="shared" si="705"/>
        <v>0</v>
      </c>
    </row>
    <row r="5917" spans="2:25" s="187" customFormat="1" hidden="1" x14ac:dyDescent="0.3">
      <c r="B5917" s="226" t="s">
        <v>6206</v>
      </c>
      <c r="C5917" s="338" t="s">
        <v>13380</v>
      </c>
      <c r="D5917" s="249"/>
      <c r="E5917" s="249"/>
      <c r="F5917" s="183"/>
      <c r="G5917" s="184">
        <f t="shared" si="699"/>
        <v>519.28530000000001</v>
      </c>
      <c r="H5917" s="184">
        <f t="shared" si="700"/>
        <v>419.83265153000002</v>
      </c>
      <c r="I5917" s="184">
        <f t="shared" si="701"/>
        <v>99.452648469999986</v>
      </c>
      <c r="K5917" s="184">
        <v>0</v>
      </c>
      <c r="L5917" s="184">
        <v>0</v>
      </c>
      <c r="M5917" s="184">
        <f t="shared" si="702"/>
        <v>0</v>
      </c>
      <c r="O5917" s="188">
        <v>519.28530000000001</v>
      </c>
      <c r="P5917" s="188">
        <v>419.83265153000002</v>
      </c>
      <c r="Q5917" s="188">
        <f t="shared" si="703"/>
        <v>99.452648469999986</v>
      </c>
      <c r="S5917" s="184">
        <v>0</v>
      </c>
      <c r="T5917" s="184">
        <v>0</v>
      </c>
      <c r="U5917" s="184">
        <f t="shared" si="704"/>
        <v>0</v>
      </c>
      <c r="W5917" s="185">
        <v>0</v>
      </c>
      <c r="X5917" s="185">
        <v>0</v>
      </c>
      <c r="Y5917" s="185">
        <f t="shared" si="705"/>
        <v>0</v>
      </c>
    </row>
    <row r="5918" spans="2:25" s="187" customFormat="1" hidden="1" x14ac:dyDescent="0.3">
      <c r="B5918" s="226" t="s">
        <v>6207</v>
      </c>
      <c r="C5918" s="338" t="s">
        <v>13381</v>
      </c>
      <c r="D5918" s="249"/>
      <c r="E5918" s="249"/>
      <c r="F5918" s="183"/>
      <c r="G5918" s="184">
        <f t="shared" si="699"/>
        <v>519.95630000000006</v>
      </c>
      <c r="H5918" s="184">
        <f t="shared" si="700"/>
        <v>414.52463832000001</v>
      </c>
      <c r="I5918" s="184">
        <f t="shared" si="701"/>
        <v>105.43166168000005</v>
      </c>
      <c r="K5918" s="184">
        <v>0</v>
      </c>
      <c r="L5918" s="184">
        <v>0</v>
      </c>
      <c r="M5918" s="184">
        <f t="shared" si="702"/>
        <v>0</v>
      </c>
      <c r="O5918" s="188">
        <v>519.95630000000006</v>
      </c>
      <c r="P5918" s="188">
        <v>414.52463832000001</v>
      </c>
      <c r="Q5918" s="188">
        <f t="shared" si="703"/>
        <v>105.43166168000005</v>
      </c>
      <c r="S5918" s="184">
        <v>0</v>
      </c>
      <c r="T5918" s="184">
        <v>0</v>
      </c>
      <c r="U5918" s="184">
        <f t="shared" si="704"/>
        <v>0</v>
      </c>
      <c r="W5918" s="185">
        <v>0</v>
      </c>
      <c r="X5918" s="185">
        <v>0</v>
      </c>
      <c r="Y5918" s="185">
        <f t="shared" si="705"/>
        <v>0</v>
      </c>
    </row>
    <row r="5919" spans="2:25" s="187" customFormat="1" hidden="1" x14ac:dyDescent="0.3">
      <c r="B5919" s="226" t="s">
        <v>6208</v>
      </c>
      <c r="C5919" s="338" t="s">
        <v>13382</v>
      </c>
      <c r="D5919" s="249"/>
      <c r="E5919" s="249"/>
      <c r="F5919" s="183"/>
      <c r="G5919" s="184">
        <f t="shared" si="699"/>
        <v>504.69470000000001</v>
      </c>
      <c r="H5919" s="184">
        <f t="shared" si="700"/>
        <v>407.70261833999996</v>
      </c>
      <c r="I5919" s="184">
        <f t="shared" si="701"/>
        <v>96.992081660000053</v>
      </c>
      <c r="K5919" s="184">
        <v>0</v>
      </c>
      <c r="L5919" s="184">
        <v>0</v>
      </c>
      <c r="M5919" s="184">
        <f t="shared" si="702"/>
        <v>0</v>
      </c>
      <c r="O5919" s="188">
        <v>504.69470000000001</v>
      </c>
      <c r="P5919" s="188">
        <v>407.70261833999996</v>
      </c>
      <c r="Q5919" s="188">
        <f t="shared" si="703"/>
        <v>96.992081660000053</v>
      </c>
      <c r="S5919" s="184">
        <v>0</v>
      </c>
      <c r="T5919" s="184">
        <v>0</v>
      </c>
      <c r="U5919" s="184">
        <f t="shared" si="704"/>
        <v>0</v>
      </c>
      <c r="W5919" s="185">
        <v>0</v>
      </c>
      <c r="X5919" s="185">
        <v>0</v>
      </c>
      <c r="Y5919" s="185">
        <f t="shared" si="705"/>
        <v>0</v>
      </c>
    </row>
    <row r="5920" spans="2:25" s="187" customFormat="1" hidden="1" x14ac:dyDescent="0.3">
      <c r="B5920" s="226" t="s">
        <v>6209</v>
      </c>
      <c r="C5920" s="338" t="s">
        <v>13383</v>
      </c>
      <c r="D5920" s="249"/>
      <c r="E5920" s="249"/>
      <c r="F5920" s="183"/>
      <c r="G5920" s="184">
        <f t="shared" si="699"/>
        <v>544.51099999999997</v>
      </c>
      <c r="H5920" s="184">
        <f t="shared" si="700"/>
        <v>462.09504922000002</v>
      </c>
      <c r="I5920" s="184">
        <f t="shared" si="701"/>
        <v>82.415950779999946</v>
      </c>
      <c r="K5920" s="184">
        <v>0</v>
      </c>
      <c r="L5920" s="184">
        <v>0</v>
      </c>
      <c r="M5920" s="184">
        <f t="shared" si="702"/>
        <v>0</v>
      </c>
      <c r="O5920" s="188">
        <v>544.51099999999997</v>
      </c>
      <c r="P5920" s="188">
        <v>462.09504922000002</v>
      </c>
      <c r="Q5920" s="188">
        <f t="shared" si="703"/>
        <v>82.415950779999946</v>
      </c>
      <c r="S5920" s="184">
        <v>0</v>
      </c>
      <c r="T5920" s="184">
        <v>0</v>
      </c>
      <c r="U5920" s="184">
        <f t="shared" si="704"/>
        <v>0</v>
      </c>
      <c r="W5920" s="185">
        <v>0</v>
      </c>
      <c r="X5920" s="185">
        <v>0</v>
      </c>
      <c r="Y5920" s="185">
        <f t="shared" si="705"/>
        <v>0</v>
      </c>
    </row>
    <row r="5921" spans="2:27" s="187" customFormat="1" hidden="1" x14ac:dyDescent="0.3">
      <c r="B5921" s="226" t="s">
        <v>6210</v>
      </c>
      <c r="C5921" s="338" t="s">
        <v>13384</v>
      </c>
      <c r="D5921" s="249"/>
      <c r="E5921" s="249"/>
      <c r="F5921" s="183"/>
      <c r="G5921" s="184">
        <f t="shared" si="699"/>
        <v>518.42970000000003</v>
      </c>
      <c r="H5921" s="184">
        <f t="shared" si="700"/>
        <v>409.36359700000003</v>
      </c>
      <c r="I5921" s="184">
        <f t="shared" si="701"/>
        <v>109.066103</v>
      </c>
      <c r="K5921" s="184">
        <v>0</v>
      </c>
      <c r="L5921" s="184">
        <v>0</v>
      </c>
      <c r="M5921" s="184">
        <f t="shared" si="702"/>
        <v>0</v>
      </c>
      <c r="O5921" s="188">
        <v>518.42970000000003</v>
      </c>
      <c r="P5921" s="188">
        <v>409.36359700000003</v>
      </c>
      <c r="Q5921" s="188">
        <f t="shared" si="703"/>
        <v>109.066103</v>
      </c>
      <c r="S5921" s="184">
        <v>0</v>
      </c>
      <c r="T5921" s="184">
        <v>0</v>
      </c>
      <c r="U5921" s="184">
        <f t="shared" si="704"/>
        <v>0</v>
      </c>
      <c r="W5921" s="185">
        <v>0</v>
      </c>
      <c r="X5921" s="185">
        <v>0</v>
      </c>
      <c r="Y5921" s="185">
        <f t="shared" si="705"/>
        <v>0</v>
      </c>
    </row>
    <row r="5922" spans="2:27" s="187" customFormat="1" hidden="1" x14ac:dyDescent="0.3">
      <c r="B5922" s="226" t="s">
        <v>6211</v>
      </c>
      <c r="C5922" s="338" t="s">
        <v>13385</v>
      </c>
      <c r="D5922" s="249"/>
      <c r="E5922" s="249"/>
      <c r="F5922" s="183"/>
      <c r="G5922" s="184">
        <f t="shared" si="699"/>
        <v>497.58120000000002</v>
      </c>
      <c r="H5922" s="184">
        <f t="shared" si="700"/>
        <v>390.61627123</v>
      </c>
      <c r="I5922" s="184">
        <f t="shared" si="701"/>
        <v>106.96492877000003</v>
      </c>
      <c r="K5922" s="184">
        <v>0</v>
      </c>
      <c r="L5922" s="184">
        <v>0</v>
      </c>
      <c r="M5922" s="184">
        <f t="shared" si="702"/>
        <v>0</v>
      </c>
      <c r="O5922" s="188">
        <v>497.58120000000002</v>
      </c>
      <c r="P5922" s="188">
        <v>390.61627123</v>
      </c>
      <c r="Q5922" s="188">
        <f t="shared" si="703"/>
        <v>106.96492877000003</v>
      </c>
      <c r="S5922" s="184">
        <v>0</v>
      </c>
      <c r="T5922" s="184">
        <v>0</v>
      </c>
      <c r="U5922" s="184">
        <f t="shared" si="704"/>
        <v>0</v>
      </c>
      <c r="W5922" s="185">
        <v>0</v>
      </c>
      <c r="X5922" s="185">
        <v>0</v>
      </c>
      <c r="Y5922" s="185">
        <f t="shared" si="705"/>
        <v>0</v>
      </c>
    </row>
    <row r="5923" spans="2:27" s="187" customFormat="1" hidden="1" x14ac:dyDescent="0.3">
      <c r="B5923" s="226" t="s">
        <v>6212</v>
      </c>
      <c r="C5923" s="338" t="s">
        <v>13386</v>
      </c>
      <c r="D5923" s="249"/>
      <c r="E5923" s="249"/>
      <c r="F5923" s="183"/>
      <c r="G5923" s="184">
        <f t="shared" si="699"/>
        <v>594.9221</v>
      </c>
      <c r="H5923" s="184">
        <f t="shared" si="700"/>
        <v>520.49224860999993</v>
      </c>
      <c r="I5923" s="184">
        <f t="shared" si="701"/>
        <v>74.429851390000067</v>
      </c>
      <c r="K5923" s="184">
        <v>0</v>
      </c>
      <c r="L5923" s="184">
        <v>0</v>
      </c>
      <c r="M5923" s="184">
        <f t="shared" si="702"/>
        <v>0</v>
      </c>
      <c r="O5923" s="188">
        <v>594.9221</v>
      </c>
      <c r="P5923" s="188">
        <v>520.49224860999993</v>
      </c>
      <c r="Q5923" s="188">
        <f t="shared" si="703"/>
        <v>74.429851390000067</v>
      </c>
      <c r="S5923" s="184">
        <v>0</v>
      </c>
      <c r="T5923" s="184">
        <v>0</v>
      </c>
      <c r="U5923" s="184">
        <f t="shared" si="704"/>
        <v>0</v>
      </c>
      <c r="W5923" s="185">
        <v>0</v>
      </c>
      <c r="X5923" s="185">
        <v>0</v>
      </c>
      <c r="Y5923" s="185">
        <f t="shared" si="705"/>
        <v>0</v>
      </c>
    </row>
    <row r="5924" spans="2:27" s="187" customFormat="1" hidden="1" x14ac:dyDescent="0.3">
      <c r="B5924" s="226" t="s">
        <v>6213</v>
      </c>
      <c r="C5924" s="338" t="s">
        <v>13387</v>
      </c>
      <c r="D5924" s="249"/>
      <c r="E5924" s="249"/>
      <c r="F5924" s="183"/>
      <c r="G5924" s="184">
        <f t="shared" si="699"/>
        <v>672.85329999999999</v>
      </c>
      <c r="H5924" s="184">
        <f t="shared" si="700"/>
        <v>579.34698776999994</v>
      </c>
      <c r="I5924" s="184">
        <f t="shared" si="701"/>
        <v>93.506312230000049</v>
      </c>
      <c r="J5924" s="186"/>
      <c r="K5924" s="184">
        <v>0</v>
      </c>
      <c r="L5924" s="184">
        <v>0</v>
      </c>
      <c r="M5924" s="184">
        <f t="shared" si="702"/>
        <v>0</v>
      </c>
      <c r="N5924" s="186"/>
      <c r="O5924" s="185">
        <v>672.85329999999999</v>
      </c>
      <c r="P5924" s="185">
        <v>579.34698776999994</v>
      </c>
      <c r="Q5924" s="185">
        <f t="shared" si="703"/>
        <v>93.506312230000049</v>
      </c>
      <c r="R5924" s="186"/>
      <c r="S5924" s="184">
        <v>0</v>
      </c>
      <c r="T5924" s="184">
        <v>0</v>
      </c>
      <c r="U5924" s="184">
        <f t="shared" si="704"/>
        <v>0</v>
      </c>
      <c r="V5924" s="186"/>
      <c r="W5924" s="185">
        <v>0</v>
      </c>
      <c r="X5924" s="185">
        <v>0</v>
      </c>
      <c r="Y5924" s="185">
        <f t="shared" si="705"/>
        <v>0</v>
      </c>
      <c r="Z5924" s="189"/>
      <c r="AA5924" s="189"/>
    </row>
    <row r="5925" spans="2:27" s="187" customFormat="1" hidden="1" x14ac:dyDescent="0.3">
      <c r="B5925" s="226" t="s">
        <v>6214</v>
      </c>
      <c r="C5925" s="338" t="s">
        <v>13388</v>
      </c>
      <c r="D5925" s="249"/>
      <c r="E5925" s="249"/>
      <c r="F5925" s="183"/>
      <c r="G5925" s="184">
        <f t="shared" si="699"/>
        <v>489.0437</v>
      </c>
      <c r="H5925" s="184">
        <f t="shared" si="700"/>
        <v>445.49602608000004</v>
      </c>
      <c r="I5925" s="184">
        <f t="shared" si="701"/>
        <v>43.547673919999966</v>
      </c>
      <c r="J5925" s="179"/>
      <c r="K5925" s="184">
        <v>0</v>
      </c>
      <c r="L5925" s="184">
        <v>0</v>
      </c>
      <c r="M5925" s="184">
        <f t="shared" si="702"/>
        <v>0</v>
      </c>
      <c r="N5925" s="179"/>
      <c r="O5925" s="184">
        <v>489.0437</v>
      </c>
      <c r="P5925" s="184">
        <v>445.49602608000004</v>
      </c>
      <c r="Q5925" s="184">
        <f t="shared" si="703"/>
        <v>43.547673919999966</v>
      </c>
      <c r="R5925" s="179"/>
      <c r="S5925" s="184">
        <v>0</v>
      </c>
      <c r="T5925" s="184">
        <v>0</v>
      </c>
      <c r="U5925" s="184">
        <f t="shared" si="704"/>
        <v>0</v>
      </c>
      <c r="V5925" s="179"/>
      <c r="W5925" s="184">
        <v>0</v>
      </c>
      <c r="X5925" s="184">
        <v>0</v>
      </c>
      <c r="Y5925" s="184">
        <f t="shared" si="705"/>
        <v>0</v>
      </c>
    </row>
    <row r="5926" spans="2:27" s="187" customFormat="1" hidden="1" x14ac:dyDescent="0.3">
      <c r="B5926" s="226" t="s">
        <v>6215</v>
      </c>
      <c r="C5926" s="338" t="s">
        <v>13389</v>
      </c>
      <c r="D5926" s="249"/>
      <c r="E5926" s="249"/>
      <c r="F5926" s="183"/>
      <c r="G5926" s="184">
        <f t="shared" si="699"/>
        <v>509.21269999999998</v>
      </c>
      <c r="H5926" s="184">
        <f t="shared" si="700"/>
        <v>427.95286231999995</v>
      </c>
      <c r="I5926" s="184">
        <f t="shared" si="701"/>
        <v>81.259837680000032</v>
      </c>
      <c r="K5926" s="184">
        <v>0</v>
      </c>
      <c r="L5926" s="184">
        <v>0</v>
      </c>
      <c r="M5926" s="184">
        <f t="shared" si="702"/>
        <v>0</v>
      </c>
      <c r="O5926" s="188">
        <v>509.21269999999998</v>
      </c>
      <c r="P5926" s="188">
        <v>427.95286231999995</v>
      </c>
      <c r="Q5926" s="188">
        <f t="shared" si="703"/>
        <v>81.259837680000032</v>
      </c>
      <c r="S5926" s="184">
        <v>0</v>
      </c>
      <c r="T5926" s="184">
        <v>0</v>
      </c>
      <c r="U5926" s="184">
        <f t="shared" si="704"/>
        <v>0</v>
      </c>
      <c r="W5926" s="185">
        <v>0</v>
      </c>
      <c r="X5926" s="185">
        <v>0</v>
      </c>
      <c r="Y5926" s="185">
        <f t="shared" si="705"/>
        <v>0</v>
      </c>
    </row>
    <row r="5927" spans="2:27" s="187" customFormat="1" hidden="1" x14ac:dyDescent="0.3">
      <c r="B5927" s="226" t="s">
        <v>6216</v>
      </c>
      <c r="C5927" s="338" t="s">
        <v>13390</v>
      </c>
      <c r="D5927" s="249"/>
      <c r="E5927" s="249"/>
      <c r="F5927" s="183"/>
      <c r="G5927" s="184">
        <f t="shared" si="699"/>
        <v>483.24330000000003</v>
      </c>
      <c r="H5927" s="184">
        <f t="shared" si="700"/>
        <v>366.70951012000006</v>
      </c>
      <c r="I5927" s="184">
        <f t="shared" si="701"/>
        <v>116.53378987999997</v>
      </c>
      <c r="K5927" s="184">
        <v>0</v>
      </c>
      <c r="L5927" s="184">
        <v>0</v>
      </c>
      <c r="M5927" s="184">
        <f t="shared" si="702"/>
        <v>0</v>
      </c>
      <c r="O5927" s="188">
        <v>483.24330000000003</v>
      </c>
      <c r="P5927" s="188">
        <v>366.70951012000006</v>
      </c>
      <c r="Q5927" s="188">
        <f t="shared" si="703"/>
        <v>116.53378987999997</v>
      </c>
      <c r="S5927" s="184">
        <v>0</v>
      </c>
      <c r="T5927" s="184">
        <v>0</v>
      </c>
      <c r="U5927" s="184">
        <f t="shared" si="704"/>
        <v>0</v>
      </c>
      <c r="W5927" s="185">
        <v>0</v>
      </c>
      <c r="X5927" s="185">
        <v>0</v>
      </c>
      <c r="Y5927" s="185">
        <f t="shared" si="705"/>
        <v>0</v>
      </c>
    </row>
    <row r="5928" spans="2:27" s="187" customFormat="1" hidden="1" x14ac:dyDescent="0.3">
      <c r="B5928" s="226" t="s">
        <v>6217</v>
      </c>
      <c r="C5928" s="338" t="s">
        <v>13391</v>
      </c>
      <c r="D5928" s="249"/>
      <c r="E5928" s="249"/>
      <c r="F5928" s="183"/>
      <c r="G5928" s="184">
        <f t="shared" si="699"/>
        <v>435.6266</v>
      </c>
      <c r="H5928" s="184">
        <f t="shared" si="700"/>
        <v>339.16930623999997</v>
      </c>
      <c r="I5928" s="184">
        <f t="shared" si="701"/>
        <v>96.457293760000027</v>
      </c>
      <c r="K5928" s="184">
        <v>0</v>
      </c>
      <c r="L5928" s="184">
        <v>0</v>
      </c>
      <c r="M5928" s="184">
        <f t="shared" si="702"/>
        <v>0</v>
      </c>
      <c r="O5928" s="188">
        <v>435.6266</v>
      </c>
      <c r="P5928" s="188">
        <v>339.16930623999997</v>
      </c>
      <c r="Q5928" s="188">
        <f t="shared" si="703"/>
        <v>96.457293760000027</v>
      </c>
      <c r="S5928" s="184">
        <v>0</v>
      </c>
      <c r="T5928" s="184">
        <v>0</v>
      </c>
      <c r="U5928" s="184">
        <f t="shared" si="704"/>
        <v>0</v>
      </c>
      <c r="W5928" s="185">
        <v>0</v>
      </c>
      <c r="X5928" s="185">
        <v>0</v>
      </c>
      <c r="Y5928" s="185">
        <f t="shared" si="705"/>
        <v>0</v>
      </c>
    </row>
    <row r="5929" spans="2:27" s="187" customFormat="1" hidden="1" x14ac:dyDescent="0.3">
      <c r="B5929" s="226" t="s">
        <v>6218</v>
      </c>
      <c r="C5929" s="338" t="s">
        <v>13392</v>
      </c>
      <c r="D5929" s="249"/>
      <c r="E5929" s="249"/>
      <c r="F5929" s="183"/>
      <c r="G5929" s="184">
        <f t="shared" si="699"/>
        <v>679.76969999999994</v>
      </c>
      <c r="H5929" s="184">
        <f t="shared" si="700"/>
        <v>574.30009711000002</v>
      </c>
      <c r="I5929" s="184">
        <f t="shared" si="701"/>
        <v>105.46960288999992</v>
      </c>
      <c r="K5929" s="184">
        <v>0</v>
      </c>
      <c r="L5929" s="184">
        <v>0</v>
      </c>
      <c r="M5929" s="184">
        <f t="shared" si="702"/>
        <v>0</v>
      </c>
      <c r="O5929" s="188">
        <v>679.76969999999994</v>
      </c>
      <c r="P5929" s="188">
        <v>574.30009711000002</v>
      </c>
      <c r="Q5929" s="188">
        <f t="shared" si="703"/>
        <v>105.46960288999992</v>
      </c>
      <c r="S5929" s="184">
        <v>0</v>
      </c>
      <c r="T5929" s="184">
        <v>0</v>
      </c>
      <c r="U5929" s="184">
        <f t="shared" si="704"/>
        <v>0</v>
      </c>
      <c r="W5929" s="185">
        <v>0</v>
      </c>
      <c r="X5929" s="185">
        <v>0</v>
      </c>
      <c r="Y5929" s="185">
        <f t="shared" si="705"/>
        <v>0</v>
      </c>
    </row>
    <row r="5930" spans="2:27" s="187" customFormat="1" hidden="1" x14ac:dyDescent="0.3">
      <c r="B5930" s="226" t="s">
        <v>6219</v>
      </c>
      <c r="C5930" s="338" t="s">
        <v>13393</v>
      </c>
      <c r="D5930" s="249"/>
      <c r="E5930" s="249"/>
      <c r="F5930" s="183"/>
      <c r="G5930" s="184">
        <f t="shared" si="699"/>
        <v>635.82339999999999</v>
      </c>
      <c r="H5930" s="184">
        <f t="shared" si="700"/>
        <v>493.26570260000005</v>
      </c>
      <c r="I5930" s="184">
        <f t="shared" si="701"/>
        <v>142.55769739999994</v>
      </c>
      <c r="K5930" s="184">
        <v>0</v>
      </c>
      <c r="L5930" s="184">
        <v>0</v>
      </c>
      <c r="M5930" s="184">
        <f t="shared" si="702"/>
        <v>0</v>
      </c>
      <c r="O5930" s="188">
        <v>635.82339999999999</v>
      </c>
      <c r="P5930" s="188">
        <v>493.26570260000005</v>
      </c>
      <c r="Q5930" s="188">
        <f t="shared" si="703"/>
        <v>142.55769739999994</v>
      </c>
      <c r="S5930" s="184">
        <v>0</v>
      </c>
      <c r="T5930" s="184">
        <v>0</v>
      </c>
      <c r="U5930" s="184">
        <f t="shared" si="704"/>
        <v>0</v>
      </c>
      <c r="W5930" s="185">
        <v>0</v>
      </c>
      <c r="X5930" s="185">
        <v>0</v>
      </c>
      <c r="Y5930" s="185">
        <f t="shared" si="705"/>
        <v>0</v>
      </c>
    </row>
    <row r="5931" spans="2:27" s="187" customFormat="1" hidden="1" x14ac:dyDescent="0.3">
      <c r="B5931" s="226" t="s">
        <v>6220</v>
      </c>
      <c r="C5931" s="338" t="s">
        <v>13394</v>
      </c>
      <c r="D5931" s="249"/>
      <c r="E5931" s="249"/>
      <c r="F5931" s="183"/>
      <c r="G5931" s="184">
        <f t="shared" si="699"/>
        <v>556.4194</v>
      </c>
      <c r="H5931" s="184">
        <f t="shared" si="700"/>
        <v>419.00736616</v>
      </c>
      <c r="I5931" s="184">
        <f t="shared" si="701"/>
        <v>137.41203383999999</v>
      </c>
      <c r="K5931" s="184">
        <v>0</v>
      </c>
      <c r="L5931" s="184">
        <v>0</v>
      </c>
      <c r="M5931" s="184">
        <f t="shared" si="702"/>
        <v>0</v>
      </c>
      <c r="O5931" s="188">
        <v>556.4194</v>
      </c>
      <c r="P5931" s="188">
        <v>419.00736616</v>
      </c>
      <c r="Q5931" s="188">
        <f t="shared" si="703"/>
        <v>137.41203383999999</v>
      </c>
      <c r="S5931" s="184">
        <v>0</v>
      </c>
      <c r="T5931" s="184">
        <v>0</v>
      </c>
      <c r="U5931" s="184">
        <f t="shared" si="704"/>
        <v>0</v>
      </c>
      <c r="W5931" s="185">
        <v>0</v>
      </c>
      <c r="X5931" s="185">
        <v>0</v>
      </c>
      <c r="Y5931" s="185">
        <f t="shared" si="705"/>
        <v>0</v>
      </c>
    </row>
    <row r="5932" spans="2:27" s="187" customFormat="1" hidden="1" x14ac:dyDescent="0.3">
      <c r="B5932" s="226" t="s">
        <v>6221</v>
      </c>
      <c r="C5932" s="338" t="s">
        <v>13395</v>
      </c>
      <c r="D5932" s="249"/>
      <c r="E5932" s="249"/>
      <c r="F5932" s="183"/>
      <c r="G5932" s="184">
        <f t="shared" si="699"/>
        <v>542.8691</v>
      </c>
      <c r="H5932" s="184">
        <f t="shared" si="700"/>
        <v>428.10088731000002</v>
      </c>
      <c r="I5932" s="184">
        <f t="shared" si="701"/>
        <v>114.76821268999998</v>
      </c>
      <c r="K5932" s="184">
        <v>0</v>
      </c>
      <c r="L5932" s="184">
        <v>0</v>
      </c>
      <c r="M5932" s="184">
        <f t="shared" si="702"/>
        <v>0</v>
      </c>
      <c r="O5932" s="188">
        <v>542.8691</v>
      </c>
      <c r="P5932" s="188">
        <v>428.10088731000002</v>
      </c>
      <c r="Q5932" s="188">
        <f t="shared" si="703"/>
        <v>114.76821268999998</v>
      </c>
      <c r="S5932" s="184">
        <v>0</v>
      </c>
      <c r="T5932" s="184">
        <v>0</v>
      </c>
      <c r="U5932" s="184">
        <f t="shared" si="704"/>
        <v>0</v>
      </c>
      <c r="W5932" s="185">
        <v>0</v>
      </c>
      <c r="X5932" s="185">
        <v>0</v>
      </c>
      <c r="Y5932" s="185">
        <f t="shared" si="705"/>
        <v>0</v>
      </c>
    </row>
    <row r="5933" spans="2:27" s="187" customFormat="1" hidden="1" x14ac:dyDescent="0.3">
      <c r="B5933" s="226" t="s">
        <v>6222</v>
      </c>
      <c r="C5933" s="338" t="s">
        <v>13396</v>
      </c>
      <c r="D5933" s="249"/>
      <c r="E5933" s="249"/>
      <c r="F5933" s="183"/>
      <c r="G5933" s="184">
        <f t="shared" si="699"/>
        <v>555.71280000000002</v>
      </c>
      <c r="H5933" s="184">
        <f t="shared" si="700"/>
        <v>426.44100329000003</v>
      </c>
      <c r="I5933" s="184">
        <f t="shared" si="701"/>
        <v>129.27179670999999</v>
      </c>
      <c r="J5933" s="179"/>
      <c r="K5933" s="184">
        <v>0</v>
      </c>
      <c r="L5933" s="184">
        <v>0</v>
      </c>
      <c r="M5933" s="184">
        <f t="shared" si="702"/>
        <v>0</v>
      </c>
      <c r="N5933" s="179"/>
      <c r="O5933" s="184">
        <v>555.71280000000002</v>
      </c>
      <c r="P5933" s="184">
        <v>426.44100329000003</v>
      </c>
      <c r="Q5933" s="184">
        <f t="shared" si="703"/>
        <v>129.27179670999999</v>
      </c>
      <c r="R5933" s="179"/>
      <c r="S5933" s="184">
        <v>0</v>
      </c>
      <c r="T5933" s="184">
        <v>0</v>
      </c>
      <c r="U5933" s="184">
        <f t="shared" si="704"/>
        <v>0</v>
      </c>
      <c r="V5933" s="179"/>
      <c r="W5933" s="184">
        <v>0</v>
      </c>
      <c r="X5933" s="184">
        <v>0</v>
      </c>
      <c r="Y5933" s="184">
        <f t="shared" si="705"/>
        <v>0</v>
      </c>
    </row>
    <row r="5934" spans="2:27" s="187" customFormat="1" hidden="1" x14ac:dyDescent="0.3">
      <c r="B5934" s="226" t="s">
        <v>6223</v>
      </c>
      <c r="C5934" s="338" t="s">
        <v>13397</v>
      </c>
      <c r="D5934" s="249"/>
      <c r="E5934" s="249"/>
      <c r="F5934" s="183"/>
      <c r="G5934" s="184">
        <f t="shared" si="699"/>
        <v>493.4006</v>
      </c>
      <c r="H5934" s="184">
        <f t="shared" si="700"/>
        <v>383.69881507000002</v>
      </c>
      <c r="I5934" s="184">
        <f t="shared" si="701"/>
        <v>109.70178492999997</v>
      </c>
      <c r="K5934" s="184">
        <v>0</v>
      </c>
      <c r="L5934" s="184">
        <v>0</v>
      </c>
      <c r="M5934" s="184">
        <f t="shared" si="702"/>
        <v>0</v>
      </c>
      <c r="O5934" s="188">
        <v>493.4006</v>
      </c>
      <c r="P5934" s="188">
        <v>383.69881507000002</v>
      </c>
      <c r="Q5934" s="188">
        <f t="shared" si="703"/>
        <v>109.70178492999997</v>
      </c>
      <c r="S5934" s="184">
        <v>0</v>
      </c>
      <c r="T5934" s="184">
        <v>0</v>
      </c>
      <c r="U5934" s="184">
        <f t="shared" si="704"/>
        <v>0</v>
      </c>
      <c r="W5934" s="185">
        <v>0</v>
      </c>
      <c r="X5934" s="185">
        <v>0</v>
      </c>
      <c r="Y5934" s="185">
        <f t="shared" si="705"/>
        <v>0</v>
      </c>
    </row>
    <row r="5935" spans="2:27" s="187" customFormat="1" hidden="1" x14ac:dyDescent="0.3">
      <c r="B5935" s="226" t="s">
        <v>6224</v>
      </c>
      <c r="C5935" s="338" t="s">
        <v>13398</v>
      </c>
      <c r="D5935" s="249"/>
      <c r="E5935" s="249"/>
      <c r="F5935" s="183"/>
      <c r="G5935" s="184">
        <f t="shared" si="699"/>
        <v>511.31580000000002</v>
      </c>
      <c r="H5935" s="184">
        <f t="shared" si="700"/>
        <v>408.37177216000003</v>
      </c>
      <c r="I5935" s="184">
        <f t="shared" si="701"/>
        <v>102.94402783999999</v>
      </c>
      <c r="K5935" s="184">
        <v>0</v>
      </c>
      <c r="L5935" s="184">
        <v>0</v>
      </c>
      <c r="M5935" s="184">
        <f t="shared" si="702"/>
        <v>0</v>
      </c>
      <c r="O5935" s="188">
        <v>511.31580000000002</v>
      </c>
      <c r="P5935" s="188">
        <v>408.37177216000003</v>
      </c>
      <c r="Q5935" s="188">
        <f t="shared" si="703"/>
        <v>102.94402783999999</v>
      </c>
      <c r="S5935" s="184">
        <v>0</v>
      </c>
      <c r="T5935" s="184">
        <v>0</v>
      </c>
      <c r="U5935" s="184">
        <f t="shared" si="704"/>
        <v>0</v>
      </c>
      <c r="W5935" s="185">
        <v>0</v>
      </c>
      <c r="X5935" s="185">
        <v>0</v>
      </c>
      <c r="Y5935" s="185">
        <f t="shared" si="705"/>
        <v>0</v>
      </c>
    </row>
    <row r="5936" spans="2:27" s="187" customFormat="1" hidden="1" x14ac:dyDescent="0.3">
      <c r="B5936" s="226" t="s">
        <v>6225</v>
      </c>
      <c r="C5936" s="338" t="s">
        <v>13399</v>
      </c>
      <c r="D5936" s="249"/>
      <c r="E5936" s="249"/>
      <c r="F5936" s="183"/>
      <c r="G5936" s="184">
        <f t="shared" si="699"/>
        <v>523.53009999999995</v>
      </c>
      <c r="H5936" s="184">
        <f t="shared" si="700"/>
        <v>357.89132498000004</v>
      </c>
      <c r="I5936" s="184">
        <f t="shared" si="701"/>
        <v>165.63877501999991</v>
      </c>
      <c r="K5936" s="184">
        <v>0</v>
      </c>
      <c r="L5936" s="184">
        <v>0</v>
      </c>
      <c r="M5936" s="184">
        <f t="shared" si="702"/>
        <v>0</v>
      </c>
      <c r="O5936" s="188">
        <v>523.53009999999995</v>
      </c>
      <c r="P5936" s="188">
        <v>357.89132498000004</v>
      </c>
      <c r="Q5936" s="188">
        <f t="shared" si="703"/>
        <v>165.63877501999991</v>
      </c>
      <c r="S5936" s="184">
        <v>0</v>
      </c>
      <c r="T5936" s="184">
        <v>0</v>
      </c>
      <c r="U5936" s="184">
        <f t="shared" si="704"/>
        <v>0</v>
      </c>
      <c r="W5936" s="185">
        <v>0</v>
      </c>
      <c r="X5936" s="185">
        <v>0</v>
      </c>
      <c r="Y5936" s="185">
        <f t="shared" si="705"/>
        <v>0</v>
      </c>
    </row>
    <row r="5937" spans="2:25" s="187" customFormat="1" hidden="1" x14ac:dyDescent="0.3">
      <c r="B5937" s="226" t="s">
        <v>6226</v>
      </c>
      <c r="C5937" s="338" t="s">
        <v>13400</v>
      </c>
      <c r="D5937" s="249"/>
      <c r="E5937" s="249"/>
      <c r="F5937" s="183"/>
      <c r="G5937" s="184">
        <f t="shared" si="699"/>
        <v>262.15969999999999</v>
      </c>
      <c r="H5937" s="184">
        <f t="shared" si="700"/>
        <v>200.93982399000001</v>
      </c>
      <c r="I5937" s="184">
        <f t="shared" si="701"/>
        <v>61.219876009999979</v>
      </c>
      <c r="K5937" s="184">
        <v>0</v>
      </c>
      <c r="L5937" s="184">
        <v>0</v>
      </c>
      <c r="M5937" s="184">
        <f t="shared" si="702"/>
        <v>0</v>
      </c>
      <c r="O5937" s="188">
        <v>262.15969999999999</v>
      </c>
      <c r="P5937" s="188">
        <v>200.93982399000001</v>
      </c>
      <c r="Q5937" s="188">
        <f t="shared" si="703"/>
        <v>61.219876009999979</v>
      </c>
      <c r="S5937" s="184">
        <v>0</v>
      </c>
      <c r="T5937" s="184">
        <v>0</v>
      </c>
      <c r="U5937" s="184">
        <f t="shared" si="704"/>
        <v>0</v>
      </c>
      <c r="W5937" s="185">
        <v>0</v>
      </c>
      <c r="X5937" s="185">
        <v>0</v>
      </c>
      <c r="Y5937" s="185">
        <f t="shared" si="705"/>
        <v>0</v>
      </c>
    </row>
    <row r="5938" spans="2:25" s="187" customFormat="1" hidden="1" x14ac:dyDescent="0.3">
      <c r="B5938" s="226" t="s">
        <v>6227</v>
      </c>
      <c r="C5938" s="338" t="s">
        <v>13401</v>
      </c>
      <c r="D5938" s="249"/>
      <c r="E5938" s="249"/>
      <c r="F5938" s="183"/>
      <c r="G5938" s="184">
        <f t="shared" si="699"/>
        <v>249.75059999999999</v>
      </c>
      <c r="H5938" s="184">
        <f t="shared" si="700"/>
        <v>225.54647578000001</v>
      </c>
      <c r="I5938" s="184">
        <f t="shared" si="701"/>
        <v>24.204124219999983</v>
      </c>
      <c r="K5938" s="184">
        <v>0</v>
      </c>
      <c r="L5938" s="184">
        <v>0</v>
      </c>
      <c r="M5938" s="184">
        <f t="shared" si="702"/>
        <v>0</v>
      </c>
      <c r="O5938" s="188">
        <v>249.75059999999999</v>
      </c>
      <c r="P5938" s="188">
        <v>225.54647578000001</v>
      </c>
      <c r="Q5938" s="188">
        <f t="shared" si="703"/>
        <v>24.204124219999983</v>
      </c>
      <c r="S5938" s="184">
        <v>0</v>
      </c>
      <c r="T5938" s="184">
        <v>0</v>
      </c>
      <c r="U5938" s="184">
        <f t="shared" si="704"/>
        <v>0</v>
      </c>
      <c r="W5938" s="185">
        <v>0</v>
      </c>
      <c r="X5938" s="185">
        <v>0</v>
      </c>
      <c r="Y5938" s="185">
        <f t="shared" si="705"/>
        <v>0</v>
      </c>
    </row>
    <row r="5939" spans="2:25" s="187" customFormat="1" hidden="1" x14ac:dyDescent="0.3">
      <c r="B5939" s="226" t="s">
        <v>6228</v>
      </c>
      <c r="C5939" s="338" t="s">
        <v>13402</v>
      </c>
      <c r="D5939" s="249"/>
      <c r="E5939" s="249"/>
      <c r="F5939" s="183"/>
      <c r="G5939" s="184">
        <f t="shared" si="699"/>
        <v>273.4348</v>
      </c>
      <c r="H5939" s="184">
        <f t="shared" si="700"/>
        <v>236.76745582999999</v>
      </c>
      <c r="I5939" s="184">
        <f t="shared" si="701"/>
        <v>36.667344170000007</v>
      </c>
      <c r="K5939" s="184">
        <v>0</v>
      </c>
      <c r="L5939" s="184">
        <v>0</v>
      </c>
      <c r="M5939" s="184">
        <f t="shared" si="702"/>
        <v>0</v>
      </c>
      <c r="O5939" s="188">
        <v>273.4348</v>
      </c>
      <c r="P5939" s="188">
        <v>236.76745582999999</v>
      </c>
      <c r="Q5939" s="188">
        <f t="shared" si="703"/>
        <v>36.667344170000007</v>
      </c>
      <c r="S5939" s="184">
        <v>0</v>
      </c>
      <c r="T5939" s="184">
        <v>0</v>
      </c>
      <c r="U5939" s="184">
        <f t="shared" si="704"/>
        <v>0</v>
      </c>
      <c r="W5939" s="185">
        <v>0</v>
      </c>
      <c r="X5939" s="185">
        <v>0</v>
      </c>
      <c r="Y5939" s="185">
        <f t="shared" si="705"/>
        <v>0</v>
      </c>
    </row>
    <row r="5940" spans="2:25" s="187" customFormat="1" hidden="1" x14ac:dyDescent="0.3">
      <c r="B5940" s="226" t="s">
        <v>6229</v>
      </c>
      <c r="C5940" s="338" t="s">
        <v>13403</v>
      </c>
      <c r="D5940" s="249"/>
      <c r="E5940" s="249"/>
      <c r="F5940" s="183"/>
      <c r="G5940" s="184">
        <f t="shared" si="699"/>
        <v>407.87280000000004</v>
      </c>
      <c r="H5940" s="184">
        <f t="shared" si="700"/>
        <v>335.92428205000004</v>
      </c>
      <c r="I5940" s="184">
        <f t="shared" si="701"/>
        <v>71.948517949999996</v>
      </c>
      <c r="K5940" s="184">
        <v>0</v>
      </c>
      <c r="L5940" s="184">
        <v>0</v>
      </c>
      <c r="M5940" s="184">
        <f t="shared" si="702"/>
        <v>0</v>
      </c>
      <c r="O5940" s="188">
        <v>407.87280000000004</v>
      </c>
      <c r="P5940" s="188">
        <v>335.92428205000004</v>
      </c>
      <c r="Q5940" s="188">
        <f t="shared" si="703"/>
        <v>71.948517949999996</v>
      </c>
      <c r="S5940" s="184">
        <v>0</v>
      </c>
      <c r="T5940" s="184">
        <v>0</v>
      </c>
      <c r="U5940" s="184">
        <f t="shared" si="704"/>
        <v>0</v>
      </c>
      <c r="W5940" s="185">
        <v>0</v>
      </c>
      <c r="X5940" s="185">
        <v>0</v>
      </c>
      <c r="Y5940" s="185">
        <f t="shared" si="705"/>
        <v>0</v>
      </c>
    </row>
    <row r="5941" spans="2:25" s="187" customFormat="1" hidden="1" x14ac:dyDescent="0.3">
      <c r="B5941" s="226" t="s">
        <v>6230</v>
      </c>
      <c r="C5941" s="338" t="s">
        <v>13404</v>
      </c>
      <c r="D5941" s="249"/>
      <c r="E5941" s="249"/>
      <c r="F5941" s="183"/>
      <c r="G5941" s="184">
        <f t="shared" si="699"/>
        <v>257.5292</v>
      </c>
      <c r="H5941" s="184">
        <f t="shared" si="700"/>
        <v>202.67919252000002</v>
      </c>
      <c r="I5941" s="184">
        <f t="shared" si="701"/>
        <v>54.850007479999988</v>
      </c>
      <c r="K5941" s="184">
        <v>0</v>
      </c>
      <c r="L5941" s="184">
        <v>0</v>
      </c>
      <c r="M5941" s="184">
        <f t="shared" si="702"/>
        <v>0</v>
      </c>
      <c r="O5941" s="188">
        <v>257.5292</v>
      </c>
      <c r="P5941" s="188">
        <v>202.67919252000002</v>
      </c>
      <c r="Q5941" s="188">
        <f t="shared" si="703"/>
        <v>54.850007479999988</v>
      </c>
      <c r="S5941" s="184">
        <v>0</v>
      </c>
      <c r="T5941" s="184">
        <v>0</v>
      </c>
      <c r="U5941" s="184">
        <f t="shared" si="704"/>
        <v>0</v>
      </c>
      <c r="W5941" s="185">
        <v>0</v>
      </c>
      <c r="X5941" s="185">
        <v>0</v>
      </c>
      <c r="Y5941" s="185">
        <f t="shared" si="705"/>
        <v>0</v>
      </c>
    </row>
    <row r="5942" spans="2:25" s="187" customFormat="1" hidden="1" x14ac:dyDescent="0.3">
      <c r="B5942" s="226" t="s">
        <v>6231</v>
      </c>
      <c r="C5942" s="338" t="s">
        <v>13405</v>
      </c>
      <c r="D5942" s="249"/>
      <c r="E5942" s="249"/>
      <c r="F5942" s="183"/>
      <c r="G5942" s="184">
        <f t="shared" si="699"/>
        <v>143.5942</v>
      </c>
      <c r="H5942" s="184">
        <f t="shared" si="700"/>
        <v>0</v>
      </c>
      <c r="I5942" s="184">
        <f t="shared" si="701"/>
        <v>143.5942</v>
      </c>
      <c r="K5942" s="184">
        <v>0</v>
      </c>
      <c r="L5942" s="184">
        <v>0</v>
      </c>
      <c r="M5942" s="184">
        <f t="shared" si="702"/>
        <v>0</v>
      </c>
      <c r="O5942" s="188">
        <v>143.5942</v>
      </c>
      <c r="P5942" s="188">
        <v>0</v>
      </c>
      <c r="Q5942" s="188">
        <f t="shared" si="703"/>
        <v>143.5942</v>
      </c>
      <c r="S5942" s="184">
        <v>0</v>
      </c>
      <c r="T5942" s="184">
        <v>0</v>
      </c>
      <c r="U5942" s="184">
        <f t="shared" si="704"/>
        <v>0</v>
      </c>
      <c r="W5942" s="185">
        <v>0</v>
      </c>
      <c r="X5942" s="185">
        <v>0</v>
      </c>
      <c r="Y5942" s="185">
        <f t="shared" si="705"/>
        <v>0</v>
      </c>
    </row>
    <row r="5943" spans="2:25" s="187" customFormat="1" hidden="1" x14ac:dyDescent="0.3">
      <c r="B5943" s="226" t="s">
        <v>6232</v>
      </c>
      <c r="C5943" s="338" t="s">
        <v>13406</v>
      </c>
      <c r="D5943" s="249"/>
      <c r="E5943" s="249"/>
      <c r="F5943" s="183"/>
      <c r="G5943" s="184">
        <f t="shared" si="699"/>
        <v>53.966799999999999</v>
      </c>
      <c r="H5943" s="184">
        <f t="shared" si="700"/>
        <v>0</v>
      </c>
      <c r="I5943" s="184">
        <f t="shared" si="701"/>
        <v>53.966799999999999</v>
      </c>
      <c r="K5943" s="184">
        <v>0</v>
      </c>
      <c r="L5943" s="184">
        <v>0</v>
      </c>
      <c r="M5943" s="184">
        <f t="shared" si="702"/>
        <v>0</v>
      </c>
      <c r="O5943" s="188">
        <v>53.966799999999999</v>
      </c>
      <c r="P5943" s="188">
        <v>0</v>
      </c>
      <c r="Q5943" s="188">
        <f t="shared" si="703"/>
        <v>53.966799999999999</v>
      </c>
      <c r="S5943" s="184">
        <v>0</v>
      </c>
      <c r="T5943" s="184">
        <v>0</v>
      </c>
      <c r="U5943" s="184">
        <f t="shared" si="704"/>
        <v>0</v>
      </c>
      <c r="W5943" s="185">
        <v>0</v>
      </c>
      <c r="X5943" s="185">
        <v>0</v>
      </c>
      <c r="Y5943" s="185">
        <f t="shared" si="705"/>
        <v>0</v>
      </c>
    </row>
    <row r="5944" spans="2:25" s="187" customFormat="1" hidden="1" x14ac:dyDescent="0.3">
      <c r="B5944" s="226" t="s">
        <v>6233</v>
      </c>
      <c r="C5944" s="338" t="s">
        <v>13407</v>
      </c>
      <c r="D5944" s="249"/>
      <c r="E5944" s="249"/>
      <c r="F5944" s="183"/>
      <c r="G5944" s="184">
        <f t="shared" si="699"/>
        <v>333.82600000000002</v>
      </c>
      <c r="H5944" s="184">
        <f t="shared" si="700"/>
        <v>83.456451959999995</v>
      </c>
      <c r="I5944" s="184">
        <f t="shared" si="701"/>
        <v>250.36954804000004</v>
      </c>
      <c r="K5944" s="184">
        <v>0</v>
      </c>
      <c r="L5944" s="184">
        <v>0</v>
      </c>
      <c r="M5944" s="184">
        <f t="shared" si="702"/>
        <v>0</v>
      </c>
      <c r="O5944" s="188">
        <v>333.82600000000002</v>
      </c>
      <c r="P5944" s="188">
        <v>83.456451959999995</v>
      </c>
      <c r="Q5944" s="188">
        <f t="shared" si="703"/>
        <v>250.36954804000004</v>
      </c>
      <c r="S5944" s="184">
        <v>0</v>
      </c>
      <c r="T5944" s="184">
        <v>0</v>
      </c>
      <c r="U5944" s="184">
        <f t="shared" si="704"/>
        <v>0</v>
      </c>
      <c r="W5944" s="185">
        <v>0</v>
      </c>
      <c r="X5944" s="185">
        <v>0</v>
      </c>
      <c r="Y5944" s="185">
        <f t="shared" si="705"/>
        <v>0</v>
      </c>
    </row>
    <row r="5945" spans="2:25" s="187" customFormat="1" hidden="1" x14ac:dyDescent="0.3">
      <c r="B5945" s="226" t="s">
        <v>6234</v>
      </c>
      <c r="C5945" s="338" t="s">
        <v>13408</v>
      </c>
      <c r="D5945" s="249"/>
      <c r="E5945" s="249"/>
      <c r="F5945" s="183"/>
      <c r="G5945" s="184">
        <f t="shared" si="699"/>
        <v>1316.4562000000001</v>
      </c>
      <c r="H5945" s="184">
        <f t="shared" si="700"/>
        <v>1272.4285</v>
      </c>
      <c r="I5945" s="184">
        <f t="shared" si="701"/>
        <v>44.027700000000095</v>
      </c>
      <c r="K5945" s="184">
        <v>0</v>
      </c>
      <c r="L5945" s="184">
        <v>0</v>
      </c>
      <c r="M5945" s="184">
        <f t="shared" si="702"/>
        <v>0</v>
      </c>
      <c r="O5945" s="188">
        <v>1316.4562000000001</v>
      </c>
      <c r="P5945" s="188">
        <v>1272.4285</v>
      </c>
      <c r="Q5945" s="188">
        <f t="shared" si="703"/>
        <v>44.027700000000095</v>
      </c>
      <c r="S5945" s="184">
        <v>0</v>
      </c>
      <c r="T5945" s="184">
        <v>0</v>
      </c>
      <c r="U5945" s="184">
        <f t="shared" si="704"/>
        <v>0</v>
      </c>
      <c r="W5945" s="185">
        <v>0</v>
      </c>
      <c r="X5945" s="185">
        <v>0</v>
      </c>
      <c r="Y5945" s="185">
        <f t="shared" si="705"/>
        <v>0</v>
      </c>
    </row>
    <row r="5946" spans="2:25" s="187" customFormat="1" hidden="1" x14ac:dyDescent="0.3">
      <c r="B5946" s="226" t="s">
        <v>6235</v>
      </c>
      <c r="C5946" s="338" t="s">
        <v>13409</v>
      </c>
      <c r="D5946" s="249"/>
      <c r="E5946" s="249"/>
      <c r="F5946" s="183"/>
      <c r="G5946" s="184">
        <f t="shared" si="699"/>
        <v>2506.3542000000002</v>
      </c>
      <c r="H5946" s="184">
        <f t="shared" si="700"/>
        <v>2101.3705500000001</v>
      </c>
      <c r="I5946" s="184">
        <f t="shared" si="701"/>
        <v>404.98365000000013</v>
      </c>
      <c r="K5946" s="184">
        <v>0</v>
      </c>
      <c r="L5946" s="184">
        <v>0</v>
      </c>
      <c r="M5946" s="184">
        <f t="shared" si="702"/>
        <v>0</v>
      </c>
      <c r="O5946" s="188">
        <v>2506.3542000000002</v>
      </c>
      <c r="P5946" s="188">
        <v>2101.3705500000001</v>
      </c>
      <c r="Q5946" s="188">
        <f t="shared" si="703"/>
        <v>404.98365000000013</v>
      </c>
      <c r="S5946" s="184">
        <v>0</v>
      </c>
      <c r="T5946" s="184">
        <v>0</v>
      </c>
      <c r="U5946" s="184">
        <f t="shared" si="704"/>
        <v>0</v>
      </c>
      <c r="W5946" s="185">
        <v>0</v>
      </c>
      <c r="X5946" s="185">
        <v>0</v>
      </c>
      <c r="Y5946" s="185">
        <f t="shared" si="705"/>
        <v>0</v>
      </c>
    </row>
    <row r="5947" spans="2:25" s="187" customFormat="1" hidden="1" x14ac:dyDescent="0.3">
      <c r="B5947" s="226" t="s">
        <v>6236</v>
      </c>
      <c r="C5947" s="338" t="s">
        <v>13410</v>
      </c>
      <c r="D5947" s="249"/>
      <c r="E5947" s="249"/>
      <c r="F5947" s="183"/>
      <c r="G5947" s="184">
        <f t="shared" ref="G5947:G5958" si="706">+K5947+O5947+S5947+W5947</f>
        <v>4431.9753000000001</v>
      </c>
      <c r="H5947" s="184">
        <f t="shared" ref="H5947:H5958" si="707">+L5947+P5947+T5947+X5947</f>
        <v>4431.9753000000001</v>
      </c>
      <c r="I5947" s="184">
        <f t="shared" si="701"/>
        <v>0</v>
      </c>
      <c r="K5947" s="184">
        <v>0</v>
      </c>
      <c r="L5947" s="184">
        <v>0</v>
      </c>
      <c r="M5947" s="184">
        <f t="shared" si="702"/>
        <v>0</v>
      </c>
      <c r="O5947" s="188">
        <v>4431.9753000000001</v>
      </c>
      <c r="P5947" s="188">
        <v>4431.9753000000001</v>
      </c>
      <c r="Q5947" s="188">
        <f t="shared" si="703"/>
        <v>0</v>
      </c>
      <c r="S5947" s="184">
        <v>0</v>
      </c>
      <c r="T5947" s="184">
        <v>0</v>
      </c>
      <c r="U5947" s="184">
        <f t="shared" si="704"/>
        <v>0</v>
      </c>
      <c r="W5947" s="185">
        <v>0</v>
      </c>
      <c r="X5947" s="185">
        <v>0</v>
      </c>
      <c r="Y5947" s="185">
        <f t="shared" si="705"/>
        <v>0</v>
      </c>
    </row>
    <row r="5948" spans="2:25" s="187" customFormat="1" hidden="1" x14ac:dyDescent="0.3">
      <c r="B5948" s="226" t="s">
        <v>6237</v>
      </c>
      <c r="C5948" s="338" t="s">
        <v>13411</v>
      </c>
      <c r="D5948" s="249"/>
      <c r="E5948" s="249"/>
      <c r="F5948" s="183"/>
      <c r="G5948" s="184">
        <f t="shared" si="706"/>
        <v>99.731999999999999</v>
      </c>
      <c r="H5948" s="184">
        <f t="shared" si="707"/>
        <v>92.141494449999996</v>
      </c>
      <c r="I5948" s="184">
        <f t="shared" si="701"/>
        <v>7.5905055500000032</v>
      </c>
      <c r="K5948" s="184">
        <v>0</v>
      </c>
      <c r="L5948" s="184">
        <v>0</v>
      </c>
      <c r="M5948" s="184">
        <f t="shared" si="702"/>
        <v>0</v>
      </c>
      <c r="O5948" s="188">
        <v>99.731999999999999</v>
      </c>
      <c r="P5948" s="188">
        <v>92.141494449999996</v>
      </c>
      <c r="Q5948" s="188">
        <f t="shared" si="703"/>
        <v>7.5905055500000032</v>
      </c>
      <c r="S5948" s="184">
        <v>0</v>
      </c>
      <c r="T5948" s="184">
        <v>0</v>
      </c>
      <c r="U5948" s="184">
        <f t="shared" si="704"/>
        <v>0</v>
      </c>
      <c r="W5948" s="185">
        <v>0</v>
      </c>
      <c r="X5948" s="185">
        <v>0</v>
      </c>
      <c r="Y5948" s="185">
        <f t="shared" si="705"/>
        <v>0</v>
      </c>
    </row>
    <row r="5949" spans="2:25" s="187" customFormat="1" hidden="1" x14ac:dyDescent="0.3">
      <c r="B5949" s="226" t="s">
        <v>6238</v>
      </c>
      <c r="C5949" s="338" t="s">
        <v>13412</v>
      </c>
      <c r="D5949" s="249"/>
      <c r="E5949" s="249"/>
      <c r="F5949" s="183"/>
      <c r="G5949" s="184">
        <f t="shared" si="706"/>
        <v>635.73009999999999</v>
      </c>
      <c r="H5949" s="184">
        <f t="shared" si="707"/>
        <v>252.09405599999999</v>
      </c>
      <c r="I5949" s="184">
        <f t="shared" si="701"/>
        <v>383.63604399999997</v>
      </c>
      <c r="K5949" s="184">
        <v>0</v>
      </c>
      <c r="L5949" s="184">
        <v>0</v>
      </c>
      <c r="M5949" s="184">
        <f t="shared" si="702"/>
        <v>0</v>
      </c>
      <c r="O5949" s="188">
        <v>635.73009999999999</v>
      </c>
      <c r="P5949" s="188">
        <v>252.09405599999999</v>
      </c>
      <c r="Q5949" s="188">
        <f t="shared" si="703"/>
        <v>383.63604399999997</v>
      </c>
      <c r="S5949" s="184">
        <v>0</v>
      </c>
      <c r="T5949" s="184">
        <v>0</v>
      </c>
      <c r="U5949" s="184">
        <f t="shared" si="704"/>
        <v>0</v>
      </c>
      <c r="W5949" s="185">
        <v>0</v>
      </c>
      <c r="X5949" s="185">
        <v>0</v>
      </c>
      <c r="Y5949" s="185">
        <f t="shared" si="705"/>
        <v>0</v>
      </c>
    </row>
    <row r="5950" spans="2:25" s="187" customFormat="1" hidden="1" x14ac:dyDescent="0.3">
      <c r="B5950" s="226" t="s">
        <v>6239</v>
      </c>
      <c r="C5950" s="338" t="s">
        <v>13413</v>
      </c>
      <c r="D5950" s="249"/>
      <c r="E5950" s="249"/>
      <c r="F5950" s="183"/>
      <c r="G5950" s="184">
        <f t="shared" si="706"/>
        <v>1936.7076999999999</v>
      </c>
      <c r="H5950" s="184">
        <f t="shared" si="707"/>
        <v>1487.56793963</v>
      </c>
      <c r="I5950" s="184">
        <f t="shared" si="701"/>
        <v>449.13976036999998</v>
      </c>
      <c r="K5950" s="184">
        <v>0</v>
      </c>
      <c r="L5950" s="184">
        <v>0</v>
      </c>
      <c r="M5950" s="184">
        <f t="shared" si="702"/>
        <v>0</v>
      </c>
      <c r="O5950" s="188">
        <v>1936.7076999999999</v>
      </c>
      <c r="P5950" s="188">
        <v>1487.56793963</v>
      </c>
      <c r="Q5950" s="188">
        <f t="shared" si="703"/>
        <v>449.13976036999998</v>
      </c>
      <c r="S5950" s="184">
        <v>0</v>
      </c>
      <c r="T5950" s="184">
        <v>0</v>
      </c>
      <c r="U5950" s="184">
        <f t="shared" si="704"/>
        <v>0</v>
      </c>
      <c r="W5950" s="185">
        <v>0</v>
      </c>
      <c r="X5950" s="185">
        <v>0</v>
      </c>
      <c r="Y5950" s="185">
        <f t="shared" si="705"/>
        <v>0</v>
      </c>
    </row>
    <row r="5951" spans="2:25" s="187" customFormat="1" hidden="1" x14ac:dyDescent="0.3">
      <c r="B5951" s="226" t="s">
        <v>6240</v>
      </c>
      <c r="C5951" s="338" t="s">
        <v>13414</v>
      </c>
      <c r="D5951" s="249"/>
      <c r="E5951" s="249"/>
      <c r="F5951" s="183"/>
      <c r="G5951" s="184">
        <f t="shared" si="706"/>
        <v>8335.1608999999989</v>
      </c>
      <c r="H5951" s="184">
        <f t="shared" si="707"/>
        <v>6971.7964486799992</v>
      </c>
      <c r="I5951" s="184">
        <f t="shared" si="701"/>
        <v>1363.3644513199997</v>
      </c>
      <c r="K5951" s="184">
        <v>0</v>
      </c>
      <c r="L5951" s="184">
        <v>0</v>
      </c>
      <c r="M5951" s="184">
        <f t="shared" si="702"/>
        <v>0</v>
      </c>
      <c r="O5951" s="188">
        <v>8335.1608999999989</v>
      </c>
      <c r="P5951" s="188">
        <v>6971.7964486799992</v>
      </c>
      <c r="Q5951" s="188">
        <f t="shared" si="703"/>
        <v>1363.3644513199997</v>
      </c>
      <c r="S5951" s="184">
        <v>0</v>
      </c>
      <c r="T5951" s="184">
        <v>0</v>
      </c>
      <c r="U5951" s="184">
        <f t="shared" si="704"/>
        <v>0</v>
      </c>
      <c r="W5951" s="185">
        <v>0</v>
      </c>
      <c r="X5951" s="185">
        <v>0</v>
      </c>
      <c r="Y5951" s="185">
        <f t="shared" si="705"/>
        <v>0</v>
      </c>
    </row>
    <row r="5952" spans="2:25" s="187" customFormat="1" hidden="1" x14ac:dyDescent="0.3">
      <c r="B5952" s="226" t="s">
        <v>6241</v>
      </c>
      <c r="C5952" s="338" t="s">
        <v>13415</v>
      </c>
      <c r="D5952" s="249"/>
      <c r="E5952" s="249"/>
      <c r="F5952" s="183"/>
      <c r="G5952" s="184">
        <f t="shared" si="706"/>
        <v>5228.2321000000002</v>
      </c>
      <c r="H5952" s="184">
        <f t="shared" si="707"/>
        <v>5133.6780112100005</v>
      </c>
      <c r="I5952" s="184">
        <f t="shared" si="701"/>
        <v>94.554088789999696</v>
      </c>
      <c r="K5952" s="184">
        <v>0</v>
      </c>
      <c r="L5952" s="184">
        <v>0</v>
      </c>
      <c r="M5952" s="184">
        <f t="shared" si="702"/>
        <v>0</v>
      </c>
      <c r="O5952" s="188">
        <v>5228.2321000000002</v>
      </c>
      <c r="P5952" s="188">
        <v>5133.6780112100005</v>
      </c>
      <c r="Q5952" s="188">
        <f t="shared" si="703"/>
        <v>94.554088789999696</v>
      </c>
      <c r="S5952" s="184">
        <v>0</v>
      </c>
      <c r="T5952" s="184">
        <v>0</v>
      </c>
      <c r="U5952" s="184">
        <f t="shared" si="704"/>
        <v>0</v>
      </c>
      <c r="W5952" s="185">
        <v>0</v>
      </c>
      <c r="X5952" s="185">
        <v>0</v>
      </c>
      <c r="Y5952" s="185">
        <f t="shared" si="705"/>
        <v>0</v>
      </c>
    </row>
    <row r="5953" spans="2:25" s="187" customFormat="1" hidden="1" x14ac:dyDescent="0.3">
      <c r="B5953" s="226" t="s">
        <v>6242</v>
      </c>
      <c r="C5953" s="338" t="s">
        <v>13416</v>
      </c>
      <c r="D5953" s="249"/>
      <c r="E5953" s="249"/>
      <c r="F5953" s="183"/>
      <c r="G5953" s="184">
        <f t="shared" si="706"/>
        <v>249.6617</v>
      </c>
      <c r="H5953" s="184">
        <f t="shared" si="707"/>
        <v>207.26336574000001</v>
      </c>
      <c r="I5953" s="184">
        <f t="shared" si="701"/>
        <v>42.398334259999984</v>
      </c>
      <c r="K5953" s="184">
        <v>0</v>
      </c>
      <c r="L5953" s="184">
        <v>0</v>
      </c>
      <c r="M5953" s="184">
        <f t="shared" si="702"/>
        <v>0</v>
      </c>
      <c r="O5953" s="188">
        <v>249.6617</v>
      </c>
      <c r="P5953" s="188">
        <v>207.26336574000001</v>
      </c>
      <c r="Q5953" s="188">
        <f t="shared" si="703"/>
        <v>42.398334259999984</v>
      </c>
      <c r="S5953" s="184">
        <v>0</v>
      </c>
      <c r="T5953" s="184">
        <v>0</v>
      </c>
      <c r="U5953" s="184">
        <f t="shared" si="704"/>
        <v>0</v>
      </c>
      <c r="W5953" s="185">
        <v>0</v>
      </c>
      <c r="X5953" s="185">
        <v>0</v>
      </c>
      <c r="Y5953" s="185">
        <f t="shared" si="705"/>
        <v>0</v>
      </c>
    </row>
    <row r="5954" spans="2:25" s="187" customFormat="1" hidden="1" x14ac:dyDescent="0.3">
      <c r="B5954" s="226" t="s">
        <v>6243</v>
      </c>
      <c r="C5954" s="338" t="s">
        <v>13417</v>
      </c>
      <c r="D5954" s="249"/>
      <c r="E5954" s="249"/>
      <c r="F5954" s="183"/>
      <c r="G5954" s="184">
        <f t="shared" si="706"/>
        <v>228.59099999999998</v>
      </c>
      <c r="H5954" s="184">
        <f t="shared" si="707"/>
        <v>183.60179544000002</v>
      </c>
      <c r="I5954" s="184">
        <f t="shared" si="701"/>
        <v>44.989204559999962</v>
      </c>
      <c r="K5954" s="184">
        <v>0</v>
      </c>
      <c r="L5954" s="184">
        <v>0</v>
      </c>
      <c r="M5954" s="184">
        <f t="shared" si="702"/>
        <v>0</v>
      </c>
      <c r="O5954" s="188">
        <v>228.59099999999998</v>
      </c>
      <c r="P5954" s="188">
        <v>183.60179544000002</v>
      </c>
      <c r="Q5954" s="188">
        <f t="shared" si="703"/>
        <v>44.989204559999962</v>
      </c>
      <c r="S5954" s="184">
        <v>0</v>
      </c>
      <c r="T5954" s="184">
        <v>0</v>
      </c>
      <c r="U5954" s="184">
        <f t="shared" si="704"/>
        <v>0</v>
      </c>
      <c r="W5954" s="185">
        <v>0</v>
      </c>
      <c r="X5954" s="185">
        <v>0</v>
      </c>
      <c r="Y5954" s="185">
        <f t="shared" si="705"/>
        <v>0</v>
      </c>
    </row>
    <row r="5955" spans="2:25" s="187" customFormat="1" hidden="1" x14ac:dyDescent="0.3">
      <c r="B5955" s="226" t="s">
        <v>6244</v>
      </c>
      <c r="C5955" s="338" t="s">
        <v>13418</v>
      </c>
      <c r="D5955" s="249"/>
      <c r="E5955" s="249"/>
      <c r="F5955" s="183"/>
      <c r="G5955" s="184">
        <f t="shared" si="706"/>
        <v>94.184300000000007</v>
      </c>
      <c r="H5955" s="184">
        <f t="shared" si="707"/>
        <v>56.278381000000003</v>
      </c>
      <c r="I5955" s="184">
        <f t="shared" si="701"/>
        <v>37.905919000000004</v>
      </c>
      <c r="K5955" s="184">
        <v>0</v>
      </c>
      <c r="L5955" s="184">
        <v>0</v>
      </c>
      <c r="M5955" s="184">
        <f t="shared" si="702"/>
        <v>0</v>
      </c>
      <c r="O5955" s="188">
        <v>94.184300000000007</v>
      </c>
      <c r="P5955" s="188">
        <v>56.278381000000003</v>
      </c>
      <c r="Q5955" s="188">
        <f t="shared" si="703"/>
        <v>37.905919000000004</v>
      </c>
      <c r="S5955" s="184">
        <v>0</v>
      </c>
      <c r="T5955" s="184">
        <v>0</v>
      </c>
      <c r="U5955" s="184">
        <f t="shared" si="704"/>
        <v>0</v>
      </c>
      <c r="W5955" s="185">
        <v>0</v>
      </c>
      <c r="X5955" s="185">
        <v>0</v>
      </c>
      <c r="Y5955" s="185">
        <f t="shared" si="705"/>
        <v>0</v>
      </c>
    </row>
    <row r="5956" spans="2:25" s="187" customFormat="1" hidden="1" x14ac:dyDescent="0.3">
      <c r="B5956" s="226" t="s">
        <v>6245</v>
      </c>
      <c r="C5956" s="338" t="s">
        <v>13419</v>
      </c>
      <c r="D5956" s="249"/>
      <c r="E5956" s="249"/>
      <c r="F5956" s="183"/>
      <c r="G5956" s="184">
        <f t="shared" si="706"/>
        <v>129.19209999999998</v>
      </c>
      <c r="H5956" s="184">
        <f t="shared" si="707"/>
        <v>118.99180075</v>
      </c>
      <c r="I5956" s="184">
        <f t="shared" si="701"/>
        <v>10.200299249999986</v>
      </c>
      <c r="K5956" s="184">
        <v>0</v>
      </c>
      <c r="L5956" s="184">
        <v>0</v>
      </c>
      <c r="M5956" s="184">
        <f t="shared" si="702"/>
        <v>0</v>
      </c>
      <c r="O5956" s="188">
        <v>129.19209999999998</v>
      </c>
      <c r="P5956" s="188">
        <v>118.99180075</v>
      </c>
      <c r="Q5956" s="188">
        <f t="shared" si="703"/>
        <v>10.200299249999986</v>
      </c>
      <c r="S5956" s="184">
        <v>0</v>
      </c>
      <c r="T5956" s="184">
        <v>0</v>
      </c>
      <c r="U5956" s="184">
        <f t="shared" si="704"/>
        <v>0</v>
      </c>
      <c r="W5956" s="185">
        <v>0</v>
      </c>
      <c r="X5956" s="185">
        <v>0</v>
      </c>
      <c r="Y5956" s="185">
        <f t="shared" si="705"/>
        <v>0</v>
      </c>
    </row>
    <row r="5957" spans="2:25" s="187" customFormat="1" hidden="1" x14ac:dyDescent="0.3">
      <c r="B5957" s="226" t="s">
        <v>6246</v>
      </c>
      <c r="C5957" s="338" t="s">
        <v>13420</v>
      </c>
      <c r="D5957" s="249"/>
      <c r="E5957" s="249"/>
      <c r="F5957" s="183"/>
      <c r="G5957" s="184">
        <f t="shared" si="706"/>
        <v>367.10760000000005</v>
      </c>
      <c r="H5957" s="184">
        <f t="shared" si="707"/>
        <v>143.70735827999999</v>
      </c>
      <c r="I5957" s="184">
        <f t="shared" si="701"/>
        <v>223.40024172000005</v>
      </c>
      <c r="K5957" s="184">
        <v>0</v>
      </c>
      <c r="L5957" s="184">
        <v>0</v>
      </c>
      <c r="M5957" s="184">
        <f t="shared" si="702"/>
        <v>0</v>
      </c>
      <c r="O5957" s="188">
        <v>367.10760000000005</v>
      </c>
      <c r="P5957" s="188">
        <v>143.70735827999999</v>
      </c>
      <c r="Q5957" s="188">
        <f t="shared" si="703"/>
        <v>223.40024172000005</v>
      </c>
      <c r="S5957" s="184">
        <v>0</v>
      </c>
      <c r="T5957" s="184">
        <v>0</v>
      </c>
      <c r="U5957" s="184">
        <f t="shared" si="704"/>
        <v>0</v>
      </c>
      <c r="W5957" s="185">
        <v>0</v>
      </c>
      <c r="X5957" s="185">
        <v>0</v>
      </c>
      <c r="Y5957" s="185">
        <f t="shared" si="705"/>
        <v>0</v>
      </c>
    </row>
    <row r="5958" spans="2:25" s="187" customFormat="1" hidden="1" x14ac:dyDescent="0.3">
      <c r="B5958" s="226" t="s">
        <v>6247</v>
      </c>
      <c r="C5958" s="338" t="s">
        <v>13421</v>
      </c>
      <c r="D5958" s="249"/>
      <c r="E5958" s="249"/>
      <c r="F5958" s="183"/>
      <c r="G5958" s="184">
        <f t="shared" si="706"/>
        <v>335.59829999999999</v>
      </c>
      <c r="H5958" s="184">
        <f t="shared" si="707"/>
        <v>293.7091676</v>
      </c>
      <c r="I5958" s="184">
        <f t="shared" si="701"/>
        <v>41.889132399999994</v>
      </c>
      <c r="K5958" s="184">
        <v>0</v>
      </c>
      <c r="L5958" s="184">
        <v>0</v>
      </c>
      <c r="M5958" s="184">
        <f t="shared" si="702"/>
        <v>0</v>
      </c>
      <c r="O5958" s="188">
        <v>335.59829999999999</v>
      </c>
      <c r="P5958" s="188">
        <v>293.7091676</v>
      </c>
      <c r="Q5958" s="188">
        <f t="shared" si="703"/>
        <v>41.889132399999994</v>
      </c>
      <c r="S5958" s="184">
        <v>0</v>
      </c>
      <c r="T5958" s="184">
        <v>0</v>
      </c>
      <c r="U5958" s="184">
        <f t="shared" si="704"/>
        <v>0</v>
      </c>
      <c r="W5958" s="185">
        <v>0</v>
      </c>
      <c r="X5958" s="185">
        <v>0</v>
      </c>
      <c r="Y5958" s="185">
        <f t="shared" si="705"/>
        <v>0</v>
      </c>
    </row>
    <row r="5959" spans="2:25" s="187" customFormat="1" hidden="1" x14ac:dyDescent="0.3">
      <c r="B5959" s="183" t="s">
        <v>6248</v>
      </c>
      <c r="C5959" s="338" t="s">
        <v>13422</v>
      </c>
      <c r="D5959" s="285"/>
      <c r="E5959" s="183"/>
      <c r="F5959" s="183"/>
      <c r="G5959" s="183">
        <f>+K5959+O5959+S5959+W5959-D5959</f>
        <v>287.04489999999998</v>
      </c>
      <c r="H5959" s="183">
        <f>+L5959+P5959+T5959+X5959-E5959</f>
        <v>148.08610020999998</v>
      </c>
      <c r="I5959" s="183">
        <f t="shared" si="701"/>
        <v>138.95879979</v>
      </c>
      <c r="J5959" s="179"/>
      <c r="K5959" s="260">
        <v>0</v>
      </c>
      <c r="L5959" s="260">
        <v>0</v>
      </c>
      <c r="M5959" s="260">
        <f t="shared" si="702"/>
        <v>0</v>
      </c>
      <c r="N5959" s="179"/>
      <c r="O5959" s="233">
        <v>287.04489999999998</v>
      </c>
      <c r="P5959" s="233">
        <v>148.08610020999998</v>
      </c>
      <c r="Q5959" s="233">
        <f t="shared" si="703"/>
        <v>138.95879979</v>
      </c>
      <c r="R5959" s="261"/>
      <c r="S5959" s="233">
        <v>0</v>
      </c>
      <c r="T5959" s="233">
        <v>0</v>
      </c>
      <c r="U5959" s="233">
        <f t="shared" si="704"/>
        <v>0</v>
      </c>
      <c r="V5959" s="261"/>
      <c r="W5959" s="233">
        <v>0</v>
      </c>
      <c r="X5959" s="233">
        <v>0</v>
      </c>
      <c r="Y5959" s="233">
        <f t="shared" si="705"/>
        <v>0</v>
      </c>
    </row>
    <row r="5960" spans="2:25" s="187" customFormat="1" hidden="1" x14ac:dyDescent="0.3">
      <c r="B5960" s="226" t="s">
        <v>6249</v>
      </c>
      <c r="C5960" s="338" t="s">
        <v>13423</v>
      </c>
      <c r="D5960" s="249"/>
      <c r="E5960" s="249"/>
      <c r="F5960" s="183"/>
      <c r="G5960" s="184">
        <f t="shared" ref="G5960:G6023" si="708">+K5960+O5960+S5960+W5960</f>
        <v>168.88940000000002</v>
      </c>
      <c r="H5960" s="184">
        <f t="shared" ref="H5960:H6023" si="709">+L5960+P5960+T5960+X5960</f>
        <v>131.89002887999999</v>
      </c>
      <c r="I5960" s="184">
        <f t="shared" si="701"/>
        <v>36.999371120000035</v>
      </c>
      <c r="K5960" s="184">
        <v>0</v>
      </c>
      <c r="L5960" s="184">
        <v>0</v>
      </c>
      <c r="M5960" s="184">
        <f t="shared" si="702"/>
        <v>0</v>
      </c>
      <c r="O5960" s="188">
        <v>168.88940000000002</v>
      </c>
      <c r="P5960" s="188">
        <v>131.89002887999999</v>
      </c>
      <c r="Q5960" s="188">
        <f t="shared" si="703"/>
        <v>36.999371120000035</v>
      </c>
      <c r="S5960" s="184">
        <v>0</v>
      </c>
      <c r="T5960" s="184">
        <v>0</v>
      </c>
      <c r="U5960" s="184">
        <f t="shared" si="704"/>
        <v>0</v>
      </c>
      <c r="W5960" s="185">
        <v>0</v>
      </c>
      <c r="X5960" s="185">
        <v>0</v>
      </c>
      <c r="Y5960" s="185">
        <f t="shared" si="705"/>
        <v>0</v>
      </c>
    </row>
    <row r="5961" spans="2:25" s="187" customFormat="1" hidden="1" x14ac:dyDescent="0.3">
      <c r="B5961" s="226" t="s">
        <v>6250</v>
      </c>
      <c r="C5961" s="338" t="s">
        <v>13424</v>
      </c>
      <c r="D5961" s="249"/>
      <c r="E5961" s="249"/>
      <c r="F5961" s="183"/>
      <c r="G5961" s="184">
        <f t="shared" si="708"/>
        <v>2167.076</v>
      </c>
      <c r="H5961" s="184">
        <f t="shared" si="709"/>
        <v>727.68675800000005</v>
      </c>
      <c r="I5961" s="184">
        <f t="shared" ref="I5961:I6024" si="710">+ABS(G5961-H5961)</f>
        <v>1439.389242</v>
      </c>
      <c r="K5961" s="184">
        <v>0</v>
      </c>
      <c r="L5961" s="184">
        <v>0</v>
      </c>
      <c r="M5961" s="184">
        <f t="shared" ref="M5961:M6024" si="711">+ABS(K5961-L5961)</f>
        <v>0</v>
      </c>
      <c r="O5961" s="188">
        <v>2167.076</v>
      </c>
      <c r="P5961" s="188">
        <v>727.68675800000005</v>
      </c>
      <c r="Q5961" s="188">
        <f t="shared" ref="Q5961:Q6024" si="712">+ABS(O5961-P5961)</f>
        <v>1439.389242</v>
      </c>
      <c r="S5961" s="184">
        <v>0</v>
      </c>
      <c r="T5961" s="184">
        <v>0</v>
      </c>
      <c r="U5961" s="184">
        <f t="shared" ref="U5961:U6024" si="713">+ABS(S5961-T5961)</f>
        <v>0</v>
      </c>
      <c r="W5961" s="185">
        <v>0</v>
      </c>
      <c r="X5961" s="185">
        <v>0</v>
      </c>
      <c r="Y5961" s="185">
        <f t="shared" ref="Y5961:Y6024" si="714">+ABS(W5961-X5961)</f>
        <v>0</v>
      </c>
    </row>
    <row r="5962" spans="2:25" s="187" customFormat="1" x14ac:dyDescent="0.3">
      <c r="B5962" s="262" t="s">
        <v>331</v>
      </c>
      <c r="C5962" s="338" t="s">
        <v>13750</v>
      </c>
      <c r="D5962" s="249"/>
      <c r="E5962" s="249"/>
      <c r="F5962" s="183"/>
      <c r="G5962" s="176">
        <f>+K5962+O5962+S5962+W5962-D5962</f>
        <v>94174.204599999997</v>
      </c>
      <c r="H5962" s="176">
        <f>+L5962+P5962+T5962+X5962-E5962</f>
        <v>69106.358213890009</v>
      </c>
      <c r="I5962" s="176">
        <f t="shared" si="710"/>
        <v>25067.846386109988</v>
      </c>
      <c r="J5962" s="179"/>
      <c r="K5962" s="245">
        <v>0</v>
      </c>
      <c r="L5962" s="245">
        <v>0</v>
      </c>
      <c r="M5962" s="245">
        <f t="shared" si="711"/>
        <v>0</v>
      </c>
      <c r="N5962" s="179"/>
      <c r="O5962" s="243">
        <v>94174.204599999997</v>
      </c>
      <c r="P5962" s="243">
        <v>69106.358213890009</v>
      </c>
      <c r="Q5962" s="243">
        <f t="shared" si="712"/>
        <v>25067.846386109988</v>
      </c>
      <c r="R5962" s="244"/>
      <c r="S5962" s="243">
        <v>0</v>
      </c>
      <c r="T5962" s="243">
        <v>0</v>
      </c>
      <c r="U5962" s="243">
        <f t="shared" si="713"/>
        <v>0</v>
      </c>
      <c r="V5962" s="244"/>
      <c r="W5962" s="243">
        <v>0</v>
      </c>
      <c r="X5962" s="243">
        <v>0</v>
      </c>
      <c r="Y5962" s="243">
        <f t="shared" si="714"/>
        <v>0</v>
      </c>
    </row>
    <row r="5963" spans="2:25" s="187" customFormat="1" hidden="1" x14ac:dyDescent="0.3">
      <c r="B5963" s="226" t="s">
        <v>6251</v>
      </c>
      <c r="C5963" s="338" t="s">
        <v>13425</v>
      </c>
      <c r="D5963" s="249"/>
      <c r="E5963" s="249"/>
      <c r="F5963" s="183"/>
      <c r="G5963" s="184">
        <f t="shared" si="708"/>
        <v>213.20299999999997</v>
      </c>
      <c r="H5963" s="184">
        <f t="shared" si="709"/>
        <v>201.84066975000002</v>
      </c>
      <c r="I5963" s="184">
        <f t="shared" si="710"/>
        <v>11.362330249999957</v>
      </c>
      <c r="K5963" s="184">
        <v>0</v>
      </c>
      <c r="L5963" s="184">
        <v>0</v>
      </c>
      <c r="M5963" s="184">
        <f t="shared" si="711"/>
        <v>0</v>
      </c>
      <c r="O5963" s="188">
        <v>213.20299999999997</v>
      </c>
      <c r="P5963" s="188">
        <v>201.84066975000002</v>
      </c>
      <c r="Q5963" s="188">
        <f t="shared" si="712"/>
        <v>11.362330249999957</v>
      </c>
      <c r="S5963" s="184">
        <v>0</v>
      </c>
      <c r="T5963" s="184">
        <v>0</v>
      </c>
      <c r="U5963" s="184">
        <f t="shared" si="713"/>
        <v>0</v>
      </c>
      <c r="W5963" s="185">
        <v>0</v>
      </c>
      <c r="X5963" s="185">
        <v>0</v>
      </c>
      <c r="Y5963" s="185">
        <f t="shared" si="714"/>
        <v>0</v>
      </c>
    </row>
    <row r="5964" spans="2:25" s="187" customFormat="1" hidden="1" x14ac:dyDescent="0.3">
      <c r="B5964" s="226" t="s">
        <v>6252</v>
      </c>
      <c r="C5964" s="338" t="s">
        <v>13426</v>
      </c>
      <c r="D5964" s="249"/>
      <c r="E5964" s="249"/>
      <c r="F5964" s="183"/>
      <c r="G5964" s="184">
        <f t="shared" si="708"/>
        <v>719.17570000000001</v>
      </c>
      <c r="H5964" s="184">
        <f t="shared" si="709"/>
        <v>614.53529120000007</v>
      </c>
      <c r="I5964" s="184">
        <f t="shared" si="710"/>
        <v>104.64040879999993</v>
      </c>
      <c r="K5964" s="184">
        <v>0</v>
      </c>
      <c r="L5964" s="184">
        <v>0</v>
      </c>
      <c r="M5964" s="184">
        <f t="shared" si="711"/>
        <v>0</v>
      </c>
      <c r="O5964" s="188">
        <v>719.17570000000001</v>
      </c>
      <c r="P5964" s="188">
        <v>614.53529120000007</v>
      </c>
      <c r="Q5964" s="188">
        <f t="shared" si="712"/>
        <v>104.64040879999993</v>
      </c>
      <c r="S5964" s="184">
        <v>0</v>
      </c>
      <c r="T5964" s="184">
        <v>0</v>
      </c>
      <c r="U5964" s="184">
        <f t="shared" si="713"/>
        <v>0</v>
      </c>
      <c r="W5964" s="185">
        <v>0</v>
      </c>
      <c r="X5964" s="185">
        <v>0</v>
      </c>
      <c r="Y5964" s="185">
        <f t="shared" si="714"/>
        <v>0</v>
      </c>
    </row>
    <row r="5965" spans="2:25" s="187" customFormat="1" hidden="1" x14ac:dyDescent="0.3">
      <c r="B5965" s="226" t="s">
        <v>6253</v>
      </c>
      <c r="C5965" s="338" t="s">
        <v>13427</v>
      </c>
      <c r="D5965" s="249"/>
      <c r="E5965" s="249"/>
      <c r="F5965" s="183"/>
      <c r="G5965" s="184">
        <f t="shared" si="708"/>
        <v>874.50930000000005</v>
      </c>
      <c r="H5965" s="184">
        <f t="shared" si="709"/>
        <v>741.54165620999993</v>
      </c>
      <c r="I5965" s="184">
        <f t="shared" si="710"/>
        <v>132.96764379000012</v>
      </c>
      <c r="K5965" s="184">
        <v>0</v>
      </c>
      <c r="L5965" s="184">
        <v>0</v>
      </c>
      <c r="M5965" s="184">
        <f t="shared" si="711"/>
        <v>0</v>
      </c>
      <c r="O5965" s="188">
        <v>874.50930000000005</v>
      </c>
      <c r="P5965" s="188">
        <v>741.54165620999993</v>
      </c>
      <c r="Q5965" s="188">
        <f t="shared" si="712"/>
        <v>132.96764379000012</v>
      </c>
      <c r="S5965" s="184">
        <v>0</v>
      </c>
      <c r="T5965" s="184">
        <v>0</v>
      </c>
      <c r="U5965" s="184">
        <f t="shared" si="713"/>
        <v>0</v>
      </c>
      <c r="W5965" s="185">
        <v>0</v>
      </c>
      <c r="X5965" s="185">
        <v>0</v>
      </c>
      <c r="Y5965" s="185">
        <f t="shared" si="714"/>
        <v>0</v>
      </c>
    </row>
    <row r="5966" spans="2:25" s="187" customFormat="1" hidden="1" x14ac:dyDescent="0.3">
      <c r="B5966" s="226" t="s">
        <v>6254</v>
      </c>
      <c r="C5966" s="338" t="s">
        <v>13428</v>
      </c>
      <c r="D5966" s="249"/>
      <c r="E5966" s="249"/>
      <c r="F5966" s="183"/>
      <c r="G5966" s="184">
        <f t="shared" si="708"/>
        <v>1913.789</v>
      </c>
      <c r="H5966" s="184">
        <f t="shared" si="709"/>
        <v>1838.8594913099998</v>
      </c>
      <c r="I5966" s="184">
        <f t="shared" si="710"/>
        <v>74.929508690000148</v>
      </c>
      <c r="K5966" s="184">
        <v>0</v>
      </c>
      <c r="L5966" s="184">
        <v>0</v>
      </c>
      <c r="M5966" s="184">
        <f t="shared" si="711"/>
        <v>0</v>
      </c>
      <c r="O5966" s="188">
        <v>1913.789</v>
      </c>
      <c r="P5966" s="188">
        <v>1838.8594913099998</v>
      </c>
      <c r="Q5966" s="188">
        <f t="shared" si="712"/>
        <v>74.929508690000148</v>
      </c>
      <c r="S5966" s="184">
        <v>0</v>
      </c>
      <c r="T5966" s="184">
        <v>0</v>
      </c>
      <c r="U5966" s="184">
        <f t="shared" si="713"/>
        <v>0</v>
      </c>
      <c r="W5966" s="185">
        <v>0</v>
      </c>
      <c r="X5966" s="185">
        <v>0</v>
      </c>
      <c r="Y5966" s="185">
        <f t="shared" si="714"/>
        <v>0</v>
      </c>
    </row>
    <row r="5967" spans="2:25" s="187" customFormat="1" hidden="1" x14ac:dyDescent="0.3">
      <c r="B5967" s="226" t="s">
        <v>6255</v>
      </c>
      <c r="C5967" s="338" t="s">
        <v>13429</v>
      </c>
      <c r="D5967" s="249"/>
      <c r="E5967" s="249"/>
      <c r="F5967" s="183"/>
      <c r="G5967" s="184">
        <f t="shared" si="708"/>
        <v>1844.3780999999999</v>
      </c>
      <c r="H5967" s="184">
        <f t="shared" si="709"/>
        <v>1698.1751290599998</v>
      </c>
      <c r="I5967" s="184">
        <f t="shared" si="710"/>
        <v>146.20297094000011</v>
      </c>
      <c r="K5967" s="184">
        <v>0</v>
      </c>
      <c r="L5967" s="184">
        <v>0</v>
      </c>
      <c r="M5967" s="184">
        <f t="shared" si="711"/>
        <v>0</v>
      </c>
      <c r="O5967" s="188">
        <v>1844.3780999999999</v>
      </c>
      <c r="P5967" s="188">
        <v>1698.1751290599998</v>
      </c>
      <c r="Q5967" s="188">
        <f t="shared" si="712"/>
        <v>146.20297094000011</v>
      </c>
      <c r="S5967" s="184">
        <v>0</v>
      </c>
      <c r="T5967" s="184">
        <v>0</v>
      </c>
      <c r="U5967" s="184">
        <f t="shared" si="713"/>
        <v>0</v>
      </c>
      <c r="W5967" s="185">
        <v>0</v>
      </c>
      <c r="X5967" s="185">
        <v>0</v>
      </c>
      <c r="Y5967" s="185">
        <f t="shared" si="714"/>
        <v>0</v>
      </c>
    </row>
    <row r="5968" spans="2:25" s="187" customFormat="1" hidden="1" x14ac:dyDescent="0.3">
      <c r="B5968" s="226" t="s">
        <v>6256</v>
      </c>
      <c r="C5968" s="338" t="s">
        <v>13430</v>
      </c>
      <c r="D5968" s="249"/>
      <c r="E5968" s="249"/>
      <c r="F5968" s="183"/>
      <c r="G5968" s="184">
        <f t="shared" si="708"/>
        <v>1453.9067</v>
      </c>
      <c r="H5968" s="184">
        <f t="shared" si="709"/>
        <v>1388.7103826699999</v>
      </c>
      <c r="I5968" s="184">
        <f t="shared" si="710"/>
        <v>65.196317330000056</v>
      </c>
      <c r="K5968" s="184">
        <v>0</v>
      </c>
      <c r="L5968" s="184">
        <v>0</v>
      </c>
      <c r="M5968" s="184">
        <f t="shared" si="711"/>
        <v>0</v>
      </c>
      <c r="O5968" s="188">
        <v>1453.9067</v>
      </c>
      <c r="P5968" s="188">
        <v>1388.7103826699999</v>
      </c>
      <c r="Q5968" s="188">
        <f t="shared" si="712"/>
        <v>65.196317330000056</v>
      </c>
      <c r="S5968" s="184">
        <v>0</v>
      </c>
      <c r="T5968" s="184">
        <v>0</v>
      </c>
      <c r="U5968" s="184">
        <f t="shared" si="713"/>
        <v>0</v>
      </c>
      <c r="W5968" s="185">
        <v>0</v>
      </c>
      <c r="X5968" s="185">
        <v>0</v>
      </c>
      <c r="Y5968" s="185">
        <f t="shared" si="714"/>
        <v>0</v>
      </c>
    </row>
    <row r="5969" spans="2:25" s="187" customFormat="1" hidden="1" x14ac:dyDescent="0.3">
      <c r="B5969" s="226" t="s">
        <v>6257</v>
      </c>
      <c r="C5969" s="338" t="s">
        <v>13431</v>
      </c>
      <c r="D5969" s="249"/>
      <c r="E5969" s="249"/>
      <c r="F5969" s="183"/>
      <c r="G5969" s="184">
        <f t="shared" si="708"/>
        <v>1169.7135999999998</v>
      </c>
      <c r="H5969" s="184">
        <f t="shared" si="709"/>
        <v>1100.84035606</v>
      </c>
      <c r="I5969" s="184">
        <f t="shared" si="710"/>
        <v>68.873243939999838</v>
      </c>
      <c r="K5969" s="184">
        <v>0</v>
      </c>
      <c r="L5969" s="184">
        <v>0</v>
      </c>
      <c r="M5969" s="184">
        <f t="shared" si="711"/>
        <v>0</v>
      </c>
      <c r="O5969" s="188">
        <v>1169.7135999999998</v>
      </c>
      <c r="P5969" s="188">
        <v>1100.84035606</v>
      </c>
      <c r="Q5969" s="188">
        <f t="shared" si="712"/>
        <v>68.873243939999838</v>
      </c>
      <c r="S5969" s="184">
        <v>0</v>
      </c>
      <c r="T5969" s="184">
        <v>0</v>
      </c>
      <c r="U5969" s="184">
        <f t="shared" si="713"/>
        <v>0</v>
      </c>
      <c r="W5969" s="185">
        <v>0</v>
      </c>
      <c r="X5969" s="185">
        <v>0</v>
      </c>
      <c r="Y5969" s="185">
        <f t="shared" si="714"/>
        <v>0</v>
      </c>
    </row>
    <row r="5970" spans="2:25" s="187" customFormat="1" hidden="1" x14ac:dyDescent="0.3">
      <c r="B5970" s="226" t="s">
        <v>6258</v>
      </c>
      <c r="C5970" s="338" t="s">
        <v>13432</v>
      </c>
      <c r="D5970" s="249"/>
      <c r="E5970" s="249"/>
      <c r="F5970" s="183"/>
      <c r="G5970" s="184">
        <f t="shared" si="708"/>
        <v>1333.5856000000001</v>
      </c>
      <c r="H5970" s="184">
        <f t="shared" si="709"/>
        <v>1274.4035820900001</v>
      </c>
      <c r="I5970" s="184">
        <f t="shared" si="710"/>
        <v>59.182017910000013</v>
      </c>
      <c r="K5970" s="184">
        <v>0</v>
      </c>
      <c r="L5970" s="184">
        <v>0</v>
      </c>
      <c r="M5970" s="184">
        <f t="shared" si="711"/>
        <v>0</v>
      </c>
      <c r="O5970" s="188">
        <v>1333.5856000000001</v>
      </c>
      <c r="P5970" s="188">
        <v>1274.4035820900001</v>
      </c>
      <c r="Q5970" s="188">
        <f t="shared" si="712"/>
        <v>59.182017910000013</v>
      </c>
      <c r="S5970" s="184">
        <v>0</v>
      </c>
      <c r="T5970" s="184">
        <v>0</v>
      </c>
      <c r="U5970" s="184">
        <f t="shared" si="713"/>
        <v>0</v>
      </c>
      <c r="W5970" s="185">
        <v>0</v>
      </c>
      <c r="X5970" s="185">
        <v>0</v>
      </c>
      <c r="Y5970" s="185">
        <f t="shared" si="714"/>
        <v>0</v>
      </c>
    </row>
    <row r="5971" spans="2:25" s="187" customFormat="1" hidden="1" x14ac:dyDescent="0.3">
      <c r="B5971" s="226" t="s">
        <v>6259</v>
      </c>
      <c r="C5971" s="338" t="s">
        <v>13433</v>
      </c>
      <c r="D5971" s="249"/>
      <c r="E5971" s="249"/>
      <c r="F5971" s="183"/>
      <c r="G5971" s="184">
        <f t="shared" si="708"/>
        <v>699.13379999999995</v>
      </c>
      <c r="H5971" s="184">
        <f t="shared" si="709"/>
        <v>667.75874481000005</v>
      </c>
      <c r="I5971" s="184">
        <f t="shared" si="710"/>
        <v>31.375055189999898</v>
      </c>
      <c r="K5971" s="184">
        <v>0</v>
      </c>
      <c r="L5971" s="184">
        <v>0</v>
      </c>
      <c r="M5971" s="184">
        <f t="shared" si="711"/>
        <v>0</v>
      </c>
      <c r="O5971" s="188">
        <v>699.13379999999995</v>
      </c>
      <c r="P5971" s="188">
        <v>667.75874481000005</v>
      </c>
      <c r="Q5971" s="188">
        <f t="shared" si="712"/>
        <v>31.375055189999898</v>
      </c>
      <c r="S5971" s="184">
        <v>0</v>
      </c>
      <c r="T5971" s="184">
        <v>0</v>
      </c>
      <c r="U5971" s="184">
        <f t="shared" si="713"/>
        <v>0</v>
      </c>
      <c r="W5971" s="185">
        <v>0</v>
      </c>
      <c r="X5971" s="185">
        <v>0</v>
      </c>
      <c r="Y5971" s="185">
        <f t="shared" si="714"/>
        <v>0</v>
      </c>
    </row>
    <row r="5972" spans="2:25" s="187" customFormat="1" hidden="1" x14ac:dyDescent="0.3">
      <c r="B5972" s="226" t="s">
        <v>6260</v>
      </c>
      <c r="C5972" s="338" t="s">
        <v>13434</v>
      </c>
      <c r="D5972" s="249"/>
      <c r="E5972" s="249"/>
      <c r="F5972" s="183"/>
      <c r="G5972" s="184">
        <f t="shared" si="708"/>
        <v>1188.3851000000002</v>
      </c>
      <c r="H5972" s="184">
        <f t="shared" si="709"/>
        <v>1158.1712223099998</v>
      </c>
      <c r="I5972" s="184">
        <f t="shared" si="710"/>
        <v>30.213877690000345</v>
      </c>
      <c r="K5972" s="184">
        <v>0</v>
      </c>
      <c r="L5972" s="184">
        <v>0</v>
      </c>
      <c r="M5972" s="184">
        <f t="shared" si="711"/>
        <v>0</v>
      </c>
      <c r="O5972" s="188">
        <v>1188.3851000000002</v>
      </c>
      <c r="P5972" s="188">
        <v>1158.1712223099998</v>
      </c>
      <c r="Q5972" s="188">
        <f t="shared" si="712"/>
        <v>30.213877690000345</v>
      </c>
      <c r="S5972" s="184">
        <v>0</v>
      </c>
      <c r="T5972" s="184">
        <v>0</v>
      </c>
      <c r="U5972" s="184">
        <f t="shared" si="713"/>
        <v>0</v>
      </c>
      <c r="W5972" s="185">
        <v>0</v>
      </c>
      <c r="X5972" s="185">
        <v>0</v>
      </c>
      <c r="Y5972" s="185">
        <f t="shared" si="714"/>
        <v>0</v>
      </c>
    </row>
    <row r="5973" spans="2:25" s="187" customFormat="1" hidden="1" x14ac:dyDescent="0.3">
      <c r="B5973" s="226" t="s">
        <v>6261</v>
      </c>
      <c r="C5973" s="338" t="s">
        <v>13435</v>
      </c>
      <c r="D5973" s="249"/>
      <c r="E5973" s="249"/>
      <c r="F5973" s="183"/>
      <c r="G5973" s="184">
        <f t="shared" si="708"/>
        <v>1200.6986999999999</v>
      </c>
      <c r="H5973" s="184">
        <f t="shared" si="709"/>
        <v>1046.5388203799998</v>
      </c>
      <c r="I5973" s="184">
        <f t="shared" si="710"/>
        <v>154.15987962000008</v>
      </c>
      <c r="K5973" s="184">
        <v>0</v>
      </c>
      <c r="L5973" s="184">
        <v>0</v>
      </c>
      <c r="M5973" s="184">
        <f t="shared" si="711"/>
        <v>0</v>
      </c>
      <c r="O5973" s="188">
        <v>1200.6986999999999</v>
      </c>
      <c r="P5973" s="188">
        <v>1046.5388203799998</v>
      </c>
      <c r="Q5973" s="188">
        <f t="shared" si="712"/>
        <v>154.15987962000008</v>
      </c>
      <c r="S5973" s="184">
        <v>0</v>
      </c>
      <c r="T5973" s="184">
        <v>0</v>
      </c>
      <c r="U5973" s="184">
        <f t="shared" si="713"/>
        <v>0</v>
      </c>
      <c r="W5973" s="185">
        <v>0</v>
      </c>
      <c r="X5973" s="185">
        <v>0</v>
      </c>
      <c r="Y5973" s="185">
        <f t="shared" si="714"/>
        <v>0</v>
      </c>
    </row>
    <row r="5974" spans="2:25" s="187" customFormat="1" hidden="1" x14ac:dyDescent="0.3">
      <c r="B5974" s="226" t="s">
        <v>6262</v>
      </c>
      <c r="C5974" s="338" t="s">
        <v>13436</v>
      </c>
      <c r="D5974" s="249"/>
      <c r="E5974" s="249"/>
      <c r="F5974" s="183"/>
      <c r="G5974" s="184">
        <f t="shared" si="708"/>
        <v>1177.3440999999998</v>
      </c>
      <c r="H5974" s="184">
        <f t="shared" si="709"/>
        <v>1079.8896172699999</v>
      </c>
      <c r="I5974" s="184">
        <f t="shared" si="710"/>
        <v>97.454482729999881</v>
      </c>
      <c r="K5974" s="184">
        <v>0</v>
      </c>
      <c r="L5974" s="184">
        <v>0</v>
      </c>
      <c r="M5974" s="184">
        <f t="shared" si="711"/>
        <v>0</v>
      </c>
      <c r="O5974" s="188">
        <v>1177.3440999999998</v>
      </c>
      <c r="P5974" s="188">
        <v>1079.8896172699999</v>
      </c>
      <c r="Q5974" s="188">
        <f t="shared" si="712"/>
        <v>97.454482729999881</v>
      </c>
      <c r="S5974" s="184">
        <v>0</v>
      </c>
      <c r="T5974" s="184">
        <v>0</v>
      </c>
      <c r="U5974" s="184">
        <f t="shared" si="713"/>
        <v>0</v>
      </c>
      <c r="W5974" s="185">
        <v>0</v>
      </c>
      <c r="X5974" s="185">
        <v>0</v>
      </c>
      <c r="Y5974" s="185">
        <f t="shared" si="714"/>
        <v>0</v>
      </c>
    </row>
    <row r="5975" spans="2:25" s="187" customFormat="1" hidden="1" x14ac:dyDescent="0.3">
      <c r="B5975" s="226" t="s">
        <v>6263</v>
      </c>
      <c r="C5975" s="338" t="s">
        <v>13437</v>
      </c>
      <c r="D5975" s="249"/>
      <c r="E5975" s="249"/>
      <c r="F5975" s="183"/>
      <c r="G5975" s="184">
        <f t="shared" si="708"/>
        <v>1560.6104</v>
      </c>
      <c r="H5975" s="184">
        <f t="shared" si="709"/>
        <v>1431.69729929</v>
      </c>
      <c r="I5975" s="184">
        <f t="shared" si="710"/>
        <v>128.91310070999998</v>
      </c>
      <c r="K5975" s="184">
        <v>0</v>
      </c>
      <c r="L5975" s="184">
        <v>0</v>
      </c>
      <c r="M5975" s="184">
        <f t="shared" si="711"/>
        <v>0</v>
      </c>
      <c r="O5975" s="188">
        <v>1560.6104</v>
      </c>
      <c r="P5975" s="188">
        <v>1431.69729929</v>
      </c>
      <c r="Q5975" s="188">
        <f t="shared" si="712"/>
        <v>128.91310070999998</v>
      </c>
      <c r="S5975" s="184">
        <v>0</v>
      </c>
      <c r="T5975" s="184">
        <v>0</v>
      </c>
      <c r="U5975" s="184">
        <f t="shared" si="713"/>
        <v>0</v>
      </c>
      <c r="W5975" s="185">
        <v>0</v>
      </c>
      <c r="X5975" s="185">
        <v>0</v>
      </c>
      <c r="Y5975" s="185">
        <f t="shared" si="714"/>
        <v>0</v>
      </c>
    </row>
    <row r="5976" spans="2:25" s="187" customFormat="1" hidden="1" x14ac:dyDescent="0.3">
      <c r="B5976" s="226" t="s">
        <v>6264</v>
      </c>
      <c r="C5976" s="338" t="s">
        <v>13438</v>
      </c>
      <c r="D5976" s="249"/>
      <c r="E5976" s="249"/>
      <c r="F5976" s="183"/>
      <c r="G5976" s="184">
        <f t="shared" si="708"/>
        <v>1517.4125999999999</v>
      </c>
      <c r="H5976" s="184">
        <f t="shared" si="709"/>
        <v>1464.5786026599999</v>
      </c>
      <c r="I5976" s="184">
        <f t="shared" si="710"/>
        <v>52.833997339999996</v>
      </c>
      <c r="K5976" s="184">
        <v>0</v>
      </c>
      <c r="L5976" s="184">
        <v>0</v>
      </c>
      <c r="M5976" s="184">
        <f t="shared" si="711"/>
        <v>0</v>
      </c>
      <c r="O5976" s="188">
        <v>1517.4125999999999</v>
      </c>
      <c r="P5976" s="188">
        <v>1464.5786026599999</v>
      </c>
      <c r="Q5976" s="188">
        <f t="shared" si="712"/>
        <v>52.833997339999996</v>
      </c>
      <c r="S5976" s="184">
        <v>0</v>
      </c>
      <c r="T5976" s="184">
        <v>0</v>
      </c>
      <c r="U5976" s="184">
        <f t="shared" si="713"/>
        <v>0</v>
      </c>
      <c r="W5976" s="185">
        <v>0</v>
      </c>
      <c r="X5976" s="185">
        <v>0</v>
      </c>
      <c r="Y5976" s="185">
        <f t="shared" si="714"/>
        <v>0</v>
      </c>
    </row>
    <row r="5977" spans="2:25" s="187" customFormat="1" hidden="1" x14ac:dyDescent="0.3">
      <c r="B5977" s="226" t="s">
        <v>6265</v>
      </c>
      <c r="C5977" s="338" t="s">
        <v>13439</v>
      </c>
      <c r="D5977" s="249"/>
      <c r="E5977" s="249"/>
      <c r="F5977" s="183"/>
      <c r="G5977" s="184">
        <f t="shared" si="708"/>
        <v>2675.6049000000003</v>
      </c>
      <c r="H5977" s="184">
        <f t="shared" si="709"/>
        <v>2410.1358970599999</v>
      </c>
      <c r="I5977" s="184">
        <f t="shared" si="710"/>
        <v>265.46900294000034</v>
      </c>
      <c r="K5977" s="184">
        <v>0</v>
      </c>
      <c r="L5977" s="184">
        <v>0</v>
      </c>
      <c r="M5977" s="184">
        <f t="shared" si="711"/>
        <v>0</v>
      </c>
      <c r="O5977" s="188">
        <v>2675.6049000000003</v>
      </c>
      <c r="P5977" s="188">
        <v>2410.1358970599999</v>
      </c>
      <c r="Q5977" s="188">
        <f t="shared" si="712"/>
        <v>265.46900294000034</v>
      </c>
      <c r="S5977" s="184">
        <v>0</v>
      </c>
      <c r="T5977" s="184">
        <v>0</v>
      </c>
      <c r="U5977" s="184">
        <f t="shared" si="713"/>
        <v>0</v>
      </c>
      <c r="W5977" s="185">
        <v>0</v>
      </c>
      <c r="X5977" s="185">
        <v>0</v>
      </c>
      <c r="Y5977" s="185">
        <f t="shared" si="714"/>
        <v>0</v>
      </c>
    </row>
    <row r="5978" spans="2:25" s="187" customFormat="1" hidden="1" x14ac:dyDescent="0.3">
      <c r="B5978" s="226" t="s">
        <v>6266</v>
      </c>
      <c r="C5978" s="338" t="s">
        <v>13440</v>
      </c>
      <c r="D5978" s="249"/>
      <c r="E5978" s="249"/>
      <c r="F5978" s="183"/>
      <c r="G5978" s="184">
        <f t="shared" si="708"/>
        <v>245.63159999999999</v>
      </c>
      <c r="H5978" s="184">
        <f t="shared" si="709"/>
        <v>232.50820166999998</v>
      </c>
      <c r="I5978" s="184">
        <f t="shared" si="710"/>
        <v>13.123398330000015</v>
      </c>
      <c r="K5978" s="184">
        <v>0</v>
      </c>
      <c r="L5978" s="184">
        <v>0</v>
      </c>
      <c r="M5978" s="184">
        <f t="shared" si="711"/>
        <v>0</v>
      </c>
      <c r="O5978" s="188">
        <v>245.63159999999999</v>
      </c>
      <c r="P5978" s="188">
        <v>232.50820166999998</v>
      </c>
      <c r="Q5978" s="188">
        <f t="shared" si="712"/>
        <v>13.123398330000015</v>
      </c>
      <c r="S5978" s="184">
        <v>0</v>
      </c>
      <c r="T5978" s="184">
        <v>0</v>
      </c>
      <c r="U5978" s="184">
        <f t="shared" si="713"/>
        <v>0</v>
      </c>
      <c r="W5978" s="185">
        <v>0</v>
      </c>
      <c r="X5978" s="185">
        <v>0</v>
      </c>
      <c r="Y5978" s="185">
        <f t="shared" si="714"/>
        <v>0</v>
      </c>
    </row>
    <row r="5979" spans="2:25" s="187" customFormat="1" hidden="1" x14ac:dyDescent="0.3">
      <c r="B5979" s="226" t="s">
        <v>6267</v>
      </c>
      <c r="C5979" s="338" t="s">
        <v>13441</v>
      </c>
      <c r="D5979" s="249"/>
      <c r="E5979" s="249"/>
      <c r="F5979" s="183"/>
      <c r="G5979" s="184">
        <f t="shared" si="708"/>
        <v>9647.1558000000005</v>
      </c>
      <c r="H5979" s="184">
        <f t="shared" si="709"/>
        <v>8653.8790872599984</v>
      </c>
      <c r="I5979" s="184">
        <f t="shared" si="710"/>
        <v>993.27671274000204</v>
      </c>
      <c r="K5979" s="184">
        <v>0</v>
      </c>
      <c r="L5979" s="184">
        <v>0</v>
      </c>
      <c r="M5979" s="184">
        <f t="shared" si="711"/>
        <v>0</v>
      </c>
      <c r="O5979" s="188">
        <v>9647.1558000000005</v>
      </c>
      <c r="P5979" s="188">
        <v>8653.8790872599984</v>
      </c>
      <c r="Q5979" s="188">
        <f t="shared" si="712"/>
        <v>993.27671274000204</v>
      </c>
      <c r="S5979" s="184">
        <v>0</v>
      </c>
      <c r="T5979" s="184">
        <v>0</v>
      </c>
      <c r="U5979" s="184">
        <f t="shared" si="713"/>
        <v>0</v>
      </c>
      <c r="W5979" s="185">
        <v>0</v>
      </c>
      <c r="X5979" s="185">
        <v>0</v>
      </c>
      <c r="Y5979" s="185">
        <f t="shared" si="714"/>
        <v>0</v>
      </c>
    </row>
    <row r="5980" spans="2:25" s="187" customFormat="1" hidden="1" x14ac:dyDescent="0.3">
      <c r="B5980" s="226" t="s">
        <v>6268</v>
      </c>
      <c r="C5980" s="338" t="s">
        <v>13442</v>
      </c>
      <c r="D5980" s="249"/>
      <c r="E5980" s="249"/>
      <c r="F5980" s="183"/>
      <c r="G5980" s="184">
        <f t="shared" si="708"/>
        <v>314.36469999999997</v>
      </c>
      <c r="H5980" s="184">
        <f t="shared" si="709"/>
        <v>294.33026509000001</v>
      </c>
      <c r="I5980" s="184">
        <f t="shared" si="710"/>
        <v>20.034434909999959</v>
      </c>
      <c r="K5980" s="184">
        <v>0</v>
      </c>
      <c r="L5980" s="184">
        <v>0</v>
      </c>
      <c r="M5980" s="184">
        <f t="shared" si="711"/>
        <v>0</v>
      </c>
      <c r="O5980" s="188">
        <v>314.36469999999997</v>
      </c>
      <c r="P5980" s="188">
        <v>294.33026509000001</v>
      </c>
      <c r="Q5980" s="188">
        <f t="shared" si="712"/>
        <v>20.034434909999959</v>
      </c>
      <c r="S5980" s="184">
        <v>0</v>
      </c>
      <c r="T5980" s="184">
        <v>0</v>
      </c>
      <c r="U5980" s="184">
        <f t="shared" si="713"/>
        <v>0</v>
      </c>
      <c r="W5980" s="185">
        <v>0</v>
      </c>
      <c r="X5980" s="185">
        <v>0</v>
      </c>
      <c r="Y5980" s="185">
        <f t="shared" si="714"/>
        <v>0</v>
      </c>
    </row>
    <row r="5981" spans="2:25" s="187" customFormat="1" hidden="1" x14ac:dyDescent="0.3">
      <c r="B5981" s="226" t="s">
        <v>6269</v>
      </c>
      <c r="C5981" s="338" t="s">
        <v>13443</v>
      </c>
      <c r="D5981" s="249"/>
      <c r="E5981" s="249"/>
      <c r="F5981" s="183"/>
      <c r="G5981" s="184">
        <f t="shared" si="708"/>
        <v>1329.1889000000001</v>
      </c>
      <c r="H5981" s="184">
        <f t="shared" si="709"/>
        <v>1251.1637996300001</v>
      </c>
      <c r="I5981" s="184">
        <f t="shared" si="710"/>
        <v>78.025100370000018</v>
      </c>
      <c r="K5981" s="184">
        <v>0</v>
      </c>
      <c r="L5981" s="184">
        <v>0</v>
      </c>
      <c r="M5981" s="184">
        <f t="shared" si="711"/>
        <v>0</v>
      </c>
      <c r="O5981" s="188">
        <v>1329.1889000000001</v>
      </c>
      <c r="P5981" s="188">
        <v>1251.1637996300001</v>
      </c>
      <c r="Q5981" s="188">
        <f t="shared" si="712"/>
        <v>78.025100370000018</v>
      </c>
      <c r="S5981" s="184">
        <v>0</v>
      </c>
      <c r="T5981" s="184">
        <v>0</v>
      </c>
      <c r="U5981" s="184">
        <f t="shared" si="713"/>
        <v>0</v>
      </c>
      <c r="W5981" s="185">
        <v>0</v>
      </c>
      <c r="X5981" s="185">
        <v>0</v>
      </c>
      <c r="Y5981" s="185">
        <f t="shared" si="714"/>
        <v>0</v>
      </c>
    </row>
    <row r="5982" spans="2:25" s="187" customFormat="1" hidden="1" x14ac:dyDescent="0.3">
      <c r="B5982" s="226" t="s">
        <v>6270</v>
      </c>
      <c r="C5982" s="338" t="s">
        <v>13444</v>
      </c>
      <c r="D5982" s="249"/>
      <c r="E5982" s="249"/>
      <c r="F5982" s="183"/>
      <c r="G5982" s="184">
        <f t="shared" si="708"/>
        <v>0</v>
      </c>
      <c r="H5982" s="184">
        <f t="shared" si="709"/>
        <v>0</v>
      </c>
      <c r="I5982" s="184">
        <f t="shared" si="710"/>
        <v>0</v>
      </c>
      <c r="K5982" s="184">
        <v>0</v>
      </c>
      <c r="L5982" s="184">
        <v>0</v>
      </c>
      <c r="M5982" s="184">
        <f t="shared" si="711"/>
        <v>0</v>
      </c>
      <c r="O5982" s="188">
        <v>0</v>
      </c>
      <c r="P5982" s="188">
        <v>0</v>
      </c>
      <c r="Q5982" s="188">
        <f t="shared" si="712"/>
        <v>0</v>
      </c>
      <c r="S5982" s="184">
        <v>0</v>
      </c>
      <c r="T5982" s="184">
        <v>0</v>
      </c>
      <c r="U5982" s="184">
        <f t="shared" si="713"/>
        <v>0</v>
      </c>
      <c r="W5982" s="185">
        <v>0</v>
      </c>
      <c r="X5982" s="185">
        <v>0</v>
      </c>
      <c r="Y5982" s="185">
        <f t="shared" si="714"/>
        <v>0</v>
      </c>
    </row>
    <row r="5983" spans="2:25" s="187" customFormat="1" hidden="1" x14ac:dyDescent="0.3">
      <c r="B5983" s="226" t="s">
        <v>6271</v>
      </c>
      <c r="C5983" s="338" t="s">
        <v>13445</v>
      </c>
      <c r="D5983" s="249"/>
      <c r="E5983" s="249"/>
      <c r="F5983" s="183"/>
      <c r="G5983" s="184">
        <f t="shared" si="708"/>
        <v>494.5462</v>
      </c>
      <c r="H5983" s="184">
        <f t="shared" si="709"/>
        <v>404.79777990999997</v>
      </c>
      <c r="I5983" s="184">
        <f t="shared" si="710"/>
        <v>89.748420090000025</v>
      </c>
      <c r="K5983" s="184">
        <v>0</v>
      </c>
      <c r="L5983" s="184">
        <v>0</v>
      </c>
      <c r="M5983" s="184">
        <f t="shared" si="711"/>
        <v>0</v>
      </c>
      <c r="O5983" s="188">
        <v>494.5462</v>
      </c>
      <c r="P5983" s="188">
        <v>404.79777990999997</v>
      </c>
      <c r="Q5983" s="188">
        <f t="shared" si="712"/>
        <v>89.748420090000025</v>
      </c>
      <c r="S5983" s="184">
        <v>0</v>
      </c>
      <c r="T5983" s="184">
        <v>0</v>
      </c>
      <c r="U5983" s="184">
        <f t="shared" si="713"/>
        <v>0</v>
      </c>
      <c r="W5983" s="185">
        <v>0</v>
      </c>
      <c r="X5983" s="185">
        <v>0</v>
      </c>
      <c r="Y5983" s="185">
        <f t="shared" si="714"/>
        <v>0</v>
      </c>
    </row>
    <row r="5984" spans="2:25" s="187" customFormat="1" hidden="1" x14ac:dyDescent="0.3">
      <c r="B5984" s="226" t="s">
        <v>6272</v>
      </c>
      <c r="C5984" s="338" t="s">
        <v>13446</v>
      </c>
      <c r="D5984" s="249"/>
      <c r="E5984" s="249"/>
      <c r="F5984" s="183"/>
      <c r="G5984" s="184">
        <f t="shared" si="708"/>
        <v>273.72379999999998</v>
      </c>
      <c r="H5984" s="184">
        <f t="shared" si="709"/>
        <v>219.02245338</v>
      </c>
      <c r="I5984" s="184">
        <f t="shared" si="710"/>
        <v>54.701346619999981</v>
      </c>
      <c r="K5984" s="184">
        <v>0</v>
      </c>
      <c r="L5984" s="184">
        <v>0</v>
      </c>
      <c r="M5984" s="184">
        <f t="shared" si="711"/>
        <v>0</v>
      </c>
      <c r="O5984" s="188">
        <v>273.72379999999998</v>
      </c>
      <c r="P5984" s="188">
        <v>219.02245338</v>
      </c>
      <c r="Q5984" s="188">
        <f t="shared" si="712"/>
        <v>54.701346619999981</v>
      </c>
      <c r="S5984" s="184">
        <v>0</v>
      </c>
      <c r="T5984" s="184">
        <v>0</v>
      </c>
      <c r="U5984" s="184">
        <f t="shared" si="713"/>
        <v>0</v>
      </c>
      <c r="W5984" s="185">
        <v>0</v>
      </c>
      <c r="X5984" s="185">
        <v>0</v>
      </c>
      <c r="Y5984" s="185">
        <f t="shared" si="714"/>
        <v>0</v>
      </c>
    </row>
    <row r="5985" spans="2:27" s="187" customFormat="1" hidden="1" x14ac:dyDescent="0.3">
      <c r="B5985" s="226" t="s">
        <v>6273</v>
      </c>
      <c r="C5985" s="338" t="s">
        <v>13447</v>
      </c>
      <c r="D5985" s="249"/>
      <c r="E5985" s="249"/>
      <c r="F5985" s="183"/>
      <c r="G5985" s="184">
        <f t="shared" si="708"/>
        <v>470.11490000000003</v>
      </c>
      <c r="H5985" s="184">
        <f t="shared" si="709"/>
        <v>347.04165907999999</v>
      </c>
      <c r="I5985" s="184">
        <f t="shared" si="710"/>
        <v>123.07324092000005</v>
      </c>
      <c r="K5985" s="184">
        <v>0</v>
      </c>
      <c r="L5985" s="184">
        <v>0</v>
      </c>
      <c r="M5985" s="184">
        <f t="shared" si="711"/>
        <v>0</v>
      </c>
      <c r="O5985" s="188">
        <v>470.11490000000003</v>
      </c>
      <c r="P5985" s="188">
        <v>347.04165907999999</v>
      </c>
      <c r="Q5985" s="188">
        <f t="shared" si="712"/>
        <v>123.07324092000005</v>
      </c>
      <c r="S5985" s="184">
        <v>0</v>
      </c>
      <c r="T5985" s="184">
        <v>0</v>
      </c>
      <c r="U5985" s="184">
        <f t="shared" si="713"/>
        <v>0</v>
      </c>
      <c r="W5985" s="185">
        <v>0</v>
      </c>
      <c r="X5985" s="185">
        <v>0</v>
      </c>
      <c r="Y5985" s="185">
        <f t="shared" si="714"/>
        <v>0</v>
      </c>
    </row>
    <row r="5986" spans="2:27" s="187" customFormat="1" hidden="1" x14ac:dyDescent="0.3">
      <c r="B5986" s="226" t="s">
        <v>6274</v>
      </c>
      <c r="C5986" s="338" t="s">
        <v>13448</v>
      </c>
      <c r="D5986" s="249"/>
      <c r="E5986" s="249"/>
      <c r="F5986" s="183"/>
      <c r="G5986" s="184">
        <f t="shared" si="708"/>
        <v>440.49669999999998</v>
      </c>
      <c r="H5986" s="184">
        <f t="shared" si="709"/>
        <v>374.48176698999998</v>
      </c>
      <c r="I5986" s="184">
        <f t="shared" si="710"/>
        <v>66.014933009999993</v>
      </c>
      <c r="K5986" s="184">
        <v>0</v>
      </c>
      <c r="L5986" s="184">
        <v>0</v>
      </c>
      <c r="M5986" s="184">
        <f t="shared" si="711"/>
        <v>0</v>
      </c>
      <c r="O5986" s="188">
        <v>440.49669999999998</v>
      </c>
      <c r="P5986" s="188">
        <v>374.48176698999998</v>
      </c>
      <c r="Q5986" s="188">
        <f t="shared" si="712"/>
        <v>66.014933009999993</v>
      </c>
      <c r="S5986" s="184">
        <v>0</v>
      </c>
      <c r="T5986" s="184">
        <v>0</v>
      </c>
      <c r="U5986" s="184">
        <f t="shared" si="713"/>
        <v>0</v>
      </c>
      <c r="W5986" s="185">
        <v>0</v>
      </c>
      <c r="X5986" s="185">
        <v>0</v>
      </c>
      <c r="Y5986" s="185">
        <f t="shared" si="714"/>
        <v>0</v>
      </c>
    </row>
    <row r="5987" spans="2:27" s="187" customFormat="1" hidden="1" x14ac:dyDescent="0.3">
      <c r="B5987" s="226" t="s">
        <v>6275</v>
      </c>
      <c r="C5987" s="338" t="s">
        <v>13449</v>
      </c>
      <c r="D5987" s="249"/>
      <c r="E5987" s="249"/>
      <c r="F5987" s="183"/>
      <c r="G5987" s="184">
        <f t="shared" si="708"/>
        <v>286.70719999999994</v>
      </c>
      <c r="H5987" s="184">
        <f t="shared" si="709"/>
        <v>255.71423829</v>
      </c>
      <c r="I5987" s="184">
        <f t="shared" si="710"/>
        <v>30.992961709999946</v>
      </c>
      <c r="K5987" s="184">
        <v>0</v>
      </c>
      <c r="L5987" s="184">
        <v>0</v>
      </c>
      <c r="M5987" s="184">
        <f t="shared" si="711"/>
        <v>0</v>
      </c>
      <c r="O5987" s="188">
        <v>286.70719999999994</v>
      </c>
      <c r="P5987" s="188">
        <v>255.71423829</v>
      </c>
      <c r="Q5987" s="188">
        <f t="shared" si="712"/>
        <v>30.992961709999946</v>
      </c>
      <c r="S5987" s="184">
        <v>0</v>
      </c>
      <c r="T5987" s="184">
        <v>0</v>
      </c>
      <c r="U5987" s="184">
        <f t="shared" si="713"/>
        <v>0</v>
      </c>
      <c r="W5987" s="185">
        <v>0</v>
      </c>
      <c r="X5987" s="185">
        <v>0</v>
      </c>
      <c r="Y5987" s="185">
        <f t="shared" si="714"/>
        <v>0</v>
      </c>
    </row>
    <row r="5988" spans="2:27" s="187" customFormat="1" hidden="1" x14ac:dyDescent="0.3">
      <c r="B5988" s="226" t="s">
        <v>6276</v>
      </c>
      <c r="C5988" s="338" t="s">
        <v>13450</v>
      </c>
      <c r="D5988" s="249"/>
      <c r="E5988" s="249"/>
      <c r="F5988" s="183"/>
      <c r="G5988" s="184">
        <f t="shared" si="708"/>
        <v>452.8338</v>
      </c>
      <c r="H5988" s="184">
        <f t="shared" si="709"/>
        <v>318.75765280999997</v>
      </c>
      <c r="I5988" s="184">
        <f t="shared" si="710"/>
        <v>134.07614719000003</v>
      </c>
      <c r="K5988" s="184">
        <v>0</v>
      </c>
      <c r="L5988" s="184">
        <v>0</v>
      </c>
      <c r="M5988" s="184">
        <f t="shared" si="711"/>
        <v>0</v>
      </c>
      <c r="O5988" s="188">
        <v>452.8338</v>
      </c>
      <c r="P5988" s="188">
        <v>318.75765280999997</v>
      </c>
      <c r="Q5988" s="188">
        <f t="shared" si="712"/>
        <v>134.07614719000003</v>
      </c>
      <c r="S5988" s="184">
        <v>0</v>
      </c>
      <c r="T5988" s="184">
        <v>0</v>
      </c>
      <c r="U5988" s="184">
        <f t="shared" si="713"/>
        <v>0</v>
      </c>
      <c r="W5988" s="185">
        <v>0</v>
      </c>
      <c r="X5988" s="185">
        <v>0</v>
      </c>
      <c r="Y5988" s="185">
        <f t="shared" si="714"/>
        <v>0</v>
      </c>
    </row>
    <row r="5989" spans="2:27" s="187" customFormat="1" hidden="1" x14ac:dyDescent="0.3">
      <c r="B5989" s="226" t="s">
        <v>6277</v>
      </c>
      <c r="C5989" s="338" t="s">
        <v>13451</v>
      </c>
      <c r="D5989" s="249"/>
      <c r="E5989" s="249"/>
      <c r="F5989" s="183"/>
      <c r="G5989" s="184">
        <f t="shared" si="708"/>
        <v>357.09519999999998</v>
      </c>
      <c r="H5989" s="184">
        <f t="shared" si="709"/>
        <v>115.13483876000001</v>
      </c>
      <c r="I5989" s="184">
        <f t="shared" si="710"/>
        <v>241.96036123999997</v>
      </c>
      <c r="K5989" s="184">
        <v>0</v>
      </c>
      <c r="L5989" s="184">
        <v>0</v>
      </c>
      <c r="M5989" s="184">
        <f t="shared" si="711"/>
        <v>0</v>
      </c>
      <c r="O5989" s="188">
        <v>357.09519999999998</v>
      </c>
      <c r="P5989" s="188">
        <v>115.13483876000001</v>
      </c>
      <c r="Q5989" s="188">
        <f t="shared" si="712"/>
        <v>241.96036123999997</v>
      </c>
      <c r="S5989" s="184">
        <v>0</v>
      </c>
      <c r="T5989" s="184">
        <v>0</v>
      </c>
      <c r="U5989" s="184">
        <f t="shared" si="713"/>
        <v>0</v>
      </c>
      <c r="W5989" s="185">
        <v>0</v>
      </c>
      <c r="X5989" s="185">
        <v>0</v>
      </c>
      <c r="Y5989" s="185">
        <f t="shared" si="714"/>
        <v>0</v>
      </c>
    </row>
    <row r="5990" spans="2:27" s="187" customFormat="1" hidden="1" x14ac:dyDescent="0.3">
      <c r="B5990" s="226" t="s">
        <v>6278</v>
      </c>
      <c r="C5990" s="338" t="s">
        <v>13452</v>
      </c>
      <c r="D5990" s="249"/>
      <c r="E5990" s="249"/>
      <c r="F5990" s="183"/>
      <c r="G5990" s="184">
        <f t="shared" si="708"/>
        <v>282.91759999999999</v>
      </c>
      <c r="H5990" s="184">
        <f t="shared" si="709"/>
        <v>209.00022211000001</v>
      </c>
      <c r="I5990" s="184">
        <f t="shared" si="710"/>
        <v>73.917377889999983</v>
      </c>
      <c r="K5990" s="184">
        <v>0</v>
      </c>
      <c r="L5990" s="184">
        <v>0</v>
      </c>
      <c r="M5990" s="184">
        <f t="shared" si="711"/>
        <v>0</v>
      </c>
      <c r="O5990" s="188">
        <v>282.91759999999999</v>
      </c>
      <c r="P5990" s="188">
        <v>209.00022211000001</v>
      </c>
      <c r="Q5990" s="188">
        <f t="shared" si="712"/>
        <v>73.917377889999983</v>
      </c>
      <c r="S5990" s="184">
        <v>0</v>
      </c>
      <c r="T5990" s="184">
        <v>0</v>
      </c>
      <c r="U5990" s="184">
        <f t="shared" si="713"/>
        <v>0</v>
      </c>
      <c r="W5990" s="185">
        <v>0</v>
      </c>
      <c r="X5990" s="185">
        <v>0</v>
      </c>
      <c r="Y5990" s="185">
        <f t="shared" si="714"/>
        <v>0</v>
      </c>
    </row>
    <row r="5991" spans="2:27" s="187" customFormat="1" hidden="1" x14ac:dyDescent="0.3">
      <c r="B5991" s="226" t="s">
        <v>6279</v>
      </c>
      <c r="C5991" s="338" t="s">
        <v>13453</v>
      </c>
      <c r="D5991" s="249"/>
      <c r="E5991" s="249"/>
      <c r="F5991" s="183"/>
      <c r="G5991" s="184">
        <f t="shared" si="708"/>
        <v>576.6889000000001</v>
      </c>
      <c r="H5991" s="184">
        <f t="shared" si="709"/>
        <v>461.05034374000002</v>
      </c>
      <c r="I5991" s="184">
        <f t="shared" si="710"/>
        <v>115.63855626000009</v>
      </c>
      <c r="J5991" s="186"/>
      <c r="K5991" s="184">
        <v>0</v>
      </c>
      <c r="L5991" s="184">
        <v>0</v>
      </c>
      <c r="M5991" s="184">
        <f t="shared" si="711"/>
        <v>0</v>
      </c>
      <c r="N5991" s="186"/>
      <c r="O5991" s="185">
        <v>576.6889000000001</v>
      </c>
      <c r="P5991" s="185">
        <v>461.05034374000002</v>
      </c>
      <c r="Q5991" s="185">
        <f t="shared" si="712"/>
        <v>115.63855626000009</v>
      </c>
      <c r="R5991" s="186"/>
      <c r="S5991" s="184">
        <v>0</v>
      </c>
      <c r="T5991" s="184">
        <v>0</v>
      </c>
      <c r="U5991" s="184">
        <f t="shared" si="713"/>
        <v>0</v>
      </c>
      <c r="V5991" s="186"/>
      <c r="W5991" s="185">
        <v>0</v>
      </c>
      <c r="X5991" s="185">
        <v>0</v>
      </c>
      <c r="Y5991" s="185">
        <f t="shared" si="714"/>
        <v>0</v>
      </c>
      <c r="Z5991" s="189"/>
      <c r="AA5991" s="189"/>
    </row>
    <row r="5992" spans="2:27" s="187" customFormat="1" hidden="1" x14ac:dyDescent="0.3">
      <c r="B5992" s="226" t="s">
        <v>6280</v>
      </c>
      <c r="C5992" s="338" t="s">
        <v>13454</v>
      </c>
      <c r="D5992" s="249"/>
      <c r="E5992" s="249"/>
      <c r="F5992" s="183"/>
      <c r="G5992" s="184">
        <f t="shared" si="708"/>
        <v>507.9708</v>
      </c>
      <c r="H5992" s="184">
        <f t="shared" si="709"/>
        <v>402.70546042000001</v>
      </c>
      <c r="I5992" s="184">
        <f t="shared" si="710"/>
        <v>105.26533957999999</v>
      </c>
      <c r="K5992" s="184">
        <v>0</v>
      </c>
      <c r="L5992" s="184">
        <v>0</v>
      </c>
      <c r="M5992" s="184">
        <f t="shared" si="711"/>
        <v>0</v>
      </c>
      <c r="O5992" s="188">
        <v>507.9708</v>
      </c>
      <c r="P5992" s="188">
        <v>402.70546042000001</v>
      </c>
      <c r="Q5992" s="188">
        <f t="shared" si="712"/>
        <v>105.26533957999999</v>
      </c>
      <c r="S5992" s="184">
        <v>0</v>
      </c>
      <c r="T5992" s="184">
        <v>0</v>
      </c>
      <c r="U5992" s="184">
        <f t="shared" si="713"/>
        <v>0</v>
      </c>
      <c r="W5992" s="185">
        <v>0</v>
      </c>
      <c r="X5992" s="185">
        <v>0</v>
      </c>
      <c r="Y5992" s="185">
        <f t="shared" si="714"/>
        <v>0</v>
      </c>
    </row>
    <row r="5993" spans="2:27" s="187" customFormat="1" hidden="1" x14ac:dyDescent="0.3">
      <c r="B5993" s="226" t="s">
        <v>6281</v>
      </c>
      <c r="C5993" s="338" t="s">
        <v>13455</v>
      </c>
      <c r="D5993" s="249"/>
      <c r="E5993" s="249"/>
      <c r="F5993" s="183"/>
      <c r="G5993" s="184">
        <f t="shared" si="708"/>
        <v>446.01740000000001</v>
      </c>
      <c r="H5993" s="184">
        <f t="shared" si="709"/>
        <v>286.80506132000005</v>
      </c>
      <c r="I5993" s="184">
        <f t="shared" si="710"/>
        <v>159.21233867999996</v>
      </c>
      <c r="K5993" s="184">
        <v>0</v>
      </c>
      <c r="L5993" s="184">
        <v>0</v>
      </c>
      <c r="M5993" s="184">
        <f t="shared" si="711"/>
        <v>0</v>
      </c>
      <c r="O5993" s="188">
        <v>446.01740000000001</v>
      </c>
      <c r="P5993" s="188">
        <v>286.80506132000005</v>
      </c>
      <c r="Q5993" s="188">
        <f t="shared" si="712"/>
        <v>159.21233867999996</v>
      </c>
      <c r="S5993" s="184">
        <v>0</v>
      </c>
      <c r="T5993" s="184">
        <v>0</v>
      </c>
      <c r="U5993" s="184">
        <f t="shared" si="713"/>
        <v>0</v>
      </c>
      <c r="W5993" s="185">
        <v>0</v>
      </c>
      <c r="X5993" s="185">
        <v>0</v>
      </c>
      <c r="Y5993" s="185">
        <f t="shared" si="714"/>
        <v>0</v>
      </c>
    </row>
    <row r="5994" spans="2:27" s="187" customFormat="1" hidden="1" x14ac:dyDescent="0.3">
      <c r="B5994" s="226" t="s">
        <v>6282</v>
      </c>
      <c r="C5994" s="338" t="s">
        <v>13456</v>
      </c>
      <c r="D5994" s="249"/>
      <c r="E5994" s="249"/>
      <c r="F5994" s="183"/>
      <c r="G5994" s="184">
        <f t="shared" si="708"/>
        <v>658.96820000000002</v>
      </c>
      <c r="H5994" s="184">
        <f t="shared" si="709"/>
        <v>470.27701565000001</v>
      </c>
      <c r="I5994" s="184">
        <f t="shared" si="710"/>
        <v>188.69118435000001</v>
      </c>
      <c r="K5994" s="184">
        <v>0</v>
      </c>
      <c r="L5994" s="184">
        <v>0</v>
      </c>
      <c r="M5994" s="184">
        <f t="shared" si="711"/>
        <v>0</v>
      </c>
      <c r="O5994" s="188">
        <v>658.96820000000002</v>
      </c>
      <c r="P5994" s="188">
        <v>470.27701565000001</v>
      </c>
      <c r="Q5994" s="188">
        <f t="shared" si="712"/>
        <v>188.69118435000001</v>
      </c>
      <c r="S5994" s="184">
        <v>0</v>
      </c>
      <c r="T5994" s="184">
        <v>0</v>
      </c>
      <c r="U5994" s="184">
        <f t="shared" si="713"/>
        <v>0</v>
      </c>
      <c r="W5994" s="185">
        <v>0</v>
      </c>
      <c r="X5994" s="185">
        <v>0</v>
      </c>
      <c r="Y5994" s="185">
        <f t="shared" si="714"/>
        <v>0</v>
      </c>
    </row>
    <row r="5995" spans="2:27" s="187" customFormat="1" hidden="1" x14ac:dyDescent="0.3">
      <c r="B5995" s="226" t="s">
        <v>6283</v>
      </c>
      <c r="C5995" s="338" t="s">
        <v>13457</v>
      </c>
      <c r="D5995" s="249"/>
      <c r="E5995" s="249"/>
      <c r="F5995" s="183"/>
      <c r="G5995" s="184">
        <f t="shared" si="708"/>
        <v>536.42309999999998</v>
      </c>
      <c r="H5995" s="184">
        <f t="shared" si="709"/>
        <v>422.77850997000002</v>
      </c>
      <c r="I5995" s="184">
        <f t="shared" si="710"/>
        <v>113.64459002999996</v>
      </c>
      <c r="K5995" s="184">
        <v>0</v>
      </c>
      <c r="L5995" s="184">
        <v>0</v>
      </c>
      <c r="M5995" s="184">
        <f t="shared" si="711"/>
        <v>0</v>
      </c>
      <c r="O5995" s="188">
        <v>536.42309999999998</v>
      </c>
      <c r="P5995" s="188">
        <v>422.77850997000002</v>
      </c>
      <c r="Q5995" s="188">
        <f t="shared" si="712"/>
        <v>113.64459002999996</v>
      </c>
      <c r="S5995" s="184">
        <v>0</v>
      </c>
      <c r="T5995" s="184">
        <v>0</v>
      </c>
      <c r="U5995" s="184">
        <f t="shared" si="713"/>
        <v>0</v>
      </c>
      <c r="W5995" s="185">
        <v>0</v>
      </c>
      <c r="X5995" s="185">
        <v>0</v>
      </c>
      <c r="Y5995" s="185">
        <f t="shared" si="714"/>
        <v>0</v>
      </c>
    </row>
    <row r="5996" spans="2:27" s="187" customFormat="1" hidden="1" x14ac:dyDescent="0.3">
      <c r="B5996" s="226" t="s">
        <v>6284</v>
      </c>
      <c r="C5996" s="338" t="s">
        <v>13458</v>
      </c>
      <c r="D5996" s="249"/>
      <c r="E5996" s="249"/>
      <c r="F5996" s="183"/>
      <c r="G5996" s="184">
        <f t="shared" si="708"/>
        <v>367.351</v>
      </c>
      <c r="H5996" s="184">
        <f t="shared" si="709"/>
        <v>297.99460964999997</v>
      </c>
      <c r="I5996" s="184">
        <f t="shared" si="710"/>
        <v>69.356390350000027</v>
      </c>
      <c r="K5996" s="184">
        <v>0</v>
      </c>
      <c r="L5996" s="184">
        <v>0</v>
      </c>
      <c r="M5996" s="184">
        <f t="shared" si="711"/>
        <v>0</v>
      </c>
      <c r="O5996" s="188">
        <v>367.351</v>
      </c>
      <c r="P5996" s="188">
        <v>297.99460964999997</v>
      </c>
      <c r="Q5996" s="188">
        <f t="shared" si="712"/>
        <v>69.356390350000027</v>
      </c>
      <c r="S5996" s="184">
        <v>0</v>
      </c>
      <c r="T5996" s="184">
        <v>0</v>
      </c>
      <c r="U5996" s="184">
        <f t="shared" si="713"/>
        <v>0</v>
      </c>
      <c r="W5996" s="185">
        <v>0</v>
      </c>
      <c r="X5996" s="185">
        <v>0</v>
      </c>
      <c r="Y5996" s="185">
        <f t="shared" si="714"/>
        <v>0</v>
      </c>
    </row>
    <row r="5997" spans="2:27" s="187" customFormat="1" hidden="1" x14ac:dyDescent="0.3">
      <c r="B5997" s="226" t="s">
        <v>6285</v>
      </c>
      <c r="C5997" s="338" t="s">
        <v>13459</v>
      </c>
      <c r="D5997" s="249"/>
      <c r="E5997" s="249"/>
      <c r="F5997" s="183"/>
      <c r="G5997" s="184">
        <f t="shared" si="708"/>
        <v>512.41669999999999</v>
      </c>
      <c r="H5997" s="184">
        <f t="shared" si="709"/>
        <v>450.57406199000002</v>
      </c>
      <c r="I5997" s="184">
        <f t="shared" si="710"/>
        <v>61.842638009999973</v>
      </c>
      <c r="K5997" s="184">
        <v>0</v>
      </c>
      <c r="L5997" s="184">
        <v>0</v>
      </c>
      <c r="M5997" s="184">
        <f t="shared" si="711"/>
        <v>0</v>
      </c>
      <c r="O5997" s="188">
        <v>512.41669999999999</v>
      </c>
      <c r="P5997" s="188">
        <v>450.57406199000002</v>
      </c>
      <c r="Q5997" s="188">
        <f t="shared" si="712"/>
        <v>61.842638009999973</v>
      </c>
      <c r="S5997" s="184">
        <v>0</v>
      </c>
      <c r="T5997" s="184">
        <v>0</v>
      </c>
      <c r="U5997" s="184">
        <f t="shared" si="713"/>
        <v>0</v>
      </c>
      <c r="W5997" s="185">
        <v>0</v>
      </c>
      <c r="X5997" s="185">
        <v>0</v>
      </c>
      <c r="Y5997" s="185">
        <f t="shared" si="714"/>
        <v>0</v>
      </c>
    </row>
    <row r="5998" spans="2:27" s="187" customFormat="1" hidden="1" x14ac:dyDescent="0.3">
      <c r="B5998" s="226" t="s">
        <v>6286</v>
      </c>
      <c r="C5998" s="338" t="s">
        <v>13460</v>
      </c>
      <c r="D5998" s="249"/>
      <c r="E5998" s="249"/>
      <c r="F5998" s="183"/>
      <c r="G5998" s="184">
        <f t="shared" si="708"/>
        <v>350.5154</v>
      </c>
      <c r="H5998" s="184">
        <f t="shared" si="709"/>
        <v>300.05105800000001</v>
      </c>
      <c r="I5998" s="184">
        <f t="shared" si="710"/>
        <v>50.464341999999988</v>
      </c>
      <c r="K5998" s="184">
        <v>0</v>
      </c>
      <c r="L5998" s="184">
        <v>0</v>
      </c>
      <c r="M5998" s="184">
        <f t="shared" si="711"/>
        <v>0</v>
      </c>
      <c r="O5998" s="188">
        <v>350.5154</v>
      </c>
      <c r="P5998" s="188">
        <v>300.05105800000001</v>
      </c>
      <c r="Q5998" s="188">
        <f t="shared" si="712"/>
        <v>50.464341999999988</v>
      </c>
      <c r="S5998" s="184">
        <v>0</v>
      </c>
      <c r="T5998" s="184">
        <v>0</v>
      </c>
      <c r="U5998" s="184">
        <f t="shared" si="713"/>
        <v>0</v>
      </c>
      <c r="W5998" s="185">
        <v>0</v>
      </c>
      <c r="X5998" s="185">
        <v>0</v>
      </c>
      <c r="Y5998" s="185">
        <f t="shared" si="714"/>
        <v>0</v>
      </c>
    </row>
    <row r="5999" spans="2:27" s="187" customFormat="1" hidden="1" x14ac:dyDescent="0.3">
      <c r="B5999" s="226" t="s">
        <v>6287</v>
      </c>
      <c r="C5999" s="338" t="s">
        <v>13461</v>
      </c>
      <c r="D5999" s="249"/>
      <c r="E5999" s="249"/>
      <c r="F5999" s="183"/>
      <c r="G5999" s="184">
        <f t="shared" si="708"/>
        <v>731.57219999999995</v>
      </c>
      <c r="H5999" s="184">
        <f t="shared" si="709"/>
        <v>535.8363475000001</v>
      </c>
      <c r="I5999" s="184">
        <f t="shared" si="710"/>
        <v>195.73585249999985</v>
      </c>
      <c r="K5999" s="184">
        <v>0</v>
      </c>
      <c r="L5999" s="184">
        <v>0</v>
      </c>
      <c r="M5999" s="184">
        <f t="shared" si="711"/>
        <v>0</v>
      </c>
      <c r="O5999" s="188">
        <v>731.57219999999995</v>
      </c>
      <c r="P5999" s="188">
        <v>535.8363475000001</v>
      </c>
      <c r="Q5999" s="188">
        <f t="shared" si="712"/>
        <v>195.73585249999985</v>
      </c>
      <c r="S5999" s="184">
        <v>0</v>
      </c>
      <c r="T5999" s="184">
        <v>0</v>
      </c>
      <c r="U5999" s="184">
        <f t="shared" si="713"/>
        <v>0</v>
      </c>
      <c r="W5999" s="185">
        <v>0</v>
      </c>
      <c r="X5999" s="185">
        <v>0</v>
      </c>
      <c r="Y5999" s="185">
        <f t="shared" si="714"/>
        <v>0</v>
      </c>
    </row>
    <row r="6000" spans="2:27" s="187" customFormat="1" hidden="1" x14ac:dyDescent="0.3">
      <c r="B6000" s="226" t="s">
        <v>6288</v>
      </c>
      <c r="C6000" s="338" t="s">
        <v>13462</v>
      </c>
      <c r="D6000" s="249"/>
      <c r="E6000" s="249"/>
      <c r="F6000" s="183"/>
      <c r="G6000" s="184">
        <f t="shared" si="708"/>
        <v>748.9443</v>
      </c>
      <c r="H6000" s="184">
        <f t="shared" si="709"/>
        <v>495.48564661</v>
      </c>
      <c r="I6000" s="184">
        <f t="shared" si="710"/>
        <v>253.45865338999999</v>
      </c>
      <c r="J6000" s="179"/>
      <c r="K6000" s="184">
        <v>0</v>
      </c>
      <c r="L6000" s="184">
        <v>0</v>
      </c>
      <c r="M6000" s="184">
        <f t="shared" si="711"/>
        <v>0</v>
      </c>
      <c r="N6000" s="179"/>
      <c r="O6000" s="184">
        <v>748.9443</v>
      </c>
      <c r="P6000" s="184">
        <v>495.48564661</v>
      </c>
      <c r="Q6000" s="184">
        <f t="shared" si="712"/>
        <v>253.45865338999999</v>
      </c>
      <c r="R6000" s="179"/>
      <c r="S6000" s="184">
        <v>0</v>
      </c>
      <c r="T6000" s="184">
        <v>0</v>
      </c>
      <c r="U6000" s="184">
        <f t="shared" si="713"/>
        <v>0</v>
      </c>
      <c r="V6000" s="179"/>
      <c r="W6000" s="184">
        <v>0</v>
      </c>
      <c r="X6000" s="184">
        <v>0</v>
      </c>
      <c r="Y6000" s="184">
        <f t="shared" si="714"/>
        <v>0</v>
      </c>
    </row>
    <row r="6001" spans="2:25" s="187" customFormat="1" hidden="1" x14ac:dyDescent="0.3">
      <c r="B6001" s="226" t="s">
        <v>6289</v>
      </c>
      <c r="C6001" s="338" t="s">
        <v>13463</v>
      </c>
      <c r="D6001" s="249"/>
      <c r="E6001" s="249"/>
      <c r="F6001" s="183"/>
      <c r="G6001" s="184">
        <f t="shared" si="708"/>
        <v>395.06889999999999</v>
      </c>
      <c r="H6001" s="184">
        <f t="shared" si="709"/>
        <v>313.96033700000004</v>
      </c>
      <c r="I6001" s="184">
        <f t="shared" si="710"/>
        <v>81.108562999999947</v>
      </c>
      <c r="K6001" s="184">
        <v>0</v>
      </c>
      <c r="L6001" s="184">
        <v>0</v>
      </c>
      <c r="M6001" s="184">
        <f t="shared" si="711"/>
        <v>0</v>
      </c>
      <c r="O6001" s="188">
        <v>395.06889999999999</v>
      </c>
      <c r="P6001" s="188">
        <v>313.96033700000004</v>
      </c>
      <c r="Q6001" s="188">
        <f t="shared" si="712"/>
        <v>81.108562999999947</v>
      </c>
      <c r="S6001" s="184">
        <v>0</v>
      </c>
      <c r="T6001" s="184">
        <v>0</v>
      </c>
      <c r="U6001" s="184">
        <f t="shared" si="713"/>
        <v>0</v>
      </c>
      <c r="W6001" s="185">
        <v>0</v>
      </c>
      <c r="X6001" s="185">
        <v>0</v>
      </c>
      <c r="Y6001" s="185">
        <f t="shared" si="714"/>
        <v>0</v>
      </c>
    </row>
    <row r="6002" spans="2:25" s="187" customFormat="1" hidden="1" x14ac:dyDescent="0.3">
      <c r="B6002" s="226" t="s">
        <v>6290</v>
      </c>
      <c r="C6002" s="338" t="s">
        <v>13464</v>
      </c>
      <c r="D6002" s="249"/>
      <c r="E6002" s="249"/>
      <c r="F6002" s="183"/>
      <c r="G6002" s="184">
        <f t="shared" si="708"/>
        <v>268.2475</v>
      </c>
      <c r="H6002" s="184">
        <f t="shared" si="709"/>
        <v>243.87689021999998</v>
      </c>
      <c r="I6002" s="184">
        <f t="shared" si="710"/>
        <v>24.370609780000024</v>
      </c>
      <c r="J6002" s="179"/>
      <c r="K6002" s="184">
        <v>0</v>
      </c>
      <c r="L6002" s="184">
        <v>0</v>
      </c>
      <c r="M6002" s="184">
        <f t="shared" si="711"/>
        <v>0</v>
      </c>
      <c r="N6002" s="179"/>
      <c r="O6002" s="184">
        <v>268.2475</v>
      </c>
      <c r="P6002" s="184">
        <v>243.87689021999998</v>
      </c>
      <c r="Q6002" s="184">
        <f t="shared" si="712"/>
        <v>24.370609780000024</v>
      </c>
      <c r="R6002" s="179"/>
      <c r="S6002" s="184">
        <v>0</v>
      </c>
      <c r="T6002" s="184">
        <v>0</v>
      </c>
      <c r="U6002" s="184">
        <f t="shared" si="713"/>
        <v>0</v>
      </c>
      <c r="V6002" s="179"/>
      <c r="W6002" s="184">
        <v>0</v>
      </c>
      <c r="X6002" s="184">
        <v>0</v>
      </c>
      <c r="Y6002" s="184">
        <f t="shared" si="714"/>
        <v>0</v>
      </c>
    </row>
    <row r="6003" spans="2:25" s="187" customFormat="1" hidden="1" x14ac:dyDescent="0.3">
      <c r="B6003" s="226" t="s">
        <v>6291</v>
      </c>
      <c r="C6003" s="338" t="s">
        <v>13465</v>
      </c>
      <c r="D6003" s="249"/>
      <c r="E6003" s="249"/>
      <c r="F6003" s="183"/>
      <c r="G6003" s="184">
        <f t="shared" si="708"/>
        <v>507.97539999999998</v>
      </c>
      <c r="H6003" s="184">
        <f t="shared" si="709"/>
        <v>410.13089071999997</v>
      </c>
      <c r="I6003" s="184">
        <f t="shared" si="710"/>
        <v>97.844509280000011</v>
      </c>
      <c r="K6003" s="184">
        <v>0</v>
      </c>
      <c r="L6003" s="184">
        <v>0</v>
      </c>
      <c r="M6003" s="184">
        <f t="shared" si="711"/>
        <v>0</v>
      </c>
      <c r="O6003" s="188">
        <v>507.97539999999998</v>
      </c>
      <c r="P6003" s="188">
        <v>410.13089071999997</v>
      </c>
      <c r="Q6003" s="188">
        <f t="shared" si="712"/>
        <v>97.844509280000011</v>
      </c>
      <c r="S6003" s="184">
        <v>0</v>
      </c>
      <c r="T6003" s="184">
        <v>0</v>
      </c>
      <c r="U6003" s="184">
        <f t="shared" si="713"/>
        <v>0</v>
      </c>
      <c r="W6003" s="185">
        <v>0</v>
      </c>
      <c r="X6003" s="185">
        <v>0</v>
      </c>
      <c r="Y6003" s="185">
        <f t="shared" si="714"/>
        <v>0</v>
      </c>
    </row>
    <row r="6004" spans="2:25" s="187" customFormat="1" hidden="1" x14ac:dyDescent="0.3">
      <c r="B6004" s="226" t="s">
        <v>6292</v>
      </c>
      <c r="C6004" s="338" t="s">
        <v>13466</v>
      </c>
      <c r="D6004" s="249"/>
      <c r="E6004" s="249"/>
      <c r="F6004" s="183"/>
      <c r="G6004" s="184">
        <f t="shared" si="708"/>
        <v>234.5164</v>
      </c>
      <c r="H6004" s="184">
        <f t="shared" si="709"/>
        <v>222.70242224999998</v>
      </c>
      <c r="I6004" s="184">
        <f t="shared" si="710"/>
        <v>11.813977750000021</v>
      </c>
      <c r="K6004" s="184">
        <v>0</v>
      </c>
      <c r="L6004" s="184">
        <v>0</v>
      </c>
      <c r="M6004" s="184">
        <f t="shared" si="711"/>
        <v>0</v>
      </c>
      <c r="O6004" s="188">
        <v>234.5164</v>
      </c>
      <c r="P6004" s="188">
        <v>222.70242224999998</v>
      </c>
      <c r="Q6004" s="188">
        <f t="shared" si="712"/>
        <v>11.813977750000021</v>
      </c>
      <c r="S6004" s="184">
        <v>0</v>
      </c>
      <c r="T6004" s="184">
        <v>0</v>
      </c>
      <c r="U6004" s="184">
        <f t="shared" si="713"/>
        <v>0</v>
      </c>
      <c r="W6004" s="185">
        <v>0</v>
      </c>
      <c r="X6004" s="185">
        <v>0</v>
      </c>
      <c r="Y6004" s="185">
        <f t="shared" si="714"/>
        <v>0</v>
      </c>
    </row>
    <row r="6005" spans="2:25" s="187" customFormat="1" hidden="1" x14ac:dyDescent="0.3">
      <c r="B6005" s="226" t="s">
        <v>6293</v>
      </c>
      <c r="C6005" s="338" t="s">
        <v>13467</v>
      </c>
      <c r="D6005" s="249"/>
      <c r="E6005" s="249"/>
      <c r="F6005" s="183"/>
      <c r="G6005" s="184">
        <f t="shared" si="708"/>
        <v>235.7439</v>
      </c>
      <c r="H6005" s="184">
        <f t="shared" si="709"/>
        <v>211.1146224</v>
      </c>
      <c r="I6005" s="184">
        <f t="shared" si="710"/>
        <v>24.629277599999995</v>
      </c>
      <c r="K6005" s="184">
        <v>0</v>
      </c>
      <c r="L6005" s="184">
        <v>0</v>
      </c>
      <c r="M6005" s="184">
        <f t="shared" si="711"/>
        <v>0</v>
      </c>
      <c r="O6005" s="188">
        <v>235.7439</v>
      </c>
      <c r="P6005" s="188">
        <v>211.1146224</v>
      </c>
      <c r="Q6005" s="188">
        <f t="shared" si="712"/>
        <v>24.629277599999995</v>
      </c>
      <c r="S6005" s="184">
        <v>0</v>
      </c>
      <c r="T6005" s="184">
        <v>0</v>
      </c>
      <c r="U6005" s="184">
        <f t="shared" si="713"/>
        <v>0</v>
      </c>
      <c r="W6005" s="185">
        <v>0</v>
      </c>
      <c r="X6005" s="185">
        <v>0</v>
      </c>
      <c r="Y6005" s="185">
        <f t="shared" si="714"/>
        <v>0</v>
      </c>
    </row>
    <row r="6006" spans="2:25" s="187" customFormat="1" hidden="1" x14ac:dyDescent="0.3">
      <c r="B6006" s="226" t="s">
        <v>6294</v>
      </c>
      <c r="C6006" s="338" t="s">
        <v>13468</v>
      </c>
      <c r="D6006" s="249"/>
      <c r="E6006" s="249"/>
      <c r="F6006" s="183"/>
      <c r="G6006" s="184">
        <f t="shared" si="708"/>
        <v>415.49920000000003</v>
      </c>
      <c r="H6006" s="184">
        <f t="shared" si="709"/>
        <v>370.07842939</v>
      </c>
      <c r="I6006" s="184">
        <f t="shared" si="710"/>
        <v>45.420770610000034</v>
      </c>
      <c r="K6006" s="184">
        <v>0</v>
      </c>
      <c r="L6006" s="184">
        <v>0</v>
      </c>
      <c r="M6006" s="184">
        <f t="shared" si="711"/>
        <v>0</v>
      </c>
      <c r="O6006" s="188">
        <v>415.49920000000003</v>
      </c>
      <c r="P6006" s="188">
        <v>370.07842939</v>
      </c>
      <c r="Q6006" s="188">
        <f t="shared" si="712"/>
        <v>45.420770610000034</v>
      </c>
      <c r="S6006" s="184">
        <v>0</v>
      </c>
      <c r="T6006" s="184">
        <v>0</v>
      </c>
      <c r="U6006" s="184">
        <f t="shared" si="713"/>
        <v>0</v>
      </c>
      <c r="W6006" s="185">
        <v>0</v>
      </c>
      <c r="X6006" s="185">
        <v>0</v>
      </c>
      <c r="Y6006" s="185">
        <f t="shared" si="714"/>
        <v>0</v>
      </c>
    </row>
    <row r="6007" spans="2:25" s="187" customFormat="1" hidden="1" x14ac:dyDescent="0.3">
      <c r="B6007" s="226" t="s">
        <v>6295</v>
      </c>
      <c r="C6007" s="338" t="s">
        <v>13469</v>
      </c>
      <c r="D6007" s="249"/>
      <c r="E6007" s="249"/>
      <c r="F6007" s="183"/>
      <c r="G6007" s="184">
        <f t="shared" si="708"/>
        <v>298.28460000000001</v>
      </c>
      <c r="H6007" s="184">
        <f t="shared" si="709"/>
        <v>269.07637323</v>
      </c>
      <c r="I6007" s="184">
        <f t="shared" si="710"/>
        <v>29.20822677000001</v>
      </c>
      <c r="K6007" s="184">
        <v>0</v>
      </c>
      <c r="L6007" s="184">
        <v>0</v>
      </c>
      <c r="M6007" s="184">
        <f t="shared" si="711"/>
        <v>0</v>
      </c>
      <c r="O6007" s="188">
        <v>298.28460000000001</v>
      </c>
      <c r="P6007" s="188">
        <v>269.07637323</v>
      </c>
      <c r="Q6007" s="188">
        <f t="shared" si="712"/>
        <v>29.20822677000001</v>
      </c>
      <c r="S6007" s="184">
        <v>0</v>
      </c>
      <c r="T6007" s="184">
        <v>0</v>
      </c>
      <c r="U6007" s="184">
        <f t="shared" si="713"/>
        <v>0</v>
      </c>
      <c r="W6007" s="185">
        <v>0</v>
      </c>
      <c r="X6007" s="185">
        <v>0</v>
      </c>
      <c r="Y6007" s="185">
        <f t="shared" si="714"/>
        <v>0</v>
      </c>
    </row>
    <row r="6008" spans="2:25" s="187" customFormat="1" hidden="1" x14ac:dyDescent="0.3">
      <c r="B6008" s="226" t="s">
        <v>6296</v>
      </c>
      <c r="C6008" s="338" t="s">
        <v>13470</v>
      </c>
      <c r="D6008" s="249"/>
      <c r="E6008" s="249"/>
      <c r="F6008" s="183"/>
      <c r="G6008" s="184">
        <f t="shared" si="708"/>
        <v>269.67700000000002</v>
      </c>
      <c r="H6008" s="184">
        <f t="shared" si="709"/>
        <v>226.21749002000001</v>
      </c>
      <c r="I6008" s="184">
        <f t="shared" si="710"/>
        <v>43.459509980000007</v>
      </c>
      <c r="K6008" s="184">
        <v>0</v>
      </c>
      <c r="L6008" s="184">
        <v>0</v>
      </c>
      <c r="M6008" s="184">
        <f t="shared" si="711"/>
        <v>0</v>
      </c>
      <c r="O6008" s="188">
        <v>269.67700000000002</v>
      </c>
      <c r="P6008" s="188">
        <v>226.21749002000001</v>
      </c>
      <c r="Q6008" s="188">
        <f t="shared" si="712"/>
        <v>43.459509980000007</v>
      </c>
      <c r="S6008" s="184">
        <v>0</v>
      </c>
      <c r="T6008" s="184">
        <v>0</v>
      </c>
      <c r="U6008" s="184">
        <f t="shared" si="713"/>
        <v>0</v>
      </c>
      <c r="W6008" s="185">
        <v>0</v>
      </c>
      <c r="X6008" s="185">
        <v>0</v>
      </c>
      <c r="Y6008" s="185">
        <f t="shared" si="714"/>
        <v>0</v>
      </c>
    </row>
    <row r="6009" spans="2:25" s="187" customFormat="1" hidden="1" x14ac:dyDescent="0.3">
      <c r="B6009" s="226" t="s">
        <v>6297</v>
      </c>
      <c r="C6009" s="338" t="s">
        <v>13471</v>
      </c>
      <c r="D6009" s="249"/>
      <c r="E6009" s="249"/>
      <c r="F6009" s="183"/>
      <c r="G6009" s="184">
        <f t="shared" si="708"/>
        <v>394.71439999999996</v>
      </c>
      <c r="H6009" s="184">
        <f t="shared" si="709"/>
        <v>355.79617831000002</v>
      </c>
      <c r="I6009" s="184">
        <f t="shared" si="710"/>
        <v>38.918221689999939</v>
      </c>
      <c r="K6009" s="184">
        <v>0</v>
      </c>
      <c r="L6009" s="184">
        <v>0</v>
      </c>
      <c r="M6009" s="184">
        <f t="shared" si="711"/>
        <v>0</v>
      </c>
      <c r="O6009" s="188">
        <v>394.71439999999996</v>
      </c>
      <c r="P6009" s="188">
        <v>355.79617831000002</v>
      </c>
      <c r="Q6009" s="188">
        <f t="shared" si="712"/>
        <v>38.918221689999939</v>
      </c>
      <c r="S6009" s="184">
        <v>0</v>
      </c>
      <c r="T6009" s="184">
        <v>0</v>
      </c>
      <c r="U6009" s="184">
        <f t="shared" si="713"/>
        <v>0</v>
      </c>
      <c r="W6009" s="185">
        <v>0</v>
      </c>
      <c r="X6009" s="185">
        <v>0</v>
      </c>
      <c r="Y6009" s="185">
        <f t="shared" si="714"/>
        <v>0</v>
      </c>
    </row>
    <row r="6010" spans="2:25" s="187" customFormat="1" hidden="1" x14ac:dyDescent="0.3">
      <c r="B6010" s="226" t="s">
        <v>6298</v>
      </c>
      <c r="C6010" s="338" t="s">
        <v>13472</v>
      </c>
      <c r="D6010" s="249"/>
      <c r="E6010" s="249"/>
      <c r="F6010" s="183"/>
      <c r="G6010" s="184">
        <f t="shared" si="708"/>
        <v>285.74149999999997</v>
      </c>
      <c r="H6010" s="184">
        <f t="shared" si="709"/>
        <v>241.47683124000002</v>
      </c>
      <c r="I6010" s="184">
        <f t="shared" si="710"/>
        <v>44.26466875999995</v>
      </c>
      <c r="K6010" s="184">
        <v>0</v>
      </c>
      <c r="L6010" s="184">
        <v>0</v>
      </c>
      <c r="M6010" s="184">
        <f t="shared" si="711"/>
        <v>0</v>
      </c>
      <c r="O6010" s="188">
        <v>285.74149999999997</v>
      </c>
      <c r="P6010" s="188">
        <v>241.47683124000002</v>
      </c>
      <c r="Q6010" s="188">
        <f t="shared" si="712"/>
        <v>44.26466875999995</v>
      </c>
      <c r="S6010" s="184">
        <v>0</v>
      </c>
      <c r="T6010" s="184">
        <v>0</v>
      </c>
      <c r="U6010" s="184">
        <f t="shared" si="713"/>
        <v>0</v>
      </c>
      <c r="W6010" s="185">
        <v>0</v>
      </c>
      <c r="X6010" s="185">
        <v>0</v>
      </c>
      <c r="Y6010" s="185">
        <f t="shared" si="714"/>
        <v>0</v>
      </c>
    </row>
    <row r="6011" spans="2:25" s="187" customFormat="1" hidden="1" x14ac:dyDescent="0.3">
      <c r="B6011" s="226" t="s">
        <v>6299</v>
      </c>
      <c r="C6011" s="338" t="s">
        <v>13473</v>
      </c>
      <c r="D6011" s="249"/>
      <c r="E6011" s="249"/>
      <c r="F6011" s="183"/>
      <c r="G6011" s="184">
        <f t="shared" si="708"/>
        <v>265.59780000000001</v>
      </c>
      <c r="H6011" s="184">
        <f t="shared" si="709"/>
        <v>240.18535396000001</v>
      </c>
      <c r="I6011" s="184">
        <f t="shared" si="710"/>
        <v>25.412446039999992</v>
      </c>
      <c r="K6011" s="184">
        <v>0</v>
      </c>
      <c r="L6011" s="184">
        <v>0</v>
      </c>
      <c r="M6011" s="184">
        <f t="shared" si="711"/>
        <v>0</v>
      </c>
      <c r="O6011" s="188">
        <v>265.59780000000001</v>
      </c>
      <c r="P6011" s="188">
        <v>240.18535396000001</v>
      </c>
      <c r="Q6011" s="188">
        <f t="shared" si="712"/>
        <v>25.412446039999992</v>
      </c>
      <c r="S6011" s="184">
        <v>0</v>
      </c>
      <c r="T6011" s="184">
        <v>0</v>
      </c>
      <c r="U6011" s="184">
        <f t="shared" si="713"/>
        <v>0</v>
      </c>
      <c r="W6011" s="185">
        <v>0</v>
      </c>
      <c r="X6011" s="185">
        <v>0</v>
      </c>
      <c r="Y6011" s="185">
        <f t="shared" si="714"/>
        <v>0</v>
      </c>
    </row>
    <row r="6012" spans="2:25" s="187" customFormat="1" hidden="1" x14ac:dyDescent="0.3">
      <c r="B6012" s="226" t="s">
        <v>6300</v>
      </c>
      <c r="C6012" s="338" t="s">
        <v>13474</v>
      </c>
      <c r="D6012" s="249"/>
      <c r="E6012" s="249"/>
      <c r="F6012" s="183"/>
      <c r="G6012" s="184">
        <f t="shared" si="708"/>
        <v>280.41969999999998</v>
      </c>
      <c r="H6012" s="184">
        <f t="shared" si="709"/>
        <v>251.04764063999997</v>
      </c>
      <c r="I6012" s="184">
        <f t="shared" si="710"/>
        <v>29.372059360000009</v>
      </c>
      <c r="K6012" s="184">
        <v>0</v>
      </c>
      <c r="L6012" s="184">
        <v>0</v>
      </c>
      <c r="M6012" s="184">
        <f t="shared" si="711"/>
        <v>0</v>
      </c>
      <c r="O6012" s="188">
        <v>280.41969999999998</v>
      </c>
      <c r="P6012" s="188">
        <v>251.04764063999997</v>
      </c>
      <c r="Q6012" s="188">
        <f t="shared" si="712"/>
        <v>29.372059360000009</v>
      </c>
      <c r="S6012" s="184">
        <v>0</v>
      </c>
      <c r="T6012" s="184">
        <v>0</v>
      </c>
      <c r="U6012" s="184">
        <f t="shared" si="713"/>
        <v>0</v>
      </c>
      <c r="W6012" s="185">
        <v>0</v>
      </c>
      <c r="X6012" s="185">
        <v>0</v>
      </c>
      <c r="Y6012" s="185">
        <f t="shared" si="714"/>
        <v>0</v>
      </c>
    </row>
    <row r="6013" spans="2:25" s="187" customFormat="1" hidden="1" x14ac:dyDescent="0.3">
      <c r="B6013" s="226" t="s">
        <v>6301</v>
      </c>
      <c r="C6013" s="338" t="s">
        <v>13475</v>
      </c>
      <c r="D6013" s="249"/>
      <c r="E6013" s="249"/>
      <c r="F6013" s="183"/>
      <c r="G6013" s="184">
        <f t="shared" si="708"/>
        <v>402.37690000000003</v>
      </c>
      <c r="H6013" s="184">
        <f t="shared" si="709"/>
        <v>330.39299918</v>
      </c>
      <c r="I6013" s="184">
        <f t="shared" si="710"/>
        <v>71.983900820000031</v>
      </c>
      <c r="K6013" s="184">
        <v>0</v>
      </c>
      <c r="L6013" s="184">
        <v>0</v>
      </c>
      <c r="M6013" s="184">
        <f t="shared" si="711"/>
        <v>0</v>
      </c>
      <c r="O6013" s="188">
        <v>402.37690000000003</v>
      </c>
      <c r="P6013" s="188">
        <v>330.39299918</v>
      </c>
      <c r="Q6013" s="188">
        <f t="shared" si="712"/>
        <v>71.983900820000031</v>
      </c>
      <c r="S6013" s="184">
        <v>0</v>
      </c>
      <c r="T6013" s="184">
        <v>0</v>
      </c>
      <c r="U6013" s="184">
        <f t="shared" si="713"/>
        <v>0</v>
      </c>
      <c r="W6013" s="185">
        <v>0</v>
      </c>
      <c r="X6013" s="185">
        <v>0</v>
      </c>
      <c r="Y6013" s="185">
        <f t="shared" si="714"/>
        <v>0</v>
      </c>
    </row>
    <row r="6014" spans="2:25" s="187" customFormat="1" hidden="1" x14ac:dyDescent="0.3">
      <c r="B6014" s="226" t="s">
        <v>6302</v>
      </c>
      <c r="C6014" s="338" t="s">
        <v>13476</v>
      </c>
      <c r="D6014" s="249"/>
      <c r="E6014" s="249"/>
      <c r="F6014" s="183"/>
      <c r="G6014" s="184">
        <f t="shared" si="708"/>
        <v>368.9742</v>
      </c>
      <c r="H6014" s="184">
        <f t="shared" si="709"/>
        <v>288.23716314000006</v>
      </c>
      <c r="I6014" s="184">
        <f t="shared" si="710"/>
        <v>80.737036859999932</v>
      </c>
      <c r="K6014" s="184">
        <v>0</v>
      </c>
      <c r="L6014" s="184">
        <v>0</v>
      </c>
      <c r="M6014" s="184">
        <f t="shared" si="711"/>
        <v>0</v>
      </c>
      <c r="O6014" s="188">
        <v>368.9742</v>
      </c>
      <c r="P6014" s="188">
        <v>288.23716314000006</v>
      </c>
      <c r="Q6014" s="188">
        <f t="shared" si="712"/>
        <v>80.737036859999932</v>
      </c>
      <c r="S6014" s="184">
        <v>0</v>
      </c>
      <c r="T6014" s="184">
        <v>0</v>
      </c>
      <c r="U6014" s="184">
        <f t="shared" si="713"/>
        <v>0</v>
      </c>
      <c r="W6014" s="185">
        <v>0</v>
      </c>
      <c r="X6014" s="185">
        <v>0</v>
      </c>
      <c r="Y6014" s="185">
        <f t="shared" si="714"/>
        <v>0</v>
      </c>
    </row>
    <row r="6015" spans="2:25" s="187" customFormat="1" hidden="1" x14ac:dyDescent="0.3">
      <c r="B6015" s="226" t="s">
        <v>6303</v>
      </c>
      <c r="C6015" s="338" t="s">
        <v>13477</v>
      </c>
      <c r="D6015" s="249"/>
      <c r="E6015" s="249"/>
      <c r="F6015" s="183"/>
      <c r="G6015" s="184">
        <f t="shared" si="708"/>
        <v>255.52960000000002</v>
      </c>
      <c r="H6015" s="184">
        <f t="shared" si="709"/>
        <v>218.79112623999998</v>
      </c>
      <c r="I6015" s="184">
        <f t="shared" si="710"/>
        <v>36.738473760000034</v>
      </c>
      <c r="K6015" s="184">
        <v>0</v>
      </c>
      <c r="L6015" s="184">
        <v>0</v>
      </c>
      <c r="M6015" s="184">
        <f t="shared" si="711"/>
        <v>0</v>
      </c>
      <c r="O6015" s="188">
        <v>255.52960000000002</v>
      </c>
      <c r="P6015" s="188">
        <v>218.79112623999998</v>
      </c>
      <c r="Q6015" s="188">
        <f t="shared" si="712"/>
        <v>36.738473760000034</v>
      </c>
      <c r="S6015" s="184">
        <v>0</v>
      </c>
      <c r="T6015" s="184">
        <v>0</v>
      </c>
      <c r="U6015" s="184">
        <f t="shared" si="713"/>
        <v>0</v>
      </c>
      <c r="W6015" s="185">
        <v>0</v>
      </c>
      <c r="X6015" s="185">
        <v>0</v>
      </c>
      <c r="Y6015" s="185">
        <f t="shared" si="714"/>
        <v>0</v>
      </c>
    </row>
    <row r="6016" spans="2:25" s="187" customFormat="1" hidden="1" x14ac:dyDescent="0.3">
      <c r="B6016" s="226" t="s">
        <v>6304</v>
      </c>
      <c r="C6016" s="338" t="s">
        <v>13478</v>
      </c>
      <c r="D6016" s="249"/>
      <c r="E6016" s="249"/>
      <c r="F6016" s="183"/>
      <c r="G6016" s="184">
        <f t="shared" si="708"/>
        <v>327.892</v>
      </c>
      <c r="H6016" s="184">
        <f t="shared" si="709"/>
        <v>275.34918908000003</v>
      </c>
      <c r="I6016" s="184">
        <f t="shared" si="710"/>
        <v>52.542810919999965</v>
      </c>
      <c r="K6016" s="184">
        <v>0</v>
      </c>
      <c r="L6016" s="184">
        <v>0</v>
      </c>
      <c r="M6016" s="184">
        <f t="shared" si="711"/>
        <v>0</v>
      </c>
      <c r="O6016" s="188">
        <v>327.892</v>
      </c>
      <c r="P6016" s="188">
        <v>275.34918908000003</v>
      </c>
      <c r="Q6016" s="188">
        <f t="shared" si="712"/>
        <v>52.542810919999965</v>
      </c>
      <c r="S6016" s="184">
        <v>0</v>
      </c>
      <c r="T6016" s="184">
        <v>0</v>
      </c>
      <c r="U6016" s="184">
        <f t="shared" si="713"/>
        <v>0</v>
      </c>
      <c r="W6016" s="185">
        <v>0</v>
      </c>
      <c r="X6016" s="185">
        <v>0</v>
      </c>
      <c r="Y6016" s="185">
        <f t="shared" si="714"/>
        <v>0</v>
      </c>
    </row>
    <row r="6017" spans="2:27" s="187" customFormat="1" hidden="1" x14ac:dyDescent="0.3">
      <c r="B6017" s="226" t="s">
        <v>6305</v>
      </c>
      <c r="C6017" s="338" t="s">
        <v>13479</v>
      </c>
      <c r="D6017" s="249"/>
      <c r="E6017" s="249"/>
      <c r="F6017" s="183"/>
      <c r="G6017" s="184">
        <f t="shared" si="708"/>
        <v>2205.027</v>
      </c>
      <c r="H6017" s="184">
        <f t="shared" si="709"/>
        <v>1881.1559999999999</v>
      </c>
      <c r="I6017" s="184">
        <f t="shared" si="710"/>
        <v>323.87100000000009</v>
      </c>
      <c r="K6017" s="184">
        <v>0</v>
      </c>
      <c r="L6017" s="184">
        <v>0</v>
      </c>
      <c r="M6017" s="184">
        <f t="shared" si="711"/>
        <v>0</v>
      </c>
      <c r="O6017" s="188">
        <v>2205.027</v>
      </c>
      <c r="P6017" s="188">
        <v>1881.1559999999999</v>
      </c>
      <c r="Q6017" s="188">
        <f t="shared" si="712"/>
        <v>323.87100000000009</v>
      </c>
      <c r="S6017" s="184">
        <v>0</v>
      </c>
      <c r="T6017" s="184">
        <v>0</v>
      </c>
      <c r="U6017" s="184">
        <f t="shared" si="713"/>
        <v>0</v>
      </c>
      <c r="W6017" s="185">
        <v>0</v>
      </c>
      <c r="X6017" s="185">
        <v>0</v>
      </c>
      <c r="Y6017" s="185">
        <f t="shared" si="714"/>
        <v>0</v>
      </c>
    </row>
    <row r="6018" spans="2:27" s="187" customFormat="1" hidden="1" x14ac:dyDescent="0.3">
      <c r="B6018" s="226" t="s">
        <v>6306</v>
      </c>
      <c r="C6018" s="338" t="s">
        <v>13480</v>
      </c>
      <c r="D6018" s="249"/>
      <c r="E6018" s="249"/>
      <c r="F6018" s="183"/>
      <c r="G6018" s="184">
        <f t="shared" si="708"/>
        <v>1564.3664000000001</v>
      </c>
      <c r="H6018" s="184">
        <f t="shared" si="709"/>
        <v>801.82230000000004</v>
      </c>
      <c r="I6018" s="184">
        <f t="shared" si="710"/>
        <v>762.54410000000007</v>
      </c>
      <c r="K6018" s="184">
        <v>0</v>
      </c>
      <c r="L6018" s="184">
        <v>0</v>
      </c>
      <c r="M6018" s="184">
        <f t="shared" si="711"/>
        <v>0</v>
      </c>
      <c r="O6018" s="188">
        <v>1564.3664000000001</v>
      </c>
      <c r="P6018" s="188">
        <v>801.82230000000004</v>
      </c>
      <c r="Q6018" s="188">
        <f t="shared" si="712"/>
        <v>762.54410000000007</v>
      </c>
      <c r="S6018" s="184">
        <v>0</v>
      </c>
      <c r="T6018" s="184">
        <v>0</v>
      </c>
      <c r="U6018" s="184">
        <f t="shared" si="713"/>
        <v>0</v>
      </c>
      <c r="W6018" s="185">
        <v>0</v>
      </c>
      <c r="X6018" s="185">
        <v>0</v>
      </c>
      <c r="Y6018" s="185">
        <f t="shared" si="714"/>
        <v>0</v>
      </c>
    </row>
    <row r="6019" spans="2:27" s="187" customFormat="1" hidden="1" x14ac:dyDescent="0.3">
      <c r="B6019" s="226" t="s">
        <v>6307</v>
      </c>
      <c r="C6019" s="338" t="s">
        <v>13481</v>
      </c>
      <c r="D6019" s="249"/>
      <c r="E6019" s="249"/>
      <c r="F6019" s="183"/>
      <c r="G6019" s="184">
        <f t="shared" si="708"/>
        <v>2891.7224999999999</v>
      </c>
      <c r="H6019" s="184">
        <f t="shared" si="709"/>
        <v>2891.7224999999999</v>
      </c>
      <c r="I6019" s="184">
        <f t="shared" si="710"/>
        <v>0</v>
      </c>
      <c r="J6019" s="186"/>
      <c r="K6019" s="184">
        <v>0</v>
      </c>
      <c r="L6019" s="184">
        <v>0</v>
      </c>
      <c r="M6019" s="184">
        <f t="shared" si="711"/>
        <v>0</v>
      </c>
      <c r="N6019" s="186"/>
      <c r="O6019" s="185">
        <v>2891.7224999999999</v>
      </c>
      <c r="P6019" s="185">
        <v>2891.7224999999999</v>
      </c>
      <c r="Q6019" s="185">
        <f t="shared" si="712"/>
        <v>0</v>
      </c>
      <c r="R6019" s="186"/>
      <c r="S6019" s="184">
        <v>0</v>
      </c>
      <c r="T6019" s="184">
        <v>0</v>
      </c>
      <c r="U6019" s="184">
        <f t="shared" si="713"/>
        <v>0</v>
      </c>
      <c r="V6019" s="186"/>
      <c r="W6019" s="185">
        <v>0</v>
      </c>
      <c r="X6019" s="185">
        <v>0</v>
      </c>
      <c r="Y6019" s="185">
        <f t="shared" si="714"/>
        <v>0</v>
      </c>
      <c r="Z6019" s="189"/>
      <c r="AA6019" s="189"/>
    </row>
    <row r="6020" spans="2:27" s="187" customFormat="1" hidden="1" x14ac:dyDescent="0.3">
      <c r="B6020" s="226" t="s">
        <v>6308</v>
      </c>
      <c r="C6020" s="338" t="s">
        <v>13482</v>
      </c>
      <c r="D6020" s="249"/>
      <c r="E6020" s="249"/>
      <c r="F6020" s="183"/>
      <c r="G6020" s="184">
        <f t="shared" si="708"/>
        <v>180.2328</v>
      </c>
      <c r="H6020" s="184">
        <f t="shared" si="709"/>
        <v>130.696472</v>
      </c>
      <c r="I6020" s="184">
        <f t="shared" si="710"/>
        <v>49.536327999999997</v>
      </c>
      <c r="K6020" s="184">
        <v>0</v>
      </c>
      <c r="L6020" s="184">
        <v>0</v>
      </c>
      <c r="M6020" s="184">
        <f t="shared" si="711"/>
        <v>0</v>
      </c>
      <c r="O6020" s="188">
        <v>180.2328</v>
      </c>
      <c r="P6020" s="188">
        <v>130.696472</v>
      </c>
      <c r="Q6020" s="188">
        <f t="shared" si="712"/>
        <v>49.536327999999997</v>
      </c>
      <c r="S6020" s="184">
        <v>0</v>
      </c>
      <c r="T6020" s="184">
        <v>0</v>
      </c>
      <c r="U6020" s="184">
        <f t="shared" si="713"/>
        <v>0</v>
      </c>
      <c r="W6020" s="185">
        <v>0</v>
      </c>
      <c r="X6020" s="185">
        <v>0</v>
      </c>
      <c r="Y6020" s="185">
        <f t="shared" si="714"/>
        <v>0</v>
      </c>
    </row>
    <row r="6021" spans="2:27" s="187" customFormat="1" hidden="1" x14ac:dyDescent="0.3">
      <c r="B6021" s="226" t="s">
        <v>6309</v>
      </c>
      <c r="C6021" s="338" t="s">
        <v>13483</v>
      </c>
      <c r="D6021" s="249"/>
      <c r="E6021" s="249"/>
      <c r="F6021" s="183"/>
      <c r="G6021" s="184">
        <f t="shared" si="708"/>
        <v>6112.1491999999998</v>
      </c>
      <c r="H6021" s="184">
        <f t="shared" si="709"/>
        <v>4323.1365920299995</v>
      </c>
      <c r="I6021" s="184">
        <f t="shared" si="710"/>
        <v>1789.0126079700003</v>
      </c>
      <c r="K6021" s="184">
        <v>0</v>
      </c>
      <c r="L6021" s="184">
        <v>0</v>
      </c>
      <c r="M6021" s="184">
        <f t="shared" si="711"/>
        <v>0</v>
      </c>
      <c r="O6021" s="188">
        <v>6112.1491999999998</v>
      </c>
      <c r="P6021" s="188">
        <v>4323.1365920299995</v>
      </c>
      <c r="Q6021" s="188">
        <f t="shared" si="712"/>
        <v>1789.0126079700003</v>
      </c>
      <c r="S6021" s="184">
        <v>0</v>
      </c>
      <c r="T6021" s="184">
        <v>0</v>
      </c>
      <c r="U6021" s="184">
        <f t="shared" si="713"/>
        <v>0</v>
      </c>
      <c r="W6021" s="185">
        <v>0</v>
      </c>
      <c r="X6021" s="185">
        <v>0</v>
      </c>
      <c r="Y6021" s="185">
        <f t="shared" si="714"/>
        <v>0</v>
      </c>
    </row>
    <row r="6022" spans="2:27" s="187" customFormat="1" hidden="1" x14ac:dyDescent="0.3">
      <c r="B6022" s="226" t="s">
        <v>6310</v>
      </c>
      <c r="C6022" s="338" t="s">
        <v>13484</v>
      </c>
      <c r="D6022" s="249"/>
      <c r="E6022" s="249"/>
      <c r="F6022" s="183"/>
      <c r="G6022" s="184">
        <f t="shared" si="708"/>
        <v>600.31309999999996</v>
      </c>
      <c r="H6022" s="184">
        <f t="shared" si="709"/>
        <v>419.53879499999999</v>
      </c>
      <c r="I6022" s="184">
        <f t="shared" si="710"/>
        <v>180.77430499999997</v>
      </c>
      <c r="K6022" s="184">
        <v>0</v>
      </c>
      <c r="L6022" s="184">
        <v>0</v>
      </c>
      <c r="M6022" s="184">
        <f t="shared" si="711"/>
        <v>0</v>
      </c>
      <c r="O6022" s="188">
        <v>600.31309999999996</v>
      </c>
      <c r="P6022" s="188">
        <v>419.53879499999999</v>
      </c>
      <c r="Q6022" s="188">
        <f t="shared" si="712"/>
        <v>180.77430499999997</v>
      </c>
      <c r="S6022" s="184">
        <v>0</v>
      </c>
      <c r="T6022" s="184">
        <v>0</v>
      </c>
      <c r="U6022" s="184">
        <f t="shared" si="713"/>
        <v>0</v>
      </c>
      <c r="W6022" s="185">
        <v>0</v>
      </c>
      <c r="X6022" s="185">
        <v>0</v>
      </c>
      <c r="Y6022" s="185">
        <f t="shared" si="714"/>
        <v>0</v>
      </c>
    </row>
    <row r="6023" spans="2:27" s="187" customFormat="1" hidden="1" x14ac:dyDescent="0.3">
      <c r="B6023" s="226" t="s">
        <v>6311</v>
      </c>
      <c r="C6023" s="338" t="s">
        <v>13485</v>
      </c>
      <c r="D6023" s="249"/>
      <c r="E6023" s="249"/>
      <c r="F6023" s="183"/>
      <c r="G6023" s="184">
        <f t="shared" si="708"/>
        <v>2672.2168000000001</v>
      </c>
      <c r="H6023" s="184">
        <f t="shared" si="709"/>
        <v>2357.10478023</v>
      </c>
      <c r="I6023" s="184">
        <f t="shared" si="710"/>
        <v>315.11201977000019</v>
      </c>
      <c r="K6023" s="184">
        <v>0</v>
      </c>
      <c r="L6023" s="184">
        <v>0</v>
      </c>
      <c r="M6023" s="184">
        <f t="shared" si="711"/>
        <v>0</v>
      </c>
      <c r="O6023" s="188">
        <v>2672.2168000000001</v>
      </c>
      <c r="P6023" s="188">
        <v>2357.10478023</v>
      </c>
      <c r="Q6023" s="188">
        <f t="shared" si="712"/>
        <v>315.11201977000019</v>
      </c>
      <c r="S6023" s="184">
        <v>0</v>
      </c>
      <c r="T6023" s="184">
        <v>0</v>
      </c>
      <c r="U6023" s="184">
        <f t="shared" si="713"/>
        <v>0</v>
      </c>
      <c r="W6023" s="185">
        <v>0</v>
      </c>
      <c r="X6023" s="185">
        <v>0</v>
      </c>
      <c r="Y6023" s="185">
        <f t="shared" si="714"/>
        <v>0</v>
      </c>
    </row>
    <row r="6024" spans="2:27" s="187" customFormat="1" hidden="1" x14ac:dyDescent="0.3">
      <c r="B6024" s="226" t="s">
        <v>6312</v>
      </c>
      <c r="C6024" s="338" t="s">
        <v>13486</v>
      </c>
      <c r="D6024" s="249"/>
      <c r="E6024" s="249"/>
      <c r="F6024" s="183"/>
      <c r="G6024" s="184">
        <f t="shared" ref="G6024:G6025" si="715">+K6024+O6024+S6024+W6024</f>
        <v>8590.2488999999987</v>
      </c>
      <c r="H6024" s="184">
        <f t="shared" ref="H6024:H6025" si="716">+L6024+P6024+T6024+X6024</f>
        <v>5766.8178006899998</v>
      </c>
      <c r="I6024" s="184">
        <f t="shared" si="710"/>
        <v>2823.4310993099989</v>
      </c>
      <c r="K6024" s="184">
        <v>0</v>
      </c>
      <c r="L6024" s="184">
        <v>0</v>
      </c>
      <c r="M6024" s="184">
        <f t="shared" si="711"/>
        <v>0</v>
      </c>
      <c r="O6024" s="188">
        <v>8590.2488999999987</v>
      </c>
      <c r="P6024" s="188">
        <v>5766.8178006899998</v>
      </c>
      <c r="Q6024" s="188">
        <f t="shared" si="712"/>
        <v>2823.4310993099989</v>
      </c>
      <c r="S6024" s="184">
        <v>0</v>
      </c>
      <c r="T6024" s="184">
        <v>0</v>
      </c>
      <c r="U6024" s="184">
        <f t="shared" si="713"/>
        <v>0</v>
      </c>
      <c r="W6024" s="185">
        <v>0</v>
      </c>
      <c r="X6024" s="185">
        <v>0</v>
      </c>
      <c r="Y6024" s="185">
        <f t="shared" si="714"/>
        <v>0</v>
      </c>
    </row>
    <row r="6025" spans="2:27" s="187" customFormat="1" hidden="1" x14ac:dyDescent="0.3">
      <c r="B6025" s="226" t="s">
        <v>6313</v>
      </c>
      <c r="C6025" s="338" t="s">
        <v>13487</v>
      </c>
      <c r="D6025" s="249"/>
      <c r="E6025" s="249"/>
      <c r="F6025" s="183"/>
      <c r="G6025" s="184">
        <f t="shared" si="715"/>
        <v>170.4169</v>
      </c>
      <c r="H6025" s="184">
        <f t="shared" si="716"/>
        <v>151.16641172999999</v>
      </c>
      <c r="I6025" s="184">
        <f t="shared" ref="I6025:I6088" si="717">+ABS(G6025-H6025)</f>
        <v>19.250488270000005</v>
      </c>
      <c r="K6025" s="184">
        <v>0</v>
      </c>
      <c r="L6025" s="184">
        <v>0</v>
      </c>
      <c r="M6025" s="184">
        <f t="shared" ref="M6025:M6088" si="718">+ABS(K6025-L6025)</f>
        <v>0</v>
      </c>
      <c r="O6025" s="188">
        <v>170.4169</v>
      </c>
      <c r="P6025" s="188">
        <v>151.16641172999999</v>
      </c>
      <c r="Q6025" s="188">
        <f t="shared" ref="Q6025:Q6088" si="719">+ABS(O6025-P6025)</f>
        <v>19.250488270000005</v>
      </c>
      <c r="S6025" s="184">
        <v>0</v>
      </c>
      <c r="T6025" s="184">
        <v>0</v>
      </c>
      <c r="U6025" s="184">
        <f t="shared" ref="U6025:U6088" si="720">+ABS(S6025-T6025)</f>
        <v>0</v>
      </c>
      <c r="W6025" s="185">
        <v>0</v>
      </c>
      <c r="X6025" s="185">
        <v>0</v>
      </c>
      <c r="Y6025" s="185">
        <f t="shared" ref="Y6025:Y6088" si="721">+ABS(W6025-X6025)</f>
        <v>0</v>
      </c>
    </row>
    <row r="6026" spans="2:27" s="187" customFormat="1" hidden="1" x14ac:dyDescent="0.3">
      <c r="B6026" s="183" t="s">
        <v>6314</v>
      </c>
      <c r="C6026" s="338" t="s">
        <v>13488</v>
      </c>
      <c r="D6026" s="285"/>
      <c r="E6026" s="183"/>
      <c r="F6026" s="183"/>
      <c r="G6026" s="183">
        <f>+K6026+O6026+S6026+W6026-D6026</f>
        <v>213.67679999999999</v>
      </c>
      <c r="H6026" s="183">
        <f>+L6026+P6026+T6026+X6026-E6026</f>
        <v>197.88397319999999</v>
      </c>
      <c r="I6026" s="183">
        <f t="shared" si="717"/>
        <v>15.7928268</v>
      </c>
      <c r="J6026" s="179"/>
      <c r="K6026" s="260">
        <v>0</v>
      </c>
      <c r="L6026" s="260">
        <v>0</v>
      </c>
      <c r="M6026" s="260">
        <f t="shared" si="718"/>
        <v>0</v>
      </c>
      <c r="N6026" s="179"/>
      <c r="O6026" s="233">
        <v>213.67679999999999</v>
      </c>
      <c r="P6026" s="233">
        <v>197.88397319999999</v>
      </c>
      <c r="Q6026" s="233">
        <f t="shared" si="719"/>
        <v>15.7928268</v>
      </c>
      <c r="R6026" s="261"/>
      <c r="S6026" s="233">
        <v>0</v>
      </c>
      <c r="T6026" s="233">
        <v>0</v>
      </c>
      <c r="U6026" s="233">
        <f t="shared" si="720"/>
        <v>0</v>
      </c>
      <c r="V6026" s="261"/>
      <c r="W6026" s="233">
        <v>0</v>
      </c>
      <c r="X6026" s="233">
        <v>0</v>
      </c>
      <c r="Y6026" s="233">
        <f t="shared" si="721"/>
        <v>0</v>
      </c>
    </row>
    <row r="6027" spans="2:27" s="187" customFormat="1" hidden="1" x14ac:dyDescent="0.3">
      <c r="B6027" s="226" t="s">
        <v>6315</v>
      </c>
      <c r="C6027" s="338" t="s">
        <v>13489</v>
      </c>
      <c r="D6027" s="249"/>
      <c r="E6027" s="249"/>
      <c r="F6027" s="183"/>
      <c r="G6027" s="184">
        <f t="shared" ref="G6027:G6090" si="722">+K6027+O6027+S6027+W6027</f>
        <v>112.4629</v>
      </c>
      <c r="H6027" s="184">
        <f t="shared" ref="H6027:H6090" si="723">+L6027+P6027+T6027+X6027</f>
        <v>100.66385703</v>
      </c>
      <c r="I6027" s="184">
        <f t="shared" si="717"/>
        <v>11.799042970000002</v>
      </c>
      <c r="K6027" s="184">
        <v>0</v>
      </c>
      <c r="L6027" s="184">
        <v>0</v>
      </c>
      <c r="M6027" s="184">
        <f t="shared" si="718"/>
        <v>0</v>
      </c>
      <c r="O6027" s="188">
        <v>112.4629</v>
      </c>
      <c r="P6027" s="188">
        <v>100.66385703</v>
      </c>
      <c r="Q6027" s="188">
        <f t="shared" si="719"/>
        <v>11.799042970000002</v>
      </c>
      <c r="S6027" s="184">
        <v>0</v>
      </c>
      <c r="T6027" s="184">
        <v>0</v>
      </c>
      <c r="U6027" s="184">
        <f t="shared" si="720"/>
        <v>0</v>
      </c>
      <c r="W6027" s="185">
        <v>0</v>
      </c>
      <c r="X6027" s="185">
        <v>0</v>
      </c>
      <c r="Y6027" s="185">
        <f t="shared" si="721"/>
        <v>0</v>
      </c>
    </row>
    <row r="6028" spans="2:27" s="187" customFormat="1" hidden="1" x14ac:dyDescent="0.3">
      <c r="B6028" s="226" t="s">
        <v>6316</v>
      </c>
      <c r="C6028" s="338" t="s">
        <v>13490</v>
      </c>
      <c r="D6028" s="249"/>
      <c r="E6028" s="249"/>
      <c r="F6028" s="183"/>
      <c r="G6028" s="184">
        <f t="shared" si="722"/>
        <v>24010.954600000001</v>
      </c>
      <c r="H6028" s="184">
        <f t="shared" si="723"/>
        <v>10646.718582</v>
      </c>
      <c r="I6028" s="184">
        <f t="shared" si="717"/>
        <v>13364.236018000001</v>
      </c>
      <c r="K6028" s="184">
        <v>0</v>
      </c>
      <c r="L6028" s="184">
        <v>0</v>
      </c>
      <c r="M6028" s="184">
        <f t="shared" si="718"/>
        <v>0</v>
      </c>
      <c r="O6028" s="188">
        <v>24010.954600000001</v>
      </c>
      <c r="P6028" s="188">
        <v>10646.718582</v>
      </c>
      <c r="Q6028" s="188">
        <f t="shared" si="719"/>
        <v>13364.236018000001</v>
      </c>
      <c r="S6028" s="184">
        <v>0</v>
      </c>
      <c r="T6028" s="184">
        <v>0</v>
      </c>
      <c r="U6028" s="184">
        <f t="shared" si="720"/>
        <v>0</v>
      </c>
      <c r="W6028" s="185">
        <v>0</v>
      </c>
      <c r="X6028" s="185">
        <v>0</v>
      </c>
      <c r="Y6028" s="185">
        <f t="shared" si="721"/>
        <v>0</v>
      </c>
    </row>
    <row r="6029" spans="2:27" s="187" customFormat="1" x14ac:dyDescent="0.3">
      <c r="B6029" s="262" t="s">
        <v>332</v>
      </c>
      <c r="C6029" s="338" t="s">
        <v>13751</v>
      </c>
      <c r="D6029" s="249"/>
      <c r="E6029" s="249"/>
      <c r="F6029" s="183"/>
      <c r="G6029" s="176">
        <f>+K6029+O6029+S6029+W6029-D6029</f>
        <v>65873.75920000003</v>
      </c>
      <c r="H6029" s="176">
        <f>+L6029+P6029+T6029+X6029-E6029</f>
        <v>54389.050715920028</v>
      </c>
      <c r="I6029" s="176">
        <f t="shared" si="717"/>
        <v>11484.708484080002</v>
      </c>
      <c r="J6029" s="179"/>
      <c r="K6029" s="245">
        <v>0</v>
      </c>
      <c r="L6029" s="245">
        <v>0</v>
      </c>
      <c r="M6029" s="245">
        <f t="shared" si="718"/>
        <v>0</v>
      </c>
      <c r="N6029" s="179"/>
      <c r="O6029" s="243">
        <v>65873.75920000003</v>
      </c>
      <c r="P6029" s="243">
        <v>54389.050715920028</v>
      </c>
      <c r="Q6029" s="243">
        <f t="shared" si="719"/>
        <v>11484.708484080002</v>
      </c>
      <c r="R6029" s="244"/>
      <c r="S6029" s="243">
        <v>0</v>
      </c>
      <c r="T6029" s="243">
        <v>0</v>
      </c>
      <c r="U6029" s="243">
        <f t="shared" si="720"/>
        <v>0</v>
      </c>
      <c r="V6029" s="244"/>
      <c r="W6029" s="243">
        <v>0</v>
      </c>
      <c r="X6029" s="243">
        <v>0</v>
      </c>
      <c r="Y6029" s="243">
        <f t="shared" si="721"/>
        <v>0</v>
      </c>
    </row>
    <row r="6030" spans="2:27" s="187" customFormat="1" hidden="1" x14ac:dyDescent="0.3">
      <c r="B6030" s="226" t="s">
        <v>6317</v>
      </c>
      <c r="C6030" s="338" t="s">
        <v>13491</v>
      </c>
      <c r="D6030" s="249"/>
      <c r="E6030" s="249"/>
      <c r="F6030" s="183"/>
      <c r="G6030" s="184">
        <f t="shared" si="722"/>
        <v>284.82209999999998</v>
      </c>
      <c r="H6030" s="184">
        <f t="shared" si="723"/>
        <v>208.14049079000003</v>
      </c>
      <c r="I6030" s="184">
        <f t="shared" si="717"/>
        <v>76.681609209999948</v>
      </c>
      <c r="K6030" s="184">
        <v>0</v>
      </c>
      <c r="L6030" s="184">
        <v>0</v>
      </c>
      <c r="M6030" s="184">
        <f t="shared" si="718"/>
        <v>0</v>
      </c>
      <c r="O6030" s="188">
        <v>284.82209999999998</v>
      </c>
      <c r="P6030" s="188">
        <v>208.14049079000003</v>
      </c>
      <c r="Q6030" s="188">
        <f t="shared" si="719"/>
        <v>76.681609209999948</v>
      </c>
      <c r="S6030" s="184">
        <v>0</v>
      </c>
      <c r="T6030" s="184">
        <v>0</v>
      </c>
      <c r="U6030" s="184">
        <f t="shared" si="720"/>
        <v>0</v>
      </c>
      <c r="W6030" s="185">
        <v>0</v>
      </c>
      <c r="X6030" s="185">
        <v>0</v>
      </c>
      <c r="Y6030" s="185">
        <f t="shared" si="721"/>
        <v>0</v>
      </c>
    </row>
    <row r="6031" spans="2:27" s="187" customFormat="1" hidden="1" x14ac:dyDescent="0.3">
      <c r="B6031" s="226" t="s">
        <v>6318</v>
      </c>
      <c r="C6031" s="338" t="s">
        <v>13492</v>
      </c>
      <c r="D6031" s="249"/>
      <c r="E6031" s="249"/>
      <c r="F6031" s="183"/>
      <c r="G6031" s="184">
        <f t="shared" si="722"/>
        <v>1645.4094</v>
      </c>
      <c r="H6031" s="184">
        <f t="shared" si="723"/>
        <v>1578.7338552500003</v>
      </c>
      <c r="I6031" s="184">
        <f t="shared" si="717"/>
        <v>66.675544749999744</v>
      </c>
      <c r="K6031" s="184">
        <v>0</v>
      </c>
      <c r="L6031" s="184">
        <v>0</v>
      </c>
      <c r="M6031" s="184">
        <f t="shared" si="718"/>
        <v>0</v>
      </c>
      <c r="O6031" s="188">
        <v>1645.4094</v>
      </c>
      <c r="P6031" s="188">
        <v>1578.7338552500003</v>
      </c>
      <c r="Q6031" s="188">
        <f t="shared" si="719"/>
        <v>66.675544749999744</v>
      </c>
      <c r="S6031" s="184">
        <v>0</v>
      </c>
      <c r="T6031" s="184">
        <v>0</v>
      </c>
      <c r="U6031" s="184">
        <f t="shared" si="720"/>
        <v>0</v>
      </c>
      <c r="W6031" s="185">
        <v>0</v>
      </c>
      <c r="X6031" s="185">
        <v>0</v>
      </c>
      <c r="Y6031" s="185">
        <f t="shared" si="721"/>
        <v>0</v>
      </c>
    </row>
    <row r="6032" spans="2:27" s="187" customFormat="1" hidden="1" x14ac:dyDescent="0.3">
      <c r="B6032" s="226" t="s">
        <v>6319</v>
      </c>
      <c r="C6032" s="338" t="s">
        <v>13493</v>
      </c>
      <c r="D6032" s="249"/>
      <c r="E6032" s="249"/>
      <c r="F6032" s="183"/>
      <c r="G6032" s="184">
        <f t="shared" si="722"/>
        <v>1461.2940000000001</v>
      </c>
      <c r="H6032" s="184">
        <f t="shared" si="723"/>
        <v>1400.4271128</v>
      </c>
      <c r="I6032" s="184">
        <f t="shared" si="717"/>
        <v>60.866887200000065</v>
      </c>
      <c r="K6032" s="184">
        <v>0</v>
      </c>
      <c r="L6032" s="184">
        <v>0</v>
      </c>
      <c r="M6032" s="184">
        <f t="shared" si="718"/>
        <v>0</v>
      </c>
      <c r="O6032" s="188">
        <v>1461.2940000000001</v>
      </c>
      <c r="P6032" s="188">
        <v>1400.4271128</v>
      </c>
      <c r="Q6032" s="188">
        <f t="shared" si="719"/>
        <v>60.866887200000065</v>
      </c>
      <c r="S6032" s="184">
        <v>0</v>
      </c>
      <c r="T6032" s="184">
        <v>0</v>
      </c>
      <c r="U6032" s="184">
        <f t="shared" si="720"/>
        <v>0</v>
      </c>
      <c r="W6032" s="185">
        <v>0</v>
      </c>
      <c r="X6032" s="185">
        <v>0</v>
      </c>
      <c r="Y6032" s="185">
        <f t="shared" si="721"/>
        <v>0</v>
      </c>
    </row>
    <row r="6033" spans="2:25" s="187" customFormat="1" hidden="1" x14ac:dyDescent="0.3">
      <c r="B6033" s="226" t="s">
        <v>6320</v>
      </c>
      <c r="C6033" s="338" t="s">
        <v>13494</v>
      </c>
      <c r="D6033" s="249"/>
      <c r="E6033" s="249"/>
      <c r="F6033" s="183"/>
      <c r="G6033" s="184">
        <f t="shared" si="722"/>
        <v>2212.7341000000001</v>
      </c>
      <c r="H6033" s="184">
        <f t="shared" si="723"/>
        <v>2132.5869207799997</v>
      </c>
      <c r="I6033" s="184">
        <f t="shared" si="717"/>
        <v>80.147179220000453</v>
      </c>
      <c r="K6033" s="184">
        <v>0</v>
      </c>
      <c r="L6033" s="184">
        <v>0</v>
      </c>
      <c r="M6033" s="184">
        <f t="shared" si="718"/>
        <v>0</v>
      </c>
      <c r="O6033" s="188">
        <v>2212.7341000000001</v>
      </c>
      <c r="P6033" s="188">
        <v>2132.5869207799997</v>
      </c>
      <c r="Q6033" s="188">
        <f t="shared" si="719"/>
        <v>80.147179220000453</v>
      </c>
      <c r="S6033" s="184">
        <v>0</v>
      </c>
      <c r="T6033" s="184">
        <v>0</v>
      </c>
      <c r="U6033" s="184">
        <f t="shared" si="720"/>
        <v>0</v>
      </c>
      <c r="W6033" s="185">
        <v>0</v>
      </c>
      <c r="X6033" s="185">
        <v>0</v>
      </c>
      <c r="Y6033" s="185">
        <f t="shared" si="721"/>
        <v>0</v>
      </c>
    </row>
    <row r="6034" spans="2:25" s="187" customFormat="1" hidden="1" x14ac:dyDescent="0.3">
      <c r="B6034" s="226" t="s">
        <v>6321</v>
      </c>
      <c r="C6034" s="338" t="s">
        <v>13495</v>
      </c>
      <c r="D6034" s="249"/>
      <c r="E6034" s="249"/>
      <c r="F6034" s="183"/>
      <c r="G6034" s="184">
        <f t="shared" si="722"/>
        <v>1674.3004999999998</v>
      </c>
      <c r="H6034" s="184">
        <f t="shared" si="723"/>
        <v>1542.4709871999999</v>
      </c>
      <c r="I6034" s="184">
        <f t="shared" si="717"/>
        <v>131.82951279999997</v>
      </c>
      <c r="K6034" s="184">
        <v>0</v>
      </c>
      <c r="L6034" s="184">
        <v>0</v>
      </c>
      <c r="M6034" s="184">
        <f t="shared" si="718"/>
        <v>0</v>
      </c>
      <c r="O6034" s="188">
        <v>1674.3004999999998</v>
      </c>
      <c r="P6034" s="188">
        <v>1542.4709871999999</v>
      </c>
      <c r="Q6034" s="188">
        <f t="shared" si="719"/>
        <v>131.82951279999997</v>
      </c>
      <c r="S6034" s="184">
        <v>0</v>
      </c>
      <c r="T6034" s="184">
        <v>0</v>
      </c>
      <c r="U6034" s="184">
        <f t="shared" si="720"/>
        <v>0</v>
      </c>
      <c r="W6034" s="185">
        <v>0</v>
      </c>
      <c r="X6034" s="185">
        <v>0</v>
      </c>
      <c r="Y6034" s="185">
        <f t="shared" si="721"/>
        <v>0</v>
      </c>
    </row>
    <row r="6035" spans="2:25" s="187" customFormat="1" hidden="1" x14ac:dyDescent="0.3">
      <c r="B6035" s="226" t="s">
        <v>6322</v>
      </c>
      <c r="C6035" s="338" t="s">
        <v>13496</v>
      </c>
      <c r="D6035" s="249"/>
      <c r="E6035" s="249"/>
      <c r="F6035" s="183"/>
      <c r="G6035" s="184">
        <f t="shared" si="722"/>
        <v>1350.7025000000001</v>
      </c>
      <c r="H6035" s="184">
        <f t="shared" si="723"/>
        <v>1292.2954725300001</v>
      </c>
      <c r="I6035" s="184">
        <f t="shared" si="717"/>
        <v>58.407027470000003</v>
      </c>
      <c r="K6035" s="184">
        <v>0</v>
      </c>
      <c r="L6035" s="184">
        <v>0</v>
      </c>
      <c r="M6035" s="184">
        <f t="shared" si="718"/>
        <v>0</v>
      </c>
      <c r="O6035" s="188">
        <v>1350.7025000000001</v>
      </c>
      <c r="P6035" s="188">
        <v>1292.2954725300001</v>
      </c>
      <c r="Q6035" s="188">
        <f t="shared" si="719"/>
        <v>58.407027470000003</v>
      </c>
      <c r="S6035" s="184">
        <v>0</v>
      </c>
      <c r="T6035" s="184">
        <v>0</v>
      </c>
      <c r="U6035" s="184">
        <f t="shared" si="720"/>
        <v>0</v>
      </c>
      <c r="W6035" s="185">
        <v>0</v>
      </c>
      <c r="X6035" s="185">
        <v>0</v>
      </c>
      <c r="Y6035" s="185">
        <f t="shared" si="721"/>
        <v>0</v>
      </c>
    </row>
    <row r="6036" spans="2:25" s="187" customFormat="1" hidden="1" x14ac:dyDescent="0.3">
      <c r="B6036" s="226" t="s">
        <v>6323</v>
      </c>
      <c r="C6036" s="338" t="s">
        <v>13497</v>
      </c>
      <c r="D6036" s="249"/>
      <c r="E6036" s="249"/>
      <c r="F6036" s="183"/>
      <c r="G6036" s="184">
        <f t="shared" si="722"/>
        <v>1281.2465999999999</v>
      </c>
      <c r="H6036" s="184">
        <f t="shared" si="723"/>
        <v>1185.55540206</v>
      </c>
      <c r="I6036" s="184">
        <f t="shared" si="717"/>
        <v>95.691197939999938</v>
      </c>
      <c r="K6036" s="184">
        <v>0</v>
      </c>
      <c r="L6036" s="184">
        <v>0</v>
      </c>
      <c r="M6036" s="184">
        <f t="shared" si="718"/>
        <v>0</v>
      </c>
      <c r="O6036" s="188">
        <v>1281.2465999999999</v>
      </c>
      <c r="P6036" s="188">
        <v>1185.55540206</v>
      </c>
      <c r="Q6036" s="188">
        <f t="shared" si="719"/>
        <v>95.691197939999938</v>
      </c>
      <c r="S6036" s="184">
        <v>0</v>
      </c>
      <c r="T6036" s="184">
        <v>0</v>
      </c>
      <c r="U6036" s="184">
        <f t="shared" si="720"/>
        <v>0</v>
      </c>
      <c r="W6036" s="185">
        <v>0</v>
      </c>
      <c r="X6036" s="185">
        <v>0</v>
      </c>
      <c r="Y6036" s="185">
        <f t="shared" si="721"/>
        <v>0</v>
      </c>
    </row>
    <row r="6037" spans="2:25" s="187" customFormat="1" hidden="1" x14ac:dyDescent="0.3">
      <c r="B6037" s="226" t="s">
        <v>6324</v>
      </c>
      <c r="C6037" s="338" t="s">
        <v>13498</v>
      </c>
      <c r="D6037" s="249"/>
      <c r="E6037" s="249"/>
      <c r="F6037" s="183"/>
      <c r="G6037" s="184">
        <f t="shared" si="722"/>
        <v>1057.2077999999999</v>
      </c>
      <c r="H6037" s="184">
        <f t="shared" si="723"/>
        <v>1006.9366080999999</v>
      </c>
      <c r="I6037" s="184">
        <f t="shared" si="717"/>
        <v>50.271191899999963</v>
      </c>
      <c r="K6037" s="184">
        <v>0</v>
      </c>
      <c r="L6037" s="184">
        <v>0</v>
      </c>
      <c r="M6037" s="184">
        <f t="shared" si="718"/>
        <v>0</v>
      </c>
      <c r="O6037" s="188">
        <v>1057.2077999999999</v>
      </c>
      <c r="P6037" s="188">
        <v>1006.9366080999999</v>
      </c>
      <c r="Q6037" s="188">
        <f t="shared" si="719"/>
        <v>50.271191899999963</v>
      </c>
      <c r="S6037" s="184">
        <v>0</v>
      </c>
      <c r="T6037" s="184">
        <v>0</v>
      </c>
      <c r="U6037" s="184">
        <f t="shared" si="720"/>
        <v>0</v>
      </c>
      <c r="W6037" s="185">
        <v>0</v>
      </c>
      <c r="X6037" s="185">
        <v>0</v>
      </c>
      <c r="Y6037" s="185">
        <f t="shared" si="721"/>
        <v>0</v>
      </c>
    </row>
    <row r="6038" spans="2:25" s="187" customFormat="1" hidden="1" x14ac:dyDescent="0.3">
      <c r="B6038" s="226" t="s">
        <v>6325</v>
      </c>
      <c r="C6038" s="338" t="s">
        <v>13499</v>
      </c>
      <c r="D6038" s="249"/>
      <c r="E6038" s="249"/>
      <c r="F6038" s="183"/>
      <c r="G6038" s="184">
        <f t="shared" si="722"/>
        <v>1483.4367999999999</v>
      </c>
      <c r="H6038" s="184">
        <f t="shared" si="723"/>
        <v>1364.32570571</v>
      </c>
      <c r="I6038" s="184">
        <f t="shared" si="717"/>
        <v>119.11109428999998</v>
      </c>
      <c r="K6038" s="184">
        <v>0</v>
      </c>
      <c r="L6038" s="184">
        <v>0</v>
      </c>
      <c r="M6038" s="184">
        <f t="shared" si="718"/>
        <v>0</v>
      </c>
      <c r="O6038" s="188">
        <v>1483.4367999999999</v>
      </c>
      <c r="P6038" s="188">
        <v>1364.32570571</v>
      </c>
      <c r="Q6038" s="188">
        <f t="shared" si="719"/>
        <v>119.11109428999998</v>
      </c>
      <c r="S6038" s="184">
        <v>0</v>
      </c>
      <c r="T6038" s="184">
        <v>0</v>
      </c>
      <c r="U6038" s="184">
        <f t="shared" si="720"/>
        <v>0</v>
      </c>
      <c r="W6038" s="185">
        <v>0</v>
      </c>
      <c r="X6038" s="185">
        <v>0</v>
      </c>
      <c r="Y6038" s="185">
        <f t="shared" si="721"/>
        <v>0</v>
      </c>
    </row>
    <row r="6039" spans="2:25" s="187" customFormat="1" hidden="1" x14ac:dyDescent="0.3">
      <c r="B6039" s="226" t="s">
        <v>6326</v>
      </c>
      <c r="C6039" s="338" t="s">
        <v>13500</v>
      </c>
      <c r="D6039" s="249"/>
      <c r="E6039" s="249"/>
      <c r="F6039" s="183"/>
      <c r="G6039" s="184">
        <f t="shared" si="722"/>
        <v>1165.0537999999999</v>
      </c>
      <c r="H6039" s="184">
        <f t="shared" si="723"/>
        <v>1057.3989540199998</v>
      </c>
      <c r="I6039" s="184">
        <f t="shared" si="717"/>
        <v>107.65484598000012</v>
      </c>
      <c r="K6039" s="184">
        <v>0</v>
      </c>
      <c r="L6039" s="184">
        <v>0</v>
      </c>
      <c r="M6039" s="184">
        <f t="shared" si="718"/>
        <v>0</v>
      </c>
      <c r="O6039" s="188">
        <v>1165.0537999999999</v>
      </c>
      <c r="P6039" s="188">
        <v>1057.3989540199998</v>
      </c>
      <c r="Q6039" s="188">
        <f t="shared" si="719"/>
        <v>107.65484598000012</v>
      </c>
      <c r="S6039" s="184">
        <v>0</v>
      </c>
      <c r="T6039" s="184">
        <v>0</v>
      </c>
      <c r="U6039" s="184">
        <f t="shared" si="720"/>
        <v>0</v>
      </c>
      <c r="W6039" s="185">
        <v>0</v>
      </c>
      <c r="X6039" s="185">
        <v>0</v>
      </c>
      <c r="Y6039" s="185">
        <f t="shared" si="721"/>
        <v>0</v>
      </c>
    </row>
    <row r="6040" spans="2:25" s="187" customFormat="1" hidden="1" x14ac:dyDescent="0.3">
      <c r="B6040" s="226" t="s">
        <v>6327</v>
      </c>
      <c r="C6040" s="338" t="s">
        <v>13501</v>
      </c>
      <c r="D6040" s="249"/>
      <c r="E6040" s="249"/>
      <c r="F6040" s="183"/>
      <c r="G6040" s="184">
        <f t="shared" si="722"/>
        <v>808.68619999999999</v>
      </c>
      <c r="H6040" s="184">
        <f t="shared" si="723"/>
        <v>756.36221713999998</v>
      </c>
      <c r="I6040" s="184">
        <f t="shared" si="717"/>
        <v>52.323982860000001</v>
      </c>
      <c r="K6040" s="184">
        <v>0</v>
      </c>
      <c r="L6040" s="184">
        <v>0</v>
      </c>
      <c r="M6040" s="184">
        <f t="shared" si="718"/>
        <v>0</v>
      </c>
      <c r="O6040" s="188">
        <v>808.68619999999999</v>
      </c>
      <c r="P6040" s="188">
        <v>756.36221713999998</v>
      </c>
      <c r="Q6040" s="188">
        <f t="shared" si="719"/>
        <v>52.323982860000001</v>
      </c>
      <c r="S6040" s="184">
        <v>0</v>
      </c>
      <c r="T6040" s="184">
        <v>0</v>
      </c>
      <c r="U6040" s="184">
        <f t="shared" si="720"/>
        <v>0</v>
      </c>
      <c r="W6040" s="185">
        <v>0</v>
      </c>
      <c r="X6040" s="185">
        <v>0</v>
      </c>
      <c r="Y6040" s="185">
        <f t="shared" si="721"/>
        <v>0</v>
      </c>
    </row>
    <row r="6041" spans="2:25" s="187" customFormat="1" hidden="1" x14ac:dyDescent="0.3">
      <c r="B6041" s="226" t="s">
        <v>6328</v>
      </c>
      <c r="C6041" s="338" t="s">
        <v>13502</v>
      </c>
      <c r="D6041" s="249"/>
      <c r="E6041" s="249"/>
      <c r="F6041" s="183"/>
      <c r="G6041" s="184">
        <f t="shared" si="722"/>
        <v>1552.5817999999999</v>
      </c>
      <c r="H6041" s="184">
        <f t="shared" si="723"/>
        <v>1448.8104869900001</v>
      </c>
      <c r="I6041" s="184">
        <f t="shared" si="717"/>
        <v>103.77131300999986</v>
      </c>
      <c r="K6041" s="184">
        <v>0</v>
      </c>
      <c r="L6041" s="184">
        <v>0</v>
      </c>
      <c r="M6041" s="184">
        <f t="shared" si="718"/>
        <v>0</v>
      </c>
      <c r="O6041" s="188">
        <v>1552.5817999999999</v>
      </c>
      <c r="P6041" s="188">
        <v>1448.8104869900001</v>
      </c>
      <c r="Q6041" s="188">
        <f t="shared" si="719"/>
        <v>103.77131300999986</v>
      </c>
      <c r="S6041" s="184">
        <v>0</v>
      </c>
      <c r="T6041" s="184">
        <v>0</v>
      </c>
      <c r="U6041" s="184">
        <f t="shared" si="720"/>
        <v>0</v>
      </c>
      <c r="W6041" s="185">
        <v>0</v>
      </c>
      <c r="X6041" s="185">
        <v>0</v>
      </c>
      <c r="Y6041" s="185">
        <f t="shared" si="721"/>
        <v>0</v>
      </c>
    </row>
    <row r="6042" spans="2:25" s="187" customFormat="1" hidden="1" x14ac:dyDescent="0.3">
      <c r="B6042" s="226" t="s">
        <v>6329</v>
      </c>
      <c r="C6042" s="338" t="s">
        <v>13503</v>
      </c>
      <c r="D6042" s="249"/>
      <c r="E6042" s="249"/>
      <c r="F6042" s="183"/>
      <c r="G6042" s="184">
        <f t="shared" si="722"/>
        <v>168.75750000000002</v>
      </c>
      <c r="H6042" s="184">
        <f t="shared" si="723"/>
        <v>142.88908653999999</v>
      </c>
      <c r="I6042" s="184">
        <f t="shared" si="717"/>
        <v>25.868413460000028</v>
      </c>
      <c r="K6042" s="184">
        <v>0</v>
      </c>
      <c r="L6042" s="184">
        <v>0</v>
      </c>
      <c r="M6042" s="184">
        <f t="shared" si="718"/>
        <v>0</v>
      </c>
      <c r="O6042" s="188">
        <v>168.75750000000002</v>
      </c>
      <c r="P6042" s="188">
        <v>142.88908653999999</v>
      </c>
      <c r="Q6042" s="188">
        <f t="shared" si="719"/>
        <v>25.868413460000028</v>
      </c>
      <c r="S6042" s="184">
        <v>0</v>
      </c>
      <c r="T6042" s="184">
        <v>0</v>
      </c>
      <c r="U6042" s="184">
        <f t="shared" si="720"/>
        <v>0</v>
      </c>
      <c r="W6042" s="185">
        <v>0</v>
      </c>
      <c r="X6042" s="185">
        <v>0</v>
      </c>
      <c r="Y6042" s="185">
        <f t="shared" si="721"/>
        <v>0</v>
      </c>
    </row>
    <row r="6043" spans="2:25" s="187" customFormat="1" hidden="1" x14ac:dyDescent="0.3">
      <c r="B6043" s="226" t="s">
        <v>6330</v>
      </c>
      <c r="C6043" s="338" t="s">
        <v>13504</v>
      </c>
      <c r="D6043" s="249"/>
      <c r="E6043" s="249"/>
      <c r="F6043" s="183"/>
      <c r="G6043" s="184">
        <f t="shared" si="722"/>
        <v>1057.6152</v>
      </c>
      <c r="H6043" s="184">
        <f t="shared" si="723"/>
        <v>978.94650009000009</v>
      </c>
      <c r="I6043" s="184">
        <f t="shared" si="717"/>
        <v>78.668699909999873</v>
      </c>
      <c r="K6043" s="184">
        <v>0</v>
      </c>
      <c r="L6043" s="184">
        <v>0</v>
      </c>
      <c r="M6043" s="184">
        <f t="shared" si="718"/>
        <v>0</v>
      </c>
      <c r="O6043" s="188">
        <v>1057.6152</v>
      </c>
      <c r="P6043" s="188">
        <v>978.94650009000009</v>
      </c>
      <c r="Q6043" s="188">
        <f t="shared" si="719"/>
        <v>78.668699909999873</v>
      </c>
      <c r="S6043" s="184">
        <v>0</v>
      </c>
      <c r="T6043" s="184">
        <v>0</v>
      </c>
      <c r="U6043" s="184">
        <f t="shared" si="720"/>
        <v>0</v>
      </c>
      <c r="W6043" s="185">
        <v>0</v>
      </c>
      <c r="X6043" s="185">
        <v>0</v>
      </c>
      <c r="Y6043" s="185">
        <f t="shared" si="721"/>
        <v>0</v>
      </c>
    </row>
    <row r="6044" spans="2:25" s="187" customFormat="1" hidden="1" x14ac:dyDescent="0.3">
      <c r="B6044" s="226" t="s">
        <v>6331</v>
      </c>
      <c r="C6044" s="338" t="s">
        <v>13505</v>
      </c>
      <c r="D6044" s="249"/>
      <c r="E6044" s="249"/>
      <c r="F6044" s="183"/>
      <c r="G6044" s="184">
        <f t="shared" si="722"/>
        <v>379.77629999999999</v>
      </c>
      <c r="H6044" s="184">
        <f t="shared" si="723"/>
        <v>337.78336598999999</v>
      </c>
      <c r="I6044" s="184">
        <f t="shared" si="717"/>
        <v>41.992934009999999</v>
      </c>
      <c r="K6044" s="184">
        <v>0</v>
      </c>
      <c r="L6044" s="184">
        <v>0</v>
      </c>
      <c r="M6044" s="184">
        <f t="shared" si="718"/>
        <v>0</v>
      </c>
      <c r="O6044" s="188">
        <v>379.77629999999999</v>
      </c>
      <c r="P6044" s="188">
        <v>337.78336598999999</v>
      </c>
      <c r="Q6044" s="188">
        <f t="shared" si="719"/>
        <v>41.992934009999999</v>
      </c>
      <c r="S6044" s="184">
        <v>0</v>
      </c>
      <c r="T6044" s="184">
        <v>0</v>
      </c>
      <c r="U6044" s="184">
        <f t="shared" si="720"/>
        <v>0</v>
      </c>
      <c r="W6044" s="185">
        <v>0</v>
      </c>
      <c r="X6044" s="185">
        <v>0</v>
      </c>
      <c r="Y6044" s="185">
        <f t="shared" si="721"/>
        <v>0</v>
      </c>
    </row>
    <row r="6045" spans="2:25" s="187" customFormat="1" hidden="1" x14ac:dyDescent="0.3">
      <c r="B6045" s="226" t="s">
        <v>6332</v>
      </c>
      <c r="C6045" s="338" t="s">
        <v>13506</v>
      </c>
      <c r="D6045" s="249"/>
      <c r="E6045" s="249"/>
      <c r="F6045" s="183"/>
      <c r="G6045" s="184">
        <f t="shared" si="722"/>
        <v>424.91230000000002</v>
      </c>
      <c r="H6045" s="184">
        <f t="shared" si="723"/>
        <v>369.54051444999999</v>
      </c>
      <c r="I6045" s="184">
        <f t="shared" si="717"/>
        <v>55.371785550000027</v>
      </c>
      <c r="K6045" s="184">
        <v>0</v>
      </c>
      <c r="L6045" s="184">
        <v>0</v>
      </c>
      <c r="M6045" s="184">
        <f t="shared" si="718"/>
        <v>0</v>
      </c>
      <c r="O6045" s="188">
        <v>424.91230000000002</v>
      </c>
      <c r="P6045" s="188">
        <v>369.54051444999999</v>
      </c>
      <c r="Q6045" s="188">
        <f t="shared" si="719"/>
        <v>55.371785550000027</v>
      </c>
      <c r="S6045" s="184">
        <v>0</v>
      </c>
      <c r="T6045" s="184">
        <v>0</v>
      </c>
      <c r="U6045" s="184">
        <f t="shared" si="720"/>
        <v>0</v>
      </c>
      <c r="W6045" s="185">
        <v>0</v>
      </c>
      <c r="X6045" s="185">
        <v>0</v>
      </c>
      <c r="Y6045" s="185">
        <f t="shared" si="721"/>
        <v>0</v>
      </c>
    </row>
    <row r="6046" spans="2:25" s="187" customFormat="1" hidden="1" x14ac:dyDescent="0.3">
      <c r="B6046" s="226" t="s">
        <v>6333</v>
      </c>
      <c r="C6046" s="338" t="s">
        <v>13507</v>
      </c>
      <c r="D6046" s="249"/>
      <c r="E6046" s="249"/>
      <c r="F6046" s="183"/>
      <c r="G6046" s="184">
        <f t="shared" si="722"/>
        <v>406.17180000000002</v>
      </c>
      <c r="H6046" s="184">
        <f t="shared" si="723"/>
        <v>350.43038663000004</v>
      </c>
      <c r="I6046" s="184">
        <f t="shared" si="717"/>
        <v>55.741413369999975</v>
      </c>
      <c r="K6046" s="184">
        <v>0</v>
      </c>
      <c r="L6046" s="184">
        <v>0</v>
      </c>
      <c r="M6046" s="184">
        <f t="shared" si="718"/>
        <v>0</v>
      </c>
      <c r="O6046" s="188">
        <v>406.17180000000002</v>
      </c>
      <c r="P6046" s="188">
        <v>350.43038663000004</v>
      </c>
      <c r="Q6046" s="188">
        <f t="shared" si="719"/>
        <v>55.741413369999975</v>
      </c>
      <c r="S6046" s="184">
        <v>0</v>
      </c>
      <c r="T6046" s="184">
        <v>0</v>
      </c>
      <c r="U6046" s="184">
        <f t="shared" si="720"/>
        <v>0</v>
      </c>
      <c r="W6046" s="185">
        <v>0</v>
      </c>
      <c r="X6046" s="185">
        <v>0</v>
      </c>
      <c r="Y6046" s="185">
        <f t="shared" si="721"/>
        <v>0</v>
      </c>
    </row>
    <row r="6047" spans="2:25" s="187" customFormat="1" hidden="1" x14ac:dyDescent="0.3">
      <c r="B6047" s="226" t="s">
        <v>6334</v>
      </c>
      <c r="C6047" s="338" t="s">
        <v>13508</v>
      </c>
      <c r="D6047" s="249"/>
      <c r="E6047" s="249"/>
      <c r="F6047" s="183"/>
      <c r="G6047" s="184">
        <f t="shared" si="722"/>
        <v>19.004999999999999</v>
      </c>
      <c r="H6047" s="184">
        <f t="shared" si="723"/>
        <v>0</v>
      </c>
      <c r="I6047" s="184">
        <f t="shared" si="717"/>
        <v>19.004999999999999</v>
      </c>
      <c r="K6047" s="184">
        <v>0</v>
      </c>
      <c r="L6047" s="184">
        <v>0</v>
      </c>
      <c r="M6047" s="184">
        <f t="shared" si="718"/>
        <v>0</v>
      </c>
      <c r="O6047" s="188">
        <v>19.004999999999999</v>
      </c>
      <c r="P6047" s="188">
        <v>0</v>
      </c>
      <c r="Q6047" s="188">
        <f t="shared" si="719"/>
        <v>19.004999999999999</v>
      </c>
      <c r="S6047" s="184">
        <v>0</v>
      </c>
      <c r="T6047" s="184">
        <v>0</v>
      </c>
      <c r="U6047" s="184">
        <f t="shared" si="720"/>
        <v>0</v>
      </c>
      <c r="W6047" s="185">
        <v>0</v>
      </c>
      <c r="X6047" s="185">
        <v>0</v>
      </c>
      <c r="Y6047" s="185">
        <f t="shared" si="721"/>
        <v>0</v>
      </c>
    </row>
    <row r="6048" spans="2:25" s="187" customFormat="1" hidden="1" x14ac:dyDescent="0.3">
      <c r="B6048" s="226" t="s">
        <v>6335</v>
      </c>
      <c r="C6048" s="338" t="s">
        <v>13509</v>
      </c>
      <c r="D6048" s="249"/>
      <c r="E6048" s="249"/>
      <c r="F6048" s="183"/>
      <c r="G6048" s="184">
        <f t="shared" si="722"/>
        <v>104.733</v>
      </c>
      <c r="H6048" s="184">
        <f t="shared" si="723"/>
        <v>0</v>
      </c>
      <c r="I6048" s="184">
        <f t="shared" si="717"/>
        <v>104.733</v>
      </c>
      <c r="K6048" s="184">
        <v>0</v>
      </c>
      <c r="L6048" s="184">
        <v>0</v>
      </c>
      <c r="M6048" s="184">
        <f t="shared" si="718"/>
        <v>0</v>
      </c>
      <c r="O6048" s="188">
        <v>104.733</v>
      </c>
      <c r="P6048" s="188">
        <v>0</v>
      </c>
      <c r="Q6048" s="188">
        <f t="shared" si="719"/>
        <v>104.733</v>
      </c>
      <c r="S6048" s="184">
        <v>0</v>
      </c>
      <c r="T6048" s="184">
        <v>0</v>
      </c>
      <c r="U6048" s="184">
        <f t="shared" si="720"/>
        <v>0</v>
      </c>
      <c r="W6048" s="185">
        <v>0</v>
      </c>
      <c r="X6048" s="185">
        <v>0</v>
      </c>
      <c r="Y6048" s="185">
        <f t="shared" si="721"/>
        <v>0</v>
      </c>
    </row>
    <row r="6049" spans="2:25" s="187" customFormat="1" hidden="1" x14ac:dyDescent="0.3">
      <c r="B6049" s="226" t="s">
        <v>6336</v>
      </c>
      <c r="C6049" s="338" t="s">
        <v>13510</v>
      </c>
      <c r="D6049" s="249"/>
      <c r="E6049" s="249"/>
      <c r="F6049" s="183"/>
      <c r="G6049" s="184">
        <f t="shared" si="722"/>
        <v>0</v>
      </c>
      <c r="H6049" s="184">
        <f t="shared" si="723"/>
        <v>0</v>
      </c>
      <c r="I6049" s="184">
        <f t="shared" si="717"/>
        <v>0</v>
      </c>
      <c r="K6049" s="184">
        <v>0</v>
      </c>
      <c r="L6049" s="184">
        <v>0</v>
      </c>
      <c r="M6049" s="184">
        <f t="shared" si="718"/>
        <v>0</v>
      </c>
      <c r="O6049" s="188">
        <v>0</v>
      </c>
      <c r="P6049" s="188">
        <v>0</v>
      </c>
      <c r="Q6049" s="188">
        <f t="shared" si="719"/>
        <v>0</v>
      </c>
      <c r="S6049" s="184">
        <v>0</v>
      </c>
      <c r="T6049" s="184">
        <v>0</v>
      </c>
      <c r="U6049" s="184">
        <f t="shared" si="720"/>
        <v>0</v>
      </c>
      <c r="W6049" s="185">
        <v>0</v>
      </c>
      <c r="X6049" s="185">
        <v>0</v>
      </c>
      <c r="Y6049" s="185">
        <f t="shared" si="721"/>
        <v>0</v>
      </c>
    </row>
    <row r="6050" spans="2:25" s="187" customFormat="1" hidden="1" x14ac:dyDescent="0.3">
      <c r="B6050" s="226" t="s">
        <v>6337</v>
      </c>
      <c r="C6050" s="338" t="s">
        <v>13511</v>
      </c>
      <c r="D6050" s="249"/>
      <c r="E6050" s="249"/>
      <c r="F6050" s="183"/>
      <c r="G6050" s="184">
        <f t="shared" si="722"/>
        <v>691.68820000000005</v>
      </c>
      <c r="H6050" s="184">
        <f t="shared" si="723"/>
        <v>650.99845656000002</v>
      </c>
      <c r="I6050" s="184">
        <f t="shared" si="717"/>
        <v>40.689743440000029</v>
      </c>
      <c r="K6050" s="184">
        <v>0</v>
      </c>
      <c r="L6050" s="184">
        <v>0</v>
      </c>
      <c r="M6050" s="184">
        <f t="shared" si="718"/>
        <v>0</v>
      </c>
      <c r="O6050" s="188">
        <v>691.68820000000005</v>
      </c>
      <c r="P6050" s="188">
        <v>650.99845656000002</v>
      </c>
      <c r="Q6050" s="188">
        <f t="shared" si="719"/>
        <v>40.689743440000029</v>
      </c>
      <c r="S6050" s="184">
        <v>0</v>
      </c>
      <c r="T6050" s="184">
        <v>0</v>
      </c>
      <c r="U6050" s="184">
        <f t="shared" si="720"/>
        <v>0</v>
      </c>
      <c r="W6050" s="185">
        <v>0</v>
      </c>
      <c r="X6050" s="185">
        <v>0</v>
      </c>
      <c r="Y6050" s="185">
        <f t="shared" si="721"/>
        <v>0</v>
      </c>
    </row>
    <row r="6051" spans="2:25" s="187" customFormat="1" hidden="1" x14ac:dyDescent="0.3">
      <c r="B6051" s="226" t="s">
        <v>6338</v>
      </c>
      <c r="C6051" s="338" t="s">
        <v>13512</v>
      </c>
      <c r="D6051" s="249"/>
      <c r="E6051" s="249"/>
      <c r="F6051" s="183"/>
      <c r="G6051" s="184">
        <f t="shared" si="722"/>
        <v>635.81100000000004</v>
      </c>
      <c r="H6051" s="184">
        <f t="shared" si="723"/>
        <v>467.98529968999998</v>
      </c>
      <c r="I6051" s="184">
        <f t="shared" si="717"/>
        <v>167.82570031000006</v>
      </c>
      <c r="K6051" s="184">
        <v>0</v>
      </c>
      <c r="L6051" s="184">
        <v>0</v>
      </c>
      <c r="M6051" s="184">
        <f t="shared" si="718"/>
        <v>0</v>
      </c>
      <c r="O6051" s="188">
        <v>635.81100000000004</v>
      </c>
      <c r="P6051" s="188">
        <v>467.98529968999998</v>
      </c>
      <c r="Q6051" s="188">
        <f t="shared" si="719"/>
        <v>167.82570031000006</v>
      </c>
      <c r="S6051" s="184">
        <v>0</v>
      </c>
      <c r="T6051" s="184">
        <v>0</v>
      </c>
      <c r="U6051" s="184">
        <f t="shared" si="720"/>
        <v>0</v>
      </c>
      <c r="W6051" s="185">
        <v>0</v>
      </c>
      <c r="X6051" s="185">
        <v>0</v>
      </c>
      <c r="Y6051" s="185">
        <f t="shared" si="721"/>
        <v>0</v>
      </c>
    </row>
    <row r="6052" spans="2:25" s="187" customFormat="1" hidden="1" x14ac:dyDescent="0.3">
      <c r="B6052" s="226" t="s">
        <v>6339</v>
      </c>
      <c r="C6052" s="338" t="s">
        <v>13513</v>
      </c>
      <c r="D6052" s="249"/>
      <c r="E6052" s="249"/>
      <c r="F6052" s="183"/>
      <c r="G6052" s="184">
        <f t="shared" si="722"/>
        <v>428.8424</v>
      </c>
      <c r="H6052" s="184">
        <f t="shared" si="723"/>
        <v>361.42845643000004</v>
      </c>
      <c r="I6052" s="184">
        <f t="shared" si="717"/>
        <v>67.413943569999958</v>
      </c>
      <c r="K6052" s="184">
        <v>0</v>
      </c>
      <c r="L6052" s="184">
        <v>0</v>
      </c>
      <c r="M6052" s="184">
        <f t="shared" si="718"/>
        <v>0</v>
      </c>
      <c r="O6052" s="188">
        <v>428.8424</v>
      </c>
      <c r="P6052" s="188">
        <v>361.42845643000004</v>
      </c>
      <c r="Q6052" s="188">
        <f t="shared" si="719"/>
        <v>67.413943569999958</v>
      </c>
      <c r="S6052" s="184">
        <v>0</v>
      </c>
      <c r="T6052" s="184">
        <v>0</v>
      </c>
      <c r="U6052" s="184">
        <f t="shared" si="720"/>
        <v>0</v>
      </c>
      <c r="W6052" s="185">
        <v>0</v>
      </c>
      <c r="X6052" s="185">
        <v>0</v>
      </c>
      <c r="Y6052" s="185">
        <f t="shared" si="721"/>
        <v>0</v>
      </c>
    </row>
    <row r="6053" spans="2:25" s="187" customFormat="1" hidden="1" x14ac:dyDescent="0.3">
      <c r="B6053" s="226" t="s">
        <v>6340</v>
      </c>
      <c r="C6053" s="338" t="s">
        <v>13514</v>
      </c>
      <c r="D6053" s="249"/>
      <c r="E6053" s="249"/>
      <c r="F6053" s="183"/>
      <c r="G6053" s="184">
        <f t="shared" si="722"/>
        <v>464.38139999999999</v>
      </c>
      <c r="H6053" s="184">
        <f t="shared" si="723"/>
        <v>391.32741094000005</v>
      </c>
      <c r="I6053" s="184">
        <f t="shared" si="717"/>
        <v>73.053989059999935</v>
      </c>
      <c r="K6053" s="184">
        <v>0</v>
      </c>
      <c r="L6053" s="184">
        <v>0</v>
      </c>
      <c r="M6053" s="184">
        <f t="shared" si="718"/>
        <v>0</v>
      </c>
      <c r="O6053" s="188">
        <v>464.38139999999999</v>
      </c>
      <c r="P6053" s="188">
        <v>391.32741094000005</v>
      </c>
      <c r="Q6053" s="188">
        <f t="shared" si="719"/>
        <v>73.053989059999935</v>
      </c>
      <c r="S6053" s="184">
        <v>0</v>
      </c>
      <c r="T6053" s="184">
        <v>0</v>
      </c>
      <c r="U6053" s="184">
        <f t="shared" si="720"/>
        <v>0</v>
      </c>
      <c r="W6053" s="185">
        <v>0</v>
      </c>
      <c r="X6053" s="185">
        <v>0</v>
      </c>
      <c r="Y6053" s="185">
        <f t="shared" si="721"/>
        <v>0</v>
      </c>
    </row>
    <row r="6054" spans="2:25" s="187" customFormat="1" hidden="1" x14ac:dyDescent="0.3">
      <c r="B6054" s="226" t="s">
        <v>6341</v>
      </c>
      <c r="C6054" s="338" t="s">
        <v>13515</v>
      </c>
      <c r="D6054" s="249"/>
      <c r="E6054" s="249"/>
      <c r="F6054" s="183"/>
      <c r="G6054" s="184">
        <f t="shared" si="722"/>
        <v>447.2799</v>
      </c>
      <c r="H6054" s="184">
        <f t="shared" si="723"/>
        <v>396.00549907999999</v>
      </c>
      <c r="I6054" s="184">
        <f t="shared" si="717"/>
        <v>51.274400920000005</v>
      </c>
      <c r="K6054" s="184">
        <v>0</v>
      </c>
      <c r="L6054" s="184">
        <v>0</v>
      </c>
      <c r="M6054" s="184">
        <f t="shared" si="718"/>
        <v>0</v>
      </c>
      <c r="O6054" s="188">
        <v>447.2799</v>
      </c>
      <c r="P6054" s="188">
        <v>396.00549907999999</v>
      </c>
      <c r="Q6054" s="188">
        <f t="shared" si="719"/>
        <v>51.274400920000005</v>
      </c>
      <c r="S6054" s="184">
        <v>0</v>
      </c>
      <c r="T6054" s="184">
        <v>0</v>
      </c>
      <c r="U6054" s="184">
        <f t="shared" si="720"/>
        <v>0</v>
      </c>
      <c r="W6054" s="185">
        <v>0</v>
      </c>
      <c r="X6054" s="185">
        <v>0</v>
      </c>
      <c r="Y6054" s="185">
        <f t="shared" si="721"/>
        <v>0</v>
      </c>
    </row>
    <row r="6055" spans="2:25" s="187" customFormat="1" hidden="1" x14ac:dyDescent="0.3">
      <c r="B6055" s="226" t="s">
        <v>6342</v>
      </c>
      <c r="C6055" s="338" t="s">
        <v>13516</v>
      </c>
      <c r="D6055" s="249"/>
      <c r="E6055" s="249"/>
      <c r="F6055" s="183"/>
      <c r="G6055" s="184">
        <f t="shared" si="722"/>
        <v>559.30119999999999</v>
      </c>
      <c r="H6055" s="184">
        <f t="shared" si="723"/>
        <v>415.86496755999997</v>
      </c>
      <c r="I6055" s="184">
        <f t="shared" si="717"/>
        <v>143.43623244000003</v>
      </c>
      <c r="K6055" s="184">
        <v>0</v>
      </c>
      <c r="L6055" s="184">
        <v>0</v>
      </c>
      <c r="M6055" s="184">
        <f t="shared" si="718"/>
        <v>0</v>
      </c>
      <c r="O6055" s="188">
        <v>559.30119999999999</v>
      </c>
      <c r="P6055" s="188">
        <v>415.86496755999997</v>
      </c>
      <c r="Q6055" s="188">
        <f t="shared" si="719"/>
        <v>143.43623244000003</v>
      </c>
      <c r="S6055" s="184">
        <v>0</v>
      </c>
      <c r="T6055" s="184">
        <v>0</v>
      </c>
      <c r="U6055" s="184">
        <f t="shared" si="720"/>
        <v>0</v>
      </c>
      <c r="W6055" s="185">
        <v>0</v>
      </c>
      <c r="X6055" s="185">
        <v>0</v>
      </c>
      <c r="Y6055" s="185">
        <f t="shared" si="721"/>
        <v>0</v>
      </c>
    </row>
    <row r="6056" spans="2:25" s="187" customFormat="1" hidden="1" x14ac:dyDescent="0.3">
      <c r="B6056" s="226" t="s">
        <v>6343</v>
      </c>
      <c r="C6056" s="338" t="s">
        <v>13517</v>
      </c>
      <c r="D6056" s="249"/>
      <c r="E6056" s="249"/>
      <c r="F6056" s="183"/>
      <c r="G6056" s="184">
        <f t="shared" si="722"/>
        <v>391.94820000000004</v>
      </c>
      <c r="H6056" s="184">
        <f t="shared" si="723"/>
        <v>296.37372950000002</v>
      </c>
      <c r="I6056" s="184">
        <f t="shared" si="717"/>
        <v>95.574470500000018</v>
      </c>
      <c r="K6056" s="184">
        <v>0</v>
      </c>
      <c r="L6056" s="184">
        <v>0</v>
      </c>
      <c r="M6056" s="184">
        <f t="shared" si="718"/>
        <v>0</v>
      </c>
      <c r="O6056" s="188">
        <v>391.94820000000004</v>
      </c>
      <c r="P6056" s="188">
        <v>296.37372950000002</v>
      </c>
      <c r="Q6056" s="188">
        <f t="shared" si="719"/>
        <v>95.574470500000018</v>
      </c>
      <c r="S6056" s="184">
        <v>0</v>
      </c>
      <c r="T6056" s="184">
        <v>0</v>
      </c>
      <c r="U6056" s="184">
        <f t="shared" si="720"/>
        <v>0</v>
      </c>
      <c r="W6056" s="185">
        <v>0</v>
      </c>
      <c r="X6056" s="185">
        <v>0</v>
      </c>
      <c r="Y6056" s="185">
        <f t="shared" si="721"/>
        <v>0</v>
      </c>
    </row>
    <row r="6057" spans="2:25" s="187" customFormat="1" hidden="1" x14ac:dyDescent="0.3">
      <c r="B6057" s="226" t="s">
        <v>6344</v>
      </c>
      <c r="C6057" s="338" t="s">
        <v>13518</v>
      </c>
      <c r="D6057" s="249"/>
      <c r="E6057" s="249"/>
      <c r="F6057" s="183"/>
      <c r="G6057" s="184">
        <f t="shared" si="722"/>
        <v>409.71469999999999</v>
      </c>
      <c r="H6057" s="184">
        <f t="shared" si="723"/>
        <v>308.63676887999998</v>
      </c>
      <c r="I6057" s="184">
        <f t="shared" si="717"/>
        <v>101.07793112000002</v>
      </c>
      <c r="K6057" s="184">
        <v>0</v>
      </c>
      <c r="L6057" s="184">
        <v>0</v>
      </c>
      <c r="M6057" s="184">
        <f t="shared" si="718"/>
        <v>0</v>
      </c>
      <c r="O6057" s="188">
        <v>409.71469999999999</v>
      </c>
      <c r="P6057" s="188">
        <v>308.63676887999998</v>
      </c>
      <c r="Q6057" s="188">
        <f t="shared" si="719"/>
        <v>101.07793112000002</v>
      </c>
      <c r="S6057" s="184">
        <v>0</v>
      </c>
      <c r="T6057" s="184">
        <v>0</v>
      </c>
      <c r="U6057" s="184">
        <f t="shared" si="720"/>
        <v>0</v>
      </c>
      <c r="W6057" s="185">
        <v>0</v>
      </c>
      <c r="X6057" s="185">
        <v>0</v>
      </c>
      <c r="Y6057" s="185">
        <f t="shared" si="721"/>
        <v>0</v>
      </c>
    </row>
    <row r="6058" spans="2:25" s="187" customFormat="1" hidden="1" x14ac:dyDescent="0.3">
      <c r="B6058" s="226" t="s">
        <v>6345</v>
      </c>
      <c r="C6058" s="338" t="s">
        <v>13519</v>
      </c>
      <c r="D6058" s="249"/>
      <c r="E6058" s="249"/>
      <c r="F6058" s="183"/>
      <c r="G6058" s="184">
        <f t="shared" si="722"/>
        <v>452.43349999999998</v>
      </c>
      <c r="H6058" s="184">
        <f t="shared" si="723"/>
        <v>317.95556531</v>
      </c>
      <c r="I6058" s="184">
        <f t="shared" si="717"/>
        <v>134.47793468999998</v>
      </c>
      <c r="K6058" s="184">
        <v>0</v>
      </c>
      <c r="L6058" s="184">
        <v>0</v>
      </c>
      <c r="M6058" s="184">
        <f t="shared" si="718"/>
        <v>0</v>
      </c>
      <c r="O6058" s="188">
        <v>452.43349999999998</v>
      </c>
      <c r="P6058" s="188">
        <v>317.95556531</v>
      </c>
      <c r="Q6058" s="188">
        <f t="shared" si="719"/>
        <v>134.47793468999998</v>
      </c>
      <c r="S6058" s="184">
        <v>0</v>
      </c>
      <c r="T6058" s="184">
        <v>0</v>
      </c>
      <c r="U6058" s="184">
        <f t="shared" si="720"/>
        <v>0</v>
      </c>
      <c r="W6058" s="185">
        <v>0</v>
      </c>
      <c r="X6058" s="185">
        <v>0</v>
      </c>
      <c r="Y6058" s="185">
        <f t="shared" si="721"/>
        <v>0</v>
      </c>
    </row>
    <row r="6059" spans="2:25" s="187" customFormat="1" hidden="1" x14ac:dyDescent="0.3">
      <c r="B6059" s="226" t="s">
        <v>6346</v>
      </c>
      <c r="C6059" s="338" t="s">
        <v>13520</v>
      </c>
      <c r="D6059" s="249"/>
      <c r="E6059" s="249"/>
      <c r="F6059" s="183"/>
      <c r="G6059" s="184">
        <f t="shared" si="722"/>
        <v>183.64049999999997</v>
      </c>
      <c r="H6059" s="184">
        <f t="shared" si="723"/>
        <v>28.966590579999998</v>
      </c>
      <c r="I6059" s="184">
        <f t="shared" si="717"/>
        <v>154.67390941999997</v>
      </c>
      <c r="K6059" s="184">
        <v>0</v>
      </c>
      <c r="L6059" s="184">
        <v>0</v>
      </c>
      <c r="M6059" s="184">
        <f t="shared" si="718"/>
        <v>0</v>
      </c>
      <c r="O6059" s="188">
        <v>183.64049999999997</v>
      </c>
      <c r="P6059" s="188">
        <v>28.966590579999998</v>
      </c>
      <c r="Q6059" s="188">
        <f t="shared" si="719"/>
        <v>154.67390941999997</v>
      </c>
      <c r="S6059" s="184">
        <v>0</v>
      </c>
      <c r="T6059" s="184">
        <v>0</v>
      </c>
      <c r="U6059" s="184">
        <f t="shared" si="720"/>
        <v>0</v>
      </c>
      <c r="W6059" s="185">
        <v>0</v>
      </c>
      <c r="X6059" s="185">
        <v>0</v>
      </c>
      <c r="Y6059" s="185">
        <f t="shared" si="721"/>
        <v>0</v>
      </c>
    </row>
    <row r="6060" spans="2:25" s="187" customFormat="1" hidden="1" x14ac:dyDescent="0.3">
      <c r="B6060" s="226" t="s">
        <v>6347</v>
      </c>
      <c r="C6060" s="338" t="s">
        <v>13521</v>
      </c>
      <c r="D6060" s="249"/>
      <c r="E6060" s="249"/>
      <c r="F6060" s="183"/>
      <c r="G6060" s="184">
        <f t="shared" si="722"/>
        <v>471.3141</v>
      </c>
      <c r="H6060" s="184">
        <f t="shared" si="723"/>
        <v>369.16566592999999</v>
      </c>
      <c r="I6060" s="184">
        <f t="shared" si="717"/>
        <v>102.14843407000001</v>
      </c>
      <c r="K6060" s="184">
        <v>0</v>
      </c>
      <c r="L6060" s="184">
        <v>0</v>
      </c>
      <c r="M6060" s="184">
        <f t="shared" si="718"/>
        <v>0</v>
      </c>
      <c r="O6060" s="188">
        <v>471.3141</v>
      </c>
      <c r="P6060" s="188">
        <v>369.16566592999999</v>
      </c>
      <c r="Q6060" s="188">
        <f t="shared" si="719"/>
        <v>102.14843407000001</v>
      </c>
      <c r="S6060" s="184">
        <v>0</v>
      </c>
      <c r="T6060" s="184">
        <v>0</v>
      </c>
      <c r="U6060" s="184">
        <f t="shared" si="720"/>
        <v>0</v>
      </c>
      <c r="W6060" s="185">
        <v>0</v>
      </c>
      <c r="X6060" s="185">
        <v>0</v>
      </c>
      <c r="Y6060" s="185">
        <f t="shared" si="721"/>
        <v>0</v>
      </c>
    </row>
    <row r="6061" spans="2:25" s="187" customFormat="1" hidden="1" x14ac:dyDescent="0.3">
      <c r="B6061" s="226" t="s">
        <v>6348</v>
      </c>
      <c r="C6061" s="338" t="s">
        <v>13522</v>
      </c>
      <c r="D6061" s="249"/>
      <c r="E6061" s="249"/>
      <c r="F6061" s="183"/>
      <c r="G6061" s="184">
        <f t="shared" si="722"/>
        <v>319.09680000000003</v>
      </c>
      <c r="H6061" s="184">
        <f t="shared" si="723"/>
        <v>273.57232719000001</v>
      </c>
      <c r="I6061" s="184">
        <f t="shared" si="717"/>
        <v>45.52447281000002</v>
      </c>
      <c r="K6061" s="184">
        <v>0</v>
      </c>
      <c r="L6061" s="184">
        <v>0</v>
      </c>
      <c r="M6061" s="184">
        <f t="shared" si="718"/>
        <v>0</v>
      </c>
      <c r="O6061" s="188">
        <v>319.09680000000003</v>
      </c>
      <c r="P6061" s="188">
        <v>273.57232719000001</v>
      </c>
      <c r="Q6061" s="188">
        <f t="shared" si="719"/>
        <v>45.52447281000002</v>
      </c>
      <c r="S6061" s="184">
        <v>0</v>
      </c>
      <c r="T6061" s="184">
        <v>0</v>
      </c>
      <c r="U6061" s="184">
        <f t="shared" si="720"/>
        <v>0</v>
      </c>
      <c r="W6061" s="185">
        <v>0</v>
      </c>
      <c r="X6061" s="185">
        <v>0</v>
      </c>
      <c r="Y6061" s="185">
        <f t="shared" si="721"/>
        <v>0</v>
      </c>
    </row>
    <row r="6062" spans="2:25" s="187" customFormat="1" hidden="1" x14ac:dyDescent="0.3">
      <c r="B6062" s="226" t="s">
        <v>6349</v>
      </c>
      <c r="C6062" s="338" t="s">
        <v>13523</v>
      </c>
      <c r="D6062" s="249"/>
      <c r="E6062" s="249"/>
      <c r="F6062" s="183"/>
      <c r="G6062" s="184">
        <f t="shared" si="722"/>
        <v>439.85899999999998</v>
      </c>
      <c r="H6062" s="184">
        <f t="shared" si="723"/>
        <v>352.22825410999997</v>
      </c>
      <c r="I6062" s="184">
        <f t="shared" si="717"/>
        <v>87.630745890000014</v>
      </c>
      <c r="K6062" s="184">
        <v>0</v>
      </c>
      <c r="L6062" s="184">
        <v>0</v>
      </c>
      <c r="M6062" s="184">
        <f t="shared" si="718"/>
        <v>0</v>
      </c>
      <c r="O6062" s="188">
        <v>439.85899999999998</v>
      </c>
      <c r="P6062" s="188">
        <v>352.22825410999997</v>
      </c>
      <c r="Q6062" s="188">
        <f t="shared" si="719"/>
        <v>87.630745890000014</v>
      </c>
      <c r="S6062" s="184">
        <v>0</v>
      </c>
      <c r="T6062" s="184">
        <v>0</v>
      </c>
      <c r="U6062" s="184">
        <f t="shared" si="720"/>
        <v>0</v>
      </c>
      <c r="W6062" s="185">
        <v>0</v>
      </c>
      <c r="X6062" s="185">
        <v>0</v>
      </c>
      <c r="Y6062" s="185">
        <f t="shared" si="721"/>
        <v>0</v>
      </c>
    </row>
    <row r="6063" spans="2:25" s="187" customFormat="1" hidden="1" x14ac:dyDescent="0.3">
      <c r="B6063" s="226" t="s">
        <v>6350</v>
      </c>
      <c r="C6063" s="338" t="s">
        <v>13524</v>
      </c>
      <c r="D6063" s="249"/>
      <c r="E6063" s="249"/>
      <c r="F6063" s="183"/>
      <c r="G6063" s="184">
        <f t="shared" si="722"/>
        <v>613.0127</v>
      </c>
      <c r="H6063" s="184">
        <f t="shared" si="723"/>
        <v>500.91908157</v>
      </c>
      <c r="I6063" s="184">
        <f t="shared" si="717"/>
        <v>112.09361842999999</v>
      </c>
      <c r="K6063" s="184">
        <v>0</v>
      </c>
      <c r="L6063" s="184">
        <v>0</v>
      </c>
      <c r="M6063" s="184">
        <f t="shared" si="718"/>
        <v>0</v>
      </c>
      <c r="O6063" s="188">
        <v>613.0127</v>
      </c>
      <c r="P6063" s="188">
        <v>500.91908157</v>
      </c>
      <c r="Q6063" s="188">
        <f t="shared" si="719"/>
        <v>112.09361842999999</v>
      </c>
      <c r="S6063" s="184">
        <v>0</v>
      </c>
      <c r="T6063" s="184">
        <v>0</v>
      </c>
      <c r="U6063" s="184">
        <f t="shared" si="720"/>
        <v>0</v>
      </c>
      <c r="W6063" s="185">
        <v>0</v>
      </c>
      <c r="X6063" s="185">
        <v>0</v>
      </c>
      <c r="Y6063" s="185">
        <f t="shared" si="721"/>
        <v>0</v>
      </c>
    </row>
    <row r="6064" spans="2:25" s="187" customFormat="1" hidden="1" x14ac:dyDescent="0.3">
      <c r="B6064" s="226" t="s">
        <v>6351</v>
      </c>
      <c r="C6064" s="338" t="s">
        <v>13525</v>
      </c>
      <c r="D6064" s="249"/>
      <c r="E6064" s="249"/>
      <c r="F6064" s="183"/>
      <c r="G6064" s="184">
        <f t="shared" si="722"/>
        <v>1229.6125999999999</v>
      </c>
      <c r="H6064" s="184">
        <f t="shared" si="723"/>
        <v>899.88828587</v>
      </c>
      <c r="I6064" s="184">
        <f t="shared" si="717"/>
        <v>329.72431412999993</v>
      </c>
      <c r="K6064" s="184">
        <v>0</v>
      </c>
      <c r="L6064" s="184">
        <v>0</v>
      </c>
      <c r="M6064" s="184">
        <f t="shared" si="718"/>
        <v>0</v>
      </c>
      <c r="O6064" s="188">
        <v>1229.6125999999999</v>
      </c>
      <c r="P6064" s="188">
        <v>899.88828587</v>
      </c>
      <c r="Q6064" s="188">
        <f t="shared" si="719"/>
        <v>329.72431412999993</v>
      </c>
      <c r="S6064" s="184">
        <v>0</v>
      </c>
      <c r="T6064" s="184">
        <v>0</v>
      </c>
      <c r="U6064" s="184">
        <f t="shared" si="720"/>
        <v>0</v>
      </c>
      <c r="W6064" s="185">
        <v>0</v>
      </c>
      <c r="X6064" s="185">
        <v>0</v>
      </c>
      <c r="Y6064" s="185">
        <f t="shared" si="721"/>
        <v>0</v>
      </c>
    </row>
    <row r="6065" spans="2:25" s="187" customFormat="1" hidden="1" x14ac:dyDescent="0.3">
      <c r="B6065" s="226" t="s">
        <v>6352</v>
      </c>
      <c r="C6065" s="338" t="s">
        <v>13526</v>
      </c>
      <c r="D6065" s="249"/>
      <c r="E6065" s="249"/>
      <c r="F6065" s="183"/>
      <c r="G6065" s="184">
        <f t="shared" si="722"/>
        <v>751.28019999999992</v>
      </c>
      <c r="H6065" s="184">
        <f t="shared" si="723"/>
        <v>573.80823540999995</v>
      </c>
      <c r="I6065" s="184">
        <f t="shared" si="717"/>
        <v>177.47196458999997</v>
      </c>
      <c r="K6065" s="184">
        <v>0</v>
      </c>
      <c r="L6065" s="184">
        <v>0</v>
      </c>
      <c r="M6065" s="184">
        <f t="shared" si="718"/>
        <v>0</v>
      </c>
      <c r="O6065" s="188">
        <v>751.28019999999992</v>
      </c>
      <c r="P6065" s="188">
        <v>573.80823540999995</v>
      </c>
      <c r="Q6065" s="188">
        <f t="shared" si="719"/>
        <v>177.47196458999997</v>
      </c>
      <c r="S6065" s="184">
        <v>0</v>
      </c>
      <c r="T6065" s="184">
        <v>0</v>
      </c>
      <c r="U6065" s="184">
        <f t="shared" si="720"/>
        <v>0</v>
      </c>
      <c r="W6065" s="185">
        <v>0</v>
      </c>
      <c r="X6065" s="185">
        <v>0</v>
      </c>
      <c r="Y6065" s="185">
        <f t="shared" si="721"/>
        <v>0</v>
      </c>
    </row>
    <row r="6066" spans="2:25" s="187" customFormat="1" hidden="1" x14ac:dyDescent="0.3">
      <c r="B6066" s="226" t="s">
        <v>6353</v>
      </c>
      <c r="C6066" s="338" t="s">
        <v>13527</v>
      </c>
      <c r="D6066" s="249"/>
      <c r="E6066" s="249"/>
      <c r="F6066" s="183"/>
      <c r="G6066" s="184">
        <f t="shared" si="722"/>
        <v>877.57029999999997</v>
      </c>
      <c r="H6066" s="184">
        <f t="shared" si="723"/>
        <v>707.72633542999995</v>
      </c>
      <c r="I6066" s="184">
        <f t="shared" si="717"/>
        <v>169.84396457000003</v>
      </c>
      <c r="K6066" s="184">
        <v>0</v>
      </c>
      <c r="L6066" s="184">
        <v>0</v>
      </c>
      <c r="M6066" s="184">
        <f t="shared" si="718"/>
        <v>0</v>
      </c>
      <c r="O6066" s="188">
        <v>877.57029999999997</v>
      </c>
      <c r="P6066" s="188">
        <v>707.72633542999995</v>
      </c>
      <c r="Q6066" s="188">
        <f t="shared" si="719"/>
        <v>169.84396457000003</v>
      </c>
      <c r="S6066" s="184">
        <v>0</v>
      </c>
      <c r="T6066" s="184">
        <v>0</v>
      </c>
      <c r="U6066" s="184">
        <f t="shared" si="720"/>
        <v>0</v>
      </c>
      <c r="W6066" s="185">
        <v>0</v>
      </c>
      <c r="X6066" s="185">
        <v>0</v>
      </c>
      <c r="Y6066" s="185">
        <f t="shared" si="721"/>
        <v>0</v>
      </c>
    </row>
    <row r="6067" spans="2:25" s="187" customFormat="1" hidden="1" x14ac:dyDescent="0.3">
      <c r="B6067" s="226" t="s">
        <v>6354</v>
      </c>
      <c r="C6067" s="338" t="s">
        <v>13528</v>
      </c>
      <c r="D6067" s="249"/>
      <c r="E6067" s="249"/>
      <c r="F6067" s="183"/>
      <c r="G6067" s="184">
        <f t="shared" si="722"/>
        <v>353.392</v>
      </c>
      <c r="H6067" s="184">
        <f t="shared" si="723"/>
        <v>257.43326059999998</v>
      </c>
      <c r="I6067" s="184">
        <f t="shared" si="717"/>
        <v>95.958739400000013</v>
      </c>
      <c r="K6067" s="184">
        <v>0</v>
      </c>
      <c r="L6067" s="184">
        <v>0</v>
      </c>
      <c r="M6067" s="184">
        <f t="shared" si="718"/>
        <v>0</v>
      </c>
      <c r="O6067" s="188">
        <v>353.392</v>
      </c>
      <c r="P6067" s="188">
        <v>257.43326059999998</v>
      </c>
      <c r="Q6067" s="188">
        <f t="shared" si="719"/>
        <v>95.958739400000013</v>
      </c>
      <c r="S6067" s="184">
        <v>0</v>
      </c>
      <c r="T6067" s="184">
        <v>0</v>
      </c>
      <c r="U6067" s="184">
        <f t="shared" si="720"/>
        <v>0</v>
      </c>
      <c r="W6067" s="185">
        <v>0</v>
      </c>
      <c r="X6067" s="185">
        <v>0</v>
      </c>
      <c r="Y6067" s="185">
        <f t="shared" si="721"/>
        <v>0</v>
      </c>
    </row>
    <row r="6068" spans="2:25" s="187" customFormat="1" hidden="1" x14ac:dyDescent="0.3">
      <c r="B6068" s="226" t="s">
        <v>6355</v>
      </c>
      <c r="C6068" s="338" t="s">
        <v>13529</v>
      </c>
      <c r="D6068" s="249"/>
      <c r="E6068" s="249"/>
      <c r="F6068" s="183"/>
      <c r="G6068" s="184">
        <f t="shared" si="722"/>
        <v>632.53050000000007</v>
      </c>
      <c r="H6068" s="184">
        <f t="shared" si="723"/>
        <v>542.90057523999997</v>
      </c>
      <c r="I6068" s="184">
        <f t="shared" si="717"/>
        <v>89.629924760000108</v>
      </c>
      <c r="K6068" s="184">
        <v>0</v>
      </c>
      <c r="L6068" s="184">
        <v>0</v>
      </c>
      <c r="M6068" s="184">
        <f t="shared" si="718"/>
        <v>0</v>
      </c>
      <c r="O6068" s="188">
        <v>632.53050000000007</v>
      </c>
      <c r="P6068" s="188">
        <v>542.90057523999997</v>
      </c>
      <c r="Q6068" s="188">
        <f t="shared" si="719"/>
        <v>89.629924760000108</v>
      </c>
      <c r="S6068" s="184">
        <v>0</v>
      </c>
      <c r="T6068" s="184">
        <v>0</v>
      </c>
      <c r="U6068" s="184">
        <f t="shared" si="720"/>
        <v>0</v>
      </c>
      <c r="W6068" s="185">
        <v>0</v>
      </c>
      <c r="X6068" s="185">
        <v>0</v>
      </c>
      <c r="Y6068" s="185">
        <f t="shared" si="721"/>
        <v>0</v>
      </c>
    </row>
    <row r="6069" spans="2:25" s="187" customFormat="1" hidden="1" x14ac:dyDescent="0.3">
      <c r="B6069" s="226" t="s">
        <v>6356</v>
      </c>
      <c r="C6069" s="338" t="s">
        <v>13530</v>
      </c>
      <c r="D6069" s="249"/>
      <c r="E6069" s="249"/>
      <c r="F6069" s="183"/>
      <c r="G6069" s="184">
        <f t="shared" si="722"/>
        <v>384.6001</v>
      </c>
      <c r="H6069" s="184">
        <f t="shared" si="723"/>
        <v>297.73464000000001</v>
      </c>
      <c r="I6069" s="184">
        <f t="shared" si="717"/>
        <v>86.865459999999985</v>
      </c>
      <c r="J6069" s="179"/>
      <c r="K6069" s="184">
        <v>0</v>
      </c>
      <c r="L6069" s="184">
        <v>0</v>
      </c>
      <c r="M6069" s="184">
        <f t="shared" si="718"/>
        <v>0</v>
      </c>
      <c r="N6069" s="179"/>
      <c r="O6069" s="184">
        <v>384.6001</v>
      </c>
      <c r="P6069" s="184">
        <v>297.73464000000001</v>
      </c>
      <c r="Q6069" s="184">
        <f t="shared" si="719"/>
        <v>86.865459999999985</v>
      </c>
      <c r="R6069" s="179"/>
      <c r="S6069" s="184">
        <v>0</v>
      </c>
      <c r="T6069" s="184">
        <v>0</v>
      </c>
      <c r="U6069" s="184">
        <f t="shared" si="720"/>
        <v>0</v>
      </c>
      <c r="V6069" s="179"/>
      <c r="W6069" s="184">
        <v>0</v>
      </c>
      <c r="X6069" s="184">
        <v>0</v>
      </c>
      <c r="Y6069" s="184">
        <f t="shared" si="721"/>
        <v>0</v>
      </c>
    </row>
    <row r="6070" spans="2:25" s="187" customFormat="1" hidden="1" x14ac:dyDescent="0.3">
      <c r="B6070" s="226" t="s">
        <v>6357</v>
      </c>
      <c r="C6070" s="338" t="s">
        <v>13531</v>
      </c>
      <c r="D6070" s="249"/>
      <c r="E6070" s="249"/>
      <c r="F6070" s="183"/>
      <c r="G6070" s="184">
        <f t="shared" si="722"/>
        <v>350.03919999999999</v>
      </c>
      <c r="H6070" s="184">
        <f t="shared" si="723"/>
        <v>229.7316635</v>
      </c>
      <c r="I6070" s="184">
        <f t="shared" si="717"/>
        <v>120.3075365</v>
      </c>
      <c r="K6070" s="184">
        <v>0</v>
      </c>
      <c r="L6070" s="184">
        <v>0</v>
      </c>
      <c r="M6070" s="184">
        <f t="shared" si="718"/>
        <v>0</v>
      </c>
      <c r="O6070" s="188">
        <v>350.03919999999999</v>
      </c>
      <c r="P6070" s="188">
        <v>229.7316635</v>
      </c>
      <c r="Q6070" s="188">
        <f t="shared" si="719"/>
        <v>120.3075365</v>
      </c>
      <c r="S6070" s="184">
        <v>0</v>
      </c>
      <c r="T6070" s="184">
        <v>0</v>
      </c>
      <c r="U6070" s="184">
        <f t="shared" si="720"/>
        <v>0</v>
      </c>
      <c r="W6070" s="185">
        <v>0</v>
      </c>
      <c r="X6070" s="185">
        <v>0</v>
      </c>
      <c r="Y6070" s="185">
        <f t="shared" si="721"/>
        <v>0</v>
      </c>
    </row>
    <row r="6071" spans="2:25" s="187" customFormat="1" hidden="1" x14ac:dyDescent="0.3">
      <c r="B6071" s="226" t="s">
        <v>6358</v>
      </c>
      <c r="C6071" s="338" t="s">
        <v>13532</v>
      </c>
      <c r="D6071" s="249"/>
      <c r="E6071" s="249"/>
      <c r="F6071" s="183"/>
      <c r="G6071" s="184">
        <f t="shared" si="722"/>
        <v>352.49309999999997</v>
      </c>
      <c r="H6071" s="184">
        <f t="shared" si="723"/>
        <v>264.89672374999998</v>
      </c>
      <c r="I6071" s="184">
        <f t="shared" si="717"/>
        <v>87.596376249999992</v>
      </c>
      <c r="K6071" s="184">
        <v>0</v>
      </c>
      <c r="L6071" s="184">
        <v>0</v>
      </c>
      <c r="M6071" s="184">
        <f t="shared" si="718"/>
        <v>0</v>
      </c>
      <c r="O6071" s="188">
        <v>352.49309999999997</v>
      </c>
      <c r="P6071" s="188">
        <v>264.89672374999998</v>
      </c>
      <c r="Q6071" s="188">
        <f t="shared" si="719"/>
        <v>87.596376249999992</v>
      </c>
      <c r="S6071" s="184">
        <v>0</v>
      </c>
      <c r="T6071" s="184">
        <v>0</v>
      </c>
      <c r="U6071" s="184">
        <f t="shared" si="720"/>
        <v>0</v>
      </c>
      <c r="W6071" s="185">
        <v>0</v>
      </c>
      <c r="X6071" s="185">
        <v>0</v>
      </c>
      <c r="Y6071" s="185">
        <f t="shared" si="721"/>
        <v>0</v>
      </c>
    </row>
    <row r="6072" spans="2:25" s="187" customFormat="1" hidden="1" x14ac:dyDescent="0.3">
      <c r="B6072" s="226" t="s">
        <v>6359</v>
      </c>
      <c r="C6072" s="338" t="s">
        <v>13533</v>
      </c>
      <c r="D6072" s="249"/>
      <c r="E6072" s="249"/>
      <c r="F6072" s="183"/>
      <c r="G6072" s="184">
        <f t="shared" si="722"/>
        <v>302.66399999999999</v>
      </c>
      <c r="H6072" s="184">
        <f t="shared" si="723"/>
        <v>203.53932534999998</v>
      </c>
      <c r="I6072" s="184">
        <f t="shared" si="717"/>
        <v>99.124674650000003</v>
      </c>
      <c r="K6072" s="184">
        <v>0</v>
      </c>
      <c r="L6072" s="184">
        <v>0</v>
      </c>
      <c r="M6072" s="184">
        <f t="shared" si="718"/>
        <v>0</v>
      </c>
      <c r="O6072" s="188">
        <v>302.66399999999999</v>
      </c>
      <c r="P6072" s="188">
        <v>203.53932534999998</v>
      </c>
      <c r="Q6072" s="188">
        <f t="shared" si="719"/>
        <v>99.124674650000003</v>
      </c>
      <c r="S6072" s="184">
        <v>0</v>
      </c>
      <c r="T6072" s="184">
        <v>0</v>
      </c>
      <c r="U6072" s="184">
        <f t="shared" si="720"/>
        <v>0</v>
      </c>
      <c r="W6072" s="185">
        <v>0</v>
      </c>
      <c r="X6072" s="185">
        <v>0</v>
      </c>
      <c r="Y6072" s="185">
        <f t="shared" si="721"/>
        <v>0</v>
      </c>
    </row>
    <row r="6073" spans="2:25" s="187" customFormat="1" hidden="1" x14ac:dyDescent="0.3">
      <c r="B6073" s="226" t="s">
        <v>6360</v>
      </c>
      <c r="C6073" s="338" t="s">
        <v>13534</v>
      </c>
      <c r="D6073" s="249"/>
      <c r="E6073" s="249"/>
      <c r="F6073" s="183"/>
      <c r="G6073" s="184">
        <f t="shared" si="722"/>
        <v>343.2953</v>
      </c>
      <c r="H6073" s="184">
        <f t="shared" si="723"/>
        <v>263.04718600000001</v>
      </c>
      <c r="I6073" s="184">
        <f t="shared" si="717"/>
        <v>80.248113999999987</v>
      </c>
      <c r="K6073" s="184">
        <v>0</v>
      </c>
      <c r="L6073" s="184">
        <v>0</v>
      </c>
      <c r="M6073" s="184">
        <f t="shared" si="718"/>
        <v>0</v>
      </c>
      <c r="O6073" s="188">
        <v>343.2953</v>
      </c>
      <c r="P6073" s="188">
        <v>263.04718600000001</v>
      </c>
      <c r="Q6073" s="188">
        <f t="shared" si="719"/>
        <v>80.248113999999987</v>
      </c>
      <c r="S6073" s="184">
        <v>0</v>
      </c>
      <c r="T6073" s="184">
        <v>0</v>
      </c>
      <c r="U6073" s="184">
        <f t="shared" si="720"/>
        <v>0</v>
      </c>
      <c r="W6073" s="185">
        <v>0</v>
      </c>
      <c r="X6073" s="185">
        <v>0</v>
      </c>
      <c r="Y6073" s="185">
        <f t="shared" si="721"/>
        <v>0</v>
      </c>
    </row>
    <row r="6074" spans="2:25" s="187" customFormat="1" hidden="1" x14ac:dyDescent="0.3">
      <c r="B6074" s="226" t="s">
        <v>6361</v>
      </c>
      <c r="C6074" s="338" t="s">
        <v>13535</v>
      </c>
      <c r="D6074" s="249"/>
      <c r="E6074" s="249"/>
      <c r="F6074" s="183"/>
      <c r="G6074" s="184">
        <f t="shared" si="722"/>
        <v>492.08360000000005</v>
      </c>
      <c r="H6074" s="184">
        <f t="shared" si="723"/>
        <v>378.12604892000007</v>
      </c>
      <c r="I6074" s="184">
        <f t="shared" si="717"/>
        <v>113.95755107999997</v>
      </c>
      <c r="K6074" s="184">
        <v>0</v>
      </c>
      <c r="L6074" s="184">
        <v>0</v>
      </c>
      <c r="M6074" s="184">
        <f t="shared" si="718"/>
        <v>0</v>
      </c>
      <c r="O6074" s="188">
        <v>492.08360000000005</v>
      </c>
      <c r="P6074" s="188">
        <v>378.12604892000007</v>
      </c>
      <c r="Q6074" s="188">
        <f t="shared" si="719"/>
        <v>113.95755107999997</v>
      </c>
      <c r="S6074" s="184">
        <v>0</v>
      </c>
      <c r="T6074" s="184">
        <v>0</v>
      </c>
      <c r="U6074" s="184">
        <f t="shared" si="720"/>
        <v>0</v>
      </c>
      <c r="W6074" s="185">
        <v>0</v>
      </c>
      <c r="X6074" s="185">
        <v>0</v>
      </c>
      <c r="Y6074" s="185">
        <f t="shared" si="721"/>
        <v>0</v>
      </c>
    </row>
    <row r="6075" spans="2:25" s="187" customFormat="1" hidden="1" x14ac:dyDescent="0.3">
      <c r="B6075" s="226" t="s">
        <v>6362</v>
      </c>
      <c r="C6075" s="338" t="s">
        <v>13536</v>
      </c>
      <c r="D6075" s="249"/>
      <c r="E6075" s="249"/>
      <c r="F6075" s="183"/>
      <c r="G6075" s="184">
        <f t="shared" si="722"/>
        <v>239.30500000000001</v>
      </c>
      <c r="H6075" s="184">
        <f t="shared" si="723"/>
        <v>202.50659809999999</v>
      </c>
      <c r="I6075" s="184">
        <f t="shared" si="717"/>
        <v>36.798401900000016</v>
      </c>
      <c r="K6075" s="184">
        <v>0</v>
      </c>
      <c r="L6075" s="184">
        <v>0</v>
      </c>
      <c r="M6075" s="184">
        <f t="shared" si="718"/>
        <v>0</v>
      </c>
      <c r="O6075" s="188">
        <v>239.30500000000001</v>
      </c>
      <c r="P6075" s="188">
        <v>202.50659809999999</v>
      </c>
      <c r="Q6075" s="188">
        <f t="shared" si="719"/>
        <v>36.798401900000016</v>
      </c>
      <c r="S6075" s="184">
        <v>0</v>
      </c>
      <c r="T6075" s="184">
        <v>0</v>
      </c>
      <c r="U6075" s="184">
        <f t="shared" si="720"/>
        <v>0</v>
      </c>
      <c r="W6075" s="185">
        <v>0</v>
      </c>
      <c r="X6075" s="185">
        <v>0</v>
      </c>
      <c r="Y6075" s="185">
        <f t="shared" si="721"/>
        <v>0</v>
      </c>
    </row>
    <row r="6076" spans="2:25" s="187" customFormat="1" hidden="1" x14ac:dyDescent="0.3">
      <c r="B6076" s="226" t="s">
        <v>6363</v>
      </c>
      <c r="C6076" s="338" t="s">
        <v>13537</v>
      </c>
      <c r="D6076" s="249"/>
      <c r="E6076" s="249"/>
      <c r="F6076" s="183"/>
      <c r="G6076" s="184">
        <f t="shared" si="722"/>
        <v>237.1831</v>
      </c>
      <c r="H6076" s="184">
        <f t="shared" si="723"/>
        <v>184.56119196</v>
      </c>
      <c r="I6076" s="184">
        <f t="shared" si="717"/>
        <v>52.621908039999994</v>
      </c>
      <c r="K6076" s="184">
        <v>0</v>
      </c>
      <c r="L6076" s="184">
        <v>0</v>
      </c>
      <c r="M6076" s="184">
        <f t="shared" si="718"/>
        <v>0</v>
      </c>
      <c r="O6076" s="188">
        <v>237.1831</v>
      </c>
      <c r="P6076" s="188">
        <v>184.56119196</v>
      </c>
      <c r="Q6076" s="188">
        <f t="shared" si="719"/>
        <v>52.621908039999994</v>
      </c>
      <c r="S6076" s="184">
        <v>0</v>
      </c>
      <c r="T6076" s="184">
        <v>0</v>
      </c>
      <c r="U6076" s="184">
        <f t="shared" si="720"/>
        <v>0</v>
      </c>
      <c r="W6076" s="185">
        <v>0</v>
      </c>
      <c r="X6076" s="185">
        <v>0</v>
      </c>
      <c r="Y6076" s="185">
        <f t="shared" si="721"/>
        <v>0</v>
      </c>
    </row>
    <row r="6077" spans="2:25" s="187" customFormat="1" hidden="1" x14ac:dyDescent="0.3">
      <c r="B6077" s="226" t="s">
        <v>6364</v>
      </c>
      <c r="C6077" s="338" t="s">
        <v>13538</v>
      </c>
      <c r="D6077" s="249"/>
      <c r="E6077" s="249"/>
      <c r="F6077" s="183"/>
      <c r="G6077" s="184">
        <f t="shared" si="722"/>
        <v>248.48699999999999</v>
      </c>
      <c r="H6077" s="184">
        <f t="shared" si="723"/>
        <v>202.79865280000001</v>
      </c>
      <c r="I6077" s="184">
        <f t="shared" si="717"/>
        <v>45.688347199999981</v>
      </c>
      <c r="J6077" s="179"/>
      <c r="K6077" s="184">
        <v>0</v>
      </c>
      <c r="L6077" s="184">
        <v>0</v>
      </c>
      <c r="M6077" s="184">
        <f t="shared" si="718"/>
        <v>0</v>
      </c>
      <c r="N6077" s="179"/>
      <c r="O6077" s="184">
        <v>248.48699999999999</v>
      </c>
      <c r="P6077" s="184">
        <v>202.79865280000001</v>
      </c>
      <c r="Q6077" s="184">
        <f t="shared" si="719"/>
        <v>45.688347199999981</v>
      </c>
      <c r="R6077" s="179"/>
      <c r="S6077" s="184">
        <v>0</v>
      </c>
      <c r="T6077" s="184">
        <v>0</v>
      </c>
      <c r="U6077" s="184">
        <f t="shared" si="720"/>
        <v>0</v>
      </c>
      <c r="V6077" s="179"/>
      <c r="W6077" s="184">
        <v>0</v>
      </c>
      <c r="X6077" s="184">
        <v>0</v>
      </c>
      <c r="Y6077" s="184">
        <f t="shared" si="721"/>
        <v>0</v>
      </c>
    </row>
    <row r="6078" spans="2:25" s="187" customFormat="1" hidden="1" x14ac:dyDescent="0.3">
      <c r="B6078" s="226" t="s">
        <v>6365</v>
      </c>
      <c r="C6078" s="338" t="s">
        <v>13539</v>
      </c>
      <c r="D6078" s="249"/>
      <c r="E6078" s="249"/>
      <c r="F6078" s="183"/>
      <c r="G6078" s="184">
        <f t="shared" si="722"/>
        <v>329.27190000000002</v>
      </c>
      <c r="H6078" s="184">
        <f t="shared" si="723"/>
        <v>263.96464535000001</v>
      </c>
      <c r="I6078" s="184">
        <f t="shared" si="717"/>
        <v>65.307254650000004</v>
      </c>
      <c r="K6078" s="184">
        <v>0</v>
      </c>
      <c r="L6078" s="184">
        <v>0</v>
      </c>
      <c r="M6078" s="184">
        <f t="shared" si="718"/>
        <v>0</v>
      </c>
      <c r="O6078" s="188">
        <v>329.27190000000002</v>
      </c>
      <c r="P6078" s="188">
        <v>263.96464535000001</v>
      </c>
      <c r="Q6078" s="188">
        <f t="shared" si="719"/>
        <v>65.307254650000004</v>
      </c>
      <c r="S6078" s="184">
        <v>0</v>
      </c>
      <c r="T6078" s="184">
        <v>0</v>
      </c>
      <c r="U6078" s="184">
        <f t="shared" si="720"/>
        <v>0</v>
      </c>
      <c r="W6078" s="185">
        <v>0</v>
      </c>
      <c r="X6078" s="185">
        <v>0</v>
      </c>
      <c r="Y6078" s="185">
        <f t="shared" si="721"/>
        <v>0</v>
      </c>
    </row>
    <row r="6079" spans="2:25" s="187" customFormat="1" hidden="1" x14ac:dyDescent="0.3">
      <c r="B6079" s="226" t="s">
        <v>6366</v>
      </c>
      <c r="C6079" s="338" t="s">
        <v>13540</v>
      </c>
      <c r="D6079" s="249"/>
      <c r="E6079" s="249"/>
      <c r="F6079" s="183"/>
      <c r="G6079" s="184">
        <f t="shared" si="722"/>
        <v>323.67750000000001</v>
      </c>
      <c r="H6079" s="184">
        <f t="shared" si="723"/>
        <v>253.37537745</v>
      </c>
      <c r="I6079" s="184">
        <f t="shared" si="717"/>
        <v>70.302122550000007</v>
      </c>
      <c r="K6079" s="184">
        <v>0</v>
      </c>
      <c r="L6079" s="184">
        <v>0</v>
      </c>
      <c r="M6079" s="184">
        <f t="shared" si="718"/>
        <v>0</v>
      </c>
      <c r="O6079" s="188">
        <v>323.67750000000001</v>
      </c>
      <c r="P6079" s="188">
        <v>253.37537745</v>
      </c>
      <c r="Q6079" s="188">
        <f t="shared" si="719"/>
        <v>70.302122550000007</v>
      </c>
      <c r="S6079" s="184">
        <v>0</v>
      </c>
      <c r="T6079" s="184">
        <v>0</v>
      </c>
      <c r="U6079" s="184">
        <f t="shared" si="720"/>
        <v>0</v>
      </c>
      <c r="W6079" s="185">
        <v>0</v>
      </c>
      <c r="X6079" s="185">
        <v>0</v>
      </c>
      <c r="Y6079" s="185">
        <f t="shared" si="721"/>
        <v>0</v>
      </c>
    </row>
    <row r="6080" spans="2:25" s="187" customFormat="1" hidden="1" x14ac:dyDescent="0.3">
      <c r="B6080" s="226" t="s">
        <v>6367</v>
      </c>
      <c r="C6080" s="338" t="s">
        <v>13541</v>
      </c>
      <c r="D6080" s="249"/>
      <c r="E6080" s="249"/>
      <c r="F6080" s="183"/>
      <c r="G6080" s="184">
        <f t="shared" si="722"/>
        <v>338.91519999999997</v>
      </c>
      <c r="H6080" s="184">
        <f t="shared" si="723"/>
        <v>264.27740625000001</v>
      </c>
      <c r="I6080" s="184">
        <f t="shared" si="717"/>
        <v>74.637793749999958</v>
      </c>
      <c r="K6080" s="184">
        <v>0</v>
      </c>
      <c r="L6080" s="184">
        <v>0</v>
      </c>
      <c r="M6080" s="184">
        <f t="shared" si="718"/>
        <v>0</v>
      </c>
      <c r="O6080" s="188">
        <v>338.91519999999997</v>
      </c>
      <c r="P6080" s="188">
        <v>264.27740625000001</v>
      </c>
      <c r="Q6080" s="188">
        <f t="shared" si="719"/>
        <v>74.637793749999958</v>
      </c>
      <c r="S6080" s="184">
        <v>0</v>
      </c>
      <c r="T6080" s="184">
        <v>0</v>
      </c>
      <c r="U6080" s="184">
        <f t="shared" si="720"/>
        <v>0</v>
      </c>
      <c r="W6080" s="185">
        <v>0</v>
      </c>
      <c r="X6080" s="185">
        <v>0</v>
      </c>
      <c r="Y6080" s="185">
        <f t="shared" si="721"/>
        <v>0</v>
      </c>
    </row>
    <row r="6081" spans="2:25" s="187" customFormat="1" hidden="1" x14ac:dyDescent="0.3">
      <c r="B6081" s="226" t="s">
        <v>6368</v>
      </c>
      <c r="C6081" s="338" t="s">
        <v>13542</v>
      </c>
      <c r="D6081" s="249"/>
      <c r="E6081" s="249"/>
      <c r="F6081" s="183"/>
      <c r="G6081" s="184">
        <f t="shared" si="722"/>
        <v>377.06659999999999</v>
      </c>
      <c r="H6081" s="184">
        <f t="shared" si="723"/>
        <v>300.49124702</v>
      </c>
      <c r="I6081" s="184">
        <f t="shared" si="717"/>
        <v>76.575352979999991</v>
      </c>
      <c r="K6081" s="184">
        <v>0</v>
      </c>
      <c r="L6081" s="184">
        <v>0</v>
      </c>
      <c r="M6081" s="184">
        <f t="shared" si="718"/>
        <v>0</v>
      </c>
      <c r="O6081" s="188">
        <v>377.06659999999999</v>
      </c>
      <c r="P6081" s="188">
        <v>300.49124702</v>
      </c>
      <c r="Q6081" s="188">
        <f t="shared" si="719"/>
        <v>76.575352979999991</v>
      </c>
      <c r="S6081" s="184">
        <v>0</v>
      </c>
      <c r="T6081" s="184">
        <v>0</v>
      </c>
      <c r="U6081" s="184">
        <f t="shared" si="720"/>
        <v>0</v>
      </c>
      <c r="W6081" s="185">
        <v>0</v>
      </c>
      <c r="X6081" s="185">
        <v>0</v>
      </c>
      <c r="Y6081" s="185">
        <f t="shared" si="721"/>
        <v>0</v>
      </c>
    </row>
    <row r="6082" spans="2:25" s="187" customFormat="1" hidden="1" x14ac:dyDescent="0.3">
      <c r="B6082" s="226" t="s">
        <v>6369</v>
      </c>
      <c r="C6082" s="338" t="s">
        <v>13543</v>
      </c>
      <c r="D6082" s="249"/>
      <c r="E6082" s="249"/>
      <c r="F6082" s="183"/>
      <c r="G6082" s="184">
        <f t="shared" si="722"/>
        <v>370.93040000000002</v>
      </c>
      <c r="H6082" s="184">
        <f t="shared" si="723"/>
        <v>310.40406797999998</v>
      </c>
      <c r="I6082" s="184">
        <f t="shared" si="717"/>
        <v>60.526332020000041</v>
      </c>
      <c r="K6082" s="184">
        <v>0</v>
      </c>
      <c r="L6082" s="184">
        <v>0</v>
      </c>
      <c r="M6082" s="184">
        <f t="shared" si="718"/>
        <v>0</v>
      </c>
      <c r="O6082" s="188">
        <v>370.93040000000002</v>
      </c>
      <c r="P6082" s="188">
        <v>310.40406797999998</v>
      </c>
      <c r="Q6082" s="188">
        <f t="shared" si="719"/>
        <v>60.526332020000041</v>
      </c>
      <c r="S6082" s="184">
        <v>0</v>
      </c>
      <c r="T6082" s="184">
        <v>0</v>
      </c>
      <c r="U6082" s="184">
        <f t="shared" si="720"/>
        <v>0</v>
      </c>
      <c r="W6082" s="185">
        <v>0</v>
      </c>
      <c r="X6082" s="185">
        <v>0</v>
      </c>
      <c r="Y6082" s="185">
        <f t="shared" si="721"/>
        <v>0</v>
      </c>
    </row>
    <row r="6083" spans="2:25" s="187" customFormat="1" hidden="1" x14ac:dyDescent="0.3">
      <c r="B6083" s="226" t="s">
        <v>6370</v>
      </c>
      <c r="C6083" s="338" t="s">
        <v>13544</v>
      </c>
      <c r="D6083" s="249"/>
      <c r="E6083" s="249"/>
      <c r="F6083" s="183"/>
      <c r="G6083" s="184">
        <f t="shared" si="722"/>
        <v>0</v>
      </c>
      <c r="H6083" s="184">
        <f t="shared" si="723"/>
        <v>0</v>
      </c>
      <c r="I6083" s="184">
        <f t="shared" si="717"/>
        <v>0</v>
      </c>
      <c r="K6083" s="184">
        <v>0</v>
      </c>
      <c r="L6083" s="184">
        <v>0</v>
      </c>
      <c r="M6083" s="184">
        <f t="shared" si="718"/>
        <v>0</v>
      </c>
      <c r="O6083" s="188">
        <v>0</v>
      </c>
      <c r="P6083" s="188">
        <v>0</v>
      </c>
      <c r="Q6083" s="188">
        <f t="shared" si="719"/>
        <v>0</v>
      </c>
      <c r="S6083" s="184">
        <v>0</v>
      </c>
      <c r="T6083" s="184">
        <v>0</v>
      </c>
      <c r="U6083" s="184">
        <f t="shared" si="720"/>
        <v>0</v>
      </c>
      <c r="W6083" s="185">
        <v>0</v>
      </c>
      <c r="X6083" s="185">
        <v>0</v>
      </c>
      <c r="Y6083" s="185">
        <f t="shared" si="721"/>
        <v>0</v>
      </c>
    </row>
    <row r="6084" spans="2:25" s="187" customFormat="1" hidden="1" x14ac:dyDescent="0.3">
      <c r="B6084" s="226" t="s">
        <v>6371</v>
      </c>
      <c r="C6084" s="338" t="s">
        <v>13545</v>
      </c>
      <c r="D6084" s="249"/>
      <c r="E6084" s="249"/>
      <c r="F6084" s="183"/>
      <c r="G6084" s="184">
        <f t="shared" si="722"/>
        <v>433.20929999999998</v>
      </c>
      <c r="H6084" s="184">
        <f t="shared" si="723"/>
        <v>351.77884755999997</v>
      </c>
      <c r="I6084" s="184">
        <f t="shared" si="717"/>
        <v>81.43045244000001</v>
      </c>
      <c r="K6084" s="184">
        <v>0</v>
      </c>
      <c r="L6084" s="184">
        <v>0</v>
      </c>
      <c r="M6084" s="184">
        <f t="shared" si="718"/>
        <v>0</v>
      </c>
      <c r="O6084" s="188">
        <v>433.20929999999998</v>
      </c>
      <c r="P6084" s="188">
        <v>351.77884755999997</v>
      </c>
      <c r="Q6084" s="188">
        <f t="shared" si="719"/>
        <v>81.43045244000001</v>
      </c>
      <c r="S6084" s="184">
        <v>0</v>
      </c>
      <c r="T6084" s="184">
        <v>0</v>
      </c>
      <c r="U6084" s="184">
        <f t="shared" si="720"/>
        <v>0</v>
      </c>
      <c r="W6084" s="185">
        <v>0</v>
      </c>
      <c r="X6084" s="185">
        <v>0</v>
      </c>
      <c r="Y6084" s="185">
        <f t="shared" si="721"/>
        <v>0</v>
      </c>
    </row>
    <row r="6085" spans="2:25" s="187" customFormat="1" hidden="1" x14ac:dyDescent="0.3">
      <c r="B6085" s="226" t="s">
        <v>6372</v>
      </c>
      <c r="C6085" s="338" t="s">
        <v>13546</v>
      </c>
      <c r="D6085" s="249"/>
      <c r="E6085" s="249"/>
      <c r="F6085" s="183"/>
      <c r="G6085" s="184">
        <f t="shared" si="722"/>
        <v>0</v>
      </c>
      <c r="H6085" s="184">
        <f t="shared" si="723"/>
        <v>0</v>
      </c>
      <c r="I6085" s="184">
        <f t="shared" si="717"/>
        <v>0</v>
      </c>
      <c r="K6085" s="184">
        <v>0</v>
      </c>
      <c r="L6085" s="184">
        <v>0</v>
      </c>
      <c r="M6085" s="184">
        <f t="shared" si="718"/>
        <v>0</v>
      </c>
      <c r="O6085" s="188">
        <v>0</v>
      </c>
      <c r="P6085" s="188">
        <v>0</v>
      </c>
      <c r="Q6085" s="188">
        <f t="shared" si="719"/>
        <v>0</v>
      </c>
      <c r="S6085" s="184">
        <v>0</v>
      </c>
      <c r="T6085" s="184">
        <v>0</v>
      </c>
      <c r="U6085" s="184">
        <f t="shared" si="720"/>
        <v>0</v>
      </c>
      <c r="W6085" s="185">
        <v>0</v>
      </c>
      <c r="X6085" s="185">
        <v>0</v>
      </c>
      <c r="Y6085" s="185">
        <f t="shared" si="721"/>
        <v>0</v>
      </c>
    </row>
    <row r="6086" spans="2:25" s="187" customFormat="1" hidden="1" x14ac:dyDescent="0.3">
      <c r="B6086" s="226" t="s">
        <v>7530</v>
      </c>
      <c r="C6086" s="338" t="s">
        <v>13547</v>
      </c>
      <c r="D6086" s="249"/>
      <c r="E6086" s="249"/>
      <c r="F6086" s="183"/>
      <c r="G6086" s="184">
        <f t="shared" si="722"/>
        <v>168.1148</v>
      </c>
      <c r="H6086" s="184">
        <f t="shared" si="723"/>
        <v>67.99564642</v>
      </c>
      <c r="I6086" s="184">
        <f t="shared" si="717"/>
        <v>100.11915358</v>
      </c>
      <c r="K6086" s="184">
        <v>0</v>
      </c>
      <c r="L6086" s="184">
        <v>0</v>
      </c>
      <c r="M6086" s="184">
        <f t="shared" si="718"/>
        <v>0</v>
      </c>
      <c r="O6086" s="188">
        <v>168.1148</v>
      </c>
      <c r="P6086" s="188">
        <v>67.99564642</v>
      </c>
      <c r="Q6086" s="188">
        <f t="shared" si="719"/>
        <v>100.11915358</v>
      </c>
      <c r="S6086" s="184">
        <v>0</v>
      </c>
      <c r="T6086" s="184">
        <v>0</v>
      </c>
      <c r="U6086" s="184">
        <f t="shared" si="720"/>
        <v>0</v>
      </c>
      <c r="W6086" s="185">
        <v>0</v>
      </c>
      <c r="X6086" s="185">
        <v>0</v>
      </c>
      <c r="Y6086" s="185">
        <f t="shared" si="721"/>
        <v>0</v>
      </c>
    </row>
    <row r="6087" spans="2:25" s="187" customFormat="1" hidden="1" x14ac:dyDescent="0.3">
      <c r="B6087" s="226" t="s">
        <v>6373</v>
      </c>
      <c r="C6087" s="338" t="s">
        <v>13548</v>
      </c>
      <c r="D6087" s="249"/>
      <c r="E6087" s="249"/>
      <c r="F6087" s="183"/>
      <c r="G6087" s="184">
        <f t="shared" si="722"/>
        <v>262.11129999999997</v>
      </c>
      <c r="H6087" s="184">
        <f t="shared" si="723"/>
        <v>227.70063709000001</v>
      </c>
      <c r="I6087" s="184">
        <f t="shared" si="717"/>
        <v>34.410662909999957</v>
      </c>
      <c r="K6087" s="184">
        <v>0</v>
      </c>
      <c r="L6087" s="184">
        <v>0</v>
      </c>
      <c r="M6087" s="184">
        <f t="shared" si="718"/>
        <v>0</v>
      </c>
      <c r="O6087" s="188">
        <v>262.11129999999997</v>
      </c>
      <c r="P6087" s="188">
        <v>227.70063709000001</v>
      </c>
      <c r="Q6087" s="188">
        <f t="shared" si="719"/>
        <v>34.410662909999957</v>
      </c>
      <c r="S6087" s="184">
        <v>0</v>
      </c>
      <c r="T6087" s="184">
        <v>0</v>
      </c>
      <c r="U6087" s="184">
        <f t="shared" si="720"/>
        <v>0</v>
      </c>
      <c r="W6087" s="185">
        <v>0</v>
      </c>
      <c r="X6087" s="185">
        <v>0</v>
      </c>
      <c r="Y6087" s="185">
        <f t="shared" si="721"/>
        <v>0</v>
      </c>
    </row>
    <row r="6088" spans="2:25" s="187" customFormat="1" hidden="1" x14ac:dyDescent="0.3">
      <c r="B6088" s="226" t="s">
        <v>6374</v>
      </c>
      <c r="C6088" s="338" t="s">
        <v>13549</v>
      </c>
      <c r="D6088" s="249"/>
      <c r="E6088" s="249"/>
      <c r="F6088" s="183"/>
      <c r="G6088" s="184">
        <f t="shared" si="722"/>
        <v>28.107099999999999</v>
      </c>
      <c r="H6088" s="184">
        <f t="shared" si="723"/>
        <v>0</v>
      </c>
      <c r="I6088" s="184">
        <f t="shared" si="717"/>
        <v>28.107099999999999</v>
      </c>
      <c r="K6088" s="184">
        <v>0</v>
      </c>
      <c r="L6088" s="184">
        <v>0</v>
      </c>
      <c r="M6088" s="184">
        <f t="shared" si="718"/>
        <v>0</v>
      </c>
      <c r="O6088" s="188">
        <v>28.107099999999999</v>
      </c>
      <c r="P6088" s="188">
        <v>0</v>
      </c>
      <c r="Q6088" s="188">
        <f t="shared" si="719"/>
        <v>28.107099999999999</v>
      </c>
      <c r="S6088" s="184">
        <v>0</v>
      </c>
      <c r="T6088" s="184">
        <v>0</v>
      </c>
      <c r="U6088" s="184">
        <f t="shared" si="720"/>
        <v>0</v>
      </c>
      <c r="W6088" s="185">
        <v>0</v>
      </c>
      <c r="X6088" s="185">
        <v>0</v>
      </c>
      <c r="Y6088" s="185">
        <f t="shared" si="721"/>
        <v>0</v>
      </c>
    </row>
    <row r="6089" spans="2:25" s="187" customFormat="1" hidden="1" x14ac:dyDescent="0.3">
      <c r="B6089" s="226" t="s">
        <v>6375</v>
      </c>
      <c r="C6089" s="338" t="s">
        <v>13550</v>
      </c>
      <c r="D6089" s="249"/>
      <c r="E6089" s="249"/>
      <c r="F6089" s="183"/>
      <c r="G6089" s="184">
        <f t="shared" si="722"/>
        <v>65.322000000000003</v>
      </c>
      <c r="H6089" s="184">
        <f t="shared" si="723"/>
        <v>0</v>
      </c>
      <c r="I6089" s="184">
        <f t="shared" ref="I6089:I6152" si="724">+ABS(G6089-H6089)</f>
        <v>65.322000000000003</v>
      </c>
      <c r="K6089" s="184">
        <v>0</v>
      </c>
      <c r="L6089" s="184">
        <v>0</v>
      </c>
      <c r="M6089" s="184">
        <f t="shared" ref="M6089:M6152" si="725">+ABS(K6089-L6089)</f>
        <v>0</v>
      </c>
      <c r="O6089" s="188">
        <v>65.322000000000003</v>
      </c>
      <c r="P6089" s="188">
        <v>0</v>
      </c>
      <c r="Q6089" s="188">
        <f t="shared" ref="Q6089:Q6152" si="726">+ABS(O6089-P6089)</f>
        <v>65.322000000000003</v>
      </c>
      <c r="S6089" s="184">
        <v>0</v>
      </c>
      <c r="T6089" s="184">
        <v>0</v>
      </c>
      <c r="U6089" s="184">
        <f t="shared" ref="U6089:U6152" si="727">+ABS(S6089-T6089)</f>
        <v>0</v>
      </c>
      <c r="W6089" s="185">
        <v>0</v>
      </c>
      <c r="X6089" s="185">
        <v>0</v>
      </c>
      <c r="Y6089" s="185">
        <f t="shared" ref="Y6089:Y6152" si="728">+ABS(W6089-X6089)</f>
        <v>0</v>
      </c>
    </row>
    <row r="6090" spans="2:25" s="187" customFormat="1" hidden="1" x14ac:dyDescent="0.3">
      <c r="B6090" s="226" t="s">
        <v>6376</v>
      </c>
      <c r="C6090" s="338" t="s">
        <v>13551</v>
      </c>
      <c r="D6090" s="249"/>
      <c r="E6090" s="249"/>
      <c r="F6090" s="183"/>
      <c r="G6090" s="184">
        <f t="shared" si="722"/>
        <v>398.904</v>
      </c>
      <c r="H6090" s="184">
        <f t="shared" si="723"/>
        <v>363.42329999999998</v>
      </c>
      <c r="I6090" s="184">
        <f t="shared" si="724"/>
        <v>35.480700000000013</v>
      </c>
      <c r="K6090" s="184">
        <v>0</v>
      </c>
      <c r="L6090" s="184">
        <v>0</v>
      </c>
      <c r="M6090" s="184">
        <f t="shared" si="725"/>
        <v>0</v>
      </c>
      <c r="O6090" s="188">
        <v>398.904</v>
      </c>
      <c r="P6090" s="188">
        <v>363.42329999999998</v>
      </c>
      <c r="Q6090" s="188">
        <f t="shared" si="726"/>
        <v>35.480700000000013</v>
      </c>
      <c r="S6090" s="184">
        <v>0</v>
      </c>
      <c r="T6090" s="184">
        <v>0</v>
      </c>
      <c r="U6090" s="184">
        <f t="shared" si="727"/>
        <v>0</v>
      </c>
      <c r="W6090" s="185">
        <v>0</v>
      </c>
      <c r="X6090" s="185">
        <v>0</v>
      </c>
      <c r="Y6090" s="185">
        <f t="shared" si="728"/>
        <v>0</v>
      </c>
    </row>
    <row r="6091" spans="2:25" s="187" customFormat="1" hidden="1" x14ac:dyDescent="0.3">
      <c r="B6091" s="226" t="s">
        <v>6377</v>
      </c>
      <c r="C6091" s="338" t="s">
        <v>13552</v>
      </c>
      <c r="D6091" s="249"/>
      <c r="E6091" s="249"/>
      <c r="F6091" s="183"/>
      <c r="G6091" s="184">
        <f t="shared" ref="G6091:G6104" si="729">+K6091+O6091+S6091+W6091</f>
        <v>784.62360000000001</v>
      </c>
      <c r="H6091" s="184">
        <f t="shared" ref="H6091:H6104" si="730">+L6091+P6091+T6091+X6091</f>
        <v>783.01859999999999</v>
      </c>
      <c r="I6091" s="184">
        <f t="shared" si="724"/>
        <v>1.6050000000000182</v>
      </c>
      <c r="K6091" s="184">
        <v>0</v>
      </c>
      <c r="L6091" s="184">
        <v>0</v>
      </c>
      <c r="M6091" s="184">
        <f t="shared" si="725"/>
        <v>0</v>
      </c>
      <c r="O6091" s="188">
        <v>784.62360000000001</v>
      </c>
      <c r="P6091" s="188">
        <v>783.01859999999999</v>
      </c>
      <c r="Q6091" s="188">
        <f t="shared" si="726"/>
        <v>1.6050000000000182</v>
      </c>
      <c r="S6091" s="184">
        <v>0</v>
      </c>
      <c r="T6091" s="184">
        <v>0</v>
      </c>
      <c r="U6091" s="184">
        <f t="shared" si="727"/>
        <v>0</v>
      </c>
      <c r="W6091" s="185">
        <v>0</v>
      </c>
      <c r="X6091" s="185">
        <v>0</v>
      </c>
      <c r="Y6091" s="185">
        <f t="shared" si="728"/>
        <v>0</v>
      </c>
    </row>
    <row r="6092" spans="2:25" s="187" customFormat="1" hidden="1" x14ac:dyDescent="0.3">
      <c r="B6092" s="226" t="s">
        <v>6378</v>
      </c>
      <c r="C6092" s="338" t="s">
        <v>13553</v>
      </c>
      <c r="D6092" s="249"/>
      <c r="E6092" s="249"/>
      <c r="F6092" s="183"/>
      <c r="G6092" s="184">
        <f t="shared" si="729"/>
        <v>308.86830000000003</v>
      </c>
      <c r="H6092" s="184">
        <f t="shared" si="730"/>
        <v>268.39583644999999</v>
      </c>
      <c r="I6092" s="184">
        <f t="shared" si="724"/>
        <v>40.472463550000043</v>
      </c>
      <c r="J6092" s="179"/>
      <c r="K6092" s="184">
        <v>0</v>
      </c>
      <c r="L6092" s="184">
        <v>0</v>
      </c>
      <c r="M6092" s="184">
        <f t="shared" si="725"/>
        <v>0</v>
      </c>
      <c r="N6092" s="179"/>
      <c r="O6092" s="184">
        <v>308.86830000000003</v>
      </c>
      <c r="P6092" s="184">
        <v>268.39583644999999</v>
      </c>
      <c r="Q6092" s="184">
        <f t="shared" si="726"/>
        <v>40.472463550000043</v>
      </c>
      <c r="R6092" s="179"/>
      <c r="S6092" s="184">
        <v>0</v>
      </c>
      <c r="T6092" s="184">
        <v>0</v>
      </c>
      <c r="U6092" s="184">
        <f t="shared" si="727"/>
        <v>0</v>
      </c>
      <c r="V6092" s="179"/>
      <c r="W6092" s="184">
        <v>0</v>
      </c>
      <c r="X6092" s="184">
        <v>0</v>
      </c>
      <c r="Y6092" s="184">
        <f t="shared" si="728"/>
        <v>0</v>
      </c>
    </row>
    <row r="6093" spans="2:25" s="187" customFormat="1" hidden="1" x14ac:dyDescent="0.3">
      <c r="B6093" s="226" t="s">
        <v>6379</v>
      </c>
      <c r="C6093" s="338" t="s">
        <v>13554</v>
      </c>
      <c r="D6093" s="249"/>
      <c r="E6093" s="249"/>
      <c r="F6093" s="183"/>
      <c r="G6093" s="184">
        <f t="shared" si="729"/>
        <v>340</v>
      </c>
      <c r="H6093" s="184">
        <f t="shared" si="730"/>
        <v>81.08</v>
      </c>
      <c r="I6093" s="184">
        <f t="shared" si="724"/>
        <v>258.92</v>
      </c>
      <c r="K6093" s="184">
        <v>0</v>
      </c>
      <c r="L6093" s="184">
        <v>0</v>
      </c>
      <c r="M6093" s="184">
        <f t="shared" si="725"/>
        <v>0</v>
      </c>
      <c r="O6093" s="188">
        <v>340</v>
      </c>
      <c r="P6093" s="188">
        <v>81.08</v>
      </c>
      <c r="Q6093" s="188">
        <f t="shared" si="726"/>
        <v>258.92</v>
      </c>
      <c r="S6093" s="184">
        <v>0</v>
      </c>
      <c r="T6093" s="184">
        <v>0</v>
      </c>
      <c r="U6093" s="184">
        <f t="shared" si="727"/>
        <v>0</v>
      </c>
      <c r="W6093" s="185">
        <v>0</v>
      </c>
      <c r="X6093" s="185">
        <v>0</v>
      </c>
      <c r="Y6093" s="185">
        <f t="shared" si="728"/>
        <v>0</v>
      </c>
    </row>
    <row r="6094" spans="2:25" s="187" customFormat="1" hidden="1" x14ac:dyDescent="0.3">
      <c r="B6094" s="226" t="s">
        <v>6380</v>
      </c>
      <c r="C6094" s="338" t="s">
        <v>13555</v>
      </c>
      <c r="D6094" s="249"/>
      <c r="E6094" s="249"/>
      <c r="F6094" s="183"/>
      <c r="G6094" s="184">
        <f t="shared" si="729"/>
        <v>3024.8775000000001</v>
      </c>
      <c r="H6094" s="184">
        <f t="shared" si="730"/>
        <v>3024.8775000000001</v>
      </c>
      <c r="I6094" s="184">
        <f t="shared" si="724"/>
        <v>0</v>
      </c>
      <c r="K6094" s="184">
        <v>0</v>
      </c>
      <c r="L6094" s="184">
        <v>0</v>
      </c>
      <c r="M6094" s="184">
        <f t="shared" si="725"/>
        <v>0</v>
      </c>
      <c r="O6094" s="188">
        <v>3024.8775000000001</v>
      </c>
      <c r="P6094" s="188">
        <v>3024.8775000000001</v>
      </c>
      <c r="Q6094" s="188">
        <f t="shared" si="726"/>
        <v>0</v>
      </c>
      <c r="S6094" s="184">
        <v>0</v>
      </c>
      <c r="T6094" s="184">
        <v>0</v>
      </c>
      <c r="U6094" s="184">
        <f t="shared" si="727"/>
        <v>0</v>
      </c>
      <c r="W6094" s="185">
        <v>0</v>
      </c>
      <c r="X6094" s="185">
        <v>0</v>
      </c>
      <c r="Y6094" s="185">
        <f t="shared" si="728"/>
        <v>0</v>
      </c>
    </row>
    <row r="6095" spans="2:25" s="187" customFormat="1" hidden="1" x14ac:dyDescent="0.3">
      <c r="B6095" s="226" t="s">
        <v>6381</v>
      </c>
      <c r="C6095" s="338" t="s">
        <v>13556</v>
      </c>
      <c r="D6095" s="249"/>
      <c r="E6095" s="249"/>
      <c r="F6095" s="183"/>
      <c r="G6095" s="184">
        <f t="shared" si="729"/>
        <v>139.4452</v>
      </c>
      <c r="H6095" s="184">
        <f t="shared" si="730"/>
        <v>21.043368899999997</v>
      </c>
      <c r="I6095" s="184">
        <f t="shared" si="724"/>
        <v>118.40183110000001</v>
      </c>
      <c r="K6095" s="184">
        <v>0</v>
      </c>
      <c r="L6095" s="184">
        <v>0</v>
      </c>
      <c r="M6095" s="184">
        <f t="shared" si="725"/>
        <v>0</v>
      </c>
      <c r="O6095" s="188">
        <v>139.4452</v>
      </c>
      <c r="P6095" s="188">
        <v>21.043368899999997</v>
      </c>
      <c r="Q6095" s="188">
        <f t="shared" si="726"/>
        <v>118.40183110000001</v>
      </c>
      <c r="S6095" s="184">
        <v>0</v>
      </c>
      <c r="T6095" s="184">
        <v>0</v>
      </c>
      <c r="U6095" s="184">
        <f t="shared" si="727"/>
        <v>0</v>
      </c>
      <c r="W6095" s="185">
        <v>0</v>
      </c>
      <c r="X6095" s="185">
        <v>0</v>
      </c>
      <c r="Y6095" s="185">
        <f t="shared" si="728"/>
        <v>0</v>
      </c>
    </row>
    <row r="6096" spans="2:25" s="187" customFormat="1" hidden="1" x14ac:dyDescent="0.3">
      <c r="B6096" s="226" t="s">
        <v>6382</v>
      </c>
      <c r="C6096" s="338" t="s">
        <v>13557</v>
      </c>
      <c r="D6096" s="249"/>
      <c r="E6096" s="249"/>
      <c r="F6096" s="183"/>
      <c r="G6096" s="184">
        <f t="shared" si="729"/>
        <v>99.921300000000002</v>
      </c>
      <c r="H6096" s="184">
        <f t="shared" si="730"/>
        <v>88.449375379999992</v>
      </c>
      <c r="I6096" s="184">
        <f t="shared" si="724"/>
        <v>11.47192462000001</v>
      </c>
      <c r="K6096" s="184">
        <v>0</v>
      </c>
      <c r="L6096" s="184">
        <v>0</v>
      </c>
      <c r="M6096" s="184">
        <f t="shared" si="725"/>
        <v>0</v>
      </c>
      <c r="O6096" s="188">
        <v>99.921300000000002</v>
      </c>
      <c r="P6096" s="188">
        <v>88.449375379999992</v>
      </c>
      <c r="Q6096" s="188">
        <f t="shared" si="726"/>
        <v>11.47192462000001</v>
      </c>
      <c r="S6096" s="184">
        <v>0</v>
      </c>
      <c r="T6096" s="184">
        <v>0</v>
      </c>
      <c r="U6096" s="184">
        <f t="shared" si="727"/>
        <v>0</v>
      </c>
      <c r="W6096" s="185">
        <v>0</v>
      </c>
      <c r="X6096" s="185">
        <v>0</v>
      </c>
      <c r="Y6096" s="185">
        <f t="shared" si="728"/>
        <v>0</v>
      </c>
    </row>
    <row r="6097" spans="2:25" s="187" customFormat="1" hidden="1" x14ac:dyDescent="0.3">
      <c r="B6097" s="226" t="s">
        <v>6383</v>
      </c>
      <c r="C6097" s="338" t="s">
        <v>13558</v>
      </c>
      <c r="D6097" s="249"/>
      <c r="E6097" s="249"/>
      <c r="F6097" s="183"/>
      <c r="G6097" s="184">
        <f t="shared" si="729"/>
        <v>130.62469999999999</v>
      </c>
      <c r="H6097" s="184">
        <f t="shared" si="730"/>
        <v>96.792930769999998</v>
      </c>
      <c r="I6097" s="184">
        <f t="shared" si="724"/>
        <v>33.831769229999992</v>
      </c>
      <c r="K6097" s="184">
        <v>0</v>
      </c>
      <c r="L6097" s="184">
        <v>0</v>
      </c>
      <c r="M6097" s="184">
        <f t="shared" si="725"/>
        <v>0</v>
      </c>
      <c r="O6097" s="188">
        <v>130.62469999999999</v>
      </c>
      <c r="P6097" s="188">
        <v>96.792930769999998</v>
      </c>
      <c r="Q6097" s="188">
        <f t="shared" si="726"/>
        <v>33.831769229999992</v>
      </c>
      <c r="S6097" s="184">
        <v>0</v>
      </c>
      <c r="T6097" s="184">
        <v>0</v>
      </c>
      <c r="U6097" s="184">
        <f t="shared" si="727"/>
        <v>0</v>
      </c>
      <c r="W6097" s="185">
        <v>0</v>
      </c>
      <c r="X6097" s="185">
        <v>0</v>
      </c>
      <c r="Y6097" s="185">
        <f t="shared" si="728"/>
        <v>0</v>
      </c>
    </row>
    <row r="6098" spans="2:25" s="187" customFormat="1" hidden="1" x14ac:dyDescent="0.3">
      <c r="B6098" s="226" t="s">
        <v>6384</v>
      </c>
      <c r="C6098" s="338" t="s">
        <v>13559</v>
      </c>
      <c r="D6098" s="249"/>
      <c r="E6098" s="249"/>
      <c r="F6098" s="183"/>
      <c r="G6098" s="184">
        <f t="shared" si="729"/>
        <v>114.67790000000001</v>
      </c>
      <c r="H6098" s="184">
        <f t="shared" si="730"/>
        <v>85.793986230000002</v>
      </c>
      <c r="I6098" s="184">
        <f t="shared" si="724"/>
        <v>28.883913770000007</v>
      </c>
      <c r="K6098" s="184">
        <v>0</v>
      </c>
      <c r="L6098" s="184">
        <v>0</v>
      </c>
      <c r="M6098" s="184">
        <f t="shared" si="725"/>
        <v>0</v>
      </c>
      <c r="O6098" s="188">
        <v>114.67790000000001</v>
      </c>
      <c r="P6098" s="188">
        <v>85.793986230000002</v>
      </c>
      <c r="Q6098" s="188">
        <f t="shared" si="726"/>
        <v>28.883913770000007</v>
      </c>
      <c r="S6098" s="184">
        <v>0</v>
      </c>
      <c r="T6098" s="184">
        <v>0</v>
      </c>
      <c r="U6098" s="184">
        <f t="shared" si="727"/>
        <v>0</v>
      </c>
      <c r="W6098" s="185">
        <v>0</v>
      </c>
      <c r="X6098" s="185">
        <v>0</v>
      </c>
      <c r="Y6098" s="185">
        <f t="shared" si="728"/>
        <v>0</v>
      </c>
    </row>
    <row r="6099" spans="2:25" s="187" customFormat="1" hidden="1" x14ac:dyDescent="0.3">
      <c r="B6099" s="226" t="s">
        <v>6385</v>
      </c>
      <c r="C6099" s="338" t="s">
        <v>13560</v>
      </c>
      <c r="D6099" s="249"/>
      <c r="E6099" s="249"/>
      <c r="F6099" s="183"/>
      <c r="G6099" s="184">
        <f t="shared" si="729"/>
        <v>140.79</v>
      </c>
      <c r="H6099" s="184">
        <f t="shared" si="730"/>
        <v>106.49158738</v>
      </c>
      <c r="I6099" s="184">
        <f t="shared" si="724"/>
        <v>34.298412619999993</v>
      </c>
      <c r="K6099" s="184">
        <v>0</v>
      </c>
      <c r="L6099" s="184">
        <v>0</v>
      </c>
      <c r="M6099" s="184">
        <f t="shared" si="725"/>
        <v>0</v>
      </c>
      <c r="O6099" s="188">
        <v>140.79</v>
      </c>
      <c r="P6099" s="188">
        <v>106.49158738</v>
      </c>
      <c r="Q6099" s="188">
        <f t="shared" si="726"/>
        <v>34.298412619999993</v>
      </c>
      <c r="S6099" s="184">
        <v>0</v>
      </c>
      <c r="T6099" s="184">
        <v>0</v>
      </c>
      <c r="U6099" s="184">
        <f t="shared" si="727"/>
        <v>0</v>
      </c>
      <c r="W6099" s="185">
        <v>0</v>
      </c>
      <c r="X6099" s="185">
        <v>0</v>
      </c>
      <c r="Y6099" s="185">
        <f t="shared" si="728"/>
        <v>0</v>
      </c>
    </row>
    <row r="6100" spans="2:25" s="187" customFormat="1" hidden="1" x14ac:dyDescent="0.3">
      <c r="B6100" s="226" t="s">
        <v>6386</v>
      </c>
      <c r="C6100" s="338" t="s">
        <v>13561</v>
      </c>
      <c r="D6100" s="249"/>
      <c r="E6100" s="249"/>
      <c r="F6100" s="183"/>
      <c r="G6100" s="184">
        <f t="shared" si="729"/>
        <v>11607.753500000001</v>
      </c>
      <c r="H6100" s="184">
        <f t="shared" si="730"/>
        <v>11207.22571599</v>
      </c>
      <c r="I6100" s="184">
        <f t="shared" si="724"/>
        <v>400.52778401000069</v>
      </c>
      <c r="K6100" s="184">
        <v>0</v>
      </c>
      <c r="L6100" s="184">
        <v>0</v>
      </c>
      <c r="M6100" s="184">
        <f t="shared" si="725"/>
        <v>0</v>
      </c>
      <c r="O6100" s="188">
        <v>11607.753500000001</v>
      </c>
      <c r="P6100" s="188">
        <v>11207.22571599</v>
      </c>
      <c r="Q6100" s="188">
        <f t="shared" si="726"/>
        <v>400.52778401000069</v>
      </c>
      <c r="S6100" s="184">
        <v>0</v>
      </c>
      <c r="T6100" s="184">
        <v>0</v>
      </c>
      <c r="U6100" s="184">
        <f t="shared" si="727"/>
        <v>0</v>
      </c>
      <c r="W6100" s="185">
        <v>0</v>
      </c>
      <c r="X6100" s="185">
        <v>0</v>
      </c>
      <c r="Y6100" s="185">
        <f t="shared" si="728"/>
        <v>0</v>
      </c>
    </row>
    <row r="6101" spans="2:25" s="187" customFormat="1" hidden="1" x14ac:dyDescent="0.3">
      <c r="B6101" s="226" t="s">
        <v>6387</v>
      </c>
      <c r="C6101" s="338" t="s">
        <v>13562</v>
      </c>
      <c r="D6101" s="249"/>
      <c r="E6101" s="249"/>
      <c r="F6101" s="183"/>
      <c r="G6101" s="184">
        <f t="shared" si="729"/>
        <v>899.03470000000004</v>
      </c>
      <c r="H6101" s="184">
        <f t="shared" si="730"/>
        <v>447.90421199999997</v>
      </c>
      <c r="I6101" s="184">
        <f t="shared" si="724"/>
        <v>451.13048800000007</v>
      </c>
      <c r="K6101" s="184">
        <v>0</v>
      </c>
      <c r="L6101" s="184">
        <v>0</v>
      </c>
      <c r="M6101" s="184">
        <f t="shared" si="725"/>
        <v>0</v>
      </c>
      <c r="O6101" s="188">
        <v>899.03470000000004</v>
      </c>
      <c r="P6101" s="188">
        <v>447.90421199999997</v>
      </c>
      <c r="Q6101" s="188">
        <f t="shared" si="726"/>
        <v>451.13048800000007</v>
      </c>
      <c r="S6101" s="184">
        <v>0</v>
      </c>
      <c r="T6101" s="184">
        <v>0</v>
      </c>
      <c r="U6101" s="184">
        <f t="shared" si="727"/>
        <v>0</v>
      </c>
      <c r="W6101" s="185">
        <v>0</v>
      </c>
      <c r="X6101" s="185">
        <v>0</v>
      </c>
      <c r="Y6101" s="185">
        <f t="shared" si="728"/>
        <v>0</v>
      </c>
    </row>
    <row r="6102" spans="2:25" s="187" customFormat="1" hidden="1" x14ac:dyDescent="0.3">
      <c r="B6102" s="226" t="s">
        <v>6388</v>
      </c>
      <c r="C6102" s="338" t="s">
        <v>13563</v>
      </c>
      <c r="D6102" s="249"/>
      <c r="E6102" s="249"/>
      <c r="F6102" s="183"/>
      <c r="G6102" s="184">
        <f t="shared" si="729"/>
        <v>2801.0802000000003</v>
      </c>
      <c r="H6102" s="184">
        <f t="shared" si="730"/>
        <v>2110.4368856900001</v>
      </c>
      <c r="I6102" s="184">
        <f t="shared" si="724"/>
        <v>690.64331431000028</v>
      </c>
      <c r="K6102" s="184">
        <v>0</v>
      </c>
      <c r="L6102" s="184">
        <v>0</v>
      </c>
      <c r="M6102" s="184">
        <f t="shared" si="725"/>
        <v>0</v>
      </c>
      <c r="O6102" s="188">
        <v>2801.0802000000003</v>
      </c>
      <c r="P6102" s="188">
        <v>2110.4368856900001</v>
      </c>
      <c r="Q6102" s="188">
        <f t="shared" si="726"/>
        <v>690.64331431000028</v>
      </c>
      <c r="S6102" s="184">
        <v>0</v>
      </c>
      <c r="T6102" s="184">
        <v>0</v>
      </c>
      <c r="U6102" s="184">
        <f t="shared" si="727"/>
        <v>0</v>
      </c>
      <c r="W6102" s="185">
        <v>0</v>
      </c>
      <c r="X6102" s="185">
        <v>0</v>
      </c>
      <c r="Y6102" s="185">
        <f t="shared" si="728"/>
        <v>0</v>
      </c>
    </row>
    <row r="6103" spans="2:25" s="187" customFormat="1" hidden="1" x14ac:dyDescent="0.3">
      <c r="B6103" s="226" t="s">
        <v>6389</v>
      </c>
      <c r="C6103" s="338" t="s">
        <v>13564</v>
      </c>
      <c r="D6103" s="249"/>
      <c r="E6103" s="249"/>
      <c r="F6103" s="183"/>
      <c r="G6103" s="184">
        <f t="shared" si="729"/>
        <v>5891.4303</v>
      </c>
      <c r="H6103" s="184">
        <f t="shared" si="730"/>
        <v>5216.0308177699999</v>
      </c>
      <c r="I6103" s="184">
        <f t="shared" si="724"/>
        <v>675.3994822300001</v>
      </c>
      <c r="K6103" s="184">
        <v>0</v>
      </c>
      <c r="L6103" s="184">
        <v>0</v>
      </c>
      <c r="M6103" s="184">
        <f t="shared" si="725"/>
        <v>0</v>
      </c>
      <c r="O6103" s="188">
        <v>5891.4303</v>
      </c>
      <c r="P6103" s="188">
        <v>5216.0308177699999</v>
      </c>
      <c r="Q6103" s="188">
        <f t="shared" si="726"/>
        <v>675.3994822300001</v>
      </c>
      <c r="S6103" s="184">
        <v>0</v>
      </c>
      <c r="T6103" s="184">
        <v>0</v>
      </c>
      <c r="U6103" s="184">
        <f t="shared" si="727"/>
        <v>0</v>
      </c>
      <c r="W6103" s="185">
        <v>0</v>
      </c>
      <c r="X6103" s="185">
        <v>0</v>
      </c>
      <c r="Y6103" s="185">
        <f t="shared" si="728"/>
        <v>0</v>
      </c>
    </row>
    <row r="6104" spans="2:25" s="187" customFormat="1" hidden="1" x14ac:dyDescent="0.3">
      <c r="B6104" s="226" t="s">
        <v>6390</v>
      </c>
      <c r="C6104" s="338" t="s">
        <v>13565</v>
      </c>
      <c r="D6104" s="249"/>
      <c r="E6104" s="249"/>
      <c r="F6104" s="183"/>
      <c r="G6104" s="184">
        <f t="shared" si="729"/>
        <v>281.51760000000002</v>
      </c>
      <c r="H6104" s="184">
        <f t="shared" si="730"/>
        <v>247.88324223000001</v>
      </c>
      <c r="I6104" s="184">
        <f t="shared" si="724"/>
        <v>33.634357770000008</v>
      </c>
      <c r="K6104" s="184">
        <v>0</v>
      </c>
      <c r="L6104" s="184">
        <v>0</v>
      </c>
      <c r="M6104" s="184">
        <f t="shared" si="725"/>
        <v>0</v>
      </c>
      <c r="O6104" s="188">
        <v>281.51760000000002</v>
      </c>
      <c r="P6104" s="188">
        <v>247.88324223000001</v>
      </c>
      <c r="Q6104" s="188">
        <f t="shared" si="726"/>
        <v>33.634357770000008</v>
      </c>
      <c r="S6104" s="184">
        <v>0</v>
      </c>
      <c r="T6104" s="184">
        <v>0</v>
      </c>
      <c r="U6104" s="184">
        <f t="shared" si="727"/>
        <v>0</v>
      </c>
      <c r="W6104" s="185">
        <v>0</v>
      </c>
      <c r="X6104" s="185">
        <v>0</v>
      </c>
      <c r="Y6104" s="185">
        <f t="shared" si="728"/>
        <v>0</v>
      </c>
    </row>
    <row r="6105" spans="2:25" s="187" customFormat="1" hidden="1" x14ac:dyDescent="0.3">
      <c r="B6105" s="183" t="s">
        <v>6391</v>
      </c>
      <c r="C6105" s="338" t="s">
        <v>13566</v>
      </c>
      <c r="D6105" s="285"/>
      <c r="E6105" s="183"/>
      <c r="F6105" s="183"/>
      <c r="G6105" s="183">
        <f>+K6105+O6105+S6105+W6105-D6105</f>
        <v>3735.5835999999999</v>
      </c>
      <c r="H6105" s="183">
        <f>+L6105+P6105+T6105+X6105-E6105</f>
        <v>305.96680800000001</v>
      </c>
      <c r="I6105" s="183">
        <f t="shared" si="724"/>
        <v>3429.6167919999998</v>
      </c>
      <c r="J6105" s="179"/>
      <c r="K6105" s="260">
        <v>0</v>
      </c>
      <c r="L6105" s="260">
        <v>0</v>
      </c>
      <c r="M6105" s="260">
        <f t="shared" si="725"/>
        <v>0</v>
      </c>
      <c r="N6105" s="179"/>
      <c r="O6105" s="233">
        <v>3735.5835999999999</v>
      </c>
      <c r="P6105" s="233">
        <v>305.96680800000001</v>
      </c>
      <c r="Q6105" s="233">
        <f t="shared" si="726"/>
        <v>3429.6167919999998</v>
      </c>
      <c r="R6105" s="261"/>
      <c r="S6105" s="233">
        <v>0</v>
      </c>
      <c r="T6105" s="233">
        <v>0</v>
      </c>
      <c r="U6105" s="233">
        <f t="shared" si="727"/>
        <v>0</v>
      </c>
      <c r="V6105" s="261"/>
      <c r="W6105" s="233">
        <v>0</v>
      </c>
      <c r="X6105" s="233">
        <v>0</v>
      </c>
      <c r="Y6105" s="233">
        <f t="shared" si="728"/>
        <v>0</v>
      </c>
    </row>
    <row r="6106" spans="2:25" s="187" customFormat="1" hidden="1" x14ac:dyDescent="0.3">
      <c r="B6106" s="226" t="s">
        <v>7522</v>
      </c>
      <c r="C6106" s="338" t="s">
        <v>13567</v>
      </c>
      <c r="D6106" s="249"/>
      <c r="E6106" s="249"/>
      <c r="F6106" s="183"/>
      <c r="G6106" s="184">
        <f t="shared" ref="G6106:G6119" si="731">+K6106+O6106+S6106+W6106</f>
        <v>118.4524</v>
      </c>
      <c r="H6106" s="184">
        <f t="shared" ref="H6106:H6119" si="732">+L6106+P6106+T6106+X6106</f>
        <v>83.249171579999995</v>
      </c>
      <c r="I6106" s="184">
        <f t="shared" si="724"/>
        <v>35.203228420000002</v>
      </c>
      <c r="K6106" s="184">
        <v>0</v>
      </c>
      <c r="L6106" s="184">
        <v>0</v>
      </c>
      <c r="M6106" s="184">
        <f t="shared" si="725"/>
        <v>0</v>
      </c>
      <c r="O6106" s="188">
        <v>118.4524</v>
      </c>
      <c r="P6106" s="188">
        <v>83.249171579999995</v>
      </c>
      <c r="Q6106" s="188">
        <f t="shared" si="726"/>
        <v>35.203228420000002</v>
      </c>
      <c r="S6106" s="184">
        <v>0</v>
      </c>
      <c r="T6106" s="184">
        <v>0</v>
      </c>
      <c r="U6106" s="184">
        <f t="shared" si="727"/>
        <v>0</v>
      </c>
      <c r="W6106" s="185">
        <v>0</v>
      </c>
      <c r="X6106" s="185">
        <v>0</v>
      </c>
      <c r="Y6106" s="185">
        <f t="shared" si="728"/>
        <v>0</v>
      </c>
    </row>
    <row r="6107" spans="2:25" s="187" customFormat="1" hidden="1" x14ac:dyDescent="0.3">
      <c r="B6107" s="226" t="s">
        <v>7523</v>
      </c>
      <c r="C6107" s="338" t="s">
        <v>13568</v>
      </c>
      <c r="D6107" s="249"/>
      <c r="E6107" s="249"/>
      <c r="F6107" s="183"/>
      <c r="G6107" s="184">
        <f t="shared" si="731"/>
        <v>299.51679999999999</v>
      </c>
      <c r="H6107" s="184">
        <f t="shared" si="732"/>
        <v>185.82403278000001</v>
      </c>
      <c r="I6107" s="184">
        <f t="shared" si="724"/>
        <v>113.69276721999998</v>
      </c>
      <c r="K6107" s="184">
        <v>0</v>
      </c>
      <c r="L6107" s="184">
        <v>0</v>
      </c>
      <c r="M6107" s="184">
        <f t="shared" si="725"/>
        <v>0</v>
      </c>
      <c r="O6107" s="188">
        <v>299.51679999999999</v>
      </c>
      <c r="P6107" s="188">
        <v>185.82403278000001</v>
      </c>
      <c r="Q6107" s="188">
        <f t="shared" si="726"/>
        <v>113.69276721999998</v>
      </c>
      <c r="S6107" s="184">
        <v>0</v>
      </c>
      <c r="T6107" s="184">
        <v>0</v>
      </c>
      <c r="U6107" s="184">
        <f t="shared" si="727"/>
        <v>0</v>
      </c>
      <c r="W6107" s="185">
        <v>0</v>
      </c>
      <c r="X6107" s="185">
        <v>0</v>
      </c>
      <c r="Y6107" s="185">
        <f t="shared" si="728"/>
        <v>0</v>
      </c>
    </row>
    <row r="6108" spans="2:25" s="187" customFormat="1" x14ac:dyDescent="0.3">
      <c r="B6108" s="262" t="s">
        <v>333</v>
      </c>
      <c r="C6108" s="338" t="s">
        <v>13752</v>
      </c>
      <c r="D6108" s="249"/>
      <c r="E6108" s="249"/>
      <c r="F6108" s="183"/>
      <c r="G6108" s="176">
        <f>+K6108+O6108+S6108+W6108-D6108</f>
        <v>5331.5742999999993</v>
      </c>
      <c r="H6108" s="176">
        <f>+L6108+P6108+T6108+X6108-E6108</f>
        <v>4671.2753292499983</v>
      </c>
      <c r="I6108" s="176">
        <f t="shared" si="724"/>
        <v>660.29897075000099</v>
      </c>
      <c r="J6108" s="179"/>
      <c r="K6108" s="245">
        <v>0</v>
      </c>
      <c r="L6108" s="245">
        <v>0</v>
      </c>
      <c r="M6108" s="245">
        <f t="shared" si="725"/>
        <v>0</v>
      </c>
      <c r="N6108" s="179"/>
      <c r="O6108" s="243">
        <v>5331.5742999999993</v>
      </c>
      <c r="P6108" s="243">
        <v>4671.2753292499983</v>
      </c>
      <c r="Q6108" s="243">
        <f t="shared" si="726"/>
        <v>660.29897075000099</v>
      </c>
      <c r="R6108" s="244"/>
      <c r="S6108" s="243">
        <v>0</v>
      </c>
      <c r="T6108" s="243">
        <v>0</v>
      </c>
      <c r="U6108" s="243">
        <f t="shared" si="727"/>
        <v>0</v>
      </c>
      <c r="V6108" s="244"/>
      <c r="W6108" s="243">
        <v>0</v>
      </c>
      <c r="X6108" s="243">
        <v>0</v>
      </c>
      <c r="Y6108" s="243">
        <f t="shared" si="728"/>
        <v>0</v>
      </c>
    </row>
    <row r="6109" spans="2:25" s="187" customFormat="1" hidden="1" x14ac:dyDescent="0.3">
      <c r="B6109" s="226" t="s">
        <v>6392</v>
      </c>
      <c r="C6109" s="338" t="s">
        <v>13569</v>
      </c>
      <c r="D6109" s="249"/>
      <c r="E6109" s="249"/>
      <c r="F6109" s="183"/>
      <c r="G6109" s="184">
        <f t="shared" si="731"/>
        <v>914.94060000000002</v>
      </c>
      <c r="H6109" s="184">
        <f t="shared" si="732"/>
        <v>757.83037465000007</v>
      </c>
      <c r="I6109" s="184">
        <f t="shared" si="724"/>
        <v>157.11022534999995</v>
      </c>
      <c r="K6109" s="184">
        <v>0</v>
      </c>
      <c r="L6109" s="184">
        <v>0</v>
      </c>
      <c r="M6109" s="184">
        <f t="shared" si="725"/>
        <v>0</v>
      </c>
      <c r="O6109" s="188">
        <v>914.94060000000002</v>
      </c>
      <c r="P6109" s="188">
        <v>757.83037465000007</v>
      </c>
      <c r="Q6109" s="188">
        <f t="shared" si="726"/>
        <v>157.11022534999995</v>
      </c>
      <c r="S6109" s="184">
        <v>0</v>
      </c>
      <c r="T6109" s="184">
        <v>0</v>
      </c>
      <c r="U6109" s="184">
        <f t="shared" si="727"/>
        <v>0</v>
      </c>
      <c r="W6109" s="185">
        <v>0</v>
      </c>
      <c r="X6109" s="185">
        <v>0</v>
      </c>
      <c r="Y6109" s="185">
        <f t="shared" si="728"/>
        <v>0</v>
      </c>
    </row>
    <row r="6110" spans="2:25" s="187" customFormat="1" hidden="1" x14ac:dyDescent="0.3">
      <c r="B6110" s="226" t="s">
        <v>6393</v>
      </c>
      <c r="C6110" s="338" t="s">
        <v>13570</v>
      </c>
      <c r="D6110" s="249"/>
      <c r="E6110" s="249"/>
      <c r="F6110" s="183"/>
      <c r="G6110" s="184">
        <f t="shared" si="731"/>
        <v>399.22389999999996</v>
      </c>
      <c r="H6110" s="184">
        <f t="shared" si="732"/>
        <v>347.85750570000005</v>
      </c>
      <c r="I6110" s="184">
        <f t="shared" si="724"/>
        <v>51.366394299999911</v>
      </c>
      <c r="K6110" s="184">
        <v>0</v>
      </c>
      <c r="L6110" s="184">
        <v>0</v>
      </c>
      <c r="M6110" s="184">
        <f t="shared" si="725"/>
        <v>0</v>
      </c>
      <c r="O6110" s="188">
        <v>399.22389999999996</v>
      </c>
      <c r="P6110" s="188">
        <v>347.85750570000005</v>
      </c>
      <c r="Q6110" s="188">
        <f t="shared" si="726"/>
        <v>51.366394299999911</v>
      </c>
      <c r="S6110" s="184">
        <v>0</v>
      </c>
      <c r="T6110" s="184">
        <v>0</v>
      </c>
      <c r="U6110" s="184">
        <f t="shared" si="727"/>
        <v>0</v>
      </c>
      <c r="W6110" s="185">
        <v>0</v>
      </c>
      <c r="X6110" s="185">
        <v>0</v>
      </c>
      <c r="Y6110" s="185">
        <f t="shared" si="728"/>
        <v>0</v>
      </c>
    </row>
    <row r="6111" spans="2:25" s="187" customFormat="1" hidden="1" x14ac:dyDescent="0.3">
      <c r="B6111" s="226" t="s">
        <v>6394</v>
      </c>
      <c r="C6111" s="338" t="s">
        <v>13571</v>
      </c>
      <c r="D6111" s="249"/>
      <c r="E6111" s="249"/>
      <c r="F6111" s="183"/>
      <c r="G6111" s="184">
        <f t="shared" si="731"/>
        <v>263.0308</v>
      </c>
      <c r="H6111" s="184">
        <f t="shared" si="732"/>
        <v>232.17314458999999</v>
      </c>
      <c r="I6111" s="184">
        <f t="shared" si="724"/>
        <v>30.857655410000007</v>
      </c>
      <c r="K6111" s="184">
        <v>0</v>
      </c>
      <c r="L6111" s="184">
        <v>0</v>
      </c>
      <c r="M6111" s="184">
        <f t="shared" si="725"/>
        <v>0</v>
      </c>
      <c r="O6111" s="188">
        <v>263.0308</v>
      </c>
      <c r="P6111" s="188">
        <v>232.17314458999999</v>
      </c>
      <c r="Q6111" s="188">
        <f t="shared" si="726"/>
        <v>30.857655410000007</v>
      </c>
      <c r="S6111" s="184">
        <v>0</v>
      </c>
      <c r="T6111" s="184">
        <v>0</v>
      </c>
      <c r="U6111" s="184">
        <f t="shared" si="727"/>
        <v>0</v>
      </c>
      <c r="W6111" s="185">
        <v>0</v>
      </c>
      <c r="X6111" s="185">
        <v>0</v>
      </c>
      <c r="Y6111" s="185">
        <f t="shared" si="728"/>
        <v>0</v>
      </c>
    </row>
    <row r="6112" spans="2:25" s="187" customFormat="1" hidden="1" x14ac:dyDescent="0.3">
      <c r="B6112" s="226" t="s">
        <v>6395</v>
      </c>
      <c r="C6112" s="338" t="s">
        <v>13572</v>
      </c>
      <c r="D6112" s="249"/>
      <c r="E6112" s="249"/>
      <c r="F6112" s="183"/>
      <c r="G6112" s="184">
        <f t="shared" si="731"/>
        <v>192.00460000000001</v>
      </c>
      <c r="H6112" s="184">
        <f t="shared" si="732"/>
        <v>164.63502853999998</v>
      </c>
      <c r="I6112" s="184">
        <f t="shared" si="724"/>
        <v>27.369571460000031</v>
      </c>
      <c r="K6112" s="184">
        <v>0</v>
      </c>
      <c r="L6112" s="184">
        <v>0</v>
      </c>
      <c r="M6112" s="184">
        <f t="shared" si="725"/>
        <v>0</v>
      </c>
      <c r="O6112" s="188">
        <v>192.00460000000001</v>
      </c>
      <c r="P6112" s="188">
        <v>164.63502853999998</v>
      </c>
      <c r="Q6112" s="188">
        <f t="shared" si="726"/>
        <v>27.369571460000031</v>
      </c>
      <c r="S6112" s="184">
        <v>0</v>
      </c>
      <c r="T6112" s="184">
        <v>0</v>
      </c>
      <c r="U6112" s="184">
        <f t="shared" si="727"/>
        <v>0</v>
      </c>
      <c r="W6112" s="185">
        <v>0</v>
      </c>
      <c r="X6112" s="185">
        <v>0</v>
      </c>
      <c r="Y6112" s="185">
        <f t="shared" si="728"/>
        <v>0</v>
      </c>
    </row>
    <row r="6113" spans="2:27" s="187" customFormat="1" hidden="1" x14ac:dyDescent="0.3">
      <c r="B6113" s="226" t="s">
        <v>6396</v>
      </c>
      <c r="C6113" s="338" t="s">
        <v>13573</v>
      </c>
      <c r="D6113" s="249"/>
      <c r="E6113" s="249"/>
      <c r="F6113" s="183"/>
      <c r="G6113" s="184">
        <f t="shared" si="731"/>
        <v>49.740299999999998</v>
      </c>
      <c r="H6113" s="184">
        <f t="shared" si="732"/>
        <v>48.083165000000001</v>
      </c>
      <c r="I6113" s="184">
        <f t="shared" si="724"/>
        <v>1.6571349999999967</v>
      </c>
      <c r="K6113" s="184">
        <v>0</v>
      </c>
      <c r="L6113" s="184">
        <v>0</v>
      </c>
      <c r="M6113" s="184">
        <f t="shared" si="725"/>
        <v>0</v>
      </c>
      <c r="O6113" s="188">
        <v>49.740299999999998</v>
      </c>
      <c r="P6113" s="188">
        <v>48.083165000000001</v>
      </c>
      <c r="Q6113" s="188">
        <f t="shared" si="726"/>
        <v>1.6571349999999967</v>
      </c>
      <c r="S6113" s="184">
        <v>0</v>
      </c>
      <c r="T6113" s="184">
        <v>0</v>
      </c>
      <c r="U6113" s="184">
        <f t="shared" si="727"/>
        <v>0</v>
      </c>
      <c r="W6113" s="185">
        <v>0</v>
      </c>
      <c r="X6113" s="185">
        <v>0</v>
      </c>
      <c r="Y6113" s="185">
        <f t="shared" si="728"/>
        <v>0</v>
      </c>
    </row>
    <row r="6114" spans="2:27" s="187" customFormat="1" hidden="1" x14ac:dyDescent="0.3">
      <c r="B6114" s="226" t="s">
        <v>6397</v>
      </c>
      <c r="C6114" s="338" t="s">
        <v>13574</v>
      </c>
      <c r="D6114" s="249"/>
      <c r="E6114" s="249"/>
      <c r="F6114" s="183"/>
      <c r="G6114" s="184">
        <f t="shared" si="731"/>
        <v>80.478700000000003</v>
      </c>
      <c r="H6114" s="184">
        <f t="shared" si="732"/>
        <v>68.401603489999999</v>
      </c>
      <c r="I6114" s="184">
        <f t="shared" si="724"/>
        <v>12.077096510000004</v>
      </c>
      <c r="K6114" s="184">
        <v>0</v>
      </c>
      <c r="L6114" s="184">
        <v>0</v>
      </c>
      <c r="M6114" s="184">
        <f t="shared" si="725"/>
        <v>0</v>
      </c>
      <c r="O6114" s="188">
        <v>80.478700000000003</v>
      </c>
      <c r="P6114" s="188">
        <v>68.401603489999999</v>
      </c>
      <c r="Q6114" s="188">
        <f t="shared" si="726"/>
        <v>12.077096510000004</v>
      </c>
      <c r="S6114" s="184">
        <v>0</v>
      </c>
      <c r="T6114" s="184">
        <v>0</v>
      </c>
      <c r="U6114" s="184">
        <f t="shared" si="727"/>
        <v>0</v>
      </c>
      <c r="W6114" s="185">
        <v>0</v>
      </c>
      <c r="X6114" s="185">
        <v>0</v>
      </c>
      <c r="Y6114" s="185">
        <f t="shared" si="728"/>
        <v>0</v>
      </c>
    </row>
    <row r="6115" spans="2:27" s="187" customFormat="1" hidden="1" x14ac:dyDescent="0.3">
      <c r="B6115" s="226" t="s">
        <v>6398</v>
      </c>
      <c r="C6115" s="338" t="s">
        <v>13575</v>
      </c>
      <c r="D6115" s="249"/>
      <c r="E6115" s="249"/>
      <c r="F6115" s="183"/>
      <c r="G6115" s="184">
        <f t="shared" si="731"/>
        <v>110.8128</v>
      </c>
      <c r="H6115" s="184">
        <f t="shared" si="732"/>
        <v>99.509176730000007</v>
      </c>
      <c r="I6115" s="184">
        <f t="shared" si="724"/>
        <v>11.303623269999989</v>
      </c>
      <c r="K6115" s="184">
        <v>0</v>
      </c>
      <c r="L6115" s="184">
        <v>0</v>
      </c>
      <c r="M6115" s="184">
        <f t="shared" si="725"/>
        <v>0</v>
      </c>
      <c r="O6115" s="188">
        <v>110.8128</v>
      </c>
      <c r="P6115" s="188">
        <v>99.509176730000007</v>
      </c>
      <c r="Q6115" s="188">
        <f t="shared" si="726"/>
        <v>11.303623269999989</v>
      </c>
      <c r="S6115" s="184">
        <v>0</v>
      </c>
      <c r="T6115" s="184">
        <v>0</v>
      </c>
      <c r="U6115" s="184">
        <f t="shared" si="727"/>
        <v>0</v>
      </c>
      <c r="W6115" s="185">
        <v>0</v>
      </c>
      <c r="X6115" s="185">
        <v>0</v>
      </c>
      <c r="Y6115" s="185">
        <f t="shared" si="728"/>
        <v>0</v>
      </c>
    </row>
    <row r="6116" spans="2:27" s="187" customFormat="1" hidden="1" x14ac:dyDescent="0.3">
      <c r="B6116" s="226" t="s">
        <v>6399</v>
      </c>
      <c r="C6116" s="338" t="s">
        <v>13576</v>
      </c>
      <c r="D6116" s="249"/>
      <c r="E6116" s="249"/>
      <c r="F6116" s="183"/>
      <c r="G6116" s="184">
        <f t="shared" si="731"/>
        <v>209.35069999999999</v>
      </c>
      <c r="H6116" s="184">
        <f t="shared" si="732"/>
        <v>194.45335719000002</v>
      </c>
      <c r="I6116" s="184">
        <f t="shared" si="724"/>
        <v>14.897342809999969</v>
      </c>
      <c r="K6116" s="184">
        <v>0</v>
      </c>
      <c r="L6116" s="184">
        <v>0</v>
      </c>
      <c r="M6116" s="184">
        <f t="shared" si="725"/>
        <v>0</v>
      </c>
      <c r="O6116" s="188">
        <v>209.35069999999999</v>
      </c>
      <c r="P6116" s="188">
        <v>194.45335719000002</v>
      </c>
      <c r="Q6116" s="188">
        <f t="shared" si="726"/>
        <v>14.897342809999969</v>
      </c>
      <c r="S6116" s="184">
        <v>0</v>
      </c>
      <c r="T6116" s="184">
        <v>0</v>
      </c>
      <c r="U6116" s="184">
        <f t="shared" si="727"/>
        <v>0</v>
      </c>
      <c r="W6116" s="185">
        <v>0</v>
      </c>
      <c r="X6116" s="185">
        <v>0</v>
      </c>
      <c r="Y6116" s="185">
        <f t="shared" si="728"/>
        <v>0</v>
      </c>
    </row>
    <row r="6117" spans="2:27" s="187" customFormat="1" hidden="1" x14ac:dyDescent="0.3">
      <c r="B6117" s="226" t="s">
        <v>6400</v>
      </c>
      <c r="C6117" s="338" t="s">
        <v>13577</v>
      </c>
      <c r="D6117" s="249"/>
      <c r="E6117" s="249"/>
      <c r="F6117" s="183"/>
      <c r="G6117" s="184">
        <f t="shared" si="731"/>
        <v>109.43089999999999</v>
      </c>
      <c r="H6117" s="184">
        <f t="shared" si="732"/>
        <v>89.774458790000011</v>
      </c>
      <c r="I6117" s="184">
        <f t="shared" si="724"/>
        <v>19.656441209999983</v>
      </c>
      <c r="K6117" s="184">
        <v>0</v>
      </c>
      <c r="L6117" s="184">
        <v>0</v>
      </c>
      <c r="M6117" s="184">
        <f t="shared" si="725"/>
        <v>0</v>
      </c>
      <c r="O6117" s="188">
        <v>109.43089999999999</v>
      </c>
      <c r="P6117" s="188">
        <v>89.774458790000011</v>
      </c>
      <c r="Q6117" s="188">
        <f t="shared" si="726"/>
        <v>19.656441209999983</v>
      </c>
      <c r="S6117" s="184">
        <v>0</v>
      </c>
      <c r="T6117" s="184">
        <v>0</v>
      </c>
      <c r="U6117" s="184">
        <f t="shared" si="727"/>
        <v>0</v>
      </c>
      <c r="W6117" s="185">
        <v>0</v>
      </c>
      <c r="X6117" s="185">
        <v>0</v>
      </c>
      <c r="Y6117" s="185">
        <f t="shared" si="728"/>
        <v>0</v>
      </c>
    </row>
    <row r="6118" spans="2:27" s="187" customFormat="1" hidden="1" x14ac:dyDescent="0.3">
      <c r="B6118" s="226" t="s">
        <v>6401</v>
      </c>
      <c r="C6118" s="338" t="s">
        <v>13578</v>
      </c>
      <c r="D6118" s="249"/>
      <c r="E6118" s="249"/>
      <c r="F6118" s="183"/>
      <c r="G6118" s="184">
        <f t="shared" si="731"/>
        <v>1124.6423</v>
      </c>
      <c r="H6118" s="184">
        <f t="shared" si="732"/>
        <v>1100.3072999999999</v>
      </c>
      <c r="I6118" s="184">
        <f t="shared" si="724"/>
        <v>24.335000000000036</v>
      </c>
      <c r="J6118" s="186"/>
      <c r="K6118" s="184">
        <v>0</v>
      </c>
      <c r="L6118" s="184">
        <v>0</v>
      </c>
      <c r="M6118" s="184">
        <f t="shared" si="725"/>
        <v>0</v>
      </c>
      <c r="N6118" s="186"/>
      <c r="O6118" s="185">
        <v>1124.6423</v>
      </c>
      <c r="P6118" s="185">
        <v>1100.3072999999999</v>
      </c>
      <c r="Q6118" s="185">
        <f t="shared" si="726"/>
        <v>24.335000000000036</v>
      </c>
      <c r="R6118" s="186"/>
      <c r="S6118" s="184">
        <v>0</v>
      </c>
      <c r="T6118" s="184">
        <v>0</v>
      </c>
      <c r="U6118" s="184">
        <f t="shared" si="727"/>
        <v>0</v>
      </c>
      <c r="V6118" s="186"/>
      <c r="W6118" s="185">
        <v>0</v>
      </c>
      <c r="X6118" s="185">
        <v>0</v>
      </c>
      <c r="Y6118" s="185">
        <f t="shared" si="728"/>
        <v>0</v>
      </c>
      <c r="Z6118" s="189"/>
      <c r="AA6118" s="189"/>
    </row>
    <row r="6119" spans="2:27" s="187" customFormat="1" hidden="1" x14ac:dyDescent="0.3">
      <c r="B6119" s="226" t="s">
        <v>6402</v>
      </c>
      <c r="C6119" s="338" t="s">
        <v>13579</v>
      </c>
      <c r="D6119" s="249"/>
      <c r="E6119" s="249"/>
      <c r="F6119" s="183"/>
      <c r="G6119" s="184">
        <f t="shared" si="731"/>
        <v>115.2671</v>
      </c>
      <c r="H6119" s="184">
        <f t="shared" si="732"/>
        <v>86.155485999999996</v>
      </c>
      <c r="I6119" s="184">
        <f t="shared" si="724"/>
        <v>29.111614000000003</v>
      </c>
      <c r="K6119" s="184">
        <v>0</v>
      </c>
      <c r="L6119" s="184">
        <v>0</v>
      </c>
      <c r="M6119" s="184">
        <f t="shared" si="725"/>
        <v>0</v>
      </c>
      <c r="O6119" s="188">
        <v>115.2671</v>
      </c>
      <c r="P6119" s="188">
        <v>86.155485999999996</v>
      </c>
      <c r="Q6119" s="188">
        <f t="shared" si="726"/>
        <v>29.111614000000003</v>
      </c>
      <c r="S6119" s="184">
        <v>0</v>
      </c>
      <c r="T6119" s="184">
        <v>0</v>
      </c>
      <c r="U6119" s="184">
        <f t="shared" si="727"/>
        <v>0</v>
      </c>
      <c r="W6119" s="185">
        <v>0</v>
      </c>
      <c r="X6119" s="185">
        <v>0</v>
      </c>
      <c r="Y6119" s="185">
        <f t="shared" si="728"/>
        <v>0</v>
      </c>
    </row>
    <row r="6120" spans="2:27" s="187" customFormat="1" hidden="1" x14ac:dyDescent="0.3">
      <c r="B6120" s="183" t="s">
        <v>6403</v>
      </c>
      <c r="C6120" s="338" t="s">
        <v>13580</v>
      </c>
      <c r="D6120" s="285"/>
      <c r="E6120" s="183"/>
      <c r="F6120" s="183"/>
      <c r="G6120" s="183">
        <f>+K6120+O6120+S6120+W6120-D6120</f>
        <v>504.18110000000001</v>
      </c>
      <c r="H6120" s="183">
        <f>+L6120+P6120+T6120+X6120-E6120</f>
        <v>462.43630597000003</v>
      </c>
      <c r="I6120" s="183">
        <f t="shared" si="724"/>
        <v>41.74479402999998</v>
      </c>
      <c r="J6120" s="179"/>
      <c r="K6120" s="260">
        <v>0</v>
      </c>
      <c r="L6120" s="260">
        <v>0</v>
      </c>
      <c r="M6120" s="260">
        <f t="shared" si="725"/>
        <v>0</v>
      </c>
      <c r="N6120" s="179"/>
      <c r="O6120" s="233">
        <v>504.18110000000001</v>
      </c>
      <c r="P6120" s="233">
        <v>462.43630597000003</v>
      </c>
      <c r="Q6120" s="233">
        <f t="shared" si="726"/>
        <v>41.74479402999998</v>
      </c>
      <c r="R6120" s="261"/>
      <c r="S6120" s="233">
        <v>0</v>
      </c>
      <c r="T6120" s="233">
        <v>0</v>
      </c>
      <c r="U6120" s="233">
        <f t="shared" si="727"/>
        <v>0</v>
      </c>
      <c r="V6120" s="261"/>
      <c r="W6120" s="233">
        <v>0</v>
      </c>
      <c r="X6120" s="233">
        <v>0</v>
      </c>
      <c r="Y6120" s="233">
        <f t="shared" si="728"/>
        <v>0</v>
      </c>
    </row>
    <row r="6121" spans="2:27" s="187" customFormat="1" hidden="1" x14ac:dyDescent="0.3">
      <c r="B6121" s="226" t="s">
        <v>6404</v>
      </c>
      <c r="C6121" s="338" t="s">
        <v>13581</v>
      </c>
      <c r="D6121" s="249"/>
      <c r="E6121" s="249"/>
      <c r="F6121" s="183"/>
      <c r="G6121" s="184">
        <f t="shared" ref="G6121:G6184" si="733">+K6121+O6121+S6121+W6121</f>
        <v>1096.3378000000002</v>
      </c>
      <c r="H6121" s="184">
        <f t="shared" ref="H6121:H6184" si="734">+L6121+P6121+T6121+X6121</f>
        <v>858.53552260000004</v>
      </c>
      <c r="I6121" s="184">
        <f t="shared" si="724"/>
        <v>237.80227740000021</v>
      </c>
      <c r="K6121" s="184">
        <v>0</v>
      </c>
      <c r="L6121" s="184">
        <v>0</v>
      </c>
      <c r="M6121" s="184">
        <f t="shared" si="725"/>
        <v>0</v>
      </c>
      <c r="O6121" s="188">
        <v>1096.3378000000002</v>
      </c>
      <c r="P6121" s="188">
        <v>858.53552260000004</v>
      </c>
      <c r="Q6121" s="188">
        <f t="shared" si="726"/>
        <v>237.80227740000021</v>
      </c>
      <c r="S6121" s="184">
        <v>0</v>
      </c>
      <c r="T6121" s="184">
        <v>0</v>
      </c>
      <c r="U6121" s="184">
        <f t="shared" si="727"/>
        <v>0</v>
      </c>
      <c r="W6121" s="185">
        <v>0</v>
      </c>
      <c r="X6121" s="185">
        <v>0</v>
      </c>
      <c r="Y6121" s="185">
        <f t="shared" si="728"/>
        <v>0</v>
      </c>
    </row>
    <row r="6122" spans="2:27" s="187" customFormat="1" hidden="1" x14ac:dyDescent="0.3">
      <c r="B6122" s="226" t="s">
        <v>6405</v>
      </c>
      <c r="C6122" s="338" t="s">
        <v>13582</v>
      </c>
      <c r="D6122" s="249"/>
      <c r="E6122" s="249"/>
      <c r="F6122" s="183"/>
      <c r="G6122" s="184">
        <f t="shared" si="733"/>
        <v>162.1327</v>
      </c>
      <c r="H6122" s="184">
        <f t="shared" si="734"/>
        <v>161.12289999999999</v>
      </c>
      <c r="I6122" s="184">
        <f t="shared" si="724"/>
        <v>1.0098000000000127</v>
      </c>
      <c r="K6122" s="184">
        <v>0</v>
      </c>
      <c r="L6122" s="184">
        <v>0</v>
      </c>
      <c r="M6122" s="184">
        <f t="shared" si="725"/>
        <v>0</v>
      </c>
      <c r="O6122" s="188">
        <v>162.1327</v>
      </c>
      <c r="P6122" s="188">
        <v>161.12289999999999</v>
      </c>
      <c r="Q6122" s="188">
        <f t="shared" si="726"/>
        <v>1.0098000000000127</v>
      </c>
      <c r="S6122" s="184">
        <v>0</v>
      </c>
      <c r="T6122" s="184">
        <v>0</v>
      </c>
      <c r="U6122" s="184">
        <f t="shared" si="727"/>
        <v>0</v>
      </c>
      <c r="W6122" s="185">
        <v>0</v>
      </c>
      <c r="X6122" s="185">
        <v>0</v>
      </c>
      <c r="Y6122" s="185">
        <f t="shared" si="728"/>
        <v>0</v>
      </c>
    </row>
    <row r="6123" spans="2:27" s="187" customFormat="1" x14ac:dyDescent="0.3">
      <c r="B6123" s="262" t="s">
        <v>334</v>
      </c>
      <c r="C6123" s="338" t="s">
        <v>13753</v>
      </c>
      <c r="D6123" s="249"/>
      <c r="E6123" s="249"/>
      <c r="F6123" s="183"/>
      <c r="G6123" s="176">
        <f>+K6123+O6123+S6123+W6123-D6123</f>
        <v>101516.73329999989</v>
      </c>
      <c r="H6123" s="176">
        <f>+L6123+P6123+T6123+X6123-E6123</f>
        <v>86708.703523780016</v>
      </c>
      <c r="I6123" s="176">
        <f t="shared" si="724"/>
        <v>14808.029776219875</v>
      </c>
      <c r="J6123" s="179"/>
      <c r="K6123" s="245">
        <v>0</v>
      </c>
      <c r="L6123" s="245">
        <v>0</v>
      </c>
      <c r="M6123" s="245">
        <f t="shared" si="725"/>
        <v>0</v>
      </c>
      <c r="N6123" s="179"/>
      <c r="O6123" s="243">
        <v>101516.73329999989</v>
      </c>
      <c r="P6123" s="243">
        <v>86708.703523780016</v>
      </c>
      <c r="Q6123" s="243">
        <f t="shared" si="726"/>
        <v>14808.029776219875</v>
      </c>
      <c r="R6123" s="244"/>
      <c r="S6123" s="243">
        <v>0</v>
      </c>
      <c r="T6123" s="243">
        <v>0</v>
      </c>
      <c r="U6123" s="243">
        <f t="shared" si="727"/>
        <v>0</v>
      </c>
      <c r="V6123" s="244"/>
      <c r="W6123" s="243">
        <v>0</v>
      </c>
      <c r="X6123" s="243">
        <v>0</v>
      </c>
      <c r="Y6123" s="243">
        <f t="shared" si="728"/>
        <v>0</v>
      </c>
    </row>
    <row r="6124" spans="2:27" s="187" customFormat="1" hidden="1" x14ac:dyDescent="0.3">
      <c r="B6124" s="226" t="s">
        <v>6406</v>
      </c>
      <c r="C6124" s="338" t="s">
        <v>13583</v>
      </c>
      <c r="D6124" s="249"/>
      <c r="E6124" s="249"/>
      <c r="F6124" s="183"/>
      <c r="G6124" s="184">
        <f t="shared" si="733"/>
        <v>299.12540000000001</v>
      </c>
      <c r="H6124" s="184">
        <f t="shared" si="734"/>
        <v>285.27819769000001</v>
      </c>
      <c r="I6124" s="184">
        <f t="shared" si="724"/>
        <v>13.84720231</v>
      </c>
      <c r="K6124" s="184">
        <v>0</v>
      </c>
      <c r="L6124" s="184">
        <v>0</v>
      </c>
      <c r="M6124" s="184">
        <f t="shared" si="725"/>
        <v>0</v>
      </c>
      <c r="O6124" s="188">
        <v>299.12540000000001</v>
      </c>
      <c r="P6124" s="188">
        <v>285.27819769000001</v>
      </c>
      <c r="Q6124" s="188">
        <f t="shared" si="726"/>
        <v>13.84720231</v>
      </c>
      <c r="S6124" s="184">
        <v>0</v>
      </c>
      <c r="T6124" s="184">
        <v>0</v>
      </c>
      <c r="U6124" s="184">
        <f t="shared" si="727"/>
        <v>0</v>
      </c>
      <c r="W6124" s="185">
        <v>0</v>
      </c>
      <c r="X6124" s="185">
        <v>0</v>
      </c>
      <c r="Y6124" s="185">
        <f t="shared" si="728"/>
        <v>0</v>
      </c>
    </row>
    <row r="6125" spans="2:27" s="187" customFormat="1" hidden="1" x14ac:dyDescent="0.3">
      <c r="B6125" s="226" t="s">
        <v>6407</v>
      </c>
      <c r="C6125" s="338" t="s">
        <v>13584</v>
      </c>
      <c r="D6125" s="249"/>
      <c r="E6125" s="249"/>
      <c r="F6125" s="183"/>
      <c r="G6125" s="184">
        <f t="shared" si="733"/>
        <v>1846.7653</v>
      </c>
      <c r="H6125" s="184">
        <f t="shared" si="734"/>
        <v>1790.8812333800001</v>
      </c>
      <c r="I6125" s="184">
        <f t="shared" si="724"/>
        <v>55.884066619999885</v>
      </c>
      <c r="K6125" s="184">
        <v>0</v>
      </c>
      <c r="L6125" s="184">
        <v>0</v>
      </c>
      <c r="M6125" s="184">
        <f t="shared" si="725"/>
        <v>0</v>
      </c>
      <c r="O6125" s="188">
        <v>1846.7653</v>
      </c>
      <c r="P6125" s="188">
        <v>1790.8812333800001</v>
      </c>
      <c r="Q6125" s="188">
        <f t="shared" si="726"/>
        <v>55.884066619999885</v>
      </c>
      <c r="S6125" s="184">
        <v>0</v>
      </c>
      <c r="T6125" s="184">
        <v>0</v>
      </c>
      <c r="U6125" s="184">
        <f t="shared" si="727"/>
        <v>0</v>
      </c>
      <c r="W6125" s="185">
        <v>0</v>
      </c>
      <c r="X6125" s="185">
        <v>0</v>
      </c>
      <c r="Y6125" s="185">
        <f t="shared" si="728"/>
        <v>0</v>
      </c>
    </row>
    <row r="6126" spans="2:27" s="187" customFormat="1" hidden="1" x14ac:dyDescent="0.3">
      <c r="B6126" s="226" t="s">
        <v>6408</v>
      </c>
      <c r="C6126" s="338" t="s">
        <v>13585</v>
      </c>
      <c r="D6126" s="249"/>
      <c r="E6126" s="249"/>
      <c r="F6126" s="183"/>
      <c r="G6126" s="184">
        <f t="shared" si="733"/>
        <v>1854.7329000000002</v>
      </c>
      <c r="H6126" s="184">
        <f t="shared" si="734"/>
        <v>1798.5903623100003</v>
      </c>
      <c r="I6126" s="184">
        <f t="shared" si="724"/>
        <v>56.142537689999926</v>
      </c>
      <c r="K6126" s="184">
        <v>0</v>
      </c>
      <c r="L6126" s="184">
        <v>0</v>
      </c>
      <c r="M6126" s="184">
        <f t="shared" si="725"/>
        <v>0</v>
      </c>
      <c r="O6126" s="188">
        <v>1854.7329000000002</v>
      </c>
      <c r="P6126" s="188">
        <v>1798.5903623100003</v>
      </c>
      <c r="Q6126" s="188">
        <f t="shared" si="726"/>
        <v>56.142537689999926</v>
      </c>
      <c r="S6126" s="184">
        <v>0</v>
      </c>
      <c r="T6126" s="184">
        <v>0</v>
      </c>
      <c r="U6126" s="184">
        <f t="shared" si="727"/>
        <v>0</v>
      </c>
      <c r="W6126" s="185">
        <v>0</v>
      </c>
      <c r="X6126" s="185">
        <v>0</v>
      </c>
      <c r="Y6126" s="185">
        <f t="shared" si="728"/>
        <v>0</v>
      </c>
    </row>
    <row r="6127" spans="2:27" s="187" customFormat="1" hidden="1" x14ac:dyDescent="0.3">
      <c r="B6127" s="226" t="s">
        <v>6409</v>
      </c>
      <c r="C6127" s="338" t="s">
        <v>13586</v>
      </c>
      <c r="D6127" s="249"/>
      <c r="E6127" s="249"/>
      <c r="F6127" s="183"/>
      <c r="G6127" s="184">
        <f t="shared" si="733"/>
        <v>1408.325</v>
      </c>
      <c r="H6127" s="184">
        <f t="shared" si="734"/>
        <v>1334.8176749300001</v>
      </c>
      <c r="I6127" s="184">
        <f t="shared" si="724"/>
        <v>73.507325069999979</v>
      </c>
      <c r="K6127" s="184">
        <v>0</v>
      </c>
      <c r="L6127" s="184">
        <v>0</v>
      </c>
      <c r="M6127" s="184">
        <f t="shared" si="725"/>
        <v>0</v>
      </c>
      <c r="O6127" s="188">
        <v>1408.325</v>
      </c>
      <c r="P6127" s="188">
        <v>1334.8176749300001</v>
      </c>
      <c r="Q6127" s="188">
        <f t="shared" si="726"/>
        <v>73.507325069999979</v>
      </c>
      <c r="S6127" s="184">
        <v>0</v>
      </c>
      <c r="T6127" s="184">
        <v>0</v>
      </c>
      <c r="U6127" s="184">
        <f t="shared" si="727"/>
        <v>0</v>
      </c>
      <c r="W6127" s="185">
        <v>0</v>
      </c>
      <c r="X6127" s="185">
        <v>0</v>
      </c>
      <c r="Y6127" s="185">
        <f t="shared" si="728"/>
        <v>0</v>
      </c>
    </row>
    <row r="6128" spans="2:27" s="187" customFormat="1" hidden="1" x14ac:dyDescent="0.3">
      <c r="B6128" s="226" t="s">
        <v>6410</v>
      </c>
      <c r="C6128" s="338" t="s">
        <v>13587</v>
      </c>
      <c r="D6128" s="249"/>
      <c r="E6128" s="249"/>
      <c r="F6128" s="183"/>
      <c r="G6128" s="184">
        <f t="shared" si="733"/>
        <v>1997.3142</v>
      </c>
      <c r="H6128" s="184">
        <f t="shared" si="734"/>
        <v>1920.1019951099997</v>
      </c>
      <c r="I6128" s="184">
        <f t="shared" si="724"/>
        <v>77.212204890000294</v>
      </c>
      <c r="K6128" s="184">
        <v>0</v>
      </c>
      <c r="L6128" s="184">
        <v>0</v>
      </c>
      <c r="M6128" s="184">
        <f t="shared" si="725"/>
        <v>0</v>
      </c>
      <c r="O6128" s="188">
        <v>1997.3142</v>
      </c>
      <c r="P6128" s="188">
        <v>1920.1019951099997</v>
      </c>
      <c r="Q6128" s="188">
        <f t="shared" si="726"/>
        <v>77.212204890000294</v>
      </c>
      <c r="S6128" s="184">
        <v>0</v>
      </c>
      <c r="T6128" s="184">
        <v>0</v>
      </c>
      <c r="U6128" s="184">
        <f t="shared" si="727"/>
        <v>0</v>
      </c>
      <c r="W6128" s="185">
        <v>0</v>
      </c>
      <c r="X6128" s="185">
        <v>0</v>
      </c>
      <c r="Y6128" s="185">
        <f t="shared" si="728"/>
        <v>0</v>
      </c>
    </row>
    <row r="6129" spans="2:25" s="187" customFormat="1" hidden="1" x14ac:dyDescent="0.3">
      <c r="B6129" s="226" t="s">
        <v>6411</v>
      </c>
      <c r="C6129" s="338" t="s">
        <v>13588</v>
      </c>
      <c r="D6129" s="249"/>
      <c r="E6129" s="249"/>
      <c r="F6129" s="183"/>
      <c r="G6129" s="184">
        <f t="shared" si="733"/>
        <v>2186.1345999999999</v>
      </c>
      <c r="H6129" s="184">
        <f t="shared" si="734"/>
        <v>1988.3584331500001</v>
      </c>
      <c r="I6129" s="184">
        <f t="shared" si="724"/>
        <v>197.77616684999975</v>
      </c>
      <c r="K6129" s="184">
        <v>0</v>
      </c>
      <c r="L6129" s="184">
        <v>0</v>
      </c>
      <c r="M6129" s="184">
        <f t="shared" si="725"/>
        <v>0</v>
      </c>
      <c r="O6129" s="188">
        <v>2186.1345999999999</v>
      </c>
      <c r="P6129" s="188">
        <v>1988.3584331500001</v>
      </c>
      <c r="Q6129" s="188">
        <f t="shared" si="726"/>
        <v>197.77616684999975</v>
      </c>
      <c r="S6129" s="184">
        <v>0</v>
      </c>
      <c r="T6129" s="184">
        <v>0</v>
      </c>
      <c r="U6129" s="184">
        <f t="shared" si="727"/>
        <v>0</v>
      </c>
      <c r="W6129" s="185">
        <v>0</v>
      </c>
      <c r="X6129" s="185">
        <v>0</v>
      </c>
      <c r="Y6129" s="185">
        <f t="shared" si="728"/>
        <v>0</v>
      </c>
    </row>
    <row r="6130" spans="2:25" s="187" customFormat="1" hidden="1" x14ac:dyDescent="0.3">
      <c r="B6130" s="226" t="s">
        <v>6412</v>
      </c>
      <c r="C6130" s="338" t="s">
        <v>13589</v>
      </c>
      <c r="D6130" s="249"/>
      <c r="E6130" s="249"/>
      <c r="F6130" s="183"/>
      <c r="G6130" s="184">
        <f t="shared" si="733"/>
        <v>2046.6494</v>
      </c>
      <c r="H6130" s="184">
        <f t="shared" si="734"/>
        <v>1959.7940912899999</v>
      </c>
      <c r="I6130" s="184">
        <f t="shared" si="724"/>
        <v>86.855308710000145</v>
      </c>
      <c r="K6130" s="184">
        <v>0</v>
      </c>
      <c r="L6130" s="184">
        <v>0</v>
      </c>
      <c r="M6130" s="184">
        <f t="shared" si="725"/>
        <v>0</v>
      </c>
      <c r="O6130" s="188">
        <v>2046.6494</v>
      </c>
      <c r="P6130" s="188">
        <v>1959.7940912899999</v>
      </c>
      <c r="Q6130" s="188">
        <f t="shared" si="726"/>
        <v>86.855308710000145</v>
      </c>
      <c r="S6130" s="184">
        <v>0</v>
      </c>
      <c r="T6130" s="184">
        <v>0</v>
      </c>
      <c r="U6130" s="184">
        <f t="shared" si="727"/>
        <v>0</v>
      </c>
      <c r="W6130" s="185">
        <v>0</v>
      </c>
      <c r="X6130" s="185">
        <v>0</v>
      </c>
      <c r="Y6130" s="185">
        <f t="shared" si="728"/>
        <v>0</v>
      </c>
    </row>
    <row r="6131" spans="2:25" s="187" customFormat="1" hidden="1" x14ac:dyDescent="0.3">
      <c r="B6131" s="226" t="s">
        <v>6413</v>
      </c>
      <c r="C6131" s="338" t="s">
        <v>13590</v>
      </c>
      <c r="D6131" s="249"/>
      <c r="E6131" s="249"/>
      <c r="F6131" s="183"/>
      <c r="G6131" s="184">
        <f t="shared" si="733"/>
        <v>762.96820000000002</v>
      </c>
      <c r="H6131" s="184">
        <f t="shared" si="734"/>
        <v>725.06948685000009</v>
      </c>
      <c r="I6131" s="184">
        <f t="shared" si="724"/>
        <v>37.898713149999935</v>
      </c>
      <c r="K6131" s="184">
        <v>0</v>
      </c>
      <c r="L6131" s="184">
        <v>0</v>
      </c>
      <c r="M6131" s="184">
        <f t="shared" si="725"/>
        <v>0</v>
      </c>
      <c r="O6131" s="188">
        <v>762.96820000000002</v>
      </c>
      <c r="P6131" s="188">
        <v>725.06948685000009</v>
      </c>
      <c r="Q6131" s="188">
        <f t="shared" si="726"/>
        <v>37.898713149999935</v>
      </c>
      <c r="S6131" s="184">
        <v>0</v>
      </c>
      <c r="T6131" s="184">
        <v>0</v>
      </c>
      <c r="U6131" s="184">
        <f t="shared" si="727"/>
        <v>0</v>
      </c>
      <c r="W6131" s="185">
        <v>0</v>
      </c>
      <c r="X6131" s="185">
        <v>0</v>
      </c>
      <c r="Y6131" s="185">
        <f t="shared" si="728"/>
        <v>0</v>
      </c>
    </row>
    <row r="6132" spans="2:25" s="187" customFormat="1" hidden="1" x14ac:dyDescent="0.3">
      <c r="B6132" s="226" t="s">
        <v>6414</v>
      </c>
      <c r="C6132" s="338" t="s">
        <v>13591</v>
      </c>
      <c r="D6132" s="249"/>
      <c r="E6132" s="249"/>
      <c r="F6132" s="183"/>
      <c r="G6132" s="184">
        <f t="shared" si="733"/>
        <v>1959.8945999999999</v>
      </c>
      <c r="H6132" s="184">
        <f t="shared" si="734"/>
        <v>1854.7077370099998</v>
      </c>
      <c r="I6132" s="184">
        <f t="shared" si="724"/>
        <v>105.18686299000001</v>
      </c>
      <c r="K6132" s="184">
        <v>0</v>
      </c>
      <c r="L6132" s="184">
        <v>0</v>
      </c>
      <c r="M6132" s="184">
        <f t="shared" si="725"/>
        <v>0</v>
      </c>
      <c r="O6132" s="188">
        <v>1959.8945999999999</v>
      </c>
      <c r="P6132" s="188">
        <v>1854.7077370099998</v>
      </c>
      <c r="Q6132" s="188">
        <f t="shared" si="726"/>
        <v>105.18686299000001</v>
      </c>
      <c r="S6132" s="184">
        <v>0</v>
      </c>
      <c r="T6132" s="184">
        <v>0</v>
      </c>
      <c r="U6132" s="184">
        <f t="shared" si="727"/>
        <v>0</v>
      </c>
      <c r="W6132" s="185">
        <v>0</v>
      </c>
      <c r="X6132" s="185">
        <v>0</v>
      </c>
      <c r="Y6132" s="185">
        <f t="shared" si="728"/>
        <v>0</v>
      </c>
    </row>
    <row r="6133" spans="2:25" s="187" customFormat="1" hidden="1" x14ac:dyDescent="0.3">
      <c r="B6133" s="226" t="s">
        <v>6415</v>
      </c>
      <c r="C6133" s="338" t="s">
        <v>13592</v>
      </c>
      <c r="D6133" s="249"/>
      <c r="E6133" s="249"/>
      <c r="F6133" s="183"/>
      <c r="G6133" s="184">
        <f t="shared" si="733"/>
        <v>2174.0516000000002</v>
      </c>
      <c r="H6133" s="184">
        <f t="shared" si="734"/>
        <v>2083.7393997000004</v>
      </c>
      <c r="I6133" s="184">
        <f t="shared" si="724"/>
        <v>90.312200299999859</v>
      </c>
      <c r="K6133" s="184">
        <v>0</v>
      </c>
      <c r="L6133" s="184">
        <v>0</v>
      </c>
      <c r="M6133" s="184">
        <f t="shared" si="725"/>
        <v>0</v>
      </c>
      <c r="O6133" s="188">
        <v>2174.0516000000002</v>
      </c>
      <c r="P6133" s="188">
        <v>2083.7393997000004</v>
      </c>
      <c r="Q6133" s="188">
        <f t="shared" si="726"/>
        <v>90.312200299999859</v>
      </c>
      <c r="S6133" s="184">
        <v>0</v>
      </c>
      <c r="T6133" s="184">
        <v>0</v>
      </c>
      <c r="U6133" s="184">
        <f t="shared" si="727"/>
        <v>0</v>
      </c>
      <c r="W6133" s="185">
        <v>0</v>
      </c>
      <c r="X6133" s="185">
        <v>0</v>
      </c>
      <c r="Y6133" s="185">
        <f t="shared" si="728"/>
        <v>0</v>
      </c>
    </row>
    <row r="6134" spans="2:25" s="187" customFormat="1" hidden="1" x14ac:dyDescent="0.3">
      <c r="B6134" s="226" t="s">
        <v>6416</v>
      </c>
      <c r="C6134" s="338" t="s">
        <v>13593</v>
      </c>
      <c r="D6134" s="249"/>
      <c r="E6134" s="249"/>
      <c r="F6134" s="183"/>
      <c r="G6134" s="184">
        <f t="shared" si="733"/>
        <v>3106.1342</v>
      </c>
      <c r="H6134" s="184">
        <f t="shared" si="734"/>
        <v>2970.1383660700003</v>
      </c>
      <c r="I6134" s="184">
        <f t="shared" si="724"/>
        <v>135.99583392999966</v>
      </c>
      <c r="K6134" s="184">
        <v>0</v>
      </c>
      <c r="L6134" s="184">
        <v>0</v>
      </c>
      <c r="M6134" s="184">
        <f t="shared" si="725"/>
        <v>0</v>
      </c>
      <c r="O6134" s="188">
        <v>3106.1342</v>
      </c>
      <c r="P6134" s="188">
        <v>2970.1383660700003</v>
      </c>
      <c r="Q6134" s="188">
        <f t="shared" si="726"/>
        <v>135.99583392999966</v>
      </c>
      <c r="S6134" s="184">
        <v>0</v>
      </c>
      <c r="T6134" s="184">
        <v>0</v>
      </c>
      <c r="U6134" s="184">
        <f t="shared" si="727"/>
        <v>0</v>
      </c>
      <c r="W6134" s="185">
        <v>0</v>
      </c>
      <c r="X6134" s="185">
        <v>0</v>
      </c>
      <c r="Y6134" s="185">
        <f t="shared" si="728"/>
        <v>0</v>
      </c>
    </row>
    <row r="6135" spans="2:25" s="187" customFormat="1" hidden="1" x14ac:dyDescent="0.3">
      <c r="B6135" s="226" t="s">
        <v>6417</v>
      </c>
      <c r="C6135" s="338" t="s">
        <v>13594</v>
      </c>
      <c r="D6135" s="249"/>
      <c r="E6135" s="249"/>
      <c r="F6135" s="183"/>
      <c r="G6135" s="184">
        <f t="shared" si="733"/>
        <v>1374.2959000000001</v>
      </c>
      <c r="H6135" s="184">
        <f t="shared" si="734"/>
        <v>1313.7319619499999</v>
      </c>
      <c r="I6135" s="184">
        <f t="shared" si="724"/>
        <v>60.563938050000161</v>
      </c>
      <c r="K6135" s="184">
        <v>0</v>
      </c>
      <c r="L6135" s="184">
        <v>0</v>
      </c>
      <c r="M6135" s="184">
        <f t="shared" si="725"/>
        <v>0</v>
      </c>
      <c r="O6135" s="188">
        <v>1374.2959000000001</v>
      </c>
      <c r="P6135" s="188">
        <v>1313.7319619499999</v>
      </c>
      <c r="Q6135" s="188">
        <f t="shared" si="726"/>
        <v>60.563938050000161</v>
      </c>
      <c r="S6135" s="184">
        <v>0</v>
      </c>
      <c r="T6135" s="184">
        <v>0</v>
      </c>
      <c r="U6135" s="184">
        <f t="shared" si="727"/>
        <v>0</v>
      </c>
      <c r="W6135" s="185">
        <v>0</v>
      </c>
      <c r="X6135" s="185">
        <v>0</v>
      </c>
      <c r="Y6135" s="185">
        <f t="shared" si="728"/>
        <v>0</v>
      </c>
    </row>
    <row r="6136" spans="2:25" s="187" customFormat="1" hidden="1" x14ac:dyDescent="0.3">
      <c r="B6136" s="226" t="s">
        <v>6418</v>
      </c>
      <c r="C6136" s="338" t="s">
        <v>13595</v>
      </c>
      <c r="D6136" s="249"/>
      <c r="E6136" s="249"/>
      <c r="F6136" s="183"/>
      <c r="G6136" s="184">
        <f t="shared" si="733"/>
        <v>1444.0691000000002</v>
      </c>
      <c r="H6136" s="184">
        <f t="shared" si="734"/>
        <v>1381.4304809999999</v>
      </c>
      <c r="I6136" s="184">
        <f t="shared" si="724"/>
        <v>62.63861900000029</v>
      </c>
      <c r="K6136" s="184">
        <v>0</v>
      </c>
      <c r="L6136" s="184">
        <v>0</v>
      </c>
      <c r="M6136" s="184">
        <f t="shared" si="725"/>
        <v>0</v>
      </c>
      <c r="O6136" s="188">
        <v>1444.0691000000002</v>
      </c>
      <c r="P6136" s="188">
        <v>1381.4304809999999</v>
      </c>
      <c r="Q6136" s="188">
        <f t="shared" si="726"/>
        <v>62.63861900000029</v>
      </c>
      <c r="S6136" s="184">
        <v>0</v>
      </c>
      <c r="T6136" s="184">
        <v>0</v>
      </c>
      <c r="U6136" s="184">
        <f t="shared" si="727"/>
        <v>0</v>
      </c>
      <c r="W6136" s="185">
        <v>0</v>
      </c>
      <c r="X6136" s="185">
        <v>0</v>
      </c>
      <c r="Y6136" s="185">
        <f t="shared" si="728"/>
        <v>0</v>
      </c>
    </row>
    <row r="6137" spans="2:25" s="187" customFormat="1" hidden="1" x14ac:dyDescent="0.3">
      <c r="B6137" s="226" t="s">
        <v>6419</v>
      </c>
      <c r="C6137" s="338" t="s">
        <v>13596</v>
      </c>
      <c r="D6137" s="249"/>
      <c r="E6137" s="249"/>
      <c r="F6137" s="183"/>
      <c r="G6137" s="184">
        <f t="shared" si="733"/>
        <v>1149.0930000000001</v>
      </c>
      <c r="H6137" s="184">
        <f t="shared" si="734"/>
        <v>1048.0460376400001</v>
      </c>
      <c r="I6137" s="184">
        <f t="shared" si="724"/>
        <v>101.04696235999995</v>
      </c>
      <c r="K6137" s="184">
        <v>0</v>
      </c>
      <c r="L6137" s="184">
        <v>0</v>
      </c>
      <c r="M6137" s="184">
        <f t="shared" si="725"/>
        <v>0</v>
      </c>
      <c r="O6137" s="188">
        <v>1149.0930000000001</v>
      </c>
      <c r="P6137" s="188">
        <v>1048.0460376400001</v>
      </c>
      <c r="Q6137" s="188">
        <f t="shared" si="726"/>
        <v>101.04696235999995</v>
      </c>
      <c r="S6137" s="184">
        <v>0</v>
      </c>
      <c r="T6137" s="184">
        <v>0</v>
      </c>
      <c r="U6137" s="184">
        <f t="shared" si="727"/>
        <v>0</v>
      </c>
      <c r="W6137" s="185">
        <v>0</v>
      </c>
      <c r="X6137" s="185">
        <v>0</v>
      </c>
      <c r="Y6137" s="185">
        <f t="shared" si="728"/>
        <v>0</v>
      </c>
    </row>
    <row r="6138" spans="2:25" s="187" customFormat="1" hidden="1" x14ac:dyDescent="0.3">
      <c r="B6138" s="226" t="s">
        <v>6420</v>
      </c>
      <c r="C6138" s="338" t="s">
        <v>13597</v>
      </c>
      <c r="D6138" s="249"/>
      <c r="E6138" s="249"/>
      <c r="F6138" s="183"/>
      <c r="G6138" s="184">
        <f t="shared" si="733"/>
        <v>901.73850000000004</v>
      </c>
      <c r="H6138" s="184">
        <f t="shared" si="734"/>
        <v>781.05622785000003</v>
      </c>
      <c r="I6138" s="184">
        <f t="shared" si="724"/>
        <v>120.68227215000002</v>
      </c>
      <c r="K6138" s="184">
        <v>0</v>
      </c>
      <c r="L6138" s="184">
        <v>0</v>
      </c>
      <c r="M6138" s="184">
        <f t="shared" si="725"/>
        <v>0</v>
      </c>
      <c r="O6138" s="188">
        <v>901.73850000000004</v>
      </c>
      <c r="P6138" s="188">
        <v>781.05622785000003</v>
      </c>
      <c r="Q6138" s="188">
        <f t="shared" si="726"/>
        <v>120.68227215000002</v>
      </c>
      <c r="S6138" s="184">
        <v>0</v>
      </c>
      <c r="T6138" s="184">
        <v>0</v>
      </c>
      <c r="U6138" s="184">
        <f t="shared" si="727"/>
        <v>0</v>
      </c>
      <c r="W6138" s="185">
        <v>0</v>
      </c>
      <c r="X6138" s="185">
        <v>0</v>
      </c>
      <c r="Y6138" s="185">
        <f t="shared" si="728"/>
        <v>0</v>
      </c>
    </row>
    <row r="6139" spans="2:25" s="187" customFormat="1" hidden="1" x14ac:dyDescent="0.3">
      <c r="B6139" s="226" t="s">
        <v>6421</v>
      </c>
      <c r="C6139" s="338" t="s">
        <v>13598</v>
      </c>
      <c r="D6139" s="249"/>
      <c r="E6139" s="249"/>
      <c r="F6139" s="183"/>
      <c r="G6139" s="184">
        <f t="shared" si="733"/>
        <v>1631.8701000000001</v>
      </c>
      <c r="H6139" s="184">
        <f t="shared" si="734"/>
        <v>1380.0873875499999</v>
      </c>
      <c r="I6139" s="184">
        <f t="shared" si="724"/>
        <v>251.78271245000019</v>
      </c>
      <c r="K6139" s="184">
        <v>0</v>
      </c>
      <c r="L6139" s="184">
        <v>0</v>
      </c>
      <c r="M6139" s="184">
        <f t="shared" si="725"/>
        <v>0</v>
      </c>
      <c r="O6139" s="188">
        <v>1631.8701000000001</v>
      </c>
      <c r="P6139" s="188">
        <v>1380.0873875499999</v>
      </c>
      <c r="Q6139" s="188">
        <f t="shared" si="726"/>
        <v>251.78271245000019</v>
      </c>
      <c r="S6139" s="184">
        <v>0</v>
      </c>
      <c r="T6139" s="184">
        <v>0</v>
      </c>
      <c r="U6139" s="184">
        <f t="shared" si="727"/>
        <v>0</v>
      </c>
      <c r="W6139" s="185">
        <v>0</v>
      </c>
      <c r="X6139" s="185">
        <v>0</v>
      </c>
      <c r="Y6139" s="185">
        <f t="shared" si="728"/>
        <v>0</v>
      </c>
    </row>
    <row r="6140" spans="2:25" s="187" customFormat="1" hidden="1" x14ac:dyDescent="0.3">
      <c r="B6140" s="226" t="s">
        <v>6422</v>
      </c>
      <c r="C6140" s="338" t="s">
        <v>13599</v>
      </c>
      <c r="D6140" s="249"/>
      <c r="E6140" s="249"/>
      <c r="F6140" s="183"/>
      <c r="G6140" s="184">
        <f t="shared" si="733"/>
        <v>831.67239999999993</v>
      </c>
      <c r="H6140" s="184">
        <f t="shared" si="734"/>
        <v>761.80707152999992</v>
      </c>
      <c r="I6140" s="184">
        <f t="shared" si="724"/>
        <v>69.865328470000009</v>
      </c>
      <c r="K6140" s="184">
        <v>0</v>
      </c>
      <c r="L6140" s="184">
        <v>0</v>
      </c>
      <c r="M6140" s="184">
        <f t="shared" si="725"/>
        <v>0</v>
      </c>
      <c r="O6140" s="188">
        <v>831.67239999999993</v>
      </c>
      <c r="P6140" s="188">
        <v>761.80707152999992</v>
      </c>
      <c r="Q6140" s="188">
        <f t="shared" si="726"/>
        <v>69.865328470000009</v>
      </c>
      <c r="S6140" s="184">
        <v>0</v>
      </c>
      <c r="T6140" s="184">
        <v>0</v>
      </c>
      <c r="U6140" s="184">
        <f t="shared" si="727"/>
        <v>0</v>
      </c>
      <c r="W6140" s="185">
        <v>0</v>
      </c>
      <c r="X6140" s="185">
        <v>0</v>
      </c>
      <c r="Y6140" s="185">
        <f t="shared" si="728"/>
        <v>0</v>
      </c>
    </row>
    <row r="6141" spans="2:25" s="187" customFormat="1" hidden="1" x14ac:dyDescent="0.3">
      <c r="B6141" s="226" t="s">
        <v>6423</v>
      </c>
      <c r="C6141" s="338" t="s">
        <v>13600</v>
      </c>
      <c r="D6141" s="249"/>
      <c r="E6141" s="249"/>
      <c r="F6141" s="183"/>
      <c r="G6141" s="184">
        <f t="shared" si="733"/>
        <v>1078.8887</v>
      </c>
      <c r="H6141" s="184">
        <f t="shared" si="734"/>
        <v>1038.51305566</v>
      </c>
      <c r="I6141" s="184">
        <f t="shared" si="724"/>
        <v>40.375644340000008</v>
      </c>
      <c r="K6141" s="184">
        <v>0</v>
      </c>
      <c r="L6141" s="184">
        <v>0</v>
      </c>
      <c r="M6141" s="184">
        <f t="shared" si="725"/>
        <v>0</v>
      </c>
      <c r="O6141" s="188">
        <v>1078.8887</v>
      </c>
      <c r="P6141" s="188">
        <v>1038.51305566</v>
      </c>
      <c r="Q6141" s="188">
        <f t="shared" si="726"/>
        <v>40.375644340000008</v>
      </c>
      <c r="S6141" s="184">
        <v>0</v>
      </c>
      <c r="T6141" s="184">
        <v>0</v>
      </c>
      <c r="U6141" s="184">
        <f t="shared" si="727"/>
        <v>0</v>
      </c>
      <c r="W6141" s="185">
        <v>0</v>
      </c>
      <c r="X6141" s="185">
        <v>0</v>
      </c>
      <c r="Y6141" s="185">
        <f t="shared" si="728"/>
        <v>0</v>
      </c>
    </row>
    <row r="6142" spans="2:25" s="187" customFormat="1" hidden="1" x14ac:dyDescent="0.3">
      <c r="B6142" s="226" t="s">
        <v>6424</v>
      </c>
      <c r="C6142" s="338" t="s">
        <v>13601</v>
      </c>
      <c r="D6142" s="249"/>
      <c r="E6142" s="249"/>
      <c r="F6142" s="183"/>
      <c r="G6142" s="184">
        <f t="shared" si="733"/>
        <v>425.45679999999999</v>
      </c>
      <c r="H6142" s="184">
        <f t="shared" si="734"/>
        <v>397.96287481000002</v>
      </c>
      <c r="I6142" s="184">
        <f t="shared" si="724"/>
        <v>27.49392518999997</v>
      </c>
      <c r="K6142" s="184">
        <v>0</v>
      </c>
      <c r="L6142" s="184">
        <v>0</v>
      </c>
      <c r="M6142" s="184">
        <f t="shared" si="725"/>
        <v>0</v>
      </c>
      <c r="O6142" s="188">
        <v>425.45679999999999</v>
      </c>
      <c r="P6142" s="188">
        <v>397.96287481000002</v>
      </c>
      <c r="Q6142" s="188">
        <f t="shared" si="726"/>
        <v>27.49392518999997</v>
      </c>
      <c r="S6142" s="184">
        <v>0</v>
      </c>
      <c r="T6142" s="184">
        <v>0</v>
      </c>
      <c r="U6142" s="184">
        <f t="shared" si="727"/>
        <v>0</v>
      </c>
      <c r="W6142" s="185">
        <v>0</v>
      </c>
      <c r="X6142" s="185">
        <v>0</v>
      </c>
      <c r="Y6142" s="185">
        <f t="shared" si="728"/>
        <v>0</v>
      </c>
    </row>
    <row r="6143" spans="2:25" s="187" customFormat="1" hidden="1" x14ac:dyDescent="0.3">
      <c r="B6143" s="226" t="s">
        <v>6425</v>
      </c>
      <c r="C6143" s="338" t="s">
        <v>13602</v>
      </c>
      <c r="D6143" s="249"/>
      <c r="E6143" s="249"/>
      <c r="F6143" s="183"/>
      <c r="G6143" s="184">
        <f t="shared" si="733"/>
        <v>493.38300000000004</v>
      </c>
      <c r="H6143" s="184">
        <f t="shared" si="734"/>
        <v>438.66104530000001</v>
      </c>
      <c r="I6143" s="184">
        <f t="shared" si="724"/>
        <v>54.721954700000026</v>
      </c>
      <c r="K6143" s="184">
        <v>0</v>
      </c>
      <c r="L6143" s="184">
        <v>0</v>
      </c>
      <c r="M6143" s="184">
        <f t="shared" si="725"/>
        <v>0</v>
      </c>
      <c r="O6143" s="188">
        <v>493.38300000000004</v>
      </c>
      <c r="P6143" s="188">
        <v>438.66104530000001</v>
      </c>
      <c r="Q6143" s="188">
        <f t="shared" si="726"/>
        <v>54.721954700000026</v>
      </c>
      <c r="S6143" s="184">
        <v>0</v>
      </c>
      <c r="T6143" s="184">
        <v>0</v>
      </c>
      <c r="U6143" s="184">
        <f t="shared" si="727"/>
        <v>0</v>
      </c>
      <c r="W6143" s="185">
        <v>0</v>
      </c>
      <c r="X6143" s="185">
        <v>0</v>
      </c>
      <c r="Y6143" s="185">
        <f t="shared" si="728"/>
        <v>0</v>
      </c>
    </row>
    <row r="6144" spans="2:25" s="187" customFormat="1" hidden="1" x14ac:dyDescent="0.3">
      <c r="B6144" s="226" t="s">
        <v>6426</v>
      </c>
      <c r="C6144" s="338" t="s">
        <v>13603</v>
      </c>
      <c r="D6144" s="249"/>
      <c r="E6144" s="249"/>
      <c r="F6144" s="183"/>
      <c r="G6144" s="184">
        <f t="shared" si="733"/>
        <v>1027.0889999999999</v>
      </c>
      <c r="H6144" s="184">
        <f t="shared" si="734"/>
        <v>981.81283668999993</v>
      </c>
      <c r="I6144" s="184">
        <f t="shared" si="724"/>
        <v>45.276163310000015</v>
      </c>
      <c r="K6144" s="184">
        <v>0</v>
      </c>
      <c r="L6144" s="184">
        <v>0</v>
      </c>
      <c r="M6144" s="184">
        <f t="shared" si="725"/>
        <v>0</v>
      </c>
      <c r="O6144" s="188">
        <v>1027.0889999999999</v>
      </c>
      <c r="P6144" s="188">
        <v>981.81283668999993</v>
      </c>
      <c r="Q6144" s="188">
        <f t="shared" si="726"/>
        <v>45.276163310000015</v>
      </c>
      <c r="S6144" s="184">
        <v>0</v>
      </c>
      <c r="T6144" s="184">
        <v>0</v>
      </c>
      <c r="U6144" s="184">
        <f t="shared" si="727"/>
        <v>0</v>
      </c>
      <c r="W6144" s="185">
        <v>0</v>
      </c>
      <c r="X6144" s="185">
        <v>0</v>
      </c>
      <c r="Y6144" s="185">
        <f t="shared" si="728"/>
        <v>0</v>
      </c>
    </row>
    <row r="6145" spans="2:27" s="187" customFormat="1" hidden="1" x14ac:dyDescent="0.3">
      <c r="B6145" s="226" t="s">
        <v>6427</v>
      </c>
      <c r="C6145" s="338" t="s">
        <v>13604</v>
      </c>
      <c r="D6145" s="249"/>
      <c r="E6145" s="249"/>
      <c r="F6145" s="183"/>
      <c r="G6145" s="184">
        <f t="shared" si="733"/>
        <v>2119.9059000000002</v>
      </c>
      <c r="H6145" s="184">
        <f t="shared" si="734"/>
        <v>2020.9850116300001</v>
      </c>
      <c r="I6145" s="184">
        <f t="shared" si="724"/>
        <v>98.920888370000057</v>
      </c>
      <c r="K6145" s="184">
        <v>0</v>
      </c>
      <c r="L6145" s="184">
        <v>0</v>
      </c>
      <c r="M6145" s="184">
        <f t="shared" si="725"/>
        <v>0</v>
      </c>
      <c r="O6145" s="188">
        <v>2119.9059000000002</v>
      </c>
      <c r="P6145" s="188">
        <v>2020.9850116300001</v>
      </c>
      <c r="Q6145" s="188">
        <f t="shared" si="726"/>
        <v>98.920888370000057</v>
      </c>
      <c r="S6145" s="184">
        <v>0</v>
      </c>
      <c r="T6145" s="184">
        <v>0</v>
      </c>
      <c r="U6145" s="184">
        <f t="shared" si="727"/>
        <v>0</v>
      </c>
      <c r="W6145" s="185">
        <v>0</v>
      </c>
      <c r="X6145" s="185">
        <v>0</v>
      </c>
      <c r="Y6145" s="185">
        <f t="shared" si="728"/>
        <v>0</v>
      </c>
    </row>
    <row r="6146" spans="2:27" s="187" customFormat="1" hidden="1" x14ac:dyDescent="0.3">
      <c r="B6146" s="226" t="s">
        <v>6428</v>
      </c>
      <c r="C6146" s="338" t="s">
        <v>13605</v>
      </c>
      <c r="D6146" s="249"/>
      <c r="E6146" s="249"/>
      <c r="F6146" s="183"/>
      <c r="G6146" s="184">
        <f t="shared" si="733"/>
        <v>2402.5400999999997</v>
      </c>
      <c r="H6146" s="184">
        <f t="shared" si="734"/>
        <v>2325.3970532799999</v>
      </c>
      <c r="I6146" s="184">
        <f t="shared" si="724"/>
        <v>77.143046719999802</v>
      </c>
      <c r="J6146" s="179"/>
      <c r="K6146" s="184">
        <v>0</v>
      </c>
      <c r="L6146" s="184">
        <v>0</v>
      </c>
      <c r="M6146" s="184">
        <f t="shared" si="725"/>
        <v>0</v>
      </c>
      <c r="N6146" s="179"/>
      <c r="O6146" s="184">
        <v>2402.5400999999997</v>
      </c>
      <c r="P6146" s="184">
        <v>2325.3970532799999</v>
      </c>
      <c r="Q6146" s="184">
        <f t="shared" si="726"/>
        <v>77.143046719999802</v>
      </c>
      <c r="R6146" s="179"/>
      <c r="S6146" s="184">
        <v>0</v>
      </c>
      <c r="T6146" s="184">
        <v>0</v>
      </c>
      <c r="U6146" s="184">
        <f t="shared" si="727"/>
        <v>0</v>
      </c>
      <c r="V6146" s="179"/>
      <c r="W6146" s="184">
        <v>0</v>
      </c>
      <c r="X6146" s="184">
        <v>0</v>
      </c>
      <c r="Y6146" s="184">
        <f t="shared" si="728"/>
        <v>0</v>
      </c>
    </row>
    <row r="6147" spans="2:27" s="187" customFormat="1" hidden="1" x14ac:dyDescent="0.3">
      <c r="B6147" s="226" t="s">
        <v>6429</v>
      </c>
      <c r="C6147" s="338" t="s">
        <v>13606</v>
      </c>
      <c r="D6147" s="249"/>
      <c r="E6147" s="249"/>
      <c r="F6147" s="183"/>
      <c r="G6147" s="184">
        <f t="shared" si="733"/>
        <v>1023.1362</v>
      </c>
      <c r="H6147" s="184">
        <f t="shared" si="734"/>
        <v>999.09391476000008</v>
      </c>
      <c r="I6147" s="184">
        <f t="shared" si="724"/>
        <v>24.042285239999956</v>
      </c>
      <c r="K6147" s="184">
        <v>0</v>
      </c>
      <c r="L6147" s="184">
        <v>0</v>
      </c>
      <c r="M6147" s="184">
        <f t="shared" si="725"/>
        <v>0</v>
      </c>
      <c r="O6147" s="188">
        <v>1023.1362</v>
      </c>
      <c r="P6147" s="188">
        <v>999.09391476000008</v>
      </c>
      <c r="Q6147" s="188">
        <f t="shared" si="726"/>
        <v>24.042285239999956</v>
      </c>
      <c r="S6147" s="184">
        <v>0</v>
      </c>
      <c r="T6147" s="184">
        <v>0</v>
      </c>
      <c r="U6147" s="184">
        <f t="shared" si="727"/>
        <v>0</v>
      </c>
      <c r="W6147" s="185">
        <v>0</v>
      </c>
      <c r="X6147" s="185">
        <v>0</v>
      </c>
      <c r="Y6147" s="185">
        <f t="shared" si="728"/>
        <v>0</v>
      </c>
    </row>
    <row r="6148" spans="2:27" s="187" customFormat="1" hidden="1" x14ac:dyDescent="0.3">
      <c r="B6148" s="226" t="s">
        <v>6430</v>
      </c>
      <c r="C6148" s="338" t="s">
        <v>13607</v>
      </c>
      <c r="D6148" s="249"/>
      <c r="E6148" s="249"/>
      <c r="F6148" s="183"/>
      <c r="G6148" s="184">
        <f t="shared" si="733"/>
        <v>989.17430000000002</v>
      </c>
      <c r="H6148" s="184">
        <f t="shared" si="734"/>
        <v>959.65148423000005</v>
      </c>
      <c r="I6148" s="184">
        <f t="shared" si="724"/>
        <v>29.522815769999966</v>
      </c>
      <c r="K6148" s="184">
        <v>0</v>
      </c>
      <c r="L6148" s="184">
        <v>0</v>
      </c>
      <c r="M6148" s="184">
        <f t="shared" si="725"/>
        <v>0</v>
      </c>
      <c r="O6148" s="188">
        <v>989.17430000000002</v>
      </c>
      <c r="P6148" s="188">
        <v>959.65148423000005</v>
      </c>
      <c r="Q6148" s="188">
        <f t="shared" si="726"/>
        <v>29.522815769999966</v>
      </c>
      <c r="S6148" s="184">
        <v>0</v>
      </c>
      <c r="T6148" s="184">
        <v>0</v>
      </c>
      <c r="U6148" s="184">
        <f t="shared" si="727"/>
        <v>0</v>
      </c>
      <c r="W6148" s="185">
        <v>0</v>
      </c>
      <c r="X6148" s="185">
        <v>0</v>
      </c>
      <c r="Y6148" s="185">
        <f t="shared" si="728"/>
        <v>0</v>
      </c>
    </row>
    <row r="6149" spans="2:27" s="187" customFormat="1" hidden="1" x14ac:dyDescent="0.3">
      <c r="B6149" s="226" t="s">
        <v>6431</v>
      </c>
      <c r="C6149" s="338" t="s">
        <v>13608</v>
      </c>
      <c r="D6149" s="249"/>
      <c r="E6149" s="249"/>
      <c r="F6149" s="183"/>
      <c r="G6149" s="184">
        <f t="shared" si="733"/>
        <v>717.54</v>
      </c>
      <c r="H6149" s="184">
        <f t="shared" si="734"/>
        <v>654.99624516999995</v>
      </c>
      <c r="I6149" s="184">
        <f t="shared" si="724"/>
        <v>62.543754830000012</v>
      </c>
      <c r="K6149" s="184">
        <v>0</v>
      </c>
      <c r="L6149" s="184">
        <v>0</v>
      </c>
      <c r="M6149" s="184">
        <f t="shared" si="725"/>
        <v>0</v>
      </c>
      <c r="O6149" s="188">
        <v>717.54</v>
      </c>
      <c r="P6149" s="188">
        <v>654.99624516999995</v>
      </c>
      <c r="Q6149" s="188">
        <f t="shared" si="726"/>
        <v>62.543754830000012</v>
      </c>
      <c r="S6149" s="184">
        <v>0</v>
      </c>
      <c r="T6149" s="184">
        <v>0</v>
      </c>
      <c r="U6149" s="184">
        <f t="shared" si="727"/>
        <v>0</v>
      </c>
      <c r="W6149" s="185">
        <v>0</v>
      </c>
      <c r="X6149" s="185">
        <v>0</v>
      </c>
      <c r="Y6149" s="185">
        <f t="shared" si="728"/>
        <v>0</v>
      </c>
    </row>
    <row r="6150" spans="2:27" s="187" customFormat="1" hidden="1" x14ac:dyDescent="0.3">
      <c r="B6150" s="226" t="s">
        <v>6432</v>
      </c>
      <c r="C6150" s="338" t="s">
        <v>13609</v>
      </c>
      <c r="D6150" s="249"/>
      <c r="E6150" s="249"/>
      <c r="F6150" s="183"/>
      <c r="G6150" s="184">
        <f t="shared" si="733"/>
        <v>0</v>
      </c>
      <c r="H6150" s="184">
        <f t="shared" si="734"/>
        <v>0</v>
      </c>
      <c r="I6150" s="184">
        <f t="shared" si="724"/>
        <v>0</v>
      </c>
      <c r="J6150" s="186"/>
      <c r="K6150" s="184">
        <v>0</v>
      </c>
      <c r="L6150" s="184">
        <v>0</v>
      </c>
      <c r="M6150" s="184">
        <f t="shared" si="725"/>
        <v>0</v>
      </c>
      <c r="N6150" s="186"/>
      <c r="O6150" s="185">
        <v>0</v>
      </c>
      <c r="P6150" s="185">
        <v>0</v>
      </c>
      <c r="Q6150" s="185">
        <f t="shared" si="726"/>
        <v>0</v>
      </c>
      <c r="R6150" s="186"/>
      <c r="S6150" s="184">
        <v>0</v>
      </c>
      <c r="T6150" s="184">
        <v>0</v>
      </c>
      <c r="U6150" s="184">
        <f t="shared" si="727"/>
        <v>0</v>
      </c>
      <c r="V6150" s="186"/>
      <c r="W6150" s="185">
        <v>0</v>
      </c>
      <c r="X6150" s="185">
        <v>0</v>
      </c>
      <c r="Y6150" s="185">
        <f t="shared" si="728"/>
        <v>0</v>
      </c>
      <c r="Z6150" s="189"/>
      <c r="AA6150" s="189"/>
    </row>
    <row r="6151" spans="2:27" s="187" customFormat="1" hidden="1" x14ac:dyDescent="0.3">
      <c r="B6151" s="226" t="s">
        <v>6433</v>
      </c>
      <c r="C6151" s="338" t="s">
        <v>13610</v>
      </c>
      <c r="D6151" s="249"/>
      <c r="E6151" s="249"/>
      <c r="F6151" s="183"/>
      <c r="G6151" s="184">
        <f t="shared" si="733"/>
        <v>150.43289999999999</v>
      </c>
      <c r="H6151" s="184">
        <f t="shared" si="734"/>
        <v>89.255466690000006</v>
      </c>
      <c r="I6151" s="184">
        <f t="shared" si="724"/>
        <v>61.177433309999984</v>
      </c>
      <c r="K6151" s="184">
        <v>0</v>
      </c>
      <c r="L6151" s="184">
        <v>0</v>
      </c>
      <c r="M6151" s="184">
        <f t="shared" si="725"/>
        <v>0</v>
      </c>
      <c r="O6151" s="188">
        <v>150.43289999999999</v>
      </c>
      <c r="P6151" s="188">
        <v>89.255466690000006</v>
      </c>
      <c r="Q6151" s="188">
        <f t="shared" si="726"/>
        <v>61.177433309999984</v>
      </c>
      <c r="S6151" s="184">
        <v>0</v>
      </c>
      <c r="T6151" s="184">
        <v>0</v>
      </c>
      <c r="U6151" s="184">
        <f t="shared" si="727"/>
        <v>0</v>
      </c>
      <c r="W6151" s="185">
        <v>0</v>
      </c>
      <c r="X6151" s="185">
        <v>0</v>
      </c>
      <c r="Y6151" s="185">
        <f t="shared" si="728"/>
        <v>0</v>
      </c>
    </row>
    <row r="6152" spans="2:27" s="187" customFormat="1" hidden="1" x14ac:dyDescent="0.3">
      <c r="B6152" s="226" t="s">
        <v>6434</v>
      </c>
      <c r="C6152" s="338" t="s">
        <v>13611</v>
      </c>
      <c r="D6152" s="249"/>
      <c r="E6152" s="249"/>
      <c r="F6152" s="183"/>
      <c r="G6152" s="184">
        <f t="shared" si="733"/>
        <v>407.8331</v>
      </c>
      <c r="H6152" s="184">
        <f t="shared" si="734"/>
        <v>379.30212051999996</v>
      </c>
      <c r="I6152" s="184">
        <f t="shared" si="724"/>
        <v>28.530979480000042</v>
      </c>
      <c r="K6152" s="184">
        <v>0</v>
      </c>
      <c r="L6152" s="184">
        <v>0</v>
      </c>
      <c r="M6152" s="184">
        <f t="shared" si="725"/>
        <v>0</v>
      </c>
      <c r="O6152" s="188">
        <v>407.8331</v>
      </c>
      <c r="P6152" s="188">
        <v>379.30212051999996</v>
      </c>
      <c r="Q6152" s="188">
        <f t="shared" si="726"/>
        <v>28.530979480000042</v>
      </c>
      <c r="S6152" s="184">
        <v>0</v>
      </c>
      <c r="T6152" s="184">
        <v>0</v>
      </c>
      <c r="U6152" s="184">
        <f t="shared" si="727"/>
        <v>0</v>
      </c>
      <c r="W6152" s="185">
        <v>0</v>
      </c>
      <c r="X6152" s="185">
        <v>0</v>
      </c>
      <c r="Y6152" s="185">
        <f t="shared" si="728"/>
        <v>0</v>
      </c>
    </row>
    <row r="6153" spans="2:27" s="187" customFormat="1" hidden="1" x14ac:dyDescent="0.3">
      <c r="B6153" s="226" t="s">
        <v>6435</v>
      </c>
      <c r="C6153" s="338" t="s">
        <v>13612</v>
      </c>
      <c r="D6153" s="249"/>
      <c r="E6153" s="249"/>
      <c r="F6153" s="183"/>
      <c r="G6153" s="184">
        <f t="shared" si="733"/>
        <v>730.07470000000001</v>
      </c>
      <c r="H6153" s="184">
        <f t="shared" si="734"/>
        <v>687.75998644000003</v>
      </c>
      <c r="I6153" s="184">
        <f t="shared" ref="I6153:I6216" si="735">+ABS(G6153-H6153)</f>
        <v>42.314713559999973</v>
      </c>
      <c r="K6153" s="184">
        <v>0</v>
      </c>
      <c r="L6153" s="184">
        <v>0</v>
      </c>
      <c r="M6153" s="184">
        <f t="shared" ref="M6153:M6216" si="736">+ABS(K6153-L6153)</f>
        <v>0</v>
      </c>
      <c r="O6153" s="188">
        <v>730.07470000000001</v>
      </c>
      <c r="P6153" s="188">
        <v>687.75998644000003</v>
      </c>
      <c r="Q6153" s="188">
        <f t="shared" ref="Q6153:Q6216" si="737">+ABS(O6153-P6153)</f>
        <v>42.314713559999973</v>
      </c>
      <c r="S6153" s="184">
        <v>0</v>
      </c>
      <c r="T6153" s="184">
        <v>0</v>
      </c>
      <c r="U6153" s="184">
        <f t="shared" ref="U6153:U6216" si="738">+ABS(S6153-T6153)</f>
        <v>0</v>
      </c>
      <c r="W6153" s="185">
        <v>0</v>
      </c>
      <c r="X6153" s="185">
        <v>0</v>
      </c>
      <c r="Y6153" s="185">
        <f t="shared" ref="Y6153:Y6216" si="739">+ABS(W6153-X6153)</f>
        <v>0</v>
      </c>
    </row>
    <row r="6154" spans="2:27" s="187" customFormat="1" hidden="1" x14ac:dyDescent="0.3">
      <c r="B6154" s="226" t="s">
        <v>6436</v>
      </c>
      <c r="C6154" s="338" t="s">
        <v>13613</v>
      </c>
      <c r="D6154" s="249"/>
      <c r="E6154" s="249"/>
      <c r="F6154" s="183"/>
      <c r="G6154" s="184">
        <f t="shared" si="733"/>
        <v>306.70249999999999</v>
      </c>
      <c r="H6154" s="184">
        <f t="shared" si="734"/>
        <v>267.32334192999997</v>
      </c>
      <c r="I6154" s="184">
        <f t="shared" si="735"/>
        <v>39.379158070000017</v>
      </c>
      <c r="K6154" s="184">
        <v>0</v>
      </c>
      <c r="L6154" s="184">
        <v>0</v>
      </c>
      <c r="M6154" s="184">
        <f t="shared" si="736"/>
        <v>0</v>
      </c>
      <c r="O6154" s="188">
        <v>306.70249999999999</v>
      </c>
      <c r="P6154" s="188">
        <v>267.32334192999997</v>
      </c>
      <c r="Q6154" s="188">
        <f t="shared" si="737"/>
        <v>39.379158070000017</v>
      </c>
      <c r="S6154" s="184">
        <v>0</v>
      </c>
      <c r="T6154" s="184">
        <v>0</v>
      </c>
      <c r="U6154" s="184">
        <f t="shared" si="738"/>
        <v>0</v>
      </c>
      <c r="W6154" s="185">
        <v>0</v>
      </c>
      <c r="X6154" s="185">
        <v>0</v>
      </c>
      <c r="Y6154" s="185">
        <f t="shared" si="739"/>
        <v>0</v>
      </c>
    </row>
    <row r="6155" spans="2:27" s="187" customFormat="1" hidden="1" x14ac:dyDescent="0.3">
      <c r="B6155" s="226" t="s">
        <v>6437</v>
      </c>
      <c r="C6155" s="338" t="s">
        <v>13614</v>
      </c>
      <c r="D6155" s="249"/>
      <c r="E6155" s="249"/>
      <c r="F6155" s="183"/>
      <c r="G6155" s="184">
        <f t="shared" si="733"/>
        <v>357.60469999999998</v>
      </c>
      <c r="H6155" s="184">
        <f t="shared" si="734"/>
        <v>331.65384623</v>
      </c>
      <c r="I6155" s="184">
        <f t="shared" si="735"/>
        <v>25.950853769999981</v>
      </c>
      <c r="K6155" s="184">
        <v>0</v>
      </c>
      <c r="L6155" s="184">
        <v>0</v>
      </c>
      <c r="M6155" s="184">
        <f t="shared" si="736"/>
        <v>0</v>
      </c>
      <c r="O6155" s="188">
        <v>357.60469999999998</v>
      </c>
      <c r="P6155" s="188">
        <v>331.65384623</v>
      </c>
      <c r="Q6155" s="188">
        <f t="shared" si="737"/>
        <v>25.950853769999981</v>
      </c>
      <c r="S6155" s="184">
        <v>0</v>
      </c>
      <c r="T6155" s="184">
        <v>0</v>
      </c>
      <c r="U6155" s="184">
        <f t="shared" si="738"/>
        <v>0</v>
      </c>
      <c r="W6155" s="185">
        <v>0</v>
      </c>
      <c r="X6155" s="185">
        <v>0</v>
      </c>
      <c r="Y6155" s="185">
        <f t="shared" si="739"/>
        <v>0</v>
      </c>
    </row>
    <row r="6156" spans="2:27" s="187" customFormat="1" hidden="1" x14ac:dyDescent="0.3">
      <c r="B6156" s="226" t="s">
        <v>6438</v>
      </c>
      <c r="C6156" s="338" t="s">
        <v>13615</v>
      </c>
      <c r="D6156" s="249"/>
      <c r="E6156" s="249"/>
      <c r="F6156" s="183"/>
      <c r="G6156" s="184">
        <f t="shared" si="733"/>
        <v>691.42819999999995</v>
      </c>
      <c r="H6156" s="184">
        <f t="shared" si="734"/>
        <v>568.08532117999994</v>
      </c>
      <c r="I6156" s="184">
        <f t="shared" si="735"/>
        <v>123.34287882000001</v>
      </c>
      <c r="K6156" s="184">
        <v>0</v>
      </c>
      <c r="L6156" s="184">
        <v>0</v>
      </c>
      <c r="M6156" s="184">
        <f t="shared" si="736"/>
        <v>0</v>
      </c>
      <c r="O6156" s="188">
        <v>691.42819999999995</v>
      </c>
      <c r="P6156" s="188">
        <v>568.08532117999994</v>
      </c>
      <c r="Q6156" s="188">
        <f t="shared" si="737"/>
        <v>123.34287882000001</v>
      </c>
      <c r="S6156" s="184">
        <v>0</v>
      </c>
      <c r="T6156" s="184">
        <v>0</v>
      </c>
      <c r="U6156" s="184">
        <f t="shared" si="738"/>
        <v>0</v>
      </c>
      <c r="W6156" s="185">
        <v>0</v>
      </c>
      <c r="X6156" s="185">
        <v>0</v>
      </c>
      <c r="Y6156" s="185">
        <f t="shared" si="739"/>
        <v>0</v>
      </c>
    </row>
    <row r="6157" spans="2:27" s="187" customFormat="1" hidden="1" x14ac:dyDescent="0.3">
      <c r="B6157" s="226" t="s">
        <v>6439</v>
      </c>
      <c r="C6157" s="338" t="s">
        <v>13616</v>
      </c>
      <c r="D6157" s="249"/>
      <c r="E6157" s="249"/>
      <c r="F6157" s="183"/>
      <c r="G6157" s="184">
        <f t="shared" si="733"/>
        <v>788.5625</v>
      </c>
      <c r="H6157" s="184">
        <f t="shared" si="734"/>
        <v>680.85005275999993</v>
      </c>
      <c r="I6157" s="184">
        <f t="shared" si="735"/>
        <v>107.71244724000007</v>
      </c>
      <c r="K6157" s="184">
        <v>0</v>
      </c>
      <c r="L6157" s="184">
        <v>0</v>
      </c>
      <c r="M6157" s="184">
        <f t="shared" si="736"/>
        <v>0</v>
      </c>
      <c r="O6157" s="188">
        <v>788.5625</v>
      </c>
      <c r="P6157" s="188">
        <v>680.85005275999993</v>
      </c>
      <c r="Q6157" s="188">
        <f t="shared" si="737"/>
        <v>107.71244724000007</v>
      </c>
      <c r="S6157" s="184">
        <v>0</v>
      </c>
      <c r="T6157" s="184">
        <v>0</v>
      </c>
      <c r="U6157" s="184">
        <f t="shared" si="738"/>
        <v>0</v>
      </c>
      <c r="W6157" s="185">
        <v>0</v>
      </c>
      <c r="X6157" s="185">
        <v>0</v>
      </c>
      <c r="Y6157" s="185">
        <f t="shared" si="739"/>
        <v>0</v>
      </c>
    </row>
    <row r="6158" spans="2:27" s="187" customFormat="1" hidden="1" x14ac:dyDescent="0.3">
      <c r="B6158" s="226" t="s">
        <v>6440</v>
      </c>
      <c r="C6158" s="338" t="s">
        <v>13617</v>
      </c>
      <c r="D6158" s="249"/>
      <c r="E6158" s="249"/>
      <c r="F6158" s="183"/>
      <c r="G6158" s="184">
        <f t="shared" si="733"/>
        <v>405.69050000000004</v>
      </c>
      <c r="H6158" s="184">
        <f t="shared" si="734"/>
        <v>306.21614647000001</v>
      </c>
      <c r="I6158" s="184">
        <f t="shared" si="735"/>
        <v>99.47435353000003</v>
      </c>
      <c r="K6158" s="184">
        <v>0</v>
      </c>
      <c r="L6158" s="184">
        <v>0</v>
      </c>
      <c r="M6158" s="184">
        <f t="shared" si="736"/>
        <v>0</v>
      </c>
      <c r="O6158" s="188">
        <v>405.69050000000004</v>
      </c>
      <c r="P6158" s="188">
        <v>306.21614647000001</v>
      </c>
      <c r="Q6158" s="188">
        <f t="shared" si="737"/>
        <v>99.47435353000003</v>
      </c>
      <c r="S6158" s="184">
        <v>0</v>
      </c>
      <c r="T6158" s="184">
        <v>0</v>
      </c>
      <c r="U6158" s="184">
        <f t="shared" si="738"/>
        <v>0</v>
      </c>
      <c r="W6158" s="185">
        <v>0</v>
      </c>
      <c r="X6158" s="185">
        <v>0</v>
      </c>
      <c r="Y6158" s="185">
        <f t="shared" si="739"/>
        <v>0</v>
      </c>
    </row>
    <row r="6159" spans="2:27" s="187" customFormat="1" hidden="1" x14ac:dyDescent="0.3">
      <c r="B6159" s="226" t="s">
        <v>6441</v>
      </c>
      <c r="C6159" s="338" t="s">
        <v>13618</v>
      </c>
      <c r="D6159" s="249"/>
      <c r="E6159" s="249"/>
      <c r="F6159" s="183"/>
      <c r="G6159" s="184">
        <f t="shared" si="733"/>
        <v>386.4597</v>
      </c>
      <c r="H6159" s="184">
        <f t="shared" si="734"/>
        <v>297.09965827000002</v>
      </c>
      <c r="I6159" s="184">
        <f t="shared" si="735"/>
        <v>89.360041729999978</v>
      </c>
      <c r="K6159" s="184">
        <v>0</v>
      </c>
      <c r="L6159" s="184">
        <v>0</v>
      </c>
      <c r="M6159" s="184">
        <f t="shared" si="736"/>
        <v>0</v>
      </c>
      <c r="O6159" s="188">
        <v>386.4597</v>
      </c>
      <c r="P6159" s="188">
        <v>297.09965827000002</v>
      </c>
      <c r="Q6159" s="188">
        <f t="shared" si="737"/>
        <v>89.360041729999978</v>
      </c>
      <c r="S6159" s="184">
        <v>0</v>
      </c>
      <c r="T6159" s="184">
        <v>0</v>
      </c>
      <c r="U6159" s="184">
        <f t="shared" si="738"/>
        <v>0</v>
      </c>
      <c r="W6159" s="185">
        <v>0</v>
      </c>
      <c r="X6159" s="185">
        <v>0</v>
      </c>
      <c r="Y6159" s="185">
        <f t="shared" si="739"/>
        <v>0</v>
      </c>
    </row>
    <row r="6160" spans="2:27" s="187" customFormat="1" hidden="1" x14ac:dyDescent="0.3">
      <c r="B6160" s="226" t="s">
        <v>6442</v>
      </c>
      <c r="C6160" s="338" t="s">
        <v>13619</v>
      </c>
      <c r="D6160" s="249"/>
      <c r="E6160" s="249"/>
      <c r="F6160" s="183"/>
      <c r="G6160" s="184">
        <f t="shared" si="733"/>
        <v>634.79660000000001</v>
      </c>
      <c r="H6160" s="184">
        <f t="shared" si="734"/>
        <v>549.22332525000002</v>
      </c>
      <c r="I6160" s="184">
        <f t="shared" si="735"/>
        <v>85.573274749999996</v>
      </c>
      <c r="K6160" s="184">
        <v>0</v>
      </c>
      <c r="L6160" s="184">
        <v>0</v>
      </c>
      <c r="M6160" s="184">
        <f t="shared" si="736"/>
        <v>0</v>
      </c>
      <c r="O6160" s="188">
        <v>634.79660000000001</v>
      </c>
      <c r="P6160" s="188">
        <v>549.22332525000002</v>
      </c>
      <c r="Q6160" s="188">
        <f t="shared" si="737"/>
        <v>85.573274749999996</v>
      </c>
      <c r="S6160" s="184">
        <v>0</v>
      </c>
      <c r="T6160" s="184">
        <v>0</v>
      </c>
      <c r="U6160" s="184">
        <f t="shared" si="738"/>
        <v>0</v>
      </c>
      <c r="W6160" s="185">
        <v>0</v>
      </c>
      <c r="X6160" s="185">
        <v>0</v>
      </c>
      <c r="Y6160" s="185">
        <f t="shared" si="739"/>
        <v>0</v>
      </c>
    </row>
    <row r="6161" spans="2:25" s="187" customFormat="1" hidden="1" x14ac:dyDescent="0.3">
      <c r="B6161" s="226" t="s">
        <v>6443</v>
      </c>
      <c r="C6161" s="338" t="s">
        <v>13620</v>
      </c>
      <c r="D6161" s="249"/>
      <c r="E6161" s="249"/>
      <c r="F6161" s="183"/>
      <c r="G6161" s="184">
        <f t="shared" si="733"/>
        <v>343.07</v>
      </c>
      <c r="H6161" s="184">
        <f t="shared" si="734"/>
        <v>299.45287834000004</v>
      </c>
      <c r="I6161" s="184">
        <f t="shared" si="735"/>
        <v>43.617121659999952</v>
      </c>
      <c r="J6161" s="179"/>
      <c r="K6161" s="184">
        <v>0</v>
      </c>
      <c r="L6161" s="184">
        <v>0</v>
      </c>
      <c r="M6161" s="184">
        <f t="shared" si="736"/>
        <v>0</v>
      </c>
      <c r="N6161" s="179"/>
      <c r="O6161" s="184">
        <v>343.07</v>
      </c>
      <c r="P6161" s="184">
        <v>299.45287834000004</v>
      </c>
      <c r="Q6161" s="184">
        <f t="shared" si="737"/>
        <v>43.617121659999952</v>
      </c>
      <c r="R6161" s="179"/>
      <c r="S6161" s="184">
        <v>0</v>
      </c>
      <c r="T6161" s="184">
        <v>0</v>
      </c>
      <c r="U6161" s="184">
        <f t="shared" si="738"/>
        <v>0</v>
      </c>
      <c r="V6161" s="179"/>
      <c r="W6161" s="184">
        <v>0</v>
      </c>
      <c r="X6161" s="184">
        <v>0</v>
      </c>
      <c r="Y6161" s="184">
        <f t="shared" si="739"/>
        <v>0</v>
      </c>
    </row>
    <row r="6162" spans="2:25" s="187" customFormat="1" hidden="1" x14ac:dyDescent="0.3">
      <c r="B6162" s="226" t="s">
        <v>6444</v>
      </c>
      <c r="C6162" s="338" t="s">
        <v>13621</v>
      </c>
      <c r="D6162" s="249"/>
      <c r="E6162" s="249"/>
      <c r="F6162" s="183"/>
      <c r="G6162" s="184">
        <f t="shared" si="733"/>
        <v>596.46119999999996</v>
      </c>
      <c r="H6162" s="184">
        <f t="shared" si="734"/>
        <v>472.59952086999999</v>
      </c>
      <c r="I6162" s="184">
        <f t="shared" si="735"/>
        <v>123.86167912999997</v>
      </c>
      <c r="K6162" s="184">
        <v>0</v>
      </c>
      <c r="L6162" s="184">
        <v>0</v>
      </c>
      <c r="M6162" s="184">
        <f t="shared" si="736"/>
        <v>0</v>
      </c>
      <c r="O6162" s="188">
        <v>596.46119999999996</v>
      </c>
      <c r="P6162" s="188">
        <v>472.59952086999999</v>
      </c>
      <c r="Q6162" s="188">
        <f t="shared" si="737"/>
        <v>123.86167912999997</v>
      </c>
      <c r="S6162" s="184">
        <v>0</v>
      </c>
      <c r="T6162" s="184">
        <v>0</v>
      </c>
      <c r="U6162" s="184">
        <f t="shared" si="738"/>
        <v>0</v>
      </c>
      <c r="W6162" s="185">
        <v>0</v>
      </c>
      <c r="X6162" s="185">
        <v>0</v>
      </c>
      <c r="Y6162" s="185">
        <f t="shared" si="739"/>
        <v>0</v>
      </c>
    </row>
    <row r="6163" spans="2:25" s="187" customFormat="1" hidden="1" x14ac:dyDescent="0.3">
      <c r="B6163" s="226" t="s">
        <v>6445</v>
      </c>
      <c r="C6163" s="338" t="s">
        <v>13622</v>
      </c>
      <c r="D6163" s="249"/>
      <c r="E6163" s="249"/>
      <c r="F6163" s="183"/>
      <c r="G6163" s="184">
        <f t="shared" si="733"/>
        <v>567.89710000000002</v>
      </c>
      <c r="H6163" s="184">
        <f t="shared" si="734"/>
        <v>435.40204433000002</v>
      </c>
      <c r="I6163" s="184">
        <f t="shared" si="735"/>
        <v>132.49505567</v>
      </c>
      <c r="K6163" s="184">
        <v>0</v>
      </c>
      <c r="L6163" s="184">
        <v>0</v>
      </c>
      <c r="M6163" s="184">
        <f t="shared" si="736"/>
        <v>0</v>
      </c>
      <c r="O6163" s="188">
        <v>567.89710000000002</v>
      </c>
      <c r="P6163" s="188">
        <v>435.40204433000002</v>
      </c>
      <c r="Q6163" s="188">
        <f t="shared" si="737"/>
        <v>132.49505567</v>
      </c>
      <c r="S6163" s="184">
        <v>0</v>
      </c>
      <c r="T6163" s="184">
        <v>0</v>
      </c>
      <c r="U6163" s="184">
        <f t="shared" si="738"/>
        <v>0</v>
      </c>
      <c r="W6163" s="185">
        <v>0</v>
      </c>
      <c r="X6163" s="185">
        <v>0</v>
      </c>
      <c r="Y6163" s="185">
        <f t="shared" si="739"/>
        <v>0</v>
      </c>
    </row>
    <row r="6164" spans="2:25" s="187" customFormat="1" hidden="1" x14ac:dyDescent="0.3">
      <c r="B6164" s="226" t="s">
        <v>6446</v>
      </c>
      <c r="C6164" s="338" t="s">
        <v>13623</v>
      </c>
      <c r="D6164" s="249"/>
      <c r="E6164" s="249"/>
      <c r="F6164" s="183"/>
      <c r="G6164" s="184">
        <f t="shared" si="733"/>
        <v>618.05199999999991</v>
      </c>
      <c r="H6164" s="184">
        <f t="shared" si="734"/>
        <v>439.82214820000002</v>
      </c>
      <c r="I6164" s="184">
        <f t="shared" si="735"/>
        <v>178.22985179999989</v>
      </c>
      <c r="K6164" s="184">
        <v>0</v>
      </c>
      <c r="L6164" s="184">
        <v>0</v>
      </c>
      <c r="M6164" s="184">
        <f t="shared" si="736"/>
        <v>0</v>
      </c>
      <c r="O6164" s="188">
        <v>618.05199999999991</v>
      </c>
      <c r="P6164" s="188">
        <v>439.82214820000002</v>
      </c>
      <c r="Q6164" s="188">
        <f t="shared" si="737"/>
        <v>178.22985179999989</v>
      </c>
      <c r="S6164" s="184">
        <v>0</v>
      </c>
      <c r="T6164" s="184">
        <v>0</v>
      </c>
      <c r="U6164" s="184">
        <f t="shared" si="738"/>
        <v>0</v>
      </c>
      <c r="W6164" s="185">
        <v>0</v>
      </c>
      <c r="X6164" s="185">
        <v>0</v>
      </c>
      <c r="Y6164" s="185">
        <f t="shared" si="739"/>
        <v>0</v>
      </c>
    </row>
    <row r="6165" spans="2:25" s="187" customFormat="1" hidden="1" x14ac:dyDescent="0.3">
      <c r="B6165" s="226" t="s">
        <v>6447</v>
      </c>
      <c r="C6165" s="338" t="s">
        <v>13624</v>
      </c>
      <c r="D6165" s="249"/>
      <c r="E6165" s="249"/>
      <c r="F6165" s="183"/>
      <c r="G6165" s="184">
        <f t="shared" si="733"/>
        <v>758.12900000000002</v>
      </c>
      <c r="H6165" s="184">
        <f t="shared" si="734"/>
        <v>628.10332194000011</v>
      </c>
      <c r="I6165" s="184">
        <f t="shared" si="735"/>
        <v>130.0256780599999</v>
      </c>
      <c r="K6165" s="184">
        <v>0</v>
      </c>
      <c r="L6165" s="184">
        <v>0</v>
      </c>
      <c r="M6165" s="184">
        <f t="shared" si="736"/>
        <v>0</v>
      </c>
      <c r="O6165" s="188">
        <v>758.12900000000002</v>
      </c>
      <c r="P6165" s="188">
        <v>628.10332194000011</v>
      </c>
      <c r="Q6165" s="188">
        <f t="shared" si="737"/>
        <v>130.0256780599999</v>
      </c>
      <c r="S6165" s="184">
        <v>0</v>
      </c>
      <c r="T6165" s="184">
        <v>0</v>
      </c>
      <c r="U6165" s="184">
        <f t="shared" si="738"/>
        <v>0</v>
      </c>
      <c r="W6165" s="185">
        <v>0</v>
      </c>
      <c r="X6165" s="185">
        <v>0</v>
      </c>
      <c r="Y6165" s="185">
        <f t="shared" si="739"/>
        <v>0</v>
      </c>
    </row>
    <row r="6166" spans="2:25" s="187" customFormat="1" hidden="1" x14ac:dyDescent="0.3">
      <c r="B6166" s="226" t="s">
        <v>6448</v>
      </c>
      <c r="C6166" s="338" t="s">
        <v>13625</v>
      </c>
      <c r="D6166" s="249"/>
      <c r="E6166" s="249"/>
      <c r="F6166" s="183"/>
      <c r="G6166" s="184">
        <f t="shared" si="733"/>
        <v>548.98360000000002</v>
      </c>
      <c r="H6166" s="184">
        <f t="shared" si="734"/>
        <v>398.52433871999995</v>
      </c>
      <c r="I6166" s="184">
        <f t="shared" si="735"/>
        <v>150.45926128000008</v>
      </c>
      <c r="K6166" s="184">
        <v>0</v>
      </c>
      <c r="L6166" s="184">
        <v>0</v>
      </c>
      <c r="M6166" s="184">
        <f t="shared" si="736"/>
        <v>0</v>
      </c>
      <c r="O6166" s="188">
        <v>548.98360000000002</v>
      </c>
      <c r="P6166" s="188">
        <v>398.52433871999995</v>
      </c>
      <c r="Q6166" s="188">
        <f t="shared" si="737"/>
        <v>150.45926128000008</v>
      </c>
      <c r="S6166" s="184">
        <v>0</v>
      </c>
      <c r="T6166" s="184">
        <v>0</v>
      </c>
      <c r="U6166" s="184">
        <f t="shared" si="738"/>
        <v>0</v>
      </c>
      <c r="W6166" s="185">
        <v>0</v>
      </c>
      <c r="X6166" s="185">
        <v>0</v>
      </c>
      <c r="Y6166" s="185">
        <f t="shared" si="739"/>
        <v>0</v>
      </c>
    </row>
    <row r="6167" spans="2:25" s="187" customFormat="1" hidden="1" x14ac:dyDescent="0.3">
      <c r="B6167" s="226" t="s">
        <v>6449</v>
      </c>
      <c r="C6167" s="338" t="s">
        <v>13626</v>
      </c>
      <c r="D6167" s="249"/>
      <c r="E6167" s="249"/>
      <c r="F6167" s="183"/>
      <c r="G6167" s="184">
        <f t="shared" si="733"/>
        <v>555.36429999999996</v>
      </c>
      <c r="H6167" s="184">
        <f t="shared" si="734"/>
        <v>430.40122551000002</v>
      </c>
      <c r="I6167" s="184">
        <f t="shared" si="735"/>
        <v>124.96307448999994</v>
      </c>
      <c r="K6167" s="184">
        <v>0</v>
      </c>
      <c r="L6167" s="184">
        <v>0</v>
      </c>
      <c r="M6167" s="184">
        <f t="shared" si="736"/>
        <v>0</v>
      </c>
      <c r="O6167" s="188">
        <v>555.36429999999996</v>
      </c>
      <c r="P6167" s="188">
        <v>430.40122551000002</v>
      </c>
      <c r="Q6167" s="188">
        <f t="shared" si="737"/>
        <v>124.96307448999994</v>
      </c>
      <c r="S6167" s="184">
        <v>0</v>
      </c>
      <c r="T6167" s="184">
        <v>0</v>
      </c>
      <c r="U6167" s="184">
        <f t="shared" si="738"/>
        <v>0</v>
      </c>
      <c r="W6167" s="185">
        <v>0</v>
      </c>
      <c r="X6167" s="185">
        <v>0</v>
      </c>
      <c r="Y6167" s="185">
        <f t="shared" si="739"/>
        <v>0</v>
      </c>
    </row>
    <row r="6168" spans="2:25" s="187" customFormat="1" hidden="1" x14ac:dyDescent="0.3">
      <c r="B6168" s="226" t="s">
        <v>6450</v>
      </c>
      <c r="C6168" s="338" t="s">
        <v>13627</v>
      </c>
      <c r="D6168" s="249"/>
      <c r="E6168" s="249"/>
      <c r="F6168" s="183"/>
      <c r="G6168" s="184">
        <f t="shared" si="733"/>
        <v>561.86889999999994</v>
      </c>
      <c r="H6168" s="184">
        <f t="shared" si="734"/>
        <v>439.97812434000002</v>
      </c>
      <c r="I6168" s="184">
        <f t="shared" si="735"/>
        <v>121.89077565999992</v>
      </c>
      <c r="K6168" s="184">
        <v>0</v>
      </c>
      <c r="L6168" s="184">
        <v>0</v>
      </c>
      <c r="M6168" s="184">
        <f t="shared" si="736"/>
        <v>0</v>
      </c>
      <c r="O6168" s="188">
        <v>561.86889999999994</v>
      </c>
      <c r="P6168" s="188">
        <v>439.97812434000002</v>
      </c>
      <c r="Q6168" s="188">
        <f t="shared" si="737"/>
        <v>121.89077565999992</v>
      </c>
      <c r="S6168" s="184">
        <v>0</v>
      </c>
      <c r="T6168" s="184">
        <v>0</v>
      </c>
      <c r="U6168" s="184">
        <f t="shared" si="738"/>
        <v>0</v>
      </c>
      <c r="W6168" s="185">
        <v>0</v>
      </c>
      <c r="X6168" s="185">
        <v>0</v>
      </c>
      <c r="Y6168" s="185">
        <f t="shared" si="739"/>
        <v>0</v>
      </c>
    </row>
    <row r="6169" spans="2:25" s="187" customFormat="1" hidden="1" x14ac:dyDescent="0.3">
      <c r="B6169" s="226" t="s">
        <v>6451</v>
      </c>
      <c r="C6169" s="338" t="s">
        <v>13628</v>
      </c>
      <c r="D6169" s="249"/>
      <c r="E6169" s="249"/>
      <c r="F6169" s="183"/>
      <c r="G6169" s="184">
        <f t="shared" si="733"/>
        <v>614.67690000000005</v>
      </c>
      <c r="H6169" s="184">
        <f t="shared" si="734"/>
        <v>445.49906081000006</v>
      </c>
      <c r="I6169" s="184">
        <f t="shared" si="735"/>
        <v>169.17783918999999</v>
      </c>
      <c r="K6169" s="184">
        <v>0</v>
      </c>
      <c r="L6169" s="184">
        <v>0</v>
      </c>
      <c r="M6169" s="184">
        <f t="shared" si="736"/>
        <v>0</v>
      </c>
      <c r="O6169" s="188">
        <v>614.67690000000005</v>
      </c>
      <c r="P6169" s="188">
        <v>445.49906081000006</v>
      </c>
      <c r="Q6169" s="188">
        <f t="shared" si="737"/>
        <v>169.17783918999999</v>
      </c>
      <c r="S6169" s="184">
        <v>0</v>
      </c>
      <c r="T6169" s="184">
        <v>0</v>
      </c>
      <c r="U6169" s="184">
        <f t="shared" si="738"/>
        <v>0</v>
      </c>
      <c r="W6169" s="185">
        <v>0</v>
      </c>
      <c r="X6169" s="185">
        <v>0</v>
      </c>
      <c r="Y6169" s="185">
        <f t="shared" si="739"/>
        <v>0</v>
      </c>
    </row>
    <row r="6170" spans="2:25" s="187" customFormat="1" hidden="1" x14ac:dyDescent="0.3">
      <c r="B6170" s="226" t="s">
        <v>6452</v>
      </c>
      <c r="C6170" s="338" t="s">
        <v>13629</v>
      </c>
      <c r="D6170" s="249"/>
      <c r="E6170" s="249"/>
      <c r="F6170" s="183"/>
      <c r="G6170" s="184">
        <f t="shared" si="733"/>
        <v>776.42109999999991</v>
      </c>
      <c r="H6170" s="184">
        <f t="shared" si="734"/>
        <v>645.29109459000006</v>
      </c>
      <c r="I6170" s="184">
        <f t="shared" si="735"/>
        <v>131.13000540999985</v>
      </c>
      <c r="K6170" s="184">
        <v>0</v>
      </c>
      <c r="L6170" s="184">
        <v>0</v>
      </c>
      <c r="M6170" s="184">
        <f t="shared" si="736"/>
        <v>0</v>
      </c>
      <c r="O6170" s="188">
        <v>776.42109999999991</v>
      </c>
      <c r="P6170" s="188">
        <v>645.29109459000006</v>
      </c>
      <c r="Q6170" s="188">
        <f t="shared" si="737"/>
        <v>131.13000540999985</v>
      </c>
      <c r="S6170" s="184">
        <v>0</v>
      </c>
      <c r="T6170" s="184">
        <v>0</v>
      </c>
      <c r="U6170" s="184">
        <f t="shared" si="738"/>
        <v>0</v>
      </c>
      <c r="W6170" s="185">
        <v>0</v>
      </c>
      <c r="X6170" s="185">
        <v>0</v>
      </c>
      <c r="Y6170" s="185">
        <f t="shared" si="739"/>
        <v>0</v>
      </c>
    </row>
    <row r="6171" spans="2:25" s="187" customFormat="1" hidden="1" x14ac:dyDescent="0.3">
      <c r="B6171" s="226" t="s">
        <v>6453</v>
      </c>
      <c r="C6171" s="338" t="s">
        <v>13630</v>
      </c>
      <c r="D6171" s="249"/>
      <c r="E6171" s="249"/>
      <c r="F6171" s="183"/>
      <c r="G6171" s="184">
        <f t="shared" si="733"/>
        <v>444.28489999999999</v>
      </c>
      <c r="H6171" s="184">
        <f t="shared" si="734"/>
        <v>377.61989191999999</v>
      </c>
      <c r="I6171" s="184">
        <f t="shared" si="735"/>
        <v>66.665008080000007</v>
      </c>
      <c r="K6171" s="184">
        <v>0</v>
      </c>
      <c r="L6171" s="184">
        <v>0</v>
      </c>
      <c r="M6171" s="184">
        <f t="shared" si="736"/>
        <v>0</v>
      </c>
      <c r="O6171" s="188">
        <v>444.28489999999999</v>
      </c>
      <c r="P6171" s="188">
        <v>377.61989191999999</v>
      </c>
      <c r="Q6171" s="188">
        <f t="shared" si="737"/>
        <v>66.665008080000007</v>
      </c>
      <c r="S6171" s="184">
        <v>0</v>
      </c>
      <c r="T6171" s="184">
        <v>0</v>
      </c>
      <c r="U6171" s="184">
        <f t="shared" si="738"/>
        <v>0</v>
      </c>
      <c r="W6171" s="185">
        <v>0</v>
      </c>
      <c r="X6171" s="185">
        <v>0</v>
      </c>
      <c r="Y6171" s="185">
        <f t="shared" si="739"/>
        <v>0</v>
      </c>
    </row>
    <row r="6172" spans="2:25" s="187" customFormat="1" hidden="1" x14ac:dyDescent="0.3">
      <c r="B6172" s="226" t="s">
        <v>6454</v>
      </c>
      <c r="C6172" s="338" t="s">
        <v>13631</v>
      </c>
      <c r="D6172" s="249"/>
      <c r="E6172" s="249"/>
      <c r="F6172" s="183"/>
      <c r="G6172" s="184">
        <f t="shared" si="733"/>
        <v>753.31460000000004</v>
      </c>
      <c r="H6172" s="184">
        <f t="shared" si="734"/>
        <v>581.70833602000005</v>
      </c>
      <c r="I6172" s="184">
        <f t="shared" si="735"/>
        <v>171.60626397999999</v>
      </c>
      <c r="K6172" s="184">
        <v>0</v>
      </c>
      <c r="L6172" s="184">
        <v>0</v>
      </c>
      <c r="M6172" s="184">
        <f t="shared" si="736"/>
        <v>0</v>
      </c>
      <c r="O6172" s="188">
        <v>753.31460000000004</v>
      </c>
      <c r="P6172" s="188">
        <v>581.70833602000005</v>
      </c>
      <c r="Q6172" s="188">
        <f t="shared" si="737"/>
        <v>171.60626397999999</v>
      </c>
      <c r="S6172" s="184">
        <v>0</v>
      </c>
      <c r="T6172" s="184">
        <v>0</v>
      </c>
      <c r="U6172" s="184">
        <f t="shared" si="738"/>
        <v>0</v>
      </c>
      <c r="W6172" s="185">
        <v>0</v>
      </c>
      <c r="X6172" s="185">
        <v>0</v>
      </c>
      <c r="Y6172" s="185">
        <f t="shared" si="739"/>
        <v>0</v>
      </c>
    </row>
    <row r="6173" spans="2:25" s="187" customFormat="1" hidden="1" x14ac:dyDescent="0.3">
      <c r="B6173" s="226" t="s">
        <v>6455</v>
      </c>
      <c r="C6173" s="338" t="s">
        <v>13632</v>
      </c>
      <c r="D6173" s="249"/>
      <c r="E6173" s="249"/>
      <c r="F6173" s="183"/>
      <c r="G6173" s="184">
        <f t="shared" si="733"/>
        <v>683.33410000000003</v>
      </c>
      <c r="H6173" s="184">
        <f t="shared" si="734"/>
        <v>552.41712289999998</v>
      </c>
      <c r="I6173" s="184">
        <f t="shared" si="735"/>
        <v>130.91697710000005</v>
      </c>
      <c r="K6173" s="184">
        <v>0</v>
      </c>
      <c r="L6173" s="184">
        <v>0</v>
      </c>
      <c r="M6173" s="184">
        <f t="shared" si="736"/>
        <v>0</v>
      </c>
      <c r="O6173" s="188">
        <v>683.33410000000003</v>
      </c>
      <c r="P6173" s="188">
        <v>552.41712289999998</v>
      </c>
      <c r="Q6173" s="188">
        <f t="shared" si="737"/>
        <v>130.91697710000005</v>
      </c>
      <c r="S6173" s="184">
        <v>0</v>
      </c>
      <c r="T6173" s="184">
        <v>0</v>
      </c>
      <c r="U6173" s="184">
        <f t="shared" si="738"/>
        <v>0</v>
      </c>
      <c r="W6173" s="185">
        <v>0</v>
      </c>
      <c r="X6173" s="185">
        <v>0</v>
      </c>
      <c r="Y6173" s="185">
        <f t="shared" si="739"/>
        <v>0</v>
      </c>
    </row>
    <row r="6174" spans="2:25" s="187" customFormat="1" hidden="1" x14ac:dyDescent="0.3">
      <c r="B6174" s="226" t="s">
        <v>6456</v>
      </c>
      <c r="C6174" s="338" t="s">
        <v>13633</v>
      </c>
      <c r="D6174" s="249"/>
      <c r="E6174" s="249"/>
      <c r="F6174" s="183"/>
      <c r="G6174" s="184">
        <f t="shared" si="733"/>
        <v>630.0453</v>
      </c>
      <c r="H6174" s="184">
        <f t="shared" si="734"/>
        <v>437.77558798999996</v>
      </c>
      <c r="I6174" s="184">
        <f t="shared" si="735"/>
        <v>192.26971201000003</v>
      </c>
      <c r="K6174" s="184">
        <v>0</v>
      </c>
      <c r="L6174" s="184">
        <v>0</v>
      </c>
      <c r="M6174" s="184">
        <f t="shared" si="736"/>
        <v>0</v>
      </c>
      <c r="O6174" s="188">
        <v>630.0453</v>
      </c>
      <c r="P6174" s="188">
        <v>437.77558798999996</v>
      </c>
      <c r="Q6174" s="188">
        <f t="shared" si="737"/>
        <v>192.26971201000003</v>
      </c>
      <c r="S6174" s="184">
        <v>0</v>
      </c>
      <c r="T6174" s="184">
        <v>0</v>
      </c>
      <c r="U6174" s="184">
        <f t="shared" si="738"/>
        <v>0</v>
      </c>
      <c r="W6174" s="185">
        <v>0</v>
      </c>
      <c r="X6174" s="185">
        <v>0</v>
      </c>
      <c r="Y6174" s="185">
        <f t="shared" si="739"/>
        <v>0</v>
      </c>
    </row>
    <row r="6175" spans="2:25" s="187" customFormat="1" hidden="1" x14ac:dyDescent="0.3">
      <c r="B6175" s="226" t="s">
        <v>6457</v>
      </c>
      <c r="C6175" s="338" t="s">
        <v>13634</v>
      </c>
      <c r="D6175" s="249"/>
      <c r="E6175" s="249"/>
      <c r="F6175" s="183"/>
      <c r="G6175" s="184">
        <f t="shared" si="733"/>
        <v>728.65909999999997</v>
      </c>
      <c r="H6175" s="184">
        <f t="shared" si="734"/>
        <v>577.92214899999999</v>
      </c>
      <c r="I6175" s="184">
        <f t="shared" si="735"/>
        <v>150.73695099999998</v>
      </c>
      <c r="K6175" s="184">
        <v>0</v>
      </c>
      <c r="L6175" s="184">
        <v>0</v>
      </c>
      <c r="M6175" s="184">
        <f t="shared" si="736"/>
        <v>0</v>
      </c>
      <c r="O6175" s="188">
        <v>728.65909999999997</v>
      </c>
      <c r="P6175" s="188">
        <v>577.92214899999999</v>
      </c>
      <c r="Q6175" s="188">
        <f t="shared" si="737"/>
        <v>150.73695099999998</v>
      </c>
      <c r="S6175" s="184">
        <v>0</v>
      </c>
      <c r="T6175" s="184">
        <v>0</v>
      </c>
      <c r="U6175" s="184">
        <f t="shared" si="738"/>
        <v>0</v>
      </c>
      <c r="W6175" s="185">
        <v>0</v>
      </c>
      <c r="X6175" s="185">
        <v>0</v>
      </c>
      <c r="Y6175" s="185">
        <f t="shared" si="739"/>
        <v>0</v>
      </c>
    </row>
    <row r="6176" spans="2:25" s="187" customFormat="1" hidden="1" x14ac:dyDescent="0.3">
      <c r="B6176" s="226" t="s">
        <v>6458</v>
      </c>
      <c r="C6176" s="338" t="s">
        <v>13635</v>
      </c>
      <c r="D6176" s="249"/>
      <c r="E6176" s="249"/>
      <c r="F6176" s="183"/>
      <c r="G6176" s="184">
        <f t="shared" si="733"/>
        <v>345.47049999999996</v>
      </c>
      <c r="H6176" s="184">
        <f t="shared" si="734"/>
        <v>261.79942102999996</v>
      </c>
      <c r="I6176" s="184">
        <f t="shared" si="735"/>
        <v>83.671078969999996</v>
      </c>
      <c r="K6176" s="184">
        <v>0</v>
      </c>
      <c r="L6176" s="184">
        <v>0</v>
      </c>
      <c r="M6176" s="184">
        <f t="shared" si="736"/>
        <v>0</v>
      </c>
      <c r="O6176" s="188">
        <v>345.47049999999996</v>
      </c>
      <c r="P6176" s="188">
        <v>261.79942102999996</v>
      </c>
      <c r="Q6176" s="188">
        <f t="shared" si="737"/>
        <v>83.671078969999996</v>
      </c>
      <c r="S6176" s="184">
        <v>0</v>
      </c>
      <c r="T6176" s="184">
        <v>0</v>
      </c>
      <c r="U6176" s="184">
        <f t="shared" si="738"/>
        <v>0</v>
      </c>
      <c r="W6176" s="185">
        <v>0</v>
      </c>
      <c r="X6176" s="185">
        <v>0</v>
      </c>
      <c r="Y6176" s="185">
        <f t="shared" si="739"/>
        <v>0</v>
      </c>
    </row>
    <row r="6177" spans="2:25" s="187" customFormat="1" hidden="1" x14ac:dyDescent="0.3">
      <c r="B6177" s="226" t="s">
        <v>6459</v>
      </c>
      <c r="C6177" s="338" t="s">
        <v>13636</v>
      </c>
      <c r="D6177" s="249"/>
      <c r="E6177" s="249"/>
      <c r="F6177" s="183"/>
      <c r="G6177" s="184">
        <f t="shared" si="733"/>
        <v>673.3931</v>
      </c>
      <c r="H6177" s="184">
        <f t="shared" si="734"/>
        <v>519.75386810999998</v>
      </c>
      <c r="I6177" s="184">
        <f t="shared" si="735"/>
        <v>153.63923189000002</v>
      </c>
      <c r="K6177" s="184">
        <v>0</v>
      </c>
      <c r="L6177" s="184">
        <v>0</v>
      </c>
      <c r="M6177" s="184">
        <f t="shared" si="736"/>
        <v>0</v>
      </c>
      <c r="O6177" s="188">
        <v>673.3931</v>
      </c>
      <c r="P6177" s="188">
        <v>519.75386810999998</v>
      </c>
      <c r="Q6177" s="188">
        <f t="shared" si="737"/>
        <v>153.63923189000002</v>
      </c>
      <c r="S6177" s="184">
        <v>0</v>
      </c>
      <c r="T6177" s="184">
        <v>0</v>
      </c>
      <c r="U6177" s="184">
        <f t="shared" si="738"/>
        <v>0</v>
      </c>
      <c r="W6177" s="185">
        <v>0</v>
      </c>
      <c r="X6177" s="185">
        <v>0</v>
      </c>
      <c r="Y6177" s="185">
        <f t="shared" si="739"/>
        <v>0</v>
      </c>
    </row>
    <row r="6178" spans="2:25" s="187" customFormat="1" hidden="1" x14ac:dyDescent="0.3">
      <c r="B6178" s="226" t="s">
        <v>6460</v>
      </c>
      <c r="C6178" s="338" t="s">
        <v>13637</v>
      </c>
      <c r="D6178" s="249"/>
      <c r="E6178" s="249"/>
      <c r="F6178" s="183"/>
      <c r="G6178" s="184">
        <f t="shared" si="733"/>
        <v>384.06389999999999</v>
      </c>
      <c r="H6178" s="184">
        <f t="shared" si="734"/>
        <v>330.57291978000001</v>
      </c>
      <c r="I6178" s="184">
        <f t="shared" si="735"/>
        <v>53.490980219999983</v>
      </c>
      <c r="K6178" s="184">
        <v>0</v>
      </c>
      <c r="L6178" s="184">
        <v>0</v>
      </c>
      <c r="M6178" s="184">
        <f t="shared" si="736"/>
        <v>0</v>
      </c>
      <c r="O6178" s="188">
        <v>384.06389999999999</v>
      </c>
      <c r="P6178" s="188">
        <v>330.57291978000001</v>
      </c>
      <c r="Q6178" s="188">
        <f t="shared" si="737"/>
        <v>53.490980219999983</v>
      </c>
      <c r="S6178" s="184">
        <v>0</v>
      </c>
      <c r="T6178" s="184">
        <v>0</v>
      </c>
      <c r="U6178" s="184">
        <f t="shared" si="738"/>
        <v>0</v>
      </c>
      <c r="W6178" s="185">
        <v>0</v>
      </c>
      <c r="X6178" s="185">
        <v>0</v>
      </c>
      <c r="Y6178" s="185">
        <f t="shared" si="739"/>
        <v>0</v>
      </c>
    </row>
    <row r="6179" spans="2:25" s="187" customFormat="1" hidden="1" x14ac:dyDescent="0.3">
      <c r="B6179" s="226" t="s">
        <v>6461</v>
      </c>
      <c r="C6179" s="338" t="s">
        <v>13638</v>
      </c>
      <c r="D6179" s="249"/>
      <c r="E6179" s="249"/>
      <c r="F6179" s="183"/>
      <c r="G6179" s="184">
        <f t="shared" si="733"/>
        <v>776.24779999999998</v>
      </c>
      <c r="H6179" s="184">
        <f t="shared" si="734"/>
        <v>600.55414825000003</v>
      </c>
      <c r="I6179" s="184">
        <f t="shared" si="735"/>
        <v>175.69365174999996</v>
      </c>
      <c r="K6179" s="184">
        <v>0</v>
      </c>
      <c r="L6179" s="184">
        <v>0</v>
      </c>
      <c r="M6179" s="184">
        <f t="shared" si="736"/>
        <v>0</v>
      </c>
      <c r="O6179" s="188">
        <v>776.24779999999998</v>
      </c>
      <c r="P6179" s="188">
        <v>600.55414825000003</v>
      </c>
      <c r="Q6179" s="188">
        <f t="shared" si="737"/>
        <v>175.69365174999996</v>
      </c>
      <c r="S6179" s="184">
        <v>0</v>
      </c>
      <c r="T6179" s="184">
        <v>0</v>
      </c>
      <c r="U6179" s="184">
        <f t="shared" si="738"/>
        <v>0</v>
      </c>
      <c r="W6179" s="185">
        <v>0</v>
      </c>
      <c r="X6179" s="185">
        <v>0</v>
      </c>
      <c r="Y6179" s="185">
        <f t="shared" si="739"/>
        <v>0</v>
      </c>
    </row>
    <row r="6180" spans="2:25" s="187" customFormat="1" hidden="1" x14ac:dyDescent="0.3">
      <c r="B6180" s="226" t="s">
        <v>6462</v>
      </c>
      <c r="C6180" s="338" t="s">
        <v>13639</v>
      </c>
      <c r="D6180" s="249"/>
      <c r="E6180" s="249"/>
      <c r="F6180" s="183"/>
      <c r="G6180" s="184">
        <f t="shared" si="733"/>
        <v>90.533299999999997</v>
      </c>
      <c r="H6180" s="184">
        <f t="shared" si="734"/>
        <v>78.367357850000005</v>
      </c>
      <c r="I6180" s="184">
        <f t="shared" si="735"/>
        <v>12.165942149999992</v>
      </c>
      <c r="K6180" s="184">
        <v>0</v>
      </c>
      <c r="L6180" s="184">
        <v>0</v>
      </c>
      <c r="M6180" s="184">
        <f t="shared" si="736"/>
        <v>0</v>
      </c>
      <c r="O6180" s="188">
        <v>90.533299999999997</v>
      </c>
      <c r="P6180" s="188">
        <v>78.367357850000005</v>
      </c>
      <c r="Q6180" s="188">
        <f t="shared" si="737"/>
        <v>12.165942149999992</v>
      </c>
      <c r="S6180" s="184">
        <v>0</v>
      </c>
      <c r="T6180" s="184">
        <v>0</v>
      </c>
      <c r="U6180" s="184">
        <f t="shared" si="738"/>
        <v>0</v>
      </c>
      <c r="W6180" s="185">
        <v>0</v>
      </c>
      <c r="X6180" s="185">
        <v>0</v>
      </c>
      <c r="Y6180" s="185">
        <f t="shared" si="739"/>
        <v>0</v>
      </c>
    </row>
    <row r="6181" spans="2:25" s="187" customFormat="1" hidden="1" x14ac:dyDescent="0.3">
      <c r="B6181" s="226" t="s">
        <v>6463</v>
      </c>
      <c r="C6181" s="338" t="s">
        <v>13640</v>
      </c>
      <c r="D6181" s="249"/>
      <c r="E6181" s="249"/>
      <c r="F6181" s="183"/>
      <c r="G6181" s="184">
        <f t="shared" si="733"/>
        <v>911.2133</v>
      </c>
      <c r="H6181" s="184">
        <f t="shared" si="734"/>
        <v>475.73663547000001</v>
      </c>
      <c r="I6181" s="184">
        <f t="shared" si="735"/>
        <v>435.47666452999999</v>
      </c>
      <c r="K6181" s="184">
        <v>0</v>
      </c>
      <c r="L6181" s="184">
        <v>0</v>
      </c>
      <c r="M6181" s="184">
        <f t="shared" si="736"/>
        <v>0</v>
      </c>
      <c r="O6181" s="188">
        <v>911.2133</v>
      </c>
      <c r="P6181" s="188">
        <v>475.73663547000001</v>
      </c>
      <c r="Q6181" s="188">
        <f t="shared" si="737"/>
        <v>435.47666452999999</v>
      </c>
      <c r="S6181" s="184">
        <v>0</v>
      </c>
      <c r="T6181" s="184">
        <v>0</v>
      </c>
      <c r="U6181" s="184">
        <f t="shared" si="738"/>
        <v>0</v>
      </c>
      <c r="W6181" s="185">
        <v>0</v>
      </c>
      <c r="X6181" s="185">
        <v>0</v>
      </c>
      <c r="Y6181" s="185">
        <f t="shared" si="739"/>
        <v>0</v>
      </c>
    </row>
    <row r="6182" spans="2:25" s="187" customFormat="1" hidden="1" x14ac:dyDescent="0.3">
      <c r="B6182" s="226" t="s">
        <v>6464</v>
      </c>
      <c r="C6182" s="338" t="s">
        <v>13641</v>
      </c>
      <c r="D6182" s="249"/>
      <c r="E6182" s="249"/>
      <c r="F6182" s="183"/>
      <c r="G6182" s="184">
        <f t="shared" si="733"/>
        <v>465.84209999999996</v>
      </c>
      <c r="H6182" s="184">
        <f t="shared" si="734"/>
        <v>363.51739885999996</v>
      </c>
      <c r="I6182" s="184">
        <f t="shared" si="735"/>
        <v>102.32470114</v>
      </c>
      <c r="K6182" s="184">
        <v>0</v>
      </c>
      <c r="L6182" s="184">
        <v>0</v>
      </c>
      <c r="M6182" s="184">
        <f t="shared" si="736"/>
        <v>0</v>
      </c>
      <c r="O6182" s="188">
        <v>465.84209999999996</v>
      </c>
      <c r="P6182" s="188">
        <v>363.51739885999996</v>
      </c>
      <c r="Q6182" s="188">
        <f t="shared" si="737"/>
        <v>102.32470114</v>
      </c>
      <c r="S6182" s="184">
        <v>0</v>
      </c>
      <c r="T6182" s="184">
        <v>0</v>
      </c>
      <c r="U6182" s="184">
        <f t="shared" si="738"/>
        <v>0</v>
      </c>
      <c r="W6182" s="185">
        <v>0</v>
      </c>
      <c r="X6182" s="185">
        <v>0</v>
      </c>
      <c r="Y6182" s="185">
        <f t="shared" si="739"/>
        <v>0</v>
      </c>
    </row>
    <row r="6183" spans="2:25" s="187" customFormat="1" hidden="1" x14ac:dyDescent="0.3">
      <c r="B6183" s="226" t="s">
        <v>6465</v>
      </c>
      <c r="C6183" s="338" t="s">
        <v>13642</v>
      </c>
      <c r="D6183" s="249"/>
      <c r="E6183" s="249"/>
      <c r="F6183" s="183"/>
      <c r="G6183" s="184">
        <f t="shared" si="733"/>
        <v>478.34679999999997</v>
      </c>
      <c r="H6183" s="184">
        <f t="shared" si="734"/>
        <v>377.01144928000002</v>
      </c>
      <c r="I6183" s="184">
        <f t="shared" si="735"/>
        <v>101.33535071999995</v>
      </c>
      <c r="J6183" s="184"/>
      <c r="K6183" s="184">
        <v>0</v>
      </c>
      <c r="L6183" s="184">
        <v>0</v>
      </c>
      <c r="M6183" s="184">
        <f t="shared" si="736"/>
        <v>0</v>
      </c>
      <c r="O6183" s="188">
        <v>478.34679999999997</v>
      </c>
      <c r="P6183" s="188">
        <v>377.01144928000002</v>
      </c>
      <c r="Q6183" s="188">
        <f t="shared" si="737"/>
        <v>101.33535071999995</v>
      </c>
      <c r="S6183" s="184">
        <v>0</v>
      </c>
      <c r="T6183" s="184">
        <v>0</v>
      </c>
      <c r="U6183" s="184">
        <f t="shared" si="738"/>
        <v>0</v>
      </c>
      <c r="W6183" s="185">
        <v>0</v>
      </c>
      <c r="X6183" s="185">
        <v>0</v>
      </c>
      <c r="Y6183" s="185">
        <f t="shared" si="739"/>
        <v>0</v>
      </c>
    </row>
    <row r="6184" spans="2:25" s="187" customFormat="1" hidden="1" x14ac:dyDescent="0.3">
      <c r="B6184" s="226" t="s">
        <v>6466</v>
      </c>
      <c r="C6184" s="338" t="s">
        <v>13643</v>
      </c>
      <c r="D6184" s="249"/>
      <c r="E6184" s="249"/>
      <c r="F6184" s="183"/>
      <c r="G6184" s="184">
        <f t="shared" si="733"/>
        <v>1057.0065</v>
      </c>
      <c r="H6184" s="184">
        <f t="shared" si="734"/>
        <v>767.28605127000003</v>
      </c>
      <c r="I6184" s="184">
        <f t="shared" si="735"/>
        <v>289.72044872999993</v>
      </c>
      <c r="K6184" s="184">
        <v>0</v>
      </c>
      <c r="L6184" s="184">
        <v>0</v>
      </c>
      <c r="M6184" s="184">
        <f t="shared" si="736"/>
        <v>0</v>
      </c>
      <c r="O6184" s="188">
        <v>1057.0065</v>
      </c>
      <c r="P6184" s="188">
        <v>767.28605127000003</v>
      </c>
      <c r="Q6184" s="188">
        <f t="shared" si="737"/>
        <v>289.72044872999993</v>
      </c>
      <c r="S6184" s="184">
        <v>0</v>
      </c>
      <c r="T6184" s="184">
        <v>0</v>
      </c>
      <c r="U6184" s="184">
        <f t="shared" si="738"/>
        <v>0</v>
      </c>
      <c r="W6184" s="185">
        <v>0</v>
      </c>
      <c r="X6184" s="185">
        <v>0</v>
      </c>
      <c r="Y6184" s="185">
        <f t="shared" si="739"/>
        <v>0</v>
      </c>
    </row>
    <row r="6185" spans="2:25" s="187" customFormat="1" hidden="1" x14ac:dyDescent="0.3">
      <c r="B6185" s="226" t="s">
        <v>6467</v>
      </c>
      <c r="C6185" s="338" t="s">
        <v>13644</v>
      </c>
      <c r="D6185" s="249"/>
      <c r="E6185" s="249"/>
      <c r="F6185" s="183"/>
      <c r="G6185" s="184">
        <f t="shared" ref="G6185:G6226" si="740">+K6185+O6185+S6185+W6185</f>
        <v>262.53480000000002</v>
      </c>
      <c r="H6185" s="184">
        <f t="shared" ref="H6185:H6226" si="741">+L6185+P6185+T6185+X6185</f>
        <v>221.29521212999998</v>
      </c>
      <c r="I6185" s="184">
        <f t="shared" si="735"/>
        <v>41.239587870000037</v>
      </c>
      <c r="K6185" s="184">
        <v>0</v>
      </c>
      <c r="L6185" s="184">
        <v>0</v>
      </c>
      <c r="M6185" s="184">
        <f t="shared" si="736"/>
        <v>0</v>
      </c>
      <c r="O6185" s="188">
        <v>262.53480000000002</v>
      </c>
      <c r="P6185" s="188">
        <v>221.29521212999998</v>
      </c>
      <c r="Q6185" s="188">
        <f t="shared" si="737"/>
        <v>41.239587870000037</v>
      </c>
      <c r="S6185" s="184">
        <v>0</v>
      </c>
      <c r="T6185" s="184">
        <v>0</v>
      </c>
      <c r="U6185" s="184">
        <f t="shared" si="738"/>
        <v>0</v>
      </c>
      <c r="W6185" s="185">
        <v>0</v>
      </c>
      <c r="X6185" s="185">
        <v>0</v>
      </c>
      <c r="Y6185" s="185">
        <f t="shared" si="739"/>
        <v>0</v>
      </c>
    </row>
    <row r="6186" spans="2:25" s="187" customFormat="1" hidden="1" x14ac:dyDescent="0.3">
      <c r="B6186" s="226" t="s">
        <v>6468</v>
      </c>
      <c r="C6186" s="338" t="s">
        <v>13645</v>
      </c>
      <c r="D6186" s="249"/>
      <c r="E6186" s="249"/>
      <c r="F6186" s="183"/>
      <c r="G6186" s="184">
        <f t="shared" si="740"/>
        <v>854.02789999999993</v>
      </c>
      <c r="H6186" s="184">
        <f t="shared" si="741"/>
        <v>638.44927613000004</v>
      </c>
      <c r="I6186" s="184">
        <f t="shared" si="735"/>
        <v>215.57862386999989</v>
      </c>
      <c r="K6186" s="184">
        <v>0</v>
      </c>
      <c r="L6186" s="184">
        <v>0</v>
      </c>
      <c r="M6186" s="184">
        <f t="shared" si="736"/>
        <v>0</v>
      </c>
      <c r="O6186" s="188">
        <v>854.02789999999993</v>
      </c>
      <c r="P6186" s="188">
        <v>638.44927613000004</v>
      </c>
      <c r="Q6186" s="188">
        <f t="shared" si="737"/>
        <v>215.57862386999989</v>
      </c>
      <c r="S6186" s="184">
        <v>0</v>
      </c>
      <c r="T6186" s="184">
        <v>0</v>
      </c>
      <c r="U6186" s="184">
        <f t="shared" si="738"/>
        <v>0</v>
      </c>
      <c r="W6186" s="185">
        <v>0</v>
      </c>
      <c r="X6186" s="185">
        <v>0</v>
      </c>
      <c r="Y6186" s="185">
        <f t="shared" si="739"/>
        <v>0</v>
      </c>
    </row>
    <row r="6187" spans="2:25" s="187" customFormat="1" hidden="1" x14ac:dyDescent="0.3">
      <c r="B6187" s="226" t="s">
        <v>6469</v>
      </c>
      <c r="C6187" s="338" t="s">
        <v>13646</v>
      </c>
      <c r="D6187" s="249"/>
      <c r="E6187" s="249"/>
      <c r="F6187" s="183"/>
      <c r="G6187" s="184">
        <f t="shared" si="740"/>
        <v>287.61339999999996</v>
      </c>
      <c r="H6187" s="184">
        <f t="shared" si="741"/>
        <v>223.77869217</v>
      </c>
      <c r="I6187" s="184">
        <f t="shared" si="735"/>
        <v>63.834707829999957</v>
      </c>
      <c r="K6187" s="184">
        <v>0</v>
      </c>
      <c r="L6187" s="184">
        <v>0</v>
      </c>
      <c r="M6187" s="184">
        <f t="shared" si="736"/>
        <v>0</v>
      </c>
      <c r="O6187" s="188">
        <v>287.61339999999996</v>
      </c>
      <c r="P6187" s="188">
        <v>223.77869217</v>
      </c>
      <c r="Q6187" s="188">
        <f t="shared" si="737"/>
        <v>63.834707829999957</v>
      </c>
      <c r="S6187" s="184">
        <v>0</v>
      </c>
      <c r="T6187" s="184">
        <v>0</v>
      </c>
      <c r="U6187" s="184">
        <f t="shared" si="738"/>
        <v>0</v>
      </c>
      <c r="W6187" s="185">
        <v>0</v>
      </c>
      <c r="X6187" s="185">
        <v>0</v>
      </c>
      <c r="Y6187" s="185">
        <f t="shared" si="739"/>
        <v>0</v>
      </c>
    </row>
    <row r="6188" spans="2:25" s="187" customFormat="1" hidden="1" x14ac:dyDescent="0.3">
      <c r="B6188" s="226" t="s">
        <v>6470</v>
      </c>
      <c r="C6188" s="338" t="s">
        <v>13647</v>
      </c>
      <c r="D6188" s="249"/>
      <c r="E6188" s="249"/>
      <c r="F6188" s="183"/>
      <c r="G6188" s="184">
        <f t="shared" si="740"/>
        <v>276.24329999999998</v>
      </c>
      <c r="H6188" s="184">
        <f t="shared" si="741"/>
        <v>235.65415845000001</v>
      </c>
      <c r="I6188" s="184">
        <f t="shared" si="735"/>
        <v>40.589141549999965</v>
      </c>
      <c r="K6188" s="184">
        <v>0</v>
      </c>
      <c r="L6188" s="184">
        <v>0</v>
      </c>
      <c r="M6188" s="184">
        <f t="shared" si="736"/>
        <v>0</v>
      </c>
      <c r="O6188" s="188">
        <v>276.24329999999998</v>
      </c>
      <c r="P6188" s="188">
        <v>235.65415845000001</v>
      </c>
      <c r="Q6188" s="188">
        <f t="shared" si="737"/>
        <v>40.589141549999965</v>
      </c>
      <c r="S6188" s="184">
        <v>0</v>
      </c>
      <c r="T6188" s="184">
        <v>0</v>
      </c>
      <c r="U6188" s="184">
        <f t="shared" si="738"/>
        <v>0</v>
      </c>
      <c r="W6188" s="185">
        <v>0</v>
      </c>
      <c r="X6188" s="185">
        <v>0</v>
      </c>
      <c r="Y6188" s="185">
        <f t="shared" si="739"/>
        <v>0</v>
      </c>
    </row>
    <row r="6189" spans="2:25" s="187" customFormat="1" hidden="1" x14ac:dyDescent="0.3">
      <c r="B6189" s="226" t="s">
        <v>6471</v>
      </c>
      <c r="C6189" s="338" t="s">
        <v>13648</v>
      </c>
      <c r="D6189" s="249"/>
      <c r="E6189" s="249"/>
      <c r="F6189" s="183"/>
      <c r="G6189" s="184">
        <f t="shared" si="740"/>
        <v>327.85770000000002</v>
      </c>
      <c r="H6189" s="184">
        <f t="shared" si="741"/>
        <v>260.09212070000001</v>
      </c>
      <c r="I6189" s="184">
        <f t="shared" si="735"/>
        <v>67.765579300000013</v>
      </c>
      <c r="K6189" s="184">
        <v>0</v>
      </c>
      <c r="L6189" s="184">
        <v>0</v>
      </c>
      <c r="M6189" s="184">
        <f t="shared" si="736"/>
        <v>0</v>
      </c>
      <c r="O6189" s="188">
        <v>327.85770000000002</v>
      </c>
      <c r="P6189" s="188">
        <v>260.09212070000001</v>
      </c>
      <c r="Q6189" s="188">
        <f t="shared" si="737"/>
        <v>67.765579300000013</v>
      </c>
      <c r="S6189" s="184">
        <v>0</v>
      </c>
      <c r="T6189" s="184">
        <v>0</v>
      </c>
      <c r="U6189" s="184">
        <f t="shared" si="738"/>
        <v>0</v>
      </c>
      <c r="W6189" s="185">
        <v>0</v>
      </c>
      <c r="X6189" s="185">
        <v>0</v>
      </c>
      <c r="Y6189" s="185">
        <f t="shared" si="739"/>
        <v>0</v>
      </c>
    </row>
    <row r="6190" spans="2:25" s="187" customFormat="1" hidden="1" x14ac:dyDescent="0.3">
      <c r="B6190" s="226" t="s">
        <v>6472</v>
      </c>
      <c r="C6190" s="338" t="s">
        <v>13649</v>
      </c>
      <c r="D6190" s="249"/>
      <c r="E6190" s="249"/>
      <c r="F6190" s="183"/>
      <c r="G6190" s="184">
        <f t="shared" si="740"/>
        <v>387.50069999999999</v>
      </c>
      <c r="H6190" s="184">
        <f t="shared" si="741"/>
        <v>349.80913519999996</v>
      </c>
      <c r="I6190" s="184">
        <f t="shared" si="735"/>
        <v>37.691564800000037</v>
      </c>
      <c r="K6190" s="184">
        <v>0</v>
      </c>
      <c r="L6190" s="184">
        <v>0</v>
      </c>
      <c r="M6190" s="184">
        <f t="shared" si="736"/>
        <v>0</v>
      </c>
      <c r="O6190" s="188">
        <v>387.50069999999999</v>
      </c>
      <c r="P6190" s="188">
        <v>349.80913519999996</v>
      </c>
      <c r="Q6190" s="188">
        <f t="shared" si="737"/>
        <v>37.691564800000037</v>
      </c>
      <c r="S6190" s="184">
        <v>0</v>
      </c>
      <c r="T6190" s="184">
        <v>0</v>
      </c>
      <c r="U6190" s="184">
        <f t="shared" si="738"/>
        <v>0</v>
      </c>
      <c r="W6190" s="185">
        <v>0</v>
      </c>
      <c r="X6190" s="185">
        <v>0</v>
      </c>
      <c r="Y6190" s="185">
        <f t="shared" si="739"/>
        <v>0</v>
      </c>
    </row>
    <row r="6191" spans="2:25" s="187" customFormat="1" hidden="1" x14ac:dyDescent="0.3">
      <c r="B6191" s="226" t="s">
        <v>6473</v>
      </c>
      <c r="C6191" s="338" t="s">
        <v>13650</v>
      </c>
      <c r="D6191" s="249"/>
      <c r="E6191" s="249"/>
      <c r="F6191" s="183"/>
      <c r="G6191" s="184">
        <f t="shared" si="740"/>
        <v>263.86509999999998</v>
      </c>
      <c r="H6191" s="184">
        <f t="shared" si="741"/>
        <v>228.01497980000002</v>
      </c>
      <c r="I6191" s="184">
        <f t="shared" si="735"/>
        <v>35.850120199999964</v>
      </c>
      <c r="K6191" s="184">
        <v>0</v>
      </c>
      <c r="L6191" s="184">
        <v>0</v>
      </c>
      <c r="M6191" s="184">
        <f t="shared" si="736"/>
        <v>0</v>
      </c>
      <c r="O6191" s="188">
        <v>263.86509999999998</v>
      </c>
      <c r="P6191" s="188">
        <v>228.01497980000002</v>
      </c>
      <c r="Q6191" s="188">
        <f t="shared" si="737"/>
        <v>35.850120199999964</v>
      </c>
      <c r="S6191" s="184">
        <v>0</v>
      </c>
      <c r="T6191" s="184">
        <v>0</v>
      </c>
      <c r="U6191" s="184">
        <f t="shared" si="738"/>
        <v>0</v>
      </c>
      <c r="W6191" s="185">
        <v>0</v>
      </c>
      <c r="X6191" s="185">
        <v>0</v>
      </c>
      <c r="Y6191" s="185">
        <f t="shared" si="739"/>
        <v>0</v>
      </c>
    </row>
    <row r="6192" spans="2:25" s="187" customFormat="1" hidden="1" x14ac:dyDescent="0.3">
      <c r="B6192" s="226" t="s">
        <v>6474</v>
      </c>
      <c r="C6192" s="338" t="s">
        <v>13651</v>
      </c>
      <c r="D6192" s="249"/>
      <c r="E6192" s="249"/>
      <c r="F6192" s="183"/>
      <c r="G6192" s="184">
        <f t="shared" si="740"/>
        <v>403.81920000000002</v>
      </c>
      <c r="H6192" s="184">
        <f t="shared" si="741"/>
        <v>347.03052079000003</v>
      </c>
      <c r="I6192" s="184">
        <f t="shared" si="735"/>
        <v>56.788679209999998</v>
      </c>
      <c r="K6192" s="184">
        <v>0</v>
      </c>
      <c r="L6192" s="184">
        <v>0</v>
      </c>
      <c r="M6192" s="184">
        <f t="shared" si="736"/>
        <v>0</v>
      </c>
      <c r="O6192" s="188">
        <v>403.81920000000002</v>
      </c>
      <c r="P6192" s="188">
        <v>347.03052079000003</v>
      </c>
      <c r="Q6192" s="188">
        <f t="shared" si="737"/>
        <v>56.788679209999998</v>
      </c>
      <c r="S6192" s="184">
        <v>0</v>
      </c>
      <c r="T6192" s="184">
        <v>0</v>
      </c>
      <c r="U6192" s="184">
        <f t="shared" si="738"/>
        <v>0</v>
      </c>
      <c r="W6192" s="185">
        <v>0</v>
      </c>
      <c r="X6192" s="185">
        <v>0</v>
      </c>
      <c r="Y6192" s="185">
        <f t="shared" si="739"/>
        <v>0</v>
      </c>
    </row>
    <row r="6193" spans="2:25" s="187" customFormat="1" hidden="1" x14ac:dyDescent="0.3">
      <c r="B6193" s="226" t="s">
        <v>6475</v>
      </c>
      <c r="C6193" s="338" t="s">
        <v>13652</v>
      </c>
      <c r="D6193" s="249"/>
      <c r="E6193" s="249"/>
      <c r="F6193" s="183"/>
      <c r="G6193" s="184">
        <f t="shared" si="740"/>
        <v>245.8715</v>
      </c>
      <c r="H6193" s="184">
        <f t="shared" si="741"/>
        <v>189.07395427</v>
      </c>
      <c r="I6193" s="184">
        <f t="shared" si="735"/>
        <v>56.797545729999996</v>
      </c>
      <c r="K6193" s="184">
        <v>0</v>
      </c>
      <c r="L6193" s="184">
        <v>0</v>
      </c>
      <c r="M6193" s="184">
        <f t="shared" si="736"/>
        <v>0</v>
      </c>
      <c r="O6193" s="188">
        <v>245.8715</v>
      </c>
      <c r="P6193" s="188">
        <v>189.07395427</v>
      </c>
      <c r="Q6193" s="188">
        <f t="shared" si="737"/>
        <v>56.797545729999996</v>
      </c>
      <c r="S6193" s="184">
        <v>0</v>
      </c>
      <c r="T6193" s="184">
        <v>0</v>
      </c>
      <c r="U6193" s="184">
        <f t="shared" si="738"/>
        <v>0</v>
      </c>
      <c r="W6193" s="185">
        <v>0</v>
      </c>
      <c r="X6193" s="185">
        <v>0</v>
      </c>
      <c r="Y6193" s="185">
        <f t="shared" si="739"/>
        <v>0</v>
      </c>
    </row>
    <row r="6194" spans="2:25" s="187" customFormat="1" hidden="1" x14ac:dyDescent="0.3">
      <c r="B6194" s="226" t="s">
        <v>6476</v>
      </c>
      <c r="C6194" s="338" t="s">
        <v>13653</v>
      </c>
      <c r="D6194" s="249"/>
      <c r="E6194" s="249"/>
      <c r="F6194" s="183"/>
      <c r="G6194" s="184">
        <f t="shared" si="740"/>
        <v>363.48760000000004</v>
      </c>
      <c r="H6194" s="184">
        <f t="shared" si="741"/>
        <v>322.04036592</v>
      </c>
      <c r="I6194" s="184">
        <f t="shared" si="735"/>
        <v>41.447234080000044</v>
      </c>
      <c r="K6194" s="184">
        <v>0</v>
      </c>
      <c r="L6194" s="184">
        <v>0</v>
      </c>
      <c r="M6194" s="184">
        <f t="shared" si="736"/>
        <v>0</v>
      </c>
      <c r="O6194" s="188">
        <v>363.48760000000004</v>
      </c>
      <c r="P6194" s="188">
        <v>322.04036592</v>
      </c>
      <c r="Q6194" s="188">
        <f t="shared" si="737"/>
        <v>41.447234080000044</v>
      </c>
      <c r="S6194" s="184">
        <v>0</v>
      </c>
      <c r="T6194" s="184">
        <v>0</v>
      </c>
      <c r="U6194" s="184">
        <f t="shared" si="738"/>
        <v>0</v>
      </c>
      <c r="W6194" s="185">
        <v>0</v>
      </c>
      <c r="X6194" s="185">
        <v>0</v>
      </c>
      <c r="Y6194" s="185">
        <f t="shared" si="739"/>
        <v>0</v>
      </c>
    </row>
    <row r="6195" spans="2:25" s="187" customFormat="1" hidden="1" x14ac:dyDescent="0.3">
      <c r="B6195" s="226" t="s">
        <v>6477</v>
      </c>
      <c r="C6195" s="338" t="s">
        <v>13654</v>
      </c>
      <c r="D6195" s="249"/>
      <c r="E6195" s="249"/>
      <c r="F6195" s="183"/>
      <c r="G6195" s="184">
        <f t="shared" si="740"/>
        <v>330.7679</v>
      </c>
      <c r="H6195" s="184">
        <f t="shared" si="741"/>
        <v>273.84421501999998</v>
      </c>
      <c r="I6195" s="184">
        <f t="shared" si="735"/>
        <v>56.923684980000019</v>
      </c>
      <c r="K6195" s="184">
        <v>0</v>
      </c>
      <c r="L6195" s="184">
        <v>0</v>
      </c>
      <c r="M6195" s="184">
        <f t="shared" si="736"/>
        <v>0</v>
      </c>
      <c r="O6195" s="188">
        <v>330.7679</v>
      </c>
      <c r="P6195" s="188">
        <v>273.84421501999998</v>
      </c>
      <c r="Q6195" s="188">
        <f t="shared" si="737"/>
        <v>56.923684980000019</v>
      </c>
      <c r="S6195" s="184">
        <v>0</v>
      </c>
      <c r="T6195" s="184">
        <v>0</v>
      </c>
      <c r="U6195" s="184">
        <f t="shared" si="738"/>
        <v>0</v>
      </c>
      <c r="W6195" s="185">
        <v>0</v>
      </c>
      <c r="X6195" s="185">
        <v>0</v>
      </c>
      <c r="Y6195" s="185">
        <f t="shared" si="739"/>
        <v>0</v>
      </c>
    </row>
    <row r="6196" spans="2:25" s="187" customFormat="1" hidden="1" x14ac:dyDescent="0.3">
      <c r="B6196" s="226" t="s">
        <v>6478</v>
      </c>
      <c r="C6196" s="338" t="s">
        <v>13655</v>
      </c>
      <c r="D6196" s="249"/>
      <c r="E6196" s="249"/>
      <c r="F6196" s="183"/>
      <c r="G6196" s="184">
        <f t="shared" si="740"/>
        <v>222.32650000000001</v>
      </c>
      <c r="H6196" s="184">
        <f t="shared" si="741"/>
        <v>188.52584676000001</v>
      </c>
      <c r="I6196" s="184">
        <f t="shared" si="735"/>
        <v>33.800653240000003</v>
      </c>
      <c r="K6196" s="184">
        <v>0</v>
      </c>
      <c r="L6196" s="184">
        <v>0</v>
      </c>
      <c r="M6196" s="184">
        <f t="shared" si="736"/>
        <v>0</v>
      </c>
      <c r="O6196" s="188">
        <v>222.32650000000001</v>
      </c>
      <c r="P6196" s="188">
        <v>188.52584676000001</v>
      </c>
      <c r="Q6196" s="188">
        <f t="shared" si="737"/>
        <v>33.800653240000003</v>
      </c>
      <c r="S6196" s="184">
        <v>0</v>
      </c>
      <c r="T6196" s="184">
        <v>0</v>
      </c>
      <c r="U6196" s="184">
        <f t="shared" si="738"/>
        <v>0</v>
      </c>
      <c r="W6196" s="185">
        <v>0</v>
      </c>
      <c r="X6196" s="185">
        <v>0</v>
      </c>
      <c r="Y6196" s="185">
        <f t="shared" si="739"/>
        <v>0</v>
      </c>
    </row>
    <row r="6197" spans="2:25" s="187" customFormat="1" hidden="1" x14ac:dyDescent="0.3">
      <c r="B6197" s="226" t="s">
        <v>6479</v>
      </c>
      <c r="C6197" s="338" t="s">
        <v>13656</v>
      </c>
      <c r="D6197" s="249"/>
      <c r="E6197" s="249"/>
      <c r="F6197" s="183"/>
      <c r="G6197" s="184">
        <f t="shared" si="740"/>
        <v>433.03219999999993</v>
      </c>
      <c r="H6197" s="184">
        <f t="shared" si="741"/>
        <v>369.01879148</v>
      </c>
      <c r="I6197" s="184">
        <f t="shared" si="735"/>
        <v>64.013408519999928</v>
      </c>
      <c r="K6197" s="184">
        <v>0</v>
      </c>
      <c r="L6197" s="184">
        <v>0</v>
      </c>
      <c r="M6197" s="184">
        <f t="shared" si="736"/>
        <v>0</v>
      </c>
      <c r="O6197" s="188">
        <v>433.03219999999993</v>
      </c>
      <c r="P6197" s="188">
        <v>369.01879148</v>
      </c>
      <c r="Q6197" s="188">
        <f t="shared" si="737"/>
        <v>64.013408519999928</v>
      </c>
      <c r="S6197" s="184">
        <v>0</v>
      </c>
      <c r="T6197" s="184">
        <v>0</v>
      </c>
      <c r="U6197" s="184">
        <f t="shared" si="738"/>
        <v>0</v>
      </c>
      <c r="W6197" s="185">
        <v>0</v>
      </c>
      <c r="X6197" s="185">
        <v>0</v>
      </c>
      <c r="Y6197" s="185">
        <f t="shared" si="739"/>
        <v>0</v>
      </c>
    </row>
    <row r="6198" spans="2:25" s="187" customFormat="1" hidden="1" x14ac:dyDescent="0.3">
      <c r="B6198" s="226" t="s">
        <v>6480</v>
      </c>
      <c r="C6198" s="338" t="s">
        <v>13657</v>
      </c>
      <c r="D6198" s="249"/>
      <c r="E6198" s="249"/>
      <c r="F6198" s="183"/>
      <c r="G6198" s="184">
        <f t="shared" si="740"/>
        <v>357.43329999999997</v>
      </c>
      <c r="H6198" s="184">
        <f t="shared" si="741"/>
        <v>288.35815360999999</v>
      </c>
      <c r="I6198" s="184">
        <f t="shared" si="735"/>
        <v>69.075146389999986</v>
      </c>
      <c r="K6198" s="184">
        <v>0</v>
      </c>
      <c r="L6198" s="184">
        <v>0</v>
      </c>
      <c r="M6198" s="184">
        <f t="shared" si="736"/>
        <v>0</v>
      </c>
      <c r="O6198" s="188">
        <v>357.43329999999997</v>
      </c>
      <c r="P6198" s="188">
        <v>288.35815360999999</v>
      </c>
      <c r="Q6198" s="188">
        <f t="shared" si="737"/>
        <v>69.075146389999986</v>
      </c>
      <c r="S6198" s="184">
        <v>0</v>
      </c>
      <c r="T6198" s="184">
        <v>0</v>
      </c>
      <c r="U6198" s="184">
        <f t="shared" si="738"/>
        <v>0</v>
      </c>
      <c r="W6198" s="185">
        <v>0</v>
      </c>
      <c r="X6198" s="185">
        <v>0</v>
      </c>
      <c r="Y6198" s="185">
        <f t="shared" si="739"/>
        <v>0</v>
      </c>
    </row>
    <row r="6199" spans="2:25" s="187" customFormat="1" hidden="1" x14ac:dyDescent="0.3">
      <c r="B6199" s="226" t="s">
        <v>6481</v>
      </c>
      <c r="C6199" s="338" t="s">
        <v>13658</v>
      </c>
      <c r="D6199" s="249"/>
      <c r="E6199" s="249"/>
      <c r="F6199" s="183"/>
      <c r="G6199" s="184">
        <f t="shared" si="740"/>
        <v>422.54650000000004</v>
      </c>
      <c r="H6199" s="184">
        <f t="shared" si="741"/>
        <v>366.11384993000001</v>
      </c>
      <c r="I6199" s="184">
        <f t="shared" si="735"/>
        <v>56.432650070000022</v>
      </c>
      <c r="J6199" s="179"/>
      <c r="K6199" s="184">
        <v>0</v>
      </c>
      <c r="L6199" s="184">
        <v>0</v>
      </c>
      <c r="M6199" s="184">
        <f t="shared" si="736"/>
        <v>0</v>
      </c>
      <c r="N6199" s="179"/>
      <c r="O6199" s="184">
        <v>422.54650000000004</v>
      </c>
      <c r="P6199" s="184">
        <v>366.11384993000001</v>
      </c>
      <c r="Q6199" s="184">
        <f t="shared" si="737"/>
        <v>56.432650070000022</v>
      </c>
      <c r="R6199" s="179"/>
      <c r="S6199" s="184">
        <v>0</v>
      </c>
      <c r="T6199" s="184">
        <v>0</v>
      </c>
      <c r="U6199" s="184">
        <f t="shared" si="738"/>
        <v>0</v>
      </c>
      <c r="V6199" s="179"/>
      <c r="W6199" s="184">
        <v>0</v>
      </c>
      <c r="X6199" s="184">
        <v>0</v>
      </c>
      <c r="Y6199" s="184">
        <f t="shared" si="739"/>
        <v>0</v>
      </c>
    </row>
    <row r="6200" spans="2:25" s="187" customFormat="1" hidden="1" x14ac:dyDescent="0.3">
      <c r="B6200" s="226" t="s">
        <v>6482</v>
      </c>
      <c r="C6200" s="338" t="s">
        <v>13659</v>
      </c>
      <c r="D6200" s="249"/>
      <c r="E6200" s="249"/>
      <c r="F6200" s="183"/>
      <c r="G6200" s="184">
        <f t="shared" si="740"/>
        <v>290.40029999999996</v>
      </c>
      <c r="H6200" s="184">
        <f t="shared" si="741"/>
        <v>250.25418006000001</v>
      </c>
      <c r="I6200" s="185">
        <f t="shared" si="735"/>
        <v>40.146119939999949</v>
      </c>
      <c r="K6200" s="185">
        <v>0</v>
      </c>
      <c r="L6200" s="185">
        <v>0</v>
      </c>
      <c r="M6200" s="185">
        <f t="shared" si="736"/>
        <v>0</v>
      </c>
      <c r="O6200" s="188">
        <v>290.40029999999996</v>
      </c>
      <c r="P6200" s="188">
        <v>250.25418006000001</v>
      </c>
      <c r="Q6200" s="188">
        <f t="shared" si="737"/>
        <v>40.146119939999949</v>
      </c>
      <c r="S6200" s="185">
        <v>0</v>
      </c>
      <c r="T6200" s="185">
        <v>0</v>
      </c>
      <c r="U6200" s="185">
        <f t="shared" si="738"/>
        <v>0</v>
      </c>
      <c r="W6200" s="185">
        <v>0</v>
      </c>
      <c r="X6200" s="185">
        <v>0</v>
      </c>
      <c r="Y6200" s="185">
        <f t="shared" si="739"/>
        <v>0</v>
      </c>
    </row>
    <row r="6201" spans="2:25" s="187" customFormat="1" hidden="1" x14ac:dyDescent="0.3">
      <c r="B6201" s="226" t="s">
        <v>6483</v>
      </c>
      <c r="C6201" s="338" t="s">
        <v>13660</v>
      </c>
      <c r="D6201" s="249"/>
      <c r="E6201" s="249"/>
      <c r="F6201" s="183"/>
      <c r="G6201" s="184">
        <f t="shared" si="740"/>
        <v>295.9178</v>
      </c>
      <c r="H6201" s="184">
        <f t="shared" si="741"/>
        <v>271.93176155999993</v>
      </c>
      <c r="I6201" s="185">
        <f t="shared" si="735"/>
        <v>23.986038440000073</v>
      </c>
      <c r="J6201" s="186"/>
      <c r="K6201" s="185">
        <v>0</v>
      </c>
      <c r="L6201" s="185">
        <v>0</v>
      </c>
      <c r="M6201" s="185">
        <f t="shared" si="736"/>
        <v>0</v>
      </c>
      <c r="N6201" s="186"/>
      <c r="O6201" s="185">
        <v>295.9178</v>
      </c>
      <c r="P6201" s="185">
        <v>271.93176155999993</v>
      </c>
      <c r="Q6201" s="185">
        <f t="shared" si="737"/>
        <v>23.986038440000073</v>
      </c>
      <c r="R6201" s="186"/>
      <c r="S6201" s="185">
        <v>0</v>
      </c>
      <c r="T6201" s="185">
        <v>0</v>
      </c>
      <c r="U6201" s="185">
        <f t="shared" si="738"/>
        <v>0</v>
      </c>
      <c r="V6201" s="186"/>
      <c r="W6201" s="185">
        <v>0</v>
      </c>
      <c r="X6201" s="185">
        <v>0</v>
      </c>
      <c r="Y6201" s="185">
        <f t="shared" si="739"/>
        <v>0</v>
      </c>
    </row>
    <row r="6202" spans="2:25" s="187" customFormat="1" hidden="1" x14ac:dyDescent="0.3">
      <c r="B6202" s="226" t="s">
        <v>6484</v>
      </c>
      <c r="C6202" s="338" t="s">
        <v>13661</v>
      </c>
      <c r="D6202" s="249"/>
      <c r="E6202" s="249"/>
      <c r="F6202" s="183"/>
      <c r="G6202" s="184">
        <f t="shared" si="740"/>
        <v>352.19810000000001</v>
      </c>
      <c r="H6202" s="184">
        <f t="shared" si="741"/>
        <v>295.01531602</v>
      </c>
      <c r="I6202" s="185">
        <f t="shared" si="735"/>
        <v>57.182783980000011</v>
      </c>
      <c r="K6202" s="185">
        <v>0</v>
      </c>
      <c r="L6202" s="185">
        <v>0</v>
      </c>
      <c r="M6202" s="185">
        <f t="shared" si="736"/>
        <v>0</v>
      </c>
      <c r="O6202" s="188">
        <v>352.19810000000001</v>
      </c>
      <c r="P6202" s="188">
        <v>295.01531602</v>
      </c>
      <c r="Q6202" s="188">
        <f t="shared" si="737"/>
        <v>57.182783980000011</v>
      </c>
      <c r="S6202" s="185">
        <v>0</v>
      </c>
      <c r="T6202" s="185">
        <v>0</v>
      </c>
      <c r="U6202" s="185">
        <f t="shared" si="738"/>
        <v>0</v>
      </c>
      <c r="W6202" s="185">
        <v>0</v>
      </c>
      <c r="X6202" s="185">
        <v>0</v>
      </c>
      <c r="Y6202" s="185">
        <f t="shared" si="739"/>
        <v>0</v>
      </c>
    </row>
    <row r="6203" spans="2:25" s="187" customFormat="1" hidden="1" x14ac:dyDescent="0.3">
      <c r="B6203" s="226" t="s">
        <v>6485</v>
      </c>
      <c r="C6203" s="338" t="s">
        <v>13662</v>
      </c>
      <c r="D6203" s="249"/>
      <c r="E6203" s="249"/>
      <c r="F6203" s="227"/>
      <c r="G6203" s="184">
        <f t="shared" si="740"/>
        <v>315.21370000000002</v>
      </c>
      <c r="H6203" s="184">
        <f t="shared" si="741"/>
        <v>251.0512459</v>
      </c>
      <c r="I6203" s="185">
        <f t="shared" si="735"/>
        <v>64.162454100000019</v>
      </c>
      <c r="K6203" s="185">
        <v>0</v>
      </c>
      <c r="L6203" s="185">
        <v>0</v>
      </c>
      <c r="M6203" s="185">
        <f t="shared" si="736"/>
        <v>0</v>
      </c>
      <c r="O6203" s="185">
        <v>315.21370000000002</v>
      </c>
      <c r="P6203" s="185">
        <v>251.0512459</v>
      </c>
      <c r="Q6203" s="185">
        <f t="shared" si="737"/>
        <v>64.162454100000019</v>
      </c>
      <c r="S6203" s="185">
        <v>0</v>
      </c>
      <c r="T6203" s="185">
        <v>0</v>
      </c>
      <c r="U6203" s="185">
        <f t="shared" si="738"/>
        <v>0</v>
      </c>
      <c r="W6203" s="188">
        <v>0</v>
      </c>
      <c r="X6203" s="188">
        <v>0</v>
      </c>
      <c r="Y6203" s="188">
        <f t="shared" si="739"/>
        <v>0</v>
      </c>
    </row>
    <row r="6204" spans="2:25" s="187" customFormat="1" hidden="1" x14ac:dyDescent="0.3">
      <c r="B6204" s="226" t="s">
        <v>6486</v>
      </c>
      <c r="C6204" s="338" t="s">
        <v>13663</v>
      </c>
      <c r="D6204" s="249"/>
      <c r="E6204" s="249"/>
      <c r="G6204" s="184">
        <f t="shared" si="740"/>
        <v>341.04660000000001</v>
      </c>
      <c r="H6204" s="184">
        <f t="shared" si="741"/>
        <v>270.79412895999997</v>
      </c>
      <c r="I6204" s="188">
        <f t="shared" si="735"/>
        <v>70.252471040000046</v>
      </c>
      <c r="K6204" s="188">
        <v>0</v>
      </c>
      <c r="L6204" s="188">
        <v>0</v>
      </c>
      <c r="M6204" s="188">
        <f t="shared" si="736"/>
        <v>0</v>
      </c>
      <c r="O6204" s="188">
        <v>341.04660000000001</v>
      </c>
      <c r="P6204" s="188">
        <v>270.79412895999997</v>
      </c>
      <c r="Q6204" s="188">
        <f t="shared" si="737"/>
        <v>70.252471040000046</v>
      </c>
      <c r="S6204" s="188">
        <v>0</v>
      </c>
      <c r="T6204" s="188">
        <v>0</v>
      </c>
      <c r="U6204" s="188">
        <f t="shared" si="738"/>
        <v>0</v>
      </c>
      <c r="W6204" s="188">
        <v>0</v>
      </c>
      <c r="X6204" s="188">
        <v>0</v>
      </c>
      <c r="Y6204" s="188">
        <f t="shared" si="739"/>
        <v>0</v>
      </c>
    </row>
    <row r="6205" spans="2:25" s="187" customFormat="1" hidden="1" x14ac:dyDescent="0.3">
      <c r="B6205" s="226" t="s">
        <v>6487</v>
      </c>
      <c r="C6205" s="338" t="s">
        <v>13664</v>
      </c>
      <c r="D6205" s="249"/>
      <c r="E6205" s="249"/>
      <c r="G6205" s="184">
        <f t="shared" si="740"/>
        <v>428.12099999999998</v>
      </c>
      <c r="H6205" s="184">
        <f t="shared" si="741"/>
        <v>348.062387</v>
      </c>
      <c r="I6205" s="188">
        <f t="shared" si="735"/>
        <v>80.05861299999998</v>
      </c>
      <c r="K6205" s="188">
        <v>0</v>
      </c>
      <c r="L6205" s="188">
        <v>0</v>
      </c>
      <c r="M6205" s="188">
        <f t="shared" si="736"/>
        <v>0</v>
      </c>
      <c r="O6205" s="188">
        <v>428.12099999999998</v>
      </c>
      <c r="P6205" s="188">
        <v>348.062387</v>
      </c>
      <c r="Q6205" s="188">
        <f t="shared" si="737"/>
        <v>80.05861299999998</v>
      </c>
      <c r="S6205" s="188">
        <v>0</v>
      </c>
      <c r="T6205" s="188">
        <v>0</v>
      </c>
      <c r="U6205" s="188">
        <f t="shared" si="738"/>
        <v>0</v>
      </c>
      <c r="W6205" s="188">
        <v>0</v>
      </c>
      <c r="X6205" s="188">
        <v>0</v>
      </c>
      <c r="Y6205" s="188">
        <f t="shared" si="739"/>
        <v>0</v>
      </c>
    </row>
    <row r="6206" spans="2:25" s="187" customFormat="1" hidden="1" x14ac:dyDescent="0.3">
      <c r="B6206" s="226" t="s">
        <v>6488</v>
      </c>
      <c r="C6206" s="338" t="s">
        <v>13665</v>
      </c>
      <c r="D6206" s="249"/>
      <c r="E6206" s="249"/>
      <c r="G6206" s="184">
        <f t="shared" si="740"/>
        <v>349.3877</v>
      </c>
      <c r="H6206" s="184">
        <f t="shared" si="741"/>
        <v>284.86449766999999</v>
      </c>
      <c r="I6206" s="188">
        <f t="shared" si="735"/>
        <v>64.523202330000004</v>
      </c>
      <c r="K6206" s="188">
        <v>0</v>
      </c>
      <c r="L6206" s="188">
        <v>0</v>
      </c>
      <c r="M6206" s="188">
        <f t="shared" si="736"/>
        <v>0</v>
      </c>
      <c r="O6206" s="188">
        <v>349.3877</v>
      </c>
      <c r="P6206" s="188">
        <v>284.86449766999999</v>
      </c>
      <c r="Q6206" s="188">
        <f t="shared" si="737"/>
        <v>64.523202330000004</v>
      </c>
      <c r="S6206" s="188">
        <v>0</v>
      </c>
      <c r="T6206" s="188">
        <v>0</v>
      </c>
      <c r="U6206" s="188">
        <f t="shared" si="738"/>
        <v>0</v>
      </c>
      <c r="W6206" s="188">
        <v>0</v>
      </c>
      <c r="X6206" s="188">
        <v>0</v>
      </c>
      <c r="Y6206" s="188">
        <f t="shared" si="739"/>
        <v>0</v>
      </c>
    </row>
    <row r="6207" spans="2:25" s="187" customFormat="1" hidden="1" x14ac:dyDescent="0.3">
      <c r="B6207" s="226" t="s">
        <v>6489</v>
      </c>
      <c r="C6207" s="338" t="s">
        <v>13666</v>
      </c>
      <c r="D6207" s="249"/>
      <c r="E6207" s="249"/>
      <c r="G6207" s="184">
        <f t="shared" si="740"/>
        <v>285.69200000000001</v>
      </c>
      <c r="H6207" s="184">
        <f t="shared" si="741"/>
        <v>260.03150741000002</v>
      </c>
      <c r="I6207" s="188">
        <f t="shared" si="735"/>
        <v>25.66049258999999</v>
      </c>
      <c r="K6207" s="188">
        <v>0</v>
      </c>
      <c r="L6207" s="188">
        <v>0</v>
      </c>
      <c r="M6207" s="188">
        <f t="shared" si="736"/>
        <v>0</v>
      </c>
      <c r="O6207" s="188">
        <v>285.69200000000001</v>
      </c>
      <c r="P6207" s="188">
        <v>260.03150741000002</v>
      </c>
      <c r="Q6207" s="188">
        <f t="shared" si="737"/>
        <v>25.66049258999999</v>
      </c>
      <c r="S6207" s="188">
        <v>0</v>
      </c>
      <c r="T6207" s="188">
        <v>0</v>
      </c>
      <c r="U6207" s="188">
        <f t="shared" si="738"/>
        <v>0</v>
      </c>
      <c r="W6207" s="188">
        <v>0</v>
      </c>
      <c r="X6207" s="188">
        <v>0</v>
      </c>
      <c r="Y6207" s="188">
        <f t="shared" si="739"/>
        <v>0</v>
      </c>
    </row>
    <row r="6208" spans="2:25" s="187" customFormat="1" hidden="1" x14ac:dyDescent="0.3">
      <c r="B6208" s="226" t="s">
        <v>6490</v>
      </c>
      <c r="C6208" s="338" t="s">
        <v>13667</v>
      </c>
      <c r="D6208" s="249"/>
      <c r="E6208" s="249"/>
      <c r="G6208" s="184">
        <f t="shared" si="740"/>
        <v>450.03059999999999</v>
      </c>
      <c r="H6208" s="184">
        <f t="shared" si="741"/>
        <v>22.287424000000001</v>
      </c>
      <c r="I6208" s="188">
        <f t="shared" si="735"/>
        <v>427.74317600000001</v>
      </c>
      <c r="K6208" s="188">
        <v>0</v>
      </c>
      <c r="L6208" s="188">
        <v>0</v>
      </c>
      <c r="M6208" s="188">
        <f t="shared" si="736"/>
        <v>0</v>
      </c>
      <c r="O6208" s="188">
        <v>450.03059999999999</v>
      </c>
      <c r="P6208" s="188">
        <v>22.287424000000001</v>
      </c>
      <c r="Q6208" s="188">
        <f t="shared" si="737"/>
        <v>427.74317600000001</v>
      </c>
      <c r="S6208" s="188">
        <v>0</v>
      </c>
      <c r="T6208" s="188">
        <v>0</v>
      </c>
      <c r="U6208" s="188">
        <f t="shared" si="738"/>
        <v>0</v>
      </c>
      <c r="W6208" s="188">
        <v>0</v>
      </c>
      <c r="X6208" s="188">
        <v>0</v>
      </c>
      <c r="Y6208" s="188">
        <f t="shared" si="739"/>
        <v>0</v>
      </c>
    </row>
    <row r="6209" spans="2:25" s="187" customFormat="1" hidden="1" x14ac:dyDescent="0.3">
      <c r="B6209" s="226" t="s">
        <v>6491</v>
      </c>
      <c r="C6209" s="338" t="s">
        <v>13668</v>
      </c>
      <c r="D6209" s="249"/>
      <c r="E6209" s="249"/>
      <c r="G6209" s="184">
        <f t="shared" si="740"/>
        <v>445.06530000000004</v>
      </c>
      <c r="H6209" s="184">
        <f t="shared" si="741"/>
        <v>35.185216450000006</v>
      </c>
      <c r="I6209" s="188">
        <f t="shared" si="735"/>
        <v>409.88008355000005</v>
      </c>
      <c r="K6209" s="188">
        <v>0</v>
      </c>
      <c r="L6209" s="188">
        <v>0</v>
      </c>
      <c r="M6209" s="188">
        <f t="shared" si="736"/>
        <v>0</v>
      </c>
      <c r="O6209" s="188">
        <v>445.06530000000004</v>
      </c>
      <c r="P6209" s="188">
        <v>35.185216450000006</v>
      </c>
      <c r="Q6209" s="188">
        <f t="shared" si="737"/>
        <v>409.88008355000005</v>
      </c>
      <c r="S6209" s="188">
        <v>0</v>
      </c>
      <c r="T6209" s="188">
        <v>0</v>
      </c>
      <c r="U6209" s="188">
        <f t="shared" si="738"/>
        <v>0</v>
      </c>
      <c r="W6209" s="188">
        <v>0</v>
      </c>
      <c r="X6209" s="188">
        <v>0</v>
      </c>
      <c r="Y6209" s="188">
        <f t="shared" si="739"/>
        <v>0</v>
      </c>
    </row>
    <row r="6210" spans="2:25" s="187" customFormat="1" hidden="1" x14ac:dyDescent="0.3">
      <c r="B6210" s="226" t="s">
        <v>6492</v>
      </c>
      <c r="C6210" s="338" t="s">
        <v>13669</v>
      </c>
      <c r="D6210" s="249"/>
      <c r="E6210" s="249"/>
      <c r="G6210" s="184">
        <f t="shared" si="740"/>
        <v>364.25689999999997</v>
      </c>
      <c r="H6210" s="184">
        <f t="shared" si="741"/>
        <v>138.08600297999999</v>
      </c>
      <c r="I6210" s="188">
        <f t="shared" si="735"/>
        <v>226.17089701999998</v>
      </c>
      <c r="K6210" s="188">
        <v>0</v>
      </c>
      <c r="L6210" s="188">
        <v>0</v>
      </c>
      <c r="M6210" s="188">
        <f t="shared" si="736"/>
        <v>0</v>
      </c>
      <c r="O6210" s="188">
        <v>364.25689999999997</v>
      </c>
      <c r="P6210" s="188">
        <v>138.08600297999999</v>
      </c>
      <c r="Q6210" s="188">
        <f t="shared" si="737"/>
        <v>226.17089701999998</v>
      </c>
      <c r="S6210" s="188">
        <v>0</v>
      </c>
      <c r="T6210" s="188">
        <v>0</v>
      </c>
      <c r="U6210" s="188">
        <f t="shared" si="738"/>
        <v>0</v>
      </c>
      <c r="W6210" s="188">
        <v>0</v>
      </c>
      <c r="X6210" s="188">
        <v>0</v>
      </c>
      <c r="Y6210" s="188">
        <f t="shared" si="739"/>
        <v>0</v>
      </c>
    </row>
    <row r="6211" spans="2:25" s="187" customFormat="1" hidden="1" x14ac:dyDescent="0.3">
      <c r="B6211" s="226" t="s">
        <v>6493</v>
      </c>
      <c r="C6211" s="338" t="s">
        <v>13670</v>
      </c>
      <c r="D6211" s="249"/>
      <c r="E6211" s="249"/>
      <c r="G6211" s="184">
        <f t="shared" si="740"/>
        <v>314.6293</v>
      </c>
      <c r="H6211" s="184">
        <f t="shared" si="741"/>
        <v>160.33124816999998</v>
      </c>
      <c r="I6211" s="188">
        <f t="shared" si="735"/>
        <v>154.29805183000002</v>
      </c>
      <c r="K6211" s="188">
        <v>0</v>
      </c>
      <c r="L6211" s="188">
        <v>0</v>
      </c>
      <c r="M6211" s="188">
        <f t="shared" si="736"/>
        <v>0</v>
      </c>
      <c r="O6211" s="188">
        <v>314.6293</v>
      </c>
      <c r="P6211" s="188">
        <v>160.33124816999998</v>
      </c>
      <c r="Q6211" s="188">
        <f t="shared" si="737"/>
        <v>154.29805183000002</v>
      </c>
      <c r="S6211" s="188">
        <v>0</v>
      </c>
      <c r="T6211" s="188">
        <v>0</v>
      </c>
      <c r="U6211" s="188">
        <f t="shared" si="738"/>
        <v>0</v>
      </c>
      <c r="W6211" s="188">
        <v>0</v>
      </c>
      <c r="X6211" s="188">
        <v>0</v>
      </c>
      <c r="Y6211" s="188">
        <f t="shared" si="739"/>
        <v>0</v>
      </c>
    </row>
    <row r="6212" spans="2:25" s="187" customFormat="1" hidden="1" x14ac:dyDescent="0.3">
      <c r="B6212" s="226" t="s">
        <v>6494</v>
      </c>
      <c r="C6212" s="338" t="s">
        <v>13671</v>
      </c>
      <c r="D6212" s="249"/>
      <c r="E6212" s="249"/>
      <c r="G6212" s="184">
        <f t="shared" si="740"/>
        <v>360.18419999999998</v>
      </c>
      <c r="H6212" s="184">
        <f t="shared" si="741"/>
        <v>292.45499999999998</v>
      </c>
      <c r="I6212" s="188">
        <f t="shared" si="735"/>
        <v>67.729199999999992</v>
      </c>
      <c r="K6212" s="188">
        <v>0</v>
      </c>
      <c r="L6212" s="188">
        <v>0</v>
      </c>
      <c r="M6212" s="188">
        <f t="shared" si="736"/>
        <v>0</v>
      </c>
      <c r="O6212" s="188">
        <v>360.18419999999998</v>
      </c>
      <c r="P6212" s="188">
        <v>292.45499999999998</v>
      </c>
      <c r="Q6212" s="188">
        <f t="shared" si="737"/>
        <v>67.729199999999992</v>
      </c>
      <c r="S6212" s="188">
        <v>0</v>
      </c>
      <c r="T6212" s="188">
        <v>0</v>
      </c>
      <c r="U6212" s="188">
        <f t="shared" si="738"/>
        <v>0</v>
      </c>
      <c r="W6212" s="188">
        <v>0</v>
      </c>
      <c r="X6212" s="188">
        <v>0</v>
      </c>
      <c r="Y6212" s="188">
        <f t="shared" si="739"/>
        <v>0</v>
      </c>
    </row>
    <row r="6213" spans="2:25" s="187" customFormat="1" hidden="1" x14ac:dyDescent="0.3">
      <c r="B6213" s="226" t="s">
        <v>6495</v>
      </c>
      <c r="C6213" s="338" t="s">
        <v>13672</v>
      </c>
      <c r="D6213" s="249"/>
      <c r="E6213" s="249"/>
      <c r="G6213" s="184">
        <f t="shared" si="740"/>
        <v>3092.4490000000001</v>
      </c>
      <c r="H6213" s="184">
        <f t="shared" si="741"/>
        <v>2301.7293</v>
      </c>
      <c r="I6213" s="188">
        <f t="shared" si="735"/>
        <v>790.7197000000001</v>
      </c>
      <c r="K6213" s="188">
        <v>0</v>
      </c>
      <c r="L6213" s="188">
        <v>0</v>
      </c>
      <c r="M6213" s="188">
        <f t="shared" si="736"/>
        <v>0</v>
      </c>
      <c r="O6213" s="188">
        <v>3092.4490000000001</v>
      </c>
      <c r="P6213" s="188">
        <v>2301.7293</v>
      </c>
      <c r="Q6213" s="188">
        <f t="shared" si="737"/>
        <v>790.7197000000001</v>
      </c>
      <c r="S6213" s="188">
        <v>0</v>
      </c>
      <c r="T6213" s="188">
        <v>0</v>
      </c>
      <c r="U6213" s="188">
        <f t="shared" si="738"/>
        <v>0</v>
      </c>
      <c r="W6213" s="188">
        <v>0</v>
      </c>
      <c r="X6213" s="188">
        <v>0</v>
      </c>
      <c r="Y6213" s="188">
        <f t="shared" si="739"/>
        <v>0</v>
      </c>
    </row>
    <row r="6214" spans="2:25" s="187" customFormat="1" hidden="1" x14ac:dyDescent="0.3">
      <c r="B6214" s="226" t="s">
        <v>6496</v>
      </c>
      <c r="C6214" s="338" t="s">
        <v>13673</v>
      </c>
      <c r="D6214" s="249"/>
      <c r="E6214" s="249"/>
      <c r="G6214" s="184">
        <f t="shared" si="740"/>
        <v>250.20580000000001</v>
      </c>
      <c r="H6214" s="184">
        <f t="shared" si="741"/>
        <v>215.72564496999999</v>
      </c>
      <c r="I6214" s="188">
        <f t="shared" si="735"/>
        <v>34.48015503000002</v>
      </c>
      <c r="K6214" s="188">
        <v>0</v>
      </c>
      <c r="L6214" s="188">
        <v>0</v>
      </c>
      <c r="M6214" s="188">
        <f t="shared" si="736"/>
        <v>0</v>
      </c>
      <c r="O6214" s="188">
        <v>250.20580000000001</v>
      </c>
      <c r="P6214" s="188">
        <v>215.72564496999999</v>
      </c>
      <c r="Q6214" s="188">
        <f t="shared" si="737"/>
        <v>34.48015503000002</v>
      </c>
      <c r="S6214" s="188">
        <v>0</v>
      </c>
      <c r="T6214" s="188">
        <v>0</v>
      </c>
      <c r="U6214" s="188">
        <f t="shared" si="738"/>
        <v>0</v>
      </c>
      <c r="W6214" s="188">
        <v>0</v>
      </c>
      <c r="X6214" s="188">
        <v>0</v>
      </c>
      <c r="Y6214" s="188">
        <f t="shared" si="739"/>
        <v>0</v>
      </c>
    </row>
    <row r="6215" spans="2:25" s="187" customFormat="1" hidden="1" x14ac:dyDescent="0.3">
      <c r="B6215" s="226" t="s">
        <v>6497</v>
      </c>
      <c r="C6215" s="338" t="s">
        <v>13674</v>
      </c>
      <c r="D6215" s="249"/>
      <c r="E6215" s="249"/>
      <c r="G6215" s="184">
        <f t="shared" si="740"/>
        <v>506.55099999999999</v>
      </c>
      <c r="H6215" s="184">
        <f t="shared" si="741"/>
        <v>452.17006500000002</v>
      </c>
      <c r="I6215" s="188">
        <f t="shared" si="735"/>
        <v>54.380934999999965</v>
      </c>
      <c r="K6215" s="188">
        <v>0</v>
      </c>
      <c r="L6215" s="188">
        <v>0</v>
      </c>
      <c r="M6215" s="188">
        <f t="shared" si="736"/>
        <v>0</v>
      </c>
      <c r="O6215" s="188">
        <v>506.55099999999999</v>
      </c>
      <c r="P6215" s="188">
        <v>452.17006500000002</v>
      </c>
      <c r="Q6215" s="188">
        <f t="shared" si="737"/>
        <v>54.380934999999965</v>
      </c>
      <c r="S6215" s="188">
        <v>0</v>
      </c>
      <c r="T6215" s="188">
        <v>0</v>
      </c>
      <c r="U6215" s="188">
        <f t="shared" si="738"/>
        <v>0</v>
      </c>
      <c r="W6215" s="188">
        <v>0</v>
      </c>
      <c r="X6215" s="188">
        <v>0</v>
      </c>
      <c r="Y6215" s="188">
        <f t="shared" si="739"/>
        <v>0</v>
      </c>
    </row>
    <row r="6216" spans="2:25" s="187" customFormat="1" hidden="1" x14ac:dyDescent="0.3">
      <c r="B6216" s="226" t="s">
        <v>6498</v>
      </c>
      <c r="C6216" s="338" t="s">
        <v>13675</v>
      </c>
      <c r="D6216" s="249"/>
      <c r="E6216" s="249"/>
      <c r="G6216" s="184">
        <f t="shared" si="740"/>
        <v>6540.2415000000001</v>
      </c>
      <c r="H6216" s="184">
        <f t="shared" si="741"/>
        <v>6536.4733999999999</v>
      </c>
      <c r="I6216" s="188">
        <f t="shared" si="735"/>
        <v>3.7681000000002314</v>
      </c>
      <c r="K6216" s="188">
        <v>0</v>
      </c>
      <c r="L6216" s="188">
        <v>0</v>
      </c>
      <c r="M6216" s="188">
        <f t="shared" si="736"/>
        <v>0</v>
      </c>
      <c r="O6216" s="188">
        <v>6540.2415000000001</v>
      </c>
      <c r="P6216" s="188">
        <v>6536.4733999999999</v>
      </c>
      <c r="Q6216" s="188">
        <f t="shared" si="737"/>
        <v>3.7681000000002314</v>
      </c>
      <c r="S6216" s="188">
        <v>0</v>
      </c>
      <c r="T6216" s="188">
        <v>0</v>
      </c>
      <c r="U6216" s="188">
        <f t="shared" si="738"/>
        <v>0</v>
      </c>
      <c r="W6216" s="188">
        <v>0</v>
      </c>
      <c r="X6216" s="188">
        <v>0</v>
      </c>
      <c r="Y6216" s="188">
        <f t="shared" si="739"/>
        <v>0</v>
      </c>
    </row>
    <row r="6217" spans="2:25" s="187" customFormat="1" hidden="1" x14ac:dyDescent="0.3">
      <c r="B6217" s="226" t="s">
        <v>6499</v>
      </c>
      <c r="C6217" s="338" t="s">
        <v>13676</v>
      </c>
      <c r="D6217" s="249"/>
      <c r="E6217" s="249"/>
      <c r="G6217" s="184">
        <f t="shared" si="740"/>
        <v>34.267099999999999</v>
      </c>
      <c r="H6217" s="184">
        <f t="shared" si="741"/>
        <v>24.54893916</v>
      </c>
      <c r="I6217" s="188">
        <f t="shared" ref="I6217:I6233" si="742">+ABS(G6217-H6217)</f>
        <v>9.7181608399999995</v>
      </c>
      <c r="K6217" s="188">
        <v>0</v>
      </c>
      <c r="L6217" s="188">
        <v>0</v>
      </c>
      <c r="M6217" s="188">
        <f t="shared" ref="M6217:M6233" si="743">+ABS(K6217-L6217)</f>
        <v>0</v>
      </c>
      <c r="O6217" s="188">
        <v>34.267099999999999</v>
      </c>
      <c r="P6217" s="188">
        <v>24.54893916</v>
      </c>
      <c r="Q6217" s="188">
        <f t="shared" ref="Q6217:Q6233" si="744">+ABS(O6217-P6217)</f>
        <v>9.7181608399999995</v>
      </c>
      <c r="S6217" s="188">
        <v>0</v>
      </c>
      <c r="T6217" s="188">
        <v>0</v>
      </c>
      <c r="U6217" s="188">
        <f t="shared" ref="U6217:U6232" si="745">+ABS(S6217-T6217)</f>
        <v>0</v>
      </c>
      <c r="W6217" s="188">
        <v>0</v>
      </c>
      <c r="X6217" s="188">
        <v>0</v>
      </c>
      <c r="Y6217" s="188">
        <f t="shared" ref="Y6217:Y6233" si="746">+ABS(W6217-X6217)</f>
        <v>0</v>
      </c>
    </row>
    <row r="6218" spans="2:25" s="187" customFormat="1" hidden="1" x14ac:dyDescent="0.3">
      <c r="B6218" s="226" t="s">
        <v>6500</v>
      </c>
      <c r="C6218" s="338" t="s">
        <v>13677</v>
      </c>
      <c r="D6218" s="249"/>
      <c r="E6218" s="249"/>
      <c r="G6218" s="184">
        <f t="shared" si="740"/>
        <v>213.95340000000002</v>
      </c>
      <c r="H6218" s="184">
        <f t="shared" si="741"/>
        <v>194.01557758999999</v>
      </c>
      <c r="I6218" s="188">
        <f t="shared" si="742"/>
        <v>19.937822410000024</v>
      </c>
      <c r="K6218" s="188">
        <v>0</v>
      </c>
      <c r="L6218" s="188">
        <v>0</v>
      </c>
      <c r="M6218" s="188">
        <f t="shared" si="743"/>
        <v>0</v>
      </c>
      <c r="O6218" s="188">
        <v>213.95340000000002</v>
      </c>
      <c r="P6218" s="188">
        <v>194.01557758999999</v>
      </c>
      <c r="Q6218" s="188">
        <f t="shared" si="744"/>
        <v>19.937822410000024</v>
      </c>
      <c r="S6218" s="188">
        <v>0</v>
      </c>
      <c r="T6218" s="188">
        <v>0</v>
      </c>
      <c r="U6218" s="188">
        <f t="shared" si="745"/>
        <v>0</v>
      </c>
      <c r="W6218" s="188">
        <v>0</v>
      </c>
      <c r="X6218" s="188">
        <v>0</v>
      </c>
      <c r="Y6218" s="188">
        <f t="shared" si="746"/>
        <v>0</v>
      </c>
    </row>
    <row r="6219" spans="2:25" s="187" customFormat="1" hidden="1" x14ac:dyDescent="0.3">
      <c r="B6219" s="226" t="s">
        <v>6501</v>
      </c>
      <c r="C6219" s="338" t="s">
        <v>13678</v>
      </c>
      <c r="D6219" s="249"/>
      <c r="E6219" s="249"/>
      <c r="G6219" s="184">
        <f t="shared" si="740"/>
        <v>130.24279999999999</v>
      </c>
      <c r="H6219" s="184">
        <f t="shared" si="741"/>
        <v>107.77954068000001</v>
      </c>
      <c r="I6219" s="188">
        <f t="shared" si="742"/>
        <v>22.463259319999977</v>
      </c>
      <c r="K6219" s="188">
        <v>0</v>
      </c>
      <c r="L6219" s="188">
        <v>0</v>
      </c>
      <c r="M6219" s="188">
        <f t="shared" si="743"/>
        <v>0</v>
      </c>
      <c r="O6219" s="188">
        <v>130.24279999999999</v>
      </c>
      <c r="P6219" s="188">
        <v>107.77954068000001</v>
      </c>
      <c r="Q6219" s="188">
        <f t="shared" si="744"/>
        <v>22.463259319999977</v>
      </c>
      <c r="S6219" s="188">
        <v>0</v>
      </c>
      <c r="T6219" s="188">
        <v>0</v>
      </c>
      <c r="U6219" s="188">
        <f t="shared" si="745"/>
        <v>0</v>
      </c>
      <c r="W6219" s="188">
        <v>0</v>
      </c>
      <c r="X6219" s="188">
        <v>0</v>
      </c>
      <c r="Y6219" s="188">
        <f t="shared" si="746"/>
        <v>0</v>
      </c>
    </row>
    <row r="6220" spans="2:25" s="187" customFormat="1" hidden="1" x14ac:dyDescent="0.3">
      <c r="B6220" s="226" t="s">
        <v>6502</v>
      </c>
      <c r="C6220" s="338" t="s">
        <v>13679</v>
      </c>
      <c r="D6220" s="249"/>
      <c r="E6220" s="249"/>
      <c r="G6220" s="184">
        <f t="shared" si="740"/>
        <v>141.84139999999999</v>
      </c>
      <c r="H6220" s="184">
        <f t="shared" si="741"/>
        <v>130.35797273</v>
      </c>
      <c r="I6220" s="188">
        <f t="shared" si="742"/>
        <v>11.483427269999993</v>
      </c>
      <c r="K6220" s="188">
        <v>0</v>
      </c>
      <c r="L6220" s="188">
        <v>0</v>
      </c>
      <c r="M6220" s="188">
        <f t="shared" si="743"/>
        <v>0</v>
      </c>
      <c r="O6220" s="188">
        <v>141.84139999999999</v>
      </c>
      <c r="P6220" s="188">
        <v>130.35797273</v>
      </c>
      <c r="Q6220" s="188">
        <f t="shared" si="744"/>
        <v>11.483427269999993</v>
      </c>
      <c r="S6220" s="188">
        <v>0</v>
      </c>
      <c r="T6220" s="188">
        <v>0</v>
      </c>
      <c r="U6220" s="188">
        <f t="shared" si="745"/>
        <v>0</v>
      </c>
      <c r="W6220" s="188">
        <v>0</v>
      </c>
      <c r="X6220" s="188">
        <v>0</v>
      </c>
      <c r="Y6220" s="188">
        <f t="shared" si="746"/>
        <v>0</v>
      </c>
    </row>
    <row r="6221" spans="2:25" s="187" customFormat="1" hidden="1" x14ac:dyDescent="0.3">
      <c r="B6221" s="226" t="s">
        <v>6503</v>
      </c>
      <c r="C6221" s="338" t="s">
        <v>13680</v>
      </c>
      <c r="D6221" s="249"/>
      <c r="E6221" s="249"/>
      <c r="G6221" s="184">
        <f t="shared" si="740"/>
        <v>7712.7488999999996</v>
      </c>
      <c r="H6221" s="184">
        <f t="shared" si="741"/>
        <v>7179.1462183799995</v>
      </c>
      <c r="I6221" s="188">
        <f t="shared" si="742"/>
        <v>533.60268162000011</v>
      </c>
      <c r="K6221" s="188">
        <v>0</v>
      </c>
      <c r="L6221" s="188">
        <v>0</v>
      </c>
      <c r="M6221" s="188">
        <f t="shared" si="743"/>
        <v>0</v>
      </c>
      <c r="O6221" s="188">
        <v>7712.7488999999996</v>
      </c>
      <c r="P6221" s="188">
        <v>7179.1462183799995</v>
      </c>
      <c r="Q6221" s="188">
        <f t="shared" si="744"/>
        <v>533.60268162000011</v>
      </c>
      <c r="S6221" s="188">
        <v>0</v>
      </c>
      <c r="T6221" s="188">
        <v>0</v>
      </c>
      <c r="U6221" s="188">
        <f t="shared" si="745"/>
        <v>0</v>
      </c>
      <c r="W6221" s="188">
        <v>0</v>
      </c>
      <c r="X6221" s="188">
        <v>0</v>
      </c>
      <c r="Y6221" s="188">
        <f t="shared" si="746"/>
        <v>0</v>
      </c>
    </row>
    <row r="6222" spans="2:25" s="187" customFormat="1" hidden="1" x14ac:dyDescent="0.3">
      <c r="B6222" s="226" t="s">
        <v>6504</v>
      </c>
      <c r="C6222" s="338" t="s">
        <v>13681</v>
      </c>
      <c r="D6222" s="249"/>
      <c r="E6222" s="249"/>
      <c r="G6222" s="184">
        <f t="shared" si="740"/>
        <v>1846.9991</v>
      </c>
      <c r="H6222" s="184">
        <f t="shared" si="741"/>
        <v>958.95986100000005</v>
      </c>
      <c r="I6222" s="188">
        <f t="shared" si="742"/>
        <v>888.03923899999995</v>
      </c>
      <c r="K6222" s="188">
        <v>0</v>
      </c>
      <c r="L6222" s="188">
        <v>0</v>
      </c>
      <c r="M6222" s="188">
        <f t="shared" si="743"/>
        <v>0</v>
      </c>
      <c r="O6222" s="188">
        <v>1846.9991</v>
      </c>
      <c r="P6222" s="188">
        <v>958.95986100000005</v>
      </c>
      <c r="Q6222" s="188">
        <f t="shared" si="744"/>
        <v>888.03923899999995</v>
      </c>
      <c r="S6222" s="188">
        <v>0</v>
      </c>
      <c r="T6222" s="188">
        <v>0</v>
      </c>
      <c r="U6222" s="188">
        <f t="shared" si="745"/>
        <v>0</v>
      </c>
      <c r="W6222" s="188">
        <v>0</v>
      </c>
      <c r="X6222" s="188">
        <v>0</v>
      </c>
      <c r="Y6222" s="188">
        <f t="shared" si="746"/>
        <v>0</v>
      </c>
    </row>
    <row r="6223" spans="2:25" s="187" customFormat="1" hidden="1" x14ac:dyDescent="0.3">
      <c r="B6223" s="226" t="s">
        <v>6505</v>
      </c>
      <c r="C6223" s="338" t="s">
        <v>13682</v>
      </c>
      <c r="D6223" s="249"/>
      <c r="E6223" s="249"/>
      <c r="G6223" s="184">
        <f t="shared" si="740"/>
        <v>2012.0502999999999</v>
      </c>
      <c r="H6223" s="184">
        <f t="shared" si="741"/>
        <v>1871.7436851099999</v>
      </c>
      <c r="I6223" s="188">
        <f t="shared" si="742"/>
        <v>140.30661488999999</v>
      </c>
      <c r="K6223" s="188">
        <v>0</v>
      </c>
      <c r="L6223" s="188">
        <v>0</v>
      </c>
      <c r="M6223" s="188">
        <f t="shared" si="743"/>
        <v>0</v>
      </c>
      <c r="O6223" s="188">
        <v>2012.0502999999999</v>
      </c>
      <c r="P6223" s="188">
        <v>1871.7436851099999</v>
      </c>
      <c r="Q6223" s="188">
        <f t="shared" si="744"/>
        <v>140.30661488999999</v>
      </c>
      <c r="S6223" s="188">
        <v>0</v>
      </c>
      <c r="T6223" s="188">
        <v>0</v>
      </c>
      <c r="U6223" s="188">
        <f t="shared" si="745"/>
        <v>0</v>
      </c>
      <c r="W6223" s="188">
        <v>0</v>
      </c>
      <c r="X6223" s="188">
        <v>0</v>
      </c>
      <c r="Y6223" s="188">
        <f t="shared" si="746"/>
        <v>0</v>
      </c>
    </row>
    <row r="6224" spans="2:25" s="187" customFormat="1" hidden="1" x14ac:dyDescent="0.3">
      <c r="B6224" s="226" t="s">
        <v>6506</v>
      </c>
      <c r="C6224" s="338" t="s">
        <v>13683</v>
      </c>
      <c r="D6224" s="249"/>
      <c r="E6224" s="249"/>
      <c r="G6224" s="184">
        <f t="shared" si="740"/>
        <v>8495.9193999999989</v>
      </c>
      <c r="H6224" s="184">
        <f t="shared" si="741"/>
        <v>7752.8622410400003</v>
      </c>
      <c r="I6224" s="188">
        <f t="shared" si="742"/>
        <v>743.05715895999856</v>
      </c>
      <c r="K6224" s="188">
        <v>0</v>
      </c>
      <c r="L6224" s="188">
        <v>0</v>
      </c>
      <c r="M6224" s="188">
        <f t="shared" si="743"/>
        <v>0</v>
      </c>
      <c r="O6224" s="188">
        <v>8495.9193999999989</v>
      </c>
      <c r="P6224" s="188">
        <v>7752.8622410400003</v>
      </c>
      <c r="Q6224" s="188">
        <f t="shared" si="744"/>
        <v>743.05715895999856</v>
      </c>
      <c r="S6224" s="188">
        <v>0</v>
      </c>
      <c r="T6224" s="188">
        <v>0</v>
      </c>
      <c r="U6224" s="188">
        <f t="shared" si="745"/>
        <v>0</v>
      </c>
      <c r="W6224" s="188">
        <v>0</v>
      </c>
      <c r="X6224" s="188">
        <v>0</v>
      </c>
      <c r="Y6224" s="188">
        <f t="shared" si="746"/>
        <v>0</v>
      </c>
    </row>
    <row r="6225" spans="2:26" s="187" customFormat="1" hidden="1" x14ac:dyDescent="0.3">
      <c r="B6225" s="226" t="s">
        <v>6507</v>
      </c>
      <c r="C6225" s="338" t="s">
        <v>13684</v>
      </c>
      <c r="D6225" s="249"/>
      <c r="E6225" s="249"/>
      <c r="G6225" s="184">
        <f t="shared" si="740"/>
        <v>241.9615</v>
      </c>
      <c r="H6225" s="184">
        <f t="shared" si="741"/>
        <v>229.70980988000002</v>
      </c>
      <c r="I6225" s="188">
        <f t="shared" si="742"/>
        <v>12.251690119999978</v>
      </c>
      <c r="K6225" s="188">
        <v>0</v>
      </c>
      <c r="L6225" s="188">
        <v>0</v>
      </c>
      <c r="M6225" s="188">
        <f t="shared" si="743"/>
        <v>0</v>
      </c>
      <c r="O6225" s="188">
        <v>241.9615</v>
      </c>
      <c r="P6225" s="188">
        <v>229.70980988000002</v>
      </c>
      <c r="Q6225" s="188">
        <f t="shared" si="744"/>
        <v>12.251690119999978</v>
      </c>
      <c r="S6225" s="188">
        <v>0</v>
      </c>
      <c r="T6225" s="188">
        <v>0</v>
      </c>
      <c r="U6225" s="188">
        <f t="shared" si="745"/>
        <v>0</v>
      </c>
      <c r="W6225" s="188">
        <v>0</v>
      </c>
      <c r="X6225" s="188">
        <v>0</v>
      </c>
      <c r="Y6225" s="188">
        <f t="shared" si="746"/>
        <v>0</v>
      </c>
    </row>
    <row r="6226" spans="2:26" s="187" customFormat="1" hidden="1" x14ac:dyDescent="0.3">
      <c r="B6226" s="226" t="s">
        <v>6508</v>
      </c>
      <c r="C6226" s="338" t="s">
        <v>13685</v>
      </c>
      <c r="D6226" s="249"/>
      <c r="E6226" s="249"/>
      <c r="G6226" s="184">
        <f t="shared" si="740"/>
        <v>127.455</v>
      </c>
      <c r="H6226" s="184">
        <f t="shared" si="741"/>
        <v>123.43634208</v>
      </c>
      <c r="I6226" s="188">
        <f t="shared" si="742"/>
        <v>4.0186579199999954</v>
      </c>
      <c r="K6226" s="188">
        <v>0</v>
      </c>
      <c r="L6226" s="188">
        <v>0</v>
      </c>
      <c r="M6226" s="188">
        <f t="shared" si="743"/>
        <v>0</v>
      </c>
      <c r="O6226" s="188">
        <v>127.455</v>
      </c>
      <c r="P6226" s="188">
        <v>123.43634208</v>
      </c>
      <c r="Q6226" s="188">
        <f t="shared" si="744"/>
        <v>4.0186579199999954</v>
      </c>
      <c r="S6226" s="188">
        <v>0</v>
      </c>
      <c r="T6226" s="188">
        <v>0</v>
      </c>
      <c r="U6226" s="188">
        <f t="shared" si="745"/>
        <v>0</v>
      </c>
      <c r="W6226" s="188">
        <v>0</v>
      </c>
      <c r="X6226" s="188">
        <v>0</v>
      </c>
      <c r="Y6226" s="188">
        <f t="shared" si="746"/>
        <v>0</v>
      </c>
    </row>
    <row r="6227" spans="2:26" s="187" customFormat="1" hidden="1" x14ac:dyDescent="0.3">
      <c r="B6227" s="226" t="s">
        <v>6509</v>
      </c>
      <c r="C6227" s="338" t="s">
        <v>13686</v>
      </c>
      <c r="D6227" s="249"/>
      <c r="E6227" s="249"/>
      <c r="G6227" s="184">
        <f t="shared" ref="G6227:G6229" si="747">+K6227+O6227+S6227+W6227</f>
        <v>262.8426</v>
      </c>
      <c r="H6227" s="184">
        <f t="shared" ref="H6227:H6229" si="748">+L6227+P6227+T6227+X6227</f>
        <v>212.23581096000001</v>
      </c>
      <c r="I6227" s="188">
        <f t="shared" ref="I6227:I6229" si="749">+ABS(G6227-H6227)</f>
        <v>50.606789039999995</v>
      </c>
      <c r="K6227" s="188">
        <v>0</v>
      </c>
      <c r="L6227" s="188">
        <v>0</v>
      </c>
      <c r="M6227" s="188">
        <v>0</v>
      </c>
      <c r="O6227" s="188">
        <v>262.8426</v>
      </c>
      <c r="P6227" s="188">
        <v>212.23581096000001</v>
      </c>
      <c r="Q6227" s="188">
        <v>0</v>
      </c>
      <c r="S6227" s="188">
        <v>0</v>
      </c>
      <c r="T6227" s="188">
        <v>0</v>
      </c>
      <c r="U6227" s="188">
        <v>0</v>
      </c>
      <c r="W6227" s="188">
        <v>0</v>
      </c>
      <c r="X6227" s="188">
        <v>0</v>
      </c>
      <c r="Y6227" s="188">
        <v>0</v>
      </c>
    </row>
    <row r="6228" spans="2:26" s="187" customFormat="1" hidden="1" x14ac:dyDescent="0.3">
      <c r="B6228" s="226" t="s">
        <v>6510</v>
      </c>
      <c r="C6228" s="338" t="s">
        <v>13687</v>
      </c>
      <c r="D6228" s="249"/>
      <c r="E6228" s="249"/>
      <c r="G6228" s="184">
        <f t="shared" si="747"/>
        <v>94.054599999999994</v>
      </c>
      <c r="H6228" s="184">
        <f t="shared" si="748"/>
        <v>54.787950000000002</v>
      </c>
      <c r="I6228" s="188">
        <f t="shared" si="749"/>
        <v>39.266649999999991</v>
      </c>
      <c r="K6228" s="188">
        <v>0</v>
      </c>
      <c r="L6228" s="188">
        <v>0</v>
      </c>
      <c r="M6228" s="188">
        <v>0</v>
      </c>
      <c r="O6228" s="188">
        <v>94.054599999999994</v>
      </c>
      <c r="P6228" s="188">
        <v>54.787950000000002</v>
      </c>
      <c r="Q6228" s="188">
        <v>0</v>
      </c>
      <c r="S6228" s="188">
        <v>0</v>
      </c>
      <c r="T6228" s="188">
        <v>0</v>
      </c>
      <c r="U6228" s="188">
        <v>0</v>
      </c>
      <c r="W6228" s="188">
        <v>0</v>
      </c>
      <c r="X6228" s="188">
        <v>0</v>
      </c>
      <c r="Y6228" s="188">
        <v>0</v>
      </c>
    </row>
    <row r="6229" spans="2:26" s="187" customFormat="1" hidden="1" x14ac:dyDescent="0.3">
      <c r="B6229" s="226" t="s">
        <v>6511</v>
      </c>
      <c r="C6229" s="338" t="s">
        <v>13688</v>
      </c>
      <c r="D6229" s="249"/>
      <c r="E6229" s="249"/>
      <c r="G6229" s="184">
        <f t="shared" si="747"/>
        <v>3307.6655999999998</v>
      </c>
      <c r="H6229" s="184">
        <f t="shared" si="748"/>
        <v>692.97694899999999</v>
      </c>
      <c r="I6229" s="188">
        <f t="shared" si="749"/>
        <v>2614.6886509999999</v>
      </c>
      <c r="K6229" s="188">
        <v>0</v>
      </c>
      <c r="L6229" s="188">
        <v>0</v>
      </c>
      <c r="M6229" s="188">
        <v>0</v>
      </c>
      <c r="O6229" s="188">
        <v>3307.6655999999998</v>
      </c>
      <c r="P6229" s="188">
        <v>692.97694899999999</v>
      </c>
      <c r="Q6229" s="188">
        <v>0</v>
      </c>
      <c r="S6229" s="188">
        <v>0</v>
      </c>
      <c r="T6229" s="188">
        <v>0</v>
      </c>
      <c r="U6229" s="188">
        <v>0</v>
      </c>
      <c r="W6229" s="188">
        <v>0</v>
      </c>
      <c r="X6229" s="188">
        <v>0</v>
      </c>
      <c r="Y6229" s="188">
        <v>0</v>
      </c>
    </row>
    <row r="6230" spans="2:26" s="187" customFormat="1" x14ac:dyDescent="0.3">
      <c r="B6230" s="262" t="s">
        <v>335</v>
      </c>
      <c r="C6230" s="338" t="s">
        <v>13754</v>
      </c>
      <c r="D6230" s="249">
        <v>1855.0105000000003</v>
      </c>
      <c r="E6230" s="249">
        <v>1774.1475</v>
      </c>
      <c r="F6230" s="183"/>
      <c r="G6230" s="176">
        <f>+K6230+O6230+S6230+W6230-D6230</f>
        <v>1842564.8150999998</v>
      </c>
      <c r="H6230" s="176">
        <f>+L6230+P6230+T6230+X6230-E6230</f>
        <v>1894678.0677500002</v>
      </c>
      <c r="I6230" s="176">
        <f t="shared" si="742"/>
        <v>52113.252650000388</v>
      </c>
      <c r="J6230" s="179"/>
      <c r="K6230" s="245">
        <v>0</v>
      </c>
      <c r="L6230" s="245">
        <v>0</v>
      </c>
      <c r="M6230" s="245">
        <f t="shared" si="743"/>
        <v>0</v>
      </c>
      <c r="N6230" s="179"/>
      <c r="O6230" s="243">
        <v>0</v>
      </c>
      <c r="P6230" s="243">
        <v>0</v>
      </c>
      <c r="Q6230" s="243">
        <f t="shared" si="744"/>
        <v>0</v>
      </c>
      <c r="R6230" s="244"/>
      <c r="S6230" s="243">
        <v>0</v>
      </c>
      <c r="T6230" s="243">
        <v>0</v>
      </c>
      <c r="U6230" s="243">
        <f t="shared" si="745"/>
        <v>0</v>
      </c>
      <c r="V6230" s="244"/>
      <c r="W6230" s="243">
        <v>1844419.8255999999</v>
      </c>
      <c r="X6230" s="243">
        <v>1896452.2152500001</v>
      </c>
      <c r="Y6230" s="243">
        <f t="shared" si="746"/>
        <v>52032.389650000259</v>
      </c>
    </row>
    <row r="6231" spans="2:26" s="187" customFormat="1" hidden="1" x14ac:dyDescent="0.3">
      <c r="B6231" s="226" t="s">
        <v>6512</v>
      </c>
      <c r="C6231" s="338" t="s">
        <v>13689</v>
      </c>
      <c r="D6231" s="249"/>
      <c r="E6231" s="249"/>
      <c r="G6231" s="184">
        <f>+K6231+O6231+S6231+W6231</f>
        <v>1844419.8255999999</v>
      </c>
      <c r="H6231" s="184">
        <f>+L6231+P6231+T6231+X6231</f>
        <v>1896452.2152500001</v>
      </c>
      <c r="I6231" s="188">
        <f t="shared" si="742"/>
        <v>52032.389650000259</v>
      </c>
      <c r="K6231" s="188">
        <v>0</v>
      </c>
      <c r="L6231" s="188">
        <v>0</v>
      </c>
      <c r="M6231" s="188">
        <f t="shared" si="743"/>
        <v>0</v>
      </c>
      <c r="O6231" s="188">
        <v>0</v>
      </c>
      <c r="P6231" s="188">
        <v>0</v>
      </c>
      <c r="Q6231" s="188">
        <f t="shared" si="744"/>
        <v>0</v>
      </c>
      <c r="S6231" s="188">
        <v>0</v>
      </c>
      <c r="T6231" s="188">
        <v>0</v>
      </c>
      <c r="U6231" s="188">
        <f t="shared" si="745"/>
        <v>0</v>
      </c>
      <c r="W6231" s="188">
        <v>1844419.8255999999</v>
      </c>
      <c r="X6231" s="188">
        <v>1896452.2152500001</v>
      </c>
      <c r="Y6231" s="188">
        <f t="shared" si="746"/>
        <v>52032.389650000259</v>
      </c>
    </row>
    <row r="6232" spans="2:26" s="187" customFormat="1" x14ac:dyDescent="0.3">
      <c r="B6232" s="262" t="s">
        <v>7524</v>
      </c>
      <c r="C6232" s="338" t="s">
        <v>13755</v>
      </c>
      <c r="D6232" s="249">
        <v>172864.46670000002</v>
      </c>
      <c r="E6232" s="249">
        <v>170764.40350350001</v>
      </c>
      <c r="F6232" s="183"/>
      <c r="G6232" s="176">
        <f>+K6232+O6232+S6232+W6232-D6232</f>
        <v>653989.5024</v>
      </c>
      <c r="H6232" s="176">
        <f>+L6232+P6232+T6232+X6232-E6232</f>
        <v>723068.66921120009</v>
      </c>
      <c r="I6232" s="176">
        <f t="shared" si="742"/>
        <v>69079.166811200092</v>
      </c>
      <c r="J6232" s="179"/>
      <c r="K6232" s="245">
        <v>0</v>
      </c>
      <c r="L6232" s="245">
        <v>0</v>
      </c>
      <c r="M6232" s="245">
        <f t="shared" si="743"/>
        <v>0</v>
      </c>
      <c r="N6232" s="179"/>
      <c r="O6232" s="243">
        <v>0</v>
      </c>
      <c r="P6232" s="243">
        <v>0</v>
      </c>
      <c r="Q6232" s="243">
        <f t="shared" si="744"/>
        <v>0</v>
      </c>
      <c r="R6232" s="244"/>
      <c r="S6232" s="243">
        <v>826853.96909999999</v>
      </c>
      <c r="T6232" s="243">
        <v>893833.07271470013</v>
      </c>
      <c r="U6232" s="243">
        <f t="shared" si="745"/>
        <v>66979.103614700143</v>
      </c>
      <c r="V6232" s="244"/>
      <c r="W6232" s="243">
        <v>0</v>
      </c>
      <c r="X6232" s="243">
        <v>0</v>
      </c>
      <c r="Y6232" s="243">
        <f t="shared" si="746"/>
        <v>0</v>
      </c>
    </row>
    <row r="6233" spans="2:26" s="187" customFormat="1" hidden="1" x14ac:dyDescent="0.3">
      <c r="B6233" s="226" t="s">
        <v>6513</v>
      </c>
      <c r="C6233" s="338" t="s">
        <v>13690</v>
      </c>
      <c r="D6233" s="249"/>
      <c r="E6233" s="249"/>
      <c r="G6233" s="184">
        <f>+K6233+O6233+S6233+W6233</f>
        <v>826853.96909999999</v>
      </c>
      <c r="H6233" s="184">
        <f>+L6233+P6233+T6233+X6233</f>
        <v>893833.07271470013</v>
      </c>
      <c r="I6233" s="188">
        <f t="shared" si="742"/>
        <v>66979.103614700143</v>
      </c>
      <c r="K6233" s="188">
        <v>0</v>
      </c>
      <c r="L6233" s="188">
        <v>0</v>
      </c>
      <c r="M6233" s="188">
        <f t="shared" si="743"/>
        <v>0</v>
      </c>
      <c r="O6233" s="188">
        <v>0</v>
      </c>
      <c r="P6233" s="188">
        <v>0</v>
      </c>
      <c r="Q6233" s="188">
        <f t="shared" si="744"/>
        <v>0</v>
      </c>
      <c r="S6233" s="188">
        <v>826853.96909999999</v>
      </c>
      <c r="T6233" s="188">
        <v>893833.07271470013</v>
      </c>
      <c r="U6233" s="188">
        <f>+ABS(S6233-T6233)</f>
        <v>66979.103614700143</v>
      </c>
      <c r="W6233" s="188">
        <v>0</v>
      </c>
      <c r="X6233" s="188">
        <v>0</v>
      </c>
      <c r="Y6233" s="188">
        <f t="shared" si="746"/>
        <v>0</v>
      </c>
    </row>
    <row r="6234" spans="2:26" s="187" customFormat="1" hidden="1" x14ac:dyDescent="0.3">
      <c r="C6234" s="340"/>
      <c r="D6234" s="257"/>
      <c r="E6234" s="257"/>
      <c r="G6234" s="188"/>
      <c r="H6234" s="188"/>
      <c r="I6234" s="188"/>
      <c r="K6234" s="188"/>
      <c r="L6234" s="188"/>
      <c r="M6234" s="188"/>
      <c r="O6234" s="188"/>
      <c r="P6234" s="188"/>
      <c r="Q6234" s="188"/>
      <c r="S6234" s="188"/>
      <c r="T6234" s="188"/>
      <c r="U6234" s="188"/>
      <c r="W6234" s="188"/>
      <c r="X6234" s="188"/>
      <c r="Y6234" s="188"/>
    </row>
    <row r="6235" spans="2:26" s="187" customFormat="1" hidden="1" x14ac:dyDescent="0.3">
      <c r="C6235" s="340"/>
      <c r="D6235" s="257"/>
      <c r="E6235" s="257"/>
      <c r="G6235" s="188"/>
      <c r="H6235" s="188"/>
      <c r="I6235" s="188"/>
      <c r="K6235" s="188"/>
      <c r="L6235" s="188"/>
      <c r="M6235" s="188"/>
      <c r="O6235" s="188"/>
      <c r="P6235" s="188"/>
      <c r="Q6235" s="188"/>
      <c r="S6235" s="188"/>
      <c r="T6235" s="188"/>
      <c r="U6235" s="188"/>
      <c r="W6235" s="188"/>
      <c r="X6235" s="188"/>
      <c r="Y6235" s="188"/>
    </row>
    <row r="6236" spans="2:26" s="187" customFormat="1" hidden="1" x14ac:dyDescent="0.3">
      <c r="C6236" s="340"/>
      <c r="D6236" s="257"/>
      <c r="E6236" s="257"/>
      <c r="G6236" s="188"/>
      <c r="H6236" s="188"/>
      <c r="I6236" s="188"/>
      <c r="K6236" s="188"/>
      <c r="L6236" s="188"/>
      <c r="M6236" s="188"/>
      <c r="O6236" s="188"/>
      <c r="P6236" s="188"/>
      <c r="Q6236" s="188"/>
      <c r="S6236" s="188"/>
      <c r="T6236" s="188"/>
      <c r="U6236" s="188"/>
      <c r="W6236" s="188"/>
      <c r="X6236" s="188"/>
      <c r="Y6236" s="188"/>
    </row>
    <row r="6237" spans="2:26" s="229" customFormat="1" x14ac:dyDescent="0.3">
      <c r="B6237" s="187"/>
      <c r="C6237" s="340"/>
      <c r="D6237" s="258"/>
      <c r="E6237" s="258"/>
      <c r="F6237" s="187"/>
      <c r="G6237" s="187"/>
      <c r="H6237" s="187"/>
      <c r="I6237" s="187"/>
      <c r="J6237" s="187"/>
      <c r="K6237" s="228"/>
      <c r="L6237" s="228"/>
      <c r="M6237" s="187"/>
      <c r="N6237" s="187"/>
      <c r="O6237" s="187"/>
      <c r="P6237" s="187"/>
      <c r="Q6237" s="187"/>
      <c r="R6237" s="187"/>
      <c r="S6237" s="187"/>
      <c r="T6237" s="187"/>
      <c r="U6237" s="187"/>
      <c r="V6237" s="187"/>
      <c r="W6237" s="187"/>
      <c r="X6237" s="187"/>
      <c r="Y6237" s="187"/>
      <c r="Z6237" s="187"/>
    </row>
    <row r="6238" spans="2:26" x14ac:dyDescent="0.3">
      <c r="D6238" s="277"/>
      <c r="E6238" s="277"/>
      <c r="G6238" s="182">
        <f>+G7-negdsen!I113</f>
        <v>0</v>
      </c>
      <c r="H6238" s="182">
        <f>+H7-negdsen!J113</f>
        <v>0</v>
      </c>
      <c r="K6238" s="182">
        <f>+K7-negdsen!Q113</f>
        <v>0</v>
      </c>
      <c r="L6238" s="182">
        <f>+L7-negdsen!R113</f>
        <v>0</v>
      </c>
      <c r="O6238" s="182">
        <f>+O7-negdsen!Y113</f>
        <v>0</v>
      </c>
      <c r="P6238" s="182">
        <f>+P7-negdsen!Z113</f>
        <v>0</v>
      </c>
      <c r="S6238" s="182">
        <f>+S7-negdsen!AG113</f>
        <v>0</v>
      </c>
      <c r="T6238" s="182">
        <f>+T7-negdsen!AH113</f>
        <v>0</v>
      </c>
      <c r="W6238" s="182">
        <f>+W7-negdsen!AO113</f>
        <v>0</v>
      </c>
      <c r="X6238" s="182">
        <f>+X7-negdsen!AP113</f>
        <v>0</v>
      </c>
    </row>
    <row r="6239" spans="2:26" x14ac:dyDescent="0.3">
      <c r="D6239" s="276"/>
      <c r="E6239" s="276"/>
      <c r="P6239" s="181"/>
    </row>
    <row r="6240" spans="2:26" x14ac:dyDescent="0.3">
      <c r="H6240" s="180"/>
      <c r="O6240" s="181"/>
    </row>
    <row r="6241" spans="13:24" x14ac:dyDescent="0.3">
      <c r="M6241" s="158" t="s">
        <v>269</v>
      </c>
    </row>
    <row r="6244" spans="13:24" x14ac:dyDescent="0.3">
      <c r="W6244" s="190"/>
      <c r="X6244" s="190"/>
    </row>
  </sheetData>
  <autoFilter ref="B6:Y6236" xr:uid="{BBE15EA6-74A2-42B9-96C6-4A2A5C893C95}">
    <filterColumn colId="0">
      <colorFilter dxfId="2" cellColor="0"/>
    </filterColumn>
  </autoFilter>
  <mergeCells count="5">
    <mergeCell ref="G5:I5"/>
    <mergeCell ref="K5:M5"/>
    <mergeCell ref="O5:Q5"/>
    <mergeCell ref="S5:U5"/>
    <mergeCell ref="W5:Y5"/>
  </mergeCells>
  <printOptions horizontalCentered="1" verticalCentered="1"/>
  <pageMargins left="0" right="0" top="0" bottom="0" header="0" footer="0"/>
  <pageSetup paperSize="9" scale="47" fitToWidth="0" orientation="landscape" r:id="rId1"/>
  <headerFooter differentOddEven="1"/>
  <ignoredErrors>
    <ignoredError sqref="K6236:L6236 Q7 O3:P6 Q3:Q6 O6236:Q6236 O1:Q2 K3:L6 M3:M6 M6236:M1048576 K6238:L1048576 K1:M2 O6240:Q1048576 O6237:O6239 Q6237:Q6239 H8:I8 G9:I12 I6232 G6233:I1048576 I6230 I6123 G6124:I6226 I6108 G6109:I6122 I6029 G6030:I6107 I5962 G5963:I6028 I5885 G5886:I5961 I5855 G5856:I5884 I5744 G5745:I5854 I5715 G5716:I5743 I5648 G5649:I5714 I5600 G5601:I5647 I5509 G5510:I5599 I5449 G5450:I5508 I5353 G5354:I5448 I5100 G5101:I5352 I4852 G4853:I5099 I4667 G4668:I4851 I4453 G4454:I4666 I4200 G4201:I4452 I3973 G3974:I4199 I3834 G3835:I3972 I3663 G3664:I3833 I3431 G3432:I3662 I3200 G3201:I3430 I2900 G2901:I3199 I2729 G2730:I2899 I2551 G2552:I2728 I2357 G2358:I2550 I2159 G2160:I2356 I1947 G1948:I2158 I1752 G1753:I1946 I1552 G1553:I1751 I1432 G1433:I1550 I1397 G1398:I1431 I1394 G1395:I1396 I1387 G1388:I1393 I1350 G1351:I1386 I1344 G1345:I1349 I1342 G1343:I1343 I1318 G1319:I1341 I1316 G1317:I1317 I1290 G1291:I1315 I1288 G1289:I1289 I1285 G1286:I1287 I1283 G1284:I1284 I1220 G1221:I1282 I1159 G1160:I1219 I1153 G1154:I1158 I1147 G1148:I1152 I1007 G1008:I1146 I926 G927:I1006 I839 G840:I925 I624 G625:I838 I315 G316:I623 I293 G294:I314 I185 G186:I292 I112 G113:I184 I109 G110:I111 I66 G67:I108 I21 G22:I65 I19 G20:I20 I17 G18:I18 I13 G14:I16 G7:I7 G6231:I6231 G3:H6 I3:I6 G1:I2 G8 G6232:H6232 G17:H17 G13:H13 G19:H19 G21:H21 G66:H66 G109:H109 G112:H112 G185:H185 G293:H293 G315:H315 G624:H624 G839:H839 G926:H926 G1007:H1007 G1147:H1147 G1153:H1153 G1159:H1159 G1220:H1220 G1283:H1283 G1285:H1285 G1288:H1288 G1290:H1290 G1316:H1316 G1318:H1318 G1342:H1342 G1344:H1344 G1350:H1350 G1387:H1387 G1394:H1394 G1397:H1397 G1432:H1432 G1552:H1552 G1752:H1752 G1947:H1947 G2159:H2159 G2357:H2357 G2551:H2551 G2729:H2729 G2900:H2900 G3200:H3200 G3431:H3431 G3663:H3663 G3834:H3834 G3973:H3973 G4200:H4200 G4453:H4453 G4667:H4667 G4852:H4852 G5100:H5100 G5353:H5353 G5449:H5449 G5509:H5509 G5600:H5600 G5648:H5648 G5715:H5715 G5744:H5744 G5855:H5855 G5885:H5885 G5962:H5962 G6029:H6029 G6108:H6108 G6123:H6123 G6227:I6229 G6230:H6230" formula="1"/>
    <ignoredError sqref="C1:C1048576" numberStoredAsText="1"/>
    <ignoredError sqref="O7:P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B24-99F1-48AA-A074-5D8F9C61F807}">
  <sheetPr filterMode="1">
    <tabColor rgb="FF0070C0"/>
    <outlinePr summaryBelow="0" summaryRight="0"/>
    <pageSetUpPr autoPageBreaks="0" fitToPage="1"/>
  </sheetPr>
  <dimension ref="A1:AB171"/>
  <sheetViews>
    <sheetView showOutlineSymbols="0" view="pageBreakPreview" zoomScale="85" zoomScaleNormal="85" zoomScaleSheetLayoutView="85" workbookViewId="0">
      <pane xSplit="4" ySplit="8" topLeftCell="E9" activePane="bottomRight" state="frozen"/>
      <selection activeCell="P338" sqref="P338"/>
      <selection pane="topRight" activeCell="P338" sqref="P338"/>
      <selection pane="bottomLeft" activeCell="P338" sqref="P338"/>
      <selection pane="bottomRight" activeCell="P338" sqref="P338"/>
    </sheetView>
  </sheetViews>
  <sheetFormatPr defaultColWidth="6.77734375" defaultRowHeight="12.75" customHeight="1" outlineLevelCol="7" x14ac:dyDescent="0.3"/>
  <cols>
    <col min="1" max="1" width="38.21875" style="203" customWidth="1"/>
    <col min="2" max="2" width="1.21875" style="295" customWidth="1" collapsed="1"/>
    <col min="3" max="3" width="11.33203125" style="203" hidden="1" customWidth="1" outlineLevel="7"/>
    <col min="4" max="4" width="10.88671875" style="203" hidden="1" customWidth="1" outlineLevel="7"/>
    <col min="5" max="5" width="13.77734375" style="203" customWidth="1"/>
    <col min="6" max="6" width="13" style="203" customWidth="1"/>
    <col min="7" max="7" width="9.21875" style="203" hidden="1" customWidth="1"/>
    <col min="8" max="8" width="12.21875" style="203" customWidth="1"/>
    <col min="9" max="9" width="1.5546875" style="205" customWidth="1"/>
    <col min="10" max="10" width="12.6640625" style="203" customWidth="1"/>
    <col min="11" max="11" width="11.77734375" style="203" customWidth="1"/>
    <col min="12" max="12" width="9.21875" style="203" hidden="1" customWidth="1"/>
    <col min="13" max="13" width="13" style="203" customWidth="1"/>
    <col min="14" max="14" width="1.44140625" style="205" customWidth="1"/>
    <col min="15" max="15" width="12.21875" style="203" customWidth="1"/>
    <col min="16" max="16" width="11.44140625" style="203" customWidth="1"/>
    <col min="17" max="17" width="6.5546875" style="203" hidden="1" customWidth="1"/>
    <col min="18" max="18" width="10.77734375" style="203" customWidth="1"/>
    <col min="19" max="19" width="1.21875" style="205" customWidth="1"/>
    <col min="20" max="20" width="11.21875" style="203" customWidth="1"/>
    <col min="21" max="21" width="11" style="203" customWidth="1"/>
    <col min="22" max="22" width="6.5546875" style="203" hidden="1" customWidth="1"/>
    <col min="23" max="23" width="13" style="203" customWidth="1"/>
    <col min="24" max="24" width="0.88671875" style="205" customWidth="1"/>
    <col min="25" max="25" width="12" style="203" customWidth="1"/>
    <col min="26" max="26" width="11.5546875" style="203" customWidth="1"/>
    <col min="27" max="27" width="6.5546875" style="203" hidden="1" customWidth="1"/>
    <col min="28" max="28" width="10.21875" style="203" customWidth="1"/>
    <col min="29" max="30" width="6.77734375" style="141"/>
    <col min="31" max="32" width="10.44140625" style="141" bestFit="1" customWidth="1"/>
    <col min="33" max="243" width="6.77734375" style="141"/>
    <col min="244" max="244" width="38.21875" style="141" customWidth="1"/>
    <col min="245" max="245" width="2.77734375" style="141" customWidth="1"/>
    <col min="246" max="246" width="12.77734375" style="141" customWidth="1"/>
    <col min="247" max="247" width="11.77734375" style="141" customWidth="1"/>
    <col min="248" max="248" width="12.21875" style="141" customWidth="1"/>
    <col min="249" max="249" width="8.21875" style="141" customWidth="1"/>
    <col min="250" max="250" width="6.5546875" style="141" customWidth="1"/>
    <col min="251" max="251" width="12.21875" style="141" customWidth="1"/>
    <col min="252" max="252" width="2" style="141" customWidth="1"/>
    <col min="253" max="253" width="12.77734375" style="141" customWidth="1"/>
    <col min="254" max="255" width="11.77734375" style="141" customWidth="1"/>
    <col min="256" max="256" width="8.21875" style="141" customWidth="1"/>
    <col min="257" max="257" width="6.5546875" style="141" customWidth="1"/>
    <col min="258" max="258" width="10.77734375" style="141" customWidth="1"/>
    <col min="259" max="259" width="3" style="141" customWidth="1"/>
    <col min="260" max="260" width="12.77734375" style="141" customWidth="1"/>
    <col min="261" max="261" width="10.21875" style="141" customWidth="1"/>
    <col min="262" max="262" width="11.21875" style="141" customWidth="1"/>
    <col min="263" max="264" width="6.5546875" style="141" customWidth="1"/>
    <col min="265" max="265" width="10.77734375" style="141" customWidth="1"/>
    <col min="266" max="266" width="1.5546875" style="141" customWidth="1"/>
    <col min="267" max="267" width="10.77734375" style="141" customWidth="1"/>
    <col min="268" max="268" width="10.21875" style="141" customWidth="1"/>
    <col min="269" max="269" width="11.77734375" style="141" customWidth="1"/>
    <col min="270" max="271" width="6.5546875" style="141" customWidth="1"/>
    <col min="272" max="272" width="11.21875" style="141" customWidth="1"/>
    <col min="273" max="273" width="1.5546875" style="141" customWidth="1"/>
    <col min="274" max="274" width="12.77734375" style="141" customWidth="1"/>
    <col min="275" max="275" width="10.21875" style="141" customWidth="1"/>
    <col min="276" max="276" width="12" style="141" customWidth="1"/>
    <col min="277" max="278" width="6.5546875" style="141" customWidth="1"/>
    <col min="279" max="279" width="9.77734375" style="141" customWidth="1"/>
    <col min="280" max="499" width="6.77734375" style="141"/>
    <col min="500" max="500" width="38.21875" style="141" customWidth="1"/>
    <col min="501" max="501" width="2.77734375" style="141" customWidth="1"/>
    <col min="502" max="502" width="12.77734375" style="141" customWidth="1"/>
    <col min="503" max="503" width="11.77734375" style="141" customWidth="1"/>
    <col min="504" max="504" width="12.21875" style="141" customWidth="1"/>
    <col min="505" max="505" width="8.21875" style="141" customWidth="1"/>
    <col min="506" max="506" width="6.5546875" style="141" customWidth="1"/>
    <col min="507" max="507" width="12.21875" style="141" customWidth="1"/>
    <col min="508" max="508" width="2" style="141" customWidth="1"/>
    <col min="509" max="509" width="12.77734375" style="141" customWidth="1"/>
    <col min="510" max="511" width="11.77734375" style="141" customWidth="1"/>
    <col min="512" max="512" width="8.21875" style="141" customWidth="1"/>
    <col min="513" max="513" width="6.5546875" style="141" customWidth="1"/>
    <col min="514" max="514" width="10.77734375" style="141" customWidth="1"/>
    <col min="515" max="515" width="3" style="141" customWidth="1"/>
    <col min="516" max="516" width="12.77734375" style="141" customWidth="1"/>
    <col min="517" max="517" width="10.21875" style="141" customWidth="1"/>
    <col min="518" max="518" width="11.21875" style="141" customWidth="1"/>
    <col min="519" max="520" width="6.5546875" style="141" customWidth="1"/>
    <col min="521" max="521" width="10.77734375" style="141" customWidth="1"/>
    <col min="522" max="522" width="1.5546875" style="141" customWidth="1"/>
    <col min="523" max="523" width="10.77734375" style="141" customWidth="1"/>
    <col min="524" max="524" width="10.21875" style="141" customWidth="1"/>
    <col min="525" max="525" width="11.77734375" style="141" customWidth="1"/>
    <col min="526" max="527" width="6.5546875" style="141" customWidth="1"/>
    <col min="528" max="528" width="11.21875" style="141" customWidth="1"/>
    <col min="529" max="529" width="1.5546875" style="141" customWidth="1"/>
    <col min="530" max="530" width="12.77734375" style="141" customWidth="1"/>
    <col min="531" max="531" width="10.21875" style="141" customWidth="1"/>
    <col min="532" max="532" width="12" style="141" customWidth="1"/>
    <col min="533" max="534" width="6.5546875" style="141" customWidth="1"/>
    <col min="535" max="535" width="9.77734375" style="141" customWidth="1"/>
    <col min="536" max="755" width="6.77734375" style="141"/>
    <col min="756" max="756" width="38.21875" style="141" customWidth="1"/>
    <col min="757" max="757" width="2.77734375" style="141" customWidth="1"/>
    <col min="758" max="758" width="12.77734375" style="141" customWidth="1"/>
    <col min="759" max="759" width="11.77734375" style="141" customWidth="1"/>
    <col min="760" max="760" width="12.21875" style="141" customWidth="1"/>
    <col min="761" max="761" width="8.21875" style="141" customWidth="1"/>
    <col min="762" max="762" width="6.5546875" style="141" customWidth="1"/>
    <col min="763" max="763" width="12.21875" style="141" customWidth="1"/>
    <col min="764" max="764" width="2" style="141" customWidth="1"/>
    <col min="765" max="765" width="12.77734375" style="141" customWidth="1"/>
    <col min="766" max="767" width="11.77734375" style="141" customWidth="1"/>
    <col min="768" max="768" width="8.21875" style="141" customWidth="1"/>
    <col min="769" max="769" width="6.5546875" style="141" customWidth="1"/>
    <col min="770" max="770" width="10.77734375" style="141" customWidth="1"/>
    <col min="771" max="771" width="3" style="141" customWidth="1"/>
    <col min="772" max="772" width="12.77734375" style="141" customWidth="1"/>
    <col min="773" max="773" width="10.21875" style="141" customWidth="1"/>
    <col min="774" max="774" width="11.21875" style="141" customWidth="1"/>
    <col min="775" max="776" width="6.5546875" style="141" customWidth="1"/>
    <col min="777" max="777" width="10.77734375" style="141" customWidth="1"/>
    <col min="778" max="778" width="1.5546875" style="141" customWidth="1"/>
    <col min="779" max="779" width="10.77734375" style="141" customWidth="1"/>
    <col min="780" max="780" width="10.21875" style="141" customWidth="1"/>
    <col min="781" max="781" width="11.77734375" style="141" customWidth="1"/>
    <col min="782" max="783" width="6.5546875" style="141" customWidth="1"/>
    <col min="784" max="784" width="11.21875" style="141" customWidth="1"/>
    <col min="785" max="785" width="1.5546875" style="141" customWidth="1"/>
    <col min="786" max="786" width="12.77734375" style="141" customWidth="1"/>
    <col min="787" max="787" width="10.21875" style="141" customWidth="1"/>
    <col min="788" max="788" width="12" style="141" customWidth="1"/>
    <col min="789" max="790" width="6.5546875" style="141" customWidth="1"/>
    <col min="791" max="791" width="9.77734375" style="141" customWidth="1"/>
    <col min="792" max="1011" width="6.77734375" style="141"/>
    <col min="1012" max="1012" width="38.21875" style="141" customWidth="1"/>
    <col min="1013" max="1013" width="2.77734375" style="141" customWidth="1"/>
    <col min="1014" max="1014" width="12.77734375" style="141" customWidth="1"/>
    <col min="1015" max="1015" width="11.77734375" style="141" customWidth="1"/>
    <col min="1016" max="1016" width="12.21875" style="141" customWidth="1"/>
    <col min="1017" max="1017" width="8.21875" style="141" customWidth="1"/>
    <col min="1018" max="1018" width="6.5546875" style="141" customWidth="1"/>
    <col min="1019" max="1019" width="12.21875" style="141" customWidth="1"/>
    <col min="1020" max="1020" width="2" style="141" customWidth="1"/>
    <col min="1021" max="1021" width="12.77734375" style="141" customWidth="1"/>
    <col min="1022" max="1023" width="11.77734375" style="141" customWidth="1"/>
    <col min="1024" max="1024" width="8.21875" style="141" customWidth="1"/>
    <col min="1025" max="1025" width="6.5546875" style="141" customWidth="1"/>
    <col min="1026" max="1026" width="10.77734375" style="141" customWidth="1"/>
    <col min="1027" max="1027" width="3" style="141" customWidth="1"/>
    <col min="1028" max="1028" width="12.77734375" style="141" customWidth="1"/>
    <col min="1029" max="1029" width="10.21875" style="141" customWidth="1"/>
    <col min="1030" max="1030" width="11.21875" style="141" customWidth="1"/>
    <col min="1031" max="1032" width="6.5546875" style="141" customWidth="1"/>
    <col min="1033" max="1033" width="10.77734375" style="141" customWidth="1"/>
    <col min="1034" max="1034" width="1.5546875" style="141" customWidth="1"/>
    <col min="1035" max="1035" width="10.77734375" style="141" customWidth="1"/>
    <col min="1036" max="1036" width="10.21875" style="141" customWidth="1"/>
    <col min="1037" max="1037" width="11.77734375" style="141" customWidth="1"/>
    <col min="1038" max="1039" width="6.5546875" style="141" customWidth="1"/>
    <col min="1040" max="1040" width="11.21875" style="141" customWidth="1"/>
    <col min="1041" max="1041" width="1.5546875" style="141" customWidth="1"/>
    <col min="1042" max="1042" width="12.77734375" style="141" customWidth="1"/>
    <col min="1043" max="1043" width="10.21875" style="141" customWidth="1"/>
    <col min="1044" max="1044" width="12" style="141" customWidth="1"/>
    <col min="1045" max="1046" width="6.5546875" style="141" customWidth="1"/>
    <col min="1047" max="1047" width="9.77734375" style="141" customWidth="1"/>
    <col min="1048" max="1267" width="6.77734375" style="141"/>
    <col min="1268" max="1268" width="38.21875" style="141" customWidth="1"/>
    <col min="1269" max="1269" width="2.77734375" style="141" customWidth="1"/>
    <col min="1270" max="1270" width="12.77734375" style="141" customWidth="1"/>
    <col min="1271" max="1271" width="11.77734375" style="141" customWidth="1"/>
    <col min="1272" max="1272" width="12.21875" style="141" customWidth="1"/>
    <col min="1273" max="1273" width="8.21875" style="141" customWidth="1"/>
    <col min="1274" max="1274" width="6.5546875" style="141" customWidth="1"/>
    <col min="1275" max="1275" width="12.21875" style="141" customWidth="1"/>
    <col min="1276" max="1276" width="2" style="141" customWidth="1"/>
    <col min="1277" max="1277" width="12.77734375" style="141" customWidth="1"/>
    <col min="1278" max="1279" width="11.77734375" style="141" customWidth="1"/>
    <col min="1280" max="1280" width="8.21875" style="141" customWidth="1"/>
    <col min="1281" max="1281" width="6.5546875" style="141" customWidth="1"/>
    <col min="1282" max="1282" width="10.77734375" style="141" customWidth="1"/>
    <col min="1283" max="1283" width="3" style="141" customWidth="1"/>
    <col min="1284" max="1284" width="12.77734375" style="141" customWidth="1"/>
    <col min="1285" max="1285" width="10.21875" style="141" customWidth="1"/>
    <col min="1286" max="1286" width="11.21875" style="141" customWidth="1"/>
    <col min="1287" max="1288" width="6.5546875" style="141" customWidth="1"/>
    <col min="1289" max="1289" width="10.77734375" style="141" customWidth="1"/>
    <col min="1290" max="1290" width="1.5546875" style="141" customWidth="1"/>
    <col min="1291" max="1291" width="10.77734375" style="141" customWidth="1"/>
    <col min="1292" max="1292" width="10.21875" style="141" customWidth="1"/>
    <col min="1293" max="1293" width="11.77734375" style="141" customWidth="1"/>
    <col min="1294" max="1295" width="6.5546875" style="141" customWidth="1"/>
    <col min="1296" max="1296" width="11.21875" style="141" customWidth="1"/>
    <col min="1297" max="1297" width="1.5546875" style="141" customWidth="1"/>
    <col min="1298" max="1298" width="12.77734375" style="141" customWidth="1"/>
    <col min="1299" max="1299" width="10.21875" style="141" customWidth="1"/>
    <col min="1300" max="1300" width="12" style="141" customWidth="1"/>
    <col min="1301" max="1302" width="6.5546875" style="141" customWidth="1"/>
    <col min="1303" max="1303" width="9.77734375" style="141" customWidth="1"/>
    <col min="1304" max="1523" width="6.77734375" style="141"/>
    <col min="1524" max="1524" width="38.21875" style="141" customWidth="1"/>
    <col min="1525" max="1525" width="2.77734375" style="141" customWidth="1"/>
    <col min="1526" max="1526" width="12.77734375" style="141" customWidth="1"/>
    <col min="1527" max="1527" width="11.77734375" style="141" customWidth="1"/>
    <col min="1528" max="1528" width="12.21875" style="141" customWidth="1"/>
    <col min="1529" max="1529" width="8.21875" style="141" customWidth="1"/>
    <col min="1530" max="1530" width="6.5546875" style="141" customWidth="1"/>
    <col min="1531" max="1531" width="12.21875" style="141" customWidth="1"/>
    <col min="1532" max="1532" width="2" style="141" customWidth="1"/>
    <col min="1533" max="1533" width="12.77734375" style="141" customWidth="1"/>
    <col min="1534" max="1535" width="11.77734375" style="141" customWidth="1"/>
    <col min="1536" max="1536" width="8.21875" style="141" customWidth="1"/>
    <col min="1537" max="1537" width="6.5546875" style="141" customWidth="1"/>
    <col min="1538" max="1538" width="10.77734375" style="141" customWidth="1"/>
    <col min="1539" max="1539" width="3" style="141" customWidth="1"/>
    <col min="1540" max="1540" width="12.77734375" style="141" customWidth="1"/>
    <col min="1541" max="1541" width="10.21875" style="141" customWidth="1"/>
    <col min="1542" max="1542" width="11.21875" style="141" customWidth="1"/>
    <col min="1543" max="1544" width="6.5546875" style="141" customWidth="1"/>
    <col min="1545" max="1545" width="10.77734375" style="141" customWidth="1"/>
    <col min="1546" max="1546" width="1.5546875" style="141" customWidth="1"/>
    <col min="1547" max="1547" width="10.77734375" style="141" customWidth="1"/>
    <col min="1548" max="1548" width="10.21875" style="141" customWidth="1"/>
    <col min="1549" max="1549" width="11.77734375" style="141" customWidth="1"/>
    <col min="1550" max="1551" width="6.5546875" style="141" customWidth="1"/>
    <col min="1552" max="1552" width="11.21875" style="141" customWidth="1"/>
    <col min="1553" max="1553" width="1.5546875" style="141" customWidth="1"/>
    <col min="1554" max="1554" width="12.77734375" style="141" customWidth="1"/>
    <col min="1555" max="1555" width="10.21875" style="141" customWidth="1"/>
    <col min="1556" max="1556" width="12" style="141" customWidth="1"/>
    <col min="1557" max="1558" width="6.5546875" style="141" customWidth="1"/>
    <col min="1559" max="1559" width="9.77734375" style="141" customWidth="1"/>
    <col min="1560" max="1779" width="6.77734375" style="141"/>
    <col min="1780" max="1780" width="38.21875" style="141" customWidth="1"/>
    <col min="1781" max="1781" width="2.77734375" style="141" customWidth="1"/>
    <col min="1782" max="1782" width="12.77734375" style="141" customWidth="1"/>
    <col min="1783" max="1783" width="11.77734375" style="141" customWidth="1"/>
    <col min="1784" max="1784" width="12.21875" style="141" customWidth="1"/>
    <col min="1785" max="1785" width="8.21875" style="141" customWidth="1"/>
    <col min="1786" max="1786" width="6.5546875" style="141" customWidth="1"/>
    <col min="1787" max="1787" width="12.21875" style="141" customWidth="1"/>
    <col min="1788" max="1788" width="2" style="141" customWidth="1"/>
    <col min="1789" max="1789" width="12.77734375" style="141" customWidth="1"/>
    <col min="1790" max="1791" width="11.77734375" style="141" customWidth="1"/>
    <col min="1792" max="1792" width="8.21875" style="141" customWidth="1"/>
    <col min="1793" max="1793" width="6.5546875" style="141" customWidth="1"/>
    <col min="1794" max="1794" width="10.77734375" style="141" customWidth="1"/>
    <col min="1795" max="1795" width="3" style="141" customWidth="1"/>
    <col min="1796" max="1796" width="12.77734375" style="141" customWidth="1"/>
    <col min="1797" max="1797" width="10.21875" style="141" customWidth="1"/>
    <col min="1798" max="1798" width="11.21875" style="141" customWidth="1"/>
    <col min="1799" max="1800" width="6.5546875" style="141" customWidth="1"/>
    <col min="1801" max="1801" width="10.77734375" style="141" customWidth="1"/>
    <col min="1802" max="1802" width="1.5546875" style="141" customWidth="1"/>
    <col min="1803" max="1803" width="10.77734375" style="141" customWidth="1"/>
    <col min="1804" max="1804" width="10.21875" style="141" customWidth="1"/>
    <col min="1805" max="1805" width="11.77734375" style="141" customWidth="1"/>
    <col min="1806" max="1807" width="6.5546875" style="141" customWidth="1"/>
    <col min="1808" max="1808" width="11.21875" style="141" customWidth="1"/>
    <col min="1809" max="1809" width="1.5546875" style="141" customWidth="1"/>
    <col min="1810" max="1810" width="12.77734375" style="141" customWidth="1"/>
    <col min="1811" max="1811" width="10.21875" style="141" customWidth="1"/>
    <col min="1812" max="1812" width="12" style="141" customWidth="1"/>
    <col min="1813" max="1814" width="6.5546875" style="141" customWidth="1"/>
    <col min="1815" max="1815" width="9.77734375" style="141" customWidth="1"/>
    <col min="1816" max="2035" width="6.77734375" style="141"/>
    <col min="2036" max="2036" width="38.21875" style="141" customWidth="1"/>
    <col min="2037" max="2037" width="2.77734375" style="141" customWidth="1"/>
    <col min="2038" max="2038" width="12.77734375" style="141" customWidth="1"/>
    <col min="2039" max="2039" width="11.77734375" style="141" customWidth="1"/>
    <col min="2040" max="2040" width="12.21875" style="141" customWidth="1"/>
    <col min="2041" max="2041" width="8.21875" style="141" customWidth="1"/>
    <col min="2042" max="2042" width="6.5546875" style="141" customWidth="1"/>
    <col min="2043" max="2043" width="12.21875" style="141" customWidth="1"/>
    <col min="2044" max="2044" width="2" style="141" customWidth="1"/>
    <col min="2045" max="2045" width="12.77734375" style="141" customWidth="1"/>
    <col min="2046" max="2047" width="11.77734375" style="141" customWidth="1"/>
    <col min="2048" max="2048" width="8.21875" style="141" customWidth="1"/>
    <col min="2049" max="2049" width="6.5546875" style="141" customWidth="1"/>
    <col min="2050" max="2050" width="10.77734375" style="141" customWidth="1"/>
    <col min="2051" max="2051" width="3" style="141" customWidth="1"/>
    <col min="2052" max="2052" width="12.77734375" style="141" customWidth="1"/>
    <col min="2053" max="2053" width="10.21875" style="141" customWidth="1"/>
    <col min="2054" max="2054" width="11.21875" style="141" customWidth="1"/>
    <col min="2055" max="2056" width="6.5546875" style="141" customWidth="1"/>
    <col min="2057" max="2057" width="10.77734375" style="141" customWidth="1"/>
    <col min="2058" max="2058" width="1.5546875" style="141" customWidth="1"/>
    <col min="2059" max="2059" width="10.77734375" style="141" customWidth="1"/>
    <col min="2060" max="2060" width="10.21875" style="141" customWidth="1"/>
    <col min="2061" max="2061" width="11.77734375" style="141" customWidth="1"/>
    <col min="2062" max="2063" width="6.5546875" style="141" customWidth="1"/>
    <col min="2064" max="2064" width="11.21875" style="141" customWidth="1"/>
    <col min="2065" max="2065" width="1.5546875" style="141" customWidth="1"/>
    <col min="2066" max="2066" width="12.77734375" style="141" customWidth="1"/>
    <col min="2067" max="2067" width="10.21875" style="141" customWidth="1"/>
    <col min="2068" max="2068" width="12" style="141" customWidth="1"/>
    <col min="2069" max="2070" width="6.5546875" style="141" customWidth="1"/>
    <col min="2071" max="2071" width="9.77734375" style="141" customWidth="1"/>
    <col min="2072" max="2291" width="6.77734375" style="141"/>
    <col min="2292" max="2292" width="38.21875" style="141" customWidth="1"/>
    <col min="2293" max="2293" width="2.77734375" style="141" customWidth="1"/>
    <col min="2294" max="2294" width="12.77734375" style="141" customWidth="1"/>
    <col min="2295" max="2295" width="11.77734375" style="141" customWidth="1"/>
    <col min="2296" max="2296" width="12.21875" style="141" customWidth="1"/>
    <col min="2297" max="2297" width="8.21875" style="141" customWidth="1"/>
    <col min="2298" max="2298" width="6.5546875" style="141" customWidth="1"/>
    <col min="2299" max="2299" width="12.21875" style="141" customWidth="1"/>
    <col min="2300" max="2300" width="2" style="141" customWidth="1"/>
    <col min="2301" max="2301" width="12.77734375" style="141" customWidth="1"/>
    <col min="2302" max="2303" width="11.77734375" style="141" customWidth="1"/>
    <col min="2304" max="2304" width="8.21875" style="141" customWidth="1"/>
    <col min="2305" max="2305" width="6.5546875" style="141" customWidth="1"/>
    <col min="2306" max="2306" width="10.77734375" style="141" customWidth="1"/>
    <col min="2307" max="2307" width="3" style="141" customWidth="1"/>
    <col min="2308" max="2308" width="12.77734375" style="141" customWidth="1"/>
    <col min="2309" max="2309" width="10.21875" style="141" customWidth="1"/>
    <col min="2310" max="2310" width="11.21875" style="141" customWidth="1"/>
    <col min="2311" max="2312" width="6.5546875" style="141" customWidth="1"/>
    <col min="2313" max="2313" width="10.77734375" style="141" customWidth="1"/>
    <col min="2314" max="2314" width="1.5546875" style="141" customWidth="1"/>
    <col min="2315" max="2315" width="10.77734375" style="141" customWidth="1"/>
    <col min="2316" max="2316" width="10.21875" style="141" customWidth="1"/>
    <col min="2317" max="2317" width="11.77734375" style="141" customWidth="1"/>
    <col min="2318" max="2319" width="6.5546875" style="141" customWidth="1"/>
    <col min="2320" max="2320" width="11.21875" style="141" customWidth="1"/>
    <col min="2321" max="2321" width="1.5546875" style="141" customWidth="1"/>
    <col min="2322" max="2322" width="12.77734375" style="141" customWidth="1"/>
    <col min="2323" max="2323" width="10.21875" style="141" customWidth="1"/>
    <col min="2324" max="2324" width="12" style="141" customWidth="1"/>
    <col min="2325" max="2326" width="6.5546875" style="141" customWidth="1"/>
    <col min="2327" max="2327" width="9.77734375" style="141" customWidth="1"/>
    <col min="2328" max="2547" width="6.77734375" style="141"/>
    <col min="2548" max="2548" width="38.21875" style="141" customWidth="1"/>
    <col min="2549" max="2549" width="2.77734375" style="141" customWidth="1"/>
    <col min="2550" max="2550" width="12.77734375" style="141" customWidth="1"/>
    <col min="2551" max="2551" width="11.77734375" style="141" customWidth="1"/>
    <col min="2552" max="2552" width="12.21875" style="141" customWidth="1"/>
    <col min="2553" max="2553" width="8.21875" style="141" customWidth="1"/>
    <col min="2554" max="2554" width="6.5546875" style="141" customWidth="1"/>
    <col min="2555" max="2555" width="12.21875" style="141" customWidth="1"/>
    <col min="2556" max="2556" width="2" style="141" customWidth="1"/>
    <col min="2557" max="2557" width="12.77734375" style="141" customWidth="1"/>
    <col min="2558" max="2559" width="11.77734375" style="141" customWidth="1"/>
    <col min="2560" max="2560" width="8.21875" style="141" customWidth="1"/>
    <col min="2561" max="2561" width="6.5546875" style="141" customWidth="1"/>
    <col min="2562" max="2562" width="10.77734375" style="141" customWidth="1"/>
    <col min="2563" max="2563" width="3" style="141" customWidth="1"/>
    <col min="2564" max="2564" width="12.77734375" style="141" customWidth="1"/>
    <col min="2565" max="2565" width="10.21875" style="141" customWidth="1"/>
    <col min="2566" max="2566" width="11.21875" style="141" customWidth="1"/>
    <col min="2567" max="2568" width="6.5546875" style="141" customWidth="1"/>
    <col min="2569" max="2569" width="10.77734375" style="141" customWidth="1"/>
    <col min="2570" max="2570" width="1.5546875" style="141" customWidth="1"/>
    <col min="2571" max="2571" width="10.77734375" style="141" customWidth="1"/>
    <col min="2572" max="2572" width="10.21875" style="141" customWidth="1"/>
    <col min="2573" max="2573" width="11.77734375" style="141" customWidth="1"/>
    <col min="2574" max="2575" width="6.5546875" style="141" customWidth="1"/>
    <col min="2576" max="2576" width="11.21875" style="141" customWidth="1"/>
    <col min="2577" max="2577" width="1.5546875" style="141" customWidth="1"/>
    <col min="2578" max="2578" width="12.77734375" style="141" customWidth="1"/>
    <col min="2579" max="2579" width="10.21875" style="141" customWidth="1"/>
    <col min="2580" max="2580" width="12" style="141" customWidth="1"/>
    <col min="2581" max="2582" width="6.5546875" style="141" customWidth="1"/>
    <col min="2583" max="2583" width="9.77734375" style="141" customWidth="1"/>
    <col min="2584" max="2803" width="6.77734375" style="141"/>
    <col min="2804" max="2804" width="38.21875" style="141" customWidth="1"/>
    <col min="2805" max="2805" width="2.77734375" style="141" customWidth="1"/>
    <col min="2806" max="2806" width="12.77734375" style="141" customWidth="1"/>
    <col min="2807" max="2807" width="11.77734375" style="141" customWidth="1"/>
    <col min="2808" max="2808" width="12.21875" style="141" customWidth="1"/>
    <col min="2809" max="2809" width="8.21875" style="141" customWidth="1"/>
    <col min="2810" max="2810" width="6.5546875" style="141" customWidth="1"/>
    <col min="2811" max="2811" width="12.21875" style="141" customWidth="1"/>
    <col min="2812" max="2812" width="2" style="141" customWidth="1"/>
    <col min="2813" max="2813" width="12.77734375" style="141" customWidth="1"/>
    <col min="2814" max="2815" width="11.77734375" style="141" customWidth="1"/>
    <col min="2816" max="2816" width="8.21875" style="141" customWidth="1"/>
    <col min="2817" max="2817" width="6.5546875" style="141" customWidth="1"/>
    <col min="2818" max="2818" width="10.77734375" style="141" customWidth="1"/>
    <col min="2819" max="2819" width="3" style="141" customWidth="1"/>
    <col min="2820" max="2820" width="12.77734375" style="141" customWidth="1"/>
    <col min="2821" max="2821" width="10.21875" style="141" customWidth="1"/>
    <col min="2822" max="2822" width="11.21875" style="141" customWidth="1"/>
    <col min="2823" max="2824" width="6.5546875" style="141" customWidth="1"/>
    <col min="2825" max="2825" width="10.77734375" style="141" customWidth="1"/>
    <col min="2826" max="2826" width="1.5546875" style="141" customWidth="1"/>
    <col min="2827" max="2827" width="10.77734375" style="141" customWidth="1"/>
    <col min="2828" max="2828" width="10.21875" style="141" customWidth="1"/>
    <col min="2829" max="2829" width="11.77734375" style="141" customWidth="1"/>
    <col min="2830" max="2831" width="6.5546875" style="141" customWidth="1"/>
    <col min="2832" max="2832" width="11.21875" style="141" customWidth="1"/>
    <col min="2833" max="2833" width="1.5546875" style="141" customWidth="1"/>
    <col min="2834" max="2834" width="12.77734375" style="141" customWidth="1"/>
    <col min="2835" max="2835" width="10.21875" style="141" customWidth="1"/>
    <col min="2836" max="2836" width="12" style="141" customWidth="1"/>
    <col min="2837" max="2838" width="6.5546875" style="141" customWidth="1"/>
    <col min="2839" max="2839" width="9.77734375" style="141" customWidth="1"/>
    <col min="2840" max="3059" width="6.77734375" style="141"/>
    <col min="3060" max="3060" width="38.21875" style="141" customWidth="1"/>
    <col min="3061" max="3061" width="2.77734375" style="141" customWidth="1"/>
    <col min="3062" max="3062" width="12.77734375" style="141" customWidth="1"/>
    <col min="3063" max="3063" width="11.77734375" style="141" customWidth="1"/>
    <col min="3064" max="3064" width="12.21875" style="141" customWidth="1"/>
    <col min="3065" max="3065" width="8.21875" style="141" customWidth="1"/>
    <col min="3066" max="3066" width="6.5546875" style="141" customWidth="1"/>
    <col min="3067" max="3067" width="12.21875" style="141" customWidth="1"/>
    <col min="3068" max="3068" width="2" style="141" customWidth="1"/>
    <col min="3069" max="3069" width="12.77734375" style="141" customWidth="1"/>
    <col min="3070" max="3071" width="11.77734375" style="141" customWidth="1"/>
    <col min="3072" max="3072" width="8.21875" style="141" customWidth="1"/>
    <col min="3073" max="3073" width="6.5546875" style="141" customWidth="1"/>
    <col min="3074" max="3074" width="10.77734375" style="141" customWidth="1"/>
    <col min="3075" max="3075" width="3" style="141" customWidth="1"/>
    <col min="3076" max="3076" width="12.77734375" style="141" customWidth="1"/>
    <col min="3077" max="3077" width="10.21875" style="141" customWidth="1"/>
    <col min="3078" max="3078" width="11.21875" style="141" customWidth="1"/>
    <col min="3079" max="3080" width="6.5546875" style="141" customWidth="1"/>
    <col min="3081" max="3081" width="10.77734375" style="141" customWidth="1"/>
    <col min="3082" max="3082" width="1.5546875" style="141" customWidth="1"/>
    <col min="3083" max="3083" width="10.77734375" style="141" customWidth="1"/>
    <col min="3084" max="3084" width="10.21875" style="141" customWidth="1"/>
    <col min="3085" max="3085" width="11.77734375" style="141" customWidth="1"/>
    <col min="3086" max="3087" width="6.5546875" style="141" customWidth="1"/>
    <col min="3088" max="3088" width="11.21875" style="141" customWidth="1"/>
    <col min="3089" max="3089" width="1.5546875" style="141" customWidth="1"/>
    <col min="3090" max="3090" width="12.77734375" style="141" customWidth="1"/>
    <col min="3091" max="3091" width="10.21875" style="141" customWidth="1"/>
    <col min="3092" max="3092" width="12" style="141" customWidth="1"/>
    <col min="3093" max="3094" width="6.5546875" style="141" customWidth="1"/>
    <col min="3095" max="3095" width="9.77734375" style="141" customWidth="1"/>
    <col min="3096" max="3315" width="6.77734375" style="141"/>
    <col min="3316" max="3316" width="38.21875" style="141" customWidth="1"/>
    <col min="3317" max="3317" width="2.77734375" style="141" customWidth="1"/>
    <col min="3318" max="3318" width="12.77734375" style="141" customWidth="1"/>
    <col min="3319" max="3319" width="11.77734375" style="141" customWidth="1"/>
    <col min="3320" max="3320" width="12.21875" style="141" customWidth="1"/>
    <col min="3321" max="3321" width="8.21875" style="141" customWidth="1"/>
    <col min="3322" max="3322" width="6.5546875" style="141" customWidth="1"/>
    <col min="3323" max="3323" width="12.21875" style="141" customWidth="1"/>
    <col min="3324" max="3324" width="2" style="141" customWidth="1"/>
    <col min="3325" max="3325" width="12.77734375" style="141" customWidth="1"/>
    <col min="3326" max="3327" width="11.77734375" style="141" customWidth="1"/>
    <col min="3328" max="3328" width="8.21875" style="141" customWidth="1"/>
    <col min="3329" max="3329" width="6.5546875" style="141" customWidth="1"/>
    <col min="3330" max="3330" width="10.77734375" style="141" customWidth="1"/>
    <col min="3331" max="3331" width="3" style="141" customWidth="1"/>
    <col min="3332" max="3332" width="12.77734375" style="141" customWidth="1"/>
    <col min="3333" max="3333" width="10.21875" style="141" customWidth="1"/>
    <col min="3334" max="3334" width="11.21875" style="141" customWidth="1"/>
    <col min="3335" max="3336" width="6.5546875" style="141" customWidth="1"/>
    <col min="3337" max="3337" width="10.77734375" style="141" customWidth="1"/>
    <col min="3338" max="3338" width="1.5546875" style="141" customWidth="1"/>
    <col min="3339" max="3339" width="10.77734375" style="141" customWidth="1"/>
    <col min="3340" max="3340" width="10.21875" style="141" customWidth="1"/>
    <col min="3341" max="3341" width="11.77734375" style="141" customWidth="1"/>
    <col min="3342" max="3343" width="6.5546875" style="141" customWidth="1"/>
    <col min="3344" max="3344" width="11.21875" style="141" customWidth="1"/>
    <col min="3345" max="3345" width="1.5546875" style="141" customWidth="1"/>
    <col min="3346" max="3346" width="12.77734375" style="141" customWidth="1"/>
    <col min="3347" max="3347" width="10.21875" style="141" customWidth="1"/>
    <col min="3348" max="3348" width="12" style="141" customWidth="1"/>
    <col min="3349" max="3350" width="6.5546875" style="141" customWidth="1"/>
    <col min="3351" max="3351" width="9.77734375" style="141" customWidth="1"/>
    <col min="3352" max="3571" width="6.77734375" style="141"/>
    <col min="3572" max="3572" width="38.21875" style="141" customWidth="1"/>
    <col min="3573" max="3573" width="2.77734375" style="141" customWidth="1"/>
    <col min="3574" max="3574" width="12.77734375" style="141" customWidth="1"/>
    <col min="3575" max="3575" width="11.77734375" style="141" customWidth="1"/>
    <col min="3576" max="3576" width="12.21875" style="141" customWidth="1"/>
    <col min="3577" max="3577" width="8.21875" style="141" customWidth="1"/>
    <col min="3578" max="3578" width="6.5546875" style="141" customWidth="1"/>
    <col min="3579" max="3579" width="12.21875" style="141" customWidth="1"/>
    <col min="3580" max="3580" width="2" style="141" customWidth="1"/>
    <col min="3581" max="3581" width="12.77734375" style="141" customWidth="1"/>
    <col min="3582" max="3583" width="11.77734375" style="141" customWidth="1"/>
    <col min="3584" max="3584" width="8.21875" style="141" customWidth="1"/>
    <col min="3585" max="3585" width="6.5546875" style="141" customWidth="1"/>
    <col min="3586" max="3586" width="10.77734375" style="141" customWidth="1"/>
    <col min="3587" max="3587" width="3" style="141" customWidth="1"/>
    <col min="3588" max="3588" width="12.77734375" style="141" customWidth="1"/>
    <col min="3589" max="3589" width="10.21875" style="141" customWidth="1"/>
    <col min="3590" max="3590" width="11.21875" style="141" customWidth="1"/>
    <col min="3591" max="3592" width="6.5546875" style="141" customWidth="1"/>
    <col min="3593" max="3593" width="10.77734375" style="141" customWidth="1"/>
    <col min="3594" max="3594" width="1.5546875" style="141" customWidth="1"/>
    <col min="3595" max="3595" width="10.77734375" style="141" customWidth="1"/>
    <col min="3596" max="3596" width="10.21875" style="141" customWidth="1"/>
    <col min="3597" max="3597" width="11.77734375" style="141" customWidth="1"/>
    <col min="3598" max="3599" width="6.5546875" style="141" customWidth="1"/>
    <col min="3600" max="3600" width="11.21875" style="141" customWidth="1"/>
    <col min="3601" max="3601" width="1.5546875" style="141" customWidth="1"/>
    <col min="3602" max="3602" width="12.77734375" style="141" customWidth="1"/>
    <col min="3603" max="3603" width="10.21875" style="141" customWidth="1"/>
    <col min="3604" max="3604" width="12" style="141" customWidth="1"/>
    <col min="3605" max="3606" width="6.5546875" style="141" customWidth="1"/>
    <col min="3607" max="3607" width="9.77734375" style="141" customWidth="1"/>
    <col min="3608" max="3827" width="6.77734375" style="141"/>
    <col min="3828" max="3828" width="38.21875" style="141" customWidth="1"/>
    <col min="3829" max="3829" width="2.77734375" style="141" customWidth="1"/>
    <col min="3830" max="3830" width="12.77734375" style="141" customWidth="1"/>
    <col min="3831" max="3831" width="11.77734375" style="141" customWidth="1"/>
    <col min="3832" max="3832" width="12.21875" style="141" customWidth="1"/>
    <col min="3833" max="3833" width="8.21875" style="141" customWidth="1"/>
    <col min="3834" max="3834" width="6.5546875" style="141" customWidth="1"/>
    <col min="3835" max="3835" width="12.21875" style="141" customWidth="1"/>
    <col min="3836" max="3836" width="2" style="141" customWidth="1"/>
    <col min="3837" max="3837" width="12.77734375" style="141" customWidth="1"/>
    <col min="3838" max="3839" width="11.77734375" style="141" customWidth="1"/>
    <col min="3840" max="3840" width="8.21875" style="141" customWidth="1"/>
    <col min="3841" max="3841" width="6.5546875" style="141" customWidth="1"/>
    <col min="3842" max="3842" width="10.77734375" style="141" customWidth="1"/>
    <col min="3843" max="3843" width="3" style="141" customWidth="1"/>
    <col min="3844" max="3844" width="12.77734375" style="141" customWidth="1"/>
    <col min="3845" max="3845" width="10.21875" style="141" customWidth="1"/>
    <col min="3846" max="3846" width="11.21875" style="141" customWidth="1"/>
    <col min="3847" max="3848" width="6.5546875" style="141" customWidth="1"/>
    <col min="3849" max="3849" width="10.77734375" style="141" customWidth="1"/>
    <col min="3850" max="3850" width="1.5546875" style="141" customWidth="1"/>
    <col min="3851" max="3851" width="10.77734375" style="141" customWidth="1"/>
    <col min="3852" max="3852" width="10.21875" style="141" customWidth="1"/>
    <col min="3853" max="3853" width="11.77734375" style="141" customWidth="1"/>
    <col min="3854" max="3855" width="6.5546875" style="141" customWidth="1"/>
    <col min="3856" max="3856" width="11.21875" style="141" customWidth="1"/>
    <col min="3857" max="3857" width="1.5546875" style="141" customWidth="1"/>
    <col min="3858" max="3858" width="12.77734375" style="141" customWidth="1"/>
    <col min="3859" max="3859" width="10.21875" style="141" customWidth="1"/>
    <col min="3860" max="3860" width="12" style="141" customWidth="1"/>
    <col min="3861" max="3862" width="6.5546875" style="141" customWidth="1"/>
    <col min="3863" max="3863" width="9.77734375" style="141" customWidth="1"/>
    <col min="3864" max="4083" width="6.77734375" style="141"/>
    <col min="4084" max="4084" width="38.21875" style="141" customWidth="1"/>
    <col min="4085" max="4085" width="2.77734375" style="141" customWidth="1"/>
    <col min="4086" max="4086" width="12.77734375" style="141" customWidth="1"/>
    <col min="4087" max="4087" width="11.77734375" style="141" customWidth="1"/>
    <col min="4088" max="4088" width="12.21875" style="141" customWidth="1"/>
    <col min="4089" max="4089" width="8.21875" style="141" customWidth="1"/>
    <col min="4090" max="4090" width="6.5546875" style="141" customWidth="1"/>
    <col min="4091" max="4091" width="12.21875" style="141" customWidth="1"/>
    <col min="4092" max="4092" width="2" style="141" customWidth="1"/>
    <col min="4093" max="4093" width="12.77734375" style="141" customWidth="1"/>
    <col min="4094" max="4095" width="11.77734375" style="141" customWidth="1"/>
    <col min="4096" max="4096" width="8.21875" style="141" customWidth="1"/>
    <col min="4097" max="4097" width="6.5546875" style="141" customWidth="1"/>
    <col min="4098" max="4098" width="10.77734375" style="141" customWidth="1"/>
    <col min="4099" max="4099" width="3" style="141" customWidth="1"/>
    <col min="4100" max="4100" width="12.77734375" style="141" customWidth="1"/>
    <col min="4101" max="4101" width="10.21875" style="141" customWidth="1"/>
    <col min="4102" max="4102" width="11.21875" style="141" customWidth="1"/>
    <col min="4103" max="4104" width="6.5546875" style="141" customWidth="1"/>
    <col min="4105" max="4105" width="10.77734375" style="141" customWidth="1"/>
    <col min="4106" max="4106" width="1.5546875" style="141" customWidth="1"/>
    <col min="4107" max="4107" width="10.77734375" style="141" customWidth="1"/>
    <col min="4108" max="4108" width="10.21875" style="141" customWidth="1"/>
    <col min="4109" max="4109" width="11.77734375" style="141" customWidth="1"/>
    <col min="4110" max="4111" width="6.5546875" style="141" customWidth="1"/>
    <col min="4112" max="4112" width="11.21875" style="141" customWidth="1"/>
    <col min="4113" max="4113" width="1.5546875" style="141" customWidth="1"/>
    <col min="4114" max="4114" width="12.77734375" style="141" customWidth="1"/>
    <col min="4115" max="4115" width="10.21875" style="141" customWidth="1"/>
    <col min="4116" max="4116" width="12" style="141" customWidth="1"/>
    <col min="4117" max="4118" width="6.5546875" style="141" customWidth="1"/>
    <col min="4119" max="4119" width="9.77734375" style="141" customWidth="1"/>
    <col min="4120" max="4339" width="6.77734375" style="141"/>
    <col min="4340" max="4340" width="38.21875" style="141" customWidth="1"/>
    <col min="4341" max="4341" width="2.77734375" style="141" customWidth="1"/>
    <col min="4342" max="4342" width="12.77734375" style="141" customWidth="1"/>
    <col min="4343" max="4343" width="11.77734375" style="141" customWidth="1"/>
    <col min="4344" max="4344" width="12.21875" style="141" customWidth="1"/>
    <col min="4345" max="4345" width="8.21875" style="141" customWidth="1"/>
    <col min="4346" max="4346" width="6.5546875" style="141" customWidth="1"/>
    <col min="4347" max="4347" width="12.21875" style="141" customWidth="1"/>
    <col min="4348" max="4348" width="2" style="141" customWidth="1"/>
    <col min="4349" max="4349" width="12.77734375" style="141" customWidth="1"/>
    <col min="4350" max="4351" width="11.77734375" style="141" customWidth="1"/>
    <col min="4352" max="4352" width="8.21875" style="141" customWidth="1"/>
    <col min="4353" max="4353" width="6.5546875" style="141" customWidth="1"/>
    <col min="4354" max="4354" width="10.77734375" style="141" customWidth="1"/>
    <col min="4355" max="4355" width="3" style="141" customWidth="1"/>
    <col min="4356" max="4356" width="12.77734375" style="141" customWidth="1"/>
    <col min="4357" max="4357" width="10.21875" style="141" customWidth="1"/>
    <col min="4358" max="4358" width="11.21875" style="141" customWidth="1"/>
    <col min="4359" max="4360" width="6.5546875" style="141" customWidth="1"/>
    <col min="4361" max="4361" width="10.77734375" style="141" customWidth="1"/>
    <col min="4362" max="4362" width="1.5546875" style="141" customWidth="1"/>
    <col min="4363" max="4363" width="10.77734375" style="141" customWidth="1"/>
    <col min="4364" max="4364" width="10.21875" style="141" customWidth="1"/>
    <col min="4365" max="4365" width="11.77734375" style="141" customWidth="1"/>
    <col min="4366" max="4367" width="6.5546875" style="141" customWidth="1"/>
    <col min="4368" max="4368" width="11.21875" style="141" customWidth="1"/>
    <col min="4369" max="4369" width="1.5546875" style="141" customWidth="1"/>
    <col min="4370" max="4370" width="12.77734375" style="141" customWidth="1"/>
    <col min="4371" max="4371" width="10.21875" style="141" customWidth="1"/>
    <col min="4372" max="4372" width="12" style="141" customWidth="1"/>
    <col min="4373" max="4374" width="6.5546875" style="141" customWidth="1"/>
    <col min="4375" max="4375" width="9.77734375" style="141" customWidth="1"/>
    <col min="4376" max="4595" width="6.77734375" style="141"/>
    <col min="4596" max="4596" width="38.21875" style="141" customWidth="1"/>
    <col min="4597" max="4597" width="2.77734375" style="141" customWidth="1"/>
    <col min="4598" max="4598" width="12.77734375" style="141" customWidth="1"/>
    <col min="4599" max="4599" width="11.77734375" style="141" customWidth="1"/>
    <col min="4600" max="4600" width="12.21875" style="141" customWidth="1"/>
    <col min="4601" max="4601" width="8.21875" style="141" customWidth="1"/>
    <col min="4602" max="4602" width="6.5546875" style="141" customWidth="1"/>
    <col min="4603" max="4603" width="12.21875" style="141" customWidth="1"/>
    <col min="4604" max="4604" width="2" style="141" customWidth="1"/>
    <col min="4605" max="4605" width="12.77734375" style="141" customWidth="1"/>
    <col min="4606" max="4607" width="11.77734375" style="141" customWidth="1"/>
    <col min="4608" max="4608" width="8.21875" style="141" customWidth="1"/>
    <col min="4609" max="4609" width="6.5546875" style="141" customWidth="1"/>
    <col min="4610" max="4610" width="10.77734375" style="141" customWidth="1"/>
    <col min="4611" max="4611" width="3" style="141" customWidth="1"/>
    <col min="4612" max="4612" width="12.77734375" style="141" customWidth="1"/>
    <col min="4613" max="4613" width="10.21875" style="141" customWidth="1"/>
    <col min="4614" max="4614" width="11.21875" style="141" customWidth="1"/>
    <col min="4615" max="4616" width="6.5546875" style="141" customWidth="1"/>
    <col min="4617" max="4617" width="10.77734375" style="141" customWidth="1"/>
    <col min="4618" max="4618" width="1.5546875" style="141" customWidth="1"/>
    <col min="4619" max="4619" width="10.77734375" style="141" customWidth="1"/>
    <col min="4620" max="4620" width="10.21875" style="141" customWidth="1"/>
    <col min="4621" max="4621" width="11.77734375" style="141" customWidth="1"/>
    <col min="4622" max="4623" width="6.5546875" style="141" customWidth="1"/>
    <col min="4624" max="4624" width="11.21875" style="141" customWidth="1"/>
    <col min="4625" max="4625" width="1.5546875" style="141" customWidth="1"/>
    <col min="4626" max="4626" width="12.77734375" style="141" customWidth="1"/>
    <col min="4627" max="4627" width="10.21875" style="141" customWidth="1"/>
    <col min="4628" max="4628" width="12" style="141" customWidth="1"/>
    <col min="4629" max="4630" width="6.5546875" style="141" customWidth="1"/>
    <col min="4631" max="4631" width="9.77734375" style="141" customWidth="1"/>
    <col min="4632" max="4851" width="6.77734375" style="141"/>
    <col min="4852" max="4852" width="38.21875" style="141" customWidth="1"/>
    <col min="4853" max="4853" width="2.77734375" style="141" customWidth="1"/>
    <col min="4854" max="4854" width="12.77734375" style="141" customWidth="1"/>
    <col min="4855" max="4855" width="11.77734375" style="141" customWidth="1"/>
    <col min="4856" max="4856" width="12.21875" style="141" customWidth="1"/>
    <col min="4857" max="4857" width="8.21875" style="141" customWidth="1"/>
    <col min="4858" max="4858" width="6.5546875" style="141" customWidth="1"/>
    <col min="4859" max="4859" width="12.21875" style="141" customWidth="1"/>
    <col min="4860" max="4860" width="2" style="141" customWidth="1"/>
    <col min="4861" max="4861" width="12.77734375" style="141" customWidth="1"/>
    <col min="4862" max="4863" width="11.77734375" style="141" customWidth="1"/>
    <col min="4864" max="4864" width="8.21875" style="141" customWidth="1"/>
    <col min="4865" max="4865" width="6.5546875" style="141" customWidth="1"/>
    <col min="4866" max="4866" width="10.77734375" style="141" customWidth="1"/>
    <col min="4867" max="4867" width="3" style="141" customWidth="1"/>
    <col min="4868" max="4868" width="12.77734375" style="141" customWidth="1"/>
    <col min="4869" max="4869" width="10.21875" style="141" customWidth="1"/>
    <col min="4870" max="4870" width="11.21875" style="141" customWidth="1"/>
    <col min="4871" max="4872" width="6.5546875" style="141" customWidth="1"/>
    <col min="4873" max="4873" width="10.77734375" style="141" customWidth="1"/>
    <col min="4874" max="4874" width="1.5546875" style="141" customWidth="1"/>
    <col min="4875" max="4875" width="10.77734375" style="141" customWidth="1"/>
    <col min="4876" max="4876" width="10.21875" style="141" customWidth="1"/>
    <col min="4877" max="4877" width="11.77734375" style="141" customWidth="1"/>
    <col min="4878" max="4879" width="6.5546875" style="141" customWidth="1"/>
    <col min="4880" max="4880" width="11.21875" style="141" customWidth="1"/>
    <col min="4881" max="4881" width="1.5546875" style="141" customWidth="1"/>
    <col min="4882" max="4882" width="12.77734375" style="141" customWidth="1"/>
    <col min="4883" max="4883" width="10.21875" style="141" customWidth="1"/>
    <col min="4884" max="4884" width="12" style="141" customWidth="1"/>
    <col min="4885" max="4886" width="6.5546875" style="141" customWidth="1"/>
    <col min="4887" max="4887" width="9.77734375" style="141" customWidth="1"/>
    <col min="4888" max="5107" width="6.77734375" style="141"/>
    <col min="5108" max="5108" width="38.21875" style="141" customWidth="1"/>
    <col min="5109" max="5109" width="2.77734375" style="141" customWidth="1"/>
    <col min="5110" max="5110" width="12.77734375" style="141" customWidth="1"/>
    <col min="5111" max="5111" width="11.77734375" style="141" customWidth="1"/>
    <col min="5112" max="5112" width="12.21875" style="141" customWidth="1"/>
    <col min="5113" max="5113" width="8.21875" style="141" customWidth="1"/>
    <col min="5114" max="5114" width="6.5546875" style="141" customWidth="1"/>
    <col min="5115" max="5115" width="12.21875" style="141" customWidth="1"/>
    <col min="5116" max="5116" width="2" style="141" customWidth="1"/>
    <col min="5117" max="5117" width="12.77734375" style="141" customWidth="1"/>
    <col min="5118" max="5119" width="11.77734375" style="141" customWidth="1"/>
    <col min="5120" max="5120" width="8.21875" style="141" customWidth="1"/>
    <col min="5121" max="5121" width="6.5546875" style="141" customWidth="1"/>
    <col min="5122" max="5122" width="10.77734375" style="141" customWidth="1"/>
    <col min="5123" max="5123" width="3" style="141" customWidth="1"/>
    <col min="5124" max="5124" width="12.77734375" style="141" customWidth="1"/>
    <col min="5125" max="5125" width="10.21875" style="141" customWidth="1"/>
    <col min="5126" max="5126" width="11.21875" style="141" customWidth="1"/>
    <col min="5127" max="5128" width="6.5546875" style="141" customWidth="1"/>
    <col min="5129" max="5129" width="10.77734375" style="141" customWidth="1"/>
    <col min="5130" max="5130" width="1.5546875" style="141" customWidth="1"/>
    <col min="5131" max="5131" width="10.77734375" style="141" customWidth="1"/>
    <col min="5132" max="5132" width="10.21875" style="141" customWidth="1"/>
    <col min="5133" max="5133" width="11.77734375" style="141" customWidth="1"/>
    <col min="5134" max="5135" width="6.5546875" style="141" customWidth="1"/>
    <col min="5136" max="5136" width="11.21875" style="141" customWidth="1"/>
    <col min="5137" max="5137" width="1.5546875" style="141" customWidth="1"/>
    <col min="5138" max="5138" width="12.77734375" style="141" customWidth="1"/>
    <col min="5139" max="5139" width="10.21875" style="141" customWidth="1"/>
    <col min="5140" max="5140" width="12" style="141" customWidth="1"/>
    <col min="5141" max="5142" width="6.5546875" style="141" customWidth="1"/>
    <col min="5143" max="5143" width="9.77734375" style="141" customWidth="1"/>
    <col min="5144" max="5363" width="6.77734375" style="141"/>
    <col min="5364" max="5364" width="38.21875" style="141" customWidth="1"/>
    <col min="5365" max="5365" width="2.77734375" style="141" customWidth="1"/>
    <col min="5366" max="5366" width="12.77734375" style="141" customWidth="1"/>
    <col min="5367" max="5367" width="11.77734375" style="141" customWidth="1"/>
    <col min="5368" max="5368" width="12.21875" style="141" customWidth="1"/>
    <col min="5369" max="5369" width="8.21875" style="141" customWidth="1"/>
    <col min="5370" max="5370" width="6.5546875" style="141" customWidth="1"/>
    <col min="5371" max="5371" width="12.21875" style="141" customWidth="1"/>
    <col min="5372" max="5372" width="2" style="141" customWidth="1"/>
    <col min="5373" max="5373" width="12.77734375" style="141" customWidth="1"/>
    <col min="5374" max="5375" width="11.77734375" style="141" customWidth="1"/>
    <col min="5376" max="5376" width="8.21875" style="141" customWidth="1"/>
    <col min="5377" max="5377" width="6.5546875" style="141" customWidth="1"/>
    <col min="5378" max="5378" width="10.77734375" style="141" customWidth="1"/>
    <col min="5379" max="5379" width="3" style="141" customWidth="1"/>
    <col min="5380" max="5380" width="12.77734375" style="141" customWidth="1"/>
    <col min="5381" max="5381" width="10.21875" style="141" customWidth="1"/>
    <col min="5382" max="5382" width="11.21875" style="141" customWidth="1"/>
    <col min="5383" max="5384" width="6.5546875" style="141" customWidth="1"/>
    <col min="5385" max="5385" width="10.77734375" style="141" customWidth="1"/>
    <col min="5386" max="5386" width="1.5546875" style="141" customWidth="1"/>
    <col min="5387" max="5387" width="10.77734375" style="141" customWidth="1"/>
    <col min="5388" max="5388" width="10.21875" style="141" customWidth="1"/>
    <col min="5389" max="5389" width="11.77734375" style="141" customWidth="1"/>
    <col min="5390" max="5391" width="6.5546875" style="141" customWidth="1"/>
    <col min="5392" max="5392" width="11.21875" style="141" customWidth="1"/>
    <col min="5393" max="5393" width="1.5546875" style="141" customWidth="1"/>
    <col min="5394" max="5394" width="12.77734375" style="141" customWidth="1"/>
    <col min="5395" max="5395" width="10.21875" style="141" customWidth="1"/>
    <col min="5396" max="5396" width="12" style="141" customWidth="1"/>
    <col min="5397" max="5398" width="6.5546875" style="141" customWidth="1"/>
    <col min="5399" max="5399" width="9.77734375" style="141" customWidth="1"/>
    <col min="5400" max="5619" width="6.77734375" style="141"/>
    <col min="5620" max="5620" width="38.21875" style="141" customWidth="1"/>
    <col min="5621" max="5621" width="2.77734375" style="141" customWidth="1"/>
    <col min="5622" max="5622" width="12.77734375" style="141" customWidth="1"/>
    <col min="5623" max="5623" width="11.77734375" style="141" customWidth="1"/>
    <col min="5624" max="5624" width="12.21875" style="141" customWidth="1"/>
    <col min="5625" max="5625" width="8.21875" style="141" customWidth="1"/>
    <col min="5626" max="5626" width="6.5546875" style="141" customWidth="1"/>
    <col min="5627" max="5627" width="12.21875" style="141" customWidth="1"/>
    <col min="5628" max="5628" width="2" style="141" customWidth="1"/>
    <col min="5629" max="5629" width="12.77734375" style="141" customWidth="1"/>
    <col min="5630" max="5631" width="11.77734375" style="141" customWidth="1"/>
    <col min="5632" max="5632" width="8.21875" style="141" customWidth="1"/>
    <col min="5633" max="5633" width="6.5546875" style="141" customWidth="1"/>
    <col min="5634" max="5634" width="10.77734375" style="141" customWidth="1"/>
    <col min="5635" max="5635" width="3" style="141" customWidth="1"/>
    <col min="5636" max="5636" width="12.77734375" style="141" customWidth="1"/>
    <col min="5637" max="5637" width="10.21875" style="141" customWidth="1"/>
    <col min="5638" max="5638" width="11.21875" style="141" customWidth="1"/>
    <col min="5639" max="5640" width="6.5546875" style="141" customWidth="1"/>
    <col min="5641" max="5641" width="10.77734375" style="141" customWidth="1"/>
    <col min="5642" max="5642" width="1.5546875" style="141" customWidth="1"/>
    <col min="5643" max="5643" width="10.77734375" style="141" customWidth="1"/>
    <col min="5644" max="5644" width="10.21875" style="141" customWidth="1"/>
    <col min="5645" max="5645" width="11.77734375" style="141" customWidth="1"/>
    <col min="5646" max="5647" width="6.5546875" style="141" customWidth="1"/>
    <col min="5648" max="5648" width="11.21875" style="141" customWidth="1"/>
    <col min="5649" max="5649" width="1.5546875" style="141" customWidth="1"/>
    <col min="5650" max="5650" width="12.77734375" style="141" customWidth="1"/>
    <col min="5651" max="5651" width="10.21875" style="141" customWidth="1"/>
    <col min="5652" max="5652" width="12" style="141" customWidth="1"/>
    <col min="5653" max="5654" width="6.5546875" style="141" customWidth="1"/>
    <col min="5655" max="5655" width="9.77734375" style="141" customWidth="1"/>
    <col min="5656" max="5875" width="6.77734375" style="141"/>
    <col min="5876" max="5876" width="38.21875" style="141" customWidth="1"/>
    <col min="5877" max="5877" width="2.77734375" style="141" customWidth="1"/>
    <col min="5878" max="5878" width="12.77734375" style="141" customWidth="1"/>
    <col min="5879" max="5879" width="11.77734375" style="141" customWidth="1"/>
    <col min="5880" max="5880" width="12.21875" style="141" customWidth="1"/>
    <col min="5881" max="5881" width="8.21875" style="141" customWidth="1"/>
    <col min="5882" max="5882" width="6.5546875" style="141" customWidth="1"/>
    <col min="5883" max="5883" width="12.21875" style="141" customWidth="1"/>
    <col min="5884" max="5884" width="2" style="141" customWidth="1"/>
    <col min="5885" max="5885" width="12.77734375" style="141" customWidth="1"/>
    <col min="5886" max="5887" width="11.77734375" style="141" customWidth="1"/>
    <col min="5888" max="5888" width="8.21875" style="141" customWidth="1"/>
    <col min="5889" max="5889" width="6.5546875" style="141" customWidth="1"/>
    <col min="5890" max="5890" width="10.77734375" style="141" customWidth="1"/>
    <col min="5891" max="5891" width="3" style="141" customWidth="1"/>
    <col min="5892" max="5892" width="12.77734375" style="141" customWidth="1"/>
    <col min="5893" max="5893" width="10.21875" style="141" customWidth="1"/>
    <col min="5894" max="5894" width="11.21875" style="141" customWidth="1"/>
    <col min="5895" max="5896" width="6.5546875" style="141" customWidth="1"/>
    <col min="5897" max="5897" width="10.77734375" style="141" customWidth="1"/>
    <col min="5898" max="5898" width="1.5546875" style="141" customWidth="1"/>
    <col min="5899" max="5899" width="10.77734375" style="141" customWidth="1"/>
    <col min="5900" max="5900" width="10.21875" style="141" customWidth="1"/>
    <col min="5901" max="5901" width="11.77734375" style="141" customWidth="1"/>
    <col min="5902" max="5903" width="6.5546875" style="141" customWidth="1"/>
    <col min="5904" max="5904" width="11.21875" style="141" customWidth="1"/>
    <col min="5905" max="5905" width="1.5546875" style="141" customWidth="1"/>
    <col min="5906" max="5906" width="12.77734375" style="141" customWidth="1"/>
    <col min="5907" max="5907" width="10.21875" style="141" customWidth="1"/>
    <col min="5908" max="5908" width="12" style="141" customWidth="1"/>
    <col min="5909" max="5910" width="6.5546875" style="141" customWidth="1"/>
    <col min="5911" max="5911" width="9.77734375" style="141" customWidth="1"/>
    <col min="5912" max="6131" width="6.77734375" style="141"/>
    <col min="6132" max="6132" width="38.21875" style="141" customWidth="1"/>
    <col min="6133" max="6133" width="2.77734375" style="141" customWidth="1"/>
    <col min="6134" max="6134" width="12.77734375" style="141" customWidth="1"/>
    <col min="6135" max="6135" width="11.77734375" style="141" customWidth="1"/>
    <col min="6136" max="6136" width="12.21875" style="141" customWidth="1"/>
    <col min="6137" max="6137" width="8.21875" style="141" customWidth="1"/>
    <col min="6138" max="6138" width="6.5546875" style="141" customWidth="1"/>
    <col min="6139" max="6139" width="12.21875" style="141" customWidth="1"/>
    <col min="6140" max="6140" width="2" style="141" customWidth="1"/>
    <col min="6141" max="6141" width="12.77734375" style="141" customWidth="1"/>
    <col min="6142" max="6143" width="11.77734375" style="141" customWidth="1"/>
    <col min="6144" max="6144" width="8.21875" style="141" customWidth="1"/>
    <col min="6145" max="6145" width="6.5546875" style="141" customWidth="1"/>
    <col min="6146" max="6146" width="10.77734375" style="141" customWidth="1"/>
    <col min="6147" max="6147" width="3" style="141" customWidth="1"/>
    <col min="6148" max="6148" width="12.77734375" style="141" customWidth="1"/>
    <col min="6149" max="6149" width="10.21875" style="141" customWidth="1"/>
    <col min="6150" max="6150" width="11.21875" style="141" customWidth="1"/>
    <col min="6151" max="6152" width="6.5546875" style="141" customWidth="1"/>
    <col min="6153" max="6153" width="10.77734375" style="141" customWidth="1"/>
    <col min="6154" max="6154" width="1.5546875" style="141" customWidth="1"/>
    <col min="6155" max="6155" width="10.77734375" style="141" customWidth="1"/>
    <col min="6156" max="6156" width="10.21875" style="141" customWidth="1"/>
    <col min="6157" max="6157" width="11.77734375" style="141" customWidth="1"/>
    <col min="6158" max="6159" width="6.5546875" style="141" customWidth="1"/>
    <col min="6160" max="6160" width="11.21875" style="141" customWidth="1"/>
    <col min="6161" max="6161" width="1.5546875" style="141" customWidth="1"/>
    <col min="6162" max="6162" width="12.77734375" style="141" customWidth="1"/>
    <col min="6163" max="6163" width="10.21875" style="141" customWidth="1"/>
    <col min="6164" max="6164" width="12" style="141" customWidth="1"/>
    <col min="6165" max="6166" width="6.5546875" style="141" customWidth="1"/>
    <col min="6167" max="6167" width="9.77734375" style="141" customWidth="1"/>
    <col min="6168" max="6387" width="6.77734375" style="141"/>
    <col min="6388" max="6388" width="38.21875" style="141" customWidth="1"/>
    <col min="6389" max="6389" width="2.77734375" style="141" customWidth="1"/>
    <col min="6390" max="6390" width="12.77734375" style="141" customWidth="1"/>
    <col min="6391" max="6391" width="11.77734375" style="141" customWidth="1"/>
    <col min="6392" max="6392" width="12.21875" style="141" customWidth="1"/>
    <col min="6393" max="6393" width="8.21875" style="141" customWidth="1"/>
    <col min="6394" max="6394" width="6.5546875" style="141" customWidth="1"/>
    <col min="6395" max="6395" width="12.21875" style="141" customWidth="1"/>
    <col min="6396" max="6396" width="2" style="141" customWidth="1"/>
    <col min="6397" max="6397" width="12.77734375" style="141" customWidth="1"/>
    <col min="6398" max="6399" width="11.77734375" style="141" customWidth="1"/>
    <col min="6400" max="6400" width="8.21875" style="141" customWidth="1"/>
    <col min="6401" max="6401" width="6.5546875" style="141" customWidth="1"/>
    <col min="6402" max="6402" width="10.77734375" style="141" customWidth="1"/>
    <col min="6403" max="6403" width="3" style="141" customWidth="1"/>
    <col min="6404" max="6404" width="12.77734375" style="141" customWidth="1"/>
    <col min="6405" max="6405" width="10.21875" style="141" customWidth="1"/>
    <col min="6406" max="6406" width="11.21875" style="141" customWidth="1"/>
    <col min="6407" max="6408" width="6.5546875" style="141" customWidth="1"/>
    <col min="6409" max="6409" width="10.77734375" style="141" customWidth="1"/>
    <col min="6410" max="6410" width="1.5546875" style="141" customWidth="1"/>
    <col min="6411" max="6411" width="10.77734375" style="141" customWidth="1"/>
    <col min="6412" max="6412" width="10.21875" style="141" customWidth="1"/>
    <col min="6413" max="6413" width="11.77734375" style="141" customWidth="1"/>
    <col min="6414" max="6415" width="6.5546875" style="141" customWidth="1"/>
    <col min="6416" max="6416" width="11.21875" style="141" customWidth="1"/>
    <col min="6417" max="6417" width="1.5546875" style="141" customWidth="1"/>
    <col min="6418" max="6418" width="12.77734375" style="141" customWidth="1"/>
    <col min="6419" max="6419" width="10.21875" style="141" customWidth="1"/>
    <col min="6420" max="6420" width="12" style="141" customWidth="1"/>
    <col min="6421" max="6422" width="6.5546875" style="141" customWidth="1"/>
    <col min="6423" max="6423" width="9.77734375" style="141" customWidth="1"/>
    <col min="6424" max="6643" width="6.77734375" style="141"/>
    <col min="6644" max="6644" width="38.21875" style="141" customWidth="1"/>
    <col min="6645" max="6645" width="2.77734375" style="141" customWidth="1"/>
    <col min="6646" max="6646" width="12.77734375" style="141" customWidth="1"/>
    <col min="6647" max="6647" width="11.77734375" style="141" customWidth="1"/>
    <col min="6648" max="6648" width="12.21875" style="141" customWidth="1"/>
    <col min="6649" max="6649" width="8.21875" style="141" customWidth="1"/>
    <col min="6650" max="6650" width="6.5546875" style="141" customWidth="1"/>
    <col min="6651" max="6651" width="12.21875" style="141" customWidth="1"/>
    <col min="6652" max="6652" width="2" style="141" customWidth="1"/>
    <col min="6653" max="6653" width="12.77734375" style="141" customWidth="1"/>
    <col min="6654" max="6655" width="11.77734375" style="141" customWidth="1"/>
    <col min="6656" max="6656" width="8.21875" style="141" customWidth="1"/>
    <col min="6657" max="6657" width="6.5546875" style="141" customWidth="1"/>
    <col min="6658" max="6658" width="10.77734375" style="141" customWidth="1"/>
    <col min="6659" max="6659" width="3" style="141" customWidth="1"/>
    <col min="6660" max="6660" width="12.77734375" style="141" customWidth="1"/>
    <col min="6661" max="6661" width="10.21875" style="141" customWidth="1"/>
    <col min="6662" max="6662" width="11.21875" style="141" customWidth="1"/>
    <col min="6663" max="6664" width="6.5546875" style="141" customWidth="1"/>
    <col min="6665" max="6665" width="10.77734375" style="141" customWidth="1"/>
    <col min="6666" max="6666" width="1.5546875" style="141" customWidth="1"/>
    <col min="6667" max="6667" width="10.77734375" style="141" customWidth="1"/>
    <col min="6668" max="6668" width="10.21875" style="141" customWidth="1"/>
    <col min="6669" max="6669" width="11.77734375" style="141" customWidth="1"/>
    <col min="6670" max="6671" width="6.5546875" style="141" customWidth="1"/>
    <col min="6672" max="6672" width="11.21875" style="141" customWidth="1"/>
    <col min="6673" max="6673" width="1.5546875" style="141" customWidth="1"/>
    <col min="6674" max="6674" width="12.77734375" style="141" customWidth="1"/>
    <col min="6675" max="6675" width="10.21875" style="141" customWidth="1"/>
    <col min="6676" max="6676" width="12" style="141" customWidth="1"/>
    <col min="6677" max="6678" width="6.5546875" style="141" customWidth="1"/>
    <col min="6679" max="6679" width="9.77734375" style="141" customWidth="1"/>
    <col min="6680" max="6899" width="6.77734375" style="141"/>
    <col min="6900" max="6900" width="38.21875" style="141" customWidth="1"/>
    <col min="6901" max="6901" width="2.77734375" style="141" customWidth="1"/>
    <col min="6902" max="6902" width="12.77734375" style="141" customWidth="1"/>
    <col min="6903" max="6903" width="11.77734375" style="141" customWidth="1"/>
    <col min="6904" max="6904" width="12.21875" style="141" customWidth="1"/>
    <col min="6905" max="6905" width="8.21875" style="141" customWidth="1"/>
    <col min="6906" max="6906" width="6.5546875" style="141" customWidth="1"/>
    <col min="6907" max="6907" width="12.21875" style="141" customWidth="1"/>
    <col min="6908" max="6908" width="2" style="141" customWidth="1"/>
    <col min="6909" max="6909" width="12.77734375" style="141" customWidth="1"/>
    <col min="6910" max="6911" width="11.77734375" style="141" customWidth="1"/>
    <col min="6912" max="6912" width="8.21875" style="141" customWidth="1"/>
    <col min="6913" max="6913" width="6.5546875" style="141" customWidth="1"/>
    <col min="6914" max="6914" width="10.77734375" style="141" customWidth="1"/>
    <col min="6915" max="6915" width="3" style="141" customWidth="1"/>
    <col min="6916" max="6916" width="12.77734375" style="141" customWidth="1"/>
    <col min="6917" max="6917" width="10.21875" style="141" customWidth="1"/>
    <col min="6918" max="6918" width="11.21875" style="141" customWidth="1"/>
    <col min="6919" max="6920" width="6.5546875" style="141" customWidth="1"/>
    <col min="6921" max="6921" width="10.77734375" style="141" customWidth="1"/>
    <col min="6922" max="6922" width="1.5546875" style="141" customWidth="1"/>
    <col min="6923" max="6923" width="10.77734375" style="141" customWidth="1"/>
    <col min="6924" max="6924" width="10.21875" style="141" customWidth="1"/>
    <col min="6925" max="6925" width="11.77734375" style="141" customWidth="1"/>
    <col min="6926" max="6927" width="6.5546875" style="141" customWidth="1"/>
    <col min="6928" max="6928" width="11.21875" style="141" customWidth="1"/>
    <col min="6929" max="6929" width="1.5546875" style="141" customWidth="1"/>
    <col min="6930" max="6930" width="12.77734375" style="141" customWidth="1"/>
    <col min="6931" max="6931" width="10.21875" style="141" customWidth="1"/>
    <col min="6932" max="6932" width="12" style="141" customWidth="1"/>
    <col min="6933" max="6934" width="6.5546875" style="141" customWidth="1"/>
    <col min="6935" max="6935" width="9.77734375" style="141" customWidth="1"/>
    <col min="6936" max="7155" width="6.77734375" style="141"/>
    <col min="7156" max="7156" width="38.21875" style="141" customWidth="1"/>
    <col min="7157" max="7157" width="2.77734375" style="141" customWidth="1"/>
    <col min="7158" max="7158" width="12.77734375" style="141" customWidth="1"/>
    <col min="7159" max="7159" width="11.77734375" style="141" customWidth="1"/>
    <col min="7160" max="7160" width="12.21875" style="141" customWidth="1"/>
    <col min="7161" max="7161" width="8.21875" style="141" customWidth="1"/>
    <col min="7162" max="7162" width="6.5546875" style="141" customWidth="1"/>
    <col min="7163" max="7163" width="12.21875" style="141" customWidth="1"/>
    <col min="7164" max="7164" width="2" style="141" customWidth="1"/>
    <col min="7165" max="7165" width="12.77734375" style="141" customWidth="1"/>
    <col min="7166" max="7167" width="11.77734375" style="141" customWidth="1"/>
    <col min="7168" max="7168" width="8.21875" style="141" customWidth="1"/>
    <col min="7169" max="7169" width="6.5546875" style="141" customWidth="1"/>
    <col min="7170" max="7170" width="10.77734375" style="141" customWidth="1"/>
    <col min="7171" max="7171" width="3" style="141" customWidth="1"/>
    <col min="7172" max="7172" width="12.77734375" style="141" customWidth="1"/>
    <col min="7173" max="7173" width="10.21875" style="141" customWidth="1"/>
    <col min="7174" max="7174" width="11.21875" style="141" customWidth="1"/>
    <col min="7175" max="7176" width="6.5546875" style="141" customWidth="1"/>
    <col min="7177" max="7177" width="10.77734375" style="141" customWidth="1"/>
    <col min="7178" max="7178" width="1.5546875" style="141" customWidth="1"/>
    <col min="7179" max="7179" width="10.77734375" style="141" customWidth="1"/>
    <col min="7180" max="7180" width="10.21875" style="141" customWidth="1"/>
    <col min="7181" max="7181" width="11.77734375" style="141" customWidth="1"/>
    <col min="7182" max="7183" width="6.5546875" style="141" customWidth="1"/>
    <col min="7184" max="7184" width="11.21875" style="141" customWidth="1"/>
    <col min="7185" max="7185" width="1.5546875" style="141" customWidth="1"/>
    <col min="7186" max="7186" width="12.77734375" style="141" customWidth="1"/>
    <col min="7187" max="7187" width="10.21875" style="141" customWidth="1"/>
    <col min="7188" max="7188" width="12" style="141" customWidth="1"/>
    <col min="7189" max="7190" width="6.5546875" style="141" customWidth="1"/>
    <col min="7191" max="7191" width="9.77734375" style="141" customWidth="1"/>
    <col min="7192" max="7411" width="6.77734375" style="141"/>
    <col min="7412" max="7412" width="38.21875" style="141" customWidth="1"/>
    <col min="7413" max="7413" width="2.77734375" style="141" customWidth="1"/>
    <col min="7414" max="7414" width="12.77734375" style="141" customWidth="1"/>
    <col min="7415" max="7415" width="11.77734375" style="141" customWidth="1"/>
    <col min="7416" max="7416" width="12.21875" style="141" customWidth="1"/>
    <col min="7417" max="7417" width="8.21875" style="141" customWidth="1"/>
    <col min="7418" max="7418" width="6.5546875" style="141" customWidth="1"/>
    <col min="7419" max="7419" width="12.21875" style="141" customWidth="1"/>
    <col min="7420" max="7420" width="2" style="141" customWidth="1"/>
    <col min="7421" max="7421" width="12.77734375" style="141" customWidth="1"/>
    <col min="7422" max="7423" width="11.77734375" style="141" customWidth="1"/>
    <col min="7424" max="7424" width="8.21875" style="141" customWidth="1"/>
    <col min="7425" max="7425" width="6.5546875" style="141" customWidth="1"/>
    <col min="7426" max="7426" width="10.77734375" style="141" customWidth="1"/>
    <col min="7427" max="7427" width="3" style="141" customWidth="1"/>
    <col min="7428" max="7428" width="12.77734375" style="141" customWidth="1"/>
    <col min="7429" max="7429" width="10.21875" style="141" customWidth="1"/>
    <col min="7430" max="7430" width="11.21875" style="141" customWidth="1"/>
    <col min="7431" max="7432" width="6.5546875" style="141" customWidth="1"/>
    <col min="7433" max="7433" width="10.77734375" style="141" customWidth="1"/>
    <col min="7434" max="7434" width="1.5546875" style="141" customWidth="1"/>
    <col min="7435" max="7435" width="10.77734375" style="141" customWidth="1"/>
    <col min="7436" max="7436" width="10.21875" style="141" customWidth="1"/>
    <col min="7437" max="7437" width="11.77734375" style="141" customWidth="1"/>
    <col min="7438" max="7439" width="6.5546875" style="141" customWidth="1"/>
    <col min="7440" max="7440" width="11.21875" style="141" customWidth="1"/>
    <col min="7441" max="7441" width="1.5546875" style="141" customWidth="1"/>
    <col min="7442" max="7442" width="12.77734375" style="141" customWidth="1"/>
    <col min="7443" max="7443" width="10.21875" style="141" customWidth="1"/>
    <col min="7444" max="7444" width="12" style="141" customWidth="1"/>
    <col min="7445" max="7446" width="6.5546875" style="141" customWidth="1"/>
    <col min="7447" max="7447" width="9.77734375" style="141" customWidth="1"/>
    <col min="7448" max="7667" width="6.77734375" style="141"/>
    <col min="7668" max="7668" width="38.21875" style="141" customWidth="1"/>
    <col min="7669" max="7669" width="2.77734375" style="141" customWidth="1"/>
    <col min="7670" max="7670" width="12.77734375" style="141" customWidth="1"/>
    <col min="7671" max="7671" width="11.77734375" style="141" customWidth="1"/>
    <col min="7672" max="7672" width="12.21875" style="141" customWidth="1"/>
    <col min="7673" max="7673" width="8.21875" style="141" customWidth="1"/>
    <col min="7674" max="7674" width="6.5546875" style="141" customWidth="1"/>
    <col min="7675" max="7675" width="12.21875" style="141" customWidth="1"/>
    <col min="7676" max="7676" width="2" style="141" customWidth="1"/>
    <col min="7677" max="7677" width="12.77734375" style="141" customWidth="1"/>
    <col min="7678" max="7679" width="11.77734375" style="141" customWidth="1"/>
    <col min="7680" max="7680" width="8.21875" style="141" customWidth="1"/>
    <col min="7681" max="7681" width="6.5546875" style="141" customWidth="1"/>
    <col min="7682" max="7682" width="10.77734375" style="141" customWidth="1"/>
    <col min="7683" max="7683" width="3" style="141" customWidth="1"/>
    <col min="7684" max="7684" width="12.77734375" style="141" customWidth="1"/>
    <col min="7685" max="7685" width="10.21875" style="141" customWidth="1"/>
    <col min="7686" max="7686" width="11.21875" style="141" customWidth="1"/>
    <col min="7687" max="7688" width="6.5546875" style="141" customWidth="1"/>
    <col min="7689" max="7689" width="10.77734375" style="141" customWidth="1"/>
    <col min="7690" max="7690" width="1.5546875" style="141" customWidth="1"/>
    <col min="7691" max="7691" width="10.77734375" style="141" customWidth="1"/>
    <col min="7692" max="7692" width="10.21875" style="141" customWidth="1"/>
    <col min="7693" max="7693" width="11.77734375" style="141" customWidth="1"/>
    <col min="7694" max="7695" width="6.5546875" style="141" customWidth="1"/>
    <col min="7696" max="7696" width="11.21875" style="141" customWidth="1"/>
    <col min="7697" max="7697" width="1.5546875" style="141" customWidth="1"/>
    <col min="7698" max="7698" width="12.77734375" style="141" customWidth="1"/>
    <col min="7699" max="7699" width="10.21875" style="141" customWidth="1"/>
    <col min="7700" max="7700" width="12" style="141" customWidth="1"/>
    <col min="7701" max="7702" width="6.5546875" style="141" customWidth="1"/>
    <col min="7703" max="7703" width="9.77734375" style="141" customWidth="1"/>
    <col min="7704" max="7923" width="6.77734375" style="141"/>
    <col min="7924" max="7924" width="38.21875" style="141" customWidth="1"/>
    <col min="7925" max="7925" width="2.77734375" style="141" customWidth="1"/>
    <col min="7926" max="7926" width="12.77734375" style="141" customWidth="1"/>
    <col min="7927" max="7927" width="11.77734375" style="141" customWidth="1"/>
    <col min="7928" max="7928" width="12.21875" style="141" customWidth="1"/>
    <col min="7929" max="7929" width="8.21875" style="141" customWidth="1"/>
    <col min="7930" max="7930" width="6.5546875" style="141" customWidth="1"/>
    <col min="7931" max="7931" width="12.21875" style="141" customWidth="1"/>
    <col min="7932" max="7932" width="2" style="141" customWidth="1"/>
    <col min="7933" max="7933" width="12.77734375" style="141" customWidth="1"/>
    <col min="7934" max="7935" width="11.77734375" style="141" customWidth="1"/>
    <col min="7936" max="7936" width="8.21875" style="141" customWidth="1"/>
    <col min="7937" max="7937" width="6.5546875" style="141" customWidth="1"/>
    <col min="7938" max="7938" width="10.77734375" style="141" customWidth="1"/>
    <col min="7939" max="7939" width="3" style="141" customWidth="1"/>
    <col min="7940" max="7940" width="12.77734375" style="141" customWidth="1"/>
    <col min="7941" max="7941" width="10.21875" style="141" customWidth="1"/>
    <col min="7942" max="7942" width="11.21875" style="141" customWidth="1"/>
    <col min="7943" max="7944" width="6.5546875" style="141" customWidth="1"/>
    <col min="7945" max="7945" width="10.77734375" style="141" customWidth="1"/>
    <col min="7946" max="7946" width="1.5546875" style="141" customWidth="1"/>
    <col min="7947" max="7947" width="10.77734375" style="141" customWidth="1"/>
    <col min="7948" max="7948" width="10.21875" style="141" customWidth="1"/>
    <col min="7949" max="7949" width="11.77734375" style="141" customWidth="1"/>
    <col min="7950" max="7951" width="6.5546875" style="141" customWidth="1"/>
    <col min="7952" max="7952" width="11.21875" style="141" customWidth="1"/>
    <col min="7953" max="7953" width="1.5546875" style="141" customWidth="1"/>
    <col min="7954" max="7954" width="12.77734375" style="141" customWidth="1"/>
    <col min="7955" max="7955" width="10.21875" style="141" customWidth="1"/>
    <col min="7956" max="7956" width="12" style="141" customWidth="1"/>
    <col min="7957" max="7958" width="6.5546875" style="141" customWidth="1"/>
    <col min="7959" max="7959" width="9.77734375" style="141" customWidth="1"/>
    <col min="7960" max="8179" width="6.77734375" style="141"/>
    <col min="8180" max="8180" width="38.21875" style="141" customWidth="1"/>
    <col min="8181" max="8181" width="2.77734375" style="141" customWidth="1"/>
    <col min="8182" max="8182" width="12.77734375" style="141" customWidth="1"/>
    <col min="8183" max="8183" width="11.77734375" style="141" customWidth="1"/>
    <col min="8184" max="8184" width="12.21875" style="141" customWidth="1"/>
    <col min="8185" max="8185" width="8.21875" style="141" customWidth="1"/>
    <col min="8186" max="8186" width="6.5546875" style="141" customWidth="1"/>
    <col min="8187" max="8187" width="12.21875" style="141" customWidth="1"/>
    <col min="8188" max="8188" width="2" style="141" customWidth="1"/>
    <col min="8189" max="8189" width="12.77734375" style="141" customWidth="1"/>
    <col min="8190" max="8191" width="11.77734375" style="141" customWidth="1"/>
    <col min="8192" max="8192" width="8.21875" style="141" customWidth="1"/>
    <col min="8193" max="8193" width="6.5546875" style="141" customWidth="1"/>
    <col min="8194" max="8194" width="10.77734375" style="141" customWidth="1"/>
    <col min="8195" max="8195" width="3" style="141" customWidth="1"/>
    <col min="8196" max="8196" width="12.77734375" style="141" customWidth="1"/>
    <col min="8197" max="8197" width="10.21875" style="141" customWidth="1"/>
    <col min="8198" max="8198" width="11.21875" style="141" customWidth="1"/>
    <col min="8199" max="8200" width="6.5546875" style="141" customWidth="1"/>
    <col min="8201" max="8201" width="10.77734375" style="141" customWidth="1"/>
    <col min="8202" max="8202" width="1.5546875" style="141" customWidth="1"/>
    <col min="8203" max="8203" width="10.77734375" style="141" customWidth="1"/>
    <col min="8204" max="8204" width="10.21875" style="141" customWidth="1"/>
    <col min="8205" max="8205" width="11.77734375" style="141" customWidth="1"/>
    <col min="8206" max="8207" width="6.5546875" style="141" customWidth="1"/>
    <col min="8208" max="8208" width="11.21875" style="141" customWidth="1"/>
    <col min="8209" max="8209" width="1.5546875" style="141" customWidth="1"/>
    <col min="8210" max="8210" width="12.77734375" style="141" customWidth="1"/>
    <col min="8211" max="8211" width="10.21875" style="141" customWidth="1"/>
    <col min="8212" max="8212" width="12" style="141" customWidth="1"/>
    <col min="8213" max="8214" width="6.5546875" style="141" customWidth="1"/>
    <col min="8215" max="8215" width="9.77734375" style="141" customWidth="1"/>
    <col min="8216" max="8435" width="6.77734375" style="141"/>
    <col min="8436" max="8436" width="38.21875" style="141" customWidth="1"/>
    <col min="8437" max="8437" width="2.77734375" style="141" customWidth="1"/>
    <col min="8438" max="8438" width="12.77734375" style="141" customWidth="1"/>
    <col min="8439" max="8439" width="11.77734375" style="141" customWidth="1"/>
    <col min="8440" max="8440" width="12.21875" style="141" customWidth="1"/>
    <col min="8441" max="8441" width="8.21875" style="141" customWidth="1"/>
    <col min="8442" max="8442" width="6.5546875" style="141" customWidth="1"/>
    <col min="8443" max="8443" width="12.21875" style="141" customWidth="1"/>
    <col min="8444" max="8444" width="2" style="141" customWidth="1"/>
    <col min="8445" max="8445" width="12.77734375" style="141" customWidth="1"/>
    <col min="8446" max="8447" width="11.77734375" style="141" customWidth="1"/>
    <col min="8448" max="8448" width="8.21875" style="141" customWidth="1"/>
    <col min="8449" max="8449" width="6.5546875" style="141" customWidth="1"/>
    <col min="8450" max="8450" width="10.77734375" style="141" customWidth="1"/>
    <col min="8451" max="8451" width="3" style="141" customWidth="1"/>
    <col min="8452" max="8452" width="12.77734375" style="141" customWidth="1"/>
    <col min="8453" max="8453" width="10.21875" style="141" customWidth="1"/>
    <col min="8454" max="8454" width="11.21875" style="141" customWidth="1"/>
    <col min="8455" max="8456" width="6.5546875" style="141" customWidth="1"/>
    <col min="8457" max="8457" width="10.77734375" style="141" customWidth="1"/>
    <col min="8458" max="8458" width="1.5546875" style="141" customWidth="1"/>
    <col min="8459" max="8459" width="10.77734375" style="141" customWidth="1"/>
    <col min="8460" max="8460" width="10.21875" style="141" customWidth="1"/>
    <col min="8461" max="8461" width="11.77734375" style="141" customWidth="1"/>
    <col min="8462" max="8463" width="6.5546875" style="141" customWidth="1"/>
    <col min="8464" max="8464" width="11.21875" style="141" customWidth="1"/>
    <col min="8465" max="8465" width="1.5546875" style="141" customWidth="1"/>
    <col min="8466" max="8466" width="12.77734375" style="141" customWidth="1"/>
    <col min="8467" max="8467" width="10.21875" style="141" customWidth="1"/>
    <col min="8468" max="8468" width="12" style="141" customWidth="1"/>
    <col min="8469" max="8470" width="6.5546875" style="141" customWidth="1"/>
    <col min="8471" max="8471" width="9.77734375" style="141" customWidth="1"/>
    <col min="8472" max="8691" width="6.77734375" style="141"/>
    <col min="8692" max="8692" width="38.21875" style="141" customWidth="1"/>
    <col min="8693" max="8693" width="2.77734375" style="141" customWidth="1"/>
    <col min="8694" max="8694" width="12.77734375" style="141" customWidth="1"/>
    <col min="8695" max="8695" width="11.77734375" style="141" customWidth="1"/>
    <col min="8696" max="8696" width="12.21875" style="141" customWidth="1"/>
    <col min="8697" max="8697" width="8.21875" style="141" customWidth="1"/>
    <col min="8698" max="8698" width="6.5546875" style="141" customWidth="1"/>
    <col min="8699" max="8699" width="12.21875" style="141" customWidth="1"/>
    <col min="8700" max="8700" width="2" style="141" customWidth="1"/>
    <col min="8701" max="8701" width="12.77734375" style="141" customWidth="1"/>
    <col min="8702" max="8703" width="11.77734375" style="141" customWidth="1"/>
    <col min="8704" max="8704" width="8.21875" style="141" customWidth="1"/>
    <col min="8705" max="8705" width="6.5546875" style="141" customWidth="1"/>
    <col min="8706" max="8706" width="10.77734375" style="141" customWidth="1"/>
    <col min="8707" max="8707" width="3" style="141" customWidth="1"/>
    <col min="8708" max="8708" width="12.77734375" style="141" customWidth="1"/>
    <col min="8709" max="8709" width="10.21875" style="141" customWidth="1"/>
    <col min="8710" max="8710" width="11.21875" style="141" customWidth="1"/>
    <col min="8711" max="8712" width="6.5546875" style="141" customWidth="1"/>
    <col min="8713" max="8713" width="10.77734375" style="141" customWidth="1"/>
    <col min="8714" max="8714" width="1.5546875" style="141" customWidth="1"/>
    <col min="8715" max="8715" width="10.77734375" style="141" customWidth="1"/>
    <col min="8716" max="8716" width="10.21875" style="141" customWidth="1"/>
    <col min="8717" max="8717" width="11.77734375" style="141" customWidth="1"/>
    <col min="8718" max="8719" width="6.5546875" style="141" customWidth="1"/>
    <col min="8720" max="8720" width="11.21875" style="141" customWidth="1"/>
    <col min="8721" max="8721" width="1.5546875" style="141" customWidth="1"/>
    <col min="8722" max="8722" width="12.77734375" style="141" customWidth="1"/>
    <col min="8723" max="8723" width="10.21875" style="141" customWidth="1"/>
    <col min="8724" max="8724" width="12" style="141" customWidth="1"/>
    <col min="8725" max="8726" width="6.5546875" style="141" customWidth="1"/>
    <col min="8727" max="8727" width="9.77734375" style="141" customWidth="1"/>
    <col min="8728" max="8947" width="6.77734375" style="141"/>
    <col min="8948" max="8948" width="38.21875" style="141" customWidth="1"/>
    <col min="8949" max="8949" width="2.77734375" style="141" customWidth="1"/>
    <col min="8950" max="8950" width="12.77734375" style="141" customWidth="1"/>
    <col min="8951" max="8951" width="11.77734375" style="141" customWidth="1"/>
    <col min="8952" max="8952" width="12.21875" style="141" customWidth="1"/>
    <col min="8953" max="8953" width="8.21875" style="141" customWidth="1"/>
    <col min="8954" max="8954" width="6.5546875" style="141" customWidth="1"/>
    <col min="8955" max="8955" width="12.21875" style="141" customWidth="1"/>
    <col min="8956" max="8956" width="2" style="141" customWidth="1"/>
    <col min="8957" max="8957" width="12.77734375" style="141" customWidth="1"/>
    <col min="8958" max="8959" width="11.77734375" style="141" customWidth="1"/>
    <col min="8960" max="8960" width="8.21875" style="141" customWidth="1"/>
    <col min="8961" max="8961" width="6.5546875" style="141" customWidth="1"/>
    <col min="8962" max="8962" width="10.77734375" style="141" customWidth="1"/>
    <col min="8963" max="8963" width="3" style="141" customWidth="1"/>
    <col min="8964" max="8964" width="12.77734375" style="141" customWidth="1"/>
    <col min="8965" max="8965" width="10.21875" style="141" customWidth="1"/>
    <col min="8966" max="8966" width="11.21875" style="141" customWidth="1"/>
    <col min="8967" max="8968" width="6.5546875" style="141" customWidth="1"/>
    <col min="8969" max="8969" width="10.77734375" style="141" customWidth="1"/>
    <col min="8970" max="8970" width="1.5546875" style="141" customWidth="1"/>
    <col min="8971" max="8971" width="10.77734375" style="141" customWidth="1"/>
    <col min="8972" max="8972" width="10.21875" style="141" customWidth="1"/>
    <col min="8973" max="8973" width="11.77734375" style="141" customWidth="1"/>
    <col min="8974" max="8975" width="6.5546875" style="141" customWidth="1"/>
    <col min="8976" max="8976" width="11.21875" style="141" customWidth="1"/>
    <col min="8977" max="8977" width="1.5546875" style="141" customWidth="1"/>
    <col min="8978" max="8978" width="12.77734375" style="141" customWidth="1"/>
    <col min="8979" max="8979" width="10.21875" style="141" customWidth="1"/>
    <col min="8980" max="8980" width="12" style="141" customWidth="1"/>
    <col min="8981" max="8982" width="6.5546875" style="141" customWidth="1"/>
    <col min="8983" max="8983" width="9.77734375" style="141" customWidth="1"/>
    <col min="8984" max="9203" width="6.77734375" style="141"/>
    <col min="9204" max="9204" width="38.21875" style="141" customWidth="1"/>
    <col min="9205" max="9205" width="2.77734375" style="141" customWidth="1"/>
    <col min="9206" max="9206" width="12.77734375" style="141" customWidth="1"/>
    <col min="9207" max="9207" width="11.77734375" style="141" customWidth="1"/>
    <col min="9208" max="9208" width="12.21875" style="141" customWidth="1"/>
    <col min="9209" max="9209" width="8.21875" style="141" customWidth="1"/>
    <col min="9210" max="9210" width="6.5546875" style="141" customWidth="1"/>
    <col min="9211" max="9211" width="12.21875" style="141" customWidth="1"/>
    <col min="9212" max="9212" width="2" style="141" customWidth="1"/>
    <col min="9213" max="9213" width="12.77734375" style="141" customWidth="1"/>
    <col min="9214" max="9215" width="11.77734375" style="141" customWidth="1"/>
    <col min="9216" max="9216" width="8.21875" style="141" customWidth="1"/>
    <col min="9217" max="9217" width="6.5546875" style="141" customWidth="1"/>
    <col min="9218" max="9218" width="10.77734375" style="141" customWidth="1"/>
    <col min="9219" max="9219" width="3" style="141" customWidth="1"/>
    <col min="9220" max="9220" width="12.77734375" style="141" customWidth="1"/>
    <col min="9221" max="9221" width="10.21875" style="141" customWidth="1"/>
    <col min="9222" max="9222" width="11.21875" style="141" customWidth="1"/>
    <col min="9223" max="9224" width="6.5546875" style="141" customWidth="1"/>
    <col min="9225" max="9225" width="10.77734375" style="141" customWidth="1"/>
    <col min="9226" max="9226" width="1.5546875" style="141" customWidth="1"/>
    <col min="9227" max="9227" width="10.77734375" style="141" customWidth="1"/>
    <col min="9228" max="9228" width="10.21875" style="141" customWidth="1"/>
    <col min="9229" max="9229" width="11.77734375" style="141" customWidth="1"/>
    <col min="9230" max="9231" width="6.5546875" style="141" customWidth="1"/>
    <col min="9232" max="9232" width="11.21875" style="141" customWidth="1"/>
    <col min="9233" max="9233" width="1.5546875" style="141" customWidth="1"/>
    <col min="9234" max="9234" width="12.77734375" style="141" customWidth="1"/>
    <col min="9235" max="9235" width="10.21875" style="141" customWidth="1"/>
    <col min="9236" max="9236" width="12" style="141" customWidth="1"/>
    <col min="9237" max="9238" width="6.5546875" style="141" customWidth="1"/>
    <col min="9239" max="9239" width="9.77734375" style="141" customWidth="1"/>
    <col min="9240" max="9459" width="6.77734375" style="141"/>
    <col min="9460" max="9460" width="38.21875" style="141" customWidth="1"/>
    <col min="9461" max="9461" width="2.77734375" style="141" customWidth="1"/>
    <col min="9462" max="9462" width="12.77734375" style="141" customWidth="1"/>
    <col min="9463" max="9463" width="11.77734375" style="141" customWidth="1"/>
    <col min="9464" max="9464" width="12.21875" style="141" customWidth="1"/>
    <col min="9465" max="9465" width="8.21875" style="141" customWidth="1"/>
    <col min="9466" max="9466" width="6.5546875" style="141" customWidth="1"/>
    <col min="9467" max="9467" width="12.21875" style="141" customWidth="1"/>
    <col min="9468" max="9468" width="2" style="141" customWidth="1"/>
    <col min="9469" max="9469" width="12.77734375" style="141" customWidth="1"/>
    <col min="9470" max="9471" width="11.77734375" style="141" customWidth="1"/>
    <col min="9472" max="9472" width="8.21875" style="141" customWidth="1"/>
    <col min="9473" max="9473" width="6.5546875" style="141" customWidth="1"/>
    <col min="9474" max="9474" width="10.77734375" style="141" customWidth="1"/>
    <col min="9475" max="9475" width="3" style="141" customWidth="1"/>
    <col min="9476" max="9476" width="12.77734375" style="141" customWidth="1"/>
    <col min="9477" max="9477" width="10.21875" style="141" customWidth="1"/>
    <col min="9478" max="9478" width="11.21875" style="141" customWidth="1"/>
    <col min="9479" max="9480" width="6.5546875" style="141" customWidth="1"/>
    <col min="9481" max="9481" width="10.77734375" style="141" customWidth="1"/>
    <col min="9482" max="9482" width="1.5546875" style="141" customWidth="1"/>
    <col min="9483" max="9483" width="10.77734375" style="141" customWidth="1"/>
    <col min="9484" max="9484" width="10.21875" style="141" customWidth="1"/>
    <col min="9485" max="9485" width="11.77734375" style="141" customWidth="1"/>
    <col min="9486" max="9487" width="6.5546875" style="141" customWidth="1"/>
    <col min="9488" max="9488" width="11.21875" style="141" customWidth="1"/>
    <col min="9489" max="9489" width="1.5546875" style="141" customWidth="1"/>
    <col min="9490" max="9490" width="12.77734375" style="141" customWidth="1"/>
    <col min="9491" max="9491" width="10.21875" style="141" customWidth="1"/>
    <col min="9492" max="9492" width="12" style="141" customWidth="1"/>
    <col min="9493" max="9494" width="6.5546875" style="141" customWidth="1"/>
    <col min="9495" max="9495" width="9.77734375" style="141" customWidth="1"/>
    <col min="9496" max="9715" width="6.77734375" style="141"/>
    <col min="9716" max="9716" width="38.21875" style="141" customWidth="1"/>
    <col min="9717" max="9717" width="2.77734375" style="141" customWidth="1"/>
    <col min="9718" max="9718" width="12.77734375" style="141" customWidth="1"/>
    <col min="9719" max="9719" width="11.77734375" style="141" customWidth="1"/>
    <col min="9720" max="9720" width="12.21875" style="141" customWidth="1"/>
    <col min="9721" max="9721" width="8.21875" style="141" customWidth="1"/>
    <col min="9722" max="9722" width="6.5546875" style="141" customWidth="1"/>
    <col min="9723" max="9723" width="12.21875" style="141" customWidth="1"/>
    <col min="9724" max="9724" width="2" style="141" customWidth="1"/>
    <col min="9725" max="9725" width="12.77734375" style="141" customWidth="1"/>
    <col min="9726" max="9727" width="11.77734375" style="141" customWidth="1"/>
    <col min="9728" max="9728" width="8.21875" style="141" customWidth="1"/>
    <col min="9729" max="9729" width="6.5546875" style="141" customWidth="1"/>
    <col min="9730" max="9730" width="10.77734375" style="141" customWidth="1"/>
    <col min="9731" max="9731" width="3" style="141" customWidth="1"/>
    <col min="9732" max="9732" width="12.77734375" style="141" customWidth="1"/>
    <col min="9733" max="9733" width="10.21875" style="141" customWidth="1"/>
    <col min="9734" max="9734" width="11.21875" style="141" customWidth="1"/>
    <col min="9735" max="9736" width="6.5546875" style="141" customWidth="1"/>
    <col min="9737" max="9737" width="10.77734375" style="141" customWidth="1"/>
    <col min="9738" max="9738" width="1.5546875" style="141" customWidth="1"/>
    <col min="9739" max="9739" width="10.77734375" style="141" customWidth="1"/>
    <col min="9740" max="9740" width="10.21875" style="141" customWidth="1"/>
    <col min="9741" max="9741" width="11.77734375" style="141" customWidth="1"/>
    <col min="9742" max="9743" width="6.5546875" style="141" customWidth="1"/>
    <col min="9744" max="9744" width="11.21875" style="141" customWidth="1"/>
    <col min="9745" max="9745" width="1.5546875" style="141" customWidth="1"/>
    <col min="9746" max="9746" width="12.77734375" style="141" customWidth="1"/>
    <col min="9747" max="9747" width="10.21875" style="141" customWidth="1"/>
    <col min="9748" max="9748" width="12" style="141" customWidth="1"/>
    <col min="9749" max="9750" width="6.5546875" style="141" customWidth="1"/>
    <col min="9751" max="9751" width="9.77734375" style="141" customWidth="1"/>
    <col min="9752" max="9971" width="6.77734375" style="141"/>
    <col min="9972" max="9972" width="38.21875" style="141" customWidth="1"/>
    <col min="9973" max="9973" width="2.77734375" style="141" customWidth="1"/>
    <col min="9974" max="9974" width="12.77734375" style="141" customWidth="1"/>
    <col min="9975" max="9975" width="11.77734375" style="141" customWidth="1"/>
    <col min="9976" max="9976" width="12.21875" style="141" customWidth="1"/>
    <col min="9977" max="9977" width="8.21875" style="141" customWidth="1"/>
    <col min="9978" max="9978" width="6.5546875" style="141" customWidth="1"/>
    <col min="9979" max="9979" width="12.21875" style="141" customWidth="1"/>
    <col min="9980" max="9980" width="2" style="141" customWidth="1"/>
    <col min="9981" max="9981" width="12.77734375" style="141" customWidth="1"/>
    <col min="9982" max="9983" width="11.77734375" style="141" customWidth="1"/>
    <col min="9984" max="9984" width="8.21875" style="141" customWidth="1"/>
    <col min="9985" max="9985" width="6.5546875" style="141" customWidth="1"/>
    <col min="9986" max="9986" width="10.77734375" style="141" customWidth="1"/>
    <col min="9987" max="9987" width="3" style="141" customWidth="1"/>
    <col min="9988" max="9988" width="12.77734375" style="141" customWidth="1"/>
    <col min="9989" max="9989" width="10.21875" style="141" customWidth="1"/>
    <col min="9990" max="9990" width="11.21875" style="141" customWidth="1"/>
    <col min="9991" max="9992" width="6.5546875" style="141" customWidth="1"/>
    <col min="9993" max="9993" width="10.77734375" style="141" customWidth="1"/>
    <col min="9994" max="9994" width="1.5546875" style="141" customWidth="1"/>
    <col min="9995" max="9995" width="10.77734375" style="141" customWidth="1"/>
    <col min="9996" max="9996" width="10.21875" style="141" customWidth="1"/>
    <col min="9997" max="9997" width="11.77734375" style="141" customWidth="1"/>
    <col min="9998" max="9999" width="6.5546875" style="141" customWidth="1"/>
    <col min="10000" max="10000" width="11.21875" style="141" customWidth="1"/>
    <col min="10001" max="10001" width="1.5546875" style="141" customWidth="1"/>
    <col min="10002" max="10002" width="12.77734375" style="141" customWidth="1"/>
    <col min="10003" max="10003" width="10.21875" style="141" customWidth="1"/>
    <col min="10004" max="10004" width="12" style="141" customWidth="1"/>
    <col min="10005" max="10006" width="6.5546875" style="141" customWidth="1"/>
    <col min="10007" max="10007" width="9.77734375" style="141" customWidth="1"/>
    <col min="10008" max="10227" width="6.77734375" style="141"/>
    <col min="10228" max="10228" width="38.21875" style="141" customWidth="1"/>
    <col min="10229" max="10229" width="2.77734375" style="141" customWidth="1"/>
    <col min="10230" max="10230" width="12.77734375" style="141" customWidth="1"/>
    <col min="10231" max="10231" width="11.77734375" style="141" customWidth="1"/>
    <col min="10232" max="10232" width="12.21875" style="141" customWidth="1"/>
    <col min="10233" max="10233" width="8.21875" style="141" customWidth="1"/>
    <col min="10234" max="10234" width="6.5546875" style="141" customWidth="1"/>
    <col min="10235" max="10235" width="12.21875" style="141" customWidth="1"/>
    <col min="10236" max="10236" width="2" style="141" customWidth="1"/>
    <col min="10237" max="10237" width="12.77734375" style="141" customWidth="1"/>
    <col min="10238" max="10239" width="11.77734375" style="141" customWidth="1"/>
    <col min="10240" max="10240" width="8.21875" style="141" customWidth="1"/>
    <col min="10241" max="10241" width="6.5546875" style="141" customWidth="1"/>
    <col min="10242" max="10242" width="10.77734375" style="141" customWidth="1"/>
    <col min="10243" max="10243" width="3" style="141" customWidth="1"/>
    <col min="10244" max="10244" width="12.77734375" style="141" customWidth="1"/>
    <col min="10245" max="10245" width="10.21875" style="141" customWidth="1"/>
    <col min="10246" max="10246" width="11.21875" style="141" customWidth="1"/>
    <col min="10247" max="10248" width="6.5546875" style="141" customWidth="1"/>
    <col min="10249" max="10249" width="10.77734375" style="141" customWidth="1"/>
    <col min="10250" max="10250" width="1.5546875" style="141" customWidth="1"/>
    <col min="10251" max="10251" width="10.77734375" style="141" customWidth="1"/>
    <col min="10252" max="10252" width="10.21875" style="141" customWidth="1"/>
    <col min="10253" max="10253" width="11.77734375" style="141" customWidth="1"/>
    <col min="10254" max="10255" width="6.5546875" style="141" customWidth="1"/>
    <col min="10256" max="10256" width="11.21875" style="141" customWidth="1"/>
    <col min="10257" max="10257" width="1.5546875" style="141" customWidth="1"/>
    <col min="10258" max="10258" width="12.77734375" style="141" customWidth="1"/>
    <col min="10259" max="10259" width="10.21875" style="141" customWidth="1"/>
    <col min="10260" max="10260" width="12" style="141" customWidth="1"/>
    <col min="10261" max="10262" width="6.5546875" style="141" customWidth="1"/>
    <col min="10263" max="10263" width="9.77734375" style="141" customWidth="1"/>
    <col min="10264" max="10483" width="6.77734375" style="141"/>
    <col min="10484" max="10484" width="38.21875" style="141" customWidth="1"/>
    <col min="10485" max="10485" width="2.77734375" style="141" customWidth="1"/>
    <col min="10486" max="10486" width="12.77734375" style="141" customWidth="1"/>
    <col min="10487" max="10487" width="11.77734375" style="141" customWidth="1"/>
    <col min="10488" max="10488" width="12.21875" style="141" customWidth="1"/>
    <col min="10489" max="10489" width="8.21875" style="141" customWidth="1"/>
    <col min="10490" max="10490" width="6.5546875" style="141" customWidth="1"/>
    <col min="10491" max="10491" width="12.21875" style="141" customWidth="1"/>
    <col min="10492" max="10492" width="2" style="141" customWidth="1"/>
    <col min="10493" max="10493" width="12.77734375" style="141" customWidth="1"/>
    <col min="10494" max="10495" width="11.77734375" style="141" customWidth="1"/>
    <col min="10496" max="10496" width="8.21875" style="141" customWidth="1"/>
    <col min="10497" max="10497" width="6.5546875" style="141" customWidth="1"/>
    <col min="10498" max="10498" width="10.77734375" style="141" customWidth="1"/>
    <col min="10499" max="10499" width="3" style="141" customWidth="1"/>
    <col min="10500" max="10500" width="12.77734375" style="141" customWidth="1"/>
    <col min="10501" max="10501" width="10.21875" style="141" customWidth="1"/>
    <col min="10502" max="10502" width="11.21875" style="141" customWidth="1"/>
    <col min="10503" max="10504" width="6.5546875" style="141" customWidth="1"/>
    <col min="10505" max="10505" width="10.77734375" style="141" customWidth="1"/>
    <col min="10506" max="10506" width="1.5546875" style="141" customWidth="1"/>
    <col min="10507" max="10507" width="10.77734375" style="141" customWidth="1"/>
    <col min="10508" max="10508" width="10.21875" style="141" customWidth="1"/>
    <col min="10509" max="10509" width="11.77734375" style="141" customWidth="1"/>
    <col min="10510" max="10511" width="6.5546875" style="141" customWidth="1"/>
    <col min="10512" max="10512" width="11.21875" style="141" customWidth="1"/>
    <col min="10513" max="10513" width="1.5546875" style="141" customWidth="1"/>
    <col min="10514" max="10514" width="12.77734375" style="141" customWidth="1"/>
    <col min="10515" max="10515" width="10.21875" style="141" customWidth="1"/>
    <col min="10516" max="10516" width="12" style="141" customWidth="1"/>
    <col min="10517" max="10518" width="6.5546875" style="141" customWidth="1"/>
    <col min="10519" max="10519" width="9.77734375" style="141" customWidth="1"/>
    <col min="10520" max="10739" width="6.77734375" style="141"/>
    <col min="10740" max="10740" width="38.21875" style="141" customWidth="1"/>
    <col min="10741" max="10741" width="2.77734375" style="141" customWidth="1"/>
    <col min="10742" max="10742" width="12.77734375" style="141" customWidth="1"/>
    <col min="10743" max="10743" width="11.77734375" style="141" customWidth="1"/>
    <col min="10744" max="10744" width="12.21875" style="141" customWidth="1"/>
    <col min="10745" max="10745" width="8.21875" style="141" customWidth="1"/>
    <col min="10746" max="10746" width="6.5546875" style="141" customWidth="1"/>
    <col min="10747" max="10747" width="12.21875" style="141" customWidth="1"/>
    <col min="10748" max="10748" width="2" style="141" customWidth="1"/>
    <col min="10749" max="10749" width="12.77734375" style="141" customWidth="1"/>
    <col min="10750" max="10751" width="11.77734375" style="141" customWidth="1"/>
    <col min="10752" max="10752" width="8.21875" style="141" customWidth="1"/>
    <col min="10753" max="10753" width="6.5546875" style="141" customWidth="1"/>
    <col min="10754" max="10754" width="10.77734375" style="141" customWidth="1"/>
    <col min="10755" max="10755" width="3" style="141" customWidth="1"/>
    <col min="10756" max="10756" width="12.77734375" style="141" customWidth="1"/>
    <col min="10757" max="10757" width="10.21875" style="141" customWidth="1"/>
    <col min="10758" max="10758" width="11.21875" style="141" customWidth="1"/>
    <col min="10759" max="10760" width="6.5546875" style="141" customWidth="1"/>
    <col min="10761" max="10761" width="10.77734375" style="141" customWidth="1"/>
    <col min="10762" max="10762" width="1.5546875" style="141" customWidth="1"/>
    <col min="10763" max="10763" width="10.77734375" style="141" customWidth="1"/>
    <col min="10764" max="10764" width="10.21875" style="141" customWidth="1"/>
    <col min="10765" max="10765" width="11.77734375" style="141" customWidth="1"/>
    <col min="10766" max="10767" width="6.5546875" style="141" customWidth="1"/>
    <col min="10768" max="10768" width="11.21875" style="141" customWidth="1"/>
    <col min="10769" max="10769" width="1.5546875" style="141" customWidth="1"/>
    <col min="10770" max="10770" width="12.77734375" style="141" customWidth="1"/>
    <col min="10771" max="10771" width="10.21875" style="141" customWidth="1"/>
    <col min="10772" max="10772" width="12" style="141" customWidth="1"/>
    <col min="10773" max="10774" width="6.5546875" style="141" customWidth="1"/>
    <col min="10775" max="10775" width="9.77734375" style="141" customWidth="1"/>
    <col min="10776" max="10995" width="6.77734375" style="141"/>
    <col min="10996" max="10996" width="38.21875" style="141" customWidth="1"/>
    <col min="10997" max="10997" width="2.77734375" style="141" customWidth="1"/>
    <col min="10998" max="10998" width="12.77734375" style="141" customWidth="1"/>
    <col min="10999" max="10999" width="11.77734375" style="141" customWidth="1"/>
    <col min="11000" max="11000" width="12.21875" style="141" customWidth="1"/>
    <col min="11001" max="11001" width="8.21875" style="141" customWidth="1"/>
    <col min="11002" max="11002" width="6.5546875" style="141" customWidth="1"/>
    <col min="11003" max="11003" width="12.21875" style="141" customWidth="1"/>
    <col min="11004" max="11004" width="2" style="141" customWidth="1"/>
    <col min="11005" max="11005" width="12.77734375" style="141" customWidth="1"/>
    <col min="11006" max="11007" width="11.77734375" style="141" customWidth="1"/>
    <col min="11008" max="11008" width="8.21875" style="141" customWidth="1"/>
    <col min="11009" max="11009" width="6.5546875" style="141" customWidth="1"/>
    <col min="11010" max="11010" width="10.77734375" style="141" customWidth="1"/>
    <col min="11011" max="11011" width="3" style="141" customWidth="1"/>
    <col min="11012" max="11012" width="12.77734375" style="141" customWidth="1"/>
    <col min="11013" max="11013" width="10.21875" style="141" customWidth="1"/>
    <col min="11014" max="11014" width="11.21875" style="141" customWidth="1"/>
    <col min="11015" max="11016" width="6.5546875" style="141" customWidth="1"/>
    <col min="11017" max="11017" width="10.77734375" style="141" customWidth="1"/>
    <col min="11018" max="11018" width="1.5546875" style="141" customWidth="1"/>
    <col min="11019" max="11019" width="10.77734375" style="141" customWidth="1"/>
    <col min="11020" max="11020" width="10.21875" style="141" customWidth="1"/>
    <col min="11021" max="11021" width="11.77734375" style="141" customWidth="1"/>
    <col min="11022" max="11023" width="6.5546875" style="141" customWidth="1"/>
    <col min="11024" max="11024" width="11.21875" style="141" customWidth="1"/>
    <col min="11025" max="11025" width="1.5546875" style="141" customWidth="1"/>
    <col min="11026" max="11026" width="12.77734375" style="141" customWidth="1"/>
    <col min="11027" max="11027" width="10.21875" style="141" customWidth="1"/>
    <col min="11028" max="11028" width="12" style="141" customWidth="1"/>
    <col min="11029" max="11030" width="6.5546875" style="141" customWidth="1"/>
    <col min="11031" max="11031" width="9.77734375" style="141" customWidth="1"/>
    <col min="11032" max="11251" width="6.77734375" style="141"/>
    <col min="11252" max="11252" width="38.21875" style="141" customWidth="1"/>
    <col min="11253" max="11253" width="2.77734375" style="141" customWidth="1"/>
    <col min="11254" max="11254" width="12.77734375" style="141" customWidth="1"/>
    <col min="11255" max="11255" width="11.77734375" style="141" customWidth="1"/>
    <col min="11256" max="11256" width="12.21875" style="141" customWidth="1"/>
    <col min="11257" max="11257" width="8.21875" style="141" customWidth="1"/>
    <col min="11258" max="11258" width="6.5546875" style="141" customWidth="1"/>
    <col min="11259" max="11259" width="12.21875" style="141" customWidth="1"/>
    <col min="11260" max="11260" width="2" style="141" customWidth="1"/>
    <col min="11261" max="11261" width="12.77734375" style="141" customWidth="1"/>
    <col min="11262" max="11263" width="11.77734375" style="141" customWidth="1"/>
    <col min="11264" max="11264" width="8.21875" style="141" customWidth="1"/>
    <col min="11265" max="11265" width="6.5546875" style="141" customWidth="1"/>
    <col min="11266" max="11266" width="10.77734375" style="141" customWidth="1"/>
    <col min="11267" max="11267" width="3" style="141" customWidth="1"/>
    <col min="11268" max="11268" width="12.77734375" style="141" customWidth="1"/>
    <col min="11269" max="11269" width="10.21875" style="141" customWidth="1"/>
    <col min="11270" max="11270" width="11.21875" style="141" customWidth="1"/>
    <col min="11271" max="11272" width="6.5546875" style="141" customWidth="1"/>
    <col min="11273" max="11273" width="10.77734375" style="141" customWidth="1"/>
    <col min="11274" max="11274" width="1.5546875" style="141" customWidth="1"/>
    <col min="11275" max="11275" width="10.77734375" style="141" customWidth="1"/>
    <col min="11276" max="11276" width="10.21875" style="141" customWidth="1"/>
    <col min="11277" max="11277" width="11.77734375" style="141" customWidth="1"/>
    <col min="11278" max="11279" width="6.5546875" style="141" customWidth="1"/>
    <col min="11280" max="11280" width="11.21875" style="141" customWidth="1"/>
    <col min="11281" max="11281" width="1.5546875" style="141" customWidth="1"/>
    <col min="11282" max="11282" width="12.77734375" style="141" customWidth="1"/>
    <col min="11283" max="11283" width="10.21875" style="141" customWidth="1"/>
    <col min="11284" max="11284" width="12" style="141" customWidth="1"/>
    <col min="11285" max="11286" width="6.5546875" style="141" customWidth="1"/>
    <col min="11287" max="11287" width="9.77734375" style="141" customWidth="1"/>
    <col min="11288" max="11507" width="6.77734375" style="141"/>
    <col min="11508" max="11508" width="38.21875" style="141" customWidth="1"/>
    <col min="11509" max="11509" width="2.77734375" style="141" customWidth="1"/>
    <col min="11510" max="11510" width="12.77734375" style="141" customWidth="1"/>
    <col min="11511" max="11511" width="11.77734375" style="141" customWidth="1"/>
    <col min="11512" max="11512" width="12.21875" style="141" customWidth="1"/>
    <col min="11513" max="11513" width="8.21875" style="141" customWidth="1"/>
    <col min="11514" max="11514" width="6.5546875" style="141" customWidth="1"/>
    <col min="11515" max="11515" width="12.21875" style="141" customWidth="1"/>
    <col min="11516" max="11516" width="2" style="141" customWidth="1"/>
    <col min="11517" max="11517" width="12.77734375" style="141" customWidth="1"/>
    <col min="11518" max="11519" width="11.77734375" style="141" customWidth="1"/>
    <col min="11520" max="11520" width="8.21875" style="141" customWidth="1"/>
    <col min="11521" max="11521" width="6.5546875" style="141" customWidth="1"/>
    <col min="11522" max="11522" width="10.77734375" style="141" customWidth="1"/>
    <col min="11523" max="11523" width="3" style="141" customWidth="1"/>
    <col min="11524" max="11524" width="12.77734375" style="141" customWidth="1"/>
    <col min="11525" max="11525" width="10.21875" style="141" customWidth="1"/>
    <col min="11526" max="11526" width="11.21875" style="141" customWidth="1"/>
    <col min="11527" max="11528" width="6.5546875" style="141" customWidth="1"/>
    <col min="11529" max="11529" width="10.77734375" style="141" customWidth="1"/>
    <col min="11530" max="11530" width="1.5546875" style="141" customWidth="1"/>
    <col min="11531" max="11531" width="10.77734375" style="141" customWidth="1"/>
    <col min="11532" max="11532" width="10.21875" style="141" customWidth="1"/>
    <col min="11533" max="11533" width="11.77734375" style="141" customWidth="1"/>
    <col min="11534" max="11535" width="6.5546875" style="141" customWidth="1"/>
    <col min="11536" max="11536" width="11.21875" style="141" customWidth="1"/>
    <col min="11537" max="11537" width="1.5546875" style="141" customWidth="1"/>
    <col min="11538" max="11538" width="12.77734375" style="141" customWidth="1"/>
    <col min="11539" max="11539" width="10.21875" style="141" customWidth="1"/>
    <col min="11540" max="11540" width="12" style="141" customWidth="1"/>
    <col min="11541" max="11542" width="6.5546875" style="141" customWidth="1"/>
    <col min="11543" max="11543" width="9.77734375" style="141" customWidth="1"/>
    <col min="11544" max="11763" width="6.77734375" style="141"/>
    <col min="11764" max="11764" width="38.21875" style="141" customWidth="1"/>
    <col min="11765" max="11765" width="2.77734375" style="141" customWidth="1"/>
    <col min="11766" max="11766" width="12.77734375" style="141" customWidth="1"/>
    <col min="11767" max="11767" width="11.77734375" style="141" customWidth="1"/>
    <col min="11768" max="11768" width="12.21875" style="141" customWidth="1"/>
    <col min="11769" max="11769" width="8.21875" style="141" customWidth="1"/>
    <col min="11770" max="11770" width="6.5546875" style="141" customWidth="1"/>
    <col min="11771" max="11771" width="12.21875" style="141" customWidth="1"/>
    <col min="11772" max="11772" width="2" style="141" customWidth="1"/>
    <col min="11773" max="11773" width="12.77734375" style="141" customWidth="1"/>
    <col min="11774" max="11775" width="11.77734375" style="141" customWidth="1"/>
    <col min="11776" max="11776" width="8.21875" style="141" customWidth="1"/>
    <col min="11777" max="11777" width="6.5546875" style="141" customWidth="1"/>
    <col min="11778" max="11778" width="10.77734375" style="141" customWidth="1"/>
    <col min="11779" max="11779" width="3" style="141" customWidth="1"/>
    <col min="11780" max="11780" width="12.77734375" style="141" customWidth="1"/>
    <col min="11781" max="11781" width="10.21875" style="141" customWidth="1"/>
    <col min="11782" max="11782" width="11.21875" style="141" customWidth="1"/>
    <col min="11783" max="11784" width="6.5546875" style="141" customWidth="1"/>
    <col min="11785" max="11785" width="10.77734375" style="141" customWidth="1"/>
    <col min="11786" max="11786" width="1.5546875" style="141" customWidth="1"/>
    <col min="11787" max="11787" width="10.77734375" style="141" customWidth="1"/>
    <col min="11788" max="11788" width="10.21875" style="141" customWidth="1"/>
    <col min="11789" max="11789" width="11.77734375" style="141" customWidth="1"/>
    <col min="11790" max="11791" width="6.5546875" style="141" customWidth="1"/>
    <col min="11792" max="11792" width="11.21875" style="141" customWidth="1"/>
    <col min="11793" max="11793" width="1.5546875" style="141" customWidth="1"/>
    <col min="11794" max="11794" width="12.77734375" style="141" customWidth="1"/>
    <col min="11795" max="11795" width="10.21875" style="141" customWidth="1"/>
    <col min="11796" max="11796" width="12" style="141" customWidth="1"/>
    <col min="11797" max="11798" width="6.5546875" style="141" customWidth="1"/>
    <col min="11799" max="11799" width="9.77734375" style="141" customWidth="1"/>
    <col min="11800" max="12019" width="6.77734375" style="141"/>
    <col min="12020" max="12020" width="38.21875" style="141" customWidth="1"/>
    <col min="12021" max="12021" width="2.77734375" style="141" customWidth="1"/>
    <col min="12022" max="12022" width="12.77734375" style="141" customWidth="1"/>
    <col min="12023" max="12023" width="11.77734375" style="141" customWidth="1"/>
    <col min="12024" max="12024" width="12.21875" style="141" customWidth="1"/>
    <col min="12025" max="12025" width="8.21875" style="141" customWidth="1"/>
    <col min="12026" max="12026" width="6.5546875" style="141" customWidth="1"/>
    <col min="12027" max="12027" width="12.21875" style="141" customWidth="1"/>
    <col min="12028" max="12028" width="2" style="141" customWidth="1"/>
    <col min="12029" max="12029" width="12.77734375" style="141" customWidth="1"/>
    <col min="12030" max="12031" width="11.77734375" style="141" customWidth="1"/>
    <col min="12032" max="12032" width="8.21875" style="141" customWidth="1"/>
    <col min="12033" max="12033" width="6.5546875" style="141" customWidth="1"/>
    <col min="12034" max="12034" width="10.77734375" style="141" customWidth="1"/>
    <col min="12035" max="12035" width="3" style="141" customWidth="1"/>
    <col min="12036" max="12036" width="12.77734375" style="141" customWidth="1"/>
    <col min="12037" max="12037" width="10.21875" style="141" customWidth="1"/>
    <col min="12038" max="12038" width="11.21875" style="141" customWidth="1"/>
    <col min="12039" max="12040" width="6.5546875" style="141" customWidth="1"/>
    <col min="12041" max="12041" width="10.77734375" style="141" customWidth="1"/>
    <col min="12042" max="12042" width="1.5546875" style="141" customWidth="1"/>
    <col min="12043" max="12043" width="10.77734375" style="141" customWidth="1"/>
    <col min="12044" max="12044" width="10.21875" style="141" customWidth="1"/>
    <col min="12045" max="12045" width="11.77734375" style="141" customWidth="1"/>
    <col min="12046" max="12047" width="6.5546875" style="141" customWidth="1"/>
    <col min="12048" max="12048" width="11.21875" style="141" customWidth="1"/>
    <col min="12049" max="12049" width="1.5546875" style="141" customWidth="1"/>
    <col min="12050" max="12050" width="12.77734375" style="141" customWidth="1"/>
    <col min="12051" max="12051" width="10.21875" style="141" customWidth="1"/>
    <col min="12052" max="12052" width="12" style="141" customWidth="1"/>
    <col min="12053" max="12054" width="6.5546875" style="141" customWidth="1"/>
    <col min="12055" max="12055" width="9.77734375" style="141" customWidth="1"/>
    <col min="12056" max="12275" width="6.77734375" style="141"/>
    <col min="12276" max="12276" width="38.21875" style="141" customWidth="1"/>
    <col min="12277" max="12277" width="2.77734375" style="141" customWidth="1"/>
    <col min="12278" max="12278" width="12.77734375" style="141" customWidth="1"/>
    <col min="12279" max="12279" width="11.77734375" style="141" customWidth="1"/>
    <col min="12280" max="12280" width="12.21875" style="141" customWidth="1"/>
    <col min="12281" max="12281" width="8.21875" style="141" customWidth="1"/>
    <col min="12282" max="12282" width="6.5546875" style="141" customWidth="1"/>
    <col min="12283" max="12283" width="12.21875" style="141" customWidth="1"/>
    <col min="12284" max="12284" width="2" style="141" customWidth="1"/>
    <col min="12285" max="12285" width="12.77734375" style="141" customWidth="1"/>
    <col min="12286" max="12287" width="11.77734375" style="141" customWidth="1"/>
    <col min="12288" max="12288" width="8.21875" style="141" customWidth="1"/>
    <col min="12289" max="12289" width="6.5546875" style="141" customWidth="1"/>
    <col min="12290" max="12290" width="10.77734375" style="141" customWidth="1"/>
    <col min="12291" max="12291" width="3" style="141" customWidth="1"/>
    <col min="12292" max="12292" width="12.77734375" style="141" customWidth="1"/>
    <col min="12293" max="12293" width="10.21875" style="141" customWidth="1"/>
    <col min="12294" max="12294" width="11.21875" style="141" customWidth="1"/>
    <col min="12295" max="12296" width="6.5546875" style="141" customWidth="1"/>
    <col min="12297" max="12297" width="10.77734375" style="141" customWidth="1"/>
    <col min="12298" max="12298" width="1.5546875" style="141" customWidth="1"/>
    <col min="12299" max="12299" width="10.77734375" style="141" customWidth="1"/>
    <col min="12300" max="12300" width="10.21875" style="141" customWidth="1"/>
    <col min="12301" max="12301" width="11.77734375" style="141" customWidth="1"/>
    <col min="12302" max="12303" width="6.5546875" style="141" customWidth="1"/>
    <col min="12304" max="12304" width="11.21875" style="141" customWidth="1"/>
    <col min="12305" max="12305" width="1.5546875" style="141" customWidth="1"/>
    <col min="12306" max="12306" width="12.77734375" style="141" customWidth="1"/>
    <col min="12307" max="12307" width="10.21875" style="141" customWidth="1"/>
    <col min="12308" max="12308" width="12" style="141" customWidth="1"/>
    <col min="12309" max="12310" width="6.5546875" style="141" customWidth="1"/>
    <col min="12311" max="12311" width="9.77734375" style="141" customWidth="1"/>
    <col min="12312" max="12531" width="6.77734375" style="141"/>
    <col min="12532" max="12532" width="38.21875" style="141" customWidth="1"/>
    <col min="12533" max="12533" width="2.77734375" style="141" customWidth="1"/>
    <col min="12534" max="12534" width="12.77734375" style="141" customWidth="1"/>
    <col min="12535" max="12535" width="11.77734375" style="141" customWidth="1"/>
    <col min="12536" max="12536" width="12.21875" style="141" customWidth="1"/>
    <col min="12537" max="12537" width="8.21875" style="141" customWidth="1"/>
    <col min="12538" max="12538" width="6.5546875" style="141" customWidth="1"/>
    <col min="12539" max="12539" width="12.21875" style="141" customWidth="1"/>
    <col min="12540" max="12540" width="2" style="141" customWidth="1"/>
    <col min="12541" max="12541" width="12.77734375" style="141" customWidth="1"/>
    <col min="12542" max="12543" width="11.77734375" style="141" customWidth="1"/>
    <col min="12544" max="12544" width="8.21875" style="141" customWidth="1"/>
    <col min="12545" max="12545" width="6.5546875" style="141" customWidth="1"/>
    <col min="12546" max="12546" width="10.77734375" style="141" customWidth="1"/>
    <col min="12547" max="12547" width="3" style="141" customWidth="1"/>
    <col min="12548" max="12548" width="12.77734375" style="141" customWidth="1"/>
    <col min="12549" max="12549" width="10.21875" style="141" customWidth="1"/>
    <col min="12550" max="12550" width="11.21875" style="141" customWidth="1"/>
    <col min="12551" max="12552" width="6.5546875" style="141" customWidth="1"/>
    <col min="12553" max="12553" width="10.77734375" style="141" customWidth="1"/>
    <col min="12554" max="12554" width="1.5546875" style="141" customWidth="1"/>
    <col min="12555" max="12555" width="10.77734375" style="141" customWidth="1"/>
    <col min="12556" max="12556" width="10.21875" style="141" customWidth="1"/>
    <col min="12557" max="12557" width="11.77734375" style="141" customWidth="1"/>
    <col min="12558" max="12559" width="6.5546875" style="141" customWidth="1"/>
    <col min="12560" max="12560" width="11.21875" style="141" customWidth="1"/>
    <col min="12561" max="12561" width="1.5546875" style="141" customWidth="1"/>
    <col min="12562" max="12562" width="12.77734375" style="141" customWidth="1"/>
    <col min="12563" max="12563" width="10.21875" style="141" customWidth="1"/>
    <col min="12564" max="12564" width="12" style="141" customWidth="1"/>
    <col min="12565" max="12566" width="6.5546875" style="141" customWidth="1"/>
    <col min="12567" max="12567" width="9.77734375" style="141" customWidth="1"/>
    <col min="12568" max="12787" width="6.77734375" style="141"/>
    <col min="12788" max="12788" width="38.21875" style="141" customWidth="1"/>
    <col min="12789" max="12789" width="2.77734375" style="141" customWidth="1"/>
    <col min="12790" max="12790" width="12.77734375" style="141" customWidth="1"/>
    <col min="12791" max="12791" width="11.77734375" style="141" customWidth="1"/>
    <col min="12792" max="12792" width="12.21875" style="141" customWidth="1"/>
    <col min="12793" max="12793" width="8.21875" style="141" customWidth="1"/>
    <col min="12794" max="12794" width="6.5546875" style="141" customWidth="1"/>
    <col min="12795" max="12795" width="12.21875" style="141" customWidth="1"/>
    <col min="12796" max="12796" width="2" style="141" customWidth="1"/>
    <col min="12797" max="12797" width="12.77734375" style="141" customWidth="1"/>
    <col min="12798" max="12799" width="11.77734375" style="141" customWidth="1"/>
    <col min="12800" max="12800" width="8.21875" style="141" customWidth="1"/>
    <col min="12801" max="12801" width="6.5546875" style="141" customWidth="1"/>
    <col min="12802" max="12802" width="10.77734375" style="141" customWidth="1"/>
    <col min="12803" max="12803" width="3" style="141" customWidth="1"/>
    <col min="12804" max="12804" width="12.77734375" style="141" customWidth="1"/>
    <col min="12805" max="12805" width="10.21875" style="141" customWidth="1"/>
    <col min="12806" max="12806" width="11.21875" style="141" customWidth="1"/>
    <col min="12807" max="12808" width="6.5546875" style="141" customWidth="1"/>
    <col min="12809" max="12809" width="10.77734375" style="141" customWidth="1"/>
    <col min="12810" max="12810" width="1.5546875" style="141" customWidth="1"/>
    <col min="12811" max="12811" width="10.77734375" style="141" customWidth="1"/>
    <col min="12812" max="12812" width="10.21875" style="141" customWidth="1"/>
    <col min="12813" max="12813" width="11.77734375" style="141" customWidth="1"/>
    <col min="12814" max="12815" width="6.5546875" style="141" customWidth="1"/>
    <col min="12816" max="12816" width="11.21875" style="141" customWidth="1"/>
    <col min="12817" max="12817" width="1.5546875" style="141" customWidth="1"/>
    <col min="12818" max="12818" width="12.77734375" style="141" customWidth="1"/>
    <col min="12819" max="12819" width="10.21875" style="141" customWidth="1"/>
    <col min="12820" max="12820" width="12" style="141" customWidth="1"/>
    <col min="12821" max="12822" width="6.5546875" style="141" customWidth="1"/>
    <col min="12823" max="12823" width="9.77734375" style="141" customWidth="1"/>
    <col min="12824" max="13043" width="6.77734375" style="141"/>
    <col min="13044" max="13044" width="38.21875" style="141" customWidth="1"/>
    <col min="13045" max="13045" width="2.77734375" style="141" customWidth="1"/>
    <col min="13046" max="13046" width="12.77734375" style="141" customWidth="1"/>
    <col min="13047" max="13047" width="11.77734375" style="141" customWidth="1"/>
    <col min="13048" max="13048" width="12.21875" style="141" customWidth="1"/>
    <col min="13049" max="13049" width="8.21875" style="141" customWidth="1"/>
    <col min="13050" max="13050" width="6.5546875" style="141" customWidth="1"/>
    <col min="13051" max="13051" width="12.21875" style="141" customWidth="1"/>
    <col min="13052" max="13052" width="2" style="141" customWidth="1"/>
    <col min="13053" max="13053" width="12.77734375" style="141" customWidth="1"/>
    <col min="13054" max="13055" width="11.77734375" style="141" customWidth="1"/>
    <col min="13056" max="13056" width="8.21875" style="141" customWidth="1"/>
    <col min="13057" max="13057" width="6.5546875" style="141" customWidth="1"/>
    <col min="13058" max="13058" width="10.77734375" style="141" customWidth="1"/>
    <col min="13059" max="13059" width="3" style="141" customWidth="1"/>
    <col min="13060" max="13060" width="12.77734375" style="141" customWidth="1"/>
    <col min="13061" max="13061" width="10.21875" style="141" customWidth="1"/>
    <col min="13062" max="13062" width="11.21875" style="141" customWidth="1"/>
    <col min="13063" max="13064" width="6.5546875" style="141" customWidth="1"/>
    <col min="13065" max="13065" width="10.77734375" style="141" customWidth="1"/>
    <col min="13066" max="13066" width="1.5546875" style="141" customWidth="1"/>
    <col min="13067" max="13067" width="10.77734375" style="141" customWidth="1"/>
    <col min="13068" max="13068" width="10.21875" style="141" customWidth="1"/>
    <col min="13069" max="13069" width="11.77734375" style="141" customWidth="1"/>
    <col min="13070" max="13071" width="6.5546875" style="141" customWidth="1"/>
    <col min="13072" max="13072" width="11.21875" style="141" customWidth="1"/>
    <col min="13073" max="13073" width="1.5546875" style="141" customWidth="1"/>
    <col min="13074" max="13074" width="12.77734375" style="141" customWidth="1"/>
    <col min="13075" max="13075" width="10.21875" style="141" customWidth="1"/>
    <col min="13076" max="13076" width="12" style="141" customWidth="1"/>
    <col min="13077" max="13078" width="6.5546875" style="141" customWidth="1"/>
    <col min="13079" max="13079" width="9.77734375" style="141" customWidth="1"/>
    <col min="13080" max="13299" width="6.77734375" style="141"/>
    <col min="13300" max="13300" width="38.21875" style="141" customWidth="1"/>
    <col min="13301" max="13301" width="2.77734375" style="141" customWidth="1"/>
    <col min="13302" max="13302" width="12.77734375" style="141" customWidth="1"/>
    <col min="13303" max="13303" width="11.77734375" style="141" customWidth="1"/>
    <col min="13304" max="13304" width="12.21875" style="141" customWidth="1"/>
    <col min="13305" max="13305" width="8.21875" style="141" customWidth="1"/>
    <col min="13306" max="13306" width="6.5546875" style="141" customWidth="1"/>
    <col min="13307" max="13307" width="12.21875" style="141" customWidth="1"/>
    <col min="13308" max="13308" width="2" style="141" customWidth="1"/>
    <col min="13309" max="13309" width="12.77734375" style="141" customWidth="1"/>
    <col min="13310" max="13311" width="11.77734375" style="141" customWidth="1"/>
    <col min="13312" max="13312" width="8.21875" style="141" customWidth="1"/>
    <col min="13313" max="13313" width="6.5546875" style="141" customWidth="1"/>
    <col min="13314" max="13314" width="10.77734375" style="141" customWidth="1"/>
    <col min="13315" max="13315" width="3" style="141" customWidth="1"/>
    <col min="13316" max="13316" width="12.77734375" style="141" customWidth="1"/>
    <col min="13317" max="13317" width="10.21875" style="141" customWidth="1"/>
    <col min="13318" max="13318" width="11.21875" style="141" customWidth="1"/>
    <col min="13319" max="13320" width="6.5546875" style="141" customWidth="1"/>
    <col min="13321" max="13321" width="10.77734375" style="141" customWidth="1"/>
    <col min="13322" max="13322" width="1.5546875" style="141" customWidth="1"/>
    <col min="13323" max="13323" width="10.77734375" style="141" customWidth="1"/>
    <col min="13324" max="13324" width="10.21875" style="141" customWidth="1"/>
    <col min="13325" max="13325" width="11.77734375" style="141" customWidth="1"/>
    <col min="13326" max="13327" width="6.5546875" style="141" customWidth="1"/>
    <col min="13328" max="13328" width="11.21875" style="141" customWidth="1"/>
    <col min="13329" max="13329" width="1.5546875" style="141" customWidth="1"/>
    <col min="13330" max="13330" width="12.77734375" style="141" customWidth="1"/>
    <col min="13331" max="13331" width="10.21875" style="141" customWidth="1"/>
    <col min="13332" max="13332" width="12" style="141" customWidth="1"/>
    <col min="13333" max="13334" width="6.5546875" style="141" customWidth="1"/>
    <col min="13335" max="13335" width="9.77734375" style="141" customWidth="1"/>
    <col min="13336" max="13555" width="6.77734375" style="141"/>
    <col min="13556" max="13556" width="38.21875" style="141" customWidth="1"/>
    <col min="13557" max="13557" width="2.77734375" style="141" customWidth="1"/>
    <col min="13558" max="13558" width="12.77734375" style="141" customWidth="1"/>
    <col min="13559" max="13559" width="11.77734375" style="141" customWidth="1"/>
    <col min="13560" max="13560" width="12.21875" style="141" customWidth="1"/>
    <col min="13561" max="13561" width="8.21875" style="141" customWidth="1"/>
    <col min="13562" max="13562" width="6.5546875" style="141" customWidth="1"/>
    <col min="13563" max="13563" width="12.21875" style="141" customWidth="1"/>
    <col min="13564" max="13564" width="2" style="141" customWidth="1"/>
    <col min="13565" max="13565" width="12.77734375" style="141" customWidth="1"/>
    <col min="13566" max="13567" width="11.77734375" style="141" customWidth="1"/>
    <col min="13568" max="13568" width="8.21875" style="141" customWidth="1"/>
    <col min="13569" max="13569" width="6.5546875" style="141" customWidth="1"/>
    <col min="13570" max="13570" width="10.77734375" style="141" customWidth="1"/>
    <col min="13571" max="13571" width="3" style="141" customWidth="1"/>
    <col min="13572" max="13572" width="12.77734375" style="141" customWidth="1"/>
    <col min="13573" max="13573" width="10.21875" style="141" customWidth="1"/>
    <col min="13574" max="13574" width="11.21875" style="141" customWidth="1"/>
    <col min="13575" max="13576" width="6.5546875" style="141" customWidth="1"/>
    <col min="13577" max="13577" width="10.77734375" style="141" customWidth="1"/>
    <col min="13578" max="13578" width="1.5546875" style="141" customWidth="1"/>
    <col min="13579" max="13579" width="10.77734375" style="141" customWidth="1"/>
    <col min="13580" max="13580" width="10.21875" style="141" customWidth="1"/>
    <col min="13581" max="13581" width="11.77734375" style="141" customWidth="1"/>
    <col min="13582" max="13583" width="6.5546875" style="141" customWidth="1"/>
    <col min="13584" max="13584" width="11.21875" style="141" customWidth="1"/>
    <col min="13585" max="13585" width="1.5546875" style="141" customWidth="1"/>
    <col min="13586" max="13586" width="12.77734375" style="141" customWidth="1"/>
    <col min="13587" max="13587" width="10.21875" style="141" customWidth="1"/>
    <col min="13588" max="13588" width="12" style="141" customWidth="1"/>
    <col min="13589" max="13590" width="6.5546875" style="141" customWidth="1"/>
    <col min="13591" max="13591" width="9.77734375" style="141" customWidth="1"/>
    <col min="13592" max="13811" width="6.77734375" style="141"/>
    <col min="13812" max="13812" width="38.21875" style="141" customWidth="1"/>
    <col min="13813" max="13813" width="2.77734375" style="141" customWidth="1"/>
    <col min="13814" max="13814" width="12.77734375" style="141" customWidth="1"/>
    <col min="13815" max="13815" width="11.77734375" style="141" customWidth="1"/>
    <col min="13816" max="13816" width="12.21875" style="141" customWidth="1"/>
    <col min="13817" max="13817" width="8.21875" style="141" customWidth="1"/>
    <col min="13818" max="13818" width="6.5546875" style="141" customWidth="1"/>
    <col min="13819" max="13819" width="12.21875" style="141" customWidth="1"/>
    <col min="13820" max="13820" width="2" style="141" customWidth="1"/>
    <col min="13821" max="13821" width="12.77734375" style="141" customWidth="1"/>
    <col min="13822" max="13823" width="11.77734375" style="141" customWidth="1"/>
    <col min="13824" max="13824" width="8.21875" style="141" customWidth="1"/>
    <col min="13825" max="13825" width="6.5546875" style="141" customWidth="1"/>
    <col min="13826" max="13826" width="10.77734375" style="141" customWidth="1"/>
    <col min="13827" max="13827" width="3" style="141" customWidth="1"/>
    <col min="13828" max="13828" width="12.77734375" style="141" customWidth="1"/>
    <col min="13829" max="13829" width="10.21875" style="141" customWidth="1"/>
    <col min="13830" max="13830" width="11.21875" style="141" customWidth="1"/>
    <col min="13831" max="13832" width="6.5546875" style="141" customWidth="1"/>
    <col min="13833" max="13833" width="10.77734375" style="141" customWidth="1"/>
    <col min="13834" max="13834" width="1.5546875" style="141" customWidth="1"/>
    <col min="13835" max="13835" width="10.77734375" style="141" customWidth="1"/>
    <col min="13836" max="13836" width="10.21875" style="141" customWidth="1"/>
    <col min="13837" max="13837" width="11.77734375" style="141" customWidth="1"/>
    <col min="13838" max="13839" width="6.5546875" style="141" customWidth="1"/>
    <col min="13840" max="13840" width="11.21875" style="141" customWidth="1"/>
    <col min="13841" max="13841" width="1.5546875" style="141" customWidth="1"/>
    <col min="13842" max="13842" width="12.77734375" style="141" customWidth="1"/>
    <col min="13843" max="13843" width="10.21875" style="141" customWidth="1"/>
    <col min="13844" max="13844" width="12" style="141" customWidth="1"/>
    <col min="13845" max="13846" width="6.5546875" style="141" customWidth="1"/>
    <col min="13847" max="13847" width="9.77734375" style="141" customWidth="1"/>
    <col min="13848" max="14067" width="6.77734375" style="141"/>
    <col min="14068" max="14068" width="38.21875" style="141" customWidth="1"/>
    <col min="14069" max="14069" width="2.77734375" style="141" customWidth="1"/>
    <col min="14070" max="14070" width="12.77734375" style="141" customWidth="1"/>
    <col min="14071" max="14071" width="11.77734375" style="141" customWidth="1"/>
    <col min="14072" max="14072" width="12.21875" style="141" customWidth="1"/>
    <col min="14073" max="14073" width="8.21875" style="141" customWidth="1"/>
    <col min="14074" max="14074" width="6.5546875" style="141" customWidth="1"/>
    <col min="14075" max="14075" width="12.21875" style="141" customWidth="1"/>
    <col min="14076" max="14076" width="2" style="141" customWidth="1"/>
    <col min="14077" max="14077" width="12.77734375" style="141" customWidth="1"/>
    <col min="14078" max="14079" width="11.77734375" style="141" customWidth="1"/>
    <col min="14080" max="14080" width="8.21875" style="141" customWidth="1"/>
    <col min="14081" max="14081" width="6.5546875" style="141" customWidth="1"/>
    <col min="14082" max="14082" width="10.77734375" style="141" customWidth="1"/>
    <col min="14083" max="14083" width="3" style="141" customWidth="1"/>
    <col min="14084" max="14084" width="12.77734375" style="141" customWidth="1"/>
    <col min="14085" max="14085" width="10.21875" style="141" customWidth="1"/>
    <col min="14086" max="14086" width="11.21875" style="141" customWidth="1"/>
    <col min="14087" max="14088" width="6.5546875" style="141" customWidth="1"/>
    <col min="14089" max="14089" width="10.77734375" style="141" customWidth="1"/>
    <col min="14090" max="14090" width="1.5546875" style="141" customWidth="1"/>
    <col min="14091" max="14091" width="10.77734375" style="141" customWidth="1"/>
    <col min="14092" max="14092" width="10.21875" style="141" customWidth="1"/>
    <col min="14093" max="14093" width="11.77734375" style="141" customWidth="1"/>
    <col min="14094" max="14095" width="6.5546875" style="141" customWidth="1"/>
    <col min="14096" max="14096" width="11.21875" style="141" customWidth="1"/>
    <col min="14097" max="14097" width="1.5546875" style="141" customWidth="1"/>
    <col min="14098" max="14098" width="12.77734375" style="141" customWidth="1"/>
    <col min="14099" max="14099" width="10.21875" style="141" customWidth="1"/>
    <col min="14100" max="14100" width="12" style="141" customWidth="1"/>
    <col min="14101" max="14102" width="6.5546875" style="141" customWidth="1"/>
    <col min="14103" max="14103" width="9.77734375" style="141" customWidth="1"/>
    <col min="14104" max="14323" width="6.77734375" style="141"/>
    <col min="14324" max="14324" width="38.21875" style="141" customWidth="1"/>
    <col min="14325" max="14325" width="2.77734375" style="141" customWidth="1"/>
    <col min="14326" max="14326" width="12.77734375" style="141" customWidth="1"/>
    <col min="14327" max="14327" width="11.77734375" style="141" customWidth="1"/>
    <col min="14328" max="14328" width="12.21875" style="141" customWidth="1"/>
    <col min="14329" max="14329" width="8.21875" style="141" customWidth="1"/>
    <col min="14330" max="14330" width="6.5546875" style="141" customWidth="1"/>
    <col min="14331" max="14331" width="12.21875" style="141" customWidth="1"/>
    <col min="14332" max="14332" width="2" style="141" customWidth="1"/>
    <col min="14333" max="14333" width="12.77734375" style="141" customWidth="1"/>
    <col min="14334" max="14335" width="11.77734375" style="141" customWidth="1"/>
    <col min="14336" max="14336" width="8.21875" style="141" customWidth="1"/>
    <col min="14337" max="14337" width="6.5546875" style="141" customWidth="1"/>
    <col min="14338" max="14338" width="10.77734375" style="141" customWidth="1"/>
    <col min="14339" max="14339" width="3" style="141" customWidth="1"/>
    <col min="14340" max="14340" width="12.77734375" style="141" customWidth="1"/>
    <col min="14341" max="14341" width="10.21875" style="141" customWidth="1"/>
    <col min="14342" max="14342" width="11.21875" style="141" customWidth="1"/>
    <col min="14343" max="14344" width="6.5546875" style="141" customWidth="1"/>
    <col min="14345" max="14345" width="10.77734375" style="141" customWidth="1"/>
    <col min="14346" max="14346" width="1.5546875" style="141" customWidth="1"/>
    <col min="14347" max="14347" width="10.77734375" style="141" customWidth="1"/>
    <col min="14348" max="14348" width="10.21875" style="141" customWidth="1"/>
    <col min="14349" max="14349" width="11.77734375" style="141" customWidth="1"/>
    <col min="14350" max="14351" width="6.5546875" style="141" customWidth="1"/>
    <col min="14352" max="14352" width="11.21875" style="141" customWidth="1"/>
    <col min="14353" max="14353" width="1.5546875" style="141" customWidth="1"/>
    <col min="14354" max="14354" width="12.77734375" style="141" customWidth="1"/>
    <col min="14355" max="14355" width="10.21875" style="141" customWidth="1"/>
    <col min="14356" max="14356" width="12" style="141" customWidth="1"/>
    <col min="14357" max="14358" width="6.5546875" style="141" customWidth="1"/>
    <col min="14359" max="14359" width="9.77734375" style="141" customWidth="1"/>
    <col min="14360" max="14579" width="6.77734375" style="141"/>
    <col min="14580" max="14580" width="38.21875" style="141" customWidth="1"/>
    <col min="14581" max="14581" width="2.77734375" style="141" customWidth="1"/>
    <col min="14582" max="14582" width="12.77734375" style="141" customWidth="1"/>
    <col min="14583" max="14583" width="11.77734375" style="141" customWidth="1"/>
    <col min="14584" max="14584" width="12.21875" style="141" customWidth="1"/>
    <col min="14585" max="14585" width="8.21875" style="141" customWidth="1"/>
    <col min="14586" max="14586" width="6.5546875" style="141" customWidth="1"/>
    <col min="14587" max="14587" width="12.21875" style="141" customWidth="1"/>
    <col min="14588" max="14588" width="2" style="141" customWidth="1"/>
    <col min="14589" max="14589" width="12.77734375" style="141" customWidth="1"/>
    <col min="14590" max="14591" width="11.77734375" style="141" customWidth="1"/>
    <col min="14592" max="14592" width="8.21875" style="141" customWidth="1"/>
    <col min="14593" max="14593" width="6.5546875" style="141" customWidth="1"/>
    <col min="14594" max="14594" width="10.77734375" style="141" customWidth="1"/>
    <col min="14595" max="14595" width="3" style="141" customWidth="1"/>
    <col min="14596" max="14596" width="12.77734375" style="141" customWidth="1"/>
    <col min="14597" max="14597" width="10.21875" style="141" customWidth="1"/>
    <col min="14598" max="14598" width="11.21875" style="141" customWidth="1"/>
    <col min="14599" max="14600" width="6.5546875" style="141" customWidth="1"/>
    <col min="14601" max="14601" width="10.77734375" style="141" customWidth="1"/>
    <col min="14602" max="14602" width="1.5546875" style="141" customWidth="1"/>
    <col min="14603" max="14603" width="10.77734375" style="141" customWidth="1"/>
    <col min="14604" max="14604" width="10.21875" style="141" customWidth="1"/>
    <col min="14605" max="14605" width="11.77734375" style="141" customWidth="1"/>
    <col min="14606" max="14607" width="6.5546875" style="141" customWidth="1"/>
    <col min="14608" max="14608" width="11.21875" style="141" customWidth="1"/>
    <col min="14609" max="14609" width="1.5546875" style="141" customWidth="1"/>
    <col min="14610" max="14610" width="12.77734375" style="141" customWidth="1"/>
    <col min="14611" max="14611" width="10.21875" style="141" customWidth="1"/>
    <col min="14612" max="14612" width="12" style="141" customWidth="1"/>
    <col min="14613" max="14614" width="6.5546875" style="141" customWidth="1"/>
    <col min="14615" max="14615" width="9.77734375" style="141" customWidth="1"/>
    <col min="14616" max="14835" width="6.77734375" style="141"/>
    <col min="14836" max="14836" width="38.21875" style="141" customWidth="1"/>
    <col min="14837" max="14837" width="2.77734375" style="141" customWidth="1"/>
    <col min="14838" max="14838" width="12.77734375" style="141" customWidth="1"/>
    <col min="14839" max="14839" width="11.77734375" style="141" customWidth="1"/>
    <col min="14840" max="14840" width="12.21875" style="141" customWidth="1"/>
    <col min="14841" max="14841" width="8.21875" style="141" customWidth="1"/>
    <col min="14842" max="14842" width="6.5546875" style="141" customWidth="1"/>
    <col min="14843" max="14843" width="12.21875" style="141" customWidth="1"/>
    <col min="14844" max="14844" width="2" style="141" customWidth="1"/>
    <col min="14845" max="14845" width="12.77734375" style="141" customWidth="1"/>
    <col min="14846" max="14847" width="11.77734375" style="141" customWidth="1"/>
    <col min="14848" max="14848" width="8.21875" style="141" customWidth="1"/>
    <col min="14849" max="14849" width="6.5546875" style="141" customWidth="1"/>
    <col min="14850" max="14850" width="10.77734375" style="141" customWidth="1"/>
    <col min="14851" max="14851" width="3" style="141" customWidth="1"/>
    <col min="14852" max="14852" width="12.77734375" style="141" customWidth="1"/>
    <col min="14853" max="14853" width="10.21875" style="141" customWidth="1"/>
    <col min="14854" max="14854" width="11.21875" style="141" customWidth="1"/>
    <col min="14855" max="14856" width="6.5546875" style="141" customWidth="1"/>
    <col min="14857" max="14857" width="10.77734375" style="141" customWidth="1"/>
    <col min="14858" max="14858" width="1.5546875" style="141" customWidth="1"/>
    <col min="14859" max="14859" width="10.77734375" style="141" customWidth="1"/>
    <col min="14860" max="14860" width="10.21875" style="141" customWidth="1"/>
    <col min="14861" max="14861" width="11.77734375" style="141" customWidth="1"/>
    <col min="14862" max="14863" width="6.5546875" style="141" customWidth="1"/>
    <col min="14864" max="14864" width="11.21875" style="141" customWidth="1"/>
    <col min="14865" max="14865" width="1.5546875" style="141" customWidth="1"/>
    <col min="14866" max="14866" width="12.77734375" style="141" customWidth="1"/>
    <col min="14867" max="14867" width="10.21875" style="141" customWidth="1"/>
    <col min="14868" max="14868" width="12" style="141" customWidth="1"/>
    <col min="14869" max="14870" width="6.5546875" style="141" customWidth="1"/>
    <col min="14871" max="14871" width="9.77734375" style="141" customWidth="1"/>
    <col min="14872" max="15091" width="6.77734375" style="141"/>
    <col min="15092" max="15092" width="38.21875" style="141" customWidth="1"/>
    <col min="15093" max="15093" width="2.77734375" style="141" customWidth="1"/>
    <col min="15094" max="15094" width="12.77734375" style="141" customWidth="1"/>
    <col min="15095" max="15095" width="11.77734375" style="141" customWidth="1"/>
    <col min="15096" max="15096" width="12.21875" style="141" customWidth="1"/>
    <col min="15097" max="15097" width="8.21875" style="141" customWidth="1"/>
    <col min="15098" max="15098" width="6.5546875" style="141" customWidth="1"/>
    <col min="15099" max="15099" width="12.21875" style="141" customWidth="1"/>
    <col min="15100" max="15100" width="2" style="141" customWidth="1"/>
    <col min="15101" max="15101" width="12.77734375" style="141" customWidth="1"/>
    <col min="15102" max="15103" width="11.77734375" style="141" customWidth="1"/>
    <col min="15104" max="15104" width="8.21875" style="141" customWidth="1"/>
    <col min="15105" max="15105" width="6.5546875" style="141" customWidth="1"/>
    <col min="15106" max="15106" width="10.77734375" style="141" customWidth="1"/>
    <col min="15107" max="15107" width="3" style="141" customWidth="1"/>
    <col min="15108" max="15108" width="12.77734375" style="141" customWidth="1"/>
    <col min="15109" max="15109" width="10.21875" style="141" customWidth="1"/>
    <col min="15110" max="15110" width="11.21875" style="141" customWidth="1"/>
    <col min="15111" max="15112" width="6.5546875" style="141" customWidth="1"/>
    <col min="15113" max="15113" width="10.77734375" style="141" customWidth="1"/>
    <col min="15114" max="15114" width="1.5546875" style="141" customWidth="1"/>
    <col min="15115" max="15115" width="10.77734375" style="141" customWidth="1"/>
    <col min="15116" max="15116" width="10.21875" style="141" customWidth="1"/>
    <col min="15117" max="15117" width="11.77734375" style="141" customWidth="1"/>
    <col min="15118" max="15119" width="6.5546875" style="141" customWidth="1"/>
    <col min="15120" max="15120" width="11.21875" style="141" customWidth="1"/>
    <col min="15121" max="15121" width="1.5546875" style="141" customWidth="1"/>
    <col min="15122" max="15122" width="12.77734375" style="141" customWidth="1"/>
    <col min="15123" max="15123" width="10.21875" style="141" customWidth="1"/>
    <col min="15124" max="15124" width="12" style="141" customWidth="1"/>
    <col min="15125" max="15126" width="6.5546875" style="141" customWidth="1"/>
    <col min="15127" max="15127" width="9.77734375" style="141" customWidth="1"/>
    <col min="15128" max="15347" width="6.77734375" style="141"/>
    <col min="15348" max="15348" width="38.21875" style="141" customWidth="1"/>
    <col min="15349" max="15349" width="2.77734375" style="141" customWidth="1"/>
    <col min="15350" max="15350" width="12.77734375" style="141" customWidth="1"/>
    <col min="15351" max="15351" width="11.77734375" style="141" customWidth="1"/>
    <col min="15352" max="15352" width="12.21875" style="141" customWidth="1"/>
    <col min="15353" max="15353" width="8.21875" style="141" customWidth="1"/>
    <col min="15354" max="15354" width="6.5546875" style="141" customWidth="1"/>
    <col min="15355" max="15355" width="12.21875" style="141" customWidth="1"/>
    <col min="15356" max="15356" width="2" style="141" customWidth="1"/>
    <col min="15357" max="15357" width="12.77734375" style="141" customWidth="1"/>
    <col min="15358" max="15359" width="11.77734375" style="141" customWidth="1"/>
    <col min="15360" max="15360" width="8.21875" style="141" customWidth="1"/>
    <col min="15361" max="15361" width="6.5546875" style="141" customWidth="1"/>
    <col min="15362" max="15362" width="10.77734375" style="141" customWidth="1"/>
    <col min="15363" max="15363" width="3" style="141" customWidth="1"/>
    <col min="15364" max="15364" width="12.77734375" style="141" customWidth="1"/>
    <col min="15365" max="15365" width="10.21875" style="141" customWidth="1"/>
    <col min="15366" max="15366" width="11.21875" style="141" customWidth="1"/>
    <col min="15367" max="15368" width="6.5546875" style="141" customWidth="1"/>
    <col min="15369" max="15369" width="10.77734375" style="141" customWidth="1"/>
    <col min="15370" max="15370" width="1.5546875" style="141" customWidth="1"/>
    <col min="15371" max="15371" width="10.77734375" style="141" customWidth="1"/>
    <col min="15372" max="15372" width="10.21875" style="141" customWidth="1"/>
    <col min="15373" max="15373" width="11.77734375" style="141" customWidth="1"/>
    <col min="15374" max="15375" width="6.5546875" style="141" customWidth="1"/>
    <col min="15376" max="15376" width="11.21875" style="141" customWidth="1"/>
    <col min="15377" max="15377" width="1.5546875" style="141" customWidth="1"/>
    <col min="15378" max="15378" width="12.77734375" style="141" customWidth="1"/>
    <col min="15379" max="15379" width="10.21875" style="141" customWidth="1"/>
    <col min="15380" max="15380" width="12" style="141" customWidth="1"/>
    <col min="15381" max="15382" width="6.5546875" style="141" customWidth="1"/>
    <col min="15383" max="15383" width="9.77734375" style="141" customWidth="1"/>
    <col min="15384" max="15603" width="6.77734375" style="141"/>
    <col min="15604" max="15604" width="38.21875" style="141" customWidth="1"/>
    <col min="15605" max="15605" width="2.77734375" style="141" customWidth="1"/>
    <col min="15606" max="15606" width="12.77734375" style="141" customWidth="1"/>
    <col min="15607" max="15607" width="11.77734375" style="141" customWidth="1"/>
    <col min="15608" max="15608" width="12.21875" style="141" customWidth="1"/>
    <col min="15609" max="15609" width="8.21875" style="141" customWidth="1"/>
    <col min="15610" max="15610" width="6.5546875" style="141" customWidth="1"/>
    <col min="15611" max="15611" width="12.21875" style="141" customWidth="1"/>
    <col min="15612" max="15612" width="2" style="141" customWidth="1"/>
    <col min="15613" max="15613" width="12.77734375" style="141" customWidth="1"/>
    <col min="15614" max="15615" width="11.77734375" style="141" customWidth="1"/>
    <col min="15616" max="15616" width="8.21875" style="141" customWidth="1"/>
    <col min="15617" max="15617" width="6.5546875" style="141" customWidth="1"/>
    <col min="15618" max="15618" width="10.77734375" style="141" customWidth="1"/>
    <col min="15619" max="15619" width="3" style="141" customWidth="1"/>
    <col min="15620" max="15620" width="12.77734375" style="141" customWidth="1"/>
    <col min="15621" max="15621" width="10.21875" style="141" customWidth="1"/>
    <col min="15622" max="15622" width="11.21875" style="141" customWidth="1"/>
    <col min="15623" max="15624" width="6.5546875" style="141" customWidth="1"/>
    <col min="15625" max="15625" width="10.77734375" style="141" customWidth="1"/>
    <col min="15626" max="15626" width="1.5546875" style="141" customWidth="1"/>
    <col min="15627" max="15627" width="10.77734375" style="141" customWidth="1"/>
    <col min="15628" max="15628" width="10.21875" style="141" customWidth="1"/>
    <col min="15629" max="15629" width="11.77734375" style="141" customWidth="1"/>
    <col min="15630" max="15631" width="6.5546875" style="141" customWidth="1"/>
    <col min="15632" max="15632" width="11.21875" style="141" customWidth="1"/>
    <col min="15633" max="15633" width="1.5546875" style="141" customWidth="1"/>
    <col min="15634" max="15634" width="12.77734375" style="141" customWidth="1"/>
    <col min="15635" max="15635" width="10.21875" style="141" customWidth="1"/>
    <col min="15636" max="15636" width="12" style="141" customWidth="1"/>
    <col min="15637" max="15638" width="6.5546875" style="141" customWidth="1"/>
    <col min="15639" max="15639" width="9.77734375" style="141" customWidth="1"/>
    <col min="15640" max="15859" width="6.77734375" style="141"/>
    <col min="15860" max="15860" width="38.21875" style="141" customWidth="1"/>
    <col min="15861" max="15861" width="2.77734375" style="141" customWidth="1"/>
    <col min="15862" max="15862" width="12.77734375" style="141" customWidth="1"/>
    <col min="15863" max="15863" width="11.77734375" style="141" customWidth="1"/>
    <col min="15864" max="15864" width="12.21875" style="141" customWidth="1"/>
    <col min="15865" max="15865" width="8.21875" style="141" customWidth="1"/>
    <col min="15866" max="15866" width="6.5546875" style="141" customWidth="1"/>
    <col min="15867" max="15867" width="12.21875" style="141" customWidth="1"/>
    <col min="15868" max="15868" width="2" style="141" customWidth="1"/>
    <col min="15869" max="15869" width="12.77734375" style="141" customWidth="1"/>
    <col min="15870" max="15871" width="11.77734375" style="141" customWidth="1"/>
    <col min="15872" max="15872" width="8.21875" style="141" customWidth="1"/>
    <col min="15873" max="15873" width="6.5546875" style="141" customWidth="1"/>
    <col min="15874" max="15874" width="10.77734375" style="141" customWidth="1"/>
    <col min="15875" max="15875" width="3" style="141" customWidth="1"/>
    <col min="15876" max="15876" width="12.77734375" style="141" customWidth="1"/>
    <col min="15877" max="15877" width="10.21875" style="141" customWidth="1"/>
    <col min="15878" max="15878" width="11.21875" style="141" customWidth="1"/>
    <col min="15879" max="15880" width="6.5546875" style="141" customWidth="1"/>
    <col min="15881" max="15881" width="10.77734375" style="141" customWidth="1"/>
    <col min="15882" max="15882" width="1.5546875" style="141" customWidth="1"/>
    <col min="15883" max="15883" width="10.77734375" style="141" customWidth="1"/>
    <col min="15884" max="15884" width="10.21875" style="141" customWidth="1"/>
    <col min="15885" max="15885" width="11.77734375" style="141" customWidth="1"/>
    <col min="15886" max="15887" width="6.5546875" style="141" customWidth="1"/>
    <col min="15888" max="15888" width="11.21875" style="141" customWidth="1"/>
    <col min="15889" max="15889" width="1.5546875" style="141" customWidth="1"/>
    <col min="15890" max="15890" width="12.77734375" style="141" customWidth="1"/>
    <col min="15891" max="15891" width="10.21875" style="141" customWidth="1"/>
    <col min="15892" max="15892" width="12" style="141" customWidth="1"/>
    <col min="15893" max="15894" width="6.5546875" style="141" customWidth="1"/>
    <col min="15895" max="15895" width="9.77734375" style="141" customWidth="1"/>
    <col min="15896" max="16115" width="6.77734375" style="141"/>
    <col min="16116" max="16116" width="38.21875" style="141" customWidth="1"/>
    <col min="16117" max="16117" width="2.77734375" style="141" customWidth="1"/>
    <col min="16118" max="16118" width="12.77734375" style="141" customWidth="1"/>
    <col min="16119" max="16119" width="11.77734375" style="141" customWidth="1"/>
    <col min="16120" max="16120" width="12.21875" style="141" customWidth="1"/>
    <col min="16121" max="16121" width="8.21875" style="141" customWidth="1"/>
    <col min="16122" max="16122" width="6.5546875" style="141" customWidth="1"/>
    <col min="16123" max="16123" width="12.21875" style="141" customWidth="1"/>
    <col min="16124" max="16124" width="2" style="141" customWidth="1"/>
    <col min="16125" max="16125" width="12.77734375" style="141" customWidth="1"/>
    <col min="16126" max="16127" width="11.77734375" style="141" customWidth="1"/>
    <col min="16128" max="16128" width="8.21875" style="141" customWidth="1"/>
    <col min="16129" max="16129" width="6.5546875" style="141" customWidth="1"/>
    <col min="16130" max="16130" width="10.77734375" style="141" customWidth="1"/>
    <col min="16131" max="16131" width="3" style="141" customWidth="1"/>
    <col min="16132" max="16132" width="12.77734375" style="141" customWidth="1"/>
    <col min="16133" max="16133" width="10.21875" style="141" customWidth="1"/>
    <col min="16134" max="16134" width="11.21875" style="141" customWidth="1"/>
    <col min="16135" max="16136" width="6.5546875" style="141" customWidth="1"/>
    <col min="16137" max="16137" width="10.77734375" style="141" customWidth="1"/>
    <col min="16138" max="16138" width="1.5546875" style="141" customWidth="1"/>
    <col min="16139" max="16139" width="10.77734375" style="141" customWidth="1"/>
    <col min="16140" max="16140" width="10.21875" style="141" customWidth="1"/>
    <col min="16141" max="16141" width="11.77734375" style="141" customWidth="1"/>
    <col min="16142" max="16143" width="6.5546875" style="141" customWidth="1"/>
    <col min="16144" max="16144" width="11.21875" style="141" customWidth="1"/>
    <col min="16145" max="16145" width="1.5546875" style="141" customWidth="1"/>
    <col min="16146" max="16146" width="12.77734375" style="141" customWidth="1"/>
    <col min="16147" max="16147" width="10.21875" style="141" customWidth="1"/>
    <col min="16148" max="16148" width="12" style="141" customWidth="1"/>
    <col min="16149" max="16150" width="6.5546875" style="141" customWidth="1"/>
    <col min="16151" max="16151" width="9.77734375" style="141" customWidth="1"/>
    <col min="16152" max="16384" width="6.77734375" style="141"/>
  </cols>
  <sheetData>
    <row r="1" spans="1:28" ht="12.75" customHeight="1" x14ac:dyDescent="0.3">
      <c r="A1" s="191"/>
      <c r="B1" s="294"/>
      <c r="C1" s="264"/>
      <c r="D1" s="264"/>
      <c r="E1" s="141"/>
      <c r="F1" s="141"/>
      <c r="G1" s="141"/>
      <c r="H1" s="141"/>
      <c r="I1" s="192"/>
      <c r="J1" s="141"/>
      <c r="K1" s="141"/>
      <c r="L1" s="141"/>
      <c r="M1" s="141"/>
      <c r="N1" s="192"/>
      <c r="O1" s="141"/>
      <c r="P1" s="141"/>
      <c r="Q1" s="141"/>
      <c r="R1" s="141"/>
      <c r="S1" s="192"/>
      <c r="T1" s="141"/>
      <c r="U1" s="141"/>
      <c r="V1" s="141"/>
      <c r="W1" s="193"/>
      <c r="X1" s="192"/>
      <c r="Y1" s="141"/>
      <c r="Z1" s="141"/>
      <c r="AA1" s="141"/>
      <c r="AB1" s="141"/>
    </row>
    <row r="2" spans="1:28" ht="12.75" customHeight="1" x14ac:dyDescent="0.3">
      <c r="A2" s="141"/>
      <c r="C2" s="264"/>
      <c r="D2" s="264"/>
      <c r="E2" s="141"/>
      <c r="F2" s="141"/>
      <c r="G2" s="141"/>
      <c r="H2" s="141"/>
      <c r="I2" s="192"/>
      <c r="J2" s="141"/>
      <c r="K2" s="141"/>
      <c r="L2" s="141"/>
      <c r="M2" s="141"/>
      <c r="N2" s="192"/>
      <c r="O2" s="141"/>
      <c r="P2" s="141"/>
      <c r="Q2" s="141"/>
      <c r="R2" s="141"/>
      <c r="S2" s="192"/>
      <c r="T2" s="141"/>
      <c r="U2" s="141"/>
      <c r="V2" s="141"/>
      <c r="W2" s="141"/>
      <c r="X2" s="192"/>
      <c r="Y2" s="141"/>
      <c r="Z2" s="141"/>
      <c r="AA2" s="141"/>
      <c r="AB2" s="141"/>
    </row>
    <row r="3" spans="1:28" s="139" customFormat="1" ht="12.75" customHeight="1" x14ac:dyDescent="0.3">
      <c r="B3" s="296"/>
      <c r="C3" s="265"/>
      <c r="D3" s="265"/>
      <c r="I3" s="194"/>
      <c r="J3" s="195" t="s">
        <v>336</v>
      </c>
      <c r="N3" s="194"/>
      <c r="P3" s="195" t="s">
        <v>13764</v>
      </c>
      <c r="S3" s="194"/>
      <c r="X3" s="194"/>
    </row>
    <row r="4" spans="1:28" ht="12.75" customHeight="1" x14ac:dyDescent="0.3">
      <c r="A4" s="141"/>
      <c r="C4" s="264"/>
      <c r="D4" s="264"/>
      <c r="E4" s="141"/>
      <c r="F4" s="141"/>
      <c r="G4" s="141"/>
      <c r="H4" s="141"/>
      <c r="I4" s="192"/>
      <c r="J4" s="141"/>
      <c r="K4" s="141"/>
      <c r="L4" s="141"/>
      <c r="M4" s="141"/>
      <c r="N4" s="192"/>
      <c r="O4" s="141"/>
      <c r="P4" s="141"/>
      <c r="Q4" s="141"/>
      <c r="R4" s="141"/>
      <c r="S4" s="192"/>
      <c r="T4" s="141"/>
      <c r="U4" s="141"/>
      <c r="V4" s="141"/>
      <c r="W4" s="141"/>
      <c r="X4" s="192"/>
      <c r="Y4" s="141"/>
      <c r="Z4" s="141"/>
      <c r="AA4" s="141"/>
      <c r="AB4" s="141"/>
    </row>
    <row r="5" spans="1:28" ht="12.75" customHeight="1" x14ac:dyDescent="0.3">
      <c r="A5" s="141"/>
      <c r="C5" s="264"/>
      <c r="D5" s="264"/>
      <c r="E5" s="141"/>
      <c r="F5" s="141"/>
      <c r="G5" s="141"/>
      <c r="H5" s="141"/>
      <c r="I5" s="192"/>
      <c r="J5" s="141"/>
      <c r="K5" s="141"/>
      <c r="L5" s="141"/>
      <c r="M5" s="141"/>
      <c r="N5" s="192"/>
      <c r="O5" s="141"/>
      <c r="P5" s="141"/>
      <c r="Q5" s="141"/>
      <c r="R5" s="141"/>
      <c r="S5" s="192"/>
      <c r="T5" s="141"/>
      <c r="U5" s="141"/>
      <c r="V5" s="141"/>
      <c r="W5" s="141"/>
      <c r="X5" s="192"/>
      <c r="Y5" s="141"/>
      <c r="Z5" s="141"/>
      <c r="AA5" s="141"/>
      <c r="AB5" s="141"/>
    </row>
    <row r="6" spans="1:28" ht="12.75" customHeight="1" thickBot="1" x14ac:dyDescent="0.35">
      <c r="A6" s="140"/>
      <c r="C6" s="264"/>
      <c r="D6" s="264"/>
      <c r="E6" s="140"/>
      <c r="F6" s="140"/>
      <c r="G6" s="140"/>
      <c r="H6" s="196"/>
      <c r="I6" s="192"/>
      <c r="J6" s="140"/>
      <c r="K6" s="140"/>
      <c r="L6" s="140"/>
      <c r="M6" s="140"/>
      <c r="N6" s="192"/>
      <c r="O6" s="140"/>
      <c r="P6" s="140"/>
      <c r="Q6" s="140"/>
      <c r="R6" s="140"/>
      <c r="S6" s="192"/>
      <c r="T6" s="140"/>
      <c r="U6" s="140"/>
      <c r="V6" s="140"/>
      <c r="W6" s="140"/>
      <c r="X6" s="192"/>
      <c r="Y6" s="140"/>
      <c r="Z6" s="140"/>
      <c r="AA6" s="140"/>
      <c r="AB6" s="140"/>
    </row>
    <row r="7" spans="1:28" s="158" customFormat="1" ht="13.8" thickTop="1" x14ac:dyDescent="0.3">
      <c r="A7" s="158" t="s">
        <v>13763</v>
      </c>
      <c r="B7" s="294"/>
      <c r="C7" s="266"/>
      <c r="D7" s="266"/>
      <c r="E7" s="350" t="s">
        <v>1</v>
      </c>
      <c r="F7" s="350"/>
      <c r="G7" s="350"/>
      <c r="H7" s="350"/>
      <c r="I7" s="197"/>
      <c r="J7" s="350" t="s">
        <v>2</v>
      </c>
      <c r="K7" s="350"/>
      <c r="L7" s="350"/>
      <c r="M7" s="350"/>
      <c r="N7" s="197"/>
      <c r="O7" s="350" t="s">
        <v>3</v>
      </c>
      <c r="P7" s="350"/>
      <c r="Q7" s="350"/>
      <c r="R7" s="350"/>
      <c r="S7" s="197"/>
      <c r="T7" s="350" t="s">
        <v>4</v>
      </c>
      <c r="U7" s="350"/>
      <c r="V7" s="350"/>
      <c r="W7" s="350"/>
      <c r="X7" s="197"/>
      <c r="Y7" s="350" t="s">
        <v>5</v>
      </c>
      <c r="Z7" s="350"/>
      <c r="AA7" s="350"/>
      <c r="AB7" s="350"/>
    </row>
    <row r="8" spans="1:28" s="146" customFormat="1" ht="13.8" thickBot="1" x14ac:dyDescent="0.35">
      <c r="A8" s="198" t="s">
        <v>13762</v>
      </c>
      <c r="B8" s="297"/>
      <c r="C8" s="267"/>
      <c r="D8" s="267"/>
      <c r="E8" s="198" t="s">
        <v>8</v>
      </c>
      <c r="F8" s="198" t="s">
        <v>9</v>
      </c>
      <c r="G8" s="198" t="s">
        <v>10</v>
      </c>
      <c r="H8" s="198" t="s">
        <v>12</v>
      </c>
      <c r="I8" s="199"/>
      <c r="J8" s="198" t="s">
        <v>8</v>
      </c>
      <c r="K8" s="198" t="s">
        <v>9</v>
      </c>
      <c r="L8" s="198" t="s">
        <v>10</v>
      </c>
      <c r="M8" s="198" t="s">
        <v>12</v>
      </c>
      <c r="N8" s="199"/>
      <c r="O8" s="198" t="s">
        <v>8</v>
      </c>
      <c r="P8" s="198" t="s">
        <v>9</v>
      </c>
      <c r="Q8" s="198" t="s">
        <v>10</v>
      </c>
      <c r="R8" s="198" t="s">
        <v>12</v>
      </c>
      <c r="S8" s="199"/>
      <c r="T8" s="198" t="s">
        <v>8</v>
      </c>
      <c r="U8" s="198" t="s">
        <v>9</v>
      </c>
      <c r="V8" s="198" t="s">
        <v>10</v>
      </c>
      <c r="W8" s="198" t="s">
        <v>12</v>
      </c>
      <c r="X8" s="199"/>
      <c r="Y8" s="198" t="s">
        <v>8</v>
      </c>
      <c r="Z8" s="198" t="s">
        <v>9</v>
      </c>
      <c r="AA8" s="198" t="s">
        <v>10</v>
      </c>
      <c r="AB8" s="198" t="s">
        <v>12</v>
      </c>
    </row>
    <row r="9" spans="1:28" s="201" customFormat="1" ht="13.8" thickTop="1" x14ac:dyDescent="0.3">
      <c r="A9" s="125" t="s">
        <v>271</v>
      </c>
      <c r="B9" s="298"/>
      <c r="C9" s="268"/>
      <c r="D9" s="268"/>
      <c r="E9" s="125">
        <f>SUBTOTAL(9,E10:E156)</f>
        <v>12579383.797880001</v>
      </c>
      <c r="F9" s="125">
        <f>SUBTOTAL(9,F10:F156)</f>
        <v>10944579.291823737</v>
      </c>
      <c r="G9" s="178">
        <f t="shared" ref="G9" si="0">+IF(E9=0,0,F9*100/E9)</f>
        <v>87.004097081990793</v>
      </c>
      <c r="H9" s="125">
        <f>+E9-F9</f>
        <v>1634804.506056264</v>
      </c>
      <c r="I9" s="200"/>
      <c r="J9" s="125">
        <f>SUBTOTAL(9,J10:J156)</f>
        <v>9788522.6507999972</v>
      </c>
      <c r="K9" s="125">
        <f>SUBTOTAL(9,K10:K156)</f>
        <v>8676216.2166951243</v>
      </c>
      <c r="L9" s="178">
        <f t="shared" ref="L9" si="1">+IF(J9=0,0,K9*100/J9)</f>
        <v>88.636626038619156</v>
      </c>
      <c r="M9" s="125">
        <f>+J9-K9</f>
        <v>1112306.4341048729</v>
      </c>
      <c r="N9" s="200"/>
      <c r="O9" s="125">
        <f>SUBTOTAL(9,O10:O156)</f>
        <v>2954165.8828000017</v>
      </c>
      <c r="P9" s="125">
        <f>SUBTOTAL(9,P10:P156)</f>
        <v>1939382.86273067</v>
      </c>
      <c r="Q9" s="184">
        <v>85.5</v>
      </c>
      <c r="R9" s="125">
        <f>+O9-P9</f>
        <v>1014783.0200693316</v>
      </c>
      <c r="S9" s="200"/>
      <c r="T9" s="125">
        <f>SUBTOTAL(9,T10:T156)</f>
        <v>826853.96910000022</v>
      </c>
      <c r="U9" s="125">
        <f>SUBTOTAL(9,U10:U156)</f>
        <v>893833.07271470013</v>
      </c>
      <c r="V9" s="184">
        <v>86.2</v>
      </c>
      <c r="W9" s="125">
        <f>+T9-U9</f>
        <v>-66979.10361469991</v>
      </c>
      <c r="X9" s="200"/>
      <c r="Y9" s="125">
        <f>SUBTOTAL(9,Y10:Y156)</f>
        <v>1844419.8256000003</v>
      </c>
      <c r="Z9" s="125">
        <f>SUBTOTAL(9,Z10:Z156)</f>
        <v>1896452.2152500001</v>
      </c>
      <c r="AA9" s="184">
        <v>98.2</v>
      </c>
      <c r="AB9" s="125">
        <f>+Y9-Z9</f>
        <v>-52032.389649999794</v>
      </c>
    </row>
    <row r="10" spans="1:28" s="201" customFormat="1" ht="13.2" x14ac:dyDescent="0.3">
      <c r="A10" s="125" t="s">
        <v>337</v>
      </c>
      <c r="B10" s="298" t="s">
        <v>7443</v>
      </c>
      <c r="C10" s="268">
        <v>406130.06671999913</v>
      </c>
      <c r="D10" s="268">
        <v>72751.045987489968</v>
      </c>
      <c r="E10" s="125">
        <f>+J10+O10+T10+Y10-C10</f>
        <v>671125.11278000032</v>
      </c>
      <c r="F10" s="125">
        <f>(+K10+P10+U10+Z10-D10)</f>
        <v>411070.08176844002</v>
      </c>
      <c r="G10" s="178"/>
      <c r="H10" s="125">
        <f t="shared" ref="H10:H73" si="2">+E10-F10</f>
        <v>260055.03101156029</v>
      </c>
      <c r="I10" s="200"/>
      <c r="J10" s="125">
        <v>71638.992099999989</v>
      </c>
      <c r="K10" s="125">
        <v>61040.833284929999</v>
      </c>
      <c r="L10" s="178"/>
      <c r="M10" s="125">
        <f t="shared" ref="M10:M73" si="3">+J10-K10</f>
        <v>10598.15881506999</v>
      </c>
      <c r="N10" s="200"/>
      <c r="O10" s="125">
        <v>1005616.1873999995</v>
      </c>
      <c r="P10" s="125">
        <v>422780.29447100003</v>
      </c>
      <c r="Q10" s="184"/>
      <c r="R10" s="125">
        <f t="shared" ref="R10:R73" si="4">+O10-P10</f>
        <v>582835.89292899938</v>
      </c>
      <c r="S10" s="200"/>
      <c r="T10" s="125">
        <v>0</v>
      </c>
      <c r="U10" s="125">
        <v>0</v>
      </c>
      <c r="V10" s="184"/>
      <c r="W10" s="125">
        <f t="shared" ref="W10:W73" si="5">+T10-U10</f>
        <v>0</v>
      </c>
      <c r="X10" s="200"/>
      <c r="Y10" s="125">
        <v>0</v>
      </c>
      <c r="Z10" s="125">
        <v>0</v>
      </c>
      <c r="AA10" s="184"/>
      <c r="AB10" s="125">
        <f t="shared" ref="AB10:AB73" si="6">+Y10-Z10</f>
        <v>0</v>
      </c>
    </row>
    <row r="11" spans="1:28" s="201" customFormat="1" ht="14.4" hidden="1" x14ac:dyDescent="0.3">
      <c r="A11" s="226" t="s">
        <v>6514</v>
      </c>
      <c r="B11" s="123" t="s">
        <v>6977</v>
      </c>
      <c r="C11" s="268">
        <v>258.20370000000003</v>
      </c>
      <c r="D11" s="268">
        <v>169.16667253999998</v>
      </c>
      <c r="E11" s="184">
        <f t="shared" ref="E11:E73" si="7">+J11+O11+T11+Y11</f>
        <v>8549.204099999999</v>
      </c>
      <c r="F11" s="184">
        <f t="shared" ref="F11:F73" si="8">+K11+P11+U11+Z11</f>
        <v>6413.0369257499997</v>
      </c>
      <c r="G11" s="178"/>
      <c r="H11" s="184">
        <f t="shared" si="2"/>
        <v>2136.1671742499993</v>
      </c>
      <c r="I11" s="202"/>
      <c r="J11" s="184">
        <v>8549.204099999999</v>
      </c>
      <c r="K11" s="184">
        <v>6413.0369257499997</v>
      </c>
      <c r="L11" s="178"/>
      <c r="M11" s="184">
        <f t="shared" si="3"/>
        <v>2136.1671742499993</v>
      </c>
      <c r="N11" s="202"/>
      <c r="O11" s="184">
        <v>0</v>
      </c>
      <c r="P11" s="184">
        <v>0</v>
      </c>
      <c r="Q11" s="178"/>
      <c r="R11" s="184">
        <f t="shared" si="4"/>
        <v>0</v>
      </c>
      <c r="S11" s="202"/>
      <c r="T11" s="184">
        <v>0</v>
      </c>
      <c r="U11" s="184">
        <v>0</v>
      </c>
      <c r="V11" s="178"/>
      <c r="W11" s="184">
        <f t="shared" si="5"/>
        <v>0</v>
      </c>
      <c r="X11" s="202"/>
      <c r="Y11" s="184">
        <v>0</v>
      </c>
      <c r="Z11" s="184">
        <v>0</v>
      </c>
      <c r="AA11" s="178"/>
      <c r="AB11" s="184">
        <f t="shared" si="6"/>
        <v>0</v>
      </c>
    </row>
    <row r="12" spans="1:28" s="201" customFormat="1" ht="14.4" hidden="1" x14ac:dyDescent="0.3">
      <c r="A12" s="226" t="s">
        <v>6515</v>
      </c>
      <c r="B12" s="123" t="s">
        <v>6978</v>
      </c>
      <c r="C12" s="268">
        <v>2470.3482000000004</v>
      </c>
      <c r="D12" s="268">
        <v>2203.3211511100003</v>
      </c>
      <c r="E12" s="184">
        <f t="shared" si="7"/>
        <v>42651.558799999992</v>
      </c>
      <c r="F12" s="184">
        <f t="shared" si="8"/>
        <v>38119.804766079993</v>
      </c>
      <c r="G12" s="178"/>
      <c r="H12" s="184">
        <f t="shared" si="2"/>
        <v>4531.7540339199986</v>
      </c>
      <c r="I12" s="202"/>
      <c r="J12" s="184">
        <v>42651.558799999992</v>
      </c>
      <c r="K12" s="184">
        <v>38119.804766079993</v>
      </c>
      <c r="L12" s="178"/>
      <c r="M12" s="184">
        <f t="shared" si="3"/>
        <v>4531.7540339199986</v>
      </c>
      <c r="N12" s="202"/>
      <c r="O12" s="184">
        <v>0</v>
      </c>
      <c r="P12" s="184">
        <v>0</v>
      </c>
      <c r="Q12" s="178"/>
      <c r="R12" s="184">
        <f t="shared" si="4"/>
        <v>0</v>
      </c>
      <c r="S12" s="202"/>
      <c r="T12" s="184">
        <v>0</v>
      </c>
      <c r="U12" s="184">
        <v>0</v>
      </c>
      <c r="V12" s="178"/>
      <c r="W12" s="184">
        <f t="shared" si="5"/>
        <v>0</v>
      </c>
      <c r="X12" s="202"/>
      <c r="Y12" s="184">
        <v>0</v>
      </c>
      <c r="Z12" s="184">
        <v>0</v>
      </c>
      <c r="AA12" s="178"/>
      <c r="AB12" s="184">
        <f t="shared" si="6"/>
        <v>0</v>
      </c>
    </row>
    <row r="13" spans="1:28" s="201" customFormat="1" ht="14.4" hidden="1" x14ac:dyDescent="0.3">
      <c r="A13" s="226" t="s">
        <v>6516</v>
      </c>
      <c r="B13" s="123" t="s">
        <v>6979</v>
      </c>
      <c r="C13" s="268">
        <v>400.3227</v>
      </c>
      <c r="D13" s="268">
        <v>347.02299670000002</v>
      </c>
      <c r="E13" s="184">
        <f t="shared" si="7"/>
        <v>20217.340999999997</v>
      </c>
      <c r="F13" s="184">
        <f t="shared" si="8"/>
        <v>16371.93689933</v>
      </c>
      <c r="G13" s="178"/>
      <c r="H13" s="184">
        <f t="shared" si="2"/>
        <v>3845.4041006699972</v>
      </c>
      <c r="I13" s="202"/>
      <c r="J13" s="184">
        <v>20217.340999999997</v>
      </c>
      <c r="K13" s="184">
        <v>16371.93689933</v>
      </c>
      <c r="L13" s="178"/>
      <c r="M13" s="184">
        <f t="shared" si="3"/>
        <v>3845.4041006699972</v>
      </c>
      <c r="N13" s="202"/>
      <c r="O13" s="184">
        <v>0</v>
      </c>
      <c r="P13" s="184">
        <v>0</v>
      </c>
      <c r="Q13" s="178"/>
      <c r="R13" s="184">
        <f t="shared" si="4"/>
        <v>0</v>
      </c>
      <c r="S13" s="202"/>
      <c r="T13" s="184">
        <v>0</v>
      </c>
      <c r="U13" s="184">
        <v>0</v>
      </c>
      <c r="V13" s="178"/>
      <c r="W13" s="184">
        <f t="shared" si="5"/>
        <v>0</v>
      </c>
      <c r="X13" s="202"/>
      <c r="Y13" s="184">
        <v>0</v>
      </c>
      <c r="Z13" s="184">
        <v>0</v>
      </c>
      <c r="AA13" s="178"/>
      <c r="AB13" s="184">
        <f t="shared" si="6"/>
        <v>0</v>
      </c>
    </row>
    <row r="14" spans="1:28" s="201" customFormat="1" ht="14.4" hidden="1" x14ac:dyDescent="0.3">
      <c r="A14" s="226" t="s">
        <v>6517</v>
      </c>
      <c r="B14" s="123" t="s">
        <v>6980</v>
      </c>
      <c r="C14" s="268">
        <v>13.485900000000001</v>
      </c>
      <c r="D14" s="268">
        <v>9.0369257699999999</v>
      </c>
      <c r="E14" s="184">
        <f t="shared" si="7"/>
        <v>220.88820000000001</v>
      </c>
      <c r="F14" s="184">
        <f t="shared" si="8"/>
        <v>136.05469377</v>
      </c>
      <c r="G14" s="178"/>
      <c r="H14" s="184">
        <f t="shared" si="2"/>
        <v>84.833506230000012</v>
      </c>
      <c r="I14" s="202"/>
      <c r="J14" s="184">
        <v>220.88820000000001</v>
      </c>
      <c r="K14" s="184">
        <v>136.05469377</v>
      </c>
      <c r="L14" s="178"/>
      <c r="M14" s="184">
        <f t="shared" si="3"/>
        <v>84.833506230000012</v>
      </c>
      <c r="N14" s="202"/>
      <c r="O14" s="184">
        <v>0</v>
      </c>
      <c r="P14" s="184">
        <v>0</v>
      </c>
      <c r="Q14" s="178"/>
      <c r="R14" s="184">
        <f t="shared" si="4"/>
        <v>0</v>
      </c>
      <c r="S14" s="202"/>
      <c r="T14" s="184">
        <v>0</v>
      </c>
      <c r="U14" s="184">
        <v>0</v>
      </c>
      <c r="V14" s="178"/>
      <c r="W14" s="184">
        <f t="shared" si="5"/>
        <v>0</v>
      </c>
      <c r="X14" s="202"/>
      <c r="Y14" s="184">
        <v>0</v>
      </c>
      <c r="Z14" s="184">
        <v>0</v>
      </c>
      <c r="AA14" s="178"/>
      <c r="AB14" s="184">
        <f t="shared" si="6"/>
        <v>0</v>
      </c>
    </row>
    <row r="15" spans="1:28" s="201" customFormat="1" ht="14.4" hidden="1" x14ac:dyDescent="0.3">
      <c r="A15" s="226" t="s">
        <v>6518</v>
      </c>
      <c r="B15" s="123" t="s">
        <v>6981</v>
      </c>
      <c r="C15" s="268">
        <v>2924.7342000000008</v>
      </c>
      <c r="D15" s="268">
        <v>2588.5913303799994</v>
      </c>
      <c r="E15" s="184">
        <f t="shared" si="7"/>
        <v>49723.31830000005</v>
      </c>
      <c r="F15" s="184">
        <f t="shared" si="8"/>
        <v>39614.258561380011</v>
      </c>
      <c r="G15" s="178"/>
      <c r="H15" s="184">
        <f t="shared" si="2"/>
        <v>10109.059738620039</v>
      </c>
      <c r="I15" s="202"/>
      <c r="J15" s="184">
        <v>0</v>
      </c>
      <c r="K15" s="184">
        <v>0</v>
      </c>
      <c r="L15" s="178"/>
      <c r="M15" s="184">
        <f t="shared" si="3"/>
        <v>0</v>
      </c>
      <c r="N15" s="202"/>
      <c r="O15" s="184">
        <v>49723.31830000005</v>
      </c>
      <c r="P15" s="184">
        <v>39614.258561380011</v>
      </c>
      <c r="Q15" s="178"/>
      <c r="R15" s="184">
        <f t="shared" si="4"/>
        <v>10109.059738620039</v>
      </c>
      <c r="S15" s="202"/>
      <c r="T15" s="184">
        <v>0</v>
      </c>
      <c r="U15" s="184">
        <v>0</v>
      </c>
      <c r="V15" s="178"/>
      <c r="W15" s="184">
        <f t="shared" si="5"/>
        <v>0</v>
      </c>
      <c r="X15" s="202"/>
      <c r="Y15" s="184">
        <v>0</v>
      </c>
      <c r="Z15" s="184">
        <v>0</v>
      </c>
      <c r="AA15" s="178"/>
      <c r="AB15" s="184">
        <f t="shared" si="6"/>
        <v>0</v>
      </c>
    </row>
    <row r="16" spans="1:28" s="201" customFormat="1" ht="14.4" hidden="1" x14ac:dyDescent="0.3">
      <c r="A16" s="226" t="s">
        <v>6519</v>
      </c>
      <c r="B16" s="123" t="s">
        <v>6982</v>
      </c>
      <c r="C16" s="268">
        <v>400062.97202000069</v>
      </c>
      <c r="D16" s="268">
        <v>67433.906910989885</v>
      </c>
      <c r="E16" s="184">
        <f t="shared" si="7"/>
        <v>955892.86910000048</v>
      </c>
      <c r="F16" s="184">
        <f t="shared" si="8"/>
        <v>383166.03590962029</v>
      </c>
      <c r="G16" s="178"/>
      <c r="H16" s="184">
        <f t="shared" si="2"/>
        <v>572726.83319038013</v>
      </c>
      <c r="I16" s="202"/>
      <c r="J16" s="184">
        <v>0</v>
      </c>
      <c r="K16" s="184">
        <v>0</v>
      </c>
      <c r="L16" s="178"/>
      <c r="M16" s="184">
        <f t="shared" si="3"/>
        <v>0</v>
      </c>
      <c r="N16" s="202"/>
      <c r="O16" s="184">
        <v>955892.86910000048</v>
      </c>
      <c r="P16" s="184">
        <v>383166.03590962029</v>
      </c>
      <c r="Q16" s="178"/>
      <c r="R16" s="184">
        <f t="shared" si="4"/>
        <v>572726.83319038013</v>
      </c>
      <c r="S16" s="202"/>
      <c r="T16" s="184">
        <v>0</v>
      </c>
      <c r="U16" s="184">
        <v>0</v>
      </c>
      <c r="V16" s="178"/>
      <c r="W16" s="184">
        <f t="shared" si="5"/>
        <v>0</v>
      </c>
      <c r="X16" s="202"/>
      <c r="Y16" s="184">
        <v>0</v>
      </c>
      <c r="Z16" s="184">
        <v>0</v>
      </c>
      <c r="AA16" s="178"/>
      <c r="AB16" s="184">
        <f t="shared" si="6"/>
        <v>0</v>
      </c>
    </row>
    <row r="17" spans="1:28" s="201" customFormat="1" ht="13.2" x14ac:dyDescent="0.3">
      <c r="A17" s="125" t="s">
        <v>338</v>
      </c>
      <c r="B17" s="298" t="s">
        <v>7444</v>
      </c>
      <c r="C17" s="268">
        <v>9097.2886999999955</v>
      </c>
      <c r="D17" s="268">
        <v>7547.1714709499965</v>
      </c>
      <c r="E17" s="125">
        <f>+J17+O17+T17+Y17-C17</f>
        <v>1901205.5424999984</v>
      </c>
      <c r="F17" s="125">
        <f>+K17+P17+U17+Z17-D17</f>
        <v>1556984.1770559784</v>
      </c>
      <c r="G17" s="178"/>
      <c r="H17" s="125">
        <f t="shared" si="2"/>
        <v>344221.3654440199</v>
      </c>
      <c r="I17" s="200"/>
      <c r="J17" s="125">
        <v>1909529.0440999982</v>
      </c>
      <c r="K17" s="125">
        <v>1563913.3856047085</v>
      </c>
      <c r="L17" s="178"/>
      <c r="M17" s="125">
        <f t="shared" si="3"/>
        <v>345615.65849528974</v>
      </c>
      <c r="N17" s="200"/>
      <c r="O17" s="125">
        <v>773.78710000000001</v>
      </c>
      <c r="P17" s="125">
        <v>617.96292222</v>
      </c>
      <c r="Q17" s="184"/>
      <c r="R17" s="125">
        <f t="shared" si="4"/>
        <v>155.82417778000001</v>
      </c>
      <c r="S17" s="200"/>
      <c r="T17" s="125">
        <v>0</v>
      </c>
      <c r="U17" s="125">
        <v>0</v>
      </c>
      <c r="V17" s="184"/>
      <c r="W17" s="125">
        <f t="shared" si="5"/>
        <v>0</v>
      </c>
      <c r="X17" s="200"/>
      <c r="Y17" s="125">
        <v>0</v>
      </c>
      <c r="Z17" s="125">
        <v>0</v>
      </c>
      <c r="AA17" s="184"/>
      <c r="AB17" s="125">
        <f t="shared" si="6"/>
        <v>0</v>
      </c>
    </row>
    <row r="18" spans="1:28" s="201" customFormat="1" ht="14.4" hidden="1" x14ac:dyDescent="0.3">
      <c r="A18" s="226" t="s">
        <v>6520</v>
      </c>
      <c r="B18" s="123" t="s">
        <v>6983</v>
      </c>
      <c r="C18" s="268">
        <v>88.421399999999991</v>
      </c>
      <c r="D18" s="268">
        <v>75.683362520000017</v>
      </c>
      <c r="E18" s="184">
        <f t="shared" si="7"/>
        <v>1024.3965000000001</v>
      </c>
      <c r="F18" s="184">
        <f t="shared" si="8"/>
        <v>844.19895196999994</v>
      </c>
      <c r="G18" s="178"/>
      <c r="H18" s="184">
        <f t="shared" si="2"/>
        <v>180.19754803000012</v>
      </c>
      <c r="I18" s="202"/>
      <c r="J18" s="184">
        <v>1024.3965000000001</v>
      </c>
      <c r="K18" s="184">
        <v>844.19895196999994</v>
      </c>
      <c r="L18" s="178"/>
      <c r="M18" s="184">
        <f t="shared" si="3"/>
        <v>180.19754803000012</v>
      </c>
      <c r="N18" s="202"/>
      <c r="O18" s="184">
        <v>0</v>
      </c>
      <c r="P18" s="184">
        <v>0</v>
      </c>
      <c r="Q18" s="178"/>
      <c r="R18" s="184">
        <f t="shared" si="4"/>
        <v>0</v>
      </c>
      <c r="S18" s="202"/>
      <c r="T18" s="184">
        <v>0</v>
      </c>
      <c r="U18" s="184">
        <v>0</v>
      </c>
      <c r="V18" s="178"/>
      <c r="W18" s="184">
        <f t="shared" si="5"/>
        <v>0</v>
      </c>
      <c r="X18" s="202"/>
      <c r="Y18" s="184">
        <v>0</v>
      </c>
      <c r="Z18" s="184">
        <v>0</v>
      </c>
      <c r="AA18" s="178"/>
      <c r="AB18" s="184">
        <f t="shared" si="6"/>
        <v>0</v>
      </c>
    </row>
    <row r="19" spans="1:28" s="201" customFormat="1" ht="14.4" hidden="1" x14ac:dyDescent="0.3">
      <c r="A19" s="226" t="s">
        <v>6521</v>
      </c>
      <c r="B19" s="123" t="s">
        <v>6984</v>
      </c>
      <c r="C19" s="268">
        <v>696.19290000000001</v>
      </c>
      <c r="D19" s="268">
        <v>507.17109928999997</v>
      </c>
      <c r="E19" s="184">
        <f t="shared" si="7"/>
        <v>86425.999999999985</v>
      </c>
      <c r="F19" s="184">
        <f t="shared" si="8"/>
        <v>62247.717826780005</v>
      </c>
      <c r="G19" s="178"/>
      <c r="H19" s="184">
        <f t="shared" si="2"/>
        <v>24178.282173219981</v>
      </c>
      <c r="I19" s="202"/>
      <c r="J19" s="184">
        <v>86235.212899999984</v>
      </c>
      <c r="K19" s="184">
        <v>62102.754904560003</v>
      </c>
      <c r="L19" s="178"/>
      <c r="M19" s="184">
        <f t="shared" si="3"/>
        <v>24132.457995439981</v>
      </c>
      <c r="N19" s="202"/>
      <c r="O19" s="184">
        <v>190.78710000000001</v>
      </c>
      <c r="P19" s="184">
        <v>144.96292222</v>
      </c>
      <c r="Q19" s="178"/>
      <c r="R19" s="184">
        <f t="shared" si="4"/>
        <v>45.824177780000014</v>
      </c>
      <c r="S19" s="202"/>
      <c r="T19" s="184">
        <v>0</v>
      </c>
      <c r="U19" s="184">
        <v>0</v>
      </c>
      <c r="V19" s="178"/>
      <c r="W19" s="184">
        <f t="shared" si="5"/>
        <v>0</v>
      </c>
      <c r="X19" s="202"/>
      <c r="Y19" s="184">
        <v>0</v>
      </c>
      <c r="Z19" s="184">
        <v>0</v>
      </c>
      <c r="AA19" s="178"/>
      <c r="AB19" s="184">
        <f t="shared" si="6"/>
        <v>0</v>
      </c>
    </row>
    <row r="20" spans="1:28" s="201" customFormat="1" ht="14.4" hidden="1" x14ac:dyDescent="0.3">
      <c r="A20" s="226" t="s">
        <v>6522</v>
      </c>
      <c r="B20" s="123" t="s">
        <v>6985</v>
      </c>
      <c r="C20" s="268">
        <v>0</v>
      </c>
      <c r="D20" s="268">
        <v>0</v>
      </c>
      <c r="E20" s="184">
        <f t="shared" si="7"/>
        <v>637586.43890000007</v>
      </c>
      <c r="F20" s="184">
        <f t="shared" si="8"/>
        <v>570580.99518499</v>
      </c>
      <c r="G20" s="178"/>
      <c r="H20" s="184">
        <f t="shared" si="2"/>
        <v>67005.443715010071</v>
      </c>
      <c r="I20" s="202"/>
      <c r="J20" s="184">
        <v>637586.43890000007</v>
      </c>
      <c r="K20" s="184">
        <v>570580.99518499</v>
      </c>
      <c r="L20" s="178"/>
      <c r="M20" s="184">
        <f t="shared" si="3"/>
        <v>67005.443715010071</v>
      </c>
      <c r="N20" s="202"/>
      <c r="O20" s="184">
        <v>0</v>
      </c>
      <c r="P20" s="184">
        <v>0</v>
      </c>
      <c r="Q20" s="178"/>
      <c r="R20" s="184">
        <f t="shared" si="4"/>
        <v>0</v>
      </c>
      <c r="S20" s="202"/>
      <c r="T20" s="184">
        <v>0</v>
      </c>
      <c r="U20" s="184">
        <v>0</v>
      </c>
      <c r="V20" s="178"/>
      <c r="W20" s="184">
        <f t="shared" si="5"/>
        <v>0</v>
      </c>
      <c r="X20" s="202"/>
      <c r="Y20" s="184">
        <v>0</v>
      </c>
      <c r="Z20" s="184">
        <v>0</v>
      </c>
      <c r="AA20" s="178"/>
      <c r="AB20" s="184">
        <f t="shared" si="6"/>
        <v>0</v>
      </c>
    </row>
    <row r="21" spans="1:28" s="201" customFormat="1" ht="14.4" hidden="1" x14ac:dyDescent="0.3">
      <c r="A21" s="226" t="s">
        <v>6523</v>
      </c>
      <c r="B21" s="123" t="s">
        <v>6986</v>
      </c>
      <c r="C21" s="268">
        <v>290.73469999999998</v>
      </c>
      <c r="D21" s="268">
        <v>290.73469999999998</v>
      </c>
      <c r="E21" s="184">
        <f t="shared" si="7"/>
        <v>-178678.85699999996</v>
      </c>
      <c r="F21" s="184">
        <f t="shared" si="8"/>
        <v>-8834.0810729600016</v>
      </c>
      <c r="G21" s="178"/>
      <c r="H21" s="184">
        <f t="shared" si="2"/>
        <v>-169844.77592703997</v>
      </c>
      <c r="I21" s="202"/>
      <c r="J21" s="184">
        <v>-179063.85699999996</v>
      </c>
      <c r="K21" s="184">
        <v>-9219.0810729600016</v>
      </c>
      <c r="L21" s="178"/>
      <c r="M21" s="184">
        <f t="shared" si="3"/>
        <v>-169844.77592703997</v>
      </c>
      <c r="N21" s="202"/>
      <c r="O21" s="184">
        <v>385</v>
      </c>
      <c r="P21" s="184">
        <v>385</v>
      </c>
      <c r="Q21" s="178"/>
      <c r="R21" s="184">
        <f t="shared" si="4"/>
        <v>0</v>
      </c>
      <c r="S21" s="202"/>
      <c r="T21" s="184">
        <v>0</v>
      </c>
      <c r="U21" s="184">
        <v>0</v>
      </c>
      <c r="V21" s="178"/>
      <c r="W21" s="184">
        <f t="shared" si="5"/>
        <v>0</v>
      </c>
      <c r="X21" s="202"/>
      <c r="Y21" s="184">
        <v>0</v>
      </c>
      <c r="Z21" s="184">
        <v>0</v>
      </c>
      <c r="AA21" s="178"/>
      <c r="AB21" s="184">
        <f t="shared" si="6"/>
        <v>0</v>
      </c>
    </row>
    <row r="22" spans="1:28" s="201" customFormat="1" ht="14.4" hidden="1" x14ac:dyDescent="0.3">
      <c r="A22" s="226" t="s">
        <v>6524</v>
      </c>
      <c r="B22" s="123" t="s">
        <v>6987</v>
      </c>
      <c r="C22" s="268">
        <v>5935.3757999999989</v>
      </c>
      <c r="D22" s="268">
        <v>5297.0273694199968</v>
      </c>
      <c r="E22" s="184">
        <f t="shared" si="7"/>
        <v>77215.192099999986</v>
      </c>
      <c r="F22" s="184">
        <f t="shared" si="8"/>
        <v>60801.308440279972</v>
      </c>
      <c r="G22" s="178"/>
      <c r="H22" s="184">
        <f t="shared" si="2"/>
        <v>16413.883659720013</v>
      </c>
      <c r="I22" s="202"/>
      <c r="J22" s="184">
        <v>77017.192099999986</v>
      </c>
      <c r="K22" s="184">
        <v>60713.308440279972</v>
      </c>
      <c r="L22" s="178"/>
      <c r="M22" s="184">
        <f t="shared" si="3"/>
        <v>16303.883659720013</v>
      </c>
      <c r="N22" s="202"/>
      <c r="O22" s="184">
        <v>198</v>
      </c>
      <c r="P22" s="184">
        <v>88</v>
      </c>
      <c r="Q22" s="178"/>
      <c r="R22" s="184">
        <f t="shared" si="4"/>
        <v>110</v>
      </c>
      <c r="S22" s="202"/>
      <c r="T22" s="184">
        <v>0</v>
      </c>
      <c r="U22" s="184">
        <v>0</v>
      </c>
      <c r="V22" s="178"/>
      <c r="W22" s="184">
        <f t="shared" si="5"/>
        <v>0</v>
      </c>
      <c r="X22" s="202"/>
      <c r="Y22" s="184">
        <v>0</v>
      </c>
      <c r="Z22" s="184">
        <v>0</v>
      </c>
      <c r="AA22" s="178"/>
      <c r="AB22" s="184">
        <f t="shared" si="6"/>
        <v>0</v>
      </c>
    </row>
    <row r="23" spans="1:28" s="201" customFormat="1" ht="14.4" hidden="1" x14ac:dyDescent="0.3">
      <c r="A23" s="226" t="s">
        <v>6525</v>
      </c>
      <c r="B23" s="123" t="s">
        <v>6988</v>
      </c>
      <c r="C23" s="268">
        <v>2086.5639000000001</v>
      </c>
      <c r="D23" s="268">
        <v>1376.5549397199998</v>
      </c>
      <c r="E23" s="184">
        <f t="shared" si="7"/>
        <v>1286729.6606999994</v>
      </c>
      <c r="F23" s="184">
        <f t="shared" si="8"/>
        <v>878891.20919587009</v>
      </c>
      <c r="G23" s="178"/>
      <c r="H23" s="184">
        <f t="shared" si="2"/>
        <v>407838.45150412933</v>
      </c>
      <c r="I23" s="202"/>
      <c r="J23" s="184">
        <v>1286729.6606999994</v>
      </c>
      <c r="K23" s="184">
        <v>878891.20919587009</v>
      </c>
      <c r="L23" s="178"/>
      <c r="M23" s="184">
        <f t="shared" si="3"/>
        <v>407838.45150412933</v>
      </c>
      <c r="N23" s="202"/>
      <c r="O23" s="184">
        <v>0</v>
      </c>
      <c r="P23" s="184">
        <v>0</v>
      </c>
      <c r="Q23" s="178"/>
      <c r="R23" s="184">
        <f t="shared" si="4"/>
        <v>0</v>
      </c>
      <c r="S23" s="202"/>
      <c r="T23" s="184">
        <v>0</v>
      </c>
      <c r="U23" s="184">
        <v>0</v>
      </c>
      <c r="V23" s="178"/>
      <c r="W23" s="184">
        <f t="shared" si="5"/>
        <v>0</v>
      </c>
      <c r="X23" s="202"/>
      <c r="Y23" s="184">
        <v>0</v>
      </c>
      <c r="Z23" s="184">
        <v>0</v>
      </c>
      <c r="AA23" s="178"/>
      <c r="AB23" s="184">
        <f t="shared" si="6"/>
        <v>0</v>
      </c>
    </row>
    <row r="24" spans="1:28" s="201" customFormat="1" ht="13.2" x14ac:dyDescent="0.3">
      <c r="A24" s="125" t="s">
        <v>339</v>
      </c>
      <c r="B24" s="298" t="s">
        <v>7445</v>
      </c>
      <c r="C24" s="268">
        <v>1092.5945999999999</v>
      </c>
      <c r="D24" s="268">
        <v>907.65326638999989</v>
      </c>
      <c r="E24" s="125">
        <f>+J24+O24+T24+Y24-C24</f>
        <v>72862.29750000003</v>
      </c>
      <c r="F24" s="125">
        <f>+K24+P24+U24+Z24-D24</f>
        <v>58076.237734270006</v>
      </c>
      <c r="G24" s="178"/>
      <c r="H24" s="125">
        <f t="shared" si="2"/>
        <v>14786.059765730024</v>
      </c>
      <c r="I24" s="200"/>
      <c r="J24" s="125">
        <v>73954.892100000026</v>
      </c>
      <c r="K24" s="125">
        <v>58983.891000660005</v>
      </c>
      <c r="L24" s="178"/>
      <c r="M24" s="125">
        <f t="shared" si="3"/>
        <v>14971.001099340021</v>
      </c>
      <c r="N24" s="200"/>
      <c r="O24" s="125">
        <v>0</v>
      </c>
      <c r="P24" s="125">
        <v>0</v>
      </c>
      <c r="Q24" s="184"/>
      <c r="R24" s="125">
        <f t="shared" si="4"/>
        <v>0</v>
      </c>
      <c r="S24" s="200"/>
      <c r="T24" s="125">
        <v>0</v>
      </c>
      <c r="U24" s="125">
        <v>0</v>
      </c>
      <c r="V24" s="184"/>
      <c r="W24" s="125">
        <f t="shared" si="5"/>
        <v>0</v>
      </c>
      <c r="X24" s="200"/>
      <c r="Y24" s="125">
        <v>0</v>
      </c>
      <c r="Z24" s="125">
        <v>0</v>
      </c>
      <c r="AA24" s="184"/>
      <c r="AB24" s="125">
        <f t="shared" si="6"/>
        <v>0</v>
      </c>
    </row>
    <row r="25" spans="1:28" s="201" customFormat="1" ht="14.4" hidden="1" x14ac:dyDescent="0.3">
      <c r="A25" s="226" t="s">
        <v>6526</v>
      </c>
      <c r="B25" s="123" t="s">
        <v>6989</v>
      </c>
      <c r="C25" s="268">
        <v>717.23789999999997</v>
      </c>
      <c r="D25" s="268">
        <v>571.47050117999993</v>
      </c>
      <c r="E25" s="184">
        <f t="shared" si="7"/>
        <v>64793.511600000005</v>
      </c>
      <c r="F25" s="184">
        <f t="shared" si="8"/>
        <v>52378.279334520004</v>
      </c>
      <c r="G25" s="178"/>
      <c r="H25" s="184">
        <f t="shared" si="2"/>
        <v>12415.232265480001</v>
      </c>
      <c r="I25" s="202"/>
      <c r="J25" s="184">
        <v>64793.511600000005</v>
      </c>
      <c r="K25" s="184">
        <v>52378.279334520004</v>
      </c>
      <c r="L25" s="178"/>
      <c r="M25" s="184">
        <f t="shared" si="3"/>
        <v>12415.232265480001</v>
      </c>
      <c r="N25" s="202"/>
      <c r="O25" s="184">
        <v>0</v>
      </c>
      <c r="P25" s="184">
        <v>0</v>
      </c>
      <c r="Q25" s="178"/>
      <c r="R25" s="184">
        <f t="shared" si="4"/>
        <v>0</v>
      </c>
      <c r="S25" s="202"/>
      <c r="T25" s="184">
        <v>0</v>
      </c>
      <c r="U25" s="184">
        <v>0</v>
      </c>
      <c r="V25" s="178"/>
      <c r="W25" s="184">
        <f t="shared" si="5"/>
        <v>0</v>
      </c>
      <c r="X25" s="202"/>
      <c r="Y25" s="184">
        <v>0</v>
      </c>
      <c r="Z25" s="184">
        <v>0</v>
      </c>
      <c r="AA25" s="178"/>
      <c r="AB25" s="184">
        <f t="shared" si="6"/>
        <v>0</v>
      </c>
    </row>
    <row r="26" spans="1:28" s="201" customFormat="1" ht="14.4" hidden="1" x14ac:dyDescent="0.3">
      <c r="A26" s="226" t="s">
        <v>6527</v>
      </c>
      <c r="B26" s="123" t="s">
        <v>6990</v>
      </c>
      <c r="C26" s="268">
        <v>11.6721</v>
      </c>
      <c r="D26" s="268">
        <v>8.6215736500000002</v>
      </c>
      <c r="E26" s="184">
        <f t="shared" si="7"/>
        <v>882.6635</v>
      </c>
      <c r="F26" s="184">
        <f t="shared" si="8"/>
        <v>113.67102867</v>
      </c>
      <c r="G26" s="178"/>
      <c r="H26" s="184">
        <f t="shared" si="2"/>
        <v>768.99247132999994</v>
      </c>
      <c r="I26" s="202"/>
      <c r="J26" s="184">
        <v>882.6635</v>
      </c>
      <c r="K26" s="184">
        <v>113.67102867</v>
      </c>
      <c r="L26" s="178"/>
      <c r="M26" s="184">
        <f t="shared" si="3"/>
        <v>768.99247132999994</v>
      </c>
      <c r="N26" s="202"/>
      <c r="O26" s="184">
        <v>0</v>
      </c>
      <c r="P26" s="184">
        <v>0</v>
      </c>
      <c r="Q26" s="178"/>
      <c r="R26" s="184">
        <f t="shared" si="4"/>
        <v>0</v>
      </c>
      <c r="S26" s="202"/>
      <c r="T26" s="184">
        <v>0</v>
      </c>
      <c r="U26" s="184">
        <v>0</v>
      </c>
      <c r="V26" s="178"/>
      <c r="W26" s="184">
        <f t="shared" si="5"/>
        <v>0</v>
      </c>
      <c r="X26" s="202"/>
      <c r="Y26" s="184">
        <v>0</v>
      </c>
      <c r="Z26" s="184">
        <v>0</v>
      </c>
      <c r="AA26" s="178"/>
      <c r="AB26" s="184">
        <f t="shared" si="6"/>
        <v>0</v>
      </c>
    </row>
    <row r="27" spans="1:28" s="201" customFormat="1" ht="14.4" hidden="1" x14ac:dyDescent="0.3">
      <c r="A27" s="226" t="s">
        <v>6528</v>
      </c>
      <c r="B27" s="123" t="s">
        <v>6991</v>
      </c>
      <c r="C27" s="268">
        <v>0</v>
      </c>
      <c r="D27" s="268">
        <v>0</v>
      </c>
      <c r="E27" s="184">
        <f t="shared" si="7"/>
        <v>149.29599999999999</v>
      </c>
      <c r="F27" s="184">
        <f t="shared" si="8"/>
        <v>82.925150000000002</v>
      </c>
      <c r="G27" s="178"/>
      <c r="H27" s="184">
        <f t="shared" si="2"/>
        <v>66.37084999999999</v>
      </c>
      <c r="I27" s="202"/>
      <c r="J27" s="184">
        <v>149.29599999999999</v>
      </c>
      <c r="K27" s="184">
        <v>82.925150000000002</v>
      </c>
      <c r="L27" s="178"/>
      <c r="M27" s="184">
        <f t="shared" si="3"/>
        <v>66.37084999999999</v>
      </c>
      <c r="N27" s="202"/>
      <c r="O27" s="184">
        <v>0</v>
      </c>
      <c r="P27" s="184">
        <v>0</v>
      </c>
      <c r="Q27" s="178"/>
      <c r="R27" s="184">
        <f t="shared" si="4"/>
        <v>0</v>
      </c>
      <c r="S27" s="202"/>
      <c r="T27" s="184">
        <v>0</v>
      </c>
      <c r="U27" s="184">
        <v>0</v>
      </c>
      <c r="V27" s="178"/>
      <c r="W27" s="184">
        <f t="shared" si="5"/>
        <v>0</v>
      </c>
      <c r="X27" s="202"/>
      <c r="Y27" s="184">
        <v>0</v>
      </c>
      <c r="Z27" s="184">
        <v>0</v>
      </c>
      <c r="AA27" s="178"/>
      <c r="AB27" s="184">
        <f t="shared" si="6"/>
        <v>0</v>
      </c>
    </row>
    <row r="28" spans="1:28" s="201" customFormat="1" ht="14.4" hidden="1" x14ac:dyDescent="0.3">
      <c r="A28" s="226" t="s">
        <v>6529</v>
      </c>
      <c r="B28" s="123" t="s">
        <v>6992</v>
      </c>
      <c r="C28" s="268">
        <v>363.68459999999999</v>
      </c>
      <c r="D28" s="268">
        <v>327.56119156</v>
      </c>
      <c r="E28" s="184">
        <f t="shared" si="7"/>
        <v>8129.4210000000003</v>
      </c>
      <c r="F28" s="184">
        <f t="shared" si="8"/>
        <v>6409.0154874700002</v>
      </c>
      <c r="G28" s="178"/>
      <c r="H28" s="184">
        <f t="shared" si="2"/>
        <v>1720.4055125300001</v>
      </c>
      <c r="I28" s="202"/>
      <c r="J28" s="184">
        <v>8129.4210000000003</v>
      </c>
      <c r="K28" s="184">
        <v>6409.0154874700002</v>
      </c>
      <c r="L28" s="178"/>
      <c r="M28" s="184">
        <f t="shared" si="3"/>
        <v>1720.4055125300001</v>
      </c>
      <c r="N28" s="202"/>
      <c r="O28" s="184">
        <v>0</v>
      </c>
      <c r="P28" s="184">
        <v>0</v>
      </c>
      <c r="Q28" s="178"/>
      <c r="R28" s="184">
        <f t="shared" si="4"/>
        <v>0</v>
      </c>
      <c r="S28" s="202"/>
      <c r="T28" s="184">
        <v>0</v>
      </c>
      <c r="U28" s="184">
        <v>0</v>
      </c>
      <c r="V28" s="178"/>
      <c r="W28" s="184">
        <f t="shared" si="5"/>
        <v>0</v>
      </c>
      <c r="X28" s="202"/>
      <c r="Y28" s="184">
        <v>0</v>
      </c>
      <c r="Z28" s="184">
        <v>0</v>
      </c>
      <c r="AA28" s="178"/>
      <c r="AB28" s="184">
        <f t="shared" si="6"/>
        <v>0</v>
      </c>
    </row>
    <row r="29" spans="1:28" s="201" customFormat="1" ht="13.2" x14ac:dyDescent="0.3">
      <c r="A29" s="125" t="s">
        <v>340</v>
      </c>
      <c r="B29" s="298" t="s">
        <v>7446</v>
      </c>
      <c r="C29" s="268">
        <v>11775.288199999997</v>
      </c>
      <c r="D29" s="268">
        <v>10164.204128060001</v>
      </c>
      <c r="E29" s="125">
        <f>+J29+O29+T29+Y29-C29</f>
        <v>169744.17219999986</v>
      </c>
      <c r="F29" s="125">
        <f>+K29+P29+U29+Z29-D29</f>
        <v>371656.54570897989</v>
      </c>
      <c r="G29" s="178"/>
      <c r="H29" s="125">
        <f t="shared" si="2"/>
        <v>-201912.37350898003</v>
      </c>
      <c r="I29" s="200"/>
      <c r="J29" s="125">
        <v>168900.86389999985</v>
      </c>
      <c r="K29" s="125">
        <v>371279.73623909993</v>
      </c>
      <c r="L29" s="178"/>
      <c r="M29" s="125">
        <f t="shared" si="3"/>
        <v>-202378.87233910008</v>
      </c>
      <c r="N29" s="200"/>
      <c r="O29" s="125">
        <v>12618.5965</v>
      </c>
      <c r="P29" s="125">
        <v>10541.013597939998</v>
      </c>
      <c r="Q29" s="184"/>
      <c r="R29" s="125">
        <f t="shared" si="4"/>
        <v>2077.5829020600013</v>
      </c>
      <c r="S29" s="200"/>
      <c r="T29" s="125">
        <v>0</v>
      </c>
      <c r="U29" s="125">
        <v>0</v>
      </c>
      <c r="V29" s="184"/>
      <c r="W29" s="125">
        <f t="shared" si="5"/>
        <v>0</v>
      </c>
      <c r="X29" s="200"/>
      <c r="Y29" s="125">
        <v>0</v>
      </c>
      <c r="Z29" s="125">
        <v>0</v>
      </c>
      <c r="AA29" s="184"/>
      <c r="AB29" s="125">
        <f t="shared" si="6"/>
        <v>0</v>
      </c>
    </row>
    <row r="30" spans="1:28" s="201" customFormat="1" ht="14.4" hidden="1" x14ac:dyDescent="0.3">
      <c r="A30" s="226" t="s">
        <v>6530</v>
      </c>
      <c r="B30" s="123" t="s">
        <v>6993</v>
      </c>
      <c r="C30" s="268">
        <v>139.15620000000001</v>
      </c>
      <c r="D30" s="268">
        <v>100.85740541</v>
      </c>
      <c r="E30" s="184">
        <f t="shared" si="7"/>
        <v>2108.5886</v>
      </c>
      <c r="F30" s="184">
        <f t="shared" si="8"/>
        <v>1074.3634308999999</v>
      </c>
      <c r="G30" s="178"/>
      <c r="H30" s="184">
        <f t="shared" si="2"/>
        <v>1034.2251691000001</v>
      </c>
      <c r="I30" s="202"/>
      <c r="J30" s="184">
        <v>2108.5886</v>
      </c>
      <c r="K30" s="184">
        <v>1074.3634308999999</v>
      </c>
      <c r="L30" s="178"/>
      <c r="M30" s="184">
        <f t="shared" si="3"/>
        <v>1034.2251691000001</v>
      </c>
      <c r="N30" s="202"/>
      <c r="O30" s="184">
        <v>0</v>
      </c>
      <c r="P30" s="184">
        <v>0</v>
      </c>
      <c r="Q30" s="178"/>
      <c r="R30" s="184">
        <f t="shared" si="4"/>
        <v>0</v>
      </c>
      <c r="S30" s="202"/>
      <c r="T30" s="184">
        <v>0</v>
      </c>
      <c r="U30" s="184">
        <v>0</v>
      </c>
      <c r="V30" s="178"/>
      <c r="W30" s="184">
        <f t="shared" si="5"/>
        <v>0</v>
      </c>
      <c r="X30" s="202"/>
      <c r="Y30" s="184">
        <v>0</v>
      </c>
      <c r="Z30" s="184">
        <v>0</v>
      </c>
      <c r="AA30" s="178"/>
      <c r="AB30" s="184">
        <f t="shared" si="6"/>
        <v>0</v>
      </c>
    </row>
    <row r="31" spans="1:28" s="201" customFormat="1" ht="14.4" hidden="1" x14ac:dyDescent="0.3">
      <c r="A31" s="226" t="s">
        <v>6531</v>
      </c>
      <c r="B31" s="123" t="s">
        <v>6994</v>
      </c>
      <c r="C31" s="268">
        <v>1702.1670000000001</v>
      </c>
      <c r="D31" s="268">
        <v>1393.92591616</v>
      </c>
      <c r="E31" s="184">
        <f t="shared" si="7"/>
        <v>17424.640000000003</v>
      </c>
      <c r="F31" s="184">
        <f t="shared" si="8"/>
        <v>14711.438168790002</v>
      </c>
      <c r="G31" s="178"/>
      <c r="H31" s="184">
        <f t="shared" si="2"/>
        <v>2713.2018312100008</v>
      </c>
      <c r="I31" s="202"/>
      <c r="J31" s="184">
        <v>17424.640000000003</v>
      </c>
      <c r="K31" s="184">
        <v>14711.438168790002</v>
      </c>
      <c r="L31" s="178"/>
      <c r="M31" s="184">
        <f t="shared" si="3"/>
        <v>2713.2018312100008</v>
      </c>
      <c r="N31" s="202"/>
      <c r="O31" s="184">
        <v>0</v>
      </c>
      <c r="P31" s="184">
        <v>0</v>
      </c>
      <c r="Q31" s="178"/>
      <c r="R31" s="184">
        <f t="shared" si="4"/>
        <v>0</v>
      </c>
      <c r="S31" s="202"/>
      <c r="T31" s="184">
        <v>0</v>
      </c>
      <c r="U31" s="184">
        <v>0</v>
      </c>
      <c r="V31" s="178"/>
      <c r="W31" s="184">
        <f t="shared" si="5"/>
        <v>0</v>
      </c>
      <c r="X31" s="202"/>
      <c r="Y31" s="184">
        <v>0</v>
      </c>
      <c r="Z31" s="184">
        <v>0</v>
      </c>
      <c r="AA31" s="178"/>
      <c r="AB31" s="184">
        <f t="shared" si="6"/>
        <v>0</v>
      </c>
    </row>
    <row r="32" spans="1:28" s="201" customFormat="1" ht="14.4" hidden="1" x14ac:dyDescent="0.3">
      <c r="A32" s="226" t="s">
        <v>6532</v>
      </c>
      <c r="B32" s="123" t="s">
        <v>6995</v>
      </c>
      <c r="C32" s="268">
        <v>63.546300000000002</v>
      </c>
      <c r="D32" s="268">
        <v>54.908430930000009</v>
      </c>
      <c r="E32" s="184">
        <f t="shared" si="7"/>
        <v>27717.475900000001</v>
      </c>
      <c r="F32" s="184">
        <f t="shared" si="8"/>
        <v>24707.581880100002</v>
      </c>
      <c r="G32" s="178"/>
      <c r="H32" s="184">
        <f t="shared" si="2"/>
        <v>3009.894019899999</v>
      </c>
      <c r="I32" s="202"/>
      <c r="J32" s="184">
        <v>27717.475900000001</v>
      </c>
      <c r="K32" s="184">
        <v>24707.581880100002</v>
      </c>
      <c r="L32" s="178"/>
      <c r="M32" s="184">
        <f t="shared" si="3"/>
        <v>3009.894019899999</v>
      </c>
      <c r="N32" s="202"/>
      <c r="O32" s="184">
        <v>0</v>
      </c>
      <c r="P32" s="184">
        <v>0</v>
      </c>
      <c r="Q32" s="178"/>
      <c r="R32" s="184">
        <f t="shared" si="4"/>
        <v>0</v>
      </c>
      <c r="S32" s="202"/>
      <c r="T32" s="184">
        <v>0</v>
      </c>
      <c r="U32" s="184">
        <v>0</v>
      </c>
      <c r="V32" s="178"/>
      <c r="W32" s="184">
        <f t="shared" si="5"/>
        <v>0</v>
      </c>
      <c r="X32" s="202"/>
      <c r="Y32" s="184">
        <v>0</v>
      </c>
      <c r="Z32" s="184">
        <v>0</v>
      </c>
      <c r="AA32" s="178"/>
      <c r="AB32" s="184">
        <f t="shared" si="6"/>
        <v>0</v>
      </c>
    </row>
    <row r="33" spans="1:28" s="201" customFormat="1" ht="14.4" hidden="1" x14ac:dyDescent="0.3">
      <c r="A33" s="226" t="s">
        <v>6533</v>
      </c>
      <c r="B33" s="123" t="s">
        <v>6996</v>
      </c>
      <c r="C33" s="268">
        <v>166.0077</v>
      </c>
      <c r="D33" s="268">
        <v>133.0916005</v>
      </c>
      <c r="E33" s="184">
        <f t="shared" si="7"/>
        <v>1912.4792</v>
      </c>
      <c r="F33" s="184">
        <f t="shared" si="8"/>
        <v>1562.247263</v>
      </c>
      <c r="G33" s="178"/>
      <c r="H33" s="184">
        <f t="shared" si="2"/>
        <v>350.23193700000002</v>
      </c>
      <c r="I33" s="202"/>
      <c r="J33" s="184">
        <v>1912.4792</v>
      </c>
      <c r="K33" s="184">
        <v>1562.247263</v>
      </c>
      <c r="L33" s="178"/>
      <c r="M33" s="184">
        <f t="shared" si="3"/>
        <v>350.23193700000002</v>
      </c>
      <c r="N33" s="202"/>
      <c r="O33" s="184">
        <v>0</v>
      </c>
      <c r="P33" s="184">
        <v>0</v>
      </c>
      <c r="Q33" s="178"/>
      <c r="R33" s="184">
        <f t="shared" si="4"/>
        <v>0</v>
      </c>
      <c r="S33" s="202"/>
      <c r="T33" s="184">
        <v>0</v>
      </c>
      <c r="U33" s="184">
        <v>0</v>
      </c>
      <c r="V33" s="178"/>
      <c r="W33" s="184">
        <f t="shared" si="5"/>
        <v>0</v>
      </c>
      <c r="X33" s="202"/>
      <c r="Y33" s="184">
        <v>0</v>
      </c>
      <c r="Z33" s="184">
        <v>0</v>
      </c>
      <c r="AA33" s="178"/>
      <c r="AB33" s="184">
        <f t="shared" si="6"/>
        <v>0</v>
      </c>
    </row>
    <row r="34" spans="1:28" s="201" customFormat="1" ht="14.4" hidden="1" x14ac:dyDescent="0.3">
      <c r="A34" s="226" t="s">
        <v>6534</v>
      </c>
      <c r="B34" s="123" t="s">
        <v>6997</v>
      </c>
      <c r="C34" s="268">
        <v>520.02729999999997</v>
      </c>
      <c r="D34" s="268">
        <v>508.84102198000005</v>
      </c>
      <c r="E34" s="184">
        <f t="shared" si="7"/>
        <v>7042.6770000000024</v>
      </c>
      <c r="F34" s="184">
        <f t="shared" si="8"/>
        <v>6839.0428319000021</v>
      </c>
      <c r="G34" s="178"/>
      <c r="H34" s="184">
        <f t="shared" si="2"/>
        <v>203.63416810000035</v>
      </c>
      <c r="I34" s="202"/>
      <c r="J34" s="184">
        <v>7042.6770000000024</v>
      </c>
      <c r="K34" s="184">
        <v>6839.0428319000021</v>
      </c>
      <c r="L34" s="178"/>
      <c r="M34" s="184">
        <f t="shared" si="3"/>
        <v>203.63416810000035</v>
      </c>
      <c r="N34" s="202"/>
      <c r="O34" s="184">
        <v>0</v>
      </c>
      <c r="P34" s="184">
        <v>0</v>
      </c>
      <c r="Q34" s="178"/>
      <c r="R34" s="184">
        <f t="shared" si="4"/>
        <v>0</v>
      </c>
      <c r="S34" s="202"/>
      <c r="T34" s="184">
        <v>0</v>
      </c>
      <c r="U34" s="184">
        <v>0</v>
      </c>
      <c r="V34" s="178"/>
      <c r="W34" s="184">
        <f t="shared" si="5"/>
        <v>0</v>
      </c>
      <c r="X34" s="202"/>
      <c r="Y34" s="184">
        <v>0</v>
      </c>
      <c r="Z34" s="184">
        <v>0</v>
      </c>
      <c r="AA34" s="178"/>
      <c r="AB34" s="184">
        <f t="shared" si="6"/>
        <v>0</v>
      </c>
    </row>
    <row r="35" spans="1:28" s="201" customFormat="1" ht="14.4" hidden="1" x14ac:dyDescent="0.3">
      <c r="A35" s="226" t="s">
        <v>6535</v>
      </c>
      <c r="B35" s="123" t="s">
        <v>6998</v>
      </c>
      <c r="C35" s="268">
        <v>1926.9459999999999</v>
      </c>
      <c r="D35" s="268">
        <v>1876.3228589100001</v>
      </c>
      <c r="E35" s="184">
        <f t="shared" si="7"/>
        <v>25666.215300000003</v>
      </c>
      <c r="F35" s="184">
        <f t="shared" si="8"/>
        <v>35160.204226660004</v>
      </c>
      <c r="G35" s="178"/>
      <c r="H35" s="184">
        <f t="shared" si="2"/>
        <v>-9493.9889266600003</v>
      </c>
      <c r="I35" s="202"/>
      <c r="J35" s="184">
        <v>25666.215300000003</v>
      </c>
      <c r="K35" s="184">
        <v>35160.204226660004</v>
      </c>
      <c r="L35" s="178"/>
      <c r="M35" s="184">
        <f t="shared" si="3"/>
        <v>-9493.9889266600003</v>
      </c>
      <c r="N35" s="202"/>
      <c r="O35" s="184">
        <v>0</v>
      </c>
      <c r="P35" s="184">
        <v>0</v>
      </c>
      <c r="Q35" s="178"/>
      <c r="R35" s="184">
        <f t="shared" si="4"/>
        <v>0</v>
      </c>
      <c r="S35" s="202"/>
      <c r="T35" s="184">
        <v>0</v>
      </c>
      <c r="U35" s="184">
        <v>0</v>
      </c>
      <c r="V35" s="178"/>
      <c r="W35" s="184">
        <f t="shared" si="5"/>
        <v>0</v>
      </c>
      <c r="X35" s="202"/>
      <c r="Y35" s="184">
        <v>0</v>
      </c>
      <c r="Z35" s="184">
        <v>0</v>
      </c>
      <c r="AA35" s="178"/>
      <c r="AB35" s="184">
        <f t="shared" si="6"/>
        <v>0</v>
      </c>
    </row>
    <row r="36" spans="1:28" s="201" customFormat="1" ht="14.4" hidden="1" x14ac:dyDescent="0.3">
      <c r="A36" s="226" t="s">
        <v>6536</v>
      </c>
      <c r="B36" s="123" t="s">
        <v>6999</v>
      </c>
      <c r="C36" s="268">
        <v>458.18759999999997</v>
      </c>
      <c r="D36" s="268">
        <v>437.40811291</v>
      </c>
      <c r="E36" s="184">
        <f t="shared" si="7"/>
        <v>6284.3983999999991</v>
      </c>
      <c r="F36" s="184">
        <f t="shared" si="8"/>
        <v>5230.1025620200007</v>
      </c>
      <c r="G36" s="178"/>
      <c r="H36" s="184">
        <f t="shared" si="2"/>
        <v>1054.2958379799984</v>
      </c>
      <c r="I36" s="202"/>
      <c r="J36" s="184">
        <v>6284.3983999999991</v>
      </c>
      <c r="K36" s="184">
        <v>5230.1025620200007</v>
      </c>
      <c r="L36" s="178"/>
      <c r="M36" s="184">
        <f t="shared" si="3"/>
        <v>1054.2958379799984</v>
      </c>
      <c r="N36" s="202"/>
      <c r="O36" s="184">
        <v>0</v>
      </c>
      <c r="P36" s="184">
        <v>0</v>
      </c>
      <c r="Q36" s="178"/>
      <c r="R36" s="184">
        <f t="shared" si="4"/>
        <v>0</v>
      </c>
      <c r="S36" s="202"/>
      <c r="T36" s="184">
        <v>0</v>
      </c>
      <c r="U36" s="184">
        <v>0</v>
      </c>
      <c r="V36" s="178"/>
      <c r="W36" s="184">
        <f t="shared" si="5"/>
        <v>0</v>
      </c>
      <c r="X36" s="202"/>
      <c r="Y36" s="184">
        <v>0</v>
      </c>
      <c r="Z36" s="184">
        <v>0</v>
      </c>
      <c r="AA36" s="178"/>
      <c r="AB36" s="184">
        <f t="shared" si="6"/>
        <v>0</v>
      </c>
    </row>
    <row r="37" spans="1:28" s="201" customFormat="1" ht="14.4" hidden="1" x14ac:dyDescent="0.3">
      <c r="A37" s="226" t="s">
        <v>6537</v>
      </c>
      <c r="B37" s="123" t="s">
        <v>7000</v>
      </c>
      <c r="C37" s="268">
        <v>968.84280000000001</v>
      </c>
      <c r="D37" s="268">
        <v>404.33402912999998</v>
      </c>
      <c r="E37" s="184">
        <f t="shared" si="7"/>
        <v>23406.120000000003</v>
      </c>
      <c r="F37" s="184">
        <f t="shared" si="8"/>
        <v>17327.588387259999</v>
      </c>
      <c r="G37" s="178"/>
      <c r="H37" s="184">
        <f t="shared" si="2"/>
        <v>6078.5316127400038</v>
      </c>
      <c r="I37" s="202"/>
      <c r="J37" s="184">
        <v>23316.120000000003</v>
      </c>
      <c r="K37" s="184">
        <v>17326.62838726</v>
      </c>
      <c r="L37" s="178"/>
      <c r="M37" s="184">
        <f t="shared" si="3"/>
        <v>5989.4916127400029</v>
      </c>
      <c r="N37" s="202"/>
      <c r="O37" s="184">
        <v>90</v>
      </c>
      <c r="P37" s="184">
        <v>0.96</v>
      </c>
      <c r="Q37" s="178"/>
      <c r="R37" s="184">
        <f t="shared" si="4"/>
        <v>89.04</v>
      </c>
      <c r="S37" s="202"/>
      <c r="T37" s="184">
        <v>0</v>
      </c>
      <c r="U37" s="184">
        <v>0</v>
      </c>
      <c r="V37" s="178"/>
      <c r="W37" s="184">
        <f t="shared" si="5"/>
        <v>0</v>
      </c>
      <c r="X37" s="202"/>
      <c r="Y37" s="184">
        <v>0</v>
      </c>
      <c r="Z37" s="184">
        <v>0</v>
      </c>
      <c r="AA37" s="178"/>
      <c r="AB37" s="184">
        <f t="shared" si="6"/>
        <v>0</v>
      </c>
    </row>
    <row r="38" spans="1:28" s="201" customFormat="1" ht="14.4" hidden="1" x14ac:dyDescent="0.3">
      <c r="A38" s="226" t="s">
        <v>6538</v>
      </c>
      <c r="B38" s="123" t="s">
        <v>7001</v>
      </c>
      <c r="C38" s="268">
        <v>85.757999999999996</v>
      </c>
      <c r="D38" s="268">
        <v>83.708336000000003</v>
      </c>
      <c r="E38" s="184">
        <f t="shared" si="7"/>
        <v>1013.7407000000001</v>
      </c>
      <c r="F38" s="184">
        <f t="shared" si="8"/>
        <v>893.39564884000015</v>
      </c>
      <c r="G38" s="178"/>
      <c r="H38" s="184">
        <f t="shared" si="2"/>
        <v>120.34505115999991</v>
      </c>
      <c r="I38" s="202"/>
      <c r="J38" s="184">
        <v>1013.7407000000001</v>
      </c>
      <c r="K38" s="184">
        <v>893.39564884000015</v>
      </c>
      <c r="L38" s="178"/>
      <c r="M38" s="184">
        <f t="shared" si="3"/>
        <v>120.34505115999991</v>
      </c>
      <c r="N38" s="202"/>
      <c r="O38" s="184">
        <v>0</v>
      </c>
      <c r="P38" s="184">
        <v>0</v>
      </c>
      <c r="Q38" s="178"/>
      <c r="R38" s="184">
        <f t="shared" si="4"/>
        <v>0</v>
      </c>
      <c r="S38" s="202"/>
      <c r="T38" s="184">
        <v>0</v>
      </c>
      <c r="U38" s="184">
        <v>0</v>
      </c>
      <c r="V38" s="178"/>
      <c r="W38" s="184">
        <f t="shared" si="5"/>
        <v>0</v>
      </c>
      <c r="X38" s="202"/>
      <c r="Y38" s="184">
        <v>0</v>
      </c>
      <c r="Z38" s="184">
        <v>0</v>
      </c>
      <c r="AA38" s="178"/>
      <c r="AB38" s="184">
        <f t="shared" si="6"/>
        <v>0</v>
      </c>
    </row>
    <row r="39" spans="1:28" s="201" customFormat="1" ht="14.4" hidden="1" x14ac:dyDescent="0.3">
      <c r="A39" s="226" t="s">
        <v>6539</v>
      </c>
      <c r="B39" s="123" t="s">
        <v>7002</v>
      </c>
      <c r="C39" s="268">
        <v>59.247</v>
      </c>
      <c r="D39" s="268">
        <v>56.906300000000002</v>
      </c>
      <c r="E39" s="184">
        <f t="shared" si="7"/>
        <v>776.64599999999996</v>
      </c>
      <c r="F39" s="184">
        <f t="shared" si="8"/>
        <v>856.34133402999998</v>
      </c>
      <c r="G39" s="178"/>
      <c r="H39" s="184">
        <f t="shared" si="2"/>
        <v>-79.695334030000026</v>
      </c>
      <c r="I39" s="202"/>
      <c r="J39" s="184">
        <v>776.64599999999996</v>
      </c>
      <c r="K39" s="184">
        <v>856.34133402999998</v>
      </c>
      <c r="L39" s="178"/>
      <c r="M39" s="184">
        <f t="shared" si="3"/>
        <v>-79.695334030000026</v>
      </c>
      <c r="N39" s="202"/>
      <c r="O39" s="184">
        <v>0</v>
      </c>
      <c r="P39" s="184">
        <v>0</v>
      </c>
      <c r="Q39" s="178"/>
      <c r="R39" s="184">
        <f t="shared" si="4"/>
        <v>0</v>
      </c>
      <c r="S39" s="202"/>
      <c r="T39" s="184">
        <v>0</v>
      </c>
      <c r="U39" s="184">
        <v>0</v>
      </c>
      <c r="V39" s="178"/>
      <c r="W39" s="184">
        <f t="shared" si="5"/>
        <v>0</v>
      </c>
      <c r="X39" s="202"/>
      <c r="Y39" s="184">
        <v>0</v>
      </c>
      <c r="Z39" s="184">
        <v>0</v>
      </c>
      <c r="AA39" s="178"/>
      <c r="AB39" s="184">
        <f t="shared" si="6"/>
        <v>0</v>
      </c>
    </row>
    <row r="40" spans="1:28" s="201" customFormat="1" ht="14.4" hidden="1" x14ac:dyDescent="0.3">
      <c r="A40" s="226" t="s">
        <v>6540</v>
      </c>
      <c r="B40" s="123" t="s">
        <v>7003</v>
      </c>
      <c r="C40" s="268">
        <v>325.83240000000001</v>
      </c>
      <c r="D40" s="268">
        <v>324.38495191999999</v>
      </c>
      <c r="E40" s="184">
        <f t="shared" si="7"/>
        <v>3715.9875000000002</v>
      </c>
      <c r="F40" s="184">
        <f t="shared" si="8"/>
        <v>3132.7185313999998</v>
      </c>
      <c r="G40" s="178"/>
      <c r="H40" s="184">
        <f t="shared" si="2"/>
        <v>583.26896860000033</v>
      </c>
      <c r="I40" s="202"/>
      <c r="J40" s="184">
        <v>2780.4630000000002</v>
      </c>
      <c r="K40" s="184">
        <v>2371.1202639799999</v>
      </c>
      <c r="L40" s="178"/>
      <c r="M40" s="184">
        <f t="shared" si="3"/>
        <v>409.3427360200003</v>
      </c>
      <c r="N40" s="202"/>
      <c r="O40" s="184">
        <v>935.52449999999999</v>
      </c>
      <c r="P40" s="184">
        <v>761.59826741999996</v>
      </c>
      <c r="Q40" s="178"/>
      <c r="R40" s="184">
        <f t="shared" si="4"/>
        <v>173.92623258000003</v>
      </c>
      <c r="S40" s="202"/>
      <c r="T40" s="184">
        <v>0</v>
      </c>
      <c r="U40" s="184">
        <v>0</v>
      </c>
      <c r="V40" s="178"/>
      <c r="W40" s="184">
        <f t="shared" si="5"/>
        <v>0</v>
      </c>
      <c r="X40" s="202"/>
      <c r="Y40" s="184">
        <v>0</v>
      </c>
      <c r="Z40" s="184">
        <v>0</v>
      </c>
      <c r="AA40" s="178"/>
      <c r="AB40" s="184">
        <f t="shared" si="6"/>
        <v>0</v>
      </c>
    </row>
    <row r="41" spans="1:28" s="201" customFormat="1" ht="14.4" hidden="1" x14ac:dyDescent="0.3">
      <c r="A41" s="226" t="s">
        <v>6541</v>
      </c>
      <c r="B41" s="123" t="s">
        <v>7004</v>
      </c>
      <c r="C41" s="268">
        <v>674.64330000000007</v>
      </c>
      <c r="D41" s="268">
        <v>664.82946772000003</v>
      </c>
      <c r="E41" s="184">
        <f t="shared" si="7"/>
        <v>6728.0833999999995</v>
      </c>
      <c r="F41" s="184">
        <f t="shared" si="8"/>
        <v>6921.1208916599999</v>
      </c>
      <c r="G41" s="178"/>
      <c r="H41" s="184">
        <f t="shared" si="2"/>
        <v>-193.03749166000034</v>
      </c>
      <c r="I41" s="202"/>
      <c r="J41" s="184">
        <v>5624.8525999999993</v>
      </c>
      <c r="K41" s="184">
        <v>5817.8900916599996</v>
      </c>
      <c r="L41" s="178"/>
      <c r="M41" s="184">
        <f t="shared" si="3"/>
        <v>-193.03749166000034</v>
      </c>
      <c r="N41" s="202"/>
      <c r="O41" s="184">
        <v>1103.2308</v>
      </c>
      <c r="P41" s="184">
        <v>1103.2308</v>
      </c>
      <c r="Q41" s="178"/>
      <c r="R41" s="184">
        <f t="shared" si="4"/>
        <v>0</v>
      </c>
      <c r="S41" s="202"/>
      <c r="T41" s="184">
        <v>0</v>
      </c>
      <c r="U41" s="184">
        <v>0</v>
      </c>
      <c r="V41" s="178"/>
      <c r="W41" s="184">
        <f t="shared" si="5"/>
        <v>0</v>
      </c>
      <c r="X41" s="202"/>
      <c r="Y41" s="184">
        <v>0</v>
      </c>
      <c r="Z41" s="184">
        <v>0</v>
      </c>
      <c r="AA41" s="178"/>
      <c r="AB41" s="184">
        <f t="shared" si="6"/>
        <v>0</v>
      </c>
    </row>
    <row r="42" spans="1:28" s="201" customFormat="1" ht="14.4" hidden="1" x14ac:dyDescent="0.3">
      <c r="A42" s="226" t="s">
        <v>6542</v>
      </c>
      <c r="B42" s="123" t="s">
        <v>7005</v>
      </c>
      <c r="C42" s="268">
        <v>2885.6408000000001</v>
      </c>
      <c r="D42" s="268">
        <v>2689.8115237000002</v>
      </c>
      <c r="E42" s="184">
        <f t="shared" si="7"/>
        <v>32707.908600000006</v>
      </c>
      <c r="F42" s="184">
        <f t="shared" si="8"/>
        <v>28988.649924329999</v>
      </c>
      <c r="G42" s="178"/>
      <c r="H42" s="184">
        <f t="shared" si="2"/>
        <v>3719.2586756700075</v>
      </c>
      <c r="I42" s="202"/>
      <c r="J42" s="184">
        <v>32062.592000000008</v>
      </c>
      <c r="K42" s="184">
        <v>28422.104049899997</v>
      </c>
      <c r="L42" s="178"/>
      <c r="M42" s="184">
        <f t="shared" si="3"/>
        <v>3640.4879501000105</v>
      </c>
      <c r="N42" s="202"/>
      <c r="O42" s="184">
        <v>645.31659999999999</v>
      </c>
      <c r="P42" s="184">
        <v>566.5458744299998</v>
      </c>
      <c r="Q42" s="178"/>
      <c r="R42" s="184">
        <f t="shared" si="4"/>
        <v>78.770725570000195</v>
      </c>
      <c r="S42" s="202"/>
      <c r="T42" s="184">
        <v>0</v>
      </c>
      <c r="U42" s="184">
        <v>0</v>
      </c>
      <c r="V42" s="178"/>
      <c r="W42" s="184">
        <f t="shared" si="5"/>
        <v>0</v>
      </c>
      <c r="X42" s="202"/>
      <c r="Y42" s="184">
        <v>0</v>
      </c>
      <c r="Z42" s="184">
        <v>0</v>
      </c>
      <c r="AA42" s="178"/>
      <c r="AB42" s="184">
        <f t="shared" si="6"/>
        <v>0</v>
      </c>
    </row>
    <row r="43" spans="1:28" s="201" customFormat="1" ht="14.4" hidden="1" x14ac:dyDescent="0.3">
      <c r="A43" s="226" t="s">
        <v>6543</v>
      </c>
      <c r="B43" s="123" t="s">
        <v>7006</v>
      </c>
      <c r="C43" s="268">
        <v>238.12439999999998</v>
      </c>
      <c r="D43" s="268">
        <v>196.54422569000002</v>
      </c>
      <c r="E43" s="184">
        <f t="shared" si="7"/>
        <v>2506.6452000000004</v>
      </c>
      <c r="F43" s="184">
        <f t="shared" si="8"/>
        <v>215786.94138593</v>
      </c>
      <c r="G43" s="178"/>
      <c r="H43" s="184">
        <f t="shared" si="2"/>
        <v>-213280.29618593</v>
      </c>
      <c r="I43" s="202"/>
      <c r="J43" s="184">
        <v>757.53150000000005</v>
      </c>
      <c r="K43" s="184">
        <v>214397.40210554999</v>
      </c>
      <c r="L43" s="178"/>
      <c r="M43" s="184">
        <f t="shared" si="3"/>
        <v>-213639.87060554998</v>
      </c>
      <c r="N43" s="202"/>
      <c r="O43" s="184">
        <v>1749.1137000000003</v>
      </c>
      <c r="P43" s="184">
        <v>1389.5392803799998</v>
      </c>
      <c r="Q43" s="178"/>
      <c r="R43" s="184">
        <f t="shared" si="4"/>
        <v>359.57441962000053</v>
      </c>
      <c r="S43" s="202"/>
      <c r="T43" s="184">
        <v>0</v>
      </c>
      <c r="U43" s="184">
        <v>0</v>
      </c>
      <c r="V43" s="178"/>
      <c r="W43" s="184">
        <f t="shared" si="5"/>
        <v>0</v>
      </c>
      <c r="X43" s="202"/>
      <c r="Y43" s="184">
        <v>0</v>
      </c>
      <c r="Z43" s="184">
        <v>0</v>
      </c>
      <c r="AA43" s="178"/>
      <c r="AB43" s="184">
        <f t="shared" si="6"/>
        <v>0</v>
      </c>
    </row>
    <row r="44" spans="1:28" s="201" customFormat="1" ht="14.4" hidden="1" x14ac:dyDescent="0.3">
      <c r="A44" s="226" t="s">
        <v>6544</v>
      </c>
      <c r="B44" s="123" t="s">
        <v>7007</v>
      </c>
      <c r="C44" s="268">
        <v>485.5104</v>
      </c>
      <c r="D44" s="268">
        <v>370.46048833999998</v>
      </c>
      <c r="E44" s="184">
        <f t="shared" si="7"/>
        <v>5595.1859000000013</v>
      </c>
      <c r="F44" s="184">
        <f t="shared" si="8"/>
        <v>4722.307586670001</v>
      </c>
      <c r="G44" s="178"/>
      <c r="H44" s="184">
        <f t="shared" si="2"/>
        <v>872.87831333000031</v>
      </c>
      <c r="I44" s="202"/>
      <c r="J44" s="184">
        <v>5595.1859000000013</v>
      </c>
      <c r="K44" s="184">
        <v>4722.307586670001</v>
      </c>
      <c r="L44" s="178"/>
      <c r="M44" s="184">
        <f t="shared" si="3"/>
        <v>872.87831333000031</v>
      </c>
      <c r="N44" s="202"/>
      <c r="O44" s="184">
        <v>0</v>
      </c>
      <c r="P44" s="184">
        <v>0</v>
      </c>
      <c r="Q44" s="178"/>
      <c r="R44" s="184">
        <f t="shared" si="4"/>
        <v>0</v>
      </c>
      <c r="S44" s="202"/>
      <c r="T44" s="184">
        <v>0</v>
      </c>
      <c r="U44" s="184">
        <v>0</v>
      </c>
      <c r="V44" s="178"/>
      <c r="W44" s="184">
        <f t="shared" si="5"/>
        <v>0</v>
      </c>
      <c r="X44" s="202"/>
      <c r="Y44" s="184">
        <v>0</v>
      </c>
      <c r="Z44" s="184">
        <v>0</v>
      </c>
      <c r="AA44" s="178"/>
      <c r="AB44" s="184">
        <f t="shared" si="6"/>
        <v>0</v>
      </c>
    </row>
    <row r="45" spans="1:28" s="201" customFormat="1" ht="14.4" hidden="1" x14ac:dyDescent="0.3">
      <c r="A45" s="226" t="s">
        <v>6545</v>
      </c>
      <c r="B45" s="123" t="s">
        <v>7008</v>
      </c>
      <c r="C45" s="268">
        <v>0</v>
      </c>
      <c r="D45" s="268">
        <v>0</v>
      </c>
      <c r="E45" s="184">
        <f t="shared" si="7"/>
        <v>4837.5</v>
      </c>
      <c r="F45" s="184">
        <f t="shared" si="8"/>
        <v>4300</v>
      </c>
      <c r="G45" s="178"/>
      <c r="H45" s="184">
        <f t="shared" si="2"/>
        <v>537.5</v>
      </c>
      <c r="I45" s="202"/>
      <c r="J45" s="184">
        <v>4837.5</v>
      </c>
      <c r="K45" s="184">
        <v>4300</v>
      </c>
      <c r="L45" s="178"/>
      <c r="M45" s="184">
        <f t="shared" si="3"/>
        <v>537.5</v>
      </c>
      <c r="N45" s="202"/>
      <c r="O45" s="184">
        <v>0</v>
      </c>
      <c r="P45" s="184">
        <v>0</v>
      </c>
      <c r="Q45" s="178"/>
      <c r="R45" s="184">
        <f t="shared" si="4"/>
        <v>0</v>
      </c>
      <c r="S45" s="202"/>
      <c r="T45" s="184">
        <v>0</v>
      </c>
      <c r="U45" s="184">
        <v>0</v>
      </c>
      <c r="V45" s="178"/>
      <c r="W45" s="184">
        <f t="shared" si="5"/>
        <v>0</v>
      </c>
      <c r="X45" s="202"/>
      <c r="Y45" s="184">
        <v>0</v>
      </c>
      <c r="Z45" s="184">
        <v>0</v>
      </c>
      <c r="AA45" s="178"/>
      <c r="AB45" s="184">
        <f t="shared" si="6"/>
        <v>0</v>
      </c>
    </row>
    <row r="46" spans="1:28" s="201" customFormat="1" ht="14.4" hidden="1" x14ac:dyDescent="0.3">
      <c r="A46" s="226" t="s">
        <v>6546</v>
      </c>
      <c r="B46" s="123" t="s">
        <v>7009</v>
      </c>
      <c r="C46" s="268">
        <v>138.19049999999999</v>
      </c>
      <c r="D46" s="268">
        <v>129.67531216</v>
      </c>
      <c r="E46" s="184">
        <f t="shared" si="7"/>
        <v>1447.9850000000001</v>
      </c>
      <c r="F46" s="184">
        <f t="shared" si="8"/>
        <v>1225.2100591999999</v>
      </c>
      <c r="G46" s="178"/>
      <c r="H46" s="184">
        <f t="shared" si="2"/>
        <v>222.77494080000019</v>
      </c>
      <c r="I46" s="202"/>
      <c r="J46" s="184">
        <v>1447.9850000000001</v>
      </c>
      <c r="K46" s="184">
        <v>1225.2100591999999</v>
      </c>
      <c r="L46" s="178"/>
      <c r="M46" s="184">
        <f t="shared" si="3"/>
        <v>222.77494080000019</v>
      </c>
      <c r="N46" s="202"/>
      <c r="O46" s="184">
        <v>0</v>
      </c>
      <c r="P46" s="184">
        <v>0</v>
      </c>
      <c r="Q46" s="178"/>
      <c r="R46" s="184">
        <f t="shared" si="4"/>
        <v>0</v>
      </c>
      <c r="S46" s="202"/>
      <c r="T46" s="184">
        <v>0</v>
      </c>
      <c r="U46" s="184">
        <v>0</v>
      </c>
      <c r="V46" s="178"/>
      <c r="W46" s="184">
        <f t="shared" si="5"/>
        <v>0</v>
      </c>
      <c r="X46" s="202"/>
      <c r="Y46" s="184">
        <v>0</v>
      </c>
      <c r="Z46" s="184">
        <v>0</v>
      </c>
      <c r="AA46" s="178"/>
      <c r="AB46" s="184">
        <f t="shared" si="6"/>
        <v>0</v>
      </c>
    </row>
    <row r="47" spans="1:28" s="201" customFormat="1" ht="14.4" hidden="1" x14ac:dyDescent="0.3">
      <c r="A47" s="226" t="s">
        <v>6547</v>
      </c>
      <c r="B47" s="123" t="s">
        <v>7010</v>
      </c>
      <c r="C47" s="268">
        <v>19.997599999999998</v>
      </c>
      <c r="D47" s="268">
        <v>19.997599999999998</v>
      </c>
      <c r="E47" s="184">
        <f t="shared" si="7"/>
        <v>339.61369999999999</v>
      </c>
      <c r="F47" s="184">
        <f t="shared" si="8"/>
        <v>338.40776199999999</v>
      </c>
      <c r="G47" s="178"/>
      <c r="H47" s="184">
        <f t="shared" si="2"/>
        <v>1.2059380000000033</v>
      </c>
      <c r="I47" s="202"/>
      <c r="J47" s="184">
        <v>0</v>
      </c>
      <c r="K47" s="184">
        <v>0</v>
      </c>
      <c r="L47" s="178"/>
      <c r="M47" s="184">
        <f t="shared" si="3"/>
        <v>0</v>
      </c>
      <c r="N47" s="202"/>
      <c r="O47" s="184">
        <v>339.61369999999999</v>
      </c>
      <c r="P47" s="184">
        <v>338.40776199999999</v>
      </c>
      <c r="Q47" s="178"/>
      <c r="R47" s="184">
        <f t="shared" si="4"/>
        <v>1.2059380000000033</v>
      </c>
      <c r="S47" s="202"/>
      <c r="T47" s="184">
        <v>0</v>
      </c>
      <c r="U47" s="184">
        <v>0</v>
      </c>
      <c r="V47" s="178"/>
      <c r="W47" s="184">
        <f t="shared" si="5"/>
        <v>0</v>
      </c>
      <c r="X47" s="202"/>
      <c r="Y47" s="184">
        <v>0</v>
      </c>
      <c r="Z47" s="184">
        <v>0</v>
      </c>
      <c r="AA47" s="178"/>
      <c r="AB47" s="184">
        <f t="shared" si="6"/>
        <v>0</v>
      </c>
    </row>
    <row r="48" spans="1:28" s="201" customFormat="1" ht="14.4" hidden="1" x14ac:dyDescent="0.3">
      <c r="A48" s="226" t="s">
        <v>6548</v>
      </c>
      <c r="B48" s="123" t="s">
        <v>7011</v>
      </c>
      <c r="C48" s="268">
        <v>457.86030000000011</v>
      </c>
      <c r="D48" s="268">
        <v>364.62053146000005</v>
      </c>
      <c r="E48" s="184">
        <f t="shared" si="7"/>
        <v>5145.7063999999982</v>
      </c>
      <c r="F48" s="184">
        <f t="shared" si="8"/>
        <v>4020.3353370499999</v>
      </c>
      <c r="G48" s="178"/>
      <c r="H48" s="184">
        <f t="shared" si="2"/>
        <v>1125.3710629499983</v>
      </c>
      <c r="I48" s="202"/>
      <c r="J48" s="184">
        <v>873.4908999999999</v>
      </c>
      <c r="K48" s="184">
        <v>652.40704242999993</v>
      </c>
      <c r="L48" s="178"/>
      <c r="M48" s="184">
        <f t="shared" si="3"/>
        <v>221.08385756999996</v>
      </c>
      <c r="N48" s="202"/>
      <c r="O48" s="184">
        <v>4272.2154999999984</v>
      </c>
      <c r="P48" s="184">
        <v>3367.9282946200001</v>
      </c>
      <c r="Q48" s="178"/>
      <c r="R48" s="184">
        <f t="shared" si="4"/>
        <v>904.28720537999834</v>
      </c>
      <c r="S48" s="202"/>
      <c r="T48" s="184">
        <v>0</v>
      </c>
      <c r="U48" s="184">
        <v>0</v>
      </c>
      <c r="V48" s="178"/>
      <c r="W48" s="184">
        <f t="shared" si="5"/>
        <v>0</v>
      </c>
      <c r="X48" s="202"/>
      <c r="Y48" s="184">
        <v>0</v>
      </c>
      <c r="Z48" s="184">
        <v>0</v>
      </c>
      <c r="AA48" s="178"/>
      <c r="AB48" s="184">
        <f t="shared" si="6"/>
        <v>0</v>
      </c>
    </row>
    <row r="49" spans="1:28" s="201" customFormat="1" ht="14.4" hidden="1" x14ac:dyDescent="0.3">
      <c r="A49" s="226" t="s">
        <v>6549</v>
      </c>
      <c r="B49" s="123" t="s">
        <v>7012</v>
      </c>
      <c r="C49" s="268">
        <v>44.453699999999998</v>
      </c>
      <c r="D49" s="268">
        <v>39.950138280000004</v>
      </c>
      <c r="E49" s="184">
        <f t="shared" si="7"/>
        <v>413.45370000000003</v>
      </c>
      <c r="F49" s="184">
        <f t="shared" si="8"/>
        <v>385.16551119999997</v>
      </c>
      <c r="G49" s="178"/>
      <c r="H49" s="184">
        <f t="shared" si="2"/>
        <v>28.288188800000057</v>
      </c>
      <c r="I49" s="202"/>
      <c r="J49" s="184">
        <v>0</v>
      </c>
      <c r="K49" s="184">
        <v>0</v>
      </c>
      <c r="L49" s="178"/>
      <c r="M49" s="184">
        <f t="shared" si="3"/>
        <v>0</v>
      </c>
      <c r="N49" s="202"/>
      <c r="O49" s="184">
        <v>413.45370000000003</v>
      </c>
      <c r="P49" s="184">
        <v>385.16551119999997</v>
      </c>
      <c r="Q49" s="178"/>
      <c r="R49" s="184">
        <f t="shared" si="4"/>
        <v>28.288188800000057</v>
      </c>
      <c r="S49" s="202"/>
      <c r="T49" s="184">
        <v>0</v>
      </c>
      <c r="U49" s="184">
        <v>0</v>
      </c>
      <c r="V49" s="178"/>
      <c r="W49" s="184">
        <f t="shared" si="5"/>
        <v>0</v>
      </c>
      <c r="X49" s="202"/>
      <c r="Y49" s="184">
        <v>0</v>
      </c>
      <c r="Z49" s="184">
        <v>0</v>
      </c>
      <c r="AA49" s="178"/>
      <c r="AB49" s="184">
        <f t="shared" si="6"/>
        <v>0</v>
      </c>
    </row>
    <row r="50" spans="1:28" s="201" customFormat="1" ht="14.4" hidden="1" x14ac:dyDescent="0.3">
      <c r="A50" s="226" t="s">
        <v>6550</v>
      </c>
      <c r="B50" s="123" t="s">
        <v>7013</v>
      </c>
      <c r="C50" s="268">
        <v>113.7321</v>
      </c>
      <c r="D50" s="268">
        <v>55.728241189999999</v>
      </c>
      <c r="E50" s="184">
        <f t="shared" si="7"/>
        <v>1658.2819</v>
      </c>
      <c r="F50" s="184">
        <f t="shared" si="8"/>
        <v>1009.94930621</v>
      </c>
      <c r="G50" s="178"/>
      <c r="H50" s="184">
        <f t="shared" si="2"/>
        <v>648.33259378999992</v>
      </c>
      <c r="I50" s="202"/>
      <c r="J50" s="184">
        <v>1658.2819</v>
      </c>
      <c r="K50" s="184">
        <v>1009.94930621</v>
      </c>
      <c r="L50" s="178"/>
      <c r="M50" s="184">
        <f t="shared" si="3"/>
        <v>648.33259378999992</v>
      </c>
      <c r="N50" s="202"/>
      <c r="O50" s="184">
        <v>0</v>
      </c>
      <c r="P50" s="184">
        <v>0</v>
      </c>
      <c r="Q50" s="178"/>
      <c r="R50" s="184">
        <f t="shared" si="4"/>
        <v>0</v>
      </c>
      <c r="S50" s="202"/>
      <c r="T50" s="184">
        <v>0</v>
      </c>
      <c r="U50" s="184">
        <v>0</v>
      </c>
      <c r="V50" s="178"/>
      <c r="W50" s="184">
        <f t="shared" si="5"/>
        <v>0</v>
      </c>
      <c r="X50" s="202"/>
      <c r="Y50" s="184">
        <v>0</v>
      </c>
      <c r="Z50" s="184">
        <v>0</v>
      </c>
      <c r="AA50" s="178"/>
      <c r="AB50" s="184">
        <f t="shared" si="6"/>
        <v>0</v>
      </c>
    </row>
    <row r="51" spans="1:28" s="201" customFormat="1" ht="14.4" hidden="1" x14ac:dyDescent="0.3">
      <c r="A51" s="226" t="s">
        <v>6551</v>
      </c>
      <c r="B51" s="123" t="s">
        <v>7014</v>
      </c>
      <c r="C51" s="268">
        <v>301.41680000000008</v>
      </c>
      <c r="D51" s="268">
        <v>257.89763567000006</v>
      </c>
      <c r="E51" s="184">
        <f t="shared" si="7"/>
        <v>3070.1279999999997</v>
      </c>
      <c r="F51" s="184">
        <f t="shared" si="8"/>
        <v>2627.6378078899997</v>
      </c>
      <c r="G51" s="178"/>
      <c r="H51" s="184">
        <f t="shared" si="2"/>
        <v>442.49019210999995</v>
      </c>
      <c r="I51" s="202"/>
      <c r="J51" s="184">
        <v>0</v>
      </c>
      <c r="K51" s="184">
        <v>0</v>
      </c>
      <c r="L51" s="178"/>
      <c r="M51" s="184">
        <f t="shared" si="3"/>
        <v>0</v>
      </c>
      <c r="N51" s="202"/>
      <c r="O51" s="184">
        <v>3070.1279999999997</v>
      </c>
      <c r="P51" s="184">
        <v>2627.6378078899997</v>
      </c>
      <c r="Q51" s="178"/>
      <c r="R51" s="184">
        <f t="shared" si="4"/>
        <v>442.49019210999995</v>
      </c>
      <c r="S51" s="202"/>
      <c r="T51" s="184">
        <v>0</v>
      </c>
      <c r="U51" s="184">
        <v>0</v>
      </c>
      <c r="V51" s="178"/>
      <c r="W51" s="184">
        <f t="shared" si="5"/>
        <v>0</v>
      </c>
      <c r="X51" s="202"/>
      <c r="Y51" s="184">
        <v>0</v>
      </c>
      <c r="Z51" s="184">
        <v>0</v>
      </c>
      <c r="AA51" s="178"/>
      <c r="AB51" s="184">
        <f t="shared" si="6"/>
        <v>0</v>
      </c>
    </row>
    <row r="52" spans="1:28" s="201" customFormat="1" ht="13.2" x14ac:dyDescent="0.3">
      <c r="A52" s="125" t="s">
        <v>341</v>
      </c>
      <c r="B52" s="298" t="s">
        <v>7447</v>
      </c>
      <c r="C52" s="268">
        <v>296631.20090000005</v>
      </c>
      <c r="D52" s="268">
        <v>278983.10227500001</v>
      </c>
      <c r="E52" s="125">
        <f>+J52+O52+T52+Y52-C52</f>
        <v>282176.26379999996</v>
      </c>
      <c r="F52" s="125">
        <f>+K52+P52+U52+Z52-D52</f>
        <v>121725.83512399998</v>
      </c>
      <c r="G52" s="178"/>
      <c r="H52" s="125">
        <f t="shared" si="2"/>
        <v>160450.42867599998</v>
      </c>
      <c r="I52" s="200"/>
      <c r="J52" s="125">
        <v>296631.20089999994</v>
      </c>
      <c r="K52" s="125">
        <v>278983.10227500001</v>
      </c>
      <c r="L52" s="178"/>
      <c r="M52" s="125">
        <f t="shared" si="3"/>
        <v>17648.098624999926</v>
      </c>
      <c r="N52" s="200"/>
      <c r="O52" s="125">
        <v>282176.26380000007</v>
      </c>
      <c r="P52" s="125">
        <v>121725.83512399998</v>
      </c>
      <c r="Q52" s="184"/>
      <c r="R52" s="125">
        <f t="shared" si="4"/>
        <v>160450.4286760001</v>
      </c>
      <c r="S52" s="200"/>
      <c r="T52" s="125">
        <v>0</v>
      </c>
      <c r="U52" s="125">
        <v>0</v>
      </c>
      <c r="V52" s="184"/>
      <c r="W52" s="125">
        <f t="shared" si="5"/>
        <v>0</v>
      </c>
      <c r="X52" s="200"/>
      <c r="Y52" s="125">
        <v>0</v>
      </c>
      <c r="Z52" s="125">
        <v>0</v>
      </c>
      <c r="AA52" s="184"/>
      <c r="AB52" s="125">
        <f t="shared" si="6"/>
        <v>0</v>
      </c>
    </row>
    <row r="53" spans="1:28" s="201" customFormat="1" ht="14.4" hidden="1" x14ac:dyDescent="0.3">
      <c r="A53" s="226" t="s">
        <v>6552</v>
      </c>
      <c r="B53" s="123" t="s">
        <v>7015</v>
      </c>
      <c r="C53" s="268">
        <v>162345.99620000002</v>
      </c>
      <c r="D53" s="268">
        <v>144697.89757499998</v>
      </c>
      <c r="E53" s="184">
        <f t="shared" si="7"/>
        <v>223037.78210000001</v>
      </c>
      <c r="F53" s="184">
        <f t="shared" si="8"/>
        <v>167048.384945</v>
      </c>
      <c r="G53" s="178"/>
      <c r="H53" s="184">
        <f t="shared" si="2"/>
        <v>55989.397155000013</v>
      </c>
      <c r="I53" s="202"/>
      <c r="J53" s="184">
        <v>162345.99620000002</v>
      </c>
      <c r="K53" s="184">
        <v>144697.89757499998</v>
      </c>
      <c r="L53" s="178"/>
      <c r="M53" s="184">
        <f t="shared" si="3"/>
        <v>17648.098625000042</v>
      </c>
      <c r="N53" s="202"/>
      <c r="O53" s="184">
        <v>60691.785899999995</v>
      </c>
      <c r="P53" s="184">
        <v>22350.487370000003</v>
      </c>
      <c r="Q53" s="178"/>
      <c r="R53" s="184">
        <f t="shared" si="4"/>
        <v>38341.298529999993</v>
      </c>
      <c r="S53" s="202"/>
      <c r="T53" s="184">
        <v>0</v>
      </c>
      <c r="U53" s="184">
        <v>0</v>
      </c>
      <c r="V53" s="178"/>
      <c r="W53" s="184">
        <f t="shared" si="5"/>
        <v>0</v>
      </c>
      <c r="X53" s="202"/>
      <c r="Y53" s="184">
        <v>0</v>
      </c>
      <c r="Z53" s="184">
        <v>0</v>
      </c>
      <c r="AA53" s="178"/>
      <c r="AB53" s="184">
        <f t="shared" si="6"/>
        <v>0</v>
      </c>
    </row>
    <row r="54" spans="1:28" s="201" customFormat="1" ht="14.4" hidden="1" x14ac:dyDescent="0.3">
      <c r="A54" s="226" t="s">
        <v>6553</v>
      </c>
      <c r="B54" s="123" t="s">
        <v>7016</v>
      </c>
      <c r="C54" s="268">
        <v>134285.20469999997</v>
      </c>
      <c r="D54" s="268">
        <v>134285.20469999997</v>
      </c>
      <c r="E54" s="184">
        <f t="shared" si="7"/>
        <v>134285.20469999997</v>
      </c>
      <c r="F54" s="184">
        <f t="shared" si="8"/>
        <v>134285.20469999997</v>
      </c>
      <c r="G54" s="178"/>
      <c r="H54" s="184">
        <f t="shared" si="2"/>
        <v>0</v>
      </c>
      <c r="I54" s="202"/>
      <c r="J54" s="184">
        <v>134285.20469999997</v>
      </c>
      <c r="K54" s="184">
        <v>134285.20469999997</v>
      </c>
      <c r="L54" s="178"/>
      <c r="M54" s="184">
        <f t="shared" si="3"/>
        <v>0</v>
      </c>
      <c r="N54" s="202"/>
      <c r="O54" s="184">
        <v>0</v>
      </c>
      <c r="P54" s="184">
        <v>0</v>
      </c>
      <c r="Q54" s="178"/>
      <c r="R54" s="184">
        <f t="shared" si="4"/>
        <v>0</v>
      </c>
      <c r="S54" s="202"/>
      <c r="T54" s="184">
        <v>0</v>
      </c>
      <c r="U54" s="184">
        <v>0</v>
      </c>
      <c r="V54" s="178"/>
      <c r="W54" s="184">
        <f t="shared" si="5"/>
        <v>0</v>
      </c>
      <c r="X54" s="202"/>
      <c r="Y54" s="184">
        <v>0</v>
      </c>
      <c r="Z54" s="184">
        <v>0</v>
      </c>
      <c r="AA54" s="178"/>
      <c r="AB54" s="184">
        <f t="shared" si="6"/>
        <v>0</v>
      </c>
    </row>
    <row r="55" spans="1:28" s="201" customFormat="1" ht="14.4" hidden="1" x14ac:dyDescent="0.3">
      <c r="A55" s="226" t="s">
        <v>6554</v>
      </c>
      <c r="B55" s="123" t="s">
        <v>7017</v>
      </c>
      <c r="C55" s="268">
        <v>0</v>
      </c>
      <c r="D55" s="268">
        <v>0</v>
      </c>
      <c r="E55" s="184">
        <f t="shared" si="7"/>
        <v>221484.4779</v>
      </c>
      <c r="F55" s="184">
        <f t="shared" si="8"/>
        <v>99375.347753999988</v>
      </c>
      <c r="G55" s="178"/>
      <c r="H55" s="184">
        <f t="shared" si="2"/>
        <v>122109.13014600001</v>
      </c>
      <c r="I55" s="202"/>
      <c r="J55" s="184">
        <v>0</v>
      </c>
      <c r="K55" s="184">
        <v>0</v>
      </c>
      <c r="L55" s="178"/>
      <c r="M55" s="184">
        <f t="shared" si="3"/>
        <v>0</v>
      </c>
      <c r="N55" s="202"/>
      <c r="O55" s="184">
        <v>221484.4779</v>
      </c>
      <c r="P55" s="184">
        <v>99375.347753999988</v>
      </c>
      <c r="Q55" s="178"/>
      <c r="R55" s="184">
        <f t="shared" si="4"/>
        <v>122109.13014600001</v>
      </c>
      <c r="S55" s="202"/>
      <c r="T55" s="184">
        <v>0</v>
      </c>
      <c r="U55" s="184">
        <v>0</v>
      </c>
      <c r="V55" s="178"/>
      <c r="W55" s="184">
        <f t="shared" si="5"/>
        <v>0</v>
      </c>
      <c r="X55" s="202"/>
      <c r="Y55" s="184">
        <v>0</v>
      </c>
      <c r="Z55" s="184">
        <v>0</v>
      </c>
      <c r="AA55" s="178"/>
      <c r="AB55" s="184">
        <f t="shared" si="6"/>
        <v>0</v>
      </c>
    </row>
    <row r="56" spans="1:28" s="201" customFormat="1" ht="13.2" x14ac:dyDescent="0.3">
      <c r="A56" s="125" t="s">
        <v>342</v>
      </c>
      <c r="B56" s="298" t="s">
        <v>7448</v>
      </c>
      <c r="C56" s="268">
        <v>11152.142100000001</v>
      </c>
      <c r="D56" s="268">
        <v>10714.074694409999</v>
      </c>
      <c r="E56" s="125">
        <f>+J56+O56+T56+Y56-C56</f>
        <v>317324.77159999998</v>
      </c>
      <c r="F56" s="125">
        <f>+K56+P56+U56+Z56-D56</f>
        <v>301105.51763316989</v>
      </c>
      <c r="G56" s="178"/>
      <c r="H56" s="125">
        <f t="shared" si="2"/>
        <v>16219.253966830089</v>
      </c>
      <c r="I56" s="200"/>
      <c r="J56" s="125">
        <v>328403.9203</v>
      </c>
      <c r="K56" s="125">
        <v>311791.14474757994</v>
      </c>
      <c r="L56" s="178"/>
      <c r="M56" s="125">
        <f t="shared" si="3"/>
        <v>16612.775552420062</v>
      </c>
      <c r="N56" s="200"/>
      <c r="O56" s="125">
        <v>72.993399999999994</v>
      </c>
      <c r="P56" s="125">
        <v>28.447579999999999</v>
      </c>
      <c r="Q56" s="184"/>
      <c r="R56" s="125">
        <f t="shared" si="4"/>
        <v>44.545819999999992</v>
      </c>
      <c r="S56" s="200"/>
      <c r="T56" s="125">
        <v>0</v>
      </c>
      <c r="U56" s="125">
        <v>0</v>
      </c>
      <c r="V56" s="184"/>
      <c r="W56" s="125">
        <f t="shared" si="5"/>
        <v>0</v>
      </c>
      <c r="X56" s="200"/>
      <c r="Y56" s="125">
        <v>0</v>
      </c>
      <c r="Z56" s="125">
        <v>0</v>
      </c>
      <c r="AA56" s="184"/>
      <c r="AB56" s="125">
        <f t="shared" si="6"/>
        <v>0</v>
      </c>
    </row>
    <row r="57" spans="1:28" s="201" customFormat="1" ht="14.4" hidden="1" x14ac:dyDescent="0.3">
      <c r="A57" s="226" t="s">
        <v>6555</v>
      </c>
      <c r="B57" s="123" t="s">
        <v>7018</v>
      </c>
      <c r="C57" s="268">
        <v>7247.7906000000012</v>
      </c>
      <c r="D57" s="268">
        <v>6852.6729266700013</v>
      </c>
      <c r="E57" s="184">
        <f t="shared" si="7"/>
        <v>207178.15130000003</v>
      </c>
      <c r="F57" s="184">
        <f t="shared" si="8"/>
        <v>192187.64427631002</v>
      </c>
      <c r="G57" s="178"/>
      <c r="H57" s="184">
        <f t="shared" si="2"/>
        <v>14990.507023690006</v>
      </c>
      <c r="I57" s="202"/>
      <c r="J57" s="184">
        <v>207178.15130000003</v>
      </c>
      <c r="K57" s="184">
        <v>192187.64427631002</v>
      </c>
      <c r="L57" s="178"/>
      <c r="M57" s="184">
        <f t="shared" si="3"/>
        <v>14990.507023690006</v>
      </c>
      <c r="N57" s="202"/>
      <c r="O57" s="184">
        <v>0</v>
      </c>
      <c r="P57" s="184">
        <v>0</v>
      </c>
      <c r="Q57" s="178"/>
      <c r="R57" s="184">
        <f t="shared" si="4"/>
        <v>0</v>
      </c>
      <c r="S57" s="202"/>
      <c r="T57" s="184">
        <v>0</v>
      </c>
      <c r="U57" s="184">
        <v>0</v>
      </c>
      <c r="V57" s="178"/>
      <c r="W57" s="184">
        <f t="shared" si="5"/>
        <v>0</v>
      </c>
      <c r="X57" s="202"/>
      <c r="Y57" s="184">
        <v>0</v>
      </c>
      <c r="Z57" s="184">
        <v>0</v>
      </c>
      <c r="AA57" s="178"/>
      <c r="AB57" s="184">
        <f t="shared" si="6"/>
        <v>0</v>
      </c>
    </row>
    <row r="58" spans="1:28" s="201" customFormat="1" ht="14.4" hidden="1" x14ac:dyDescent="0.3">
      <c r="A58" s="226" t="s">
        <v>6556</v>
      </c>
      <c r="B58" s="123" t="s">
        <v>7019</v>
      </c>
      <c r="C58" s="268">
        <v>3904.3515000000002</v>
      </c>
      <c r="D58" s="268">
        <v>3861.4017677399993</v>
      </c>
      <c r="E58" s="184">
        <f t="shared" si="7"/>
        <v>121225.769</v>
      </c>
      <c r="F58" s="184">
        <f t="shared" si="8"/>
        <v>119603.50047127003</v>
      </c>
      <c r="G58" s="178"/>
      <c r="H58" s="184">
        <f t="shared" si="2"/>
        <v>1622.2685287299682</v>
      </c>
      <c r="I58" s="202"/>
      <c r="J58" s="184">
        <v>121225.769</v>
      </c>
      <c r="K58" s="184">
        <v>119603.50047127003</v>
      </c>
      <c r="L58" s="178"/>
      <c r="M58" s="184">
        <f t="shared" si="3"/>
        <v>1622.2685287299682</v>
      </c>
      <c r="N58" s="202"/>
      <c r="O58" s="184">
        <v>0</v>
      </c>
      <c r="P58" s="184">
        <v>0</v>
      </c>
      <c r="Q58" s="178"/>
      <c r="R58" s="184">
        <f t="shared" si="4"/>
        <v>0</v>
      </c>
      <c r="S58" s="202"/>
      <c r="T58" s="184">
        <v>0</v>
      </c>
      <c r="U58" s="184">
        <v>0</v>
      </c>
      <c r="V58" s="178"/>
      <c r="W58" s="184">
        <f t="shared" si="5"/>
        <v>0</v>
      </c>
      <c r="X58" s="202"/>
      <c r="Y58" s="184">
        <v>0</v>
      </c>
      <c r="Z58" s="184">
        <v>0</v>
      </c>
      <c r="AA58" s="178"/>
      <c r="AB58" s="184">
        <f t="shared" si="6"/>
        <v>0</v>
      </c>
    </row>
    <row r="59" spans="1:28" s="201" customFormat="1" ht="14.4" hidden="1" x14ac:dyDescent="0.3">
      <c r="A59" s="226" t="s">
        <v>6557</v>
      </c>
      <c r="B59" s="123" t="s">
        <v>7020</v>
      </c>
      <c r="C59" s="268">
        <v>0</v>
      </c>
      <c r="D59" s="268">
        <v>0</v>
      </c>
      <c r="E59" s="184">
        <f t="shared" si="7"/>
        <v>72.993399999999994</v>
      </c>
      <c r="F59" s="184">
        <f t="shared" si="8"/>
        <v>28.447579999999999</v>
      </c>
      <c r="G59" s="178"/>
      <c r="H59" s="184">
        <f t="shared" si="2"/>
        <v>44.545819999999992</v>
      </c>
      <c r="I59" s="202"/>
      <c r="J59" s="184">
        <v>0</v>
      </c>
      <c r="K59" s="184">
        <v>0</v>
      </c>
      <c r="L59" s="178"/>
      <c r="M59" s="184">
        <f t="shared" si="3"/>
        <v>0</v>
      </c>
      <c r="N59" s="202"/>
      <c r="O59" s="184">
        <v>72.993399999999994</v>
      </c>
      <c r="P59" s="184">
        <v>28.447579999999999</v>
      </c>
      <c r="Q59" s="178"/>
      <c r="R59" s="184">
        <f t="shared" si="4"/>
        <v>44.545819999999992</v>
      </c>
      <c r="S59" s="202"/>
      <c r="T59" s="184">
        <v>0</v>
      </c>
      <c r="U59" s="184">
        <v>0</v>
      </c>
      <c r="V59" s="178"/>
      <c r="W59" s="184">
        <f t="shared" si="5"/>
        <v>0</v>
      </c>
      <c r="X59" s="202"/>
      <c r="Y59" s="184">
        <v>0</v>
      </c>
      <c r="Z59" s="184">
        <v>0</v>
      </c>
      <c r="AA59" s="178"/>
      <c r="AB59" s="184">
        <f t="shared" si="6"/>
        <v>0</v>
      </c>
    </row>
    <row r="60" spans="1:28" s="201" customFormat="1" ht="13.2" x14ac:dyDescent="0.3">
      <c r="A60" s="125" t="s">
        <v>343</v>
      </c>
      <c r="B60" s="298" t="s">
        <v>7449</v>
      </c>
      <c r="C60" s="268">
        <v>16156.896100000005</v>
      </c>
      <c r="D60" s="268">
        <v>14407.418718110002</v>
      </c>
      <c r="E60" s="125">
        <f>+J60+O60+T60+Y60-C60</f>
        <v>577443.26599999901</v>
      </c>
      <c r="F60" s="125">
        <f>+K60+P60+U60+Z60-D60</f>
        <v>512981.5487504793</v>
      </c>
      <c r="G60" s="178"/>
      <c r="H60" s="125">
        <f t="shared" si="2"/>
        <v>64461.717249519716</v>
      </c>
      <c r="I60" s="200"/>
      <c r="J60" s="125">
        <v>576534.18179999897</v>
      </c>
      <c r="K60" s="125">
        <v>514733.07378210931</v>
      </c>
      <c r="L60" s="178"/>
      <c r="M60" s="125">
        <f t="shared" si="3"/>
        <v>61801.108017889666</v>
      </c>
      <c r="N60" s="200"/>
      <c r="O60" s="125">
        <v>17065.980300000003</v>
      </c>
      <c r="P60" s="125">
        <v>12655.89368648</v>
      </c>
      <c r="Q60" s="184"/>
      <c r="R60" s="125">
        <f t="shared" si="4"/>
        <v>4410.0866135200031</v>
      </c>
      <c r="S60" s="200"/>
      <c r="T60" s="125">
        <v>0</v>
      </c>
      <c r="U60" s="125">
        <v>0</v>
      </c>
      <c r="V60" s="184"/>
      <c r="W60" s="125">
        <f t="shared" si="5"/>
        <v>0</v>
      </c>
      <c r="X60" s="200"/>
      <c r="Y60" s="125">
        <v>0</v>
      </c>
      <c r="Z60" s="125">
        <v>0</v>
      </c>
      <c r="AA60" s="184"/>
      <c r="AB60" s="125">
        <f t="shared" si="6"/>
        <v>0</v>
      </c>
    </row>
    <row r="61" spans="1:28" s="201" customFormat="1" ht="14.4" hidden="1" x14ac:dyDescent="0.3">
      <c r="A61" s="226" t="s">
        <v>6558</v>
      </c>
      <c r="B61" s="123" t="s">
        <v>7021</v>
      </c>
      <c r="C61" s="268">
        <v>4028.1752999999994</v>
      </c>
      <c r="D61" s="268">
        <v>3845.2525679300002</v>
      </c>
      <c r="E61" s="184">
        <f t="shared" si="7"/>
        <v>43361.473399999981</v>
      </c>
      <c r="F61" s="184">
        <f t="shared" si="8"/>
        <v>41144.817983339999</v>
      </c>
      <c r="G61" s="178"/>
      <c r="H61" s="184">
        <f t="shared" si="2"/>
        <v>2216.6554166599817</v>
      </c>
      <c r="I61" s="202"/>
      <c r="J61" s="184">
        <v>43361.473399999981</v>
      </c>
      <c r="K61" s="184">
        <v>41144.817983339999</v>
      </c>
      <c r="L61" s="178"/>
      <c r="M61" s="184">
        <f t="shared" si="3"/>
        <v>2216.6554166599817</v>
      </c>
      <c r="N61" s="202"/>
      <c r="O61" s="184">
        <v>0</v>
      </c>
      <c r="P61" s="184">
        <v>0</v>
      </c>
      <c r="Q61" s="178"/>
      <c r="R61" s="184">
        <f t="shared" si="4"/>
        <v>0</v>
      </c>
      <c r="S61" s="202"/>
      <c r="T61" s="184">
        <v>0</v>
      </c>
      <c r="U61" s="184">
        <v>0</v>
      </c>
      <c r="V61" s="178"/>
      <c r="W61" s="184">
        <f t="shared" si="5"/>
        <v>0</v>
      </c>
      <c r="X61" s="202"/>
      <c r="Y61" s="184">
        <v>0</v>
      </c>
      <c r="Z61" s="184">
        <v>0</v>
      </c>
      <c r="AA61" s="178"/>
      <c r="AB61" s="184">
        <f t="shared" si="6"/>
        <v>0</v>
      </c>
    </row>
    <row r="62" spans="1:28" s="201" customFormat="1" ht="14.4" hidden="1" x14ac:dyDescent="0.3">
      <c r="A62" s="226" t="s">
        <v>6559</v>
      </c>
      <c r="B62" s="123" t="s">
        <v>7022</v>
      </c>
      <c r="C62" s="268">
        <v>310.91669999999999</v>
      </c>
      <c r="D62" s="268">
        <v>286.83418848000002</v>
      </c>
      <c r="E62" s="184">
        <f t="shared" si="7"/>
        <v>3398.1251000000002</v>
      </c>
      <c r="F62" s="184">
        <f t="shared" si="8"/>
        <v>2633.9900379199998</v>
      </c>
      <c r="G62" s="178"/>
      <c r="H62" s="184">
        <f t="shared" si="2"/>
        <v>764.13506208000035</v>
      </c>
      <c r="I62" s="202"/>
      <c r="J62" s="184">
        <v>3398.1251000000002</v>
      </c>
      <c r="K62" s="184">
        <v>2633.9900379199998</v>
      </c>
      <c r="L62" s="178"/>
      <c r="M62" s="184">
        <f t="shared" si="3"/>
        <v>764.13506208000035</v>
      </c>
      <c r="N62" s="202"/>
      <c r="O62" s="184">
        <v>0</v>
      </c>
      <c r="P62" s="184">
        <v>0</v>
      </c>
      <c r="Q62" s="178"/>
      <c r="R62" s="184">
        <f t="shared" si="4"/>
        <v>0</v>
      </c>
      <c r="S62" s="202"/>
      <c r="T62" s="184">
        <v>0</v>
      </c>
      <c r="U62" s="184">
        <v>0</v>
      </c>
      <c r="V62" s="178"/>
      <c r="W62" s="184">
        <f t="shared" si="5"/>
        <v>0</v>
      </c>
      <c r="X62" s="202"/>
      <c r="Y62" s="184">
        <v>0</v>
      </c>
      <c r="Z62" s="184">
        <v>0</v>
      </c>
      <c r="AA62" s="178"/>
      <c r="AB62" s="184">
        <f t="shared" si="6"/>
        <v>0</v>
      </c>
    </row>
    <row r="63" spans="1:28" s="201" customFormat="1" ht="14.4" hidden="1" x14ac:dyDescent="0.3">
      <c r="A63" s="226" t="s">
        <v>6560</v>
      </c>
      <c r="B63" s="123" t="s">
        <v>7023</v>
      </c>
      <c r="C63" s="268">
        <v>2955.6970000000006</v>
      </c>
      <c r="D63" s="268">
        <v>2741.0795823999993</v>
      </c>
      <c r="E63" s="184">
        <f t="shared" si="7"/>
        <v>38720.14009999999</v>
      </c>
      <c r="F63" s="184">
        <f t="shared" si="8"/>
        <v>36261.158460959996</v>
      </c>
      <c r="G63" s="178"/>
      <c r="H63" s="184">
        <f t="shared" si="2"/>
        <v>2458.9816390399938</v>
      </c>
      <c r="I63" s="202"/>
      <c r="J63" s="184">
        <v>38720.14009999999</v>
      </c>
      <c r="K63" s="184">
        <v>36261.158460959996</v>
      </c>
      <c r="L63" s="178"/>
      <c r="M63" s="184">
        <f t="shared" si="3"/>
        <v>2458.9816390399938</v>
      </c>
      <c r="N63" s="202"/>
      <c r="O63" s="184">
        <v>0</v>
      </c>
      <c r="P63" s="184">
        <v>0</v>
      </c>
      <c r="Q63" s="178"/>
      <c r="R63" s="184">
        <f t="shared" si="4"/>
        <v>0</v>
      </c>
      <c r="S63" s="202"/>
      <c r="T63" s="184">
        <v>0</v>
      </c>
      <c r="U63" s="184">
        <v>0</v>
      </c>
      <c r="V63" s="178"/>
      <c r="W63" s="184">
        <f t="shared" si="5"/>
        <v>0</v>
      </c>
      <c r="X63" s="202"/>
      <c r="Y63" s="184">
        <v>0</v>
      </c>
      <c r="Z63" s="184">
        <v>0</v>
      </c>
      <c r="AA63" s="178"/>
      <c r="AB63" s="184">
        <f t="shared" si="6"/>
        <v>0</v>
      </c>
    </row>
    <row r="64" spans="1:28" s="201" customFormat="1" ht="14.4" hidden="1" x14ac:dyDescent="0.3">
      <c r="A64" s="226" t="s">
        <v>6561</v>
      </c>
      <c r="B64" s="123" t="s">
        <v>7024</v>
      </c>
      <c r="C64" s="268">
        <v>2777.7410000000004</v>
      </c>
      <c r="D64" s="268">
        <v>2657.7191296799997</v>
      </c>
      <c r="E64" s="184">
        <f t="shared" si="7"/>
        <v>190937.11130000011</v>
      </c>
      <c r="F64" s="184">
        <f t="shared" si="8"/>
        <v>179953.84558893996</v>
      </c>
      <c r="G64" s="178"/>
      <c r="H64" s="184">
        <f t="shared" si="2"/>
        <v>10983.265711060143</v>
      </c>
      <c r="I64" s="202"/>
      <c r="J64" s="184">
        <v>189876.3452000001</v>
      </c>
      <c r="K64" s="184">
        <v>179034.36931293996</v>
      </c>
      <c r="L64" s="178"/>
      <c r="M64" s="184">
        <f t="shared" si="3"/>
        <v>10841.975887060136</v>
      </c>
      <c r="N64" s="202"/>
      <c r="O64" s="184">
        <v>1060.7661000000001</v>
      </c>
      <c r="P64" s="184">
        <v>919.47627599999998</v>
      </c>
      <c r="Q64" s="178"/>
      <c r="R64" s="184">
        <f t="shared" si="4"/>
        <v>141.28982400000007</v>
      </c>
      <c r="S64" s="202"/>
      <c r="T64" s="184">
        <v>0</v>
      </c>
      <c r="U64" s="184">
        <v>0</v>
      </c>
      <c r="V64" s="178"/>
      <c r="W64" s="184">
        <f t="shared" si="5"/>
        <v>0</v>
      </c>
      <c r="X64" s="202"/>
      <c r="Y64" s="184">
        <v>0</v>
      </c>
      <c r="Z64" s="184">
        <v>0</v>
      </c>
      <c r="AA64" s="178"/>
      <c r="AB64" s="184">
        <f t="shared" si="6"/>
        <v>0</v>
      </c>
    </row>
    <row r="65" spans="1:28" s="201" customFormat="1" ht="14.4" hidden="1" x14ac:dyDescent="0.3">
      <c r="A65" s="226" t="s">
        <v>6562</v>
      </c>
      <c r="B65" s="123" t="s">
        <v>7025</v>
      </c>
      <c r="C65" s="268">
        <v>1051.8586</v>
      </c>
      <c r="D65" s="268">
        <v>947.78597482999999</v>
      </c>
      <c r="E65" s="184">
        <f t="shared" si="7"/>
        <v>62900.568099999953</v>
      </c>
      <c r="F65" s="184">
        <f t="shared" si="8"/>
        <v>54251.438922609945</v>
      </c>
      <c r="G65" s="178"/>
      <c r="H65" s="184">
        <f t="shared" si="2"/>
        <v>8649.1291773900084</v>
      </c>
      <c r="I65" s="202"/>
      <c r="J65" s="184">
        <v>62900.568099999953</v>
      </c>
      <c r="K65" s="184">
        <v>54251.438922609945</v>
      </c>
      <c r="L65" s="178"/>
      <c r="M65" s="184">
        <f t="shared" si="3"/>
        <v>8649.1291773900084</v>
      </c>
      <c r="N65" s="202"/>
      <c r="O65" s="184">
        <v>0</v>
      </c>
      <c r="P65" s="184">
        <v>0</v>
      </c>
      <c r="Q65" s="178"/>
      <c r="R65" s="184">
        <f t="shared" si="4"/>
        <v>0</v>
      </c>
      <c r="S65" s="202"/>
      <c r="T65" s="184">
        <v>0</v>
      </c>
      <c r="U65" s="184">
        <v>0</v>
      </c>
      <c r="V65" s="178"/>
      <c r="W65" s="184">
        <f t="shared" si="5"/>
        <v>0</v>
      </c>
      <c r="X65" s="202"/>
      <c r="Y65" s="184">
        <v>0</v>
      </c>
      <c r="Z65" s="184">
        <v>0</v>
      </c>
      <c r="AA65" s="178"/>
      <c r="AB65" s="184">
        <f t="shared" si="6"/>
        <v>0</v>
      </c>
    </row>
    <row r="66" spans="1:28" s="201" customFormat="1" ht="14.4" hidden="1" x14ac:dyDescent="0.3">
      <c r="A66" s="226" t="s">
        <v>6563</v>
      </c>
      <c r="B66" s="123" t="s">
        <v>7026</v>
      </c>
      <c r="C66" s="268">
        <v>1148.1649000000002</v>
      </c>
      <c r="D66" s="268">
        <v>1003.9806545299999</v>
      </c>
      <c r="E66" s="184">
        <f t="shared" si="7"/>
        <v>94276.168300000005</v>
      </c>
      <c r="F66" s="184">
        <f t="shared" si="8"/>
        <v>73027.034961480007</v>
      </c>
      <c r="G66" s="178"/>
      <c r="H66" s="184">
        <f t="shared" si="2"/>
        <v>21249.133338519998</v>
      </c>
      <c r="I66" s="202"/>
      <c r="J66" s="184">
        <v>94276.168300000005</v>
      </c>
      <c r="K66" s="184">
        <v>73027.034961480007</v>
      </c>
      <c r="L66" s="178"/>
      <c r="M66" s="184">
        <f t="shared" si="3"/>
        <v>21249.133338519998</v>
      </c>
      <c r="N66" s="202"/>
      <c r="O66" s="184">
        <v>0</v>
      </c>
      <c r="P66" s="184">
        <v>0</v>
      </c>
      <c r="Q66" s="178"/>
      <c r="R66" s="184">
        <f t="shared" si="4"/>
        <v>0</v>
      </c>
      <c r="S66" s="202"/>
      <c r="T66" s="184">
        <v>0</v>
      </c>
      <c r="U66" s="184">
        <v>0</v>
      </c>
      <c r="V66" s="178"/>
      <c r="W66" s="184">
        <f t="shared" si="5"/>
        <v>0</v>
      </c>
      <c r="X66" s="202"/>
      <c r="Y66" s="184">
        <v>0</v>
      </c>
      <c r="Z66" s="184">
        <v>0</v>
      </c>
      <c r="AA66" s="178"/>
      <c r="AB66" s="184">
        <f t="shared" si="6"/>
        <v>0</v>
      </c>
    </row>
    <row r="67" spans="1:28" s="201" customFormat="1" ht="14.4" hidden="1" x14ac:dyDescent="0.3">
      <c r="A67" s="226" t="s">
        <v>6564</v>
      </c>
      <c r="B67" s="123" t="s">
        <v>7027</v>
      </c>
      <c r="C67" s="268">
        <v>453.77349999999996</v>
      </c>
      <c r="D67" s="268">
        <v>180.38087998</v>
      </c>
      <c r="E67" s="184">
        <f t="shared" si="7"/>
        <v>10885.667100000002</v>
      </c>
      <c r="F67" s="184">
        <f t="shared" si="8"/>
        <v>9633.0180200300001</v>
      </c>
      <c r="G67" s="178"/>
      <c r="H67" s="184">
        <f t="shared" si="2"/>
        <v>1252.6490799700023</v>
      </c>
      <c r="I67" s="202"/>
      <c r="J67" s="184">
        <v>10885.667100000002</v>
      </c>
      <c r="K67" s="184">
        <v>9633.0180200300001</v>
      </c>
      <c r="L67" s="178"/>
      <c r="M67" s="184">
        <f t="shared" si="3"/>
        <v>1252.6490799700023</v>
      </c>
      <c r="N67" s="202"/>
      <c r="O67" s="184">
        <v>0</v>
      </c>
      <c r="P67" s="184">
        <v>0</v>
      </c>
      <c r="Q67" s="178"/>
      <c r="R67" s="184">
        <f t="shared" si="4"/>
        <v>0</v>
      </c>
      <c r="S67" s="202"/>
      <c r="T67" s="184">
        <v>0</v>
      </c>
      <c r="U67" s="184">
        <v>0</v>
      </c>
      <c r="V67" s="178"/>
      <c r="W67" s="184">
        <f t="shared" si="5"/>
        <v>0</v>
      </c>
      <c r="X67" s="202"/>
      <c r="Y67" s="184">
        <v>0</v>
      </c>
      <c r="Z67" s="184">
        <v>0</v>
      </c>
      <c r="AA67" s="178"/>
      <c r="AB67" s="184">
        <f t="shared" si="6"/>
        <v>0</v>
      </c>
    </row>
    <row r="68" spans="1:28" s="201" customFormat="1" ht="14.4" hidden="1" x14ac:dyDescent="0.3">
      <c r="A68" s="226" t="s">
        <v>6565</v>
      </c>
      <c r="B68" s="123" t="s">
        <v>7028</v>
      </c>
      <c r="C68" s="268">
        <v>1561.5946999999999</v>
      </c>
      <c r="D68" s="268">
        <v>1439.9529199200001</v>
      </c>
      <c r="E68" s="184">
        <f t="shared" si="7"/>
        <v>109711.85389999999</v>
      </c>
      <c r="F68" s="184">
        <f t="shared" si="8"/>
        <v>96169.866801969998</v>
      </c>
      <c r="G68" s="178"/>
      <c r="H68" s="184">
        <f t="shared" si="2"/>
        <v>13541.987098029989</v>
      </c>
      <c r="I68" s="202"/>
      <c r="J68" s="184">
        <v>108199.39439999999</v>
      </c>
      <c r="K68" s="184">
        <v>95091.759969969993</v>
      </c>
      <c r="L68" s="178"/>
      <c r="M68" s="184">
        <f t="shared" si="3"/>
        <v>13107.634430029997</v>
      </c>
      <c r="N68" s="202"/>
      <c r="O68" s="184">
        <v>1512.4594999999999</v>
      </c>
      <c r="P68" s="184">
        <v>1078.1068319999999</v>
      </c>
      <c r="Q68" s="178"/>
      <c r="R68" s="184">
        <f t="shared" si="4"/>
        <v>434.35266799999999</v>
      </c>
      <c r="S68" s="202"/>
      <c r="T68" s="184">
        <v>0</v>
      </c>
      <c r="U68" s="184">
        <v>0</v>
      </c>
      <c r="V68" s="178"/>
      <c r="W68" s="184">
        <f t="shared" si="5"/>
        <v>0</v>
      </c>
      <c r="X68" s="202"/>
      <c r="Y68" s="184">
        <v>0</v>
      </c>
      <c r="Z68" s="184">
        <v>0</v>
      </c>
      <c r="AA68" s="178"/>
      <c r="AB68" s="184">
        <f t="shared" si="6"/>
        <v>0</v>
      </c>
    </row>
    <row r="69" spans="1:28" s="201" customFormat="1" ht="14.4" hidden="1" x14ac:dyDescent="0.3">
      <c r="A69" s="226" t="s">
        <v>6566</v>
      </c>
      <c r="B69" s="123" t="s">
        <v>7029</v>
      </c>
      <c r="C69" s="268">
        <v>574.55369999999994</v>
      </c>
      <c r="D69" s="268">
        <v>219.39770115000002</v>
      </c>
      <c r="E69" s="184">
        <f t="shared" si="7"/>
        <v>15817.315500000001</v>
      </c>
      <c r="F69" s="184">
        <f t="shared" si="8"/>
        <v>11708.396807900001</v>
      </c>
      <c r="G69" s="178"/>
      <c r="H69" s="184">
        <f t="shared" si="2"/>
        <v>4108.9186921</v>
      </c>
      <c r="I69" s="202"/>
      <c r="J69" s="184">
        <v>1504.5607999999997</v>
      </c>
      <c r="K69" s="184">
        <v>1222.6255120400001</v>
      </c>
      <c r="L69" s="178"/>
      <c r="M69" s="184">
        <f t="shared" si="3"/>
        <v>281.93528795999964</v>
      </c>
      <c r="N69" s="202"/>
      <c r="O69" s="184">
        <v>14312.754700000001</v>
      </c>
      <c r="P69" s="184">
        <v>10485.77129586</v>
      </c>
      <c r="Q69" s="178"/>
      <c r="R69" s="184">
        <f t="shared" si="4"/>
        <v>3826.9834041400009</v>
      </c>
      <c r="S69" s="202"/>
      <c r="T69" s="184">
        <v>0</v>
      </c>
      <c r="U69" s="184">
        <v>0</v>
      </c>
      <c r="V69" s="178"/>
      <c r="W69" s="184">
        <f t="shared" si="5"/>
        <v>0</v>
      </c>
      <c r="X69" s="202"/>
      <c r="Y69" s="184">
        <v>0</v>
      </c>
      <c r="Z69" s="184">
        <v>0</v>
      </c>
      <c r="AA69" s="178"/>
      <c r="AB69" s="184">
        <f t="shared" si="6"/>
        <v>0</v>
      </c>
    </row>
    <row r="70" spans="1:28" s="201" customFormat="1" ht="14.4" hidden="1" x14ac:dyDescent="0.3">
      <c r="A70" s="226" t="s">
        <v>6567</v>
      </c>
      <c r="B70" s="123" t="s">
        <v>7030</v>
      </c>
      <c r="C70" s="268">
        <v>103.58280000000001</v>
      </c>
      <c r="D70" s="268">
        <v>81.529305059999999</v>
      </c>
      <c r="E70" s="184">
        <f t="shared" si="7"/>
        <v>988.63329999999996</v>
      </c>
      <c r="F70" s="184">
        <f t="shared" si="8"/>
        <v>812.76630575000001</v>
      </c>
      <c r="G70" s="178"/>
      <c r="H70" s="184">
        <f t="shared" si="2"/>
        <v>175.86699424999995</v>
      </c>
      <c r="I70" s="202"/>
      <c r="J70" s="184">
        <v>988.63329999999996</v>
      </c>
      <c r="K70" s="184">
        <v>812.76630575000001</v>
      </c>
      <c r="L70" s="178"/>
      <c r="M70" s="184">
        <f t="shared" si="3"/>
        <v>175.86699424999995</v>
      </c>
      <c r="N70" s="202"/>
      <c r="O70" s="184">
        <v>0</v>
      </c>
      <c r="P70" s="184">
        <v>0</v>
      </c>
      <c r="Q70" s="178"/>
      <c r="R70" s="184">
        <f t="shared" si="4"/>
        <v>0</v>
      </c>
      <c r="S70" s="202"/>
      <c r="T70" s="184">
        <v>0</v>
      </c>
      <c r="U70" s="184">
        <v>0</v>
      </c>
      <c r="V70" s="178"/>
      <c r="W70" s="184">
        <f t="shared" si="5"/>
        <v>0</v>
      </c>
      <c r="X70" s="202"/>
      <c r="Y70" s="184">
        <v>0</v>
      </c>
      <c r="Z70" s="184">
        <v>0</v>
      </c>
      <c r="AA70" s="178"/>
      <c r="AB70" s="184">
        <f t="shared" si="6"/>
        <v>0</v>
      </c>
    </row>
    <row r="71" spans="1:28" s="201" customFormat="1" ht="14.4" hidden="1" x14ac:dyDescent="0.3">
      <c r="A71" s="226" t="s">
        <v>6568</v>
      </c>
      <c r="B71" s="123" t="s">
        <v>7031</v>
      </c>
      <c r="C71" s="268">
        <v>99.553700000000006</v>
      </c>
      <c r="D71" s="268">
        <v>88.474968000000018</v>
      </c>
      <c r="E71" s="184">
        <f t="shared" si="7"/>
        <v>5405.9492999999984</v>
      </c>
      <c r="F71" s="184">
        <f t="shared" si="8"/>
        <v>4636.4332321499996</v>
      </c>
      <c r="G71" s="178"/>
      <c r="H71" s="184">
        <f t="shared" si="2"/>
        <v>769.51606784999876</v>
      </c>
      <c r="I71" s="202"/>
      <c r="J71" s="184">
        <v>5405.9492999999984</v>
      </c>
      <c r="K71" s="184">
        <v>4636.4332321499996</v>
      </c>
      <c r="L71" s="178"/>
      <c r="M71" s="184">
        <f t="shared" si="3"/>
        <v>769.51606784999876</v>
      </c>
      <c r="N71" s="202"/>
      <c r="O71" s="184">
        <v>0</v>
      </c>
      <c r="P71" s="184">
        <v>0</v>
      </c>
      <c r="Q71" s="178"/>
      <c r="R71" s="184">
        <f t="shared" si="4"/>
        <v>0</v>
      </c>
      <c r="S71" s="202"/>
      <c r="T71" s="184">
        <v>0</v>
      </c>
      <c r="U71" s="184">
        <v>0</v>
      </c>
      <c r="V71" s="178"/>
      <c r="W71" s="184">
        <f t="shared" si="5"/>
        <v>0</v>
      </c>
      <c r="X71" s="202"/>
      <c r="Y71" s="184">
        <v>0</v>
      </c>
      <c r="Z71" s="184">
        <v>0</v>
      </c>
      <c r="AA71" s="178"/>
      <c r="AB71" s="184">
        <f t="shared" si="6"/>
        <v>0</v>
      </c>
    </row>
    <row r="72" spans="1:28" s="201" customFormat="1" ht="14.4" hidden="1" x14ac:dyDescent="0.3">
      <c r="A72" s="226" t="s">
        <v>6569</v>
      </c>
      <c r="B72" s="123" t="s">
        <v>7032</v>
      </c>
      <c r="C72" s="268">
        <v>265.87079999999997</v>
      </c>
      <c r="D72" s="268">
        <v>227.13263941999998</v>
      </c>
      <c r="E72" s="184">
        <f t="shared" si="7"/>
        <v>4465.2524999999996</v>
      </c>
      <c r="F72" s="184">
        <f t="shared" si="8"/>
        <v>5841.8298480599997</v>
      </c>
      <c r="G72" s="178"/>
      <c r="H72" s="184">
        <f t="shared" si="2"/>
        <v>-1376.5773480600001</v>
      </c>
      <c r="I72" s="202"/>
      <c r="J72" s="184">
        <v>4465.2524999999996</v>
      </c>
      <c r="K72" s="184">
        <v>5841.8298480599997</v>
      </c>
      <c r="L72" s="178"/>
      <c r="M72" s="184">
        <f t="shared" si="3"/>
        <v>-1376.5773480600001</v>
      </c>
      <c r="N72" s="202"/>
      <c r="O72" s="184">
        <v>0</v>
      </c>
      <c r="P72" s="184">
        <v>0</v>
      </c>
      <c r="Q72" s="178"/>
      <c r="R72" s="184">
        <f t="shared" si="4"/>
        <v>0</v>
      </c>
      <c r="S72" s="202"/>
      <c r="T72" s="184">
        <v>0</v>
      </c>
      <c r="U72" s="184">
        <v>0</v>
      </c>
      <c r="V72" s="178"/>
      <c r="W72" s="184">
        <f t="shared" si="5"/>
        <v>0</v>
      </c>
      <c r="X72" s="202"/>
      <c r="Y72" s="184">
        <v>0</v>
      </c>
      <c r="Z72" s="184">
        <v>0</v>
      </c>
      <c r="AA72" s="178"/>
      <c r="AB72" s="184">
        <f t="shared" si="6"/>
        <v>0</v>
      </c>
    </row>
    <row r="73" spans="1:28" s="201" customFormat="1" ht="14.4" hidden="1" x14ac:dyDescent="0.3">
      <c r="A73" s="226" t="s">
        <v>6570</v>
      </c>
      <c r="B73" s="123" t="s">
        <v>7033</v>
      </c>
      <c r="C73" s="268">
        <v>825.41339999999991</v>
      </c>
      <c r="D73" s="268">
        <v>687.89820672999997</v>
      </c>
      <c r="E73" s="184">
        <f t="shared" si="7"/>
        <v>12731.904200000001</v>
      </c>
      <c r="F73" s="184">
        <f t="shared" si="8"/>
        <v>11314.37049748</v>
      </c>
      <c r="G73" s="178"/>
      <c r="H73" s="184">
        <f t="shared" si="2"/>
        <v>1417.5337025200006</v>
      </c>
      <c r="I73" s="202"/>
      <c r="J73" s="184">
        <v>12551.904200000001</v>
      </c>
      <c r="K73" s="184">
        <v>11141.83121486</v>
      </c>
      <c r="L73" s="178"/>
      <c r="M73" s="184">
        <f t="shared" si="3"/>
        <v>1410.072985140001</v>
      </c>
      <c r="N73" s="202"/>
      <c r="O73" s="184">
        <v>180</v>
      </c>
      <c r="P73" s="184">
        <v>172.53928261999999</v>
      </c>
      <c r="Q73" s="178"/>
      <c r="R73" s="184">
        <f t="shared" si="4"/>
        <v>7.4607173800000055</v>
      </c>
      <c r="S73" s="202"/>
      <c r="T73" s="184">
        <v>0</v>
      </c>
      <c r="U73" s="184">
        <v>0</v>
      </c>
      <c r="V73" s="178"/>
      <c r="W73" s="184">
        <f t="shared" si="5"/>
        <v>0</v>
      </c>
      <c r="X73" s="202"/>
      <c r="Y73" s="184">
        <v>0</v>
      </c>
      <c r="Z73" s="184">
        <v>0</v>
      </c>
      <c r="AA73" s="178"/>
      <c r="AB73" s="184">
        <f t="shared" si="6"/>
        <v>0</v>
      </c>
    </row>
    <row r="74" spans="1:28" s="201" customFormat="1" ht="13.2" x14ac:dyDescent="0.3">
      <c r="A74" s="125" t="s">
        <v>344</v>
      </c>
      <c r="B74" s="298" t="s">
        <v>7450</v>
      </c>
      <c r="C74" s="268">
        <v>2651.7575000000002</v>
      </c>
      <c r="D74" s="268">
        <v>2362.72587965</v>
      </c>
      <c r="E74" s="125">
        <f>+J74+O74+T74+Y74-C74</f>
        <v>176093.03709999996</v>
      </c>
      <c r="F74" s="125">
        <f>+K74+P74+U74+Z74-D74</f>
        <v>150237.40303767999</v>
      </c>
      <c r="G74" s="178"/>
      <c r="H74" s="125">
        <f t="shared" ref="H74:H137" si="9">+E74-F74</f>
        <v>25855.634062319965</v>
      </c>
      <c r="I74" s="200"/>
      <c r="J74" s="125">
        <v>169091.56219999996</v>
      </c>
      <c r="K74" s="125">
        <v>145462.34443753</v>
      </c>
      <c r="L74" s="178"/>
      <c r="M74" s="125">
        <f t="shared" ref="M74:M137" si="10">+J74-K74</f>
        <v>23629.217762469954</v>
      </c>
      <c r="N74" s="200"/>
      <c r="O74" s="125">
        <v>9653.2323999999971</v>
      </c>
      <c r="P74" s="125">
        <v>7137.7844798000015</v>
      </c>
      <c r="Q74" s="184"/>
      <c r="R74" s="125">
        <f t="shared" ref="R74:R137" si="11">+O74-P74</f>
        <v>2515.4479201999957</v>
      </c>
      <c r="S74" s="200"/>
      <c r="T74" s="125">
        <v>0</v>
      </c>
      <c r="U74" s="125">
        <v>0</v>
      </c>
      <c r="V74" s="184"/>
      <c r="W74" s="125">
        <f t="shared" ref="W74:W137" si="12">+T74-U74</f>
        <v>0</v>
      </c>
      <c r="X74" s="200"/>
      <c r="Y74" s="125">
        <v>0</v>
      </c>
      <c r="Z74" s="125">
        <v>0</v>
      </c>
      <c r="AA74" s="184"/>
      <c r="AB74" s="125">
        <f t="shared" ref="AB74:AB137" si="13">+Y74-Z74</f>
        <v>0</v>
      </c>
    </row>
    <row r="75" spans="1:28" s="201" customFormat="1" ht="14.4" hidden="1" x14ac:dyDescent="0.3">
      <c r="A75" s="226" t="s">
        <v>6571</v>
      </c>
      <c r="B75" s="123" t="s">
        <v>7034</v>
      </c>
      <c r="C75" s="268">
        <v>947.73740000000009</v>
      </c>
      <c r="D75" s="268">
        <v>843.33986586999981</v>
      </c>
      <c r="E75" s="184">
        <f t="shared" ref="E75:E136" si="14">+J75+O75+T75+Y75</f>
        <v>38566.829300000005</v>
      </c>
      <c r="F75" s="184">
        <f t="shared" ref="F75:F136" si="15">+K75+P75+U75+Z75</f>
        <v>33036.70388667001</v>
      </c>
      <c r="G75" s="178"/>
      <c r="H75" s="184">
        <f t="shared" si="9"/>
        <v>5530.1254133299954</v>
      </c>
      <c r="I75" s="202"/>
      <c r="J75" s="184">
        <v>31604.068500000005</v>
      </c>
      <c r="K75" s="184">
        <v>27904.49129445001</v>
      </c>
      <c r="L75" s="178"/>
      <c r="M75" s="184">
        <f t="shared" si="10"/>
        <v>3699.5772055499947</v>
      </c>
      <c r="N75" s="202"/>
      <c r="O75" s="184">
        <v>6962.7607999999991</v>
      </c>
      <c r="P75" s="184">
        <v>5132.2125922200003</v>
      </c>
      <c r="Q75" s="178"/>
      <c r="R75" s="184">
        <f t="shared" si="11"/>
        <v>1830.5482077799988</v>
      </c>
      <c r="S75" s="202"/>
      <c r="T75" s="184">
        <v>0</v>
      </c>
      <c r="U75" s="184">
        <v>0</v>
      </c>
      <c r="V75" s="178"/>
      <c r="W75" s="184">
        <f t="shared" si="12"/>
        <v>0</v>
      </c>
      <c r="X75" s="202"/>
      <c r="Y75" s="184">
        <v>0</v>
      </c>
      <c r="Z75" s="184">
        <v>0</v>
      </c>
      <c r="AA75" s="178"/>
      <c r="AB75" s="184">
        <f t="shared" si="13"/>
        <v>0</v>
      </c>
    </row>
    <row r="76" spans="1:28" s="201" customFormat="1" ht="14.4" hidden="1" x14ac:dyDescent="0.3">
      <c r="A76" s="226" t="s">
        <v>6572</v>
      </c>
      <c r="B76" s="123" t="s">
        <v>7035</v>
      </c>
      <c r="C76" s="268">
        <v>143.3124</v>
      </c>
      <c r="D76" s="268">
        <v>127.74743726</v>
      </c>
      <c r="E76" s="184">
        <f t="shared" si="14"/>
        <v>34385.797399999996</v>
      </c>
      <c r="F76" s="184">
        <f t="shared" si="15"/>
        <v>27699.644714089998</v>
      </c>
      <c r="G76" s="178"/>
      <c r="H76" s="184">
        <f t="shared" si="9"/>
        <v>6686.1526859099977</v>
      </c>
      <c r="I76" s="202"/>
      <c r="J76" s="184">
        <v>34056.152499999997</v>
      </c>
      <c r="K76" s="184">
        <v>27511.558613879999</v>
      </c>
      <c r="L76" s="178"/>
      <c r="M76" s="184">
        <f t="shared" si="10"/>
        <v>6544.5938861199975</v>
      </c>
      <c r="N76" s="202"/>
      <c r="O76" s="184">
        <v>329.64490000000001</v>
      </c>
      <c r="P76" s="184">
        <v>188.08610020999998</v>
      </c>
      <c r="Q76" s="178"/>
      <c r="R76" s="184">
        <f t="shared" si="11"/>
        <v>141.55879979000002</v>
      </c>
      <c r="S76" s="202"/>
      <c r="T76" s="184">
        <v>0</v>
      </c>
      <c r="U76" s="184">
        <v>0</v>
      </c>
      <c r="V76" s="178"/>
      <c r="W76" s="184">
        <f t="shared" si="12"/>
        <v>0</v>
      </c>
      <c r="X76" s="202"/>
      <c r="Y76" s="184">
        <v>0</v>
      </c>
      <c r="Z76" s="184">
        <v>0</v>
      </c>
      <c r="AA76" s="178"/>
      <c r="AB76" s="184">
        <f t="shared" si="13"/>
        <v>0</v>
      </c>
    </row>
    <row r="77" spans="1:28" s="201" customFormat="1" ht="14.4" hidden="1" x14ac:dyDescent="0.3">
      <c r="A77" s="226" t="s">
        <v>6573</v>
      </c>
      <c r="B77" s="123" t="s">
        <v>7036</v>
      </c>
      <c r="C77" s="268">
        <v>4.1913</v>
      </c>
      <c r="D77" s="268">
        <v>4.1913</v>
      </c>
      <c r="E77" s="184">
        <f t="shared" si="14"/>
        <v>417.62460000000004</v>
      </c>
      <c r="F77" s="184">
        <f t="shared" si="15"/>
        <v>117.58456480000001</v>
      </c>
      <c r="G77" s="178"/>
      <c r="H77" s="184">
        <f t="shared" si="9"/>
        <v>300.04003520000003</v>
      </c>
      <c r="I77" s="202"/>
      <c r="J77" s="184">
        <v>365.02480000000003</v>
      </c>
      <c r="K77" s="184">
        <v>69.846400000000003</v>
      </c>
      <c r="L77" s="178"/>
      <c r="M77" s="184">
        <f t="shared" si="10"/>
        <v>295.17840000000001</v>
      </c>
      <c r="N77" s="202"/>
      <c r="O77" s="184">
        <v>52.599800000000002</v>
      </c>
      <c r="P77" s="184">
        <v>47.7381648</v>
      </c>
      <c r="Q77" s="178"/>
      <c r="R77" s="184">
        <f t="shared" si="11"/>
        <v>4.861635200000002</v>
      </c>
      <c r="S77" s="202"/>
      <c r="T77" s="184">
        <v>0</v>
      </c>
      <c r="U77" s="184">
        <v>0</v>
      </c>
      <c r="V77" s="178"/>
      <c r="W77" s="184">
        <f t="shared" si="12"/>
        <v>0</v>
      </c>
      <c r="X77" s="202"/>
      <c r="Y77" s="184">
        <v>0</v>
      </c>
      <c r="Z77" s="184">
        <v>0</v>
      </c>
      <c r="AA77" s="178"/>
      <c r="AB77" s="184">
        <f t="shared" si="13"/>
        <v>0</v>
      </c>
    </row>
    <row r="78" spans="1:28" s="201" customFormat="1" ht="14.4" hidden="1" x14ac:dyDescent="0.3">
      <c r="A78" s="226" t="s">
        <v>6574</v>
      </c>
      <c r="B78" s="123" t="s">
        <v>7037</v>
      </c>
      <c r="C78" s="268">
        <v>66.497399999999999</v>
      </c>
      <c r="D78" s="268">
        <v>61.793763669999997</v>
      </c>
      <c r="E78" s="184">
        <f t="shared" si="14"/>
        <v>4818.9174000000003</v>
      </c>
      <c r="F78" s="184">
        <f t="shared" si="15"/>
        <v>4734.3448200000003</v>
      </c>
      <c r="G78" s="178"/>
      <c r="H78" s="184">
        <f t="shared" si="9"/>
        <v>84.572580000000016</v>
      </c>
      <c r="I78" s="202"/>
      <c r="J78" s="184">
        <v>4017.51</v>
      </c>
      <c r="K78" s="184">
        <v>4017.51</v>
      </c>
      <c r="L78" s="178"/>
      <c r="M78" s="184">
        <f t="shared" si="10"/>
        <v>0</v>
      </c>
      <c r="N78" s="202"/>
      <c r="O78" s="184">
        <v>801.40739999999994</v>
      </c>
      <c r="P78" s="184">
        <v>716.83482000000004</v>
      </c>
      <c r="Q78" s="178"/>
      <c r="R78" s="184">
        <f t="shared" si="11"/>
        <v>84.572579999999903</v>
      </c>
      <c r="S78" s="202"/>
      <c r="T78" s="184">
        <v>0</v>
      </c>
      <c r="U78" s="184">
        <v>0</v>
      </c>
      <c r="V78" s="178"/>
      <c r="W78" s="184">
        <f t="shared" si="12"/>
        <v>0</v>
      </c>
      <c r="X78" s="202"/>
      <c r="Y78" s="184">
        <v>0</v>
      </c>
      <c r="Z78" s="184">
        <v>0</v>
      </c>
      <c r="AA78" s="178"/>
      <c r="AB78" s="184">
        <f t="shared" si="13"/>
        <v>0</v>
      </c>
    </row>
    <row r="79" spans="1:28" s="201" customFormat="1" ht="14.4" hidden="1" x14ac:dyDescent="0.3">
      <c r="A79" s="226" t="s">
        <v>6575</v>
      </c>
      <c r="B79" s="123" t="s">
        <v>7038</v>
      </c>
      <c r="C79" s="268">
        <v>1445.5061999999998</v>
      </c>
      <c r="D79" s="268">
        <v>1289.9094212499997</v>
      </c>
      <c r="E79" s="184">
        <f t="shared" si="14"/>
        <v>99007.079999999987</v>
      </c>
      <c r="F79" s="184">
        <f t="shared" si="15"/>
        <v>86446.910738010003</v>
      </c>
      <c r="G79" s="178"/>
      <c r="H79" s="184">
        <f t="shared" si="9"/>
        <v>12560.169261989984</v>
      </c>
      <c r="I79" s="202"/>
      <c r="J79" s="184">
        <v>97500.260499999989</v>
      </c>
      <c r="K79" s="184">
        <v>85393.997935439998</v>
      </c>
      <c r="L79" s="178"/>
      <c r="M79" s="184">
        <f t="shared" si="10"/>
        <v>12106.262564559991</v>
      </c>
      <c r="N79" s="202"/>
      <c r="O79" s="184">
        <v>1506.8195000000001</v>
      </c>
      <c r="P79" s="184">
        <v>1052.9128025699999</v>
      </c>
      <c r="Q79" s="178"/>
      <c r="R79" s="184">
        <f t="shared" si="11"/>
        <v>453.90669743000012</v>
      </c>
      <c r="S79" s="202"/>
      <c r="T79" s="184">
        <v>0</v>
      </c>
      <c r="U79" s="184">
        <v>0</v>
      </c>
      <c r="V79" s="178"/>
      <c r="W79" s="184">
        <f t="shared" si="12"/>
        <v>0</v>
      </c>
      <c r="X79" s="202"/>
      <c r="Y79" s="184">
        <v>0</v>
      </c>
      <c r="Z79" s="184">
        <v>0</v>
      </c>
      <c r="AA79" s="178"/>
      <c r="AB79" s="184">
        <f t="shared" si="13"/>
        <v>0</v>
      </c>
    </row>
    <row r="80" spans="1:28" s="201" customFormat="1" ht="14.4" hidden="1" x14ac:dyDescent="0.3">
      <c r="A80" s="226" t="s">
        <v>6576</v>
      </c>
      <c r="B80" s="123" t="s">
        <v>7039</v>
      </c>
      <c r="C80" s="268">
        <v>44.512799999999999</v>
      </c>
      <c r="D80" s="268">
        <v>35.744091599999997</v>
      </c>
      <c r="E80" s="184">
        <f t="shared" si="14"/>
        <v>1548.5459000000001</v>
      </c>
      <c r="F80" s="184">
        <f t="shared" si="15"/>
        <v>564.94019376000006</v>
      </c>
      <c r="G80" s="178"/>
      <c r="H80" s="184">
        <f t="shared" si="9"/>
        <v>983.60570624000002</v>
      </c>
      <c r="I80" s="202"/>
      <c r="J80" s="184">
        <v>1548.5459000000001</v>
      </c>
      <c r="K80" s="184">
        <v>564.94019376000006</v>
      </c>
      <c r="L80" s="178"/>
      <c r="M80" s="184">
        <f t="shared" si="10"/>
        <v>983.60570624000002</v>
      </c>
      <c r="N80" s="202"/>
      <c r="O80" s="184">
        <v>0</v>
      </c>
      <c r="P80" s="184">
        <v>0</v>
      </c>
      <c r="Q80" s="178"/>
      <c r="R80" s="184">
        <f t="shared" si="11"/>
        <v>0</v>
      </c>
      <c r="S80" s="202"/>
      <c r="T80" s="184">
        <v>0</v>
      </c>
      <c r="U80" s="184">
        <v>0</v>
      </c>
      <c r="V80" s="178"/>
      <c r="W80" s="184">
        <f t="shared" si="12"/>
        <v>0</v>
      </c>
      <c r="X80" s="202"/>
      <c r="Y80" s="184">
        <v>0</v>
      </c>
      <c r="Z80" s="184">
        <v>0</v>
      </c>
      <c r="AA80" s="178"/>
      <c r="AB80" s="184">
        <f t="shared" si="13"/>
        <v>0</v>
      </c>
    </row>
    <row r="81" spans="1:28" s="201" customFormat="1" ht="13.2" x14ac:dyDescent="0.3">
      <c r="A81" s="125" t="s">
        <v>345</v>
      </c>
      <c r="B81" s="298" t="s">
        <v>7451</v>
      </c>
      <c r="C81" s="268">
        <v>740.3646</v>
      </c>
      <c r="D81" s="268">
        <v>677.56855129000007</v>
      </c>
      <c r="E81" s="125">
        <f>+J81+O81+T81+Y81-C81</f>
        <v>47495.674500000008</v>
      </c>
      <c r="F81" s="125">
        <f>+K81+P81+U81+Z81-D81</f>
        <v>56436.354722009994</v>
      </c>
      <c r="G81" s="178"/>
      <c r="H81" s="125">
        <f t="shared" si="9"/>
        <v>-8940.6802220099853</v>
      </c>
      <c r="I81" s="200"/>
      <c r="J81" s="125">
        <v>46130.339000000007</v>
      </c>
      <c r="K81" s="125">
        <v>55116.878673299994</v>
      </c>
      <c r="L81" s="178"/>
      <c r="M81" s="125">
        <f t="shared" si="10"/>
        <v>-8986.539673299987</v>
      </c>
      <c r="N81" s="200"/>
      <c r="O81" s="125">
        <v>2105.7001</v>
      </c>
      <c r="P81" s="125">
        <v>1997.0445999999999</v>
      </c>
      <c r="Q81" s="184"/>
      <c r="R81" s="125">
        <f t="shared" si="11"/>
        <v>108.65550000000007</v>
      </c>
      <c r="S81" s="200"/>
      <c r="T81" s="125">
        <v>0</v>
      </c>
      <c r="U81" s="125">
        <v>0</v>
      </c>
      <c r="V81" s="184"/>
      <c r="W81" s="125">
        <f t="shared" si="12"/>
        <v>0</v>
      </c>
      <c r="X81" s="200"/>
      <c r="Y81" s="125">
        <v>0</v>
      </c>
      <c r="Z81" s="125">
        <v>0</v>
      </c>
      <c r="AA81" s="184"/>
      <c r="AB81" s="125">
        <f t="shared" si="13"/>
        <v>0</v>
      </c>
    </row>
    <row r="82" spans="1:28" s="201" customFormat="1" ht="14.4" hidden="1" x14ac:dyDescent="0.3">
      <c r="A82" s="226" t="s">
        <v>6577</v>
      </c>
      <c r="B82" s="123" t="s">
        <v>7040</v>
      </c>
      <c r="C82" s="268">
        <v>0</v>
      </c>
      <c r="D82" s="268">
        <v>0</v>
      </c>
      <c r="E82" s="184">
        <f t="shared" si="14"/>
        <v>2105.7001</v>
      </c>
      <c r="F82" s="184">
        <f t="shared" si="15"/>
        <v>1997.0445999999999</v>
      </c>
      <c r="G82" s="178"/>
      <c r="H82" s="184">
        <f t="shared" si="9"/>
        <v>108.65550000000007</v>
      </c>
      <c r="I82" s="202"/>
      <c r="J82" s="184">
        <v>0</v>
      </c>
      <c r="K82" s="184">
        <v>0</v>
      </c>
      <c r="L82" s="178"/>
      <c r="M82" s="184">
        <f t="shared" si="10"/>
        <v>0</v>
      </c>
      <c r="N82" s="202"/>
      <c r="O82" s="184">
        <v>2105.7001</v>
      </c>
      <c r="P82" s="184">
        <v>1997.0445999999999</v>
      </c>
      <c r="Q82" s="178"/>
      <c r="R82" s="184">
        <f t="shared" si="11"/>
        <v>108.65550000000007</v>
      </c>
      <c r="S82" s="202"/>
      <c r="T82" s="184">
        <v>0</v>
      </c>
      <c r="U82" s="184">
        <v>0</v>
      </c>
      <c r="V82" s="178"/>
      <c r="W82" s="184">
        <f t="shared" si="12"/>
        <v>0</v>
      </c>
      <c r="X82" s="202"/>
      <c r="Y82" s="184">
        <v>0</v>
      </c>
      <c r="Z82" s="184">
        <v>0</v>
      </c>
      <c r="AA82" s="178"/>
      <c r="AB82" s="184">
        <f t="shared" si="13"/>
        <v>0</v>
      </c>
    </row>
    <row r="83" spans="1:28" s="201" customFormat="1" ht="14.4" hidden="1" x14ac:dyDescent="0.3">
      <c r="A83" s="226" t="s">
        <v>6578</v>
      </c>
      <c r="B83" s="123" t="s">
        <v>7041</v>
      </c>
      <c r="C83" s="268">
        <v>521.4117</v>
      </c>
      <c r="D83" s="268">
        <v>493.06007776000007</v>
      </c>
      <c r="E83" s="184">
        <f t="shared" si="14"/>
        <v>7723.0473000000002</v>
      </c>
      <c r="F83" s="184">
        <f t="shared" si="15"/>
        <v>7896.4056375300006</v>
      </c>
      <c r="G83" s="178"/>
      <c r="H83" s="184">
        <f t="shared" si="9"/>
        <v>-173.35833753000043</v>
      </c>
      <c r="I83" s="202"/>
      <c r="J83" s="184">
        <v>7723.0473000000002</v>
      </c>
      <c r="K83" s="184">
        <v>7896.4056375300006</v>
      </c>
      <c r="L83" s="178"/>
      <c r="M83" s="184">
        <f t="shared" si="10"/>
        <v>-173.35833753000043</v>
      </c>
      <c r="N83" s="202"/>
      <c r="O83" s="184">
        <v>0</v>
      </c>
      <c r="P83" s="184">
        <v>0</v>
      </c>
      <c r="Q83" s="178"/>
      <c r="R83" s="184">
        <f t="shared" si="11"/>
        <v>0</v>
      </c>
      <c r="S83" s="202"/>
      <c r="T83" s="184">
        <v>0</v>
      </c>
      <c r="U83" s="184">
        <v>0</v>
      </c>
      <c r="V83" s="178"/>
      <c r="W83" s="184">
        <f t="shared" si="12"/>
        <v>0</v>
      </c>
      <c r="X83" s="202"/>
      <c r="Y83" s="184">
        <v>0</v>
      </c>
      <c r="Z83" s="184">
        <v>0</v>
      </c>
      <c r="AA83" s="178"/>
      <c r="AB83" s="184">
        <f t="shared" si="13"/>
        <v>0</v>
      </c>
    </row>
    <row r="84" spans="1:28" s="201" customFormat="1" ht="14.4" hidden="1" x14ac:dyDescent="0.3">
      <c r="A84" s="226" t="s">
        <v>6579</v>
      </c>
      <c r="B84" s="123" t="s">
        <v>7042</v>
      </c>
      <c r="C84" s="268">
        <v>218.9529</v>
      </c>
      <c r="D84" s="268">
        <v>184.50847353</v>
      </c>
      <c r="E84" s="184">
        <f t="shared" si="14"/>
        <v>25994.703000000001</v>
      </c>
      <c r="F84" s="184">
        <f t="shared" si="15"/>
        <v>34807.884335769995</v>
      </c>
      <c r="G84" s="178"/>
      <c r="H84" s="184">
        <f t="shared" si="9"/>
        <v>-8813.1813357699939</v>
      </c>
      <c r="I84" s="202"/>
      <c r="J84" s="184">
        <v>25994.703000000001</v>
      </c>
      <c r="K84" s="184">
        <v>34807.884335769995</v>
      </c>
      <c r="L84" s="178"/>
      <c r="M84" s="184">
        <f t="shared" si="10"/>
        <v>-8813.1813357699939</v>
      </c>
      <c r="N84" s="202"/>
      <c r="O84" s="184">
        <v>0</v>
      </c>
      <c r="P84" s="184">
        <v>0</v>
      </c>
      <c r="Q84" s="178"/>
      <c r="R84" s="184">
        <f t="shared" si="11"/>
        <v>0</v>
      </c>
      <c r="S84" s="202"/>
      <c r="T84" s="184">
        <v>0</v>
      </c>
      <c r="U84" s="184">
        <v>0</v>
      </c>
      <c r="V84" s="178"/>
      <c r="W84" s="184">
        <f t="shared" si="12"/>
        <v>0</v>
      </c>
      <c r="X84" s="202"/>
      <c r="Y84" s="184">
        <v>0</v>
      </c>
      <c r="Z84" s="184">
        <v>0</v>
      </c>
      <c r="AA84" s="178"/>
      <c r="AB84" s="184">
        <f t="shared" si="13"/>
        <v>0</v>
      </c>
    </row>
    <row r="85" spans="1:28" s="201" customFormat="1" ht="14.4" hidden="1" x14ac:dyDescent="0.3">
      <c r="A85" s="226" t="s">
        <v>6580</v>
      </c>
      <c r="B85" s="123" t="s">
        <v>7043</v>
      </c>
      <c r="C85" s="268">
        <v>0</v>
      </c>
      <c r="D85" s="268">
        <v>0</v>
      </c>
      <c r="E85" s="184">
        <f t="shared" si="14"/>
        <v>12412.5887</v>
      </c>
      <c r="F85" s="184">
        <f t="shared" si="15"/>
        <v>12412.5887</v>
      </c>
      <c r="G85" s="178"/>
      <c r="H85" s="184">
        <f t="shared" si="9"/>
        <v>0</v>
      </c>
      <c r="I85" s="202"/>
      <c r="J85" s="184">
        <v>12412.5887</v>
      </c>
      <c r="K85" s="184">
        <v>12412.5887</v>
      </c>
      <c r="L85" s="178"/>
      <c r="M85" s="184">
        <f t="shared" si="10"/>
        <v>0</v>
      </c>
      <c r="N85" s="202"/>
      <c r="O85" s="184">
        <v>0</v>
      </c>
      <c r="P85" s="184">
        <v>0</v>
      </c>
      <c r="Q85" s="178"/>
      <c r="R85" s="184">
        <f t="shared" si="11"/>
        <v>0</v>
      </c>
      <c r="S85" s="202"/>
      <c r="T85" s="184">
        <v>0</v>
      </c>
      <c r="U85" s="184">
        <v>0</v>
      </c>
      <c r="V85" s="178"/>
      <c r="W85" s="184">
        <f t="shared" si="12"/>
        <v>0</v>
      </c>
      <c r="X85" s="202"/>
      <c r="Y85" s="184">
        <v>0</v>
      </c>
      <c r="Z85" s="184">
        <v>0</v>
      </c>
      <c r="AA85" s="178"/>
      <c r="AB85" s="184">
        <f t="shared" si="13"/>
        <v>0</v>
      </c>
    </row>
    <row r="86" spans="1:28" s="201" customFormat="1" ht="13.2" x14ac:dyDescent="0.3">
      <c r="A86" s="125" t="s">
        <v>346</v>
      </c>
      <c r="B86" s="298" t="s">
        <v>7452</v>
      </c>
      <c r="C86" s="268">
        <v>1163.9891999999998</v>
      </c>
      <c r="D86" s="268">
        <v>986.05480850999993</v>
      </c>
      <c r="E86" s="125">
        <f>+J86+O86+T86+Y86-C86</f>
        <v>201386.42529999997</v>
      </c>
      <c r="F86" s="125">
        <f>+K86+P86+U86+Z86-D86</f>
        <v>245144.37311688997</v>
      </c>
      <c r="G86" s="178"/>
      <c r="H86" s="125">
        <f t="shared" si="9"/>
        <v>-43757.947816889995</v>
      </c>
      <c r="I86" s="200"/>
      <c r="J86" s="125">
        <v>39612.813200000004</v>
      </c>
      <c r="K86" s="125">
        <v>133955.43502705</v>
      </c>
      <c r="L86" s="178"/>
      <c r="M86" s="125">
        <f t="shared" si="10"/>
        <v>-94342.621827049996</v>
      </c>
      <c r="N86" s="200"/>
      <c r="O86" s="125">
        <v>162937.60129999998</v>
      </c>
      <c r="P86" s="125">
        <v>112174.99289834997</v>
      </c>
      <c r="Q86" s="184"/>
      <c r="R86" s="125">
        <f t="shared" si="11"/>
        <v>50762.60840165001</v>
      </c>
      <c r="S86" s="200"/>
      <c r="T86" s="125">
        <v>0</v>
      </c>
      <c r="U86" s="125">
        <v>0</v>
      </c>
      <c r="V86" s="184"/>
      <c r="W86" s="125">
        <f t="shared" si="12"/>
        <v>0</v>
      </c>
      <c r="X86" s="200"/>
      <c r="Y86" s="125">
        <v>0</v>
      </c>
      <c r="Z86" s="125">
        <v>0</v>
      </c>
      <c r="AA86" s="184"/>
      <c r="AB86" s="125">
        <f t="shared" si="13"/>
        <v>0</v>
      </c>
    </row>
    <row r="87" spans="1:28" s="201" customFormat="1" ht="14.4" hidden="1" x14ac:dyDescent="0.3">
      <c r="A87" s="226" t="s">
        <v>6581</v>
      </c>
      <c r="B87" s="123" t="s">
        <v>7044</v>
      </c>
      <c r="C87" s="268">
        <v>0</v>
      </c>
      <c r="D87" s="268">
        <v>0</v>
      </c>
      <c r="E87" s="184">
        <f t="shared" si="14"/>
        <v>99655.840700000001</v>
      </c>
      <c r="F87" s="184">
        <f t="shared" si="15"/>
        <v>57569.476157090001</v>
      </c>
      <c r="G87" s="178"/>
      <c r="H87" s="184">
        <f t="shared" si="9"/>
        <v>42086.36454291</v>
      </c>
      <c r="I87" s="202"/>
      <c r="J87" s="184">
        <v>30830.765800000001</v>
      </c>
      <c r="K87" s="184">
        <v>24398.190752719998</v>
      </c>
      <c r="L87" s="178"/>
      <c r="M87" s="184">
        <f t="shared" si="10"/>
        <v>6432.5750472800028</v>
      </c>
      <c r="N87" s="202"/>
      <c r="O87" s="184">
        <v>68825.074900000007</v>
      </c>
      <c r="P87" s="184">
        <v>33171.285404369999</v>
      </c>
      <c r="Q87" s="178"/>
      <c r="R87" s="184">
        <f t="shared" si="11"/>
        <v>35653.789495630008</v>
      </c>
      <c r="S87" s="202"/>
      <c r="T87" s="184">
        <v>0</v>
      </c>
      <c r="U87" s="184">
        <v>0</v>
      </c>
      <c r="V87" s="178"/>
      <c r="W87" s="184">
        <f t="shared" si="12"/>
        <v>0</v>
      </c>
      <c r="X87" s="202"/>
      <c r="Y87" s="184">
        <v>0</v>
      </c>
      <c r="Z87" s="184">
        <v>0</v>
      </c>
      <c r="AA87" s="178"/>
      <c r="AB87" s="184">
        <f t="shared" si="13"/>
        <v>0</v>
      </c>
    </row>
    <row r="88" spans="1:28" s="201" customFormat="1" ht="14.4" hidden="1" x14ac:dyDescent="0.3">
      <c r="A88" s="226" t="s">
        <v>6582</v>
      </c>
      <c r="B88" s="123" t="s">
        <v>7045</v>
      </c>
      <c r="C88" s="268">
        <v>40.887900000000002</v>
      </c>
      <c r="D88" s="268">
        <v>39.599677770000007</v>
      </c>
      <c r="E88" s="184">
        <f t="shared" si="14"/>
        <v>489.09750000000003</v>
      </c>
      <c r="F88" s="184">
        <f t="shared" si="15"/>
        <v>480.79462376999999</v>
      </c>
      <c r="G88" s="178"/>
      <c r="H88" s="184">
        <f t="shared" si="9"/>
        <v>8.302876230000038</v>
      </c>
      <c r="I88" s="202"/>
      <c r="J88" s="184">
        <v>489.09750000000003</v>
      </c>
      <c r="K88" s="184">
        <v>480.79462376999999</v>
      </c>
      <c r="L88" s="178"/>
      <c r="M88" s="184">
        <f t="shared" si="10"/>
        <v>8.302876230000038</v>
      </c>
      <c r="N88" s="202"/>
      <c r="O88" s="184">
        <v>0</v>
      </c>
      <c r="P88" s="184">
        <v>0</v>
      </c>
      <c r="Q88" s="178"/>
      <c r="R88" s="184">
        <f t="shared" si="11"/>
        <v>0</v>
      </c>
      <c r="S88" s="202"/>
      <c r="T88" s="184">
        <v>0</v>
      </c>
      <c r="U88" s="184">
        <v>0</v>
      </c>
      <c r="V88" s="178"/>
      <c r="W88" s="184">
        <f t="shared" si="12"/>
        <v>0</v>
      </c>
      <c r="X88" s="202"/>
      <c r="Y88" s="184">
        <v>0</v>
      </c>
      <c r="Z88" s="184">
        <v>0</v>
      </c>
      <c r="AA88" s="178"/>
      <c r="AB88" s="184">
        <f t="shared" si="13"/>
        <v>0</v>
      </c>
    </row>
    <row r="89" spans="1:28" s="201" customFormat="1" ht="14.4" hidden="1" x14ac:dyDescent="0.3">
      <c r="A89" s="226" t="s">
        <v>6583</v>
      </c>
      <c r="B89" s="123" t="s">
        <v>7046</v>
      </c>
      <c r="C89" s="268">
        <v>237.03479999999999</v>
      </c>
      <c r="D89" s="268">
        <v>237.03479999999999</v>
      </c>
      <c r="E89" s="184">
        <f t="shared" si="14"/>
        <v>2131.2512000000002</v>
      </c>
      <c r="F89" s="184">
        <f t="shared" si="15"/>
        <v>2034.45362454</v>
      </c>
      <c r="G89" s="178"/>
      <c r="H89" s="184">
        <f t="shared" si="9"/>
        <v>96.797575460000189</v>
      </c>
      <c r="I89" s="202"/>
      <c r="J89" s="184">
        <v>2131.2512000000002</v>
      </c>
      <c r="K89" s="184">
        <v>2034.45362454</v>
      </c>
      <c r="L89" s="178"/>
      <c r="M89" s="184">
        <f t="shared" si="10"/>
        <v>96.797575460000189</v>
      </c>
      <c r="N89" s="202"/>
      <c r="O89" s="184">
        <v>0</v>
      </c>
      <c r="P89" s="184">
        <v>0</v>
      </c>
      <c r="Q89" s="178"/>
      <c r="R89" s="184">
        <f t="shared" si="11"/>
        <v>0</v>
      </c>
      <c r="S89" s="202"/>
      <c r="T89" s="184">
        <v>0</v>
      </c>
      <c r="U89" s="184">
        <v>0</v>
      </c>
      <c r="V89" s="178"/>
      <c r="W89" s="184">
        <f t="shared" si="12"/>
        <v>0</v>
      </c>
      <c r="X89" s="202"/>
      <c r="Y89" s="184">
        <v>0</v>
      </c>
      <c r="Z89" s="184">
        <v>0</v>
      </c>
      <c r="AA89" s="178"/>
      <c r="AB89" s="184">
        <f t="shared" si="13"/>
        <v>0</v>
      </c>
    </row>
    <row r="90" spans="1:28" s="201" customFormat="1" ht="14.4" hidden="1" x14ac:dyDescent="0.3">
      <c r="A90" s="226" t="s">
        <v>6584</v>
      </c>
      <c r="B90" s="123" t="s">
        <v>7047</v>
      </c>
      <c r="C90" s="268">
        <v>349.29059999999998</v>
      </c>
      <c r="D90" s="268">
        <v>245.00432013</v>
      </c>
      <c r="E90" s="184">
        <f t="shared" si="14"/>
        <v>91956.050699999993</v>
      </c>
      <c r="F90" s="184">
        <f t="shared" si="15"/>
        <v>77667.128280249977</v>
      </c>
      <c r="G90" s="178"/>
      <c r="H90" s="184">
        <f t="shared" si="9"/>
        <v>14288.922419750015</v>
      </c>
      <c r="I90" s="202"/>
      <c r="J90" s="184">
        <v>0</v>
      </c>
      <c r="K90" s="184">
        <v>0</v>
      </c>
      <c r="L90" s="178"/>
      <c r="M90" s="184">
        <f t="shared" si="10"/>
        <v>0</v>
      </c>
      <c r="N90" s="202"/>
      <c r="O90" s="184">
        <v>91956.050699999993</v>
      </c>
      <c r="P90" s="184">
        <v>77667.128280249977</v>
      </c>
      <c r="Q90" s="178"/>
      <c r="R90" s="184">
        <f t="shared" si="11"/>
        <v>14288.922419750015</v>
      </c>
      <c r="S90" s="202"/>
      <c r="T90" s="184">
        <v>0</v>
      </c>
      <c r="U90" s="184">
        <v>0</v>
      </c>
      <c r="V90" s="178"/>
      <c r="W90" s="184">
        <f t="shared" si="12"/>
        <v>0</v>
      </c>
      <c r="X90" s="202"/>
      <c r="Y90" s="184">
        <v>0</v>
      </c>
      <c r="Z90" s="184">
        <v>0</v>
      </c>
      <c r="AA90" s="178"/>
      <c r="AB90" s="184">
        <f t="shared" si="13"/>
        <v>0</v>
      </c>
    </row>
    <row r="91" spans="1:28" s="201" customFormat="1" ht="14.4" hidden="1" x14ac:dyDescent="0.3">
      <c r="A91" s="226" t="s">
        <v>6585</v>
      </c>
      <c r="B91" s="123" t="s">
        <v>7048</v>
      </c>
      <c r="C91" s="268">
        <v>529.3809</v>
      </c>
      <c r="D91" s="268">
        <v>457.73328308999999</v>
      </c>
      <c r="E91" s="184">
        <f t="shared" si="14"/>
        <v>6023.1973999999991</v>
      </c>
      <c r="F91" s="184">
        <f t="shared" si="15"/>
        <v>107772.35892975</v>
      </c>
      <c r="G91" s="178"/>
      <c r="H91" s="184">
        <f t="shared" si="9"/>
        <v>-101749.16152975</v>
      </c>
      <c r="I91" s="202"/>
      <c r="J91" s="184">
        <v>3866.7216999999996</v>
      </c>
      <c r="K91" s="184">
        <v>106435.77971602</v>
      </c>
      <c r="L91" s="178"/>
      <c r="M91" s="184">
        <f t="shared" si="10"/>
        <v>-102569.05801602</v>
      </c>
      <c r="N91" s="202"/>
      <c r="O91" s="184">
        <v>2156.4757</v>
      </c>
      <c r="P91" s="184">
        <v>1336.57921373</v>
      </c>
      <c r="Q91" s="178"/>
      <c r="R91" s="184">
        <f t="shared" si="11"/>
        <v>819.89648626999997</v>
      </c>
      <c r="S91" s="202"/>
      <c r="T91" s="184">
        <v>0</v>
      </c>
      <c r="U91" s="184">
        <v>0</v>
      </c>
      <c r="V91" s="178"/>
      <c r="W91" s="184">
        <f t="shared" si="12"/>
        <v>0</v>
      </c>
      <c r="X91" s="202"/>
      <c r="Y91" s="184">
        <v>0</v>
      </c>
      <c r="Z91" s="184">
        <v>0</v>
      </c>
      <c r="AA91" s="178"/>
      <c r="AB91" s="184">
        <f t="shared" si="13"/>
        <v>0</v>
      </c>
    </row>
    <row r="92" spans="1:28" s="201" customFormat="1" ht="13.2" x14ac:dyDescent="0.3">
      <c r="A92" s="125" t="s">
        <v>347</v>
      </c>
      <c r="B92" s="298" t="s">
        <v>7453</v>
      </c>
      <c r="C92" s="268">
        <v>120.3609</v>
      </c>
      <c r="D92" s="268">
        <v>107.17783417999999</v>
      </c>
      <c r="E92" s="125">
        <f>+J92+O92+T92+Y92-C92</f>
        <v>1295.2313000000001</v>
      </c>
      <c r="F92" s="125">
        <f>+K92+P92+U92+Z92-D92</f>
        <v>6290.7158245800001</v>
      </c>
      <c r="G92" s="178"/>
      <c r="H92" s="125">
        <f t="shared" si="9"/>
        <v>-4995.4845245799997</v>
      </c>
      <c r="I92" s="200"/>
      <c r="J92" s="125">
        <v>1415.5922</v>
      </c>
      <c r="K92" s="125">
        <v>6397.8936587600001</v>
      </c>
      <c r="L92" s="178"/>
      <c r="M92" s="125">
        <f t="shared" si="10"/>
        <v>-4982.3014587600001</v>
      </c>
      <c r="N92" s="200"/>
      <c r="O92" s="125">
        <v>0</v>
      </c>
      <c r="P92" s="125">
        <v>0</v>
      </c>
      <c r="Q92" s="184"/>
      <c r="R92" s="125">
        <f t="shared" si="11"/>
        <v>0</v>
      </c>
      <c r="S92" s="200"/>
      <c r="T92" s="125">
        <v>0</v>
      </c>
      <c r="U92" s="125">
        <v>0</v>
      </c>
      <c r="V92" s="184"/>
      <c r="W92" s="125">
        <f t="shared" si="12"/>
        <v>0</v>
      </c>
      <c r="X92" s="200"/>
      <c r="Y92" s="125">
        <v>0</v>
      </c>
      <c r="Z92" s="125">
        <v>0</v>
      </c>
      <c r="AA92" s="184"/>
      <c r="AB92" s="125">
        <f t="shared" si="13"/>
        <v>0</v>
      </c>
    </row>
    <row r="93" spans="1:28" s="201" customFormat="1" ht="14.4" hidden="1" x14ac:dyDescent="0.3">
      <c r="A93" s="226" t="s">
        <v>6586</v>
      </c>
      <c r="B93" s="123" t="s">
        <v>7049</v>
      </c>
      <c r="C93" s="268">
        <v>120.3609</v>
      </c>
      <c r="D93" s="268">
        <v>107.17783417999999</v>
      </c>
      <c r="E93" s="184">
        <f t="shared" si="14"/>
        <v>1415.5922</v>
      </c>
      <c r="F93" s="184">
        <f t="shared" si="15"/>
        <v>6397.8936587600001</v>
      </c>
      <c r="G93" s="178"/>
      <c r="H93" s="184">
        <f t="shared" si="9"/>
        <v>-4982.3014587600001</v>
      </c>
      <c r="I93" s="202"/>
      <c r="J93" s="184">
        <v>1415.5922</v>
      </c>
      <c r="K93" s="184">
        <v>6397.8936587600001</v>
      </c>
      <c r="L93" s="178"/>
      <c r="M93" s="184">
        <f t="shared" si="10"/>
        <v>-4982.3014587600001</v>
      </c>
      <c r="N93" s="202"/>
      <c r="O93" s="184">
        <v>0</v>
      </c>
      <c r="P93" s="184">
        <v>0</v>
      </c>
      <c r="Q93" s="178"/>
      <c r="R93" s="184">
        <f t="shared" si="11"/>
        <v>0</v>
      </c>
      <c r="S93" s="202"/>
      <c r="T93" s="184">
        <v>0</v>
      </c>
      <c r="U93" s="184">
        <v>0</v>
      </c>
      <c r="V93" s="178"/>
      <c r="W93" s="184">
        <f t="shared" si="12"/>
        <v>0</v>
      </c>
      <c r="X93" s="202"/>
      <c r="Y93" s="184">
        <v>0</v>
      </c>
      <c r="Z93" s="184">
        <v>0</v>
      </c>
      <c r="AA93" s="178"/>
      <c r="AB93" s="184">
        <f t="shared" si="13"/>
        <v>0</v>
      </c>
    </row>
    <row r="94" spans="1:28" s="201" customFormat="1" ht="13.2" x14ac:dyDescent="0.3">
      <c r="A94" s="125" t="s">
        <v>348</v>
      </c>
      <c r="B94" s="298" t="s">
        <v>7454</v>
      </c>
      <c r="C94" s="268">
        <v>329.82749999999993</v>
      </c>
      <c r="D94" s="268">
        <v>271.85690476999997</v>
      </c>
      <c r="E94" s="125">
        <f>+J94+O94+T94+Y94-C94</f>
        <v>20043.104599999999</v>
      </c>
      <c r="F94" s="125">
        <f>+K94+P94+U94+Z94-D94</f>
        <v>8818.1682504799992</v>
      </c>
      <c r="G94" s="178"/>
      <c r="H94" s="125">
        <f t="shared" si="9"/>
        <v>11224.93634952</v>
      </c>
      <c r="I94" s="200"/>
      <c r="J94" s="125">
        <v>18788.771199999999</v>
      </c>
      <c r="K94" s="125">
        <v>8031.5399502899991</v>
      </c>
      <c r="L94" s="178"/>
      <c r="M94" s="125">
        <f t="shared" si="10"/>
        <v>10757.231249709999</v>
      </c>
      <c r="N94" s="200"/>
      <c r="O94" s="125">
        <v>1584.1608999999999</v>
      </c>
      <c r="P94" s="125">
        <v>1058.4852049599999</v>
      </c>
      <c r="Q94" s="184"/>
      <c r="R94" s="125">
        <f t="shared" si="11"/>
        <v>525.67569503999994</v>
      </c>
      <c r="S94" s="200"/>
      <c r="T94" s="125">
        <v>0</v>
      </c>
      <c r="U94" s="125">
        <v>0</v>
      </c>
      <c r="V94" s="184"/>
      <c r="W94" s="125">
        <f t="shared" si="12"/>
        <v>0</v>
      </c>
      <c r="X94" s="200"/>
      <c r="Y94" s="125">
        <v>0</v>
      </c>
      <c r="Z94" s="125">
        <v>0</v>
      </c>
      <c r="AA94" s="184"/>
      <c r="AB94" s="125">
        <f t="shared" si="13"/>
        <v>0</v>
      </c>
    </row>
    <row r="95" spans="1:28" s="201" customFormat="1" ht="14.4" hidden="1" x14ac:dyDescent="0.3">
      <c r="A95" s="226" t="s">
        <v>6587</v>
      </c>
      <c r="B95" s="123" t="s">
        <v>7050</v>
      </c>
      <c r="C95" s="268">
        <v>80.383499999999998</v>
      </c>
      <c r="D95" s="268">
        <v>70.563974999999999</v>
      </c>
      <c r="E95" s="184">
        <f t="shared" si="14"/>
        <v>1485.8449999999998</v>
      </c>
      <c r="F95" s="184">
        <f t="shared" si="15"/>
        <v>969.83146929999998</v>
      </c>
      <c r="G95" s="178"/>
      <c r="H95" s="184">
        <f t="shared" si="9"/>
        <v>516.01353069999982</v>
      </c>
      <c r="I95" s="202"/>
      <c r="J95" s="184">
        <v>0</v>
      </c>
      <c r="K95" s="184">
        <v>0</v>
      </c>
      <c r="L95" s="178"/>
      <c r="M95" s="184">
        <f t="shared" si="10"/>
        <v>0</v>
      </c>
      <c r="N95" s="202"/>
      <c r="O95" s="184">
        <v>1485.8449999999998</v>
      </c>
      <c r="P95" s="184">
        <v>969.83146929999998</v>
      </c>
      <c r="Q95" s="178"/>
      <c r="R95" s="184">
        <f t="shared" si="11"/>
        <v>516.01353069999982</v>
      </c>
      <c r="S95" s="202"/>
      <c r="T95" s="184">
        <v>0</v>
      </c>
      <c r="U95" s="184">
        <v>0</v>
      </c>
      <c r="V95" s="178"/>
      <c r="W95" s="184">
        <f t="shared" si="12"/>
        <v>0</v>
      </c>
      <c r="X95" s="202"/>
      <c r="Y95" s="184">
        <v>0</v>
      </c>
      <c r="Z95" s="184">
        <v>0</v>
      </c>
      <c r="AA95" s="178"/>
      <c r="AB95" s="184">
        <f t="shared" si="13"/>
        <v>0</v>
      </c>
    </row>
    <row r="96" spans="1:28" s="201" customFormat="1" ht="14.4" hidden="1" x14ac:dyDescent="0.3">
      <c r="A96" s="226" t="s">
        <v>6588</v>
      </c>
      <c r="B96" s="123" t="s">
        <v>7051</v>
      </c>
      <c r="C96" s="268">
        <v>249.44399999999999</v>
      </c>
      <c r="D96" s="268">
        <v>201.29292977000003</v>
      </c>
      <c r="E96" s="184">
        <f t="shared" si="14"/>
        <v>18887.087100000001</v>
      </c>
      <c r="F96" s="184">
        <f t="shared" si="15"/>
        <v>8120.8936859499991</v>
      </c>
      <c r="G96" s="178"/>
      <c r="H96" s="184">
        <f t="shared" si="9"/>
        <v>10766.193414050002</v>
      </c>
      <c r="I96" s="202"/>
      <c r="J96" s="184">
        <v>18788.771199999999</v>
      </c>
      <c r="K96" s="184">
        <v>8032.2399502899989</v>
      </c>
      <c r="L96" s="178"/>
      <c r="M96" s="184">
        <f t="shared" si="10"/>
        <v>10756.53124971</v>
      </c>
      <c r="N96" s="202"/>
      <c r="O96" s="184">
        <v>98.315899999999999</v>
      </c>
      <c r="P96" s="184">
        <v>88.653735659999995</v>
      </c>
      <c r="Q96" s="178"/>
      <c r="R96" s="184">
        <f t="shared" si="11"/>
        <v>9.6621643400000039</v>
      </c>
      <c r="S96" s="202"/>
      <c r="T96" s="184">
        <v>0</v>
      </c>
      <c r="U96" s="184">
        <v>0</v>
      </c>
      <c r="V96" s="178"/>
      <c r="W96" s="184">
        <f t="shared" si="12"/>
        <v>0</v>
      </c>
      <c r="X96" s="202"/>
      <c r="Y96" s="184">
        <v>0</v>
      </c>
      <c r="Z96" s="184">
        <v>0</v>
      </c>
      <c r="AA96" s="178"/>
      <c r="AB96" s="184">
        <f t="shared" si="13"/>
        <v>0</v>
      </c>
    </row>
    <row r="97" spans="1:28" s="201" customFormat="1" ht="13.2" x14ac:dyDescent="0.3">
      <c r="A97" s="125" t="s">
        <v>349</v>
      </c>
      <c r="B97" s="298" t="s">
        <v>7455</v>
      </c>
      <c r="C97" s="268">
        <v>5057.1154000000024</v>
      </c>
      <c r="D97" s="268">
        <v>4670.3785049599983</v>
      </c>
      <c r="E97" s="125">
        <f>+J97+O97+T97+Y97-C97</f>
        <v>148949.52080000003</v>
      </c>
      <c r="F97" s="125">
        <f>+K97+P97+U97+Z97-D97</f>
        <v>112852.78792277</v>
      </c>
      <c r="G97" s="178"/>
      <c r="H97" s="125">
        <f t="shared" si="9"/>
        <v>36096.732877230024</v>
      </c>
      <c r="I97" s="200"/>
      <c r="J97" s="125">
        <v>104420.49550000002</v>
      </c>
      <c r="K97" s="125">
        <v>81340.689432550003</v>
      </c>
      <c r="L97" s="178"/>
      <c r="M97" s="125">
        <f t="shared" si="10"/>
        <v>23079.806067450016</v>
      </c>
      <c r="N97" s="200"/>
      <c r="O97" s="125">
        <v>49586.140700000025</v>
      </c>
      <c r="P97" s="125">
        <v>36182.47699517999</v>
      </c>
      <c r="Q97" s="184"/>
      <c r="R97" s="125">
        <f t="shared" si="11"/>
        <v>13403.663704820035</v>
      </c>
      <c r="S97" s="200"/>
      <c r="T97" s="125">
        <v>0</v>
      </c>
      <c r="U97" s="125">
        <v>0</v>
      </c>
      <c r="V97" s="184"/>
      <c r="W97" s="125">
        <f t="shared" si="12"/>
        <v>0</v>
      </c>
      <c r="X97" s="200"/>
      <c r="Y97" s="125">
        <v>0</v>
      </c>
      <c r="Z97" s="125">
        <v>0</v>
      </c>
      <c r="AA97" s="184"/>
      <c r="AB97" s="125">
        <f t="shared" si="13"/>
        <v>0</v>
      </c>
    </row>
    <row r="98" spans="1:28" s="201" customFormat="1" ht="14.4" hidden="1" x14ac:dyDescent="0.3">
      <c r="A98" s="226" t="s">
        <v>6589</v>
      </c>
      <c r="B98" s="123" t="s">
        <v>7052</v>
      </c>
      <c r="C98" s="268">
        <v>0</v>
      </c>
      <c r="D98" s="268">
        <v>0</v>
      </c>
      <c r="E98" s="184">
        <f t="shared" si="14"/>
        <v>840.2197000000001</v>
      </c>
      <c r="F98" s="184">
        <f t="shared" si="15"/>
        <v>812.56217282000011</v>
      </c>
      <c r="G98" s="178"/>
      <c r="H98" s="184">
        <f t="shared" si="9"/>
        <v>27.657527179999988</v>
      </c>
      <c r="I98" s="202"/>
      <c r="J98" s="184">
        <v>0</v>
      </c>
      <c r="K98" s="184">
        <v>0</v>
      </c>
      <c r="L98" s="178"/>
      <c r="M98" s="184">
        <f t="shared" si="10"/>
        <v>0</v>
      </c>
      <c r="N98" s="202"/>
      <c r="O98" s="184">
        <v>840.2197000000001</v>
      </c>
      <c r="P98" s="184">
        <v>812.56217282000011</v>
      </c>
      <c r="Q98" s="178"/>
      <c r="R98" s="184">
        <f t="shared" si="11"/>
        <v>27.657527179999988</v>
      </c>
      <c r="S98" s="202"/>
      <c r="T98" s="184">
        <v>0</v>
      </c>
      <c r="U98" s="184">
        <v>0</v>
      </c>
      <c r="V98" s="178"/>
      <c r="W98" s="184">
        <f t="shared" si="12"/>
        <v>0</v>
      </c>
      <c r="X98" s="202"/>
      <c r="Y98" s="184">
        <v>0</v>
      </c>
      <c r="Z98" s="184">
        <v>0</v>
      </c>
      <c r="AA98" s="178"/>
      <c r="AB98" s="184">
        <f t="shared" si="13"/>
        <v>0</v>
      </c>
    </row>
    <row r="99" spans="1:28" s="201" customFormat="1" ht="14.4" hidden="1" x14ac:dyDescent="0.3">
      <c r="A99" s="226" t="s">
        <v>6590</v>
      </c>
      <c r="B99" s="123" t="s">
        <v>7053</v>
      </c>
      <c r="C99" s="268">
        <v>225.00409999999997</v>
      </c>
      <c r="D99" s="268">
        <v>197.03275008</v>
      </c>
      <c r="E99" s="184">
        <f t="shared" si="14"/>
        <v>4311.5535000000009</v>
      </c>
      <c r="F99" s="184">
        <f t="shared" si="15"/>
        <v>3738.0780151599997</v>
      </c>
      <c r="G99" s="178"/>
      <c r="H99" s="184">
        <f t="shared" si="9"/>
        <v>573.47548484000117</v>
      </c>
      <c r="I99" s="202"/>
      <c r="J99" s="184">
        <v>1903.7445</v>
      </c>
      <c r="K99" s="184">
        <v>1671.4033777099999</v>
      </c>
      <c r="L99" s="178"/>
      <c r="M99" s="184">
        <f t="shared" si="10"/>
        <v>232.34112229000016</v>
      </c>
      <c r="N99" s="202"/>
      <c r="O99" s="184">
        <v>2407.8090000000007</v>
      </c>
      <c r="P99" s="184">
        <v>2066.6746374499999</v>
      </c>
      <c r="Q99" s="178"/>
      <c r="R99" s="184">
        <f t="shared" si="11"/>
        <v>341.13436255000079</v>
      </c>
      <c r="S99" s="202"/>
      <c r="T99" s="184">
        <v>0</v>
      </c>
      <c r="U99" s="184">
        <v>0</v>
      </c>
      <c r="V99" s="178"/>
      <c r="W99" s="184">
        <f t="shared" si="12"/>
        <v>0</v>
      </c>
      <c r="X99" s="202"/>
      <c r="Y99" s="184">
        <v>0</v>
      </c>
      <c r="Z99" s="184">
        <v>0</v>
      </c>
      <c r="AA99" s="178"/>
      <c r="AB99" s="184">
        <f t="shared" si="13"/>
        <v>0</v>
      </c>
    </row>
    <row r="100" spans="1:28" s="201" customFormat="1" ht="14.4" hidden="1" x14ac:dyDescent="0.3">
      <c r="A100" s="226" t="s">
        <v>6591</v>
      </c>
      <c r="B100" s="123" t="s">
        <v>7054</v>
      </c>
      <c r="C100" s="268">
        <v>327.80370000000005</v>
      </c>
      <c r="D100" s="268">
        <v>298.03464310000004</v>
      </c>
      <c r="E100" s="184">
        <f t="shared" si="14"/>
        <v>3751.6422999999986</v>
      </c>
      <c r="F100" s="184">
        <f t="shared" si="15"/>
        <v>3293.2633356299998</v>
      </c>
      <c r="G100" s="178"/>
      <c r="H100" s="184">
        <f t="shared" si="9"/>
        <v>458.37896436999881</v>
      </c>
      <c r="I100" s="202"/>
      <c r="J100" s="184">
        <v>3751.6422999999986</v>
      </c>
      <c r="K100" s="184">
        <v>3293.2633356299998</v>
      </c>
      <c r="L100" s="178"/>
      <c r="M100" s="184">
        <f t="shared" si="10"/>
        <v>458.37896436999881</v>
      </c>
      <c r="N100" s="202"/>
      <c r="O100" s="184">
        <v>0</v>
      </c>
      <c r="P100" s="184">
        <v>0</v>
      </c>
      <c r="Q100" s="178"/>
      <c r="R100" s="184">
        <f t="shared" si="11"/>
        <v>0</v>
      </c>
      <c r="S100" s="202"/>
      <c r="T100" s="184">
        <v>0</v>
      </c>
      <c r="U100" s="184">
        <v>0</v>
      </c>
      <c r="V100" s="178"/>
      <c r="W100" s="184">
        <f t="shared" si="12"/>
        <v>0</v>
      </c>
      <c r="X100" s="202"/>
      <c r="Y100" s="184">
        <v>0</v>
      </c>
      <c r="Z100" s="184">
        <v>0</v>
      </c>
      <c r="AA100" s="178"/>
      <c r="AB100" s="184">
        <f t="shared" si="13"/>
        <v>0</v>
      </c>
    </row>
    <row r="101" spans="1:28" s="201" customFormat="1" ht="14.4" hidden="1" x14ac:dyDescent="0.3">
      <c r="A101" s="226" t="s">
        <v>6592</v>
      </c>
      <c r="B101" s="123" t="s">
        <v>7055</v>
      </c>
      <c r="C101" s="268">
        <v>676.29290000000003</v>
      </c>
      <c r="D101" s="268">
        <v>618.87708616000009</v>
      </c>
      <c r="E101" s="184">
        <f t="shared" si="14"/>
        <v>8118.0871000000016</v>
      </c>
      <c r="F101" s="184">
        <f t="shared" si="15"/>
        <v>7213.0200234600006</v>
      </c>
      <c r="G101" s="178"/>
      <c r="H101" s="184">
        <f t="shared" si="9"/>
        <v>905.06707654000093</v>
      </c>
      <c r="I101" s="202"/>
      <c r="J101" s="184">
        <v>8118.0871000000016</v>
      </c>
      <c r="K101" s="184">
        <v>7213.0200234600006</v>
      </c>
      <c r="L101" s="178"/>
      <c r="M101" s="184">
        <f t="shared" si="10"/>
        <v>905.06707654000093</v>
      </c>
      <c r="N101" s="202"/>
      <c r="O101" s="184">
        <v>0</v>
      </c>
      <c r="P101" s="184">
        <v>0</v>
      </c>
      <c r="Q101" s="178"/>
      <c r="R101" s="184">
        <f t="shared" si="11"/>
        <v>0</v>
      </c>
      <c r="S101" s="202"/>
      <c r="T101" s="184">
        <v>0</v>
      </c>
      <c r="U101" s="184">
        <v>0</v>
      </c>
      <c r="V101" s="178"/>
      <c r="W101" s="184">
        <f t="shared" si="12"/>
        <v>0</v>
      </c>
      <c r="X101" s="202"/>
      <c r="Y101" s="184">
        <v>0</v>
      </c>
      <c r="Z101" s="184">
        <v>0</v>
      </c>
      <c r="AA101" s="178"/>
      <c r="AB101" s="184">
        <f t="shared" si="13"/>
        <v>0</v>
      </c>
    </row>
    <row r="102" spans="1:28" s="201" customFormat="1" ht="14.4" hidden="1" x14ac:dyDescent="0.3">
      <c r="A102" s="226" t="s">
        <v>6593</v>
      </c>
      <c r="B102" s="123" t="s">
        <v>7056</v>
      </c>
      <c r="C102" s="268">
        <v>0</v>
      </c>
      <c r="D102" s="268">
        <v>0</v>
      </c>
      <c r="E102" s="184">
        <f t="shared" si="14"/>
        <v>532.98219999999992</v>
      </c>
      <c r="F102" s="184">
        <f t="shared" si="15"/>
        <v>292.35689400000001</v>
      </c>
      <c r="G102" s="178"/>
      <c r="H102" s="184">
        <f t="shared" si="9"/>
        <v>240.62530599999991</v>
      </c>
      <c r="I102" s="202"/>
      <c r="J102" s="184">
        <v>0</v>
      </c>
      <c r="K102" s="184">
        <v>0</v>
      </c>
      <c r="L102" s="178"/>
      <c r="M102" s="184">
        <f t="shared" si="10"/>
        <v>0</v>
      </c>
      <c r="N102" s="202"/>
      <c r="O102" s="184">
        <v>532.98219999999992</v>
      </c>
      <c r="P102" s="184">
        <v>292.35689400000001</v>
      </c>
      <c r="Q102" s="178"/>
      <c r="R102" s="184">
        <f t="shared" si="11"/>
        <v>240.62530599999991</v>
      </c>
      <c r="S102" s="202"/>
      <c r="T102" s="184">
        <v>0</v>
      </c>
      <c r="U102" s="184">
        <v>0</v>
      </c>
      <c r="V102" s="178"/>
      <c r="W102" s="184">
        <f t="shared" si="12"/>
        <v>0</v>
      </c>
      <c r="X102" s="202"/>
      <c r="Y102" s="184">
        <v>0</v>
      </c>
      <c r="Z102" s="184">
        <v>0</v>
      </c>
      <c r="AA102" s="178"/>
      <c r="AB102" s="184">
        <f t="shared" si="13"/>
        <v>0</v>
      </c>
    </row>
    <row r="103" spans="1:28" s="201" customFormat="1" ht="14.4" hidden="1" x14ac:dyDescent="0.3">
      <c r="A103" s="226" t="s">
        <v>6594</v>
      </c>
      <c r="B103" s="123" t="s">
        <v>7057</v>
      </c>
      <c r="C103" s="268">
        <v>92.077200000000005</v>
      </c>
      <c r="D103" s="268">
        <v>84.91102767000001</v>
      </c>
      <c r="E103" s="184">
        <f t="shared" si="14"/>
        <v>83829.099600000001</v>
      </c>
      <c r="F103" s="184">
        <f t="shared" si="15"/>
        <v>53581.38567019</v>
      </c>
      <c r="G103" s="178"/>
      <c r="H103" s="184">
        <f t="shared" si="9"/>
        <v>30247.713929810001</v>
      </c>
      <c r="I103" s="202"/>
      <c r="J103" s="184">
        <v>60849.139200000005</v>
      </c>
      <c r="K103" s="184">
        <v>36925.54645794</v>
      </c>
      <c r="L103" s="178"/>
      <c r="M103" s="184">
        <f t="shared" si="10"/>
        <v>23923.592742060006</v>
      </c>
      <c r="N103" s="202"/>
      <c r="O103" s="184">
        <v>22979.9604</v>
      </c>
      <c r="P103" s="184">
        <v>16655.839212250001</v>
      </c>
      <c r="Q103" s="178"/>
      <c r="R103" s="184">
        <f t="shared" si="11"/>
        <v>6324.1211877499991</v>
      </c>
      <c r="S103" s="202"/>
      <c r="T103" s="184">
        <v>0</v>
      </c>
      <c r="U103" s="184">
        <v>0</v>
      </c>
      <c r="V103" s="178"/>
      <c r="W103" s="184">
        <f t="shared" si="12"/>
        <v>0</v>
      </c>
      <c r="X103" s="202"/>
      <c r="Y103" s="184">
        <v>0</v>
      </c>
      <c r="Z103" s="184">
        <v>0</v>
      </c>
      <c r="AA103" s="178"/>
      <c r="AB103" s="184">
        <f t="shared" si="13"/>
        <v>0</v>
      </c>
    </row>
    <row r="104" spans="1:28" s="201" customFormat="1" ht="14.4" hidden="1" x14ac:dyDescent="0.3">
      <c r="A104" s="226" t="s">
        <v>6595</v>
      </c>
      <c r="B104" s="123" t="s">
        <v>7058</v>
      </c>
      <c r="C104" s="268">
        <v>2285.0316000000003</v>
      </c>
      <c r="D104" s="268">
        <v>2210.8763461100002</v>
      </c>
      <c r="E104" s="184">
        <f t="shared" si="14"/>
        <v>24006.650799999999</v>
      </c>
      <c r="F104" s="184">
        <f t="shared" si="15"/>
        <v>24950.106897490004</v>
      </c>
      <c r="G104" s="178"/>
      <c r="H104" s="184">
        <f t="shared" si="9"/>
        <v>-943.45609749000505</v>
      </c>
      <c r="I104" s="202"/>
      <c r="J104" s="184">
        <v>23976.650799999999</v>
      </c>
      <c r="K104" s="184">
        <v>24920.106897490004</v>
      </c>
      <c r="L104" s="178"/>
      <c r="M104" s="184">
        <f t="shared" si="10"/>
        <v>-943.45609749000505</v>
      </c>
      <c r="N104" s="202"/>
      <c r="O104" s="184">
        <v>30</v>
      </c>
      <c r="P104" s="184">
        <v>30</v>
      </c>
      <c r="Q104" s="178"/>
      <c r="R104" s="184">
        <f t="shared" si="11"/>
        <v>0</v>
      </c>
      <c r="S104" s="202"/>
      <c r="T104" s="184">
        <v>0</v>
      </c>
      <c r="U104" s="184">
        <v>0</v>
      </c>
      <c r="V104" s="178"/>
      <c r="W104" s="184">
        <f t="shared" si="12"/>
        <v>0</v>
      </c>
      <c r="X104" s="202"/>
      <c r="Y104" s="184">
        <v>0</v>
      </c>
      <c r="Z104" s="184">
        <v>0</v>
      </c>
      <c r="AA104" s="178"/>
      <c r="AB104" s="184">
        <f t="shared" si="13"/>
        <v>0</v>
      </c>
    </row>
    <row r="105" spans="1:28" s="201" customFormat="1" ht="14.4" hidden="1" x14ac:dyDescent="0.3">
      <c r="A105" s="226" t="s">
        <v>6596</v>
      </c>
      <c r="B105" s="123" t="s">
        <v>7059</v>
      </c>
      <c r="C105" s="268">
        <v>36.008099999999999</v>
      </c>
      <c r="D105" s="268">
        <v>23.324993280000001</v>
      </c>
      <c r="E105" s="184">
        <f t="shared" si="14"/>
        <v>693.34659999999997</v>
      </c>
      <c r="F105" s="184">
        <f t="shared" si="15"/>
        <v>455.88785257000006</v>
      </c>
      <c r="G105" s="178"/>
      <c r="H105" s="184">
        <f t="shared" si="9"/>
        <v>237.4587474299999</v>
      </c>
      <c r="I105" s="202"/>
      <c r="J105" s="184">
        <v>693.34659999999997</v>
      </c>
      <c r="K105" s="184">
        <v>455.88785257000006</v>
      </c>
      <c r="L105" s="178"/>
      <c r="M105" s="184">
        <f t="shared" si="10"/>
        <v>237.4587474299999</v>
      </c>
      <c r="N105" s="202"/>
      <c r="O105" s="184">
        <v>0</v>
      </c>
      <c r="P105" s="184">
        <v>0</v>
      </c>
      <c r="Q105" s="178"/>
      <c r="R105" s="184">
        <f t="shared" si="11"/>
        <v>0</v>
      </c>
      <c r="S105" s="202"/>
      <c r="T105" s="184">
        <v>0</v>
      </c>
      <c r="U105" s="184">
        <v>0</v>
      </c>
      <c r="V105" s="178"/>
      <c r="W105" s="184">
        <f t="shared" si="12"/>
        <v>0</v>
      </c>
      <c r="X105" s="202"/>
      <c r="Y105" s="184">
        <v>0</v>
      </c>
      <c r="Z105" s="184">
        <v>0</v>
      </c>
      <c r="AA105" s="178"/>
      <c r="AB105" s="184">
        <f t="shared" si="13"/>
        <v>0</v>
      </c>
    </row>
    <row r="106" spans="1:28" s="201" customFormat="1" ht="14.4" hidden="1" x14ac:dyDescent="0.3">
      <c r="A106" s="226" t="s">
        <v>6597</v>
      </c>
      <c r="B106" s="123" t="s">
        <v>7060</v>
      </c>
      <c r="C106" s="268">
        <v>1088.2583999999999</v>
      </c>
      <c r="D106" s="268">
        <v>941.22405429999992</v>
      </c>
      <c r="E106" s="184">
        <f t="shared" si="14"/>
        <v>17845.586399999993</v>
      </c>
      <c r="F106" s="184">
        <f t="shared" si="15"/>
        <v>17075.867886829998</v>
      </c>
      <c r="G106" s="178"/>
      <c r="H106" s="184">
        <f t="shared" si="9"/>
        <v>769.71851316999528</v>
      </c>
      <c r="I106" s="202"/>
      <c r="J106" s="184">
        <v>5127.8849999999993</v>
      </c>
      <c r="K106" s="184">
        <v>6861.4614877499998</v>
      </c>
      <c r="L106" s="178"/>
      <c r="M106" s="184">
        <f t="shared" si="10"/>
        <v>-1733.5764877500005</v>
      </c>
      <c r="N106" s="202"/>
      <c r="O106" s="184">
        <v>12717.701399999994</v>
      </c>
      <c r="P106" s="184">
        <v>10214.406399079999</v>
      </c>
      <c r="Q106" s="178"/>
      <c r="R106" s="184">
        <f t="shared" si="11"/>
        <v>2503.2950009199958</v>
      </c>
      <c r="S106" s="202"/>
      <c r="T106" s="184">
        <v>0</v>
      </c>
      <c r="U106" s="184">
        <v>0</v>
      </c>
      <c r="V106" s="178"/>
      <c r="W106" s="184">
        <f t="shared" si="12"/>
        <v>0</v>
      </c>
      <c r="X106" s="202"/>
      <c r="Y106" s="184">
        <v>0</v>
      </c>
      <c r="Z106" s="184">
        <v>0</v>
      </c>
      <c r="AA106" s="178"/>
      <c r="AB106" s="184">
        <f t="shared" si="13"/>
        <v>0</v>
      </c>
    </row>
    <row r="107" spans="1:28" s="201" customFormat="1" ht="14.4" hidden="1" x14ac:dyDescent="0.3">
      <c r="A107" s="226" t="s">
        <v>6598</v>
      </c>
      <c r="B107" s="123" t="s">
        <v>7061</v>
      </c>
      <c r="C107" s="268">
        <v>0</v>
      </c>
      <c r="D107" s="268">
        <v>0</v>
      </c>
      <c r="E107" s="184">
        <f t="shared" si="14"/>
        <v>0</v>
      </c>
      <c r="F107" s="184">
        <f t="shared" si="15"/>
        <v>0</v>
      </c>
      <c r="G107" s="178"/>
      <c r="H107" s="184">
        <f t="shared" si="9"/>
        <v>0</v>
      </c>
      <c r="I107" s="202"/>
      <c r="J107" s="184">
        <v>0</v>
      </c>
      <c r="K107" s="184">
        <v>0</v>
      </c>
      <c r="L107" s="178"/>
      <c r="M107" s="184">
        <f t="shared" si="10"/>
        <v>0</v>
      </c>
      <c r="N107" s="202"/>
      <c r="O107" s="184">
        <v>0</v>
      </c>
      <c r="P107" s="184">
        <v>0</v>
      </c>
      <c r="Q107" s="178"/>
      <c r="R107" s="184">
        <f t="shared" si="11"/>
        <v>0</v>
      </c>
      <c r="S107" s="202"/>
      <c r="T107" s="184">
        <v>0</v>
      </c>
      <c r="U107" s="184">
        <v>0</v>
      </c>
      <c r="V107" s="178"/>
      <c r="W107" s="184">
        <f t="shared" si="12"/>
        <v>0</v>
      </c>
      <c r="X107" s="202"/>
      <c r="Y107" s="184">
        <v>0</v>
      </c>
      <c r="Z107" s="184">
        <v>0</v>
      </c>
      <c r="AA107" s="178"/>
      <c r="AB107" s="184">
        <f t="shared" si="13"/>
        <v>0</v>
      </c>
    </row>
    <row r="108" spans="1:28" s="201" customFormat="1" ht="14.4" hidden="1" x14ac:dyDescent="0.3">
      <c r="A108" s="226" t="s">
        <v>6599</v>
      </c>
      <c r="B108" s="123" t="s">
        <v>7062</v>
      </c>
      <c r="C108" s="268">
        <v>326.63939999999997</v>
      </c>
      <c r="D108" s="268">
        <v>296.09760426000003</v>
      </c>
      <c r="E108" s="184">
        <f t="shared" si="14"/>
        <v>10077.468000000001</v>
      </c>
      <c r="F108" s="184">
        <f t="shared" si="15"/>
        <v>6110.6376795799988</v>
      </c>
      <c r="G108" s="178"/>
      <c r="H108" s="184">
        <f t="shared" si="9"/>
        <v>3966.830320420002</v>
      </c>
      <c r="I108" s="202"/>
      <c r="J108" s="184">
        <v>0</v>
      </c>
      <c r="K108" s="184">
        <v>0</v>
      </c>
      <c r="L108" s="178"/>
      <c r="M108" s="184">
        <f t="shared" si="10"/>
        <v>0</v>
      </c>
      <c r="N108" s="202"/>
      <c r="O108" s="184">
        <v>10077.468000000001</v>
      </c>
      <c r="P108" s="184">
        <v>6110.6376795799988</v>
      </c>
      <c r="Q108" s="178"/>
      <c r="R108" s="184">
        <f t="shared" si="11"/>
        <v>3966.830320420002</v>
      </c>
      <c r="S108" s="202"/>
      <c r="T108" s="184">
        <v>0</v>
      </c>
      <c r="U108" s="184">
        <v>0</v>
      </c>
      <c r="V108" s="178"/>
      <c r="W108" s="184">
        <f t="shared" si="12"/>
        <v>0</v>
      </c>
      <c r="X108" s="202"/>
      <c r="Y108" s="184">
        <v>0</v>
      </c>
      <c r="Z108" s="184">
        <v>0</v>
      </c>
      <c r="AA108" s="178"/>
      <c r="AB108" s="184">
        <f t="shared" si="13"/>
        <v>0</v>
      </c>
    </row>
    <row r="109" spans="1:28" s="201" customFormat="1" ht="13.2" x14ac:dyDescent="0.3">
      <c r="A109" s="125" t="s">
        <v>350</v>
      </c>
      <c r="B109" s="298" t="s">
        <v>7456</v>
      </c>
      <c r="C109" s="268">
        <v>12646.922499999997</v>
      </c>
      <c r="D109" s="268">
        <v>12461.616709079997</v>
      </c>
      <c r="E109" s="125">
        <f>+J109+O109+T109+Y109-C109</f>
        <v>128798.60619999999</v>
      </c>
      <c r="F109" s="125">
        <f>+K109+P109+U109+Z109-D109</f>
        <v>165466.64329605998</v>
      </c>
      <c r="G109" s="178"/>
      <c r="H109" s="125">
        <f t="shared" si="9"/>
        <v>-36668.037096059983</v>
      </c>
      <c r="I109" s="200"/>
      <c r="J109" s="125">
        <v>14716.8876</v>
      </c>
      <c r="K109" s="125">
        <v>66427.384634329996</v>
      </c>
      <c r="L109" s="178"/>
      <c r="M109" s="125">
        <f t="shared" si="10"/>
        <v>-51710.497034329994</v>
      </c>
      <c r="N109" s="200"/>
      <c r="O109" s="125">
        <v>126728.64109999999</v>
      </c>
      <c r="P109" s="125">
        <v>111500.87537080998</v>
      </c>
      <c r="Q109" s="184"/>
      <c r="R109" s="125">
        <f t="shared" si="11"/>
        <v>15227.76572919001</v>
      </c>
      <c r="S109" s="200"/>
      <c r="T109" s="125">
        <v>0</v>
      </c>
      <c r="U109" s="125">
        <v>0</v>
      </c>
      <c r="V109" s="184"/>
      <c r="W109" s="125">
        <f t="shared" si="12"/>
        <v>0</v>
      </c>
      <c r="X109" s="200"/>
      <c r="Y109" s="125">
        <v>0</v>
      </c>
      <c r="Z109" s="125">
        <v>0</v>
      </c>
      <c r="AA109" s="184"/>
      <c r="AB109" s="125">
        <f t="shared" si="13"/>
        <v>0</v>
      </c>
    </row>
    <row r="110" spans="1:28" s="201" customFormat="1" ht="14.4" hidden="1" x14ac:dyDescent="0.3">
      <c r="A110" s="226" t="s">
        <v>6600</v>
      </c>
      <c r="B110" s="123" t="s">
        <v>7063</v>
      </c>
      <c r="C110" s="268">
        <v>917.00169999999991</v>
      </c>
      <c r="D110" s="268">
        <v>834.19237448000013</v>
      </c>
      <c r="E110" s="184">
        <f t="shared" si="14"/>
        <v>112583.19759999998</v>
      </c>
      <c r="F110" s="184">
        <f t="shared" si="15"/>
        <v>98722.911018629995</v>
      </c>
      <c r="G110" s="178"/>
      <c r="H110" s="184">
        <f t="shared" si="9"/>
        <v>13860.28658136999</v>
      </c>
      <c r="I110" s="202"/>
      <c r="J110" s="184">
        <v>0</v>
      </c>
      <c r="K110" s="184">
        <v>0</v>
      </c>
      <c r="L110" s="178"/>
      <c r="M110" s="184">
        <f t="shared" si="10"/>
        <v>0</v>
      </c>
      <c r="N110" s="202"/>
      <c r="O110" s="184">
        <v>112583.19759999998</v>
      </c>
      <c r="P110" s="184">
        <v>98722.911018629995</v>
      </c>
      <c r="Q110" s="178"/>
      <c r="R110" s="184">
        <f t="shared" si="11"/>
        <v>13860.28658136999</v>
      </c>
      <c r="S110" s="202"/>
      <c r="T110" s="184">
        <v>0</v>
      </c>
      <c r="U110" s="184">
        <v>0</v>
      </c>
      <c r="V110" s="178"/>
      <c r="W110" s="184">
        <f t="shared" si="12"/>
        <v>0</v>
      </c>
      <c r="X110" s="202"/>
      <c r="Y110" s="184">
        <v>0</v>
      </c>
      <c r="Z110" s="184">
        <v>0</v>
      </c>
      <c r="AA110" s="178"/>
      <c r="AB110" s="184">
        <f t="shared" si="13"/>
        <v>0</v>
      </c>
    </row>
    <row r="111" spans="1:28" s="201" customFormat="1" ht="14.4" hidden="1" x14ac:dyDescent="0.3">
      <c r="A111" s="226" t="s">
        <v>6601</v>
      </c>
      <c r="B111" s="123" t="s">
        <v>7064</v>
      </c>
      <c r="C111" s="268">
        <v>227.97930000000002</v>
      </c>
      <c r="D111" s="268">
        <v>167.14079795999999</v>
      </c>
      <c r="E111" s="184">
        <f t="shared" si="14"/>
        <v>2097.2571000000003</v>
      </c>
      <c r="F111" s="184">
        <f t="shared" si="15"/>
        <v>1537.5847963599999</v>
      </c>
      <c r="G111" s="178"/>
      <c r="H111" s="184">
        <f t="shared" si="9"/>
        <v>559.67230364000034</v>
      </c>
      <c r="I111" s="202"/>
      <c r="J111" s="184">
        <v>38.590000000000003</v>
      </c>
      <c r="K111" s="184">
        <v>33.200937369999998</v>
      </c>
      <c r="L111" s="178"/>
      <c r="M111" s="184">
        <f t="shared" si="10"/>
        <v>5.3890626300000051</v>
      </c>
      <c r="N111" s="202"/>
      <c r="O111" s="184">
        <v>2058.6671000000001</v>
      </c>
      <c r="P111" s="184">
        <v>1504.3838589899999</v>
      </c>
      <c r="Q111" s="178"/>
      <c r="R111" s="184">
        <f t="shared" si="11"/>
        <v>554.28324101000021</v>
      </c>
      <c r="S111" s="202"/>
      <c r="T111" s="184">
        <v>0</v>
      </c>
      <c r="U111" s="184">
        <v>0</v>
      </c>
      <c r="V111" s="178"/>
      <c r="W111" s="184">
        <f t="shared" si="12"/>
        <v>0</v>
      </c>
      <c r="X111" s="202"/>
      <c r="Y111" s="184">
        <v>0</v>
      </c>
      <c r="Z111" s="184">
        <v>0</v>
      </c>
      <c r="AA111" s="178"/>
      <c r="AB111" s="184">
        <f t="shared" si="13"/>
        <v>0</v>
      </c>
    </row>
    <row r="112" spans="1:28" s="201" customFormat="1" ht="14.4" hidden="1" x14ac:dyDescent="0.3">
      <c r="A112" s="226" t="s">
        <v>6602</v>
      </c>
      <c r="B112" s="123" t="s">
        <v>7065</v>
      </c>
      <c r="C112" s="268">
        <v>11153.504699999996</v>
      </c>
      <c r="D112" s="268">
        <v>11134.466821540002</v>
      </c>
      <c r="E112" s="184">
        <f t="shared" si="14"/>
        <v>22840.235099999994</v>
      </c>
      <c r="F112" s="184">
        <f t="shared" si="15"/>
        <v>21898.380572429996</v>
      </c>
      <c r="G112" s="178"/>
      <c r="H112" s="184">
        <f t="shared" si="9"/>
        <v>941.85452756999803</v>
      </c>
      <c r="I112" s="202"/>
      <c r="J112" s="184">
        <v>12436.2088</v>
      </c>
      <c r="K112" s="184">
        <v>12076.830537399999</v>
      </c>
      <c r="L112" s="178"/>
      <c r="M112" s="184">
        <f t="shared" si="10"/>
        <v>359.37826260000111</v>
      </c>
      <c r="N112" s="202"/>
      <c r="O112" s="184">
        <v>10404.026299999994</v>
      </c>
      <c r="P112" s="184">
        <v>9821.5500350299972</v>
      </c>
      <c r="Q112" s="178"/>
      <c r="R112" s="184">
        <f t="shared" si="11"/>
        <v>582.47626496999692</v>
      </c>
      <c r="S112" s="202"/>
      <c r="T112" s="184">
        <v>0</v>
      </c>
      <c r="U112" s="184">
        <v>0</v>
      </c>
      <c r="V112" s="178"/>
      <c r="W112" s="184">
        <f t="shared" si="12"/>
        <v>0</v>
      </c>
      <c r="X112" s="202"/>
      <c r="Y112" s="184">
        <v>0</v>
      </c>
      <c r="Z112" s="184">
        <v>0</v>
      </c>
      <c r="AA112" s="178"/>
      <c r="AB112" s="184">
        <f t="shared" si="13"/>
        <v>0</v>
      </c>
    </row>
    <row r="113" spans="1:28" s="201" customFormat="1" ht="14.4" hidden="1" x14ac:dyDescent="0.3">
      <c r="A113" s="226" t="s">
        <v>6603</v>
      </c>
      <c r="B113" s="123" t="s">
        <v>7066</v>
      </c>
      <c r="C113" s="268">
        <v>0</v>
      </c>
      <c r="D113" s="268">
        <v>0</v>
      </c>
      <c r="E113" s="184">
        <f t="shared" si="14"/>
        <v>0</v>
      </c>
      <c r="F113" s="184">
        <f t="shared" si="15"/>
        <v>0</v>
      </c>
      <c r="G113" s="178"/>
      <c r="H113" s="184">
        <f t="shared" si="9"/>
        <v>0</v>
      </c>
      <c r="I113" s="202"/>
      <c r="J113" s="184">
        <v>0</v>
      </c>
      <c r="K113" s="184">
        <v>0</v>
      </c>
      <c r="L113" s="178"/>
      <c r="M113" s="184">
        <f t="shared" si="10"/>
        <v>0</v>
      </c>
      <c r="N113" s="202"/>
      <c r="O113" s="184">
        <v>0</v>
      </c>
      <c r="P113" s="184">
        <v>0</v>
      </c>
      <c r="Q113" s="178"/>
      <c r="R113" s="184">
        <f t="shared" si="11"/>
        <v>0</v>
      </c>
      <c r="S113" s="202"/>
      <c r="T113" s="184">
        <v>0</v>
      </c>
      <c r="U113" s="184">
        <v>0</v>
      </c>
      <c r="V113" s="178"/>
      <c r="W113" s="184">
        <f t="shared" si="12"/>
        <v>0</v>
      </c>
      <c r="X113" s="202"/>
      <c r="Y113" s="184">
        <v>0</v>
      </c>
      <c r="Z113" s="184">
        <v>0</v>
      </c>
      <c r="AA113" s="178"/>
      <c r="AB113" s="184">
        <f t="shared" si="13"/>
        <v>0</v>
      </c>
    </row>
    <row r="114" spans="1:28" s="201" customFormat="1" ht="14.4" hidden="1" x14ac:dyDescent="0.3">
      <c r="A114" s="226" t="s">
        <v>6604</v>
      </c>
      <c r="B114" s="123" t="s">
        <v>7067</v>
      </c>
      <c r="C114" s="268">
        <v>0</v>
      </c>
      <c r="D114" s="268">
        <v>0</v>
      </c>
      <c r="E114" s="184">
        <f t="shared" si="14"/>
        <v>680.37210000000005</v>
      </c>
      <c r="F114" s="184">
        <f t="shared" si="15"/>
        <v>490.4692</v>
      </c>
      <c r="G114" s="178"/>
      <c r="H114" s="184">
        <f t="shared" si="9"/>
        <v>189.90290000000005</v>
      </c>
      <c r="I114" s="202"/>
      <c r="J114" s="184">
        <v>0</v>
      </c>
      <c r="K114" s="184">
        <v>0</v>
      </c>
      <c r="L114" s="178"/>
      <c r="M114" s="184">
        <f t="shared" si="10"/>
        <v>0</v>
      </c>
      <c r="N114" s="202"/>
      <c r="O114" s="184">
        <v>680.37210000000005</v>
      </c>
      <c r="P114" s="184">
        <v>490.4692</v>
      </c>
      <c r="Q114" s="178"/>
      <c r="R114" s="184">
        <f t="shared" si="11"/>
        <v>189.90290000000005</v>
      </c>
      <c r="S114" s="202"/>
      <c r="T114" s="184">
        <v>0</v>
      </c>
      <c r="U114" s="184">
        <v>0</v>
      </c>
      <c r="V114" s="178"/>
      <c r="W114" s="184">
        <f t="shared" si="12"/>
        <v>0</v>
      </c>
      <c r="X114" s="202"/>
      <c r="Y114" s="184">
        <v>0</v>
      </c>
      <c r="Z114" s="184">
        <v>0</v>
      </c>
      <c r="AA114" s="178"/>
      <c r="AB114" s="184">
        <f t="shared" si="13"/>
        <v>0</v>
      </c>
    </row>
    <row r="115" spans="1:28" s="201" customFormat="1" ht="14.4" hidden="1" x14ac:dyDescent="0.3">
      <c r="A115" s="226" t="s">
        <v>6605</v>
      </c>
      <c r="B115" s="123" t="s">
        <v>7068</v>
      </c>
      <c r="C115" s="268">
        <v>0</v>
      </c>
      <c r="D115" s="268">
        <v>0</v>
      </c>
      <c r="E115" s="184">
        <f t="shared" si="14"/>
        <v>464.78190000000001</v>
      </c>
      <c r="F115" s="184">
        <f t="shared" si="15"/>
        <v>459.9819</v>
      </c>
      <c r="G115" s="178"/>
      <c r="H115" s="184">
        <f t="shared" si="9"/>
        <v>4.8000000000000114</v>
      </c>
      <c r="I115" s="202"/>
      <c r="J115" s="184">
        <v>0</v>
      </c>
      <c r="K115" s="184">
        <v>0</v>
      </c>
      <c r="L115" s="178"/>
      <c r="M115" s="184">
        <f t="shared" si="10"/>
        <v>0</v>
      </c>
      <c r="N115" s="202"/>
      <c r="O115" s="184">
        <v>464.78190000000001</v>
      </c>
      <c r="P115" s="184">
        <v>459.9819</v>
      </c>
      <c r="Q115" s="178"/>
      <c r="R115" s="184">
        <f t="shared" si="11"/>
        <v>4.8000000000000114</v>
      </c>
      <c r="S115" s="202"/>
      <c r="T115" s="184">
        <v>0</v>
      </c>
      <c r="U115" s="184">
        <v>0</v>
      </c>
      <c r="V115" s="178"/>
      <c r="W115" s="184">
        <f t="shared" si="12"/>
        <v>0</v>
      </c>
      <c r="X115" s="202"/>
      <c r="Y115" s="184">
        <v>0</v>
      </c>
      <c r="Z115" s="184">
        <v>0</v>
      </c>
      <c r="AA115" s="178"/>
      <c r="AB115" s="184">
        <f t="shared" si="13"/>
        <v>0</v>
      </c>
    </row>
    <row r="116" spans="1:28" s="201" customFormat="1" ht="14.4" hidden="1" x14ac:dyDescent="0.3">
      <c r="A116" s="226" t="s">
        <v>6606</v>
      </c>
      <c r="B116" s="123" t="s">
        <v>7069</v>
      </c>
      <c r="C116" s="268">
        <v>348.43680000000001</v>
      </c>
      <c r="D116" s="268">
        <v>325.81671510000001</v>
      </c>
      <c r="E116" s="184">
        <f t="shared" si="14"/>
        <v>2779.6849000000002</v>
      </c>
      <c r="F116" s="184">
        <f t="shared" si="15"/>
        <v>54818.932517720001</v>
      </c>
      <c r="G116" s="178"/>
      <c r="H116" s="184">
        <f t="shared" si="9"/>
        <v>-52039.247617720001</v>
      </c>
      <c r="I116" s="202"/>
      <c r="J116" s="184">
        <v>2242.0888</v>
      </c>
      <c r="K116" s="184">
        <v>54317.35315956</v>
      </c>
      <c r="L116" s="178"/>
      <c r="M116" s="184">
        <f t="shared" si="10"/>
        <v>-52075.264359560002</v>
      </c>
      <c r="N116" s="202"/>
      <c r="O116" s="184">
        <v>537.59609999999998</v>
      </c>
      <c r="P116" s="184">
        <v>501.57935815999991</v>
      </c>
      <c r="Q116" s="178"/>
      <c r="R116" s="184">
        <f t="shared" si="11"/>
        <v>36.016741840000066</v>
      </c>
      <c r="S116" s="202"/>
      <c r="T116" s="184">
        <v>0</v>
      </c>
      <c r="U116" s="184">
        <v>0</v>
      </c>
      <c r="V116" s="178"/>
      <c r="W116" s="184">
        <f t="shared" si="12"/>
        <v>0</v>
      </c>
      <c r="X116" s="202"/>
      <c r="Y116" s="184">
        <v>0</v>
      </c>
      <c r="Z116" s="184">
        <v>0</v>
      </c>
      <c r="AA116" s="178"/>
      <c r="AB116" s="184">
        <f t="shared" si="13"/>
        <v>0</v>
      </c>
    </row>
    <row r="117" spans="1:28" s="201" customFormat="1" ht="13.2" x14ac:dyDescent="0.3">
      <c r="A117" s="125" t="s">
        <v>351</v>
      </c>
      <c r="B117" s="298" t="s">
        <v>7457</v>
      </c>
      <c r="C117" s="268">
        <v>561620.11410000117</v>
      </c>
      <c r="D117" s="268">
        <v>558192.27140749118</v>
      </c>
      <c r="E117" s="125">
        <f>+J117+O117+T117+Y117-C117</f>
        <v>1269442.4839999988</v>
      </c>
      <c r="F117" s="125">
        <f>+K117+P117+U117+Z117-D117</f>
        <v>1172037.4442277388</v>
      </c>
      <c r="G117" s="178"/>
      <c r="H117" s="125">
        <f t="shared" si="9"/>
        <v>97405.039772260003</v>
      </c>
      <c r="I117" s="200"/>
      <c r="J117" s="125">
        <v>702895.97090000007</v>
      </c>
      <c r="K117" s="125">
        <v>676616.65504342993</v>
      </c>
      <c r="L117" s="178"/>
      <c r="M117" s="125">
        <f t="shared" si="10"/>
        <v>26279.315856570145</v>
      </c>
      <c r="N117" s="200"/>
      <c r="O117" s="125">
        <v>164912.65809999988</v>
      </c>
      <c r="P117" s="125">
        <v>153189.98787709995</v>
      </c>
      <c r="Q117" s="184"/>
      <c r="R117" s="125">
        <f t="shared" si="11"/>
        <v>11722.670222899935</v>
      </c>
      <c r="S117" s="200"/>
      <c r="T117" s="125">
        <v>963253.96910000022</v>
      </c>
      <c r="U117" s="125">
        <v>900423.07271470013</v>
      </c>
      <c r="V117" s="184"/>
      <c r="W117" s="125">
        <f t="shared" si="12"/>
        <v>62830.89638530009</v>
      </c>
      <c r="X117" s="200"/>
      <c r="Y117" s="125">
        <v>0</v>
      </c>
      <c r="Z117" s="125">
        <v>0</v>
      </c>
      <c r="AA117" s="184"/>
      <c r="AB117" s="125">
        <f t="shared" si="13"/>
        <v>0</v>
      </c>
    </row>
    <row r="118" spans="1:28" s="201" customFormat="1" ht="14.4" hidden="1" x14ac:dyDescent="0.3">
      <c r="A118" s="226" t="s">
        <v>6607</v>
      </c>
      <c r="B118" s="123" t="s">
        <v>7070</v>
      </c>
      <c r="C118" s="268">
        <v>1699.3281999999995</v>
      </c>
      <c r="D118" s="268">
        <v>1553.2511798999994</v>
      </c>
      <c r="E118" s="184">
        <f t="shared" si="14"/>
        <v>102419.99679999999</v>
      </c>
      <c r="F118" s="184">
        <f t="shared" si="15"/>
        <v>32435.089833389993</v>
      </c>
      <c r="G118" s="178"/>
      <c r="H118" s="184">
        <f t="shared" si="9"/>
        <v>69984.906966609997</v>
      </c>
      <c r="I118" s="202"/>
      <c r="J118" s="184">
        <v>19089.091</v>
      </c>
      <c r="K118" s="184">
        <v>15455.169225359998</v>
      </c>
      <c r="L118" s="178"/>
      <c r="M118" s="184">
        <f t="shared" si="10"/>
        <v>3633.9217746400027</v>
      </c>
      <c r="N118" s="202"/>
      <c r="O118" s="184">
        <v>18805.206000000013</v>
      </c>
      <c r="P118" s="184">
        <v>16979.920608029995</v>
      </c>
      <c r="Q118" s="178"/>
      <c r="R118" s="184">
        <f t="shared" si="11"/>
        <v>1825.2853919700174</v>
      </c>
      <c r="S118" s="202"/>
      <c r="T118" s="184">
        <v>64525.699799999988</v>
      </c>
      <c r="U118" s="184">
        <v>0</v>
      </c>
      <c r="V118" s="178"/>
      <c r="W118" s="184">
        <f t="shared" si="12"/>
        <v>64525.699799999988</v>
      </c>
      <c r="X118" s="202"/>
      <c r="Y118" s="184">
        <v>0</v>
      </c>
      <c r="Z118" s="184">
        <v>0</v>
      </c>
      <c r="AA118" s="178"/>
      <c r="AB118" s="184">
        <f t="shared" si="13"/>
        <v>0</v>
      </c>
    </row>
    <row r="119" spans="1:28" s="201" customFormat="1" ht="14.4" hidden="1" x14ac:dyDescent="0.3">
      <c r="A119" s="226" t="s">
        <v>6608</v>
      </c>
      <c r="B119" s="123" t="s">
        <v>7071</v>
      </c>
      <c r="C119" s="268">
        <v>385369.11000000051</v>
      </c>
      <c r="D119" s="268">
        <v>384317.96133668051</v>
      </c>
      <c r="E119" s="184">
        <f t="shared" si="14"/>
        <v>867991.03529999999</v>
      </c>
      <c r="F119" s="184">
        <f t="shared" si="15"/>
        <v>737309.61481852992</v>
      </c>
      <c r="G119" s="178"/>
      <c r="H119" s="184">
        <f t="shared" si="9"/>
        <v>130681.42048147006</v>
      </c>
      <c r="I119" s="202"/>
      <c r="J119" s="184">
        <v>637404.55130000017</v>
      </c>
      <c r="K119" s="184">
        <v>601099.54754946008</v>
      </c>
      <c r="L119" s="178"/>
      <c r="M119" s="184">
        <f t="shared" si="10"/>
        <v>36305.003750540083</v>
      </c>
      <c r="N119" s="202"/>
      <c r="O119" s="184">
        <v>146107.45209999991</v>
      </c>
      <c r="P119" s="184">
        <v>136210.0672690699</v>
      </c>
      <c r="Q119" s="178"/>
      <c r="R119" s="184">
        <f t="shared" si="11"/>
        <v>9897.3848309300083</v>
      </c>
      <c r="S119" s="202"/>
      <c r="T119" s="184">
        <v>84479.031899999987</v>
      </c>
      <c r="U119" s="184">
        <v>0</v>
      </c>
      <c r="V119" s="178"/>
      <c r="W119" s="184">
        <f t="shared" si="12"/>
        <v>84479.031899999987</v>
      </c>
      <c r="X119" s="202"/>
      <c r="Y119" s="184">
        <v>0</v>
      </c>
      <c r="Z119" s="184">
        <v>0</v>
      </c>
      <c r="AA119" s="178"/>
      <c r="AB119" s="184">
        <f t="shared" si="13"/>
        <v>0</v>
      </c>
    </row>
    <row r="120" spans="1:28" s="201" customFormat="1" ht="14.4" hidden="1" x14ac:dyDescent="0.3">
      <c r="A120" s="226" t="s">
        <v>6609</v>
      </c>
      <c r="B120" s="123" t="s">
        <v>7072</v>
      </c>
      <c r="C120" s="268">
        <v>1664.5625</v>
      </c>
      <c r="D120" s="268">
        <v>1534.0086874100002</v>
      </c>
      <c r="E120" s="184">
        <f t="shared" si="14"/>
        <v>46402.328600000008</v>
      </c>
      <c r="F120" s="184">
        <f t="shared" si="15"/>
        <v>60061.938268610014</v>
      </c>
      <c r="G120" s="178"/>
      <c r="H120" s="184">
        <f t="shared" si="9"/>
        <v>-13659.609668610006</v>
      </c>
      <c r="I120" s="202"/>
      <c r="J120" s="184">
        <v>46402.328600000008</v>
      </c>
      <c r="K120" s="184">
        <v>60061.938268610014</v>
      </c>
      <c r="L120" s="178"/>
      <c r="M120" s="184">
        <f t="shared" si="10"/>
        <v>-13659.609668610006</v>
      </c>
      <c r="N120" s="202"/>
      <c r="O120" s="184">
        <v>0</v>
      </c>
      <c r="P120" s="184">
        <v>0</v>
      </c>
      <c r="Q120" s="178"/>
      <c r="R120" s="184">
        <f t="shared" si="11"/>
        <v>0</v>
      </c>
      <c r="S120" s="202"/>
      <c r="T120" s="184">
        <v>0</v>
      </c>
      <c r="U120" s="184">
        <v>0</v>
      </c>
      <c r="V120" s="178"/>
      <c r="W120" s="184">
        <f t="shared" si="12"/>
        <v>0</v>
      </c>
      <c r="X120" s="202"/>
      <c r="Y120" s="184">
        <v>0</v>
      </c>
      <c r="Z120" s="184">
        <v>0</v>
      </c>
      <c r="AA120" s="178"/>
      <c r="AB120" s="184">
        <f t="shared" si="13"/>
        <v>0</v>
      </c>
    </row>
    <row r="121" spans="1:28" s="201" customFormat="1" ht="14.4" hidden="1" x14ac:dyDescent="0.3">
      <c r="A121" s="226" t="s">
        <v>6610</v>
      </c>
      <c r="B121" s="123" t="s">
        <v>7073</v>
      </c>
      <c r="C121" s="268">
        <v>172887.1134</v>
      </c>
      <c r="D121" s="268">
        <v>170787.05020350002</v>
      </c>
      <c r="E121" s="184">
        <f t="shared" si="14"/>
        <v>814249.23740000022</v>
      </c>
      <c r="F121" s="184">
        <f t="shared" si="15"/>
        <v>0</v>
      </c>
      <c r="G121" s="178"/>
      <c r="H121" s="184">
        <f t="shared" si="9"/>
        <v>814249.23740000022</v>
      </c>
      <c r="I121" s="202"/>
      <c r="J121" s="184">
        <v>0</v>
      </c>
      <c r="K121" s="184">
        <v>0</v>
      </c>
      <c r="L121" s="178"/>
      <c r="M121" s="184">
        <f t="shared" si="10"/>
        <v>0</v>
      </c>
      <c r="N121" s="202"/>
      <c r="O121" s="184">
        <v>0</v>
      </c>
      <c r="P121" s="184">
        <v>0</v>
      </c>
      <c r="Q121" s="178"/>
      <c r="R121" s="184">
        <f t="shared" si="11"/>
        <v>0</v>
      </c>
      <c r="S121" s="202"/>
      <c r="T121" s="184">
        <v>814249.23740000022</v>
      </c>
      <c r="U121" s="184">
        <v>0</v>
      </c>
      <c r="V121" s="178"/>
      <c r="W121" s="184">
        <f t="shared" si="12"/>
        <v>814249.23740000022</v>
      </c>
      <c r="X121" s="202"/>
      <c r="Y121" s="184">
        <v>0</v>
      </c>
      <c r="Z121" s="184">
        <v>0</v>
      </c>
      <c r="AA121" s="178"/>
      <c r="AB121" s="184">
        <f t="shared" si="13"/>
        <v>0</v>
      </c>
    </row>
    <row r="122" spans="1:28" s="201" customFormat="1" ht="13.2" x14ac:dyDescent="0.3">
      <c r="A122" s="125" t="s">
        <v>352</v>
      </c>
      <c r="B122" s="298" t="s">
        <v>7458</v>
      </c>
      <c r="C122" s="268">
        <v>7857.6849999999931</v>
      </c>
      <c r="D122" s="268">
        <v>6859.7909735499989</v>
      </c>
      <c r="E122" s="125">
        <f>+J122+O122+T122+Y122-C122</f>
        <v>123157.86169999994</v>
      </c>
      <c r="F122" s="125">
        <f>+K122+P122+U122+Z122-D122</f>
        <v>130545.55825591</v>
      </c>
      <c r="G122" s="178"/>
      <c r="H122" s="125">
        <f t="shared" si="9"/>
        <v>-7387.6965559100645</v>
      </c>
      <c r="I122" s="200"/>
      <c r="J122" s="125">
        <v>60426.391000000003</v>
      </c>
      <c r="K122" s="125">
        <v>78817.89022288</v>
      </c>
      <c r="L122" s="178"/>
      <c r="M122" s="125">
        <f t="shared" si="10"/>
        <v>-18391.499222879997</v>
      </c>
      <c r="N122" s="200"/>
      <c r="O122" s="125">
        <v>70589.15569999993</v>
      </c>
      <c r="P122" s="125">
        <v>58587.459006579986</v>
      </c>
      <c r="Q122" s="184"/>
      <c r="R122" s="125">
        <f t="shared" si="11"/>
        <v>12001.696693419944</v>
      </c>
      <c r="S122" s="200"/>
      <c r="T122" s="125">
        <v>0</v>
      </c>
      <c r="U122" s="125">
        <v>0</v>
      </c>
      <c r="V122" s="184"/>
      <c r="W122" s="125">
        <f t="shared" si="12"/>
        <v>0</v>
      </c>
      <c r="X122" s="200"/>
      <c r="Y122" s="125">
        <v>0</v>
      </c>
      <c r="Z122" s="125">
        <v>0</v>
      </c>
      <c r="AA122" s="184"/>
      <c r="AB122" s="125">
        <f t="shared" si="13"/>
        <v>0</v>
      </c>
    </row>
    <row r="123" spans="1:28" s="201" customFormat="1" ht="14.4" hidden="1" x14ac:dyDescent="0.3">
      <c r="A123" s="226" t="s">
        <v>6611</v>
      </c>
      <c r="B123" s="123" t="s">
        <v>7074</v>
      </c>
      <c r="C123" s="268">
        <v>1035.5439999999996</v>
      </c>
      <c r="D123" s="268">
        <v>863.10066568000002</v>
      </c>
      <c r="E123" s="184">
        <f t="shared" si="14"/>
        <v>29517.026600000001</v>
      </c>
      <c r="F123" s="184">
        <f t="shared" si="15"/>
        <v>32899.831973979999</v>
      </c>
      <c r="G123" s="178"/>
      <c r="H123" s="184">
        <f t="shared" si="9"/>
        <v>-3382.805373979998</v>
      </c>
      <c r="I123" s="202"/>
      <c r="J123" s="184">
        <v>21777.555500000002</v>
      </c>
      <c r="K123" s="184">
        <v>28219.729812940001</v>
      </c>
      <c r="L123" s="178"/>
      <c r="M123" s="184">
        <f t="shared" si="10"/>
        <v>-6442.1743129399983</v>
      </c>
      <c r="N123" s="202"/>
      <c r="O123" s="184">
        <v>7739.4710999999988</v>
      </c>
      <c r="P123" s="184">
        <v>4680.1021610400003</v>
      </c>
      <c r="Q123" s="178"/>
      <c r="R123" s="184">
        <f t="shared" si="11"/>
        <v>3059.3689389599986</v>
      </c>
      <c r="S123" s="202"/>
      <c r="T123" s="184">
        <v>0</v>
      </c>
      <c r="U123" s="184">
        <v>0</v>
      </c>
      <c r="V123" s="178"/>
      <c r="W123" s="184">
        <f t="shared" si="12"/>
        <v>0</v>
      </c>
      <c r="X123" s="202"/>
      <c r="Y123" s="184">
        <v>0</v>
      </c>
      <c r="Z123" s="184">
        <v>0</v>
      </c>
      <c r="AA123" s="178"/>
      <c r="AB123" s="184">
        <f t="shared" si="13"/>
        <v>0</v>
      </c>
    </row>
    <row r="124" spans="1:28" s="201" customFormat="1" ht="14.4" hidden="1" x14ac:dyDescent="0.3">
      <c r="A124" s="226" t="s">
        <v>6612</v>
      </c>
      <c r="B124" s="123" t="s">
        <v>7075</v>
      </c>
      <c r="C124" s="268">
        <v>6793.9190999999973</v>
      </c>
      <c r="D124" s="268">
        <v>5969.9904905600024</v>
      </c>
      <c r="E124" s="184">
        <f t="shared" si="14"/>
        <v>97460.772800000021</v>
      </c>
      <c r="F124" s="184">
        <f t="shared" si="15"/>
        <v>101994.40281212001</v>
      </c>
      <c r="G124" s="178"/>
      <c r="H124" s="184">
        <f t="shared" si="9"/>
        <v>-4533.6300121199893</v>
      </c>
      <c r="I124" s="202"/>
      <c r="J124" s="184">
        <v>37167.235500000003</v>
      </c>
      <c r="K124" s="184">
        <v>49318.905639940007</v>
      </c>
      <c r="L124" s="178"/>
      <c r="M124" s="184">
        <f t="shared" si="10"/>
        <v>-12151.670139940004</v>
      </c>
      <c r="N124" s="202"/>
      <c r="O124" s="184">
        <v>60293.537300000018</v>
      </c>
      <c r="P124" s="184">
        <v>52675.497172180003</v>
      </c>
      <c r="Q124" s="178"/>
      <c r="R124" s="184">
        <f t="shared" si="11"/>
        <v>7618.0401278200152</v>
      </c>
      <c r="S124" s="202"/>
      <c r="T124" s="184">
        <v>0</v>
      </c>
      <c r="U124" s="184">
        <v>0</v>
      </c>
      <c r="V124" s="178"/>
      <c r="W124" s="184">
        <f t="shared" si="12"/>
        <v>0</v>
      </c>
      <c r="X124" s="202"/>
      <c r="Y124" s="184">
        <v>0</v>
      </c>
      <c r="Z124" s="184">
        <v>0</v>
      </c>
      <c r="AA124" s="178"/>
      <c r="AB124" s="184">
        <f t="shared" si="13"/>
        <v>0</v>
      </c>
    </row>
    <row r="125" spans="1:28" s="201" customFormat="1" ht="14.4" hidden="1" x14ac:dyDescent="0.3">
      <c r="A125" s="226" t="s">
        <v>6613</v>
      </c>
      <c r="B125" s="123" t="s">
        <v>7076</v>
      </c>
      <c r="C125" s="268">
        <v>28.221899999999998</v>
      </c>
      <c r="D125" s="268">
        <v>26.69981731</v>
      </c>
      <c r="E125" s="184">
        <f t="shared" si="14"/>
        <v>1775.5473</v>
      </c>
      <c r="F125" s="184">
        <f t="shared" si="15"/>
        <v>1525.75888336</v>
      </c>
      <c r="G125" s="178"/>
      <c r="H125" s="184">
        <f t="shared" si="9"/>
        <v>249.78841663999992</v>
      </c>
      <c r="I125" s="202"/>
      <c r="J125" s="184">
        <v>1481.6</v>
      </c>
      <c r="K125" s="184">
        <v>1279.25477</v>
      </c>
      <c r="L125" s="178"/>
      <c r="M125" s="184">
        <f t="shared" si="10"/>
        <v>202.3452299999999</v>
      </c>
      <c r="N125" s="202"/>
      <c r="O125" s="184">
        <v>293.94729999999998</v>
      </c>
      <c r="P125" s="184">
        <v>246.50411335999999</v>
      </c>
      <c r="Q125" s="178"/>
      <c r="R125" s="184">
        <f t="shared" si="11"/>
        <v>47.443186639999993</v>
      </c>
      <c r="S125" s="202"/>
      <c r="T125" s="184">
        <v>0</v>
      </c>
      <c r="U125" s="184">
        <v>0</v>
      </c>
      <c r="V125" s="178"/>
      <c r="W125" s="184">
        <f t="shared" si="12"/>
        <v>0</v>
      </c>
      <c r="X125" s="202"/>
      <c r="Y125" s="184">
        <v>0</v>
      </c>
      <c r="Z125" s="184">
        <v>0</v>
      </c>
      <c r="AA125" s="178"/>
      <c r="AB125" s="184">
        <f t="shared" si="13"/>
        <v>0</v>
      </c>
    </row>
    <row r="126" spans="1:28" s="201" customFormat="1" ht="14.4" hidden="1" x14ac:dyDescent="0.3">
      <c r="A126" s="226" t="s">
        <v>6614</v>
      </c>
      <c r="B126" s="123" t="s">
        <v>7077</v>
      </c>
      <c r="C126" s="268">
        <v>0</v>
      </c>
      <c r="D126" s="268">
        <v>0</v>
      </c>
      <c r="E126" s="184">
        <f t="shared" si="14"/>
        <v>2262.1999999999998</v>
      </c>
      <c r="F126" s="184">
        <f t="shared" si="15"/>
        <v>985.35555999999997</v>
      </c>
      <c r="G126" s="178"/>
      <c r="H126" s="184">
        <f t="shared" si="9"/>
        <v>1276.8444399999998</v>
      </c>
      <c r="I126" s="202"/>
      <c r="J126" s="184">
        <v>0</v>
      </c>
      <c r="K126" s="184">
        <v>0</v>
      </c>
      <c r="L126" s="178"/>
      <c r="M126" s="184">
        <f t="shared" si="10"/>
        <v>0</v>
      </c>
      <c r="N126" s="202"/>
      <c r="O126" s="184">
        <v>2262.1999999999998</v>
      </c>
      <c r="P126" s="184">
        <v>985.35555999999997</v>
      </c>
      <c r="Q126" s="178"/>
      <c r="R126" s="184">
        <f t="shared" si="11"/>
        <v>1276.8444399999998</v>
      </c>
      <c r="S126" s="202"/>
      <c r="T126" s="184">
        <v>0</v>
      </c>
      <c r="U126" s="184">
        <v>0</v>
      </c>
      <c r="V126" s="178"/>
      <c r="W126" s="184">
        <f t="shared" si="12"/>
        <v>0</v>
      </c>
      <c r="X126" s="202"/>
      <c r="Y126" s="184">
        <v>0</v>
      </c>
      <c r="Z126" s="184">
        <v>0</v>
      </c>
      <c r="AA126" s="178"/>
      <c r="AB126" s="184">
        <f t="shared" si="13"/>
        <v>0</v>
      </c>
    </row>
    <row r="127" spans="1:28" s="201" customFormat="1" ht="13.2" x14ac:dyDescent="0.3">
      <c r="A127" s="125" t="s">
        <v>353</v>
      </c>
      <c r="B127" s="298" t="s">
        <v>7459</v>
      </c>
      <c r="C127" s="268">
        <v>959086.01429999759</v>
      </c>
      <c r="D127" s="268">
        <v>950892.64253521734</v>
      </c>
      <c r="E127" s="125">
        <f>+J127+O127+T127+Y127-C127</f>
        <v>1146073.2261000052</v>
      </c>
      <c r="F127" s="125">
        <f>+K127+P127+U127+Z127-D127</f>
        <v>1100877.6893003613</v>
      </c>
      <c r="G127" s="178"/>
      <c r="H127" s="125">
        <f t="shared" si="9"/>
        <v>45195.536799643887</v>
      </c>
      <c r="I127" s="200"/>
      <c r="J127" s="125">
        <v>1141083.8609000009</v>
      </c>
      <c r="K127" s="125">
        <v>1202960.2132682588</v>
      </c>
      <c r="L127" s="178"/>
      <c r="M127" s="125">
        <f t="shared" si="10"/>
        <v>-61876.35236825794</v>
      </c>
      <c r="N127" s="200"/>
      <c r="O127" s="125">
        <v>964075.37950000202</v>
      </c>
      <c r="P127" s="125">
        <v>848810.11856731994</v>
      </c>
      <c r="Q127" s="184"/>
      <c r="R127" s="125">
        <f t="shared" si="11"/>
        <v>115265.26093268208</v>
      </c>
      <c r="S127" s="200"/>
      <c r="T127" s="125">
        <v>0</v>
      </c>
      <c r="U127" s="125">
        <v>0</v>
      </c>
      <c r="V127" s="184"/>
      <c r="W127" s="125">
        <f t="shared" si="12"/>
        <v>0</v>
      </c>
      <c r="X127" s="200"/>
      <c r="Y127" s="125">
        <v>0</v>
      </c>
      <c r="Z127" s="125">
        <v>0</v>
      </c>
      <c r="AA127" s="184"/>
      <c r="AB127" s="125">
        <f t="shared" si="13"/>
        <v>0</v>
      </c>
    </row>
    <row r="128" spans="1:28" s="201" customFormat="1" ht="14.4" hidden="1" x14ac:dyDescent="0.3">
      <c r="A128" s="226" t="s">
        <v>6615</v>
      </c>
      <c r="B128" s="123" t="s">
        <v>7078</v>
      </c>
      <c r="C128" s="268">
        <v>337482.54420000128</v>
      </c>
      <c r="D128" s="268">
        <v>333907.29601689003</v>
      </c>
      <c r="E128" s="184">
        <f t="shared" si="14"/>
        <v>659623.32649999904</v>
      </c>
      <c r="F128" s="184">
        <f t="shared" si="15"/>
        <v>592928.39930813073</v>
      </c>
      <c r="G128" s="178"/>
      <c r="H128" s="184">
        <f t="shared" si="9"/>
        <v>66694.927191868308</v>
      </c>
      <c r="I128" s="202"/>
      <c r="J128" s="184">
        <v>325912.45050000004</v>
      </c>
      <c r="K128" s="184">
        <v>319423.39960600005</v>
      </c>
      <c r="L128" s="178"/>
      <c r="M128" s="184">
        <f t="shared" si="10"/>
        <v>6489.0508939999854</v>
      </c>
      <c r="N128" s="202"/>
      <c r="O128" s="184">
        <v>333710.87599999906</v>
      </c>
      <c r="P128" s="184">
        <v>273504.99970213068</v>
      </c>
      <c r="Q128" s="178"/>
      <c r="R128" s="184">
        <f t="shared" si="11"/>
        <v>60205.876297868381</v>
      </c>
      <c r="S128" s="202"/>
      <c r="T128" s="184">
        <v>0</v>
      </c>
      <c r="U128" s="184">
        <v>0</v>
      </c>
      <c r="V128" s="178"/>
      <c r="W128" s="184">
        <f t="shared" si="12"/>
        <v>0</v>
      </c>
      <c r="X128" s="202"/>
      <c r="Y128" s="184">
        <v>0</v>
      </c>
      <c r="Z128" s="184">
        <v>0</v>
      </c>
      <c r="AA128" s="178"/>
      <c r="AB128" s="184">
        <f t="shared" si="13"/>
        <v>0</v>
      </c>
    </row>
    <row r="129" spans="1:28" s="201" customFormat="1" ht="14.4" hidden="1" x14ac:dyDescent="0.3">
      <c r="A129" s="226" t="s">
        <v>6616</v>
      </c>
      <c r="B129" s="123" t="s">
        <v>7079</v>
      </c>
      <c r="C129" s="268">
        <v>610340.83359999838</v>
      </c>
      <c r="D129" s="268">
        <v>606640.90373826004</v>
      </c>
      <c r="E129" s="184">
        <f t="shared" si="14"/>
        <v>1266112.8902000003</v>
      </c>
      <c r="F129" s="184">
        <f t="shared" si="15"/>
        <v>1151890.3146678798</v>
      </c>
      <c r="G129" s="178"/>
      <c r="H129" s="184">
        <f t="shared" si="9"/>
        <v>114222.57553212042</v>
      </c>
      <c r="I129" s="202"/>
      <c r="J129" s="184">
        <v>643486.74920000019</v>
      </c>
      <c r="K129" s="184">
        <v>579881.75546057988</v>
      </c>
      <c r="L129" s="178"/>
      <c r="M129" s="184">
        <f t="shared" si="10"/>
        <v>63604.993739420315</v>
      </c>
      <c r="N129" s="202"/>
      <c r="O129" s="184">
        <v>622626.14099999995</v>
      </c>
      <c r="P129" s="184">
        <v>572008.55920729996</v>
      </c>
      <c r="Q129" s="178"/>
      <c r="R129" s="184">
        <f t="shared" si="11"/>
        <v>50617.581792699988</v>
      </c>
      <c r="S129" s="202"/>
      <c r="T129" s="184">
        <v>0</v>
      </c>
      <c r="U129" s="184">
        <v>0</v>
      </c>
      <c r="V129" s="178"/>
      <c r="W129" s="184">
        <f t="shared" si="12"/>
        <v>0</v>
      </c>
      <c r="X129" s="202"/>
      <c r="Y129" s="184">
        <v>0</v>
      </c>
      <c r="Z129" s="184">
        <v>0</v>
      </c>
      <c r="AA129" s="178"/>
      <c r="AB129" s="184">
        <f t="shared" si="13"/>
        <v>0</v>
      </c>
    </row>
    <row r="130" spans="1:28" s="201" customFormat="1" ht="14.4" hidden="1" x14ac:dyDescent="0.3">
      <c r="A130" s="226" t="s">
        <v>6617</v>
      </c>
      <c r="B130" s="123" t="s">
        <v>7080</v>
      </c>
      <c r="C130" s="268">
        <v>236.27770000000001</v>
      </c>
      <c r="D130" s="268">
        <v>178.05230212000001</v>
      </c>
      <c r="E130" s="184">
        <f t="shared" si="14"/>
        <v>26980.303600000007</v>
      </c>
      <c r="F130" s="184">
        <f t="shared" si="15"/>
        <v>49122.880695010012</v>
      </c>
      <c r="G130" s="178"/>
      <c r="H130" s="184">
        <f t="shared" si="9"/>
        <v>-22142.577095010005</v>
      </c>
      <c r="I130" s="202"/>
      <c r="J130" s="184">
        <v>23491.397400000005</v>
      </c>
      <c r="K130" s="184">
        <v>49122.880695010012</v>
      </c>
      <c r="L130" s="178"/>
      <c r="M130" s="184">
        <f t="shared" si="10"/>
        <v>-25631.483295010006</v>
      </c>
      <c r="N130" s="202"/>
      <c r="O130" s="184">
        <v>3488.9062000000004</v>
      </c>
      <c r="P130" s="184">
        <v>0</v>
      </c>
      <c r="Q130" s="178"/>
      <c r="R130" s="184">
        <f t="shared" si="11"/>
        <v>3488.9062000000004</v>
      </c>
      <c r="S130" s="202"/>
      <c r="T130" s="184">
        <v>0</v>
      </c>
      <c r="U130" s="184">
        <v>0</v>
      </c>
      <c r="V130" s="178"/>
      <c r="W130" s="184">
        <f t="shared" si="12"/>
        <v>0</v>
      </c>
      <c r="X130" s="202"/>
      <c r="Y130" s="184">
        <v>0</v>
      </c>
      <c r="Z130" s="184">
        <v>0</v>
      </c>
      <c r="AA130" s="178"/>
      <c r="AB130" s="184">
        <f t="shared" si="13"/>
        <v>0</v>
      </c>
    </row>
    <row r="131" spans="1:28" s="201" customFormat="1" ht="14.4" hidden="1" x14ac:dyDescent="0.3">
      <c r="A131" s="226" t="s">
        <v>6618</v>
      </c>
      <c r="B131" s="123" t="s">
        <v>7081</v>
      </c>
      <c r="C131" s="268">
        <v>4319.9048000000003</v>
      </c>
      <c r="D131" s="268">
        <v>3947.3575730500002</v>
      </c>
      <c r="E131" s="184">
        <f t="shared" si="14"/>
        <v>86004.414399999994</v>
      </c>
      <c r="F131" s="184">
        <f t="shared" si="15"/>
        <v>76658.514064970004</v>
      </c>
      <c r="G131" s="178"/>
      <c r="H131" s="184">
        <f t="shared" si="9"/>
        <v>9345.9003350299899</v>
      </c>
      <c r="I131" s="202"/>
      <c r="J131" s="184">
        <v>85421.065799999997</v>
      </c>
      <c r="K131" s="184">
        <v>76658.514064970004</v>
      </c>
      <c r="L131" s="178"/>
      <c r="M131" s="184">
        <f t="shared" si="10"/>
        <v>8762.5517350299924</v>
      </c>
      <c r="N131" s="202"/>
      <c r="O131" s="184">
        <v>583.34860000000003</v>
      </c>
      <c r="P131" s="184">
        <v>0</v>
      </c>
      <c r="Q131" s="178"/>
      <c r="R131" s="184">
        <f t="shared" si="11"/>
        <v>583.34860000000003</v>
      </c>
      <c r="S131" s="202"/>
      <c r="T131" s="184">
        <v>0</v>
      </c>
      <c r="U131" s="184">
        <v>0</v>
      </c>
      <c r="V131" s="178"/>
      <c r="W131" s="184">
        <f t="shared" si="12"/>
        <v>0</v>
      </c>
      <c r="X131" s="202"/>
      <c r="Y131" s="184">
        <v>0</v>
      </c>
      <c r="Z131" s="184">
        <v>0</v>
      </c>
      <c r="AA131" s="178"/>
      <c r="AB131" s="184">
        <f t="shared" si="13"/>
        <v>0</v>
      </c>
    </row>
    <row r="132" spans="1:28" s="201" customFormat="1" ht="14.4" hidden="1" x14ac:dyDescent="0.3">
      <c r="A132" s="226" t="s">
        <v>6619</v>
      </c>
      <c r="B132" s="123" t="s">
        <v>7082</v>
      </c>
      <c r="C132" s="268">
        <v>2532.1437000000001</v>
      </c>
      <c r="D132" s="268">
        <v>2273.8393386399998</v>
      </c>
      <c r="E132" s="184">
        <f t="shared" si="14"/>
        <v>36092.151899999997</v>
      </c>
      <c r="F132" s="184">
        <f t="shared" si="15"/>
        <v>29642.168930000007</v>
      </c>
      <c r="G132" s="178"/>
      <c r="H132" s="184">
        <f t="shared" si="9"/>
        <v>6449.98296999999</v>
      </c>
      <c r="I132" s="202"/>
      <c r="J132" s="184">
        <v>36092.151899999997</v>
      </c>
      <c r="K132" s="184">
        <v>29642.168930000007</v>
      </c>
      <c r="L132" s="178"/>
      <c r="M132" s="184">
        <f t="shared" si="10"/>
        <v>6449.98296999999</v>
      </c>
      <c r="N132" s="202"/>
      <c r="O132" s="184">
        <v>0</v>
      </c>
      <c r="P132" s="184">
        <v>0</v>
      </c>
      <c r="Q132" s="178"/>
      <c r="R132" s="184">
        <f t="shared" si="11"/>
        <v>0</v>
      </c>
      <c r="S132" s="202"/>
      <c r="T132" s="184">
        <v>0</v>
      </c>
      <c r="U132" s="184">
        <v>0</v>
      </c>
      <c r="V132" s="178"/>
      <c r="W132" s="184">
        <f t="shared" si="12"/>
        <v>0</v>
      </c>
      <c r="X132" s="202"/>
      <c r="Y132" s="184">
        <v>0</v>
      </c>
      <c r="Z132" s="184">
        <v>0</v>
      </c>
      <c r="AA132" s="178"/>
      <c r="AB132" s="184">
        <f t="shared" si="13"/>
        <v>0</v>
      </c>
    </row>
    <row r="133" spans="1:28" s="201" customFormat="1" ht="14.4" hidden="1" x14ac:dyDescent="0.3">
      <c r="A133" s="226" t="s">
        <v>6620</v>
      </c>
      <c r="B133" s="123" t="s">
        <v>7083</v>
      </c>
      <c r="C133" s="268">
        <v>2523.6576000000032</v>
      </c>
      <c r="D133" s="268">
        <v>2503.811406270001</v>
      </c>
      <c r="E133" s="184">
        <f t="shared" si="14"/>
        <v>5521.6620000000003</v>
      </c>
      <c r="F133" s="184">
        <f t="shared" si="15"/>
        <v>5183.7886097299997</v>
      </c>
      <c r="G133" s="178"/>
      <c r="H133" s="184">
        <f t="shared" si="9"/>
        <v>337.87339027000053</v>
      </c>
      <c r="I133" s="202"/>
      <c r="J133" s="184">
        <v>2189.2775000000001</v>
      </c>
      <c r="K133" s="184">
        <v>2189.2775000000001</v>
      </c>
      <c r="L133" s="178"/>
      <c r="M133" s="184">
        <f t="shared" si="10"/>
        <v>0</v>
      </c>
      <c r="N133" s="202"/>
      <c r="O133" s="184">
        <v>3332.3845000000006</v>
      </c>
      <c r="P133" s="184">
        <v>2994.5111097299996</v>
      </c>
      <c r="Q133" s="178"/>
      <c r="R133" s="184">
        <f t="shared" si="11"/>
        <v>337.87339027000098</v>
      </c>
      <c r="S133" s="202"/>
      <c r="T133" s="184">
        <v>0</v>
      </c>
      <c r="U133" s="184">
        <v>0</v>
      </c>
      <c r="V133" s="178"/>
      <c r="W133" s="184">
        <f t="shared" si="12"/>
        <v>0</v>
      </c>
      <c r="X133" s="202"/>
      <c r="Y133" s="184">
        <v>0</v>
      </c>
      <c r="Z133" s="184">
        <v>0</v>
      </c>
      <c r="AA133" s="178"/>
      <c r="AB133" s="184">
        <f t="shared" si="13"/>
        <v>0</v>
      </c>
    </row>
    <row r="134" spans="1:28" s="201" customFormat="1" ht="14.4" hidden="1" x14ac:dyDescent="0.3">
      <c r="A134" s="226" t="s">
        <v>6621</v>
      </c>
      <c r="B134" s="123" t="s">
        <v>7084</v>
      </c>
      <c r="C134" s="268">
        <v>380.5806</v>
      </c>
      <c r="D134" s="268">
        <v>333.02752419999996</v>
      </c>
      <c r="E134" s="184">
        <f t="shared" si="14"/>
        <v>3728.7937999999999</v>
      </c>
      <c r="F134" s="184">
        <f t="shared" si="15"/>
        <v>3290.1995017499999</v>
      </c>
      <c r="G134" s="178"/>
      <c r="H134" s="184">
        <f t="shared" si="9"/>
        <v>438.59429825000007</v>
      </c>
      <c r="I134" s="202"/>
      <c r="J134" s="184">
        <v>3395.0706</v>
      </c>
      <c r="K134" s="184">
        <v>2988.15095359</v>
      </c>
      <c r="L134" s="178"/>
      <c r="M134" s="184">
        <f t="shared" si="10"/>
        <v>406.91964641000004</v>
      </c>
      <c r="N134" s="202"/>
      <c r="O134" s="184">
        <v>333.72320000000002</v>
      </c>
      <c r="P134" s="184">
        <v>302.04854816</v>
      </c>
      <c r="Q134" s="178"/>
      <c r="R134" s="184">
        <f t="shared" si="11"/>
        <v>31.674651840000024</v>
      </c>
      <c r="S134" s="202"/>
      <c r="T134" s="184">
        <v>0</v>
      </c>
      <c r="U134" s="184">
        <v>0</v>
      </c>
      <c r="V134" s="178"/>
      <c r="W134" s="184">
        <f t="shared" si="12"/>
        <v>0</v>
      </c>
      <c r="X134" s="202"/>
      <c r="Y134" s="184">
        <v>0</v>
      </c>
      <c r="Z134" s="184">
        <v>0</v>
      </c>
      <c r="AA134" s="178"/>
      <c r="AB134" s="184">
        <f t="shared" si="13"/>
        <v>0</v>
      </c>
    </row>
    <row r="135" spans="1:28" s="201" customFormat="1" ht="14.4" hidden="1" x14ac:dyDescent="0.3">
      <c r="A135" s="226" t="s">
        <v>6622</v>
      </c>
      <c r="B135" s="123" t="s">
        <v>7085</v>
      </c>
      <c r="C135" s="268">
        <v>1124.6023</v>
      </c>
      <c r="D135" s="268">
        <v>1000.72545379</v>
      </c>
      <c r="E135" s="184">
        <f t="shared" si="14"/>
        <v>14271.340800000002</v>
      </c>
      <c r="F135" s="184">
        <f t="shared" si="15"/>
        <v>139238.08839595001</v>
      </c>
      <c r="G135" s="178"/>
      <c r="H135" s="184">
        <f t="shared" si="9"/>
        <v>-124966.74759595</v>
      </c>
      <c r="I135" s="202"/>
      <c r="J135" s="184">
        <v>14271.340800000002</v>
      </c>
      <c r="K135" s="184">
        <v>139238.08839595001</v>
      </c>
      <c r="L135" s="178"/>
      <c r="M135" s="184">
        <f t="shared" si="10"/>
        <v>-124966.74759595</v>
      </c>
      <c r="N135" s="202"/>
      <c r="O135" s="184">
        <v>0</v>
      </c>
      <c r="P135" s="184">
        <v>0</v>
      </c>
      <c r="Q135" s="178"/>
      <c r="R135" s="184">
        <f t="shared" si="11"/>
        <v>0</v>
      </c>
      <c r="S135" s="202"/>
      <c r="T135" s="184">
        <v>0</v>
      </c>
      <c r="U135" s="184">
        <v>0</v>
      </c>
      <c r="V135" s="178"/>
      <c r="W135" s="184">
        <f t="shared" si="12"/>
        <v>0</v>
      </c>
      <c r="X135" s="202"/>
      <c r="Y135" s="184">
        <v>0</v>
      </c>
      <c r="Z135" s="184">
        <v>0</v>
      </c>
      <c r="AA135" s="178"/>
      <c r="AB135" s="184">
        <f t="shared" si="13"/>
        <v>0</v>
      </c>
    </row>
    <row r="136" spans="1:28" s="201" customFormat="1" ht="14.4" hidden="1" x14ac:dyDescent="0.3">
      <c r="A136" s="226" t="s">
        <v>6623</v>
      </c>
      <c r="B136" s="123" t="s">
        <v>7086</v>
      </c>
      <c r="C136" s="268">
        <v>145.46979999999999</v>
      </c>
      <c r="D136" s="268">
        <v>107.629182</v>
      </c>
      <c r="E136" s="184">
        <f t="shared" si="14"/>
        <v>6824.3572000000004</v>
      </c>
      <c r="F136" s="184">
        <f t="shared" si="15"/>
        <v>3815.9776621599999</v>
      </c>
      <c r="G136" s="178"/>
      <c r="H136" s="184">
        <f t="shared" si="9"/>
        <v>3008.3795378400005</v>
      </c>
      <c r="I136" s="202"/>
      <c r="J136" s="184">
        <v>6824.3572000000004</v>
      </c>
      <c r="K136" s="184">
        <v>3815.9776621599999</v>
      </c>
      <c r="L136" s="178"/>
      <c r="M136" s="184">
        <f t="shared" si="10"/>
        <v>3008.3795378400005</v>
      </c>
      <c r="N136" s="202"/>
      <c r="O136" s="184">
        <v>0</v>
      </c>
      <c r="P136" s="184">
        <v>0</v>
      </c>
      <c r="Q136" s="178"/>
      <c r="R136" s="184">
        <f t="shared" si="11"/>
        <v>0</v>
      </c>
      <c r="S136" s="202"/>
      <c r="T136" s="184">
        <v>0</v>
      </c>
      <c r="U136" s="184">
        <v>0</v>
      </c>
      <c r="V136" s="178"/>
      <c r="W136" s="184">
        <f t="shared" si="12"/>
        <v>0</v>
      </c>
      <c r="X136" s="202"/>
      <c r="Y136" s="184">
        <v>0</v>
      </c>
      <c r="Z136" s="184">
        <v>0</v>
      </c>
      <c r="AA136" s="178"/>
      <c r="AB136" s="184">
        <f t="shared" si="13"/>
        <v>0</v>
      </c>
    </row>
    <row r="137" spans="1:28" s="201" customFormat="1" ht="13.2" x14ac:dyDescent="0.3">
      <c r="A137" s="125" t="s">
        <v>354</v>
      </c>
      <c r="B137" s="298" t="s">
        <v>7460</v>
      </c>
      <c r="C137" s="268">
        <v>521507.3041999999</v>
      </c>
      <c r="D137" s="268">
        <v>519122.24631564994</v>
      </c>
      <c r="E137" s="125">
        <f>+J137+O137+T137+Y137-C137</f>
        <v>4509012.3794</v>
      </c>
      <c r="F137" s="125">
        <f>+K137+P137+U137+Z137-D137</f>
        <v>4409229.0139413895</v>
      </c>
      <c r="G137" s="178"/>
      <c r="H137" s="125">
        <f t="shared" si="9"/>
        <v>99783.365458610468</v>
      </c>
      <c r="I137" s="200"/>
      <c r="J137" s="125">
        <v>3073754.1927</v>
      </c>
      <c r="K137" s="125">
        <v>3020685.2917376296</v>
      </c>
      <c r="L137" s="178"/>
      <c r="M137" s="125">
        <f t="shared" si="10"/>
        <v>53068.900962370448</v>
      </c>
      <c r="N137" s="200"/>
      <c r="O137" s="125">
        <v>8609.6417999999994</v>
      </c>
      <c r="P137" s="125">
        <v>4113.7490794099986</v>
      </c>
      <c r="Q137" s="184"/>
      <c r="R137" s="125">
        <f t="shared" si="11"/>
        <v>4495.8927205900009</v>
      </c>
      <c r="S137" s="200"/>
      <c r="T137" s="125">
        <v>0</v>
      </c>
      <c r="U137" s="125">
        <v>0</v>
      </c>
      <c r="V137" s="184"/>
      <c r="W137" s="125">
        <f t="shared" si="12"/>
        <v>0</v>
      </c>
      <c r="X137" s="200"/>
      <c r="Y137" s="125">
        <v>1948155.8491000002</v>
      </c>
      <c r="Z137" s="125">
        <v>1903552.2194400001</v>
      </c>
      <c r="AA137" s="184"/>
      <c r="AB137" s="125">
        <f t="shared" si="13"/>
        <v>44603.629660000093</v>
      </c>
    </row>
    <row r="138" spans="1:28" s="201" customFormat="1" ht="14.4" hidden="1" x14ac:dyDescent="0.3">
      <c r="A138" s="226" t="s">
        <v>6624</v>
      </c>
      <c r="B138" s="123" t="s">
        <v>7087</v>
      </c>
      <c r="C138" s="268">
        <v>456570.61849999992</v>
      </c>
      <c r="D138" s="268">
        <v>454422.95529999997</v>
      </c>
      <c r="E138" s="184">
        <f t="shared" ref="E138:E157" si="16">+J138+O138+T138+Y138</f>
        <v>2402871.4571000002</v>
      </c>
      <c r="F138" s="184">
        <f t="shared" ref="F138:F157" si="17">+K138+P138+U138+Z138</f>
        <v>2356201.0272400002</v>
      </c>
      <c r="G138" s="178"/>
      <c r="H138" s="184">
        <f t="shared" ref="H138:H157" si="18">+E138-F138</f>
        <v>46670.429860000033</v>
      </c>
      <c r="I138" s="202"/>
      <c r="J138" s="184">
        <v>454715.60800000001</v>
      </c>
      <c r="K138" s="184">
        <v>452648.80780000001</v>
      </c>
      <c r="L138" s="178"/>
      <c r="M138" s="184">
        <f t="shared" ref="M138:M157" si="19">+J138-K138</f>
        <v>2066.8001999999979</v>
      </c>
      <c r="N138" s="202"/>
      <c r="O138" s="184">
        <v>0</v>
      </c>
      <c r="P138" s="184">
        <v>0</v>
      </c>
      <c r="Q138" s="178"/>
      <c r="R138" s="184">
        <f t="shared" ref="R138:R157" si="20">+O138-P138</f>
        <v>0</v>
      </c>
      <c r="S138" s="202"/>
      <c r="T138" s="184">
        <v>0</v>
      </c>
      <c r="U138" s="184">
        <v>0</v>
      </c>
      <c r="V138" s="178"/>
      <c r="W138" s="184">
        <f t="shared" ref="W138:W157" si="21">+T138-U138</f>
        <v>0</v>
      </c>
      <c r="X138" s="202"/>
      <c r="Y138" s="184">
        <v>1948155.8491000002</v>
      </c>
      <c r="Z138" s="184">
        <v>1903552.2194400001</v>
      </c>
      <c r="AA138" s="178"/>
      <c r="AB138" s="184">
        <f t="shared" ref="AB138:AB157" si="22">+Y138-Z138</f>
        <v>44603.629660000093</v>
      </c>
    </row>
    <row r="139" spans="1:28" s="201" customFormat="1" ht="14.4" hidden="1" x14ac:dyDescent="0.3">
      <c r="A139" s="226" t="s">
        <v>6625</v>
      </c>
      <c r="B139" s="123" t="s">
        <v>7088</v>
      </c>
      <c r="C139" s="268">
        <v>64610.773999999998</v>
      </c>
      <c r="D139" s="268">
        <v>64431.73600099</v>
      </c>
      <c r="E139" s="184">
        <f t="shared" si="16"/>
        <v>2623988.4778999998</v>
      </c>
      <c r="F139" s="184">
        <f t="shared" si="17"/>
        <v>2565429.8172391099</v>
      </c>
      <c r="G139" s="178"/>
      <c r="H139" s="184">
        <f t="shared" si="18"/>
        <v>58558.660660889931</v>
      </c>
      <c r="I139" s="202"/>
      <c r="J139" s="184">
        <v>2615502.8288999996</v>
      </c>
      <c r="K139" s="184">
        <v>2561421.8975939397</v>
      </c>
      <c r="L139" s="178"/>
      <c r="M139" s="184">
        <f t="shared" si="19"/>
        <v>54080.931306059938</v>
      </c>
      <c r="N139" s="202"/>
      <c r="O139" s="184">
        <v>8485.6489999999994</v>
      </c>
      <c r="P139" s="184">
        <v>4007.9196451699995</v>
      </c>
      <c r="Q139" s="178"/>
      <c r="R139" s="184">
        <f t="shared" si="20"/>
        <v>4477.7293548300004</v>
      </c>
      <c r="S139" s="202"/>
      <c r="T139" s="184">
        <v>0</v>
      </c>
      <c r="U139" s="184">
        <v>0</v>
      </c>
      <c r="V139" s="178"/>
      <c r="W139" s="184">
        <f t="shared" si="21"/>
        <v>0</v>
      </c>
      <c r="X139" s="202"/>
      <c r="Y139" s="184">
        <v>0</v>
      </c>
      <c r="Z139" s="184">
        <v>0</v>
      </c>
      <c r="AA139" s="178"/>
      <c r="AB139" s="184">
        <f t="shared" si="22"/>
        <v>0</v>
      </c>
    </row>
    <row r="140" spans="1:28" s="201" customFormat="1" ht="14.4" hidden="1" x14ac:dyDescent="0.3">
      <c r="A140" s="226" t="s">
        <v>6626</v>
      </c>
      <c r="B140" s="123" t="s">
        <v>7089</v>
      </c>
      <c r="C140" s="268">
        <v>325.9117</v>
      </c>
      <c r="D140" s="268">
        <v>267.55501466000004</v>
      </c>
      <c r="E140" s="184">
        <f t="shared" si="16"/>
        <v>3659.7485999999999</v>
      </c>
      <c r="F140" s="184">
        <f t="shared" si="17"/>
        <v>6720.4157779300022</v>
      </c>
      <c r="G140" s="178"/>
      <c r="H140" s="184">
        <f t="shared" si="18"/>
        <v>-3060.6671779300023</v>
      </c>
      <c r="I140" s="202"/>
      <c r="J140" s="184">
        <v>3535.7557999999999</v>
      </c>
      <c r="K140" s="184">
        <v>6614.5863436900017</v>
      </c>
      <c r="L140" s="178"/>
      <c r="M140" s="184">
        <f t="shared" si="19"/>
        <v>-3078.8305436900018</v>
      </c>
      <c r="N140" s="202"/>
      <c r="O140" s="184">
        <v>123.99279999999999</v>
      </c>
      <c r="P140" s="184">
        <v>105.82943424</v>
      </c>
      <c r="Q140" s="178"/>
      <c r="R140" s="184">
        <f t="shared" si="20"/>
        <v>18.163365759999991</v>
      </c>
      <c r="S140" s="202"/>
      <c r="T140" s="184">
        <v>0</v>
      </c>
      <c r="U140" s="184">
        <v>0</v>
      </c>
      <c r="V140" s="178"/>
      <c r="W140" s="184">
        <f t="shared" si="21"/>
        <v>0</v>
      </c>
      <c r="X140" s="202"/>
      <c r="Y140" s="184">
        <v>0</v>
      </c>
      <c r="Z140" s="184">
        <v>0</v>
      </c>
      <c r="AA140" s="178"/>
      <c r="AB140" s="184">
        <f t="shared" si="22"/>
        <v>0</v>
      </c>
    </row>
    <row r="141" spans="1:28" s="201" customFormat="1" ht="13.2" x14ac:dyDescent="0.3">
      <c r="A141" s="125" t="s">
        <v>355</v>
      </c>
      <c r="B141" s="298" t="s">
        <v>7461</v>
      </c>
      <c r="C141" s="268">
        <v>443.00130000000001</v>
      </c>
      <c r="D141" s="268">
        <v>320.08617680000003</v>
      </c>
      <c r="E141" s="125">
        <f>+J141+O141+T141+Y141-C141</f>
        <v>87098.309599999993</v>
      </c>
      <c r="F141" s="125">
        <f>+K141+P141+U141+Z141-D141</f>
        <v>20610.414961840004</v>
      </c>
      <c r="G141" s="178"/>
      <c r="H141" s="125">
        <f t="shared" si="18"/>
        <v>66487.894638159982</v>
      </c>
      <c r="I141" s="200"/>
      <c r="J141" s="125">
        <v>62663.252899999992</v>
      </c>
      <c r="K141" s="125">
        <v>11864.761746040002</v>
      </c>
      <c r="L141" s="178"/>
      <c r="M141" s="125">
        <f t="shared" si="19"/>
        <v>50798.491153959993</v>
      </c>
      <c r="N141" s="200"/>
      <c r="O141" s="125">
        <v>24878.058000000005</v>
      </c>
      <c r="P141" s="125">
        <v>9065.7393926000022</v>
      </c>
      <c r="Q141" s="184"/>
      <c r="R141" s="125">
        <f t="shared" si="20"/>
        <v>15812.318607400002</v>
      </c>
      <c r="S141" s="200"/>
      <c r="T141" s="125">
        <v>0</v>
      </c>
      <c r="U141" s="125">
        <v>0</v>
      </c>
      <c r="V141" s="184"/>
      <c r="W141" s="125">
        <f t="shared" si="21"/>
        <v>0</v>
      </c>
      <c r="X141" s="200"/>
      <c r="Y141" s="125">
        <v>0</v>
      </c>
      <c r="Z141" s="125">
        <v>0</v>
      </c>
      <c r="AA141" s="184"/>
      <c r="AB141" s="125">
        <f t="shared" si="22"/>
        <v>0</v>
      </c>
    </row>
    <row r="142" spans="1:28" s="201" customFormat="1" ht="14.4" hidden="1" x14ac:dyDescent="0.3">
      <c r="A142" s="226" t="s">
        <v>6627</v>
      </c>
      <c r="B142" s="123" t="s">
        <v>7090</v>
      </c>
      <c r="C142" s="268">
        <v>207.59709999999998</v>
      </c>
      <c r="D142" s="268">
        <v>188.17999398999999</v>
      </c>
      <c r="E142" s="184">
        <f t="shared" si="16"/>
        <v>37318.251100000009</v>
      </c>
      <c r="F142" s="184">
        <f t="shared" si="17"/>
        <v>-2487.8809253599975</v>
      </c>
      <c r="G142" s="178"/>
      <c r="H142" s="184">
        <f t="shared" si="18"/>
        <v>39806.132025360006</v>
      </c>
      <c r="I142" s="202"/>
      <c r="J142" s="184">
        <v>17497.1008</v>
      </c>
      <c r="K142" s="184">
        <v>-11164.64033531</v>
      </c>
      <c r="L142" s="178"/>
      <c r="M142" s="184">
        <f t="shared" si="19"/>
        <v>28661.74113531</v>
      </c>
      <c r="N142" s="202"/>
      <c r="O142" s="184">
        <v>19821.150300000005</v>
      </c>
      <c r="P142" s="184">
        <v>8676.759409950002</v>
      </c>
      <c r="Q142" s="178"/>
      <c r="R142" s="184">
        <f t="shared" si="20"/>
        <v>11144.390890050003</v>
      </c>
      <c r="S142" s="202"/>
      <c r="T142" s="184">
        <v>0</v>
      </c>
      <c r="U142" s="184">
        <v>0</v>
      </c>
      <c r="V142" s="178"/>
      <c r="W142" s="184">
        <f t="shared" si="21"/>
        <v>0</v>
      </c>
      <c r="X142" s="202"/>
      <c r="Y142" s="184">
        <v>0</v>
      </c>
      <c r="Z142" s="184">
        <v>0</v>
      </c>
      <c r="AA142" s="178"/>
      <c r="AB142" s="184">
        <f t="shared" si="22"/>
        <v>0</v>
      </c>
    </row>
    <row r="143" spans="1:28" s="201" customFormat="1" ht="14.4" hidden="1" x14ac:dyDescent="0.3">
      <c r="A143" s="226" t="s">
        <v>6628</v>
      </c>
      <c r="B143" s="123" t="s">
        <v>7091</v>
      </c>
      <c r="C143" s="268">
        <v>73.926500000000004</v>
      </c>
      <c r="D143" s="268">
        <v>65.026300810000009</v>
      </c>
      <c r="E143" s="184">
        <f t="shared" si="16"/>
        <v>48321.576300000001</v>
      </c>
      <c r="F143" s="184">
        <f t="shared" si="17"/>
        <v>22060.316849309998</v>
      </c>
      <c r="G143" s="178"/>
      <c r="H143" s="184">
        <f t="shared" si="18"/>
        <v>26261.259450690002</v>
      </c>
      <c r="I143" s="202"/>
      <c r="J143" s="184">
        <v>43536.377399999998</v>
      </c>
      <c r="K143" s="184">
        <v>21908.90224299</v>
      </c>
      <c r="L143" s="178"/>
      <c r="M143" s="184">
        <f t="shared" si="19"/>
        <v>21627.475157009998</v>
      </c>
      <c r="N143" s="202"/>
      <c r="O143" s="184">
        <v>4785.1988999999994</v>
      </c>
      <c r="P143" s="184">
        <v>151.41460631999999</v>
      </c>
      <c r="Q143" s="178"/>
      <c r="R143" s="184">
        <f t="shared" si="20"/>
        <v>4633.7842936799998</v>
      </c>
      <c r="S143" s="202"/>
      <c r="T143" s="184">
        <v>0</v>
      </c>
      <c r="U143" s="184">
        <v>0</v>
      </c>
      <c r="V143" s="178"/>
      <c r="W143" s="184">
        <f t="shared" si="21"/>
        <v>0</v>
      </c>
      <c r="X143" s="202"/>
      <c r="Y143" s="184">
        <v>0</v>
      </c>
      <c r="Z143" s="184">
        <v>0</v>
      </c>
      <c r="AA143" s="178"/>
      <c r="AB143" s="184">
        <f t="shared" si="22"/>
        <v>0</v>
      </c>
    </row>
    <row r="144" spans="1:28" s="201" customFormat="1" ht="14.4" hidden="1" x14ac:dyDescent="0.3">
      <c r="A144" s="226" t="s">
        <v>6629</v>
      </c>
      <c r="B144" s="123" t="s">
        <v>7092</v>
      </c>
      <c r="C144" s="268">
        <v>161.4777</v>
      </c>
      <c r="D144" s="268">
        <v>66.879882000000009</v>
      </c>
      <c r="E144" s="184">
        <f t="shared" si="16"/>
        <v>1901.4834999999998</v>
      </c>
      <c r="F144" s="184">
        <f t="shared" si="17"/>
        <v>1358.0652146899997</v>
      </c>
      <c r="G144" s="178"/>
      <c r="H144" s="184">
        <f t="shared" si="18"/>
        <v>543.4182853100001</v>
      </c>
      <c r="I144" s="202"/>
      <c r="J144" s="184">
        <v>1629.7746999999999</v>
      </c>
      <c r="K144" s="184">
        <v>1120.4998383599998</v>
      </c>
      <c r="L144" s="178"/>
      <c r="M144" s="184">
        <f t="shared" si="19"/>
        <v>509.27486164000015</v>
      </c>
      <c r="N144" s="202"/>
      <c r="O144" s="184">
        <v>271.7088</v>
      </c>
      <c r="P144" s="184">
        <v>237.56537633000002</v>
      </c>
      <c r="Q144" s="178"/>
      <c r="R144" s="184">
        <f t="shared" si="20"/>
        <v>34.143423669999976</v>
      </c>
      <c r="S144" s="202"/>
      <c r="T144" s="184">
        <v>0</v>
      </c>
      <c r="U144" s="184">
        <v>0</v>
      </c>
      <c r="V144" s="178"/>
      <c r="W144" s="184">
        <f t="shared" si="21"/>
        <v>0</v>
      </c>
      <c r="X144" s="202"/>
      <c r="Y144" s="184">
        <v>0</v>
      </c>
      <c r="Z144" s="184">
        <v>0</v>
      </c>
      <c r="AA144" s="178"/>
      <c r="AB144" s="184">
        <f t="shared" si="22"/>
        <v>0</v>
      </c>
    </row>
    <row r="145" spans="1:28" s="201" customFormat="1" ht="13.2" x14ac:dyDescent="0.3">
      <c r="A145" s="125" t="s">
        <v>356</v>
      </c>
      <c r="B145" s="298" t="s">
        <v>7462</v>
      </c>
      <c r="C145" s="268">
        <v>9273.2870000000039</v>
      </c>
      <c r="D145" s="268">
        <v>8861.2163914699995</v>
      </c>
      <c r="E145" s="125">
        <f>+J145+O145+T145+Y145-C145</f>
        <v>70974.384899999975</v>
      </c>
      <c r="F145" s="125">
        <f>+K145+P145+U145+Z145-D145</f>
        <v>44764.572582249995</v>
      </c>
      <c r="G145" s="178"/>
      <c r="H145" s="125">
        <f t="shared" si="18"/>
        <v>26209.81231774998</v>
      </c>
      <c r="I145" s="200"/>
      <c r="J145" s="125">
        <v>30615.652799999996</v>
      </c>
      <c r="K145" s="125">
        <v>26786.0224758</v>
      </c>
      <c r="L145" s="178"/>
      <c r="M145" s="125">
        <f t="shared" si="19"/>
        <v>3829.6303241999958</v>
      </c>
      <c r="N145" s="200"/>
      <c r="O145" s="125">
        <v>49632.019099999998</v>
      </c>
      <c r="P145" s="125">
        <v>26839.766497919994</v>
      </c>
      <c r="Q145" s="184"/>
      <c r="R145" s="125">
        <f t="shared" si="20"/>
        <v>22792.252602080003</v>
      </c>
      <c r="S145" s="200"/>
      <c r="T145" s="125">
        <v>0</v>
      </c>
      <c r="U145" s="125">
        <v>0</v>
      </c>
      <c r="V145" s="184"/>
      <c r="W145" s="125">
        <f t="shared" si="21"/>
        <v>0</v>
      </c>
      <c r="X145" s="200"/>
      <c r="Y145" s="125">
        <v>0</v>
      </c>
      <c r="Z145" s="125">
        <v>0</v>
      </c>
      <c r="AA145" s="184"/>
      <c r="AB145" s="125">
        <f t="shared" si="22"/>
        <v>0</v>
      </c>
    </row>
    <row r="146" spans="1:28" s="201" customFormat="1" ht="14.4" hidden="1" x14ac:dyDescent="0.3">
      <c r="A146" s="226" t="s">
        <v>6630</v>
      </c>
      <c r="B146" s="123" t="s">
        <v>7093</v>
      </c>
      <c r="C146" s="268">
        <v>20.4147</v>
      </c>
      <c r="D146" s="268">
        <v>18.340971579999998</v>
      </c>
      <c r="E146" s="184">
        <f t="shared" si="16"/>
        <v>257.68340000000001</v>
      </c>
      <c r="F146" s="184">
        <f t="shared" si="17"/>
        <v>236.63916301</v>
      </c>
      <c r="G146" s="178"/>
      <c r="H146" s="184">
        <f t="shared" si="18"/>
        <v>21.044236990000002</v>
      </c>
      <c r="I146" s="202"/>
      <c r="J146" s="184">
        <v>257.68340000000001</v>
      </c>
      <c r="K146" s="184">
        <v>236.63916301</v>
      </c>
      <c r="L146" s="178"/>
      <c r="M146" s="184">
        <f t="shared" si="19"/>
        <v>21.044236990000002</v>
      </c>
      <c r="N146" s="202"/>
      <c r="O146" s="184">
        <v>0</v>
      </c>
      <c r="P146" s="184">
        <v>0</v>
      </c>
      <c r="Q146" s="178"/>
      <c r="R146" s="184">
        <f t="shared" si="20"/>
        <v>0</v>
      </c>
      <c r="S146" s="202"/>
      <c r="T146" s="184">
        <v>0</v>
      </c>
      <c r="U146" s="184">
        <v>0</v>
      </c>
      <c r="V146" s="178"/>
      <c r="W146" s="184">
        <f t="shared" si="21"/>
        <v>0</v>
      </c>
      <c r="X146" s="202"/>
      <c r="Y146" s="184">
        <v>0</v>
      </c>
      <c r="Z146" s="184">
        <v>0</v>
      </c>
      <c r="AA146" s="178"/>
      <c r="AB146" s="184">
        <f t="shared" si="22"/>
        <v>0</v>
      </c>
    </row>
    <row r="147" spans="1:28" s="201" customFormat="1" ht="14.4" hidden="1" x14ac:dyDescent="0.3">
      <c r="A147" s="226" t="s">
        <v>6631</v>
      </c>
      <c r="B147" s="123" t="s">
        <v>7094</v>
      </c>
      <c r="C147" s="268">
        <v>25.845299999999998</v>
      </c>
      <c r="D147" s="268">
        <v>25.845299999999998</v>
      </c>
      <c r="E147" s="184">
        <f t="shared" si="16"/>
        <v>397.81130000000002</v>
      </c>
      <c r="F147" s="184">
        <f t="shared" si="17"/>
        <v>1298.54654974</v>
      </c>
      <c r="G147" s="178"/>
      <c r="H147" s="184">
        <f t="shared" si="18"/>
        <v>-900.73524973999997</v>
      </c>
      <c r="I147" s="202"/>
      <c r="J147" s="184">
        <v>397.81130000000002</v>
      </c>
      <c r="K147" s="184">
        <v>1298.54654974</v>
      </c>
      <c r="L147" s="178"/>
      <c r="M147" s="184">
        <f t="shared" si="19"/>
        <v>-900.73524973999997</v>
      </c>
      <c r="N147" s="202"/>
      <c r="O147" s="184">
        <v>0</v>
      </c>
      <c r="P147" s="184">
        <v>0</v>
      </c>
      <c r="Q147" s="178"/>
      <c r="R147" s="184">
        <f t="shared" si="20"/>
        <v>0</v>
      </c>
      <c r="S147" s="202"/>
      <c r="T147" s="184">
        <v>0</v>
      </c>
      <c r="U147" s="184">
        <v>0</v>
      </c>
      <c r="V147" s="178"/>
      <c r="W147" s="184">
        <f t="shared" si="21"/>
        <v>0</v>
      </c>
      <c r="X147" s="202"/>
      <c r="Y147" s="184">
        <v>0</v>
      </c>
      <c r="Z147" s="184">
        <v>0</v>
      </c>
      <c r="AA147" s="178"/>
      <c r="AB147" s="184">
        <f t="shared" si="22"/>
        <v>0</v>
      </c>
    </row>
    <row r="148" spans="1:28" s="201" customFormat="1" ht="14.4" hidden="1" x14ac:dyDescent="0.3">
      <c r="A148" s="226" t="s">
        <v>6632</v>
      </c>
      <c r="B148" s="123" t="s">
        <v>7095</v>
      </c>
      <c r="C148" s="268">
        <v>18.479700000000001</v>
      </c>
      <c r="D148" s="268">
        <v>16.271482020000001</v>
      </c>
      <c r="E148" s="184">
        <f t="shared" si="16"/>
        <v>5288.7051000000001</v>
      </c>
      <c r="F148" s="184">
        <f t="shared" si="17"/>
        <v>5236.4732485799996</v>
      </c>
      <c r="G148" s="178"/>
      <c r="H148" s="184">
        <f t="shared" si="18"/>
        <v>52.231851420000567</v>
      </c>
      <c r="I148" s="202"/>
      <c r="J148" s="184">
        <v>5288.7051000000001</v>
      </c>
      <c r="K148" s="184">
        <v>5236.4732485799996</v>
      </c>
      <c r="L148" s="178"/>
      <c r="M148" s="184">
        <f t="shared" si="19"/>
        <v>52.231851420000567</v>
      </c>
      <c r="N148" s="202"/>
      <c r="O148" s="184">
        <v>0</v>
      </c>
      <c r="P148" s="184">
        <v>0</v>
      </c>
      <c r="Q148" s="178"/>
      <c r="R148" s="184">
        <f t="shared" si="20"/>
        <v>0</v>
      </c>
      <c r="S148" s="202"/>
      <c r="T148" s="184">
        <v>0</v>
      </c>
      <c r="U148" s="184">
        <v>0</v>
      </c>
      <c r="V148" s="178"/>
      <c r="W148" s="184">
        <f t="shared" si="21"/>
        <v>0</v>
      </c>
      <c r="X148" s="202"/>
      <c r="Y148" s="184">
        <v>0</v>
      </c>
      <c r="Z148" s="184">
        <v>0</v>
      </c>
      <c r="AA148" s="178"/>
      <c r="AB148" s="184">
        <f t="shared" si="22"/>
        <v>0</v>
      </c>
    </row>
    <row r="149" spans="1:28" s="201" customFormat="1" ht="14.4" hidden="1" x14ac:dyDescent="0.3">
      <c r="A149" s="226" t="s">
        <v>6633</v>
      </c>
      <c r="B149" s="123" t="s">
        <v>7096</v>
      </c>
      <c r="C149" s="268">
        <v>0</v>
      </c>
      <c r="D149" s="268">
        <v>0</v>
      </c>
      <c r="E149" s="184">
        <f t="shared" si="16"/>
        <v>6794.3456000000006</v>
      </c>
      <c r="F149" s="184">
        <f t="shared" si="17"/>
        <v>2716.6535399999998</v>
      </c>
      <c r="G149" s="178"/>
      <c r="H149" s="184">
        <f t="shared" si="18"/>
        <v>4077.6920600000008</v>
      </c>
      <c r="I149" s="202"/>
      <c r="J149" s="184">
        <v>0</v>
      </c>
      <c r="K149" s="184">
        <v>0</v>
      </c>
      <c r="L149" s="178"/>
      <c r="M149" s="184">
        <f t="shared" si="19"/>
        <v>0</v>
      </c>
      <c r="N149" s="202"/>
      <c r="O149" s="184">
        <v>6794.3456000000006</v>
      </c>
      <c r="P149" s="184">
        <v>2716.6535399999998</v>
      </c>
      <c r="Q149" s="178"/>
      <c r="R149" s="184">
        <f t="shared" si="20"/>
        <v>4077.6920600000008</v>
      </c>
      <c r="S149" s="202"/>
      <c r="T149" s="184">
        <v>0</v>
      </c>
      <c r="U149" s="184">
        <v>0</v>
      </c>
      <c r="V149" s="178"/>
      <c r="W149" s="184">
        <f t="shared" si="21"/>
        <v>0</v>
      </c>
      <c r="X149" s="202"/>
      <c r="Y149" s="184">
        <v>0</v>
      </c>
      <c r="Z149" s="184">
        <v>0</v>
      </c>
      <c r="AA149" s="178"/>
      <c r="AB149" s="184">
        <f t="shared" si="22"/>
        <v>0</v>
      </c>
    </row>
    <row r="150" spans="1:28" s="201" customFormat="1" ht="14.4" hidden="1" x14ac:dyDescent="0.3">
      <c r="A150" s="226" t="s">
        <v>6634</v>
      </c>
      <c r="B150" s="123" t="s">
        <v>7097</v>
      </c>
      <c r="C150" s="268">
        <v>446.47829999999999</v>
      </c>
      <c r="D150" s="268">
        <v>366.21277413000001</v>
      </c>
      <c r="E150" s="184">
        <f t="shared" si="16"/>
        <v>13085.450499999999</v>
      </c>
      <c r="F150" s="184">
        <f t="shared" si="17"/>
        <v>7833.3880248400001</v>
      </c>
      <c r="G150" s="178"/>
      <c r="H150" s="184">
        <f t="shared" si="18"/>
        <v>5252.0624751599989</v>
      </c>
      <c r="I150" s="202"/>
      <c r="J150" s="184">
        <v>7537.5099</v>
      </c>
      <c r="K150" s="184">
        <v>5862.0583958400002</v>
      </c>
      <c r="L150" s="178"/>
      <c r="M150" s="184">
        <f t="shared" si="19"/>
        <v>1675.4515041599998</v>
      </c>
      <c r="N150" s="202"/>
      <c r="O150" s="184">
        <v>5547.9405999999999</v>
      </c>
      <c r="P150" s="184">
        <v>1971.3296289999998</v>
      </c>
      <c r="Q150" s="178"/>
      <c r="R150" s="184">
        <f t="shared" si="20"/>
        <v>3576.6109710000001</v>
      </c>
      <c r="S150" s="202"/>
      <c r="T150" s="184">
        <v>0</v>
      </c>
      <c r="U150" s="184">
        <v>0</v>
      </c>
      <c r="V150" s="178"/>
      <c r="W150" s="184">
        <f t="shared" si="21"/>
        <v>0</v>
      </c>
      <c r="X150" s="202"/>
      <c r="Y150" s="184">
        <v>0</v>
      </c>
      <c r="Z150" s="184">
        <v>0</v>
      </c>
      <c r="AA150" s="178"/>
      <c r="AB150" s="184">
        <f t="shared" si="22"/>
        <v>0</v>
      </c>
    </row>
    <row r="151" spans="1:28" s="201" customFormat="1" ht="14.4" hidden="1" x14ac:dyDescent="0.3">
      <c r="A151" s="226" t="s">
        <v>6635</v>
      </c>
      <c r="B151" s="123" t="s">
        <v>7098</v>
      </c>
      <c r="C151" s="268">
        <v>2323.0747999999994</v>
      </c>
      <c r="D151" s="268">
        <v>2013.6455458099992</v>
      </c>
      <c r="E151" s="184">
        <f t="shared" si="16"/>
        <v>32629.595799999996</v>
      </c>
      <c r="F151" s="184">
        <f t="shared" si="17"/>
        <v>26529.292277330002</v>
      </c>
      <c r="G151" s="178"/>
      <c r="H151" s="184">
        <f t="shared" si="18"/>
        <v>6100.303522669994</v>
      </c>
      <c r="I151" s="202"/>
      <c r="J151" s="184">
        <v>16462.8806</v>
      </c>
      <c r="K151" s="184">
        <v>13481.242618630004</v>
      </c>
      <c r="L151" s="178"/>
      <c r="M151" s="184">
        <f t="shared" si="19"/>
        <v>2981.6379813699969</v>
      </c>
      <c r="N151" s="202"/>
      <c r="O151" s="184">
        <v>16166.715199999995</v>
      </c>
      <c r="P151" s="184">
        <v>13048.049658699998</v>
      </c>
      <c r="Q151" s="178"/>
      <c r="R151" s="184">
        <f t="shared" si="20"/>
        <v>3118.6655412999971</v>
      </c>
      <c r="S151" s="202"/>
      <c r="T151" s="184">
        <v>0</v>
      </c>
      <c r="U151" s="184">
        <v>0</v>
      </c>
      <c r="V151" s="178"/>
      <c r="W151" s="184">
        <f t="shared" si="21"/>
        <v>0</v>
      </c>
      <c r="X151" s="202"/>
      <c r="Y151" s="184">
        <v>0</v>
      </c>
      <c r="Z151" s="184">
        <v>0</v>
      </c>
      <c r="AA151" s="178"/>
      <c r="AB151" s="184">
        <f t="shared" si="22"/>
        <v>0</v>
      </c>
    </row>
    <row r="152" spans="1:28" s="201" customFormat="1" ht="14.4" hidden="1" x14ac:dyDescent="0.3">
      <c r="A152" s="226" t="s">
        <v>6636</v>
      </c>
      <c r="B152" s="123" t="s">
        <v>7099</v>
      </c>
      <c r="C152" s="268">
        <v>44.932199999999995</v>
      </c>
      <c r="D152" s="268">
        <v>30.390120269999997</v>
      </c>
      <c r="E152" s="184">
        <f t="shared" si="16"/>
        <v>17458.176899999999</v>
      </c>
      <c r="F152" s="184">
        <f t="shared" si="17"/>
        <v>7625.6707373399995</v>
      </c>
      <c r="G152" s="178"/>
      <c r="H152" s="184">
        <f t="shared" si="18"/>
        <v>9832.50616266</v>
      </c>
      <c r="I152" s="202"/>
      <c r="J152" s="184">
        <v>111.4875</v>
      </c>
      <c r="K152" s="184">
        <v>111.4875</v>
      </c>
      <c r="L152" s="178"/>
      <c r="M152" s="184">
        <f t="shared" si="19"/>
        <v>0</v>
      </c>
      <c r="N152" s="202"/>
      <c r="O152" s="184">
        <v>17346.689399999999</v>
      </c>
      <c r="P152" s="184">
        <v>7514.1832373399993</v>
      </c>
      <c r="Q152" s="178"/>
      <c r="R152" s="184">
        <f t="shared" si="20"/>
        <v>9832.50616266</v>
      </c>
      <c r="S152" s="202"/>
      <c r="T152" s="184">
        <v>0</v>
      </c>
      <c r="U152" s="184">
        <v>0</v>
      </c>
      <c r="V152" s="178"/>
      <c r="W152" s="184">
        <f t="shared" si="21"/>
        <v>0</v>
      </c>
      <c r="X152" s="202"/>
      <c r="Y152" s="184">
        <v>0</v>
      </c>
      <c r="Z152" s="184">
        <v>0</v>
      </c>
      <c r="AA152" s="178"/>
      <c r="AB152" s="184">
        <f t="shared" si="22"/>
        <v>0</v>
      </c>
    </row>
    <row r="153" spans="1:28" s="201" customFormat="1" ht="14.4" hidden="1" x14ac:dyDescent="0.3">
      <c r="A153" s="227" t="s">
        <v>6637</v>
      </c>
      <c r="B153" s="123" t="s">
        <v>7100</v>
      </c>
      <c r="C153" s="268">
        <v>6376.8644000000013</v>
      </c>
      <c r="D153" s="268">
        <v>6376.8643380000012</v>
      </c>
      <c r="E153" s="184">
        <f t="shared" si="16"/>
        <v>1934.3149000000001</v>
      </c>
      <c r="F153" s="184">
        <f t="shared" si="17"/>
        <v>816.02638900000011</v>
      </c>
      <c r="G153" s="225"/>
      <c r="H153" s="184">
        <f t="shared" si="18"/>
        <v>1118.288511</v>
      </c>
      <c r="I153" s="202"/>
      <c r="J153" s="184">
        <v>559.57500000000005</v>
      </c>
      <c r="K153" s="184">
        <v>559.57500000000005</v>
      </c>
      <c r="L153" s="225"/>
      <c r="M153" s="184">
        <f t="shared" si="19"/>
        <v>0</v>
      </c>
      <c r="N153" s="202"/>
      <c r="O153" s="184">
        <v>1374.7399</v>
      </c>
      <c r="P153" s="184">
        <v>256.45138900000001</v>
      </c>
      <c r="Q153" s="225"/>
      <c r="R153" s="184">
        <f t="shared" si="20"/>
        <v>1118.288511</v>
      </c>
      <c r="S153" s="202"/>
      <c r="T153" s="185">
        <v>0</v>
      </c>
      <c r="U153" s="185">
        <v>0</v>
      </c>
      <c r="V153" s="225"/>
      <c r="W153" s="184">
        <f t="shared" si="21"/>
        <v>0</v>
      </c>
      <c r="X153" s="202"/>
      <c r="Y153" s="185">
        <v>0</v>
      </c>
      <c r="Z153" s="185">
        <v>0</v>
      </c>
      <c r="AA153" s="225"/>
      <c r="AB153" s="184">
        <f t="shared" si="22"/>
        <v>0</v>
      </c>
    </row>
    <row r="154" spans="1:28" s="201" customFormat="1" ht="14.4" hidden="1" x14ac:dyDescent="0.3">
      <c r="A154" s="227" t="s">
        <v>6638</v>
      </c>
      <c r="B154" s="123" t="s">
        <v>7101</v>
      </c>
      <c r="C154" s="268">
        <v>0</v>
      </c>
      <c r="D154" s="268">
        <v>0</v>
      </c>
      <c r="E154" s="184">
        <f t="shared" si="16"/>
        <v>2217.6990000000001</v>
      </c>
      <c r="F154" s="184">
        <f t="shared" si="17"/>
        <v>1191.2090150000001</v>
      </c>
      <c r="G154" s="225"/>
      <c r="H154" s="184">
        <f t="shared" si="18"/>
        <v>1026.4899849999999</v>
      </c>
      <c r="I154" s="202"/>
      <c r="J154" s="184">
        <v>0</v>
      </c>
      <c r="K154" s="184">
        <v>0</v>
      </c>
      <c r="L154" s="225"/>
      <c r="M154" s="184">
        <f t="shared" si="19"/>
        <v>0</v>
      </c>
      <c r="N154" s="202"/>
      <c r="O154" s="184">
        <v>2217.6990000000001</v>
      </c>
      <c r="P154" s="184">
        <v>1191.2090150000001</v>
      </c>
      <c r="Q154" s="225"/>
      <c r="R154" s="184">
        <f t="shared" si="20"/>
        <v>1026.4899849999999</v>
      </c>
      <c r="S154" s="202"/>
      <c r="T154" s="185">
        <v>0</v>
      </c>
      <c r="U154" s="185">
        <v>0</v>
      </c>
      <c r="V154" s="225"/>
      <c r="W154" s="184">
        <f t="shared" si="21"/>
        <v>0</v>
      </c>
      <c r="X154" s="202"/>
      <c r="Y154" s="185">
        <v>0</v>
      </c>
      <c r="Z154" s="185">
        <v>0</v>
      </c>
      <c r="AA154" s="225"/>
      <c r="AB154" s="184">
        <f t="shared" si="22"/>
        <v>0</v>
      </c>
    </row>
    <row r="155" spans="1:28" s="201" customFormat="1" ht="14.4" hidden="1" x14ac:dyDescent="0.3">
      <c r="A155" s="227" t="s">
        <v>6639</v>
      </c>
      <c r="B155" s="123" t="s">
        <v>7102</v>
      </c>
      <c r="C155" s="268">
        <v>17.197600000000001</v>
      </c>
      <c r="D155" s="268">
        <v>13.645859659999999</v>
      </c>
      <c r="E155" s="184">
        <f t="shared" si="16"/>
        <v>183.88940000000002</v>
      </c>
      <c r="F155" s="184">
        <f t="shared" si="17"/>
        <v>141.89002887999999</v>
      </c>
      <c r="G155" s="225"/>
      <c r="H155" s="184">
        <f t="shared" si="18"/>
        <v>41.999371120000035</v>
      </c>
      <c r="I155" s="202"/>
      <c r="J155" s="184">
        <v>0</v>
      </c>
      <c r="K155" s="184">
        <v>0</v>
      </c>
      <c r="L155" s="225"/>
      <c r="M155" s="184">
        <f t="shared" si="19"/>
        <v>0</v>
      </c>
      <c r="N155" s="202"/>
      <c r="O155" s="184">
        <v>183.88940000000002</v>
      </c>
      <c r="P155" s="184">
        <v>141.89002887999999</v>
      </c>
      <c r="Q155" s="225"/>
      <c r="R155" s="184">
        <f t="shared" si="20"/>
        <v>41.999371120000035</v>
      </c>
      <c r="S155" s="202"/>
      <c r="T155" s="185">
        <v>0</v>
      </c>
      <c r="U155" s="185">
        <v>0</v>
      </c>
      <c r="V155" s="225"/>
      <c r="W155" s="184">
        <f t="shared" si="21"/>
        <v>0</v>
      </c>
      <c r="X155" s="202"/>
      <c r="Y155" s="185">
        <v>0</v>
      </c>
      <c r="Z155" s="185">
        <v>0</v>
      </c>
      <c r="AA155" s="225"/>
      <c r="AB155" s="184">
        <f t="shared" si="22"/>
        <v>0</v>
      </c>
    </row>
    <row r="156" spans="1:28" s="201" customFormat="1" ht="13.8" thickBot="1" x14ac:dyDescent="0.35">
      <c r="A156" s="234" t="s">
        <v>357</v>
      </c>
      <c r="B156" s="298" t="s">
        <v>7463</v>
      </c>
      <c r="C156" s="268">
        <v>45.309600000000003</v>
      </c>
      <c r="D156" s="268">
        <v>44.772033729999997</v>
      </c>
      <c r="E156" s="234">
        <f>+J156+O156+T156+Y156-C156</f>
        <v>657682.12600000005</v>
      </c>
      <c r="F156" s="234">
        <f>+K156+P156+U156+Z156-D156</f>
        <v>-12331.79139154</v>
      </c>
      <c r="G156" s="222"/>
      <c r="H156" s="234">
        <f t="shared" si="18"/>
        <v>670013.91739154002</v>
      </c>
      <c r="I156" s="200"/>
      <c r="J156" s="234">
        <v>897313.77350000013</v>
      </c>
      <c r="K156" s="234">
        <v>1028.0494531900001</v>
      </c>
      <c r="L156" s="178"/>
      <c r="M156" s="234">
        <f t="shared" si="19"/>
        <v>896285.72404681018</v>
      </c>
      <c r="N156" s="200"/>
      <c r="O156" s="234">
        <v>549.68560000000002</v>
      </c>
      <c r="P156" s="234">
        <v>374.93537900000001</v>
      </c>
      <c r="Q156" s="235"/>
      <c r="R156" s="234">
        <f t="shared" si="20"/>
        <v>174.75022100000001</v>
      </c>
      <c r="S156" s="200"/>
      <c r="T156" s="234">
        <v>-136400</v>
      </c>
      <c r="U156" s="234">
        <v>-6590</v>
      </c>
      <c r="V156" s="235"/>
      <c r="W156" s="234">
        <f t="shared" si="21"/>
        <v>-129810</v>
      </c>
      <c r="X156" s="200"/>
      <c r="Y156" s="234">
        <v>-103736.0235</v>
      </c>
      <c r="Z156" s="234">
        <v>-7100.0041899999997</v>
      </c>
      <c r="AA156" s="235"/>
      <c r="AB156" s="234">
        <f t="shared" si="22"/>
        <v>-96636.019310000003</v>
      </c>
    </row>
    <row r="157" spans="1:28" s="201" customFormat="1" ht="15" hidden="1" thickTop="1" x14ac:dyDescent="0.3">
      <c r="A157" s="227" t="s">
        <v>6640</v>
      </c>
      <c r="B157" s="123" t="s">
        <v>7103</v>
      </c>
      <c r="C157" s="268">
        <v>45.309600000000003</v>
      </c>
      <c r="D157" s="268">
        <v>44.772033729999997</v>
      </c>
      <c r="E157" s="184">
        <f t="shared" si="16"/>
        <v>657727.43560000008</v>
      </c>
      <c r="F157" s="184">
        <f t="shared" si="17"/>
        <v>-12287.019357810001</v>
      </c>
      <c r="G157" s="225"/>
      <c r="H157" s="184">
        <f t="shared" si="18"/>
        <v>670014.45495781011</v>
      </c>
      <c r="I157" s="202"/>
      <c r="J157" s="184">
        <v>897313.77350000013</v>
      </c>
      <c r="K157" s="184">
        <v>1028.0494531900001</v>
      </c>
      <c r="L157" s="225"/>
      <c r="M157" s="184">
        <f t="shared" si="19"/>
        <v>896285.72404681018</v>
      </c>
      <c r="N157" s="202"/>
      <c r="O157" s="184">
        <v>549.68560000000002</v>
      </c>
      <c r="P157" s="184">
        <v>374.93537900000001</v>
      </c>
      <c r="Q157" s="225"/>
      <c r="R157" s="184">
        <f t="shared" si="20"/>
        <v>174.75022100000001</v>
      </c>
      <c r="S157" s="202"/>
      <c r="T157" s="185">
        <v>-136400</v>
      </c>
      <c r="U157" s="185">
        <v>-6590</v>
      </c>
      <c r="V157" s="225"/>
      <c r="W157" s="184">
        <f t="shared" si="21"/>
        <v>-129810</v>
      </c>
      <c r="X157" s="202"/>
      <c r="Y157" s="185">
        <v>-103736.0235</v>
      </c>
      <c r="Z157" s="185">
        <v>-7100.0041899999997</v>
      </c>
      <c r="AA157" s="225"/>
      <c r="AB157" s="184">
        <f t="shared" si="22"/>
        <v>-96636.019310000003</v>
      </c>
    </row>
    <row r="158" spans="1:28" s="201" customFormat="1" ht="13.2" hidden="1" x14ac:dyDescent="0.3">
      <c r="A158" s="225"/>
      <c r="B158" s="287"/>
      <c r="C158" s="269"/>
      <c r="D158" s="269"/>
      <c r="E158" s="185"/>
      <c r="F158" s="185"/>
      <c r="G158" s="185"/>
      <c r="H158" s="185"/>
      <c r="I158" s="202"/>
      <c r="J158" s="185"/>
      <c r="K158" s="185"/>
      <c r="L158" s="185"/>
      <c r="M158" s="185"/>
      <c r="N158" s="202"/>
      <c r="O158" s="185"/>
      <c r="P158" s="185"/>
      <c r="Q158" s="185"/>
      <c r="R158" s="185"/>
      <c r="S158" s="202"/>
      <c r="T158" s="185"/>
      <c r="U158" s="185"/>
      <c r="V158" s="185"/>
      <c r="W158" s="185"/>
      <c r="X158" s="202"/>
      <c r="Y158" s="185"/>
      <c r="Z158" s="185"/>
      <c r="AA158" s="185"/>
      <c r="AB158" s="185"/>
    </row>
    <row r="159" spans="1:28" s="201" customFormat="1" ht="13.2" hidden="1" x14ac:dyDescent="0.3">
      <c r="A159" s="225"/>
      <c r="B159" s="287"/>
      <c r="C159" s="269"/>
      <c r="D159" s="269"/>
      <c r="E159" s="185"/>
      <c r="F159" s="185"/>
      <c r="G159" s="185"/>
      <c r="H159" s="185"/>
      <c r="I159" s="202"/>
      <c r="J159" s="185"/>
      <c r="K159" s="185"/>
      <c r="L159" s="185"/>
      <c r="M159" s="185"/>
      <c r="N159" s="202"/>
      <c r="O159" s="185"/>
      <c r="P159" s="185"/>
      <c r="Q159" s="185"/>
      <c r="R159" s="185"/>
      <c r="S159" s="202"/>
      <c r="T159" s="185"/>
      <c r="U159" s="185"/>
      <c r="V159" s="185"/>
      <c r="W159" s="185"/>
      <c r="X159" s="202"/>
      <c r="Y159" s="185"/>
      <c r="Z159" s="185"/>
      <c r="AA159" s="185"/>
      <c r="AB159" s="185"/>
    </row>
    <row r="160" spans="1:28" s="201" customFormat="1" ht="13.2" hidden="1" x14ac:dyDescent="0.3">
      <c r="A160" s="225"/>
      <c r="B160" s="287"/>
      <c r="C160" s="269"/>
      <c r="D160" s="269"/>
      <c r="E160" s="185"/>
      <c r="F160" s="185"/>
      <c r="G160" s="185"/>
      <c r="H160" s="185"/>
      <c r="I160" s="202"/>
      <c r="J160" s="185"/>
      <c r="K160" s="185"/>
      <c r="L160" s="185"/>
      <c r="M160" s="185"/>
      <c r="N160" s="202"/>
      <c r="O160" s="185"/>
      <c r="P160" s="185"/>
      <c r="Q160" s="185"/>
      <c r="R160" s="185"/>
      <c r="S160" s="202"/>
      <c r="T160" s="185"/>
      <c r="U160" s="185"/>
      <c r="V160" s="185"/>
      <c r="W160" s="185"/>
      <c r="X160" s="202"/>
      <c r="Y160" s="185"/>
      <c r="Z160" s="185"/>
      <c r="AA160" s="185"/>
      <c r="AB160" s="185"/>
    </row>
    <row r="161" spans="1:26" ht="12.75" customHeight="1" thickTop="1" x14ac:dyDescent="0.3">
      <c r="A161" s="231"/>
      <c r="C161" s="270"/>
      <c r="D161" s="270"/>
    </row>
    <row r="162" spans="1:26" ht="12.75" customHeight="1" x14ac:dyDescent="0.3">
      <c r="C162" s="271"/>
      <c r="D162" s="271"/>
      <c r="E162" s="204">
        <f>+E9-negdsen!I113</f>
        <v>0</v>
      </c>
      <c r="F162" s="204">
        <f>+F9-negdsen!J113</f>
        <v>0</v>
      </c>
      <c r="J162" s="204">
        <f>+J9-negdsen!Q113</f>
        <v>0</v>
      </c>
      <c r="K162" s="204">
        <f>+K9-negdsen!R113</f>
        <v>0</v>
      </c>
      <c r="O162" s="206">
        <f>+O9-negdsen!Y113</f>
        <v>0</v>
      </c>
      <c r="P162" s="206">
        <f>+P9-negdsen!Z113</f>
        <v>0</v>
      </c>
      <c r="T162" s="206">
        <f>+T9-negdsen!AG113</f>
        <v>0</v>
      </c>
      <c r="U162" s="206">
        <f>+U9-negdsen!AH113</f>
        <v>0</v>
      </c>
      <c r="Y162" s="206">
        <f>+Y9-negdsen!AO113</f>
        <v>0</v>
      </c>
      <c r="Z162" s="206">
        <f>+Z9-negdsen!AP113</f>
        <v>0</v>
      </c>
    </row>
    <row r="163" spans="1:26" ht="12.75" customHeight="1" x14ac:dyDescent="0.3">
      <c r="C163" s="271"/>
      <c r="D163" s="271"/>
      <c r="E163" s="207"/>
      <c r="F163" s="207"/>
      <c r="I163" s="208"/>
      <c r="J163" s="207"/>
      <c r="K163" s="207"/>
      <c r="N163" s="208"/>
      <c r="O163" s="207"/>
      <c r="P163" s="207"/>
      <c r="S163" s="208"/>
      <c r="T163" s="207"/>
      <c r="U163" s="207"/>
      <c r="X163" s="208"/>
      <c r="Y163" s="207"/>
      <c r="Z163" s="207"/>
    </row>
    <row r="164" spans="1:26" ht="12.75" customHeight="1" x14ac:dyDescent="0.3">
      <c r="C164" s="271"/>
      <c r="D164" s="271"/>
      <c r="E164" s="207"/>
      <c r="F164" s="207"/>
      <c r="I164" s="208"/>
      <c r="J164" s="207"/>
      <c r="K164" s="207"/>
      <c r="N164" s="208"/>
      <c r="O164" s="207"/>
      <c r="P164" s="207"/>
      <c r="S164" s="208"/>
      <c r="T164" s="207"/>
      <c r="U164" s="207"/>
      <c r="X164" s="208"/>
      <c r="Y164" s="207"/>
      <c r="Z164" s="207"/>
    </row>
    <row r="165" spans="1:26" ht="12.75" customHeight="1" x14ac:dyDescent="0.3">
      <c r="C165" s="271"/>
      <c r="D165" s="271"/>
      <c r="M165" s="158" t="s">
        <v>269</v>
      </c>
      <c r="U165" s="240"/>
    </row>
    <row r="166" spans="1:26" ht="12.75" customHeight="1" x14ac:dyDescent="0.3">
      <c r="C166" s="271"/>
      <c r="D166" s="271"/>
    </row>
    <row r="167" spans="1:26" ht="12.75" customHeight="1" x14ac:dyDescent="0.3">
      <c r="C167" s="271"/>
      <c r="D167" s="271"/>
      <c r="U167" s="248"/>
    </row>
    <row r="168" spans="1:26" ht="12.75" customHeight="1" x14ac:dyDescent="0.3">
      <c r="C168" s="271"/>
      <c r="D168" s="271"/>
    </row>
    <row r="169" spans="1:26" ht="12.75" customHeight="1" x14ac:dyDescent="0.3">
      <c r="C169" s="271"/>
      <c r="D169" s="271"/>
    </row>
    <row r="170" spans="1:26" ht="12.75" customHeight="1" x14ac:dyDescent="0.3">
      <c r="C170" s="271"/>
      <c r="D170" s="271"/>
    </row>
    <row r="171" spans="1:26" ht="12.75" customHeight="1" x14ac:dyDescent="0.3">
      <c r="C171" s="271"/>
      <c r="D171" s="271"/>
      <c r="E171" s="209"/>
    </row>
  </sheetData>
  <autoFilter ref="A8:AB160" xr:uid="{58CD8DB6-35AA-4619-A074-05F91D34CF34}">
    <filterColumn colId="0">
      <colorFilter dxfId="1" cellColor="0"/>
    </filterColumn>
  </autoFilter>
  <mergeCells count="5">
    <mergeCell ref="E7:H7"/>
    <mergeCell ref="J7:M7"/>
    <mergeCell ref="O7:R7"/>
    <mergeCell ref="T7:W7"/>
    <mergeCell ref="Y7:AB7"/>
  </mergeCells>
  <pageMargins left="0" right="0" top="0" bottom="0" header="0" footer="0"/>
  <pageSetup paperSize="9" scale="64" fitToHeight="0" orientation="landscape" r:id="rId1"/>
  <headerFooter alignWithMargins="0"/>
  <ignoredErrors>
    <ignoredError sqref="E1:H9 E11:H1048576 E10 G10:H10" formula="1"/>
    <ignoredError sqref="B1:B1048576" numberStoredAsText="1"/>
    <ignoredError sqref="J9:AB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ECCA5-FE2C-4E22-B6DF-65978E63D350}">
  <sheetPr filterMode="1">
    <tabColor rgb="FF0070C0"/>
    <outlinePr summaryBelow="0" summaryRight="0"/>
    <pageSetUpPr autoPageBreaks="0" fitToPage="1"/>
  </sheetPr>
  <dimension ref="A1:AF386"/>
  <sheetViews>
    <sheetView showOutlineSymbols="0" view="pageBreakPreview" zoomScale="85" zoomScaleNormal="85" zoomScaleSheetLayoutView="85" workbookViewId="0">
      <pane xSplit="2" ySplit="9" topLeftCell="C10" activePane="bottomRight" state="frozen"/>
      <selection pane="topRight" activeCell="E1" sqref="E1"/>
      <selection pane="bottomLeft" activeCell="A10" sqref="A10"/>
      <selection pane="bottomRight" activeCell="P338" sqref="P338"/>
    </sheetView>
  </sheetViews>
  <sheetFormatPr defaultRowHeight="12.75" customHeight="1" outlineLevelCol="2" x14ac:dyDescent="0.3"/>
  <cols>
    <col min="1" max="1" width="39.44140625" style="203" customWidth="1"/>
    <col min="2" max="2" width="1.44140625" style="299" customWidth="1" collapsed="1"/>
    <col min="3" max="3" width="12.77734375" style="203" hidden="1" customWidth="1" outlineLevel="2"/>
    <col min="4" max="4" width="13.21875" style="203" hidden="1" customWidth="1" outlineLevel="2"/>
    <col min="5" max="5" width="11.88671875" style="203" customWidth="1"/>
    <col min="6" max="6" width="11.5546875" style="203" customWidth="1"/>
    <col min="7" max="7" width="6.5546875" style="203" hidden="1" customWidth="1"/>
    <col min="8" max="8" width="13" style="203" customWidth="1"/>
    <col min="9" max="9" width="0.77734375" style="203" customWidth="1"/>
    <col min="10" max="10" width="11.77734375" style="203" customWidth="1"/>
    <col min="11" max="11" width="12.21875" style="203" customWidth="1"/>
    <col min="12" max="12" width="7.21875" style="203" hidden="1" customWidth="1"/>
    <col min="13" max="13" width="12.21875" style="203" customWidth="1"/>
    <col min="14" max="14" width="0.6640625" style="203" customWidth="1"/>
    <col min="15" max="15" width="11.77734375" style="203" customWidth="1"/>
    <col min="16" max="16" width="11.44140625" style="203" customWidth="1"/>
    <col min="17" max="17" width="6.5546875" style="203" hidden="1" customWidth="1"/>
    <col min="18" max="18" width="10.77734375" style="203" customWidth="1"/>
    <col min="19" max="19" width="0.88671875" style="203" customWidth="1"/>
    <col min="20" max="20" width="11.21875" style="203" bestFit="1" customWidth="1"/>
    <col min="21" max="21" width="11.21875" style="203" customWidth="1"/>
    <col min="22" max="22" width="6.5546875" style="203" hidden="1" customWidth="1"/>
    <col min="23" max="23" width="9.77734375" style="203" customWidth="1"/>
    <col min="24" max="24" width="0.88671875" style="203" customWidth="1"/>
    <col min="25" max="25" width="12.21875" style="203" customWidth="1"/>
    <col min="26" max="26" width="11.77734375" style="203" customWidth="1"/>
    <col min="27" max="27" width="6.5546875" style="203" hidden="1" customWidth="1"/>
    <col min="28" max="28" width="9.77734375" style="203" customWidth="1"/>
    <col min="29" max="29" width="5.44140625" style="203" bestFit="1" customWidth="1"/>
    <col min="30" max="30" width="6.77734375" style="203" customWidth="1"/>
    <col min="31" max="32" width="11.44140625" style="240" bestFit="1" customWidth="1"/>
    <col min="33" max="237" width="6.77734375" style="203" customWidth="1"/>
    <col min="238" max="238" width="39.44140625" style="203" customWidth="1"/>
    <col min="239" max="239" width="2.21875" style="203" customWidth="1"/>
    <col min="240" max="241" width="12.77734375" style="203" customWidth="1"/>
    <col min="242" max="242" width="11.77734375" style="203" customWidth="1"/>
    <col min="243" max="244" width="6.5546875" style="203" customWidth="1"/>
    <col min="245" max="245" width="14.21875" style="203" customWidth="1"/>
    <col min="246" max="246" width="3" style="203" customWidth="1"/>
    <col min="247" max="247" width="12.77734375" style="203" customWidth="1"/>
    <col min="248" max="248" width="11.77734375" style="203" customWidth="1"/>
    <col min="249" max="249" width="12.77734375" style="203" customWidth="1"/>
    <col min="250" max="251" width="6.5546875" style="203" customWidth="1"/>
    <col min="252" max="252" width="10.77734375" style="203" customWidth="1"/>
    <col min="253" max="253" width="1.77734375" style="203" customWidth="1"/>
    <col min="254" max="254" width="12.77734375" style="203" customWidth="1"/>
    <col min="255" max="255" width="10.21875" style="203" customWidth="1"/>
    <col min="256" max="256" width="13.5546875" style="203" customWidth="1"/>
    <col min="257" max="258" width="6.5546875" style="203" customWidth="1"/>
    <col min="259" max="259" width="10.77734375" style="203" customWidth="1"/>
    <col min="260" max="260" width="1.5546875" style="203" customWidth="1"/>
    <col min="261" max="261" width="12.77734375" style="203" customWidth="1"/>
    <col min="262" max="262" width="10.21875" style="203" customWidth="1"/>
    <col min="263" max="263" width="12.77734375" style="203" customWidth="1"/>
    <col min="264" max="265" width="6.5546875" style="203" customWidth="1"/>
    <col min="266" max="266" width="9.77734375" style="203" customWidth="1"/>
    <col min="267" max="267" width="1.5546875" style="203" customWidth="1"/>
    <col min="268" max="268" width="12.77734375" style="203" customWidth="1"/>
    <col min="269" max="269" width="10.21875" style="203" customWidth="1"/>
    <col min="270" max="270" width="11.77734375" style="203" customWidth="1"/>
    <col min="271" max="272" width="6.5546875" style="203" customWidth="1"/>
    <col min="273" max="273" width="9.77734375" style="203" customWidth="1"/>
    <col min="274" max="493" width="6.77734375" style="203" customWidth="1"/>
    <col min="494" max="494" width="39.44140625" style="203" customWidth="1"/>
    <col min="495" max="495" width="2.21875" style="203" customWidth="1"/>
    <col min="496" max="497" width="12.77734375" style="203" customWidth="1"/>
    <col min="498" max="498" width="11.77734375" style="203" customWidth="1"/>
    <col min="499" max="500" width="6.5546875" style="203" customWidth="1"/>
    <col min="501" max="501" width="14.21875" style="203" customWidth="1"/>
    <col min="502" max="502" width="3" style="203" customWidth="1"/>
    <col min="503" max="503" width="12.77734375" style="203" customWidth="1"/>
    <col min="504" max="504" width="11.77734375" style="203" customWidth="1"/>
    <col min="505" max="505" width="12.77734375" style="203" customWidth="1"/>
    <col min="506" max="507" width="6.5546875" style="203" customWidth="1"/>
    <col min="508" max="508" width="10.77734375" style="203" customWidth="1"/>
    <col min="509" max="509" width="1.77734375" style="203" customWidth="1"/>
    <col min="510" max="510" width="12.77734375" style="203" customWidth="1"/>
    <col min="511" max="511" width="10.21875" style="203" customWidth="1"/>
    <col min="512" max="512" width="13.5546875" style="203" customWidth="1"/>
    <col min="513" max="514" width="6.5546875" style="203" customWidth="1"/>
    <col min="515" max="515" width="10.77734375" style="203" customWidth="1"/>
    <col min="516" max="516" width="1.5546875" style="203" customWidth="1"/>
    <col min="517" max="517" width="12.77734375" style="203" customWidth="1"/>
    <col min="518" max="518" width="10.21875" style="203" customWidth="1"/>
    <col min="519" max="519" width="12.77734375" style="203" customWidth="1"/>
    <col min="520" max="521" width="6.5546875" style="203" customWidth="1"/>
    <col min="522" max="522" width="9.77734375" style="203" customWidth="1"/>
    <col min="523" max="523" width="1.5546875" style="203" customWidth="1"/>
    <col min="524" max="524" width="12.77734375" style="203" customWidth="1"/>
    <col min="525" max="525" width="10.21875" style="203" customWidth="1"/>
    <col min="526" max="526" width="11.77734375" style="203" customWidth="1"/>
    <col min="527" max="528" width="6.5546875" style="203" customWidth="1"/>
    <col min="529" max="529" width="9.77734375" style="203" customWidth="1"/>
    <col min="530" max="749" width="6.77734375" style="203" customWidth="1"/>
    <col min="750" max="750" width="39.44140625" style="203" customWidth="1"/>
    <col min="751" max="751" width="2.21875" style="203" customWidth="1"/>
    <col min="752" max="753" width="12.77734375" style="203" customWidth="1"/>
    <col min="754" max="754" width="11.77734375" style="203" customWidth="1"/>
    <col min="755" max="756" width="6.5546875" style="203" customWidth="1"/>
    <col min="757" max="757" width="14.21875" style="203" customWidth="1"/>
    <col min="758" max="758" width="3" style="203" customWidth="1"/>
    <col min="759" max="759" width="12.77734375" style="203" customWidth="1"/>
    <col min="760" max="760" width="11.77734375" style="203" customWidth="1"/>
    <col min="761" max="761" width="12.77734375" style="203" customWidth="1"/>
    <col min="762" max="763" width="6.5546875" style="203" customWidth="1"/>
    <col min="764" max="764" width="10.77734375" style="203" customWidth="1"/>
    <col min="765" max="765" width="1.77734375" style="203" customWidth="1"/>
    <col min="766" max="766" width="12.77734375" style="203" customWidth="1"/>
    <col min="767" max="767" width="10.21875" style="203" customWidth="1"/>
    <col min="768" max="768" width="13.5546875" style="203" customWidth="1"/>
    <col min="769" max="770" width="6.5546875" style="203" customWidth="1"/>
    <col min="771" max="771" width="10.77734375" style="203" customWidth="1"/>
    <col min="772" max="772" width="1.5546875" style="203" customWidth="1"/>
    <col min="773" max="773" width="12.77734375" style="203" customWidth="1"/>
    <col min="774" max="774" width="10.21875" style="203" customWidth="1"/>
    <col min="775" max="775" width="12.77734375" style="203" customWidth="1"/>
    <col min="776" max="777" width="6.5546875" style="203" customWidth="1"/>
    <col min="778" max="778" width="9.77734375" style="203" customWidth="1"/>
    <col min="779" max="779" width="1.5546875" style="203" customWidth="1"/>
    <col min="780" max="780" width="12.77734375" style="203" customWidth="1"/>
    <col min="781" max="781" width="10.21875" style="203" customWidth="1"/>
    <col min="782" max="782" width="11.77734375" style="203" customWidth="1"/>
    <col min="783" max="784" width="6.5546875" style="203" customWidth="1"/>
    <col min="785" max="785" width="9.77734375" style="203" customWidth="1"/>
    <col min="786" max="1005" width="6.77734375" style="203" customWidth="1"/>
    <col min="1006" max="1006" width="39.44140625" style="203" customWidth="1"/>
    <col min="1007" max="1007" width="2.21875" style="203" customWidth="1"/>
    <col min="1008" max="1009" width="12.77734375" style="203" customWidth="1"/>
    <col min="1010" max="1010" width="11.77734375" style="203" customWidth="1"/>
    <col min="1011" max="1012" width="6.5546875" style="203" customWidth="1"/>
    <col min="1013" max="1013" width="14.21875" style="203" customWidth="1"/>
    <col min="1014" max="1014" width="3" style="203" customWidth="1"/>
    <col min="1015" max="1015" width="12.77734375" style="203" customWidth="1"/>
    <col min="1016" max="1016" width="11.77734375" style="203" customWidth="1"/>
    <col min="1017" max="1017" width="12.77734375" style="203" customWidth="1"/>
    <col min="1018" max="1019" width="6.5546875" style="203" customWidth="1"/>
    <col min="1020" max="1020" width="10.77734375" style="203" customWidth="1"/>
    <col min="1021" max="1021" width="1.77734375" style="203" customWidth="1"/>
    <col min="1022" max="1022" width="12.77734375" style="203" customWidth="1"/>
    <col min="1023" max="1023" width="10.21875" style="203" customWidth="1"/>
    <col min="1024" max="1024" width="13.5546875" style="203" customWidth="1"/>
    <col min="1025" max="1026" width="6.5546875" style="203" customWidth="1"/>
    <col min="1027" max="1027" width="10.77734375" style="203" customWidth="1"/>
    <col min="1028" max="1028" width="1.5546875" style="203" customWidth="1"/>
    <col min="1029" max="1029" width="12.77734375" style="203" customWidth="1"/>
    <col min="1030" max="1030" width="10.21875" style="203" customWidth="1"/>
    <col min="1031" max="1031" width="12.77734375" style="203" customWidth="1"/>
    <col min="1032" max="1033" width="6.5546875" style="203" customWidth="1"/>
    <col min="1034" max="1034" width="9.77734375" style="203" customWidth="1"/>
    <col min="1035" max="1035" width="1.5546875" style="203" customWidth="1"/>
    <col min="1036" max="1036" width="12.77734375" style="203" customWidth="1"/>
    <col min="1037" max="1037" width="10.21875" style="203" customWidth="1"/>
    <col min="1038" max="1038" width="11.77734375" style="203" customWidth="1"/>
    <col min="1039" max="1040" width="6.5546875" style="203" customWidth="1"/>
    <col min="1041" max="1041" width="9.77734375" style="203" customWidth="1"/>
    <col min="1042" max="1261" width="6.77734375" style="203" customWidth="1"/>
    <col min="1262" max="1262" width="39.44140625" style="203" customWidth="1"/>
    <col min="1263" max="1263" width="2.21875" style="203" customWidth="1"/>
    <col min="1264" max="1265" width="12.77734375" style="203" customWidth="1"/>
    <col min="1266" max="1266" width="11.77734375" style="203" customWidth="1"/>
    <col min="1267" max="1268" width="6.5546875" style="203" customWidth="1"/>
    <col min="1269" max="1269" width="14.21875" style="203" customWidth="1"/>
    <col min="1270" max="1270" width="3" style="203" customWidth="1"/>
    <col min="1271" max="1271" width="12.77734375" style="203" customWidth="1"/>
    <col min="1272" max="1272" width="11.77734375" style="203" customWidth="1"/>
    <col min="1273" max="1273" width="12.77734375" style="203" customWidth="1"/>
    <col min="1274" max="1275" width="6.5546875" style="203" customWidth="1"/>
    <col min="1276" max="1276" width="10.77734375" style="203" customWidth="1"/>
    <col min="1277" max="1277" width="1.77734375" style="203" customWidth="1"/>
    <col min="1278" max="1278" width="12.77734375" style="203" customWidth="1"/>
    <col min="1279" max="1279" width="10.21875" style="203" customWidth="1"/>
    <col min="1280" max="1280" width="13.5546875" style="203" customWidth="1"/>
    <col min="1281" max="1282" width="6.5546875" style="203" customWidth="1"/>
    <col min="1283" max="1283" width="10.77734375" style="203" customWidth="1"/>
    <col min="1284" max="1284" width="1.5546875" style="203" customWidth="1"/>
    <col min="1285" max="1285" width="12.77734375" style="203" customWidth="1"/>
    <col min="1286" max="1286" width="10.21875" style="203" customWidth="1"/>
    <col min="1287" max="1287" width="12.77734375" style="203" customWidth="1"/>
    <col min="1288" max="1289" width="6.5546875" style="203" customWidth="1"/>
    <col min="1290" max="1290" width="9.77734375" style="203" customWidth="1"/>
    <col min="1291" max="1291" width="1.5546875" style="203" customWidth="1"/>
    <col min="1292" max="1292" width="12.77734375" style="203" customWidth="1"/>
    <col min="1293" max="1293" width="10.21875" style="203" customWidth="1"/>
    <col min="1294" max="1294" width="11.77734375" style="203" customWidth="1"/>
    <col min="1295" max="1296" width="6.5546875" style="203" customWidth="1"/>
    <col min="1297" max="1297" width="9.77734375" style="203" customWidth="1"/>
    <col min="1298" max="1517" width="6.77734375" style="203" customWidth="1"/>
    <col min="1518" max="1518" width="39.44140625" style="203" customWidth="1"/>
    <col min="1519" max="1519" width="2.21875" style="203" customWidth="1"/>
    <col min="1520" max="1521" width="12.77734375" style="203" customWidth="1"/>
    <col min="1522" max="1522" width="11.77734375" style="203" customWidth="1"/>
    <col min="1523" max="1524" width="6.5546875" style="203" customWidth="1"/>
    <col min="1525" max="1525" width="14.21875" style="203" customWidth="1"/>
    <col min="1526" max="1526" width="3" style="203" customWidth="1"/>
    <col min="1527" max="1527" width="12.77734375" style="203" customWidth="1"/>
    <col min="1528" max="1528" width="11.77734375" style="203" customWidth="1"/>
    <col min="1529" max="1529" width="12.77734375" style="203" customWidth="1"/>
    <col min="1530" max="1531" width="6.5546875" style="203" customWidth="1"/>
    <col min="1532" max="1532" width="10.77734375" style="203" customWidth="1"/>
    <col min="1533" max="1533" width="1.77734375" style="203" customWidth="1"/>
    <col min="1534" max="1534" width="12.77734375" style="203" customWidth="1"/>
    <col min="1535" max="1535" width="10.21875" style="203" customWidth="1"/>
    <col min="1536" max="1536" width="13.5546875" style="203" customWidth="1"/>
    <col min="1537" max="1538" width="6.5546875" style="203" customWidth="1"/>
    <col min="1539" max="1539" width="10.77734375" style="203" customWidth="1"/>
    <col min="1540" max="1540" width="1.5546875" style="203" customWidth="1"/>
    <col min="1541" max="1541" width="12.77734375" style="203" customWidth="1"/>
    <col min="1542" max="1542" width="10.21875" style="203" customWidth="1"/>
    <col min="1543" max="1543" width="12.77734375" style="203" customWidth="1"/>
    <col min="1544" max="1545" width="6.5546875" style="203" customWidth="1"/>
    <col min="1546" max="1546" width="9.77734375" style="203" customWidth="1"/>
    <col min="1547" max="1547" width="1.5546875" style="203" customWidth="1"/>
    <col min="1548" max="1548" width="12.77734375" style="203" customWidth="1"/>
    <col min="1549" max="1549" width="10.21875" style="203" customWidth="1"/>
    <col min="1550" max="1550" width="11.77734375" style="203" customWidth="1"/>
    <col min="1551" max="1552" width="6.5546875" style="203" customWidth="1"/>
    <col min="1553" max="1553" width="9.77734375" style="203" customWidth="1"/>
    <col min="1554" max="1773" width="6.77734375" style="203" customWidth="1"/>
    <col min="1774" max="1774" width="39.44140625" style="203" customWidth="1"/>
    <col min="1775" max="1775" width="2.21875" style="203" customWidth="1"/>
    <col min="1776" max="1777" width="12.77734375" style="203" customWidth="1"/>
    <col min="1778" max="1778" width="11.77734375" style="203" customWidth="1"/>
    <col min="1779" max="1780" width="6.5546875" style="203" customWidth="1"/>
    <col min="1781" max="1781" width="14.21875" style="203" customWidth="1"/>
    <col min="1782" max="1782" width="3" style="203" customWidth="1"/>
    <col min="1783" max="1783" width="12.77734375" style="203" customWidth="1"/>
    <col min="1784" max="1784" width="11.77734375" style="203" customWidth="1"/>
    <col min="1785" max="1785" width="12.77734375" style="203" customWidth="1"/>
    <col min="1786" max="1787" width="6.5546875" style="203" customWidth="1"/>
    <col min="1788" max="1788" width="10.77734375" style="203" customWidth="1"/>
    <col min="1789" max="1789" width="1.77734375" style="203" customWidth="1"/>
    <col min="1790" max="1790" width="12.77734375" style="203" customWidth="1"/>
    <col min="1791" max="1791" width="10.21875" style="203" customWidth="1"/>
    <col min="1792" max="1792" width="13.5546875" style="203" customWidth="1"/>
    <col min="1793" max="1794" width="6.5546875" style="203" customWidth="1"/>
    <col min="1795" max="1795" width="10.77734375" style="203" customWidth="1"/>
    <col min="1796" max="1796" width="1.5546875" style="203" customWidth="1"/>
    <col min="1797" max="1797" width="12.77734375" style="203" customWidth="1"/>
    <col min="1798" max="1798" width="10.21875" style="203" customWidth="1"/>
    <col min="1799" max="1799" width="12.77734375" style="203" customWidth="1"/>
    <col min="1800" max="1801" width="6.5546875" style="203" customWidth="1"/>
    <col min="1802" max="1802" width="9.77734375" style="203" customWidth="1"/>
    <col min="1803" max="1803" width="1.5546875" style="203" customWidth="1"/>
    <col min="1804" max="1804" width="12.77734375" style="203" customWidth="1"/>
    <col min="1805" max="1805" width="10.21875" style="203" customWidth="1"/>
    <col min="1806" max="1806" width="11.77734375" style="203" customWidth="1"/>
    <col min="1807" max="1808" width="6.5546875" style="203" customWidth="1"/>
    <col min="1809" max="1809" width="9.77734375" style="203" customWidth="1"/>
    <col min="1810" max="2029" width="6.77734375" style="203" customWidth="1"/>
    <col min="2030" max="2030" width="39.44140625" style="203" customWidth="1"/>
    <col min="2031" max="2031" width="2.21875" style="203" customWidth="1"/>
    <col min="2032" max="2033" width="12.77734375" style="203" customWidth="1"/>
    <col min="2034" max="2034" width="11.77734375" style="203" customWidth="1"/>
    <col min="2035" max="2036" width="6.5546875" style="203" customWidth="1"/>
    <col min="2037" max="2037" width="14.21875" style="203" customWidth="1"/>
    <col min="2038" max="2038" width="3" style="203" customWidth="1"/>
    <col min="2039" max="2039" width="12.77734375" style="203" customWidth="1"/>
    <col min="2040" max="2040" width="11.77734375" style="203" customWidth="1"/>
    <col min="2041" max="2041" width="12.77734375" style="203" customWidth="1"/>
    <col min="2042" max="2043" width="6.5546875" style="203" customWidth="1"/>
    <col min="2044" max="2044" width="10.77734375" style="203" customWidth="1"/>
    <col min="2045" max="2045" width="1.77734375" style="203" customWidth="1"/>
    <col min="2046" max="2046" width="12.77734375" style="203" customWidth="1"/>
    <col min="2047" max="2047" width="10.21875" style="203" customWidth="1"/>
    <col min="2048" max="2048" width="13.5546875" style="203" customWidth="1"/>
    <col min="2049" max="2050" width="6.5546875" style="203" customWidth="1"/>
    <col min="2051" max="2051" width="10.77734375" style="203" customWidth="1"/>
    <col min="2052" max="2052" width="1.5546875" style="203" customWidth="1"/>
    <col min="2053" max="2053" width="12.77734375" style="203" customWidth="1"/>
    <col min="2054" max="2054" width="10.21875" style="203" customWidth="1"/>
    <col min="2055" max="2055" width="12.77734375" style="203" customWidth="1"/>
    <col min="2056" max="2057" width="6.5546875" style="203" customWidth="1"/>
    <col min="2058" max="2058" width="9.77734375" style="203" customWidth="1"/>
    <col min="2059" max="2059" width="1.5546875" style="203" customWidth="1"/>
    <col min="2060" max="2060" width="12.77734375" style="203" customWidth="1"/>
    <col min="2061" max="2061" width="10.21875" style="203" customWidth="1"/>
    <col min="2062" max="2062" width="11.77734375" style="203" customWidth="1"/>
    <col min="2063" max="2064" width="6.5546875" style="203" customWidth="1"/>
    <col min="2065" max="2065" width="9.77734375" style="203" customWidth="1"/>
    <col min="2066" max="2285" width="6.77734375" style="203" customWidth="1"/>
    <col min="2286" max="2286" width="39.44140625" style="203" customWidth="1"/>
    <col min="2287" max="2287" width="2.21875" style="203" customWidth="1"/>
    <col min="2288" max="2289" width="12.77734375" style="203" customWidth="1"/>
    <col min="2290" max="2290" width="11.77734375" style="203" customWidth="1"/>
    <col min="2291" max="2292" width="6.5546875" style="203" customWidth="1"/>
    <col min="2293" max="2293" width="14.21875" style="203" customWidth="1"/>
    <col min="2294" max="2294" width="3" style="203" customWidth="1"/>
    <col min="2295" max="2295" width="12.77734375" style="203" customWidth="1"/>
    <col min="2296" max="2296" width="11.77734375" style="203" customWidth="1"/>
    <col min="2297" max="2297" width="12.77734375" style="203" customWidth="1"/>
    <col min="2298" max="2299" width="6.5546875" style="203" customWidth="1"/>
    <col min="2300" max="2300" width="10.77734375" style="203" customWidth="1"/>
    <col min="2301" max="2301" width="1.77734375" style="203" customWidth="1"/>
    <col min="2302" max="2302" width="12.77734375" style="203" customWidth="1"/>
    <col min="2303" max="2303" width="10.21875" style="203" customWidth="1"/>
    <col min="2304" max="2304" width="13.5546875" style="203" customWidth="1"/>
    <col min="2305" max="2306" width="6.5546875" style="203" customWidth="1"/>
    <col min="2307" max="2307" width="10.77734375" style="203" customWidth="1"/>
    <col min="2308" max="2308" width="1.5546875" style="203" customWidth="1"/>
    <col min="2309" max="2309" width="12.77734375" style="203" customWidth="1"/>
    <col min="2310" max="2310" width="10.21875" style="203" customWidth="1"/>
    <col min="2311" max="2311" width="12.77734375" style="203" customWidth="1"/>
    <col min="2312" max="2313" width="6.5546875" style="203" customWidth="1"/>
    <col min="2314" max="2314" width="9.77734375" style="203" customWidth="1"/>
    <col min="2315" max="2315" width="1.5546875" style="203" customWidth="1"/>
    <col min="2316" max="2316" width="12.77734375" style="203" customWidth="1"/>
    <col min="2317" max="2317" width="10.21875" style="203" customWidth="1"/>
    <col min="2318" max="2318" width="11.77734375" style="203" customWidth="1"/>
    <col min="2319" max="2320" width="6.5546875" style="203" customWidth="1"/>
    <col min="2321" max="2321" width="9.77734375" style="203" customWidth="1"/>
    <col min="2322" max="2541" width="6.77734375" style="203" customWidth="1"/>
    <col min="2542" max="2542" width="39.44140625" style="203" customWidth="1"/>
    <col min="2543" max="2543" width="2.21875" style="203" customWidth="1"/>
    <col min="2544" max="2545" width="12.77734375" style="203" customWidth="1"/>
    <col min="2546" max="2546" width="11.77734375" style="203" customWidth="1"/>
    <col min="2547" max="2548" width="6.5546875" style="203" customWidth="1"/>
    <col min="2549" max="2549" width="14.21875" style="203" customWidth="1"/>
    <col min="2550" max="2550" width="3" style="203" customWidth="1"/>
    <col min="2551" max="2551" width="12.77734375" style="203" customWidth="1"/>
    <col min="2552" max="2552" width="11.77734375" style="203" customWidth="1"/>
    <col min="2553" max="2553" width="12.77734375" style="203" customWidth="1"/>
    <col min="2554" max="2555" width="6.5546875" style="203" customWidth="1"/>
    <col min="2556" max="2556" width="10.77734375" style="203" customWidth="1"/>
    <col min="2557" max="2557" width="1.77734375" style="203" customWidth="1"/>
    <col min="2558" max="2558" width="12.77734375" style="203" customWidth="1"/>
    <col min="2559" max="2559" width="10.21875" style="203" customWidth="1"/>
    <col min="2560" max="2560" width="13.5546875" style="203" customWidth="1"/>
    <col min="2561" max="2562" width="6.5546875" style="203" customWidth="1"/>
    <col min="2563" max="2563" width="10.77734375" style="203" customWidth="1"/>
    <col min="2564" max="2564" width="1.5546875" style="203" customWidth="1"/>
    <col min="2565" max="2565" width="12.77734375" style="203" customWidth="1"/>
    <col min="2566" max="2566" width="10.21875" style="203" customWidth="1"/>
    <col min="2567" max="2567" width="12.77734375" style="203" customWidth="1"/>
    <col min="2568" max="2569" width="6.5546875" style="203" customWidth="1"/>
    <col min="2570" max="2570" width="9.77734375" style="203" customWidth="1"/>
    <col min="2571" max="2571" width="1.5546875" style="203" customWidth="1"/>
    <col min="2572" max="2572" width="12.77734375" style="203" customWidth="1"/>
    <col min="2573" max="2573" width="10.21875" style="203" customWidth="1"/>
    <col min="2574" max="2574" width="11.77734375" style="203" customWidth="1"/>
    <col min="2575" max="2576" width="6.5546875" style="203" customWidth="1"/>
    <col min="2577" max="2577" width="9.77734375" style="203" customWidth="1"/>
    <col min="2578" max="2797" width="6.77734375" style="203" customWidth="1"/>
    <col min="2798" max="2798" width="39.44140625" style="203" customWidth="1"/>
    <col min="2799" max="2799" width="2.21875" style="203" customWidth="1"/>
    <col min="2800" max="2801" width="12.77734375" style="203" customWidth="1"/>
    <col min="2802" max="2802" width="11.77734375" style="203" customWidth="1"/>
    <col min="2803" max="2804" width="6.5546875" style="203" customWidth="1"/>
    <col min="2805" max="2805" width="14.21875" style="203" customWidth="1"/>
    <col min="2806" max="2806" width="3" style="203" customWidth="1"/>
    <col min="2807" max="2807" width="12.77734375" style="203" customWidth="1"/>
    <col min="2808" max="2808" width="11.77734375" style="203" customWidth="1"/>
    <col min="2809" max="2809" width="12.77734375" style="203" customWidth="1"/>
    <col min="2810" max="2811" width="6.5546875" style="203" customWidth="1"/>
    <col min="2812" max="2812" width="10.77734375" style="203" customWidth="1"/>
    <col min="2813" max="2813" width="1.77734375" style="203" customWidth="1"/>
    <col min="2814" max="2814" width="12.77734375" style="203" customWidth="1"/>
    <col min="2815" max="2815" width="10.21875" style="203" customWidth="1"/>
    <col min="2816" max="2816" width="13.5546875" style="203" customWidth="1"/>
    <col min="2817" max="2818" width="6.5546875" style="203" customWidth="1"/>
    <col min="2819" max="2819" width="10.77734375" style="203" customWidth="1"/>
    <col min="2820" max="2820" width="1.5546875" style="203" customWidth="1"/>
    <col min="2821" max="2821" width="12.77734375" style="203" customWidth="1"/>
    <col min="2822" max="2822" width="10.21875" style="203" customWidth="1"/>
    <col min="2823" max="2823" width="12.77734375" style="203" customWidth="1"/>
    <col min="2824" max="2825" width="6.5546875" style="203" customWidth="1"/>
    <col min="2826" max="2826" width="9.77734375" style="203" customWidth="1"/>
    <col min="2827" max="2827" width="1.5546875" style="203" customWidth="1"/>
    <col min="2828" max="2828" width="12.77734375" style="203" customWidth="1"/>
    <col min="2829" max="2829" width="10.21875" style="203" customWidth="1"/>
    <col min="2830" max="2830" width="11.77734375" style="203" customWidth="1"/>
    <col min="2831" max="2832" width="6.5546875" style="203" customWidth="1"/>
    <col min="2833" max="2833" width="9.77734375" style="203" customWidth="1"/>
    <col min="2834" max="3053" width="6.77734375" style="203" customWidth="1"/>
    <col min="3054" max="3054" width="39.44140625" style="203" customWidth="1"/>
    <col min="3055" max="3055" width="2.21875" style="203" customWidth="1"/>
    <col min="3056" max="3057" width="12.77734375" style="203" customWidth="1"/>
    <col min="3058" max="3058" width="11.77734375" style="203" customWidth="1"/>
    <col min="3059" max="3060" width="6.5546875" style="203" customWidth="1"/>
    <col min="3061" max="3061" width="14.21875" style="203" customWidth="1"/>
    <col min="3062" max="3062" width="3" style="203" customWidth="1"/>
    <col min="3063" max="3063" width="12.77734375" style="203" customWidth="1"/>
    <col min="3064" max="3064" width="11.77734375" style="203" customWidth="1"/>
    <col min="3065" max="3065" width="12.77734375" style="203" customWidth="1"/>
    <col min="3066" max="3067" width="6.5546875" style="203" customWidth="1"/>
    <col min="3068" max="3068" width="10.77734375" style="203" customWidth="1"/>
    <col min="3069" max="3069" width="1.77734375" style="203" customWidth="1"/>
    <col min="3070" max="3070" width="12.77734375" style="203" customWidth="1"/>
    <col min="3071" max="3071" width="10.21875" style="203" customWidth="1"/>
    <col min="3072" max="3072" width="13.5546875" style="203" customWidth="1"/>
    <col min="3073" max="3074" width="6.5546875" style="203" customWidth="1"/>
    <col min="3075" max="3075" width="10.77734375" style="203" customWidth="1"/>
    <col min="3076" max="3076" width="1.5546875" style="203" customWidth="1"/>
    <col min="3077" max="3077" width="12.77734375" style="203" customWidth="1"/>
    <col min="3078" max="3078" width="10.21875" style="203" customWidth="1"/>
    <col min="3079" max="3079" width="12.77734375" style="203" customWidth="1"/>
    <col min="3080" max="3081" width="6.5546875" style="203" customWidth="1"/>
    <col min="3082" max="3082" width="9.77734375" style="203" customWidth="1"/>
    <col min="3083" max="3083" width="1.5546875" style="203" customWidth="1"/>
    <col min="3084" max="3084" width="12.77734375" style="203" customWidth="1"/>
    <col min="3085" max="3085" width="10.21875" style="203" customWidth="1"/>
    <col min="3086" max="3086" width="11.77734375" style="203" customWidth="1"/>
    <col min="3087" max="3088" width="6.5546875" style="203" customWidth="1"/>
    <col min="3089" max="3089" width="9.77734375" style="203" customWidth="1"/>
    <col min="3090" max="3309" width="6.77734375" style="203" customWidth="1"/>
    <col min="3310" max="3310" width="39.44140625" style="203" customWidth="1"/>
    <col min="3311" max="3311" width="2.21875" style="203" customWidth="1"/>
    <col min="3312" max="3313" width="12.77734375" style="203" customWidth="1"/>
    <col min="3314" max="3314" width="11.77734375" style="203" customWidth="1"/>
    <col min="3315" max="3316" width="6.5546875" style="203" customWidth="1"/>
    <col min="3317" max="3317" width="14.21875" style="203" customWidth="1"/>
    <col min="3318" max="3318" width="3" style="203" customWidth="1"/>
    <col min="3319" max="3319" width="12.77734375" style="203" customWidth="1"/>
    <col min="3320" max="3320" width="11.77734375" style="203" customWidth="1"/>
    <col min="3321" max="3321" width="12.77734375" style="203" customWidth="1"/>
    <col min="3322" max="3323" width="6.5546875" style="203" customWidth="1"/>
    <col min="3324" max="3324" width="10.77734375" style="203" customWidth="1"/>
    <col min="3325" max="3325" width="1.77734375" style="203" customWidth="1"/>
    <col min="3326" max="3326" width="12.77734375" style="203" customWidth="1"/>
    <col min="3327" max="3327" width="10.21875" style="203" customWidth="1"/>
    <col min="3328" max="3328" width="13.5546875" style="203" customWidth="1"/>
    <col min="3329" max="3330" width="6.5546875" style="203" customWidth="1"/>
    <col min="3331" max="3331" width="10.77734375" style="203" customWidth="1"/>
    <col min="3332" max="3332" width="1.5546875" style="203" customWidth="1"/>
    <col min="3333" max="3333" width="12.77734375" style="203" customWidth="1"/>
    <col min="3334" max="3334" width="10.21875" style="203" customWidth="1"/>
    <col min="3335" max="3335" width="12.77734375" style="203" customWidth="1"/>
    <col min="3336" max="3337" width="6.5546875" style="203" customWidth="1"/>
    <col min="3338" max="3338" width="9.77734375" style="203" customWidth="1"/>
    <col min="3339" max="3339" width="1.5546875" style="203" customWidth="1"/>
    <col min="3340" max="3340" width="12.77734375" style="203" customWidth="1"/>
    <col min="3341" max="3341" width="10.21875" style="203" customWidth="1"/>
    <col min="3342" max="3342" width="11.77734375" style="203" customWidth="1"/>
    <col min="3343" max="3344" width="6.5546875" style="203" customWidth="1"/>
    <col min="3345" max="3345" width="9.77734375" style="203" customWidth="1"/>
    <col min="3346" max="3565" width="6.77734375" style="203" customWidth="1"/>
    <col min="3566" max="3566" width="39.44140625" style="203" customWidth="1"/>
    <col min="3567" max="3567" width="2.21875" style="203" customWidth="1"/>
    <col min="3568" max="3569" width="12.77734375" style="203" customWidth="1"/>
    <col min="3570" max="3570" width="11.77734375" style="203" customWidth="1"/>
    <col min="3571" max="3572" width="6.5546875" style="203" customWidth="1"/>
    <col min="3573" max="3573" width="14.21875" style="203" customWidth="1"/>
    <col min="3574" max="3574" width="3" style="203" customWidth="1"/>
    <col min="3575" max="3575" width="12.77734375" style="203" customWidth="1"/>
    <col min="3576" max="3576" width="11.77734375" style="203" customWidth="1"/>
    <col min="3577" max="3577" width="12.77734375" style="203" customWidth="1"/>
    <col min="3578" max="3579" width="6.5546875" style="203" customWidth="1"/>
    <col min="3580" max="3580" width="10.77734375" style="203" customWidth="1"/>
    <col min="3581" max="3581" width="1.77734375" style="203" customWidth="1"/>
    <col min="3582" max="3582" width="12.77734375" style="203" customWidth="1"/>
    <col min="3583" max="3583" width="10.21875" style="203" customWidth="1"/>
    <col min="3584" max="3584" width="13.5546875" style="203" customWidth="1"/>
    <col min="3585" max="3586" width="6.5546875" style="203" customWidth="1"/>
    <col min="3587" max="3587" width="10.77734375" style="203" customWidth="1"/>
    <col min="3588" max="3588" width="1.5546875" style="203" customWidth="1"/>
    <col min="3589" max="3589" width="12.77734375" style="203" customWidth="1"/>
    <col min="3590" max="3590" width="10.21875" style="203" customWidth="1"/>
    <col min="3591" max="3591" width="12.77734375" style="203" customWidth="1"/>
    <col min="3592" max="3593" width="6.5546875" style="203" customWidth="1"/>
    <col min="3594" max="3594" width="9.77734375" style="203" customWidth="1"/>
    <col min="3595" max="3595" width="1.5546875" style="203" customWidth="1"/>
    <col min="3596" max="3596" width="12.77734375" style="203" customWidth="1"/>
    <col min="3597" max="3597" width="10.21875" style="203" customWidth="1"/>
    <col min="3598" max="3598" width="11.77734375" style="203" customWidth="1"/>
    <col min="3599" max="3600" width="6.5546875" style="203" customWidth="1"/>
    <col min="3601" max="3601" width="9.77734375" style="203" customWidth="1"/>
    <col min="3602" max="3821" width="6.77734375" style="203" customWidth="1"/>
    <col min="3822" max="3822" width="39.44140625" style="203" customWidth="1"/>
    <col min="3823" max="3823" width="2.21875" style="203" customWidth="1"/>
    <col min="3824" max="3825" width="12.77734375" style="203" customWidth="1"/>
    <col min="3826" max="3826" width="11.77734375" style="203" customWidth="1"/>
    <col min="3827" max="3828" width="6.5546875" style="203" customWidth="1"/>
    <col min="3829" max="3829" width="14.21875" style="203" customWidth="1"/>
    <col min="3830" max="3830" width="3" style="203" customWidth="1"/>
    <col min="3831" max="3831" width="12.77734375" style="203" customWidth="1"/>
    <col min="3832" max="3832" width="11.77734375" style="203" customWidth="1"/>
    <col min="3833" max="3833" width="12.77734375" style="203" customWidth="1"/>
    <col min="3834" max="3835" width="6.5546875" style="203" customWidth="1"/>
    <col min="3836" max="3836" width="10.77734375" style="203" customWidth="1"/>
    <col min="3837" max="3837" width="1.77734375" style="203" customWidth="1"/>
    <col min="3838" max="3838" width="12.77734375" style="203" customWidth="1"/>
    <col min="3839" max="3839" width="10.21875" style="203" customWidth="1"/>
    <col min="3840" max="3840" width="13.5546875" style="203" customWidth="1"/>
    <col min="3841" max="3842" width="6.5546875" style="203" customWidth="1"/>
    <col min="3843" max="3843" width="10.77734375" style="203" customWidth="1"/>
    <col min="3844" max="3844" width="1.5546875" style="203" customWidth="1"/>
    <col min="3845" max="3845" width="12.77734375" style="203" customWidth="1"/>
    <col min="3846" max="3846" width="10.21875" style="203" customWidth="1"/>
    <col min="3847" max="3847" width="12.77734375" style="203" customWidth="1"/>
    <col min="3848" max="3849" width="6.5546875" style="203" customWidth="1"/>
    <col min="3850" max="3850" width="9.77734375" style="203" customWidth="1"/>
    <col min="3851" max="3851" width="1.5546875" style="203" customWidth="1"/>
    <col min="3852" max="3852" width="12.77734375" style="203" customWidth="1"/>
    <col min="3853" max="3853" width="10.21875" style="203" customWidth="1"/>
    <col min="3854" max="3854" width="11.77734375" style="203" customWidth="1"/>
    <col min="3855" max="3856" width="6.5546875" style="203" customWidth="1"/>
    <col min="3857" max="3857" width="9.77734375" style="203" customWidth="1"/>
    <col min="3858" max="4077" width="6.77734375" style="203" customWidth="1"/>
    <col min="4078" max="4078" width="39.44140625" style="203" customWidth="1"/>
    <col min="4079" max="4079" width="2.21875" style="203" customWidth="1"/>
    <col min="4080" max="4081" width="12.77734375" style="203" customWidth="1"/>
    <col min="4082" max="4082" width="11.77734375" style="203" customWidth="1"/>
    <col min="4083" max="4084" width="6.5546875" style="203" customWidth="1"/>
    <col min="4085" max="4085" width="14.21875" style="203" customWidth="1"/>
    <col min="4086" max="4086" width="3" style="203" customWidth="1"/>
    <col min="4087" max="4087" width="12.77734375" style="203" customWidth="1"/>
    <col min="4088" max="4088" width="11.77734375" style="203" customWidth="1"/>
    <col min="4089" max="4089" width="12.77734375" style="203" customWidth="1"/>
    <col min="4090" max="4091" width="6.5546875" style="203" customWidth="1"/>
    <col min="4092" max="4092" width="10.77734375" style="203" customWidth="1"/>
    <col min="4093" max="4093" width="1.77734375" style="203" customWidth="1"/>
    <col min="4094" max="4094" width="12.77734375" style="203" customWidth="1"/>
    <col min="4095" max="4095" width="10.21875" style="203" customWidth="1"/>
    <col min="4096" max="4096" width="13.5546875" style="203" customWidth="1"/>
    <col min="4097" max="4098" width="6.5546875" style="203" customWidth="1"/>
    <col min="4099" max="4099" width="10.77734375" style="203" customWidth="1"/>
    <col min="4100" max="4100" width="1.5546875" style="203" customWidth="1"/>
    <col min="4101" max="4101" width="12.77734375" style="203" customWidth="1"/>
    <col min="4102" max="4102" width="10.21875" style="203" customWidth="1"/>
    <col min="4103" max="4103" width="12.77734375" style="203" customWidth="1"/>
    <col min="4104" max="4105" width="6.5546875" style="203" customWidth="1"/>
    <col min="4106" max="4106" width="9.77734375" style="203" customWidth="1"/>
    <col min="4107" max="4107" width="1.5546875" style="203" customWidth="1"/>
    <col min="4108" max="4108" width="12.77734375" style="203" customWidth="1"/>
    <col min="4109" max="4109" width="10.21875" style="203" customWidth="1"/>
    <col min="4110" max="4110" width="11.77734375" style="203" customWidth="1"/>
    <col min="4111" max="4112" width="6.5546875" style="203" customWidth="1"/>
    <col min="4113" max="4113" width="9.77734375" style="203" customWidth="1"/>
    <col min="4114" max="4333" width="6.77734375" style="203" customWidth="1"/>
    <col min="4334" max="4334" width="39.44140625" style="203" customWidth="1"/>
    <col min="4335" max="4335" width="2.21875" style="203" customWidth="1"/>
    <col min="4336" max="4337" width="12.77734375" style="203" customWidth="1"/>
    <col min="4338" max="4338" width="11.77734375" style="203" customWidth="1"/>
    <col min="4339" max="4340" width="6.5546875" style="203" customWidth="1"/>
    <col min="4341" max="4341" width="14.21875" style="203" customWidth="1"/>
    <col min="4342" max="4342" width="3" style="203" customWidth="1"/>
    <col min="4343" max="4343" width="12.77734375" style="203" customWidth="1"/>
    <col min="4344" max="4344" width="11.77734375" style="203" customWidth="1"/>
    <col min="4345" max="4345" width="12.77734375" style="203" customWidth="1"/>
    <col min="4346" max="4347" width="6.5546875" style="203" customWidth="1"/>
    <col min="4348" max="4348" width="10.77734375" style="203" customWidth="1"/>
    <col min="4349" max="4349" width="1.77734375" style="203" customWidth="1"/>
    <col min="4350" max="4350" width="12.77734375" style="203" customWidth="1"/>
    <col min="4351" max="4351" width="10.21875" style="203" customWidth="1"/>
    <col min="4352" max="4352" width="13.5546875" style="203" customWidth="1"/>
    <col min="4353" max="4354" width="6.5546875" style="203" customWidth="1"/>
    <col min="4355" max="4355" width="10.77734375" style="203" customWidth="1"/>
    <col min="4356" max="4356" width="1.5546875" style="203" customWidth="1"/>
    <col min="4357" max="4357" width="12.77734375" style="203" customWidth="1"/>
    <col min="4358" max="4358" width="10.21875" style="203" customWidth="1"/>
    <col min="4359" max="4359" width="12.77734375" style="203" customWidth="1"/>
    <col min="4360" max="4361" width="6.5546875" style="203" customWidth="1"/>
    <col min="4362" max="4362" width="9.77734375" style="203" customWidth="1"/>
    <col min="4363" max="4363" width="1.5546875" style="203" customWidth="1"/>
    <col min="4364" max="4364" width="12.77734375" style="203" customWidth="1"/>
    <col min="4365" max="4365" width="10.21875" style="203" customWidth="1"/>
    <col min="4366" max="4366" width="11.77734375" style="203" customWidth="1"/>
    <col min="4367" max="4368" width="6.5546875" style="203" customWidth="1"/>
    <col min="4369" max="4369" width="9.77734375" style="203" customWidth="1"/>
    <col min="4370" max="4589" width="6.77734375" style="203" customWidth="1"/>
    <col min="4590" max="4590" width="39.44140625" style="203" customWidth="1"/>
    <col min="4591" max="4591" width="2.21875" style="203" customWidth="1"/>
    <col min="4592" max="4593" width="12.77734375" style="203" customWidth="1"/>
    <col min="4594" max="4594" width="11.77734375" style="203" customWidth="1"/>
    <col min="4595" max="4596" width="6.5546875" style="203" customWidth="1"/>
    <col min="4597" max="4597" width="14.21875" style="203" customWidth="1"/>
    <col min="4598" max="4598" width="3" style="203" customWidth="1"/>
    <col min="4599" max="4599" width="12.77734375" style="203" customWidth="1"/>
    <col min="4600" max="4600" width="11.77734375" style="203" customWidth="1"/>
    <col min="4601" max="4601" width="12.77734375" style="203" customWidth="1"/>
    <col min="4602" max="4603" width="6.5546875" style="203" customWidth="1"/>
    <col min="4604" max="4604" width="10.77734375" style="203" customWidth="1"/>
    <col min="4605" max="4605" width="1.77734375" style="203" customWidth="1"/>
    <col min="4606" max="4606" width="12.77734375" style="203" customWidth="1"/>
    <col min="4607" max="4607" width="10.21875" style="203" customWidth="1"/>
    <col min="4608" max="4608" width="13.5546875" style="203" customWidth="1"/>
    <col min="4609" max="4610" width="6.5546875" style="203" customWidth="1"/>
    <col min="4611" max="4611" width="10.77734375" style="203" customWidth="1"/>
    <col min="4612" max="4612" width="1.5546875" style="203" customWidth="1"/>
    <col min="4613" max="4613" width="12.77734375" style="203" customWidth="1"/>
    <col min="4614" max="4614" width="10.21875" style="203" customWidth="1"/>
    <col min="4615" max="4615" width="12.77734375" style="203" customWidth="1"/>
    <col min="4616" max="4617" width="6.5546875" style="203" customWidth="1"/>
    <col min="4618" max="4618" width="9.77734375" style="203" customWidth="1"/>
    <col min="4619" max="4619" width="1.5546875" style="203" customWidth="1"/>
    <col min="4620" max="4620" width="12.77734375" style="203" customWidth="1"/>
    <col min="4621" max="4621" width="10.21875" style="203" customWidth="1"/>
    <col min="4622" max="4622" width="11.77734375" style="203" customWidth="1"/>
    <col min="4623" max="4624" width="6.5546875" style="203" customWidth="1"/>
    <col min="4625" max="4625" width="9.77734375" style="203" customWidth="1"/>
    <col min="4626" max="4845" width="6.77734375" style="203" customWidth="1"/>
    <col min="4846" max="4846" width="39.44140625" style="203" customWidth="1"/>
    <col min="4847" max="4847" width="2.21875" style="203" customWidth="1"/>
    <col min="4848" max="4849" width="12.77734375" style="203" customWidth="1"/>
    <col min="4850" max="4850" width="11.77734375" style="203" customWidth="1"/>
    <col min="4851" max="4852" width="6.5546875" style="203" customWidth="1"/>
    <col min="4853" max="4853" width="14.21875" style="203" customWidth="1"/>
    <col min="4854" max="4854" width="3" style="203" customWidth="1"/>
    <col min="4855" max="4855" width="12.77734375" style="203" customWidth="1"/>
    <col min="4856" max="4856" width="11.77734375" style="203" customWidth="1"/>
    <col min="4857" max="4857" width="12.77734375" style="203" customWidth="1"/>
    <col min="4858" max="4859" width="6.5546875" style="203" customWidth="1"/>
    <col min="4860" max="4860" width="10.77734375" style="203" customWidth="1"/>
    <col min="4861" max="4861" width="1.77734375" style="203" customWidth="1"/>
    <col min="4862" max="4862" width="12.77734375" style="203" customWidth="1"/>
    <col min="4863" max="4863" width="10.21875" style="203" customWidth="1"/>
    <col min="4864" max="4864" width="13.5546875" style="203" customWidth="1"/>
    <col min="4865" max="4866" width="6.5546875" style="203" customWidth="1"/>
    <col min="4867" max="4867" width="10.77734375" style="203" customWidth="1"/>
    <col min="4868" max="4868" width="1.5546875" style="203" customWidth="1"/>
    <col min="4869" max="4869" width="12.77734375" style="203" customWidth="1"/>
    <col min="4870" max="4870" width="10.21875" style="203" customWidth="1"/>
    <col min="4871" max="4871" width="12.77734375" style="203" customWidth="1"/>
    <col min="4872" max="4873" width="6.5546875" style="203" customWidth="1"/>
    <col min="4874" max="4874" width="9.77734375" style="203" customWidth="1"/>
    <col min="4875" max="4875" width="1.5546875" style="203" customWidth="1"/>
    <col min="4876" max="4876" width="12.77734375" style="203" customWidth="1"/>
    <col min="4877" max="4877" width="10.21875" style="203" customWidth="1"/>
    <col min="4878" max="4878" width="11.77734375" style="203" customWidth="1"/>
    <col min="4879" max="4880" width="6.5546875" style="203" customWidth="1"/>
    <col min="4881" max="4881" width="9.77734375" style="203" customWidth="1"/>
    <col min="4882" max="5101" width="6.77734375" style="203" customWidth="1"/>
    <col min="5102" max="5102" width="39.44140625" style="203" customWidth="1"/>
    <col min="5103" max="5103" width="2.21875" style="203" customWidth="1"/>
    <col min="5104" max="5105" width="12.77734375" style="203" customWidth="1"/>
    <col min="5106" max="5106" width="11.77734375" style="203" customWidth="1"/>
    <col min="5107" max="5108" width="6.5546875" style="203" customWidth="1"/>
    <col min="5109" max="5109" width="14.21875" style="203" customWidth="1"/>
    <col min="5110" max="5110" width="3" style="203" customWidth="1"/>
    <col min="5111" max="5111" width="12.77734375" style="203" customWidth="1"/>
    <col min="5112" max="5112" width="11.77734375" style="203" customWidth="1"/>
    <col min="5113" max="5113" width="12.77734375" style="203" customWidth="1"/>
    <col min="5114" max="5115" width="6.5546875" style="203" customWidth="1"/>
    <col min="5116" max="5116" width="10.77734375" style="203" customWidth="1"/>
    <col min="5117" max="5117" width="1.77734375" style="203" customWidth="1"/>
    <col min="5118" max="5118" width="12.77734375" style="203" customWidth="1"/>
    <col min="5119" max="5119" width="10.21875" style="203" customWidth="1"/>
    <col min="5120" max="5120" width="13.5546875" style="203" customWidth="1"/>
    <col min="5121" max="5122" width="6.5546875" style="203" customWidth="1"/>
    <col min="5123" max="5123" width="10.77734375" style="203" customWidth="1"/>
    <col min="5124" max="5124" width="1.5546875" style="203" customWidth="1"/>
    <col min="5125" max="5125" width="12.77734375" style="203" customWidth="1"/>
    <col min="5126" max="5126" width="10.21875" style="203" customWidth="1"/>
    <col min="5127" max="5127" width="12.77734375" style="203" customWidth="1"/>
    <col min="5128" max="5129" width="6.5546875" style="203" customWidth="1"/>
    <col min="5130" max="5130" width="9.77734375" style="203" customWidth="1"/>
    <col min="5131" max="5131" width="1.5546875" style="203" customWidth="1"/>
    <col min="5132" max="5132" width="12.77734375" style="203" customWidth="1"/>
    <col min="5133" max="5133" width="10.21875" style="203" customWidth="1"/>
    <col min="5134" max="5134" width="11.77734375" style="203" customWidth="1"/>
    <col min="5135" max="5136" width="6.5546875" style="203" customWidth="1"/>
    <col min="5137" max="5137" width="9.77734375" style="203" customWidth="1"/>
    <col min="5138" max="5357" width="6.77734375" style="203" customWidth="1"/>
    <col min="5358" max="5358" width="39.44140625" style="203" customWidth="1"/>
    <col min="5359" max="5359" width="2.21875" style="203" customWidth="1"/>
    <col min="5360" max="5361" width="12.77734375" style="203" customWidth="1"/>
    <col min="5362" max="5362" width="11.77734375" style="203" customWidth="1"/>
    <col min="5363" max="5364" width="6.5546875" style="203" customWidth="1"/>
    <col min="5365" max="5365" width="14.21875" style="203" customWidth="1"/>
    <col min="5366" max="5366" width="3" style="203" customWidth="1"/>
    <col min="5367" max="5367" width="12.77734375" style="203" customWidth="1"/>
    <col min="5368" max="5368" width="11.77734375" style="203" customWidth="1"/>
    <col min="5369" max="5369" width="12.77734375" style="203" customWidth="1"/>
    <col min="5370" max="5371" width="6.5546875" style="203" customWidth="1"/>
    <col min="5372" max="5372" width="10.77734375" style="203" customWidth="1"/>
    <col min="5373" max="5373" width="1.77734375" style="203" customWidth="1"/>
    <col min="5374" max="5374" width="12.77734375" style="203" customWidth="1"/>
    <col min="5375" max="5375" width="10.21875" style="203" customWidth="1"/>
    <col min="5376" max="5376" width="13.5546875" style="203" customWidth="1"/>
    <col min="5377" max="5378" width="6.5546875" style="203" customWidth="1"/>
    <col min="5379" max="5379" width="10.77734375" style="203" customWidth="1"/>
    <col min="5380" max="5380" width="1.5546875" style="203" customWidth="1"/>
    <col min="5381" max="5381" width="12.77734375" style="203" customWidth="1"/>
    <col min="5382" max="5382" width="10.21875" style="203" customWidth="1"/>
    <col min="5383" max="5383" width="12.77734375" style="203" customWidth="1"/>
    <col min="5384" max="5385" width="6.5546875" style="203" customWidth="1"/>
    <col min="5386" max="5386" width="9.77734375" style="203" customWidth="1"/>
    <col min="5387" max="5387" width="1.5546875" style="203" customWidth="1"/>
    <col min="5388" max="5388" width="12.77734375" style="203" customWidth="1"/>
    <col min="5389" max="5389" width="10.21875" style="203" customWidth="1"/>
    <col min="5390" max="5390" width="11.77734375" style="203" customWidth="1"/>
    <col min="5391" max="5392" width="6.5546875" style="203" customWidth="1"/>
    <col min="5393" max="5393" width="9.77734375" style="203" customWidth="1"/>
    <col min="5394" max="5613" width="6.77734375" style="203" customWidth="1"/>
    <col min="5614" max="5614" width="39.44140625" style="203" customWidth="1"/>
    <col min="5615" max="5615" width="2.21875" style="203" customWidth="1"/>
    <col min="5616" max="5617" width="12.77734375" style="203" customWidth="1"/>
    <col min="5618" max="5618" width="11.77734375" style="203" customWidth="1"/>
    <col min="5619" max="5620" width="6.5546875" style="203" customWidth="1"/>
    <col min="5621" max="5621" width="14.21875" style="203" customWidth="1"/>
    <col min="5622" max="5622" width="3" style="203" customWidth="1"/>
    <col min="5623" max="5623" width="12.77734375" style="203" customWidth="1"/>
    <col min="5624" max="5624" width="11.77734375" style="203" customWidth="1"/>
    <col min="5625" max="5625" width="12.77734375" style="203" customWidth="1"/>
    <col min="5626" max="5627" width="6.5546875" style="203" customWidth="1"/>
    <col min="5628" max="5628" width="10.77734375" style="203" customWidth="1"/>
    <col min="5629" max="5629" width="1.77734375" style="203" customWidth="1"/>
    <col min="5630" max="5630" width="12.77734375" style="203" customWidth="1"/>
    <col min="5631" max="5631" width="10.21875" style="203" customWidth="1"/>
    <col min="5632" max="5632" width="13.5546875" style="203" customWidth="1"/>
    <col min="5633" max="5634" width="6.5546875" style="203" customWidth="1"/>
    <col min="5635" max="5635" width="10.77734375" style="203" customWidth="1"/>
    <col min="5636" max="5636" width="1.5546875" style="203" customWidth="1"/>
    <col min="5637" max="5637" width="12.77734375" style="203" customWidth="1"/>
    <col min="5638" max="5638" width="10.21875" style="203" customWidth="1"/>
    <col min="5639" max="5639" width="12.77734375" style="203" customWidth="1"/>
    <col min="5640" max="5641" width="6.5546875" style="203" customWidth="1"/>
    <col min="5642" max="5642" width="9.77734375" style="203" customWidth="1"/>
    <col min="5643" max="5643" width="1.5546875" style="203" customWidth="1"/>
    <col min="5644" max="5644" width="12.77734375" style="203" customWidth="1"/>
    <col min="5645" max="5645" width="10.21875" style="203" customWidth="1"/>
    <col min="5646" max="5646" width="11.77734375" style="203" customWidth="1"/>
    <col min="5647" max="5648" width="6.5546875" style="203" customWidth="1"/>
    <col min="5649" max="5649" width="9.77734375" style="203" customWidth="1"/>
    <col min="5650" max="5869" width="6.77734375" style="203" customWidth="1"/>
    <col min="5870" max="5870" width="39.44140625" style="203" customWidth="1"/>
    <col min="5871" max="5871" width="2.21875" style="203" customWidth="1"/>
    <col min="5872" max="5873" width="12.77734375" style="203" customWidth="1"/>
    <col min="5874" max="5874" width="11.77734375" style="203" customWidth="1"/>
    <col min="5875" max="5876" width="6.5546875" style="203" customWidth="1"/>
    <col min="5877" max="5877" width="14.21875" style="203" customWidth="1"/>
    <col min="5878" max="5878" width="3" style="203" customWidth="1"/>
    <col min="5879" max="5879" width="12.77734375" style="203" customWidth="1"/>
    <col min="5880" max="5880" width="11.77734375" style="203" customWidth="1"/>
    <col min="5881" max="5881" width="12.77734375" style="203" customWidth="1"/>
    <col min="5882" max="5883" width="6.5546875" style="203" customWidth="1"/>
    <col min="5884" max="5884" width="10.77734375" style="203" customWidth="1"/>
    <col min="5885" max="5885" width="1.77734375" style="203" customWidth="1"/>
    <col min="5886" max="5886" width="12.77734375" style="203" customWidth="1"/>
    <col min="5887" max="5887" width="10.21875" style="203" customWidth="1"/>
    <col min="5888" max="5888" width="13.5546875" style="203" customWidth="1"/>
    <col min="5889" max="5890" width="6.5546875" style="203" customWidth="1"/>
    <col min="5891" max="5891" width="10.77734375" style="203" customWidth="1"/>
    <col min="5892" max="5892" width="1.5546875" style="203" customWidth="1"/>
    <col min="5893" max="5893" width="12.77734375" style="203" customWidth="1"/>
    <col min="5894" max="5894" width="10.21875" style="203" customWidth="1"/>
    <col min="5895" max="5895" width="12.77734375" style="203" customWidth="1"/>
    <col min="5896" max="5897" width="6.5546875" style="203" customWidth="1"/>
    <col min="5898" max="5898" width="9.77734375" style="203" customWidth="1"/>
    <col min="5899" max="5899" width="1.5546875" style="203" customWidth="1"/>
    <col min="5900" max="5900" width="12.77734375" style="203" customWidth="1"/>
    <col min="5901" max="5901" width="10.21875" style="203" customWidth="1"/>
    <col min="5902" max="5902" width="11.77734375" style="203" customWidth="1"/>
    <col min="5903" max="5904" width="6.5546875" style="203" customWidth="1"/>
    <col min="5905" max="5905" width="9.77734375" style="203" customWidth="1"/>
    <col min="5906" max="6125" width="6.77734375" style="203" customWidth="1"/>
    <col min="6126" max="6126" width="39.44140625" style="203" customWidth="1"/>
    <col min="6127" max="6127" width="2.21875" style="203" customWidth="1"/>
    <col min="6128" max="6129" width="12.77734375" style="203" customWidth="1"/>
    <col min="6130" max="6130" width="11.77734375" style="203" customWidth="1"/>
    <col min="6131" max="6132" width="6.5546875" style="203" customWidth="1"/>
    <col min="6133" max="6133" width="14.21875" style="203" customWidth="1"/>
    <col min="6134" max="6134" width="3" style="203" customWidth="1"/>
    <col min="6135" max="6135" width="12.77734375" style="203" customWidth="1"/>
    <col min="6136" max="6136" width="11.77734375" style="203" customWidth="1"/>
    <col min="6137" max="6137" width="12.77734375" style="203" customWidth="1"/>
    <col min="6138" max="6139" width="6.5546875" style="203" customWidth="1"/>
    <col min="6140" max="6140" width="10.77734375" style="203" customWidth="1"/>
    <col min="6141" max="6141" width="1.77734375" style="203" customWidth="1"/>
    <col min="6142" max="6142" width="12.77734375" style="203" customWidth="1"/>
    <col min="6143" max="6143" width="10.21875" style="203" customWidth="1"/>
    <col min="6144" max="6144" width="13.5546875" style="203" customWidth="1"/>
    <col min="6145" max="6146" width="6.5546875" style="203" customWidth="1"/>
    <col min="6147" max="6147" width="10.77734375" style="203" customWidth="1"/>
    <col min="6148" max="6148" width="1.5546875" style="203" customWidth="1"/>
    <col min="6149" max="6149" width="12.77734375" style="203" customWidth="1"/>
    <col min="6150" max="6150" width="10.21875" style="203" customWidth="1"/>
    <col min="6151" max="6151" width="12.77734375" style="203" customWidth="1"/>
    <col min="6152" max="6153" width="6.5546875" style="203" customWidth="1"/>
    <col min="6154" max="6154" width="9.77734375" style="203" customWidth="1"/>
    <col min="6155" max="6155" width="1.5546875" style="203" customWidth="1"/>
    <col min="6156" max="6156" width="12.77734375" style="203" customWidth="1"/>
    <col min="6157" max="6157" width="10.21875" style="203" customWidth="1"/>
    <col min="6158" max="6158" width="11.77734375" style="203" customWidth="1"/>
    <col min="6159" max="6160" width="6.5546875" style="203" customWidth="1"/>
    <col min="6161" max="6161" width="9.77734375" style="203" customWidth="1"/>
    <col min="6162" max="6381" width="6.77734375" style="203" customWidth="1"/>
    <col min="6382" max="6382" width="39.44140625" style="203" customWidth="1"/>
    <col min="6383" max="6383" width="2.21875" style="203" customWidth="1"/>
    <col min="6384" max="6385" width="12.77734375" style="203" customWidth="1"/>
    <col min="6386" max="6386" width="11.77734375" style="203" customWidth="1"/>
    <col min="6387" max="6388" width="6.5546875" style="203" customWidth="1"/>
    <col min="6389" max="6389" width="14.21875" style="203" customWidth="1"/>
    <col min="6390" max="6390" width="3" style="203" customWidth="1"/>
    <col min="6391" max="6391" width="12.77734375" style="203" customWidth="1"/>
    <col min="6392" max="6392" width="11.77734375" style="203" customWidth="1"/>
    <col min="6393" max="6393" width="12.77734375" style="203" customWidth="1"/>
    <col min="6394" max="6395" width="6.5546875" style="203" customWidth="1"/>
    <col min="6396" max="6396" width="10.77734375" style="203" customWidth="1"/>
    <col min="6397" max="6397" width="1.77734375" style="203" customWidth="1"/>
    <col min="6398" max="6398" width="12.77734375" style="203" customWidth="1"/>
    <col min="6399" max="6399" width="10.21875" style="203" customWidth="1"/>
    <col min="6400" max="6400" width="13.5546875" style="203" customWidth="1"/>
    <col min="6401" max="6402" width="6.5546875" style="203" customWidth="1"/>
    <col min="6403" max="6403" width="10.77734375" style="203" customWidth="1"/>
    <col min="6404" max="6404" width="1.5546875" style="203" customWidth="1"/>
    <col min="6405" max="6405" width="12.77734375" style="203" customWidth="1"/>
    <col min="6406" max="6406" width="10.21875" style="203" customWidth="1"/>
    <col min="6407" max="6407" width="12.77734375" style="203" customWidth="1"/>
    <col min="6408" max="6409" width="6.5546875" style="203" customWidth="1"/>
    <col min="6410" max="6410" width="9.77734375" style="203" customWidth="1"/>
    <col min="6411" max="6411" width="1.5546875" style="203" customWidth="1"/>
    <col min="6412" max="6412" width="12.77734375" style="203" customWidth="1"/>
    <col min="6413" max="6413" width="10.21875" style="203" customWidth="1"/>
    <col min="6414" max="6414" width="11.77734375" style="203" customWidth="1"/>
    <col min="6415" max="6416" width="6.5546875" style="203" customWidth="1"/>
    <col min="6417" max="6417" width="9.77734375" style="203" customWidth="1"/>
    <col min="6418" max="6637" width="6.77734375" style="203" customWidth="1"/>
    <col min="6638" max="6638" width="39.44140625" style="203" customWidth="1"/>
    <col min="6639" max="6639" width="2.21875" style="203" customWidth="1"/>
    <col min="6640" max="6641" width="12.77734375" style="203" customWidth="1"/>
    <col min="6642" max="6642" width="11.77734375" style="203" customWidth="1"/>
    <col min="6643" max="6644" width="6.5546875" style="203" customWidth="1"/>
    <col min="6645" max="6645" width="14.21875" style="203" customWidth="1"/>
    <col min="6646" max="6646" width="3" style="203" customWidth="1"/>
    <col min="6647" max="6647" width="12.77734375" style="203" customWidth="1"/>
    <col min="6648" max="6648" width="11.77734375" style="203" customWidth="1"/>
    <col min="6649" max="6649" width="12.77734375" style="203" customWidth="1"/>
    <col min="6650" max="6651" width="6.5546875" style="203" customWidth="1"/>
    <col min="6652" max="6652" width="10.77734375" style="203" customWidth="1"/>
    <col min="6653" max="6653" width="1.77734375" style="203" customWidth="1"/>
    <col min="6654" max="6654" width="12.77734375" style="203" customWidth="1"/>
    <col min="6655" max="6655" width="10.21875" style="203" customWidth="1"/>
    <col min="6656" max="6656" width="13.5546875" style="203" customWidth="1"/>
    <col min="6657" max="6658" width="6.5546875" style="203" customWidth="1"/>
    <col min="6659" max="6659" width="10.77734375" style="203" customWidth="1"/>
    <col min="6660" max="6660" width="1.5546875" style="203" customWidth="1"/>
    <col min="6661" max="6661" width="12.77734375" style="203" customWidth="1"/>
    <col min="6662" max="6662" width="10.21875" style="203" customWidth="1"/>
    <col min="6663" max="6663" width="12.77734375" style="203" customWidth="1"/>
    <col min="6664" max="6665" width="6.5546875" style="203" customWidth="1"/>
    <col min="6666" max="6666" width="9.77734375" style="203" customWidth="1"/>
    <col min="6667" max="6667" width="1.5546875" style="203" customWidth="1"/>
    <col min="6668" max="6668" width="12.77734375" style="203" customWidth="1"/>
    <col min="6669" max="6669" width="10.21875" style="203" customWidth="1"/>
    <col min="6670" max="6670" width="11.77734375" style="203" customWidth="1"/>
    <col min="6671" max="6672" width="6.5546875" style="203" customWidth="1"/>
    <col min="6673" max="6673" width="9.77734375" style="203" customWidth="1"/>
    <col min="6674" max="6893" width="6.77734375" style="203" customWidth="1"/>
    <col min="6894" max="6894" width="39.44140625" style="203" customWidth="1"/>
    <col min="6895" max="6895" width="2.21875" style="203" customWidth="1"/>
    <col min="6896" max="6897" width="12.77734375" style="203" customWidth="1"/>
    <col min="6898" max="6898" width="11.77734375" style="203" customWidth="1"/>
    <col min="6899" max="6900" width="6.5546875" style="203" customWidth="1"/>
    <col min="6901" max="6901" width="14.21875" style="203" customWidth="1"/>
    <col min="6902" max="6902" width="3" style="203" customWidth="1"/>
    <col min="6903" max="6903" width="12.77734375" style="203" customWidth="1"/>
    <col min="6904" max="6904" width="11.77734375" style="203" customWidth="1"/>
    <col min="6905" max="6905" width="12.77734375" style="203" customWidth="1"/>
    <col min="6906" max="6907" width="6.5546875" style="203" customWidth="1"/>
    <col min="6908" max="6908" width="10.77734375" style="203" customWidth="1"/>
    <col min="6909" max="6909" width="1.77734375" style="203" customWidth="1"/>
    <col min="6910" max="6910" width="12.77734375" style="203" customWidth="1"/>
    <col min="6911" max="6911" width="10.21875" style="203" customWidth="1"/>
    <col min="6912" max="6912" width="13.5546875" style="203" customWidth="1"/>
    <col min="6913" max="6914" width="6.5546875" style="203" customWidth="1"/>
    <col min="6915" max="6915" width="10.77734375" style="203" customWidth="1"/>
    <col min="6916" max="6916" width="1.5546875" style="203" customWidth="1"/>
    <col min="6917" max="6917" width="12.77734375" style="203" customWidth="1"/>
    <col min="6918" max="6918" width="10.21875" style="203" customWidth="1"/>
    <col min="6919" max="6919" width="12.77734375" style="203" customWidth="1"/>
    <col min="6920" max="6921" width="6.5546875" style="203" customWidth="1"/>
    <col min="6922" max="6922" width="9.77734375" style="203" customWidth="1"/>
    <col min="6923" max="6923" width="1.5546875" style="203" customWidth="1"/>
    <col min="6924" max="6924" width="12.77734375" style="203" customWidth="1"/>
    <col min="6925" max="6925" width="10.21875" style="203" customWidth="1"/>
    <col min="6926" max="6926" width="11.77734375" style="203" customWidth="1"/>
    <col min="6927" max="6928" width="6.5546875" style="203" customWidth="1"/>
    <col min="6929" max="6929" width="9.77734375" style="203" customWidth="1"/>
    <col min="6930" max="7149" width="6.77734375" style="203" customWidth="1"/>
    <col min="7150" max="7150" width="39.44140625" style="203" customWidth="1"/>
    <col min="7151" max="7151" width="2.21875" style="203" customWidth="1"/>
    <col min="7152" max="7153" width="12.77734375" style="203" customWidth="1"/>
    <col min="7154" max="7154" width="11.77734375" style="203" customWidth="1"/>
    <col min="7155" max="7156" width="6.5546875" style="203" customWidth="1"/>
    <col min="7157" max="7157" width="14.21875" style="203" customWidth="1"/>
    <col min="7158" max="7158" width="3" style="203" customWidth="1"/>
    <col min="7159" max="7159" width="12.77734375" style="203" customWidth="1"/>
    <col min="7160" max="7160" width="11.77734375" style="203" customWidth="1"/>
    <col min="7161" max="7161" width="12.77734375" style="203" customWidth="1"/>
    <col min="7162" max="7163" width="6.5546875" style="203" customWidth="1"/>
    <col min="7164" max="7164" width="10.77734375" style="203" customWidth="1"/>
    <col min="7165" max="7165" width="1.77734375" style="203" customWidth="1"/>
    <col min="7166" max="7166" width="12.77734375" style="203" customWidth="1"/>
    <col min="7167" max="7167" width="10.21875" style="203" customWidth="1"/>
    <col min="7168" max="7168" width="13.5546875" style="203" customWidth="1"/>
    <col min="7169" max="7170" width="6.5546875" style="203" customWidth="1"/>
    <col min="7171" max="7171" width="10.77734375" style="203" customWidth="1"/>
    <col min="7172" max="7172" width="1.5546875" style="203" customWidth="1"/>
    <col min="7173" max="7173" width="12.77734375" style="203" customWidth="1"/>
    <col min="7174" max="7174" width="10.21875" style="203" customWidth="1"/>
    <col min="7175" max="7175" width="12.77734375" style="203" customWidth="1"/>
    <col min="7176" max="7177" width="6.5546875" style="203" customWidth="1"/>
    <col min="7178" max="7178" width="9.77734375" style="203" customWidth="1"/>
    <col min="7179" max="7179" width="1.5546875" style="203" customWidth="1"/>
    <col min="7180" max="7180" width="12.77734375" style="203" customWidth="1"/>
    <col min="7181" max="7181" width="10.21875" style="203" customWidth="1"/>
    <col min="7182" max="7182" width="11.77734375" style="203" customWidth="1"/>
    <col min="7183" max="7184" width="6.5546875" style="203" customWidth="1"/>
    <col min="7185" max="7185" width="9.77734375" style="203" customWidth="1"/>
    <col min="7186" max="7405" width="6.77734375" style="203" customWidth="1"/>
    <col min="7406" max="7406" width="39.44140625" style="203" customWidth="1"/>
    <col min="7407" max="7407" width="2.21875" style="203" customWidth="1"/>
    <col min="7408" max="7409" width="12.77734375" style="203" customWidth="1"/>
    <col min="7410" max="7410" width="11.77734375" style="203" customWidth="1"/>
    <col min="7411" max="7412" width="6.5546875" style="203" customWidth="1"/>
    <col min="7413" max="7413" width="14.21875" style="203" customWidth="1"/>
    <col min="7414" max="7414" width="3" style="203" customWidth="1"/>
    <col min="7415" max="7415" width="12.77734375" style="203" customWidth="1"/>
    <col min="7416" max="7416" width="11.77734375" style="203" customWidth="1"/>
    <col min="7417" max="7417" width="12.77734375" style="203" customWidth="1"/>
    <col min="7418" max="7419" width="6.5546875" style="203" customWidth="1"/>
    <col min="7420" max="7420" width="10.77734375" style="203" customWidth="1"/>
    <col min="7421" max="7421" width="1.77734375" style="203" customWidth="1"/>
    <col min="7422" max="7422" width="12.77734375" style="203" customWidth="1"/>
    <col min="7423" max="7423" width="10.21875" style="203" customWidth="1"/>
    <col min="7424" max="7424" width="13.5546875" style="203" customWidth="1"/>
    <col min="7425" max="7426" width="6.5546875" style="203" customWidth="1"/>
    <col min="7427" max="7427" width="10.77734375" style="203" customWidth="1"/>
    <col min="7428" max="7428" width="1.5546875" style="203" customWidth="1"/>
    <col min="7429" max="7429" width="12.77734375" style="203" customWidth="1"/>
    <col min="7430" max="7430" width="10.21875" style="203" customWidth="1"/>
    <col min="7431" max="7431" width="12.77734375" style="203" customWidth="1"/>
    <col min="7432" max="7433" width="6.5546875" style="203" customWidth="1"/>
    <col min="7434" max="7434" width="9.77734375" style="203" customWidth="1"/>
    <col min="7435" max="7435" width="1.5546875" style="203" customWidth="1"/>
    <col min="7436" max="7436" width="12.77734375" style="203" customWidth="1"/>
    <col min="7437" max="7437" width="10.21875" style="203" customWidth="1"/>
    <col min="7438" max="7438" width="11.77734375" style="203" customWidth="1"/>
    <col min="7439" max="7440" width="6.5546875" style="203" customWidth="1"/>
    <col min="7441" max="7441" width="9.77734375" style="203" customWidth="1"/>
    <col min="7442" max="7661" width="6.77734375" style="203" customWidth="1"/>
    <col min="7662" max="7662" width="39.44140625" style="203" customWidth="1"/>
    <col min="7663" max="7663" width="2.21875" style="203" customWidth="1"/>
    <col min="7664" max="7665" width="12.77734375" style="203" customWidth="1"/>
    <col min="7666" max="7666" width="11.77734375" style="203" customWidth="1"/>
    <col min="7667" max="7668" width="6.5546875" style="203" customWidth="1"/>
    <col min="7669" max="7669" width="14.21875" style="203" customWidth="1"/>
    <col min="7670" max="7670" width="3" style="203" customWidth="1"/>
    <col min="7671" max="7671" width="12.77734375" style="203" customWidth="1"/>
    <col min="7672" max="7672" width="11.77734375" style="203" customWidth="1"/>
    <col min="7673" max="7673" width="12.77734375" style="203" customWidth="1"/>
    <col min="7674" max="7675" width="6.5546875" style="203" customWidth="1"/>
    <col min="7676" max="7676" width="10.77734375" style="203" customWidth="1"/>
    <col min="7677" max="7677" width="1.77734375" style="203" customWidth="1"/>
    <col min="7678" max="7678" width="12.77734375" style="203" customWidth="1"/>
    <col min="7679" max="7679" width="10.21875" style="203" customWidth="1"/>
    <col min="7680" max="7680" width="13.5546875" style="203" customWidth="1"/>
    <col min="7681" max="7682" width="6.5546875" style="203" customWidth="1"/>
    <col min="7683" max="7683" width="10.77734375" style="203" customWidth="1"/>
    <col min="7684" max="7684" width="1.5546875" style="203" customWidth="1"/>
    <col min="7685" max="7685" width="12.77734375" style="203" customWidth="1"/>
    <col min="7686" max="7686" width="10.21875" style="203" customWidth="1"/>
    <col min="7687" max="7687" width="12.77734375" style="203" customWidth="1"/>
    <col min="7688" max="7689" width="6.5546875" style="203" customWidth="1"/>
    <col min="7690" max="7690" width="9.77734375" style="203" customWidth="1"/>
    <col min="7691" max="7691" width="1.5546875" style="203" customWidth="1"/>
    <col min="7692" max="7692" width="12.77734375" style="203" customWidth="1"/>
    <col min="7693" max="7693" width="10.21875" style="203" customWidth="1"/>
    <col min="7694" max="7694" width="11.77734375" style="203" customWidth="1"/>
    <col min="7695" max="7696" width="6.5546875" style="203" customWidth="1"/>
    <col min="7697" max="7697" width="9.77734375" style="203" customWidth="1"/>
    <col min="7698" max="7917" width="6.77734375" style="203" customWidth="1"/>
    <col min="7918" max="7918" width="39.44140625" style="203" customWidth="1"/>
    <col min="7919" max="7919" width="2.21875" style="203" customWidth="1"/>
    <col min="7920" max="7921" width="12.77734375" style="203" customWidth="1"/>
    <col min="7922" max="7922" width="11.77734375" style="203" customWidth="1"/>
    <col min="7923" max="7924" width="6.5546875" style="203" customWidth="1"/>
    <col min="7925" max="7925" width="14.21875" style="203" customWidth="1"/>
    <col min="7926" max="7926" width="3" style="203" customWidth="1"/>
    <col min="7927" max="7927" width="12.77734375" style="203" customWidth="1"/>
    <col min="7928" max="7928" width="11.77734375" style="203" customWidth="1"/>
    <col min="7929" max="7929" width="12.77734375" style="203" customWidth="1"/>
    <col min="7930" max="7931" width="6.5546875" style="203" customWidth="1"/>
    <col min="7932" max="7932" width="10.77734375" style="203" customWidth="1"/>
    <col min="7933" max="7933" width="1.77734375" style="203" customWidth="1"/>
    <col min="7934" max="7934" width="12.77734375" style="203" customWidth="1"/>
    <col min="7935" max="7935" width="10.21875" style="203" customWidth="1"/>
    <col min="7936" max="7936" width="13.5546875" style="203" customWidth="1"/>
    <col min="7937" max="7938" width="6.5546875" style="203" customWidth="1"/>
    <col min="7939" max="7939" width="10.77734375" style="203" customWidth="1"/>
    <col min="7940" max="7940" width="1.5546875" style="203" customWidth="1"/>
    <col min="7941" max="7941" width="12.77734375" style="203" customWidth="1"/>
    <col min="7942" max="7942" width="10.21875" style="203" customWidth="1"/>
    <col min="7943" max="7943" width="12.77734375" style="203" customWidth="1"/>
    <col min="7944" max="7945" width="6.5546875" style="203" customWidth="1"/>
    <col min="7946" max="7946" width="9.77734375" style="203" customWidth="1"/>
    <col min="7947" max="7947" width="1.5546875" style="203" customWidth="1"/>
    <col min="7948" max="7948" width="12.77734375" style="203" customWidth="1"/>
    <col min="7949" max="7949" width="10.21875" style="203" customWidth="1"/>
    <col min="7950" max="7950" width="11.77734375" style="203" customWidth="1"/>
    <col min="7951" max="7952" width="6.5546875" style="203" customWidth="1"/>
    <col min="7953" max="7953" width="9.77734375" style="203" customWidth="1"/>
    <col min="7954" max="8173" width="6.77734375" style="203" customWidth="1"/>
    <col min="8174" max="8174" width="39.44140625" style="203" customWidth="1"/>
    <col min="8175" max="8175" width="2.21875" style="203" customWidth="1"/>
    <col min="8176" max="8177" width="12.77734375" style="203" customWidth="1"/>
    <col min="8178" max="8178" width="11.77734375" style="203" customWidth="1"/>
    <col min="8179" max="8180" width="6.5546875" style="203" customWidth="1"/>
    <col min="8181" max="8181" width="14.21875" style="203" customWidth="1"/>
    <col min="8182" max="8182" width="3" style="203" customWidth="1"/>
    <col min="8183" max="8183" width="12.77734375" style="203" customWidth="1"/>
    <col min="8184" max="8184" width="11.77734375" style="203" customWidth="1"/>
    <col min="8185" max="8185" width="12.77734375" style="203" customWidth="1"/>
    <col min="8186" max="8187" width="6.5546875" style="203" customWidth="1"/>
    <col min="8188" max="8188" width="10.77734375" style="203" customWidth="1"/>
    <col min="8189" max="8189" width="1.77734375" style="203" customWidth="1"/>
    <col min="8190" max="8190" width="12.77734375" style="203" customWidth="1"/>
    <col min="8191" max="8191" width="10.21875" style="203" customWidth="1"/>
    <col min="8192" max="8192" width="13.5546875" style="203" customWidth="1"/>
    <col min="8193" max="8194" width="6.5546875" style="203" customWidth="1"/>
    <col min="8195" max="8195" width="10.77734375" style="203" customWidth="1"/>
    <col min="8196" max="8196" width="1.5546875" style="203" customWidth="1"/>
    <col min="8197" max="8197" width="12.77734375" style="203" customWidth="1"/>
    <col min="8198" max="8198" width="10.21875" style="203" customWidth="1"/>
    <col min="8199" max="8199" width="12.77734375" style="203" customWidth="1"/>
    <col min="8200" max="8201" width="6.5546875" style="203" customWidth="1"/>
    <col min="8202" max="8202" width="9.77734375" style="203" customWidth="1"/>
    <col min="8203" max="8203" width="1.5546875" style="203" customWidth="1"/>
    <col min="8204" max="8204" width="12.77734375" style="203" customWidth="1"/>
    <col min="8205" max="8205" width="10.21875" style="203" customWidth="1"/>
    <col min="8206" max="8206" width="11.77734375" style="203" customWidth="1"/>
    <col min="8207" max="8208" width="6.5546875" style="203" customWidth="1"/>
    <col min="8209" max="8209" width="9.77734375" style="203" customWidth="1"/>
    <col min="8210" max="8429" width="6.77734375" style="203" customWidth="1"/>
    <col min="8430" max="8430" width="39.44140625" style="203" customWidth="1"/>
    <col min="8431" max="8431" width="2.21875" style="203" customWidth="1"/>
    <col min="8432" max="8433" width="12.77734375" style="203" customWidth="1"/>
    <col min="8434" max="8434" width="11.77734375" style="203" customWidth="1"/>
    <col min="8435" max="8436" width="6.5546875" style="203" customWidth="1"/>
    <col min="8437" max="8437" width="14.21875" style="203" customWidth="1"/>
    <col min="8438" max="8438" width="3" style="203" customWidth="1"/>
    <col min="8439" max="8439" width="12.77734375" style="203" customWidth="1"/>
    <col min="8440" max="8440" width="11.77734375" style="203" customWidth="1"/>
    <col min="8441" max="8441" width="12.77734375" style="203" customWidth="1"/>
    <col min="8442" max="8443" width="6.5546875" style="203" customWidth="1"/>
    <col min="8444" max="8444" width="10.77734375" style="203" customWidth="1"/>
    <col min="8445" max="8445" width="1.77734375" style="203" customWidth="1"/>
    <col min="8446" max="8446" width="12.77734375" style="203" customWidth="1"/>
    <col min="8447" max="8447" width="10.21875" style="203" customWidth="1"/>
    <col min="8448" max="8448" width="13.5546875" style="203" customWidth="1"/>
    <col min="8449" max="8450" width="6.5546875" style="203" customWidth="1"/>
    <col min="8451" max="8451" width="10.77734375" style="203" customWidth="1"/>
    <col min="8452" max="8452" width="1.5546875" style="203" customWidth="1"/>
    <col min="8453" max="8453" width="12.77734375" style="203" customWidth="1"/>
    <col min="8454" max="8454" width="10.21875" style="203" customWidth="1"/>
    <col min="8455" max="8455" width="12.77734375" style="203" customWidth="1"/>
    <col min="8456" max="8457" width="6.5546875" style="203" customWidth="1"/>
    <col min="8458" max="8458" width="9.77734375" style="203" customWidth="1"/>
    <col min="8459" max="8459" width="1.5546875" style="203" customWidth="1"/>
    <col min="8460" max="8460" width="12.77734375" style="203" customWidth="1"/>
    <col min="8461" max="8461" width="10.21875" style="203" customWidth="1"/>
    <col min="8462" max="8462" width="11.77734375" style="203" customWidth="1"/>
    <col min="8463" max="8464" width="6.5546875" style="203" customWidth="1"/>
    <col min="8465" max="8465" width="9.77734375" style="203" customWidth="1"/>
    <col min="8466" max="8685" width="6.77734375" style="203" customWidth="1"/>
    <col min="8686" max="8686" width="39.44140625" style="203" customWidth="1"/>
    <col min="8687" max="8687" width="2.21875" style="203" customWidth="1"/>
    <col min="8688" max="8689" width="12.77734375" style="203" customWidth="1"/>
    <col min="8690" max="8690" width="11.77734375" style="203" customWidth="1"/>
    <col min="8691" max="8692" width="6.5546875" style="203" customWidth="1"/>
    <col min="8693" max="8693" width="14.21875" style="203" customWidth="1"/>
    <col min="8694" max="8694" width="3" style="203" customWidth="1"/>
    <col min="8695" max="8695" width="12.77734375" style="203" customWidth="1"/>
    <col min="8696" max="8696" width="11.77734375" style="203" customWidth="1"/>
    <col min="8697" max="8697" width="12.77734375" style="203" customWidth="1"/>
    <col min="8698" max="8699" width="6.5546875" style="203" customWidth="1"/>
    <col min="8700" max="8700" width="10.77734375" style="203" customWidth="1"/>
    <col min="8701" max="8701" width="1.77734375" style="203" customWidth="1"/>
    <col min="8702" max="8702" width="12.77734375" style="203" customWidth="1"/>
    <col min="8703" max="8703" width="10.21875" style="203" customWidth="1"/>
    <col min="8704" max="8704" width="13.5546875" style="203" customWidth="1"/>
    <col min="8705" max="8706" width="6.5546875" style="203" customWidth="1"/>
    <col min="8707" max="8707" width="10.77734375" style="203" customWidth="1"/>
    <col min="8708" max="8708" width="1.5546875" style="203" customWidth="1"/>
    <col min="8709" max="8709" width="12.77734375" style="203" customWidth="1"/>
    <col min="8710" max="8710" width="10.21875" style="203" customWidth="1"/>
    <col min="8711" max="8711" width="12.77734375" style="203" customWidth="1"/>
    <col min="8712" max="8713" width="6.5546875" style="203" customWidth="1"/>
    <col min="8714" max="8714" width="9.77734375" style="203" customWidth="1"/>
    <col min="8715" max="8715" width="1.5546875" style="203" customWidth="1"/>
    <col min="8716" max="8716" width="12.77734375" style="203" customWidth="1"/>
    <col min="8717" max="8717" width="10.21875" style="203" customWidth="1"/>
    <col min="8718" max="8718" width="11.77734375" style="203" customWidth="1"/>
    <col min="8719" max="8720" width="6.5546875" style="203" customWidth="1"/>
    <col min="8721" max="8721" width="9.77734375" style="203" customWidth="1"/>
    <col min="8722" max="8941" width="6.77734375" style="203" customWidth="1"/>
    <col min="8942" max="8942" width="39.44140625" style="203" customWidth="1"/>
    <col min="8943" max="8943" width="2.21875" style="203" customWidth="1"/>
    <col min="8944" max="8945" width="12.77734375" style="203" customWidth="1"/>
    <col min="8946" max="8946" width="11.77734375" style="203" customWidth="1"/>
    <col min="8947" max="8948" width="6.5546875" style="203" customWidth="1"/>
    <col min="8949" max="8949" width="14.21875" style="203" customWidth="1"/>
    <col min="8950" max="8950" width="3" style="203" customWidth="1"/>
    <col min="8951" max="8951" width="12.77734375" style="203" customWidth="1"/>
    <col min="8952" max="8952" width="11.77734375" style="203" customWidth="1"/>
    <col min="8953" max="8953" width="12.77734375" style="203" customWidth="1"/>
    <col min="8954" max="8955" width="6.5546875" style="203" customWidth="1"/>
    <col min="8956" max="8956" width="10.77734375" style="203" customWidth="1"/>
    <col min="8957" max="8957" width="1.77734375" style="203" customWidth="1"/>
    <col min="8958" max="8958" width="12.77734375" style="203" customWidth="1"/>
    <col min="8959" max="8959" width="10.21875" style="203" customWidth="1"/>
    <col min="8960" max="8960" width="13.5546875" style="203" customWidth="1"/>
    <col min="8961" max="8962" width="6.5546875" style="203" customWidth="1"/>
    <col min="8963" max="8963" width="10.77734375" style="203" customWidth="1"/>
    <col min="8964" max="8964" width="1.5546875" style="203" customWidth="1"/>
    <col min="8965" max="8965" width="12.77734375" style="203" customWidth="1"/>
    <col min="8966" max="8966" width="10.21875" style="203" customWidth="1"/>
    <col min="8967" max="8967" width="12.77734375" style="203" customWidth="1"/>
    <col min="8968" max="8969" width="6.5546875" style="203" customWidth="1"/>
    <col min="8970" max="8970" width="9.77734375" style="203" customWidth="1"/>
    <col min="8971" max="8971" width="1.5546875" style="203" customWidth="1"/>
    <col min="8972" max="8972" width="12.77734375" style="203" customWidth="1"/>
    <col min="8973" max="8973" width="10.21875" style="203" customWidth="1"/>
    <col min="8974" max="8974" width="11.77734375" style="203" customWidth="1"/>
    <col min="8975" max="8976" width="6.5546875" style="203" customWidth="1"/>
    <col min="8977" max="8977" width="9.77734375" style="203" customWidth="1"/>
    <col min="8978" max="9197" width="6.77734375" style="203" customWidth="1"/>
    <col min="9198" max="9198" width="39.44140625" style="203" customWidth="1"/>
    <col min="9199" max="9199" width="2.21875" style="203" customWidth="1"/>
    <col min="9200" max="9201" width="12.77734375" style="203" customWidth="1"/>
    <col min="9202" max="9202" width="11.77734375" style="203" customWidth="1"/>
    <col min="9203" max="9204" width="6.5546875" style="203" customWidth="1"/>
    <col min="9205" max="9205" width="14.21875" style="203" customWidth="1"/>
    <col min="9206" max="9206" width="3" style="203" customWidth="1"/>
    <col min="9207" max="9207" width="12.77734375" style="203" customWidth="1"/>
    <col min="9208" max="9208" width="11.77734375" style="203" customWidth="1"/>
    <col min="9209" max="9209" width="12.77734375" style="203" customWidth="1"/>
    <col min="9210" max="9211" width="6.5546875" style="203" customWidth="1"/>
    <col min="9212" max="9212" width="10.77734375" style="203" customWidth="1"/>
    <col min="9213" max="9213" width="1.77734375" style="203" customWidth="1"/>
    <col min="9214" max="9214" width="12.77734375" style="203" customWidth="1"/>
    <col min="9215" max="9215" width="10.21875" style="203" customWidth="1"/>
    <col min="9216" max="9216" width="13.5546875" style="203" customWidth="1"/>
    <col min="9217" max="9218" width="6.5546875" style="203" customWidth="1"/>
    <col min="9219" max="9219" width="10.77734375" style="203" customWidth="1"/>
    <col min="9220" max="9220" width="1.5546875" style="203" customWidth="1"/>
    <col min="9221" max="9221" width="12.77734375" style="203" customWidth="1"/>
    <col min="9222" max="9222" width="10.21875" style="203" customWidth="1"/>
    <col min="9223" max="9223" width="12.77734375" style="203" customWidth="1"/>
    <col min="9224" max="9225" width="6.5546875" style="203" customWidth="1"/>
    <col min="9226" max="9226" width="9.77734375" style="203" customWidth="1"/>
    <col min="9227" max="9227" width="1.5546875" style="203" customWidth="1"/>
    <col min="9228" max="9228" width="12.77734375" style="203" customWidth="1"/>
    <col min="9229" max="9229" width="10.21875" style="203" customWidth="1"/>
    <col min="9230" max="9230" width="11.77734375" style="203" customWidth="1"/>
    <col min="9231" max="9232" width="6.5546875" style="203" customWidth="1"/>
    <col min="9233" max="9233" width="9.77734375" style="203" customWidth="1"/>
    <col min="9234" max="9453" width="6.77734375" style="203" customWidth="1"/>
    <col min="9454" max="9454" width="39.44140625" style="203" customWidth="1"/>
    <col min="9455" max="9455" width="2.21875" style="203" customWidth="1"/>
    <col min="9456" max="9457" width="12.77734375" style="203" customWidth="1"/>
    <col min="9458" max="9458" width="11.77734375" style="203" customWidth="1"/>
    <col min="9459" max="9460" width="6.5546875" style="203" customWidth="1"/>
    <col min="9461" max="9461" width="14.21875" style="203" customWidth="1"/>
    <col min="9462" max="9462" width="3" style="203" customWidth="1"/>
    <col min="9463" max="9463" width="12.77734375" style="203" customWidth="1"/>
    <col min="9464" max="9464" width="11.77734375" style="203" customWidth="1"/>
    <col min="9465" max="9465" width="12.77734375" style="203" customWidth="1"/>
    <col min="9466" max="9467" width="6.5546875" style="203" customWidth="1"/>
    <col min="9468" max="9468" width="10.77734375" style="203" customWidth="1"/>
    <col min="9469" max="9469" width="1.77734375" style="203" customWidth="1"/>
    <col min="9470" max="9470" width="12.77734375" style="203" customWidth="1"/>
    <col min="9471" max="9471" width="10.21875" style="203" customWidth="1"/>
    <col min="9472" max="9472" width="13.5546875" style="203" customWidth="1"/>
    <col min="9473" max="9474" width="6.5546875" style="203" customWidth="1"/>
    <col min="9475" max="9475" width="10.77734375" style="203" customWidth="1"/>
    <col min="9476" max="9476" width="1.5546875" style="203" customWidth="1"/>
    <col min="9477" max="9477" width="12.77734375" style="203" customWidth="1"/>
    <col min="9478" max="9478" width="10.21875" style="203" customWidth="1"/>
    <col min="9479" max="9479" width="12.77734375" style="203" customWidth="1"/>
    <col min="9480" max="9481" width="6.5546875" style="203" customWidth="1"/>
    <col min="9482" max="9482" width="9.77734375" style="203" customWidth="1"/>
    <col min="9483" max="9483" width="1.5546875" style="203" customWidth="1"/>
    <col min="9484" max="9484" width="12.77734375" style="203" customWidth="1"/>
    <col min="9485" max="9485" width="10.21875" style="203" customWidth="1"/>
    <col min="9486" max="9486" width="11.77734375" style="203" customWidth="1"/>
    <col min="9487" max="9488" width="6.5546875" style="203" customWidth="1"/>
    <col min="9489" max="9489" width="9.77734375" style="203" customWidth="1"/>
    <col min="9490" max="9709" width="6.77734375" style="203" customWidth="1"/>
    <col min="9710" max="9710" width="39.44140625" style="203" customWidth="1"/>
    <col min="9711" max="9711" width="2.21875" style="203" customWidth="1"/>
    <col min="9712" max="9713" width="12.77734375" style="203" customWidth="1"/>
    <col min="9714" max="9714" width="11.77734375" style="203" customWidth="1"/>
    <col min="9715" max="9716" width="6.5546875" style="203" customWidth="1"/>
    <col min="9717" max="9717" width="14.21875" style="203" customWidth="1"/>
    <col min="9718" max="9718" width="3" style="203" customWidth="1"/>
    <col min="9719" max="9719" width="12.77734375" style="203" customWidth="1"/>
    <col min="9720" max="9720" width="11.77734375" style="203" customWidth="1"/>
    <col min="9721" max="9721" width="12.77734375" style="203" customWidth="1"/>
    <col min="9722" max="9723" width="6.5546875" style="203" customWidth="1"/>
    <col min="9724" max="9724" width="10.77734375" style="203" customWidth="1"/>
    <col min="9725" max="9725" width="1.77734375" style="203" customWidth="1"/>
    <col min="9726" max="9726" width="12.77734375" style="203" customWidth="1"/>
    <col min="9727" max="9727" width="10.21875" style="203" customWidth="1"/>
    <col min="9728" max="9728" width="13.5546875" style="203" customWidth="1"/>
    <col min="9729" max="9730" width="6.5546875" style="203" customWidth="1"/>
    <col min="9731" max="9731" width="10.77734375" style="203" customWidth="1"/>
    <col min="9732" max="9732" width="1.5546875" style="203" customWidth="1"/>
    <col min="9733" max="9733" width="12.77734375" style="203" customWidth="1"/>
    <col min="9734" max="9734" width="10.21875" style="203" customWidth="1"/>
    <col min="9735" max="9735" width="12.77734375" style="203" customWidth="1"/>
    <col min="9736" max="9737" width="6.5546875" style="203" customWidth="1"/>
    <col min="9738" max="9738" width="9.77734375" style="203" customWidth="1"/>
    <col min="9739" max="9739" width="1.5546875" style="203" customWidth="1"/>
    <col min="9740" max="9740" width="12.77734375" style="203" customWidth="1"/>
    <col min="9741" max="9741" width="10.21875" style="203" customWidth="1"/>
    <col min="9742" max="9742" width="11.77734375" style="203" customWidth="1"/>
    <col min="9743" max="9744" width="6.5546875" style="203" customWidth="1"/>
    <col min="9745" max="9745" width="9.77734375" style="203" customWidth="1"/>
    <col min="9746" max="9965" width="6.77734375" style="203" customWidth="1"/>
    <col min="9966" max="9966" width="39.44140625" style="203" customWidth="1"/>
    <col min="9967" max="9967" width="2.21875" style="203" customWidth="1"/>
    <col min="9968" max="9969" width="12.77734375" style="203" customWidth="1"/>
    <col min="9970" max="9970" width="11.77734375" style="203" customWidth="1"/>
    <col min="9971" max="9972" width="6.5546875" style="203" customWidth="1"/>
    <col min="9973" max="9973" width="14.21875" style="203" customWidth="1"/>
    <col min="9974" max="9974" width="3" style="203" customWidth="1"/>
    <col min="9975" max="9975" width="12.77734375" style="203" customWidth="1"/>
    <col min="9976" max="9976" width="11.77734375" style="203" customWidth="1"/>
    <col min="9977" max="9977" width="12.77734375" style="203" customWidth="1"/>
    <col min="9978" max="9979" width="6.5546875" style="203" customWidth="1"/>
    <col min="9980" max="9980" width="10.77734375" style="203" customWidth="1"/>
    <col min="9981" max="9981" width="1.77734375" style="203" customWidth="1"/>
    <col min="9982" max="9982" width="12.77734375" style="203" customWidth="1"/>
    <col min="9983" max="9983" width="10.21875" style="203" customWidth="1"/>
    <col min="9984" max="9984" width="13.5546875" style="203" customWidth="1"/>
    <col min="9985" max="9986" width="6.5546875" style="203" customWidth="1"/>
    <col min="9987" max="9987" width="10.77734375" style="203" customWidth="1"/>
    <col min="9988" max="9988" width="1.5546875" style="203" customWidth="1"/>
    <col min="9989" max="9989" width="12.77734375" style="203" customWidth="1"/>
    <col min="9990" max="9990" width="10.21875" style="203" customWidth="1"/>
    <col min="9991" max="9991" width="12.77734375" style="203" customWidth="1"/>
    <col min="9992" max="9993" width="6.5546875" style="203" customWidth="1"/>
    <col min="9994" max="9994" width="9.77734375" style="203" customWidth="1"/>
    <col min="9995" max="9995" width="1.5546875" style="203" customWidth="1"/>
    <col min="9996" max="9996" width="12.77734375" style="203" customWidth="1"/>
    <col min="9997" max="9997" width="10.21875" style="203" customWidth="1"/>
    <col min="9998" max="9998" width="11.77734375" style="203" customWidth="1"/>
    <col min="9999" max="10000" width="6.5546875" style="203" customWidth="1"/>
    <col min="10001" max="10001" width="9.77734375" style="203" customWidth="1"/>
    <col min="10002" max="10221" width="6.77734375" style="203" customWidth="1"/>
    <col min="10222" max="10222" width="39.44140625" style="203" customWidth="1"/>
    <col min="10223" max="10223" width="2.21875" style="203" customWidth="1"/>
    <col min="10224" max="10225" width="12.77734375" style="203" customWidth="1"/>
    <col min="10226" max="10226" width="11.77734375" style="203" customWidth="1"/>
    <col min="10227" max="10228" width="6.5546875" style="203" customWidth="1"/>
    <col min="10229" max="10229" width="14.21875" style="203" customWidth="1"/>
    <col min="10230" max="10230" width="3" style="203" customWidth="1"/>
    <col min="10231" max="10231" width="12.77734375" style="203" customWidth="1"/>
    <col min="10232" max="10232" width="11.77734375" style="203" customWidth="1"/>
    <col min="10233" max="10233" width="12.77734375" style="203" customWidth="1"/>
    <col min="10234" max="10235" width="6.5546875" style="203" customWidth="1"/>
    <col min="10236" max="10236" width="10.77734375" style="203" customWidth="1"/>
    <col min="10237" max="10237" width="1.77734375" style="203" customWidth="1"/>
    <col min="10238" max="10238" width="12.77734375" style="203" customWidth="1"/>
    <col min="10239" max="10239" width="10.21875" style="203" customWidth="1"/>
    <col min="10240" max="10240" width="13.5546875" style="203" customWidth="1"/>
    <col min="10241" max="10242" width="6.5546875" style="203" customWidth="1"/>
    <col min="10243" max="10243" width="10.77734375" style="203" customWidth="1"/>
    <col min="10244" max="10244" width="1.5546875" style="203" customWidth="1"/>
    <col min="10245" max="10245" width="12.77734375" style="203" customWidth="1"/>
    <col min="10246" max="10246" width="10.21875" style="203" customWidth="1"/>
    <col min="10247" max="10247" width="12.77734375" style="203" customWidth="1"/>
    <col min="10248" max="10249" width="6.5546875" style="203" customWidth="1"/>
    <col min="10250" max="10250" width="9.77734375" style="203" customWidth="1"/>
    <col min="10251" max="10251" width="1.5546875" style="203" customWidth="1"/>
    <col min="10252" max="10252" width="12.77734375" style="203" customWidth="1"/>
    <col min="10253" max="10253" width="10.21875" style="203" customWidth="1"/>
    <col min="10254" max="10254" width="11.77734375" style="203" customWidth="1"/>
    <col min="10255" max="10256" width="6.5546875" style="203" customWidth="1"/>
    <col min="10257" max="10257" width="9.77734375" style="203" customWidth="1"/>
    <col min="10258" max="10477" width="6.77734375" style="203" customWidth="1"/>
    <col min="10478" max="10478" width="39.44140625" style="203" customWidth="1"/>
    <col min="10479" max="10479" width="2.21875" style="203" customWidth="1"/>
    <col min="10480" max="10481" width="12.77734375" style="203" customWidth="1"/>
    <col min="10482" max="10482" width="11.77734375" style="203" customWidth="1"/>
    <col min="10483" max="10484" width="6.5546875" style="203" customWidth="1"/>
    <col min="10485" max="10485" width="14.21875" style="203" customWidth="1"/>
    <col min="10486" max="10486" width="3" style="203" customWidth="1"/>
    <col min="10487" max="10487" width="12.77734375" style="203" customWidth="1"/>
    <col min="10488" max="10488" width="11.77734375" style="203" customWidth="1"/>
    <col min="10489" max="10489" width="12.77734375" style="203" customWidth="1"/>
    <col min="10490" max="10491" width="6.5546875" style="203" customWidth="1"/>
    <col min="10492" max="10492" width="10.77734375" style="203" customWidth="1"/>
    <col min="10493" max="10493" width="1.77734375" style="203" customWidth="1"/>
    <col min="10494" max="10494" width="12.77734375" style="203" customWidth="1"/>
    <col min="10495" max="10495" width="10.21875" style="203" customWidth="1"/>
    <col min="10496" max="10496" width="13.5546875" style="203" customWidth="1"/>
    <col min="10497" max="10498" width="6.5546875" style="203" customWidth="1"/>
    <col min="10499" max="10499" width="10.77734375" style="203" customWidth="1"/>
    <col min="10500" max="10500" width="1.5546875" style="203" customWidth="1"/>
    <col min="10501" max="10501" width="12.77734375" style="203" customWidth="1"/>
    <col min="10502" max="10502" width="10.21875" style="203" customWidth="1"/>
    <col min="10503" max="10503" width="12.77734375" style="203" customWidth="1"/>
    <col min="10504" max="10505" width="6.5546875" style="203" customWidth="1"/>
    <col min="10506" max="10506" width="9.77734375" style="203" customWidth="1"/>
    <col min="10507" max="10507" width="1.5546875" style="203" customWidth="1"/>
    <col min="10508" max="10508" width="12.77734375" style="203" customWidth="1"/>
    <col min="10509" max="10509" width="10.21875" style="203" customWidth="1"/>
    <col min="10510" max="10510" width="11.77734375" style="203" customWidth="1"/>
    <col min="10511" max="10512" width="6.5546875" style="203" customWidth="1"/>
    <col min="10513" max="10513" width="9.77734375" style="203" customWidth="1"/>
    <col min="10514" max="10733" width="6.77734375" style="203" customWidth="1"/>
    <col min="10734" max="10734" width="39.44140625" style="203" customWidth="1"/>
    <col min="10735" max="10735" width="2.21875" style="203" customWidth="1"/>
    <col min="10736" max="10737" width="12.77734375" style="203" customWidth="1"/>
    <col min="10738" max="10738" width="11.77734375" style="203" customWidth="1"/>
    <col min="10739" max="10740" width="6.5546875" style="203" customWidth="1"/>
    <col min="10741" max="10741" width="14.21875" style="203" customWidth="1"/>
    <col min="10742" max="10742" width="3" style="203" customWidth="1"/>
    <col min="10743" max="10743" width="12.77734375" style="203" customWidth="1"/>
    <col min="10744" max="10744" width="11.77734375" style="203" customWidth="1"/>
    <col min="10745" max="10745" width="12.77734375" style="203" customWidth="1"/>
    <col min="10746" max="10747" width="6.5546875" style="203" customWidth="1"/>
    <col min="10748" max="10748" width="10.77734375" style="203" customWidth="1"/>
    <col min="10749" max="10749" width="1.77734375" style="203" customWidth="1"/>
    <col min="10750" max="10750" width="12.77734375" style="203" customWidth="1"/>
    <col min="10751" max="10751" width="10.21875" style="203" customWidth="1"/>
    <col min="10752" max="10752" width="13.5546875" style="203" customWidth="1"/>
    <col min="10753" max="10754" width="6.5546875" style="203" customWidth="1"/>
    <col min="10755" max="10755" width="10.77734375" style="203" customWidth="1"/>
    <col min="10756" max="10756" width="1.5546875" style="203" customWidth="1"/>
    <col min="10757" max="10757" width="12.77734375" style="203" customWidth="1"/>
    <col min="10758" max="10758" width="10.21875" style="203" customWidth="1"/>
    <col min="10759" max="10759" width="12.77734375" style="203" customWidth="1"/>
    <col min="10760" max="10761" width="6.5546875" style="203" customWidth="1"/>
    <col min="10762" max="10762" width="9.77734375" style="203" customWidth="1"/>
    <col min="10763" max="10763" width="1.5546875" style="203" customWidth="1"/>
    <col min="10764" max="10764" width="12.77734375" style="203" customWidth="1"/>
    <col min="10765" max="10765" width="10.21875" style="203" customWidth="1"/>
    <col min="10766" max="10766" width="11.77734375" style="203" customWidth="1"/>
    <col min="10767" max="10768" width="6.5546875" style="203" customWidth="1"/>
    <col min="10769" max="10769" width="9.77734375" style="203" customWidth="1"/>
    <col min="10770" max="10989" width="6.77734375" style="203" customWidth="1"/>
    <col min="10990" max="10990" width="39.44140625" style="203" customWidth="1"/>
    <col min="10991" max="10991" width="2.21875" style="203" customWidth="1"/>
    <col min="10992" max="10993" width="12.77734375" style="203" customWidth="1"/>
    <col min="10994" max="10994" width="11.77734375" style="203" customWidth="1"/>
    <col min="10995" max="10996" width="6.5546875" style="203" customWidth="1"/>
    <col min="10997" max="10997" width="14.21875" style="203" customWidth="1"/>
    <col min="10998" max="10998" width="3" style="203" customWidth="1"/>
    <col min="10999" max="10999" width="12.77734375" style="203" customWidth="1"/>
    <col min="11000" max="11000" width="11.77734375" style="203" customWidth="1"/>
    <col min="11001" max="11001" width="12.77734375" style="203" customWidth="1"/>
    <col min="11002" max="11003" width="6.5546875" style="203" customWidth="1"/>
    <col min="11004" max="11004" width="10.77734375" style="203" customWidth="1"/>
    <col min="11005" max="11005" width="1.77734375" style="203" customWidth="1"/>
    <col min="11006" max="11006" width="12.77734375" style="203" customWidth="1"/>
    <col min="11007" max="11007" width="10.21875" style="203" customWidth="1"/>
    <col min="11008" max="11008" width="13.5546875" style="203" customWidth="1"/>
    <col min="11009" max="11010" width="6.5546875" style="203" customWidth="1"/>
    <col min="11011" max="11011" width="10.77734375" style="203" customWidth="1"/>
    <col min="11012" max="11012" width="1.5546875" style="203" customWidth="1"/>
    <col min="11013" max="11013" width="12.77734375" style="203" customWidth="1"/>
    <col min="11014" max="11014" width="10.21875" style="203" customWidth="1"/>
    <col min="11015" max="11015" width="12.77734375" style="203" customWidth="1"/>
    <col min="11016" max="11017" width="6.5546875" style="203" customWidth="1"/>
    <col min="11018" max="11018" width="9.77734375" style="203" customWidth="1"/>
    <col min="11019" max="11019" width="1.5546875" style="203" customWidth="1"/>
    <col min="11020" max="11020" width="12.77734375" style="203" customWidth="1"/>
    <col min="11021" max="11021" width="10.21875" style="203" customWidth="1"/>
    <col min="11022" max="11022" width="11.77734375" style="203" customWidth="1"/>
    <col min="11023" max="11024" width="6.5546875" style="203" customWidth="1"/>
    <col min="11025" max="11025" width="9.77734375" style="203" customWidth="1"/>
    <col min="11026" max="11245" width="6.77734375" style="203" customWidth="1"/>
    <col min="11246" max="11246" width="39.44140625" style="203" customWidth="1"/>
    <col min="11247" max="11247" width="2.21875" style="203" customWidth="1"/>
    <col min="11248" max="11249" width="12.77734375" style="203" customWidth="1"/>
    <col min="11250" max="11250" width="11.77734375" style="203" customWidth="1"/>
    <col min="11251" max="11252" width="6.5546875" style="203" customWidth="1"/>
    <col min="11253" max="11253" width="14.21875" style="203" customWidth="1"/>
    <col min="11254" max="11254" width="3" style="203" customWidth="1"/>
    <col min="11255" max="11255" width="12.77734375" style="203" customWidth="1"/>
    <col min="11256" max="11256" width="11.77734375" style="203" customWidth="1"/>
    <col min="11257" max="11257" width="12.77734375" style="203" customWidth="1"/>
    <col min="11258" max="11259" width="6.5546875" style="203" customWidth="1"/>
    <col min="11260" max="11260" width="10.77734375" style="203" customWidth="1"/>
    <col min="11261" max="11261" width="1.77734375" style="203" customWidth="1"/>
    <col min="11262" max="11262" width="12.77734375" style="203" customWidth="1"/>
    <col min="11263" max="11263" width="10.21875" style="203" customWidth="1"/>
    <col min="11264" max="11264" width="13.5546875" style="203" customWidth="1"/>
    <col min="11265" max="11266" width="6.5546875" style="203" customWidth="1"/>
    <col min="11267" max="11267" width="10.77734375" style="203" customWidth="1"/>
    <col min="11268" max="11268" width="1.5546875" style="203" customWidth="1"/>
    <col min="11269" max="11269" width="12.77734375" style="203" customWidth="1"/>
    <col min="11270" max="11270" width="10.21875" style="203" customWidth="1"/>
    <col min="11271" max="11271" width="12.77734375" style="203" customWidth="1"/>
    <col min="11272" max="11273" width="6.5546875" style="203" customWidth="1"/>
    <col min="11274" max="11274" width="9.77734375" style="203" customWidth="1"/>
    <col min="11275" max="11275" width="1.5546875" style="203" customWidth="1"/>
    <col min="11276" max="11276" width="12.77734375" style="203" customWidth="1"/>
    <col min="11277" max="11277" width="10.21875" style="203" customWidth="1"/>
    <col min="11278" max="11278" width="11.77734375" style="203" customWidth="1"/>
    <col min="11279" max="11280" width="6.5546875" style="203" customWidth="1"/>
    <col min="11281" max="11281" width="9.77734375" style="203" customWidth="1"/>
    <col min="11282" max="11501" width="6.77734375" style="203" customWidth="1"/>
    <col min="11502" max="11502" width="39.44140625" style="203" customWidth="1"/>
    <col min="11503" max="11503" width="2.21875" style="203" customWidth="1"/>
    <col min="11504" max="11505" width="12.77734375" style="203" customWidth="1"/>
    <col min="11506" max="11506" width="11.77734375" style="203" customWidth="1"/>
    <col min="11507" max="11508" width="6.5546875" style="203" customWidth="1"/>
    <col min="11509" max="11509" width="14.21875" style="203" customWidth="1"/>
    <col min="11510" max="11510" width="3" style="203" customWidth="1"/>
    <col min="11511" max="11511" width="12.77734375" style="203" customWidth="1"/>
    <col min="11512" max="11512" width="11.77734375" style="203" customWidth="1"/>
    <col min="11513" max="11513" width="12.77734375" style="203" customWidth="1"/>
    <col min="11514" max="11515" width="6.5546875" style="203" customWidth="1"/>
    <col min="11516" max="11516" width="10.77734375" style="203" customWidth="1"/>
    <col min="11517" max="11517" width="1.77734375" style="203" customWidth="1"/>
    <col min="11518" max="11518" width="12.77734375" style="203" customWidth="1"/>
    <col min="11519" max="11519" width="10.21875" style="203" customWidth="1"/>
    <col min="11520" max="11520" width="13.5546875" style="203" customWidth="1"/>
    <col min="11521" max="11522" width="6.5546875" style="203" customWidth="1"/>
    <col min="11523" max="11523" width="10.77734375" style="203" customWidth="1"/>
    <col min="11524" max="11524" width="1.5546875" style="203" customWidth="1"/>
    <col min="11525" max="11525" width="12.77734375" style="203" customWidth="1"/>
    <col min="11526" max="11526" width="10.21875" style="203" customWidth="1"/>
    <col min="11527" max="11527" width="12.77734375" style="203" customWidth="1"/>
    <col min="11528" max="11529" width="6.5546875" style="203" customWidth="1"/>
    <col min="11530" max="11530" width="9.77734375" style="203" customWidth="1"/>
    <col min="11531" max="11531" width="1.5546875" style="203" customWidth="1"/>
    <col min="11532" max="11532" width="12.77734375" style="203" customWidth="1"/>
    <col min="11533" max="11533" width="10.21875" style="203" customWidth="1"/>
    <col min="11534" max="11534" width="11.77734375" style="203" customWidth="1"/>
    <col min="11535" max="11536" width="6.5546875" style="203" customWidth="1"/>
    <col min="11537" max="11537" width="9.77734375" style="203" customWidth="1"/>
    <col min="11538" max="11757" width="6.77734375" style="203" customWidth="1"/>
    <col min="11758" max="11758" width="39.44140625" style="203" customWidth="1"/>
    <col min="11759" max="11759" width="2.21875" style="203" customWidth="1"/>
    <col min="11760" max="11761" width="12.77734375" style="203" customWidth="1"/>
    <col min="11762" max="11762" width="11.77734375" style="203" customWidth="1"/>
    <col min="11763" max="11764" width="6.5546875" style="203" customWidth="1"/>
    <col min="11765" max="11765" width="14.21875" style="203" customWidth="1"/>
    <col min="11766" max="11766" width="3" style="203" customWidth="1"/>
    <col min="11767" max="11767" width="12.77734375" style="203" customWidth="1"/>
    <col min="11768" max="11768" width="11.77734375" style="203" customWidth="1"/>
    <col min="11769" max="11769" width="12.77734375" style="203" customWidth="1"/>
    <col min="11770" max="11771" width="6.5546875" style="203" customWidth="1"/>
    <col min="11772" max="11772" width="10.77734375" style="203" customWidth="1"/>
    <col min="11773" max="11773" width="1.77734375" style="203" customWidth="1"/>
    <col min="11774" max="11774" width="12.77734375" style="203" customWidth="1"/>
    <col min="11775" max="11775" width="10.21875" style="203" customWidth="1"/>
    <col min="11776" max="11776" width="13.5546875" style="203" customWidth="1"/>
    <col min="11777" max="11778" width="6.5546875" style="203" customWidth="1"/>
    <col min="11779" max="11779" width="10.77734375" style="203" customWidth="1"/>
    <col min="11780" max="11780" width="1.5546875" style="203" customWidth="1"/>
    <col min="11781" max="11781" width="12.77734375" style="203" customWidth="1"/>
    <col min="11782" max="11782" width="10.21875" style="203" customWidth="1"/>
    <col min="11783" max="11783" width="12.77734375" style="203" customWidth="1"/>
    <col min="11784" max="11785" width="6.5546875" style="203" customWidth="1"/>
    <col min="11786" max="11786" width="9.77734375" style="203" customWidth="1"/>
    <col min="11787" max="11787" width="1.5546875" style="203" customWidth="1"/>
    <col min="11788" max="11788" width="12.77734375" style="203" customWidth="1"/>
    <col min="11789" max="11789" width="10.21875" style="203" customWidth="1"/>
    <col min="11790" max="11790" width="11.77734375" style="203" customWidth="1"/>
    <col min="11791" max="11792" width="6.5546875" style="203" customWidth="1"/>
    <col min="11793" max="11793" width="9.77734375" style="203" customWidth="1"/>
    <col min="11794" max="12013" width="6.77734375" style="203" customWidth="1"/>
    <col min="12014" max="12014" width="39.44140625" style="203" customWidth="1"/>
    <col min="12015" max="12015" width="2.21875" style="203" customWidth="1"/>
    <col min="12016" max="12017" width="12.77734375" style="203" customWidth="1"/>
    <col min="12018" max="12018" width="11.77734375" style="203" customWidth="1"/>
    <col min="12019" max="12020" width="6.5546875" style="203" customWidth="1"/>
    <col min="12021" max="12021" width="14.21875" style="203" customWidth="1"/>
    <col min="12022" max="12022" width="3" style="203" customWidth="1"/>
    <col min="12023" max="12023" width="12.77734375" style="203" customWidth="1"/>
    <col min="12024" max="12024" width="11.77734375" style="203" customWidth="1"/>
    <col min="12025" max="12025" width="12.77734375" style="203" customWidth="1"/>
    <col min="12026" max="12027" width="6.5546875" style="203" customWidth="1"/>
    <col min="12028" max="12028" width="10.77734375" style="203" customWidth="1"/>
    <col min="12029" max="12029" width="1.77734375" style="203" customWidth="1"/>
    <col min="12030" max="12030" width="12.77734375" style="203" customWidth="1"/>
    <col min="12031" max="12031" width="10.21875" style="203" customWidth="1"/>
    <col min="12032" max="12032" width="13.5546875" style="203" customWidth="1"/>
    <col min="12033" max="12034" width="6.5546875" style="203" customWidth="1"/>
    <col min="12035" max="12035" width="10.77734375" style="203" customWidth="1"/>
    <col min="12036" max="12036" width="1.5546875" style="203" customWidth="1"/>
    <col min="12037" max="12037" width="12.77734375" style="203" customWidth="1"/>
    <col min="12038" max="12038" width="10.21875" style="203" customWidth="1"/>
    <col min="12039" max="12039" width="12.77734375" style="203" customWidth="1"/>
    <col min="12040" max="12041" width="6.5546875" style="203" customWidth="1"/>
    <col min="12042" max="12042" width="9.77734375" style="203" customWidth="1"/>
    <col min="12043" max="12043" width="1.5546875" style="203" customWidth="1"/>
    <col min="12044" max="12044" width="12.77734375" style="203" customWidth="1"/>
    <col min="12045" max="12045" width="10.21875" style="203" customWidth="1"/>
    <col min="12046" max="12046" width="11.77734375" style="203" customWidth="1"/>
    <col min="12047" max="12048" width="6.5546875" style="203" customWidth="1"/>
    <col min="12049" max="12049" width="9.77734375" style="203" customWidth="1"/>
    <col min="12050" max="12269" width="6.77734375" style="203" customWidth="1"/>
    <col min="12270" max="12270" width="39.44140625" style="203" customWidth="1"/>
    <col min="12271" max="12271" width="2.21875" style="203" customWidth="1"/>
    <col min="12272" max="12273" width="12.77734375" style="203" customWidth="1"/>
    <col min="12274" max="12274" width="11.77734375" style="203" customWidth="1"/>
    <col min="12275" max="12276" width="6.5546875" style="203" customWidth="1"/>
    <col min="12277" max="12277" width="14.21875" style="203" customWidth="1"/>
    <col min="12278" max="12278" width="3" style="203" customWidth="1"/>
    <col min="12279" max="12279" width="12.77734375" style="203" customWidth="1"/>
    <col min="12280" max="12280" width="11.77734375" style="203" customWidth="1"/>
    <col min="12281" max="12281" width="12.77734375" style="203" customWidth="1"/>
    <col min="12282" max="12283" width="6.5546875" style="203" customWidth="1"/>
    <col min="12284" max="12284" width="10.77734375" style="203" customWidth="1"/>
    <col min="12285" max="12285" width="1.77734375" style="203" customWidth="1"/>
    <col min="12286" max="12286" width="12.77734375" style="203" customWidth="1"/>
    <col min="12287" max="12287" width="10.21875" style="203" customWidth="1"/>
    <col min="12288" max="12288" width="13.5546875" style="203" customWidth="1"/>
    <col min="12289" max="12290" width="6.5546875" style="203" customWidth="1"/>
    <col min="12291" max="12291" width="10.77734375" style="203" customWidth="1"/>
    <col min="12292" max="12292" width="1.5546875" style="203" customWidth="1"/>
    <col min="12293" max="12293" width="12.77734375" style="203" customWidth="1"/>
    <col min="12294" max="12294" width="10.21875" style="203" customWidth="1"/>
    <col min="12295" max="12295" width="12.77734375" style="203" customWidth="1"/>
    <col min="12296" max="12297" width="6.5546875" style="203" customWidth="1"/>
    <col min="12298" max="12298" width="9.77734375" style="203" customWidth="1"/>
    <col min="12299" max="12299" width="1.5546875" style="203" customWidth="1"/>
    <col min="12300" max="12300" width="12.77734375" style="203" customWidth="1"/>
    <col min="12301" max="12301" width="10.21875" style="203" customWidth="1"/>
    <col min="12302" max="12302" width="11.77734375" style="203" customWidth="1"/>
    <col min="12303" max="12304" width="6.5546875" style="203" customWidth="1"/>
    <col min="12305" max="12305" width="9.77734375" style="203" customWidth="1"/>
    <col min="12306" max="12525" width="6.77734375" style="203" customWidth="1"/>
    <col min="12526" max="12526" width="39.44140625" style="203" customWidth="1"/>
    <col min="12527" max="12527" width="2.21875" style="203" customWidth="1"/>
    <col min="12528" max="12529" width="12.77734375" style="203" customWidth="1"/>
    <col min="12530" max="12530" width="11.77734375" style="203" customWidth="1"/>
    <col min="12531" max="12532" width="6.5546875" style="203" customWidth="1"/>
    <col min="12533" max="12533" width="14.21875" style="203" customWidth="1"/>
    <col min="12534" max="12534" width="3" style="203" customWidth="1"/>
    <col min="12535" max="12535" width="12.77734375" style="203" customWidth="1"/>
    <col min="12536" max="12536" width="11.77734375" style="203" customWidth="1"/>
    <col min="12537" max="12537" width="12.77734375" style="203" customWidth="1"/>
    <col min="12538" max="12539" width="6.5546875" style="203" customWidth="1"/>
    <col min="12540" max="12540" width="10.77734375" style="203" customWidth="1"/>
    <col min="12541" max="12541" width="1.77734375" style="203" customWidth="1"/>
    <col min="12542" max="12542" width="12.77734375" style="203" customWidth="1"/>
    <col min="12543" max="12543" width="10.21875" style="203" customWidth="1"/>
    <col min="12544" max="12544" width="13.5546875" style="203" customWidth="1"/>
    <col min="12545" max="12546" width="6.5546875" style="203" customWidth="1"/>
    <col min="12547" max="12547" width="10.77734375" style="203" customWidth="1"/>
    <col min="12548" max="12548" width="1.5546875" style="203" customWidth="1"/>
    <col min="12549" max="12549" width="12.77734375" style="203" customWidth="1"/>
    <col min="12550" max="12550" width="10.21875" style="203" customWidth="1"/>
    <col min="12551" max="12551" width="12.77734375" style="203" customWidth="1"/>
    <col min="12552" max="12553" width="6.5546875" style="203" customWidth="1"/>
    <col min="12554" max="12554" width="9.77734375" style="203" customWidth="1"/>
    <col min="12555" max="12555" width="1.5546875" style="203" customWidth="1"/>
    <col min="12556" max="12556" width="12.77734375" style="203" customWidth="1"/>
    <col min="12557" max="12557" width="10.21875" style="203" customWidth="1"/>
    <col min="12558" max="12558" width="11.77734375" style="203" customWidth="1"/>
    <col min="12559" max="12560" width="6.5546875" style="203" customWidth="1"/>
    <col min="12561" max="12561" width="9.77734375" style="203" customWidth="1"/>
    <col min="12562" max="12781" width="6.77734375" style="203" customWidth="1"/>
    <col min="12782" max="12782" width="39.44140625" style="203" customWidth="1"/>
    <col min="12783" max="12783" width="2.21875" style="203" customWidth="1"/>
    <col min="12784" max="12785" width="12.77734375" style="203" customWidth="1"/>
    <col min="12786" max="12786" width="11.77734375" style="203" customWidth="1"/>
    <col min="12787" max="12788" width="6.5546875" style="203" customWidth="1"/>
    <col min="12789" max="12789" width="14.21875" style="203" customWidth="1"/>
    <col min="12790" max="12790" width="3" style="203" customWidth="1"/>
    <col min="12791" max="12791" width="12.77734375" style="203" customWidth="1"/>
    <col min="12792" max="12792" width="11.77734375" style="203" customWidth="1"/>
    <col min="12793" max="12793" width="12.77734375" style="203" customWidth="1"/>
    <col min="12794" max="12795" width="6.5546875" style="203" customWidth="1"/>
    <col min="12796" max="12796" width="10.77734375" style="203" customWidth="1"/>
    <col min="12797" max="12797" width="1.77734375" style="203" customWidth="1"/>
    <col min="12798" max="12798" width="12.77734375" style="203" customWidth="1"/>
    <col min="12799" max="12799" width="10.21875" style="203" customWidth="1"/>
    <col min="12800" max="12800" width="13.5546875" style="203" customWidth="1"/>
    <col min="12801" max="12802" width="6.5546875" style="203" customWidth="1"/>
    <col min="12803" max="12803" width="10.77734375" style="203" customWidth="1"/>
    <col min="12804" max="12804" width="1.5546875" style="203" customWidth="1"/>
    <col min="12805" max="12805" width="12.77734375" style="203" customWidth="1"/>
    <col min="12806" max="12806" width="10.21875" style="203" customWidth="1"/>
    <col min="12807" max="12807" width="12.77734375" style="203" customWidth="1"/>
    <col min="12808" max="12809" width="6.5546875" style="203" customWidth="1"/>
    <col min="12810" max="12810" width="9.77734375" style="203" customWidth="1"/>
    <col min="12811" max="12811" width="1.5546875" style="203" customWidth="1"/>
    <col min="12812" max="12812" width="12.77734375" style="203" customWidth="1"/>
    <col min="12813" max="12813" width="10.21875" style="203" customWidth="1"/>
    <col min="12814" max="12814" width="11.77734375" style="203" customWidth="1"/>
    <col min="12815" max="12816" width="6.5546875" style="203" customWidth="1"/>
    <col min="12817" max="12817" width="9.77734375" style="203" customWidth="1"/>
    <col min="12818" max="13037" width="6.77734375" style="203" customWidth="1"/>
    <col min="13038" max="13038" width="39.44140625" style="203" customWidth="1"/>
    <col min="13039" max="13039" width="2.21875" style="203" customWidth="1"/>
    <col min="13040" max="13041" width="12.77734375" style="203" customWidth="1"/>
    <col min="13042" max="13042" width="11.77734375" style="203" customWidth="1"/>
    <col min="13043" max="13044" width="6.5546875" style="203" customWidth="1"/>
    <col min="13045" max="13045" width="14.21875" style="203" customWidth="1"/>
    <col min="13046" max="13046" width="3" style="203" customWidth="1"/>
    <col min="13047" max="13047" width="12.77734375" style="203" customWidth="1"/>
    <col min="13048" max="13048" width="11.77734375" style="203" customWidth="1"/>
    <col min="13049" max="13049" width="12.77734375" style="203" customWidth="1"/>
    <col min="13050" max="13051" width="6.5546875" style="203" customWidth="1"/>
    <col min="13052" max="13052" width="10.77734375" style="203" customWidth="1"/>
    <col min="13053" max="13053" width="1.77734375" style="203" customWidth="1"/>
    <col min="13054" max="13054" width="12.77734375" style="203" customWidth="1"/>
    <col min="13055" max="13055" width="10.21875" style="203" customWidth="1"/>
    <col min="13056" max="13056" width="13.5546875" style="203" customWidth="1"/>
    <col min="13057" max="13058" width="6.5546875" style="203" customWidth="1"/>
    <col min="13059" max="13059" width="10.77734375" style="203" customWidth="1"/>
    <col min="13060" max="13060" width="1.5546875" style="203" customWidth="1"/>
    <col min="13061" max="13061" width="12.77734375" style="203" customWidth="1"/>
    <col min="13062" max="13062" width="10.21875" style="203" customWidth="1"/>
    <col min="13063" max="13063" width="12.77734375" style="203" customWidth="1"/>
    <col min="13064" max="13065" width="6.5546875" style="203" customWidth="1"/>
    <col min="13066" max="13066" width="9.77734375" style="203" customWidth="1"/>
    <col min="13067" max="13067" width="1.5546875" style="203" customWidth="1"/>
    <col min="13068" max="13068" width="12.77734375" style="203" customWidth="1"/>
    <col min="13069" max="13069" width="10.21875" style="203" customWidth="1"/>
    <col min="13070" max="13070" width="11.77734375" style="203" customWidth="1"/>
    <col min="13071" max="13072" width="6.5546875" style="203" customWidth="1"/>
    <col min="13073" max="13073" width="9.77734375" style="203" customWidth="1"/>
    <col min="13074" max="13293" width="6.77734375" style="203" customWidth="1"/>
    <col min="13294" max="13294" width="39.44140625" style="203" customWidth="1"/>
    <col min="13295" max="13295" width="2.21875" style="203" customWidth="1"/>
    <col min="13296" max="13297" width="12.77734375" style="203" customWidth="1"/>
    <col min="13298" max="13298" width="11.77734375" style="203" customWidth="1"/>
    <col min="13299" max="13300" width="6.5546875" style="203" customWidth="1"/>
    <col min="13301" max="13301" width="14.21875" style="203" customWidth="1"/>
    <col min="13302" max="13302" width="3" style="203" customWidth="1"/>
    <col min="13303" max="13303" width="12.77734375" style="203" customWidth="1"/>
    <col min="13304" max="13304" width="11.77734375" style="203" customWidth="1"/>
    <col min="13305" max="13305" width="12.77734375" style="203" customWidth="1"/>
    <col min="13306" max="13307" width="6.5546875" style="203" customWidth="1"/>
    <col min="13308" max="13308" width="10.77734375" style="203" customWidth="1"/>
    <col min="13309" max="13309" width="1.77734375" style="203" customWidth="1"/>
    <col min="13310" max="13310" width="12.77734375" style="203" customWidth="1"/>
    <col min="13311" max="13311" width="10.21875" style="203" customWidth="1"/>
    <col min="13312" max="13312" width="13.5546875" style="203" customWidth="1"/>
    <col min="13313" max="13314" width="6.5546875" style="203" customWidth="1"/>
    <col min="13315" max="13315" width="10.77734375" style="203" customWidth="1"/>
    <col min="13316" max="13316" width="1.5546875" style="203" customWidth="1"/>
    <col min="13317" max="13317" width="12.77734375" style="203" customWidth="1"/>
    <col min="13318" max="13318" width="10.21875" style="203" customWidth="1"/>
    <col min="13319" max="13319" width="12.77734375" style="203" customWidth="1"/>
    <col min="13320" max="13321" width="6.5546875" style="203" customWidth="1"/>
    <col min="13322" max="13322" width="9.77734375" style="203" customWidth="1"/>
    <col min="13323" max="13323" width="1.5546875" style="203" customWidth="1"/>
    <col min="13324" max="13324" width="12.77734375" style="203" customWidth="1"/>
    <col min="13325" max="13325" width="10.21875" style="203" customWidth="1"/>
    <col min="13326" max="13326" width="11.77734375" style="203" customWidth="1"/>
    <col min="13327" max="13328" width="6.5546875" style="203" customWidth="1"/>
    <col min="13329" max="13329" width="9.77734375" style="203" customWidth="1"/>
    <col min="13330" max="13549" width="6.77734375" style="203" customWidth="1"/>
    <col min="13550" max="13550" width="39.44140625" style="203" customWidth="1"/>
    <col min="13551" max="13551" width="2.21875" style="203" customWidth="1"/>
    <col min="13552" max="13553" width="12.77734375" style="203" customWidth="1"/>
    <col min="13554" max="13554" width="11.77734375" style="203" customWidth="1"/>
    <col min="13555" max="13556" width="6.5546875" style="203" customWidth="1"/>
    <col min="13557" max="13557" width="14.21875" style="203" customWidth="1"/>
    <col min="13558" max="13558" width="3" style="203" customWidth="1"/>
    <col min="13559" max="13559" width="12.77734375" style="203" customWidth="1"/>
    <col min="13560" max="13560" width="11.77734375" style="203" customWidth="1"/>
    <col min="13561" max="13561" width="12.77734375" style="203" customWidth="1"/>
    <col min="13562" max="13563" width="6.5546875" style="203" customWidth="1"/>
    <col min="13564" max="13564" width="10.77734375" style="203" customWidth="1"/>
    <col min="13565" max="13565" width="1.77734375" style="203" customWidth="1"/>
    <col min="13566" max="13566" width="12.77734375" style="203" customWidth="1"/>
    <col min="13567" max="13567" width="10.21875" style="203" customWidth="1"/>
    <col min="13568" max="13568" width="13.5546875" style="203" customWidth="1"/>
    <col min="13569" max="13570" width="6.5546875" style="203" customWidth="1"/>
    <col min="13571" max="13571" width="10.77734375" style="203" customWidth="1"/>
    <col min="13572" max="13572" width="1.5546875" style="203" customWidth="1"/>
    <col min="13573" max="13573" width="12.77734375" style="203" customWidth="1"/>
    <col min="13574" max="13574" width="10.21875" style="203" customWidth="1"/>
    <col min="13575" max="13575" width="12.77734375" style="203" customWidth="1"/>
    <col min="13576" max="13577" width="6.5546875" style="203" customWidth="1"/>
    <col min="13578" max="13578" width="9.77734375" style="203" customWidth="1"/>
    <col min="13579" max="13579" width="1.5546875" style="203" customWidth="1"/>
    <col min="13580" max="13580" width="12.77734375" style="203" customWidth="1"/>
    <col min="13581" max="13581" width="10.21875" style="203" customWidth="1"/>
    <col min="13582" max="13582" width="11.77734375" style="203" customWidth="1"/>
    <col min="13583" max="13584" width="6.5546875" style="203" customWidth="1"/>
    <col min="13585" max="13585" width="9.77734375" style="203" customWidth="1"/>
    <col min="13586" max="13805" width="6.77734375" style="203" customWidth="1"/>
    <col min="13806" max="13806" width="39.44140625" style="203" customWidth="1"/>
    <col min="13807" max="13807" width="2.21875" style="203" customWidth="1"/>
    <col min="13808" max="13809" width="12.77734375" style="203" customWidth="1"/>
    <col min="13810" max="13810" width="11.77734375" style="203" customWidth="1"/>
    <col min="13811" max="13812" width="6.5546875" style="203" customWidth="1"/>
    <col min="13813" max="13813" width="14.21875" style="203" customWidth="1"/>
    <col min="13814" max="13814" width="3" style="203" customWidth="1"/>
    <col min="13815" max="13815" width="12.77734375" style="203" customWidth="1"/>
    <col min="13816" max="13816" width="11.77734375" style="203" customWidth="1"/>
    <col min="13817" max="13817" width="12.77734375" style="203" customWidth="1"/>
    <col min="13818" max="13819" width="6.5546875" style="203" customWidth="1"/>
    <col min="13820" max="13820" width="10.77734375" style="203" customWidth="1"/>
    <col min="13821" max="13821" width="1.77734375" style="203" customWidth="1"/>
    <col min="13822" max="13822" width="12.77734375" style="203" customWidth="1"/>
    <col min="13823" max="13823" width="10.21875" style="203" customWidth="1"/>
    <col min="13824" max="13824" width="13.5546875" style="203" customWidth="1"/>
    <col min="13825" max="13826" width="6.5546875" style="203" customWidth="1"/>
    <col min="13827" max="13827" width="10.77734375" style="203" customWidth="1"/>
    <col min="13828" max="13828" width="1.5546875" style="203" customWidth="1"/>
    <col min="13829" max="13829" width="12.77734375" style="203" customWidth="1"/>
    <col min="13830" max="13830" width="10.21875" style="203" customWidth="1"/>
    <col min="13831" max="13831" width="12.77734375" style="203" customWidth="1"/>
    <col min="13832" max="13833" width="6.5546875" style="203" customWidth="1"/>
    <col min="13834" max="13834" width="9.77734375" style="203" customWidth="1"/>
    <col min="13835" max="13835" width="1.5546875" style="203" customWidth="1"/>
    <col min="13836" max="13836" width="12.77734375" style="203" customWidth="1"/>
    <col min="13837" max="13837" width="10.21875" style="203" customWidth="1"/>
    <col min="13838" max="13838" width="11.77734375" style="203" customWidth="1"/>
    <col min="13839" max="13840" width="6.5546875" style="203" customWidth="1"/>
    <col min="13841" max="13841" width="9.77734375" style="203" customWidth="1"/>
    <col min="13842" max="14061" width="6.77734375" style="203" customWidth="1"/>
    <col min="14062" max="14062" width="39.44140625" style="203" customWidth="1"/>
    <col min="14063" max="14063" width="2.21875" style="203" customWidth="1"/>
    <col min="14064" max="14065" width="12.77734375" style="203" customWidth="1"/>
    <col min="14066" max="14066" width="11.77734375" style="203" customWidth="1"/>
    <col min="14067" max="14068" width="6.5546875" style="203" customWidth="1"/>
    <col min="14069" max="14069" width="14.21875" style="203" customWidth="1"/>
    <col min="14070" max="14070" width="3" style="203" customWidth="1"/>
    <col min="14071" max="14071" width="12.77734375" style="203" customWidth="1"/>
    <col min="14072" max="14072" width="11.77734375" style="203" customWidth="1"/>
    <col min="14073" max="14073" width="12.77734375" style="203" customWidth="1"/>
    <col min="14074" max="14075" width="6.5546875" style="203" customWidth="1"/>
    <col min="14076" max="14076" width="10.77734375" style="203" customWidth="1"/>
    <col min="14077" max="14077" width="1.77734375" style="203" customWidth="1"/>
    <col min="14078" max="14078" width="12.77734375" style="203" customWidth="1"/>
    <col min="14079" max="14079" width="10.21875" style="203" customWidth="1"/>
    <col min="14080" max="14080" width="13.5546875" style="203" customWidth="1"/>
    <col min="14081" max="14082" width="6.5546875" style="203" customWidth="1"/>
    <col min="14083" max="14083" width="10.77734375" style="203" customWidth="1"/>
    <col min="14084" max="14084" width="1.5546875" style="203" customWidth="1"/>
    <col min="14085" max="14085" width="12.77734375" style="203" customWidth="1"/>
    <col min="14086" max="14086" width="10.21875" style="203" customWidth="1"/>
    <col min="14087" max="14087" width="12.77734375" style="203" customWidth="1"/>
    <col min="14088" max="14089" width="6.5546875" style="203" customWidth="1"/>
    <col min="14090" max="14090" width="9.77734375" style="203" customWidth="1"/>
    <col min="14091" max="14091" width="1.5546875" style="203" customWidth="1"/>
    <col min="14092" max="14092" width="12.77734375" style="203" customWidth="1"/>
    <col min="14093" max="14093" width="10.21875" style="203" customWidth="1"/>
    <col min="14094" max="14094" width="11.77734375" style="203" customWidth="1"/>
    <col min="14095" max="14096" width="6.5546875" style="203" customWidth="1"/>
    <col min="14097" max="14097" width="9.77734375" style="203" customWidth="1"/>
    <col min="14098" max="14317" width="6.77734375" style="203" customWidth="1"/>
    <col min="14318" max="14318" width="39.44140625" style="203" customWidth="1"/>
    <col min="14319" max="14319" width="2.21875" style="203" customWidth="1"/>
    <col min="14320" max="14321" width="12.77734375" style="203" customWidth="1"/>
    <col min="14322" max="14322" width="11.77734375" style="203" customWidth="1"/>
    <col min="14323" max="14324" width="6.5546875" style="203" customWidth="1"/>
    <col min="14325" max="14325" width="14.21875" style="203" customWidth="1"/>
    <col min="14326" max="14326" width="3" style="203" customWidth="1"/>
    <col min="14327" max="14327" width="12.77734375" style="203" customWidth="1"/>
    <col min="14328" max="14328" width="11.77734375" style="203" customWidth="1"/>
    <col min="14329" max="14329" width="12.77734375" style="203" customWidth="1"/>
    <col min="14330" max="14331" width="6.5546875" style="203" customWidth="1"/>
    <col min="14332" max="14332" width="10.77734375" style="203" customWidth="1"/>
    <col min="14333" max="14333" width="1.77734375" style="203" customWidth="1"/>
    <col min="14334" max="14334" width="12.77734375" style="203" customWidth="1"/>
    <col min="14335" max="14335" width="10.21875" style="203" customWidth="1"/>
    <col min="14336" max="14336" width="13.5546875" style="203" customWidth="1"/>
    <col min="14337" max="14338" width="6.5546875" style="203" customWidth="1"/>
    <col min="14339" max="14339" width="10.77734375" style="203" customWidth="1"/>
    <col min="14340" max="14340" width="1.5546875" style="203" customWidth="1"/>
    <col min="14341" max="14341" width="12.77734375" style="203" customWidth="1"/>
    <col min="14342" max="14342" width="10.21875" style="203" customWidth="1"/>
    <col min="14343" max="14343" width="12.77734375" style="203" customWidth="1"/>
    <col min="14344" max="14345" width="6.5546875" style="203" customWidth="1"/>
    <col min="14346" max="14346" width="9.77734375" style="203" customWidth="1"/>
    <col min="14347" max="14347" width="1.5546875" style="203" customWidth="1"/>
    <col min="14348" max="14348" width="12.77734375" style="203" customWidth="1"/>
    <col min="14349" max="14349" width="10.21875" style="203" customWidth="1"/>
    <col min="14350" max="14350" width="11.77734375" style="203" customWidth="1"/>
    <col min="14351" max="14352" width="6.5546875" style="203" customWidth="1"/>
    <col min="14353" max="14353" width="9.77734375" style="203" customWidth="1"/>
    <col min="14354" max="14573" width="6.77734375" style="203" customWidth="1"/>
    <col min="14574" max="14574" width="39.44140625" style="203" customWidth="1"/>
    <col min="14575" max="14575" width="2.21875" style="203" customWidth="1"/>
    <col min="14576" max="14577" width="12.77734375" style="203" customWidth="1"/>
    <col min="14578" max="14578" width="11.77734375" style="203" customWidth="1"/>
    <col min="14579" max="14580" width="6.5546875" style="203" customWidth="1"/>
    <col min="14581" max="14581" width="14.21875" style="203" customWidth="1"/>
    <col min="14582" max="14582" width="3" style="203" customWidth="1"/>
    <col min="14583" max="14583" width="12.77734375" style="203" customWidth="1"/>
    <col min="14584" max="14584" width="11.77734375" style="203" customWidth="1"/>
    <col min="14585" max="14585" width="12.77734375" style="203" customWidth="1"/>
    <col min="14586" max="14587" width="6.5546875" style="203" customWidth="1"/>
    <col min="14588" max="14588" width="10.77734375" style="203" customWidth="1"/>
    <col min="14589" max="14589" width="1.77734375" style="203" customWidth="1"/>
    <col min="14590" max="14590" width="12.77734375" style="203" customWidth="1"/>
    <col min="14591" max="14591" width="10.21875" style="203" customWidth="1"/>
    <col min="14592" max="14592" width="13.5546875" style="203" customWidth="1"/>
    <col min="14593" max="14594" width="6.5546875" style="203" customWidth="1"/>
    <col min="14595" max="14595" width="10.77734375" style="203" customWidth="1"/>
    <col min="14596" max="14596" width="1.5546875" style="203" customWidth="1"/>
    <col min="14597" max="14597" width="12.77734375" style="203" customWidth="1"/>
    <col min="14598" max="14598" width="10.21875" style="203" customWidth="1"/>
    <col min="14599" max="14599" width="12.77734375" style="203" customWidth="1"/>
    <col min="14600" max="14601" width="6.5546875" style="203" customWidth="1"/>
    <col min="14602" max="14602" width="9.77734375" style="203" customWidth="1"/>
    <col min="14603" max="14603" width="1.5546875" style="203" customWidth="1"/>
    <col min="14604" max="14604" width="12.77734375" style="203" customWidth="1"/>
    <col min="14605" max="14605" width="10.21875" style="203" customWidth="1"/>
    <col min="14606" max="14606" width="11.77734375" style="203" customWidth="1"/>
    <col min="14607" max="14608" width="6.5546875" style="203" customWidth="1"/>
    <col min="14609" max="14609" width="9.77734375" style="203" customWidth="1"/>
    <col min="14610" max="14829" width="6.77734375" style="203" customWidth="1"/>
    <col min="14830" max="14830" width="39.44140625" style="203" customWidth="1"/>
    <col min="14831" max="14831" width="2.21875" style="203" customWidth="1"/>
    <col min="14832" max="14833" width="12.77734375" style="203" customWidth="1"/>
    <col min="14834" max="14834" width="11.77734375" style="203" customWidth="1"/>
    <col min="14835" max="14836" width="6.5546875" style="203" customWidth="1"/>
    <col min="14837" max="14837" width="14.21875" style="203" customWidth="1"/>
    <col min="14838" max="14838" width="3" style="203" customWidth="1"/>
    <col min="14839" max="14839" width="12.77734375" style="203" customWidth="1"/>
    <col min="14840" max="14840" width="11.77734375" style="203" customWidth="1"/>
    <col min="14841" max="14841" width="12.77734375" style="203" customWidth="1"/>
    <col min="14842" max="14843" width="6.5546875" style="203" customWidth="1"/>
    <col min="14844" max="14844" width="10.77734375" style="203" customWidth="1"/>
    <col min="14845" max="14845" width="1.77734375" style="203" customWidth="1"/>
    <col min="14846" max="14846" width="12.77734375" style="203" customWidth="1"/>
    <col min="14847" max="14847" width="10.21875" style="203" customWidth="1"/>
    <col min="14848" max="14848" width="13.5546875" style="203" customWidth="1"/>
    <col min="14849" max="14850" width="6.5546875" style="203" customWidth="1"/>
    <col min="14851" max="14851" width="10.77734375" style="203" customWidth="1"/>
    <col min="14852" max="14852" width="1.5546875" style="203" customWidth="1"/>
    <col min="14853" max="14853" width="12.77734375" style="203" customWidth="1"/>
    <col min="14854" max="14854" width="10.21875" style="203" customWidth="1"/>
    <col min="14855" max="14855" width="12.77734375" style="203" customWidth="1"/>
    <col min="14856" max="14857" width="6.5546875" style="203" customWidth="1"/>
    <col min="14858" max="14858" width="9.77734375" style="203" customWidth="1"/>
    <col min="14859" max="14859" width="1.5546875" style="203" customWidth="1"/>
    <col min="14860" max="14860" width="12.77734375" style="203" customWidth="1"/>
    <col min="14861" max="14861" width="10.21875" style="203" customWidth="1"/>
    <col min="14862" max="14862" width="11.77734375" style="203" customWidth="1"/>
    <col min="14863" max="14864" width="6.5546875" style="203" customWidth="1"/>
    <col min="14865" max="14865" width="9.77734375" style="203" customWidth="1"/>
    <col min="14866" max="15085" width="6.77734375" style="203" customWidth="1"/>
    <col min="15086" max="15086" width="39.44140625" style="203" customWidth="1"/>
    <col min="15087" max="15087" width="2.21875" style="203" customWidth="1"/>
    <col min="15088" max="15089" width="12.77734375" style="203" customWidth="1"/>
    <col min="15090" max="15090" width="11.77734375" style="203" customWidth="1"/>
    <col min="15091" max="15092" width="6.5546875" style="203" customWidth="1"/>
    <col min="15093" max="15093" width="14.21875" style="203" customWidth="1"/>
    <col min="15094" max="15094" width="3" style="203" customWidth="1"/>
    <col min="15095" max="15095" width="12.77734375" style="203" customWidth="1"/>
    <col min="15096" max="15096" width="11.77734375" style="203" customWidth="1"/>
    <col min="15097" max="15097" width="12.77734375" style="203" customWidth="1"/>
    <col min="15098" max="15099" width="6.5546875" style="203" customWidth="1"/>
    <col min="15100" max="15100" width="10.77734375" style="203" customWidth="1"/>
    <col min="15101" max="15101" width="1.77734375" style="203" customWidth="1"/>
    <col min="15102" max="15102" width="12.77734375" style="203" customWidth="1"/>
    <col min="15103" max="15103" width="10.21875" style="203" customWidth="1"/>
    <col min="15104" max="15104" width="13.5546875" style="203" customWidth="1"/>
    <col min="15105" max="15106" width="6.5546875" style="203" customWidth="1"/>
    <col min="15107" max="15107" width="10.77734375" style="203" customWidth="1"/>
    <col min="15108" max="15108" width="1.5546875" style="203" customWidth="1"/>
    <col min="15109" max="15109" width="12.77734375" style="203" customWidth="1"/>
    <col min="15110" max="15110" width="10.21875" style="203" customWidth="1"/>
    <col min="15111" max="15111" width="12.77734375" style="203" customWidth="1"/>
    <col min="15112" max="15113" width="6.5546875" style="203" customWidth="1"/>
    <col min="15114" max="15114" width="9.77734375" style="203" customWidth="1"/>
    <col min="15115" max="15115" width="1.5546875" style="203" customWidth="1"/>
    <col min="15116" max="15116" width="12.77734375" style="203" customWidth="1"/>
    <col min="15117" max="15117" width="10.21875" style="203" customWidth="1"/>
    <col min="15118" max="15118" width="11.77734375" style="203" customWidth="1"/>
    <col min="15119" max="15120" width="6.5546875" style="203" customWidth="1"/>
    <col min="15121" max="15121" width="9.77734375" style="203" customWidth="1"/>
    <col min="15122" max="15341" width="6.77734375" style="203" customWidth="1"/>
    <col min="15342" max="15342" width="39.44140625" style="203" customWidth="1"/>
    <col min="15343" max="15343" width="2.21875" style="203" customWidth="1"/>
    <col min="15344" max="15345" width="12.77734375" style="203" customWidth="1"/>
    <col min="15346" max="15346" width="11.77734375" style="203" customWidth="1"/>
    <col min="15347" max="15348" width="6.5546875" style="203" customWidth="1"/>
    <col min="15349" max="15349" width="14.21875" style="203" customWidth="1"/>
    <col min="15350" max="15350" width="3" style="203" customWidth="1"/>
    <col min="15351" max="15351" width="12.77734375" style="203" customWidth="1"/>
    <col min="15352" max="15352" width="11.77734375" style="203" customWidth="1"/>
    <col min="15353" max="15353" width="12.77734375" style="203" customWidth="1"/>
    <col min="15354" max="15355" width="6.5546875" style="203" customWidth="1"/>
    <col min="15356" max="15356" width="10.77734375" style="203" customWidth="1"/>
    <col min="15357" max="15357" width="1.77734375" style="203" customWidth="1"/>
    <col min="15358" max="15358" width="12.77734375" style="203" customWidth="1"/>
    <col min="15359" max="15359" width="10.21875" style="203" customWidth="1"/>
    <col min="15360" max="15360" width="13.5546875" style="203" customWidth="1"/>
    <col min="15361" max="15362" width="6.5546875" style="203" customWidth="1"/>
    <col min="15363" max="15363" width="10.77734375" style="203" customWidth="1"/>
    <col min="15364" max="15364" width="1.5546875" style="203" customWidth="1"/>
    <col min="15365" max="15365" width="12.77734375" style="203" customWidth="1"/>
    <col min="15366" max="15366" width="10.21875" style="203" customWidth="1"/>
    <col min="15367" max="15367" width="12.77734375" style="203" customWidth="1"/>
    <col min="15368" max="15369" width="6.5546875" style="203" customWidth="1"/>
    <col min="15370" max="15370" width="9.77734375" style="203" customWidth="1"/>
    <col min="15371" max="15371" width="1.5546875" style="203" customWidth="1"/>
    <col min="15372" max="15372" width="12.77734375" style="203" customWidth="1"/>
    <col min="15373" max="15373" width="10.21875" style="203" customWidth="1"/>
    <col min="15374" max="15374" width="11.77734375" style="203" customWidth="1"/>
    <col min="15375" max="15376" width="6.5546875" style="203" customWidth="1"/>
    <col min="15377" max="15377" width="9.77734375" style="203" customWidth="1"/>
    <col min="15378" max="15597" width="6.77734375" style="203" customWidth="1"/>
    <col min="15598" max="15598" width="39.44140625" style="203" customWidth="1"/>
    <col min="15599" max="15599" width="2.21875" style="203" customWidth="1"/>
    <col min="15600" max="15601" width="12.77734375" style="203" customWidth="1"/>
    <col min="15602" max="15602" width="11.77734375" style="203" customWidth="1"/>
    <col min="15603" max="15604" width="6.5546875" style="203" customWidth="1"/>
    <col min="15605" max="15605" width="14.21875" style="203" customWidth="1"/>
    <col min="15606" max="15606" width="3" style="203" customWidth="1"/>
    <col min="15607" max="15607" width="12.77734375" style="203" customWidth="1"/>
    <col min="15608" max="15608" width="11.77734375" style="203" customWidth="1"/>
    <col min="15609" max="15609" width="12.77734375" style="203" customWidth="1"/>
    <col min="15610" max="15611" width="6.5546875" style="203" customWidth="1"/>
    <col min="15612" max="15612" width="10.77734375" style="203" customWidth="1"/>
    <col min="15613" max="15613" width="1.77734375" style="203" customWidth="1"/>
    <col min="15614" max="15614" width="12.77734375" style="203" customWidth="1"/>
    <col min="15615" max="15615" width="10.21875" style="203" customWidth="1"/>
    <col min="15616" max="15616" width="13.5546875" style="203" customWidth="1"/>
    <col min="15617" max="15618" width="6.5546875" style="203" customWidth="1"/>
    <col min="15619" max="15619" width="10.77734375" style="203" customWidth="1"/>
    <col min="15620" max="15620" width="1.5546875" style="203" customWidth="1"/>
    <col min="15621" max="15621" width="12.77734375" style="203" customWidth="1"/>
    <col min="15622" max="15622" width="10.21875" style="203" customWidth="1"/>
    <col min="15623" max="15623" width="12.77734375" style="203" customWidth="1"/>
    <col min="15624" max="15625" width="6.5546875" style="203" customWidth="1"/>
    <col min="15626" max="15626" width="9.77734375" style="203" customWidth="1"/>
    <col min="15627" max="15627" width="1.5546875" style="203" customWidth="1"/>
    <col min="15628" max="15628" width="12.77734375" style="203" customWidth="1"/>
    <col min="15629" max="15629" width="10.21875" style="203" customWidth="1"/>
    <col min="15630" max="15630" width="11.77734375" style="203" customWidth="1"/>
    <col min="15631" max="15632" width="6.5546875" style="203" customWidth="1"/>
    <col min="15633" max="15633" width="9.77734375" style="203" customWidth="1"/>
    <col min="15634" max="15853" width="6.77734375" style="203" customWidth="1"/>
    <col min="15854" max="15854" width="39.44140625" style="203" customWidth="1"/>
    <col min="15855" max="15855" width="2.21875" style="203" customWidth="1"/>
    <col min="15856" max="15857" width="12.77734375" style="203" customWidth="1"/>
    <col min="15858" max="15858" width="11.77734375" style="203" customWidth="1"/>
    <col min="15859" max="15860" width="6.5546875" style="203" customWidth="1"/>
    <col min="15861" max="15861" width="14.21875" style="203" customWidth="1"/>
    <col min="15862" max="15862" width="3" style="203" customWidth="1"/>
    <col min="15863" max="15863" width="12.77734375" style="203" customWidth="1"/>
    <col min="15864" max="15864" width="11.77734375" style="203" customWidth="1"/>
    <col min="15865" max="15865" width="12.77734375" style="203" customWidth="1"/>
    <col min="15866" max="15867" width="6.5546875" style="203" customWidth="1"/>
    <col min="15868" max="15868" width="10.77734375" style="203" customWidth="1"/>
    <col min="15869" max="15869" width="1.77734375" style="203" customWidth="1"/>
    <col min="15870" max="15870" width="12.77734375" style="203" customWidth="1"/>
    <col min="15871" max="15871" width="10.21875" style="203" customWidth="1"/>
    <col min="15872" max="15872" width="13.5546875" style="203" customWidth="1"/>
    <col min="15873" max="15874" width="6.5546875" style="203" customWidth="1"/>
    <col min="15875" max="15875" width="10.77734375" style="203" customWidth="1"/>
    <col min="15876" max="15876" width="1.5546875" style="203" customWidth="1"/>
    <col min="15877" max="15877" width="12.77734375" style="203" customWidth="1"/>
    <col min="15878" max="15878" width="10.21875" style="203" customWidth="1"/>
    <col min="15879" max="15879" width="12.77734375" style="203" customWidth="1"/>
    <col min="15880" max="15881" width="6.5546875" style="203" customWidth="1"/>
    <col min="15882" max="15882" width="9.77734375" style="203" customWidth="1"/>
    <col min="15883" max="15883" width="1.5546875" style="203" customWidth="1"/>
    <col min="15884" max="15884" width="12.77734375" style="203" customWidth="1"/>
    <col min="15885" max="15885" width="10.21875" style="203" customWidth="1"/>
    <col min="15886" max="15886" width="11.77734375" style="203" customWidth="1"/>
    <col min="15887" max="15888" width="6.5546875" style="203" customWidth="1"/>
    <col min="15889" max="15889" width="9.77734375" style="203" customWidth="1"/>
    <col min="15890" max="16109" width="6.77734375" style="203" customWidth="1"/>
    <col min="16110" max="16110" width="39.44140625" style="203" customWidth="1"/>
    <col min="16111" max="16111" width="2.21875" style="203" customWidth="1"/>
    <col min="16112" max="16113" width="12.77734375" style="203" customWidth="1"/>
    <col min="16114" max="16114" width="11.77734375" style="203" customWidth="1"/>
    <col min="16115" max="16116" width="6.5546875" style="203" customWidth="1"/>
    <col min="16117" max="16117" width="14.21875" style="203" customWidth="1"/>
    <col min="16118" max="16118" width="3" style="203" customWidth="1"/>
    <col min="16119" max="16119" width="12.77734375" style="203" customWidth="1"/>
    <col min="16120" max="16120" width="11.77734375" style="203" customWidth="1"/>
    <col min="16121" max="16121" width="12.77734375" style="203" customWidth="1"/>
    <col min="16122" max="16123" width="6.5546875" style="203" customWidth="1"/>
    <col min="16124" max="16124" width="10.77734375" style="203" customWidth="1"/>
    <col min="16125" max="16125" width="1.77734375" style="203" customWidth="1"/>
    <col min="16126" max="16126" width="12.77734375" style="203" customWidth="1"/>
    <col min="16127" max="16127" width="10.21875" style="203" customWidth="1"/>
    <col min="16128" max="16128" width="13.5546875" style="203" customWidth="1"/>
    <col min="16129" max="16130" width="6.5546875" style="203" customWidth="1"/>
    <col min="16131" max="16131" width="10.77734375" style="203" customWidth="1"/>
    <col min="16132" max="16132" width="1.5546875" style="203" customWidth="1"/>
    <col min="16133" max="16133" width="12.77734375" style="203" customWidth="1"/>
    <col min="16134" max="16134" width="10.21875" style="203" customWidth="1"/>
    <col min="16135" max="16135" width="12.77734375" style="203" customWidth="1"/>
    <col min="16136" max="16137" width="6.5546875" style="203" customWidth="1"/>
    <col min="16138" max="16138" width="9.77734375" style="203" customWidth="1"/>
    <col min="16139" max="16139" width="1.5546875" style="203" customWidth="1"/>
    <col min="16140" max="16140" width="12.77734375" style="203" customWidth="1"/>
    <col min="16141" max="16141" width="10.21875" style="203" customWidth="1"/>
    <col min="16142" max="16142" width="11.77734375" style="203" customWidth="1"/>
    <col min="16143" max="16144" width="6.5546875" style="203" customWidth="1"/>
    <col min="16145" max="16145" width="9.77734375" style="203" customWidth="1"/>
    <col min="16146" max="16384" width="6.77734375" style="203" customWidth="1"/>
  </cols>
  <sheetData>
    <row r="1" spans="1:32" s="141" customFormat="1" ht="12.75" customHeight="1" x14ac:dyDescent="0.3">
      <c r="B1" s="299"/>
      <c r="C1" s="264"/>
      <c r="D1" s="264"/>
      <c r="E1" s="193"/>
      <c r="AE1" s="166"/>
      <c r="AF1" s="166"/>
    </row>
    <row r="2" spans="1:32" s="141" customFormat="1" ht="12.75" customHeight="1" x14ac:dyDescent="0.3">
      <c r="B2" s="299"/>
      <c r="C2" s="264"/>
      <c r="D2" s="264"/>
      <c r="AE2" s="166"/>
      <c r="AF2" s="166"/>
    </row>
    <row r="3" spans="1:32" s="147" customFormat="1" ht="12.75" customHeight="1" x14ac:dyDescent="0.3">
      <c r="B3" s="300"/>
      <c r="C3" s="272"/>
      <c r="D3" s="272"/>
      <c r="I3" s="147" t="s">
        <v>358</v>
      </c>
      <c r="S3" s="147" t="s">
        <v>13764</v>
      </c>
      <c r="AE3" s="167"/>
      <c r="AF3" s="167"/>
    </row>
    <row r="4" spans="1:32" s="141" customFormat="1" ht="12.75" customHeight="1" x14ac:dyDescent="0.3">
      <c r="B4" s="299"/>
      <c r="C4" s="264"/>
      <c r="D4" s="264"/>
      <c r="AE4" s="166"/>
      <c r="AF4" s="166"/>
    </row>
    <row r="5" spans="1:32" s="141" customFormat="1" ht="12.75" customHeight="1" x14ac:dyDescent="0.3">
      <c r="B5" s="299"/>
      <c r="C5" s="264"/>
      <c r="D5" s="264"/>
      <c r="E5" s="156"/>
      <c r="AE5" s="166"/>
      <c r="AF5" s="166"/>
    </row>
    <row r="6" spans="1:32" s="141" customFormat="1" ht="12.75" customHeight="1" thickBot="1" x14ac:dyDescent="0.35">
      <c r="B6" s="299"/>
      <c r="C6" s="264"/>
      <c r="D6" s="264"/>
      <c r="Z6" s="156"/>
      <c r="AE6" s="166"/>
      <c r="AF6" s="166"/>
    </row>
    <row r="7" spans="1:32" s="158" customFormat="1" ht="15.6" customHeight="1" thickTop="1" thickBot="1" x14ac:dyDescent="0.35">
      <c r="A7" s="210" t="s">
        <v>13763</v>
      </c>
      <c r="B7" s="301"/>
      <c r="C7" s="266"/>
      <c r="D7" s="266"/>
      <c r="E7" s="351" t="s">
        <v>1</v>
      </c>
      <c r="F7" s="351"/>
      <c r="G7" s="351"/>
      <c r="H7" s="351"/>
      <c r="J7" s="351" t="s">
        <v>2</v>
      </c>
      <c r="K7" s="351"/>
      <c r="L7" s="351"/>
      <c r="M7" s="351"/>
      <c r="O7" s="351" t="s">
        <v>3</v>
      </c>
      <c r="P7" s="351"/>
      <c r="Q7" s="351"/>
      <c r="R7" s="351"/>
      <c r="T7" s="351" t="s">
        <v>4</v>
      </c>
      <c r="U7" s="351"/>
      <c r="V7" s="351"/>
      <c r="W7" s="351"/>
      <c r="Y7" s="351" t="s">
        <v>5</v>
      </c>
      <c r="Z7" s="351"/>
      <c r="AA7" s="351"/>
      <c r="AB7" s="351"/>
      <c r="AE7" s="237"/>
      <c r="AF7" s="237"/>
    </row>
    <row r="8" spans="1:32" s="146" customFormat="1" ht="13.8" thickTop="1" x14ac:dyDescent="0.3">
      <c r="A8" s="211" t="s">
        <v>13762</v>
      </c>
      <c r="B8" s="302"/>
      <c r="C8" s="267"/>
      <c r="D8" s="267"/>
      <c r="E8" s="211" t="s">
        <v>8</v>
      </c>
      <c r="F8" s="211" t="s">
        <v>9</v>
      </c>
      <c r="G8" s="211" t="s">
        <v>10</v>
      </c>
      <c r="H8" s="211" t="s">
        <v>12</v>
      </c>
      <c r="J8" s="211" t="s">
        <v>8</v>
      </c>
      <c r="K8" s="211" t="s">
        <v>9</v>
      </c>
      <c r="L8" s="211" t="s">
        <v>10</v>
      </c>
      <c r="M8" s="211" t="s">
        <v>12</v>
      </c>
      <c r="O8" s="211" t="s">
        <v>8</v>
      </c>
      <c r="P8" s="211" t="s">
        <v>9</v>
      </c>
      <c r="Q8" s="211" t="s">
        <v>10</v>
      </c>
      <c r="R8" s="211" t="s">
        <v>12</v>
      </c>
      <c r="T8" s="211" t="s">
        <v>8</v>
      </c>
      <c r="U8" s="211" t="s">
        <v>9</v>
      </c>
      <c r="V8" s="211" t="s">
        <v>10</v>
      </c>
      <c r="W8" s="211" t="s">
        <v>12</v>
      </c>
      <c r="Y8" s="211" t="s">
        <v>8</v>
      </c>
      <c r="Z8" s="211" t="s">
        <v>9</v>
      </c>
      <c r="AA8" s="211" t="s">
        <v>10</v>
      </c>
      <c r="AB8" s="211" t="s">
        <v>12</v>
      </c>
      <c r="AE8" s="238"/>
      <c r="AF8" s="238"/>
    </row>
    <row r="9" spans="1:32" s="215" customFormat="1" ht="13.2" x14ac:dyDescent="0.3">
      <c r="A9" s="212" t="s">
        <v>271</v>
      </c>
      <c r="B9" s="300"/>
      <c r="C9" s="273"/>
      <c r="D9" s="273"/>
      <c r="E9" s="213">
        <f>SUBTOTAL(9,E10:E373)</f>
        <v>12579383.79788</v>
      </c>
      <c r="F9" s="213">
        <f>SUBTOTAL(9,F10:F373)</f>
        <v>10944579.291823732</v>
      </c>
      <c r="G9" s="178">
        <f t="shared" ref="G9" si="0">+IF(E9=0,0,F9*100/E9)</f>
        <v>87.004097081990778</v>
      </c>
      <c r="H9" s="213">
        <f>+E9-F9</f>
        <v>1634804.5060562678</v>
      </c>
      <c r="I9" s="214"/>
      <c r="J9" s="213">
        <f>SUBTOTAL(9,J10:J373)</f>
        <v>9788522.6507999916</v>
      </c>
      <c r="K9" s="213">
        <f>SUBTOTAL(9,K10:K373)</f>
        <v>8676216.216695128</v>
      </c>
      <c r="L9" s="178">
        <f t="shared" ref="L9" si="1">+IF(J9=0,0,K9*100/J9)</f>
        <v>88.636626038619241</v>
      </c>
      <c r="M9" s="213">
        <f>+J9-K9</f>
        <v>1112306.4341048636</v>
      </c>
      <c r="N9" s="214"/>
      <c r="O9" s="213">
        <f>SUBTOTAL(9,O10:O373)</f>
        <v>2954165.8828000007</v>
      </c>
      <c r="P9" s="213">
        <f>(SUBTOTAL(9,P10:P373))-0</f>
        <v>1939382.8627306691</v>
      </c>
      <c r="Q9" s="178">
        <f t="shared" ref="Q9" si="2">+IF(O9=0,0,P9*100/O9)</f>
        <v>65.649084705172143</v>
      </c>
      <c r="R9" s="213">
        <f>+O9-P9</f>
        <v>1014783.0200693316</v>
      </c>
      <c r="S9" s="214"/>
      <c r="T9" s="213">
        <f>SUBTOTAL(9,T10:T373)</f>
        <v>826853.96909999999</v>
      </c>
      <c r="U9" s="213">
        <f>SUBTOTAL(9,U10:U373)</f>
        <v>893833.07271470013</v>
      </c>
      <c r="V9" s="178">
        <f t="shared" ref="V9" si="3">+IF(T9=0,0,U9*100/T9)</f>
        <v>108.10047555163875</v>
      </c>
      <c r="W9" s="213">
        <f>+T9-U9</f>
        <v>-66979.103614700143</v>
      </c>
      <c r="X9" s="214"/>
      <c r="Y9" s="213">
        <f>SUBTOTAL(9,Y10:Y373)</f>
        <v>1844419.8256000001</v>
      </c>
      <c r="Z9" s="213">
        <f>SUBTOTAL(9,Z10:Z373)</f>
        <v>1896452.2152500001</v>
      </c>
      <c r="AA9" s="178">
        <f t="shared" ref="AA9" si="4">+IF(Y9=0,0,Z9*100/Y9)</f>
        <v>102.82107082822499</v>
      </c>
      <c r="AB9" s="213">
        <f>+Y9-Z9</f>
        <v>-52032.389650000026</v>
      </c>
      <c r="AE9" s="239"/>
      <c r="AF9" s="239"/>
    </row>
    <row r="10" spans="1:32" s="220" customFormat="1" ht="13.2" x14ac:dyDescent="0.3">
      <c r="A10" s="212" t="s">
        <v>359</v>
      </c>
      <c r="B10" s="300" t="s">
        <v>7464</v>
      </c>
      <c r="C10" s="274">
        <v>159261.34879999983</v>
      </c>
      <c r="D10" s="274">
        <v>143034.98386440997</v>
      </c>
      <c r="E10" s="213">
        <f>+J10+O10+T10+Y10-C10</f>
        <v>3512842.9259999976</v>
      </c>
      <c r="F10" s="213">
        <f>+K10+P10+U10+Z10-D10</f>
        <v>2795910.5868088817</v>
      </c>
      <c r="G10" s="178"/>
      <c r="H10" s="213">
        <f t="shared" ref="H10:H73" si="5">+E10-F10</f>
        <v>716932.33919111593</v>
      </c>
      <c r="I10" s="214"/>
      <c r="J10" s="213">
        <v>2707291.5165999969</v>
      </c>
      <c r="K10" s="213">
        <v>2104443.5091847721</v>
      </c>
      <c r="L10" s="178"/>
      <c r="M10" s="213">
        <f t="shared" ref="M10:M73" si="6">+J10-K10</f>
        <v>602848.0074152248</v>
      </c>
      <c r="N10" s="214"/>
      <c r="O10" s="213">
        <v>934879.83460000053</v>
      </c>
      <c r="P10" s="213">
        <v>811319.12108300917</v>
      </c>
      <c r="Q10" s="178"/>
      <c r="R10" s="213">
        <f t="shared" ref="R10:R73" si="7">+O10-P10</f>
        <v>123560.71351699135</v>
      </c>
      <c r="S10" s="214"/>
      <c r="T10" s="213">
        <v>11083.447999999999</v>
      </c>
      <c r="U10" s="213">
        <v>4667.1788055099996</v>
      </c>
      <c r="V10" s="178">
        <v>0</v>
      </c>
      <c r="W10" s="213">
        <f t="shared" ref="W10:W73" si="8">+T10-U10</f>
        <v>6416.2691944899989</v>
      </c>
      <c r="X10" s="214"/>
      <c r="Y10" s="213">
        <v>18849.475600000005</v>
      </c>
      <c r="Z10" s="213">
        <v>18515.761600000085</v>
      </c>
      <c r="AA10" s="178">
        <v>0</v>
      </c>
      <c r="AB10" s="213">
        <f t="shared" ref="AB10:AB73" si="9">+Y10-Z10</f>
        <v>333.71399999991991</v>
      </c>
      <c r="AC10" s="236"/>
      <c r="AE10" s="236"/>
      <c r="AF10" s="236"/>
    </row>
    <row r="11" spans="1:32" s="220" customFormat="1" ht="14.4" hidden="1" x14ac:dyDescent="0.3">
      <c r="A11" s="226" t="s">
        <v>6641</v>
      </c>
      <c r="B11" s="288" t="s">
        <v>7107</v>
      </c>
      <c r="C11" s="274">
        <v>153292.65989999994</v>
      </c>
      <c r="D11" s="274">
        <v>138320.36911701987</v>
      </c>
      <c r="E11" s="233">
        <f t="shared" ref="E11:E73" si="10">+J11+O11+T11+Y11</f>
        <v>2219376.2242000001</v>
      </c>
      <c r="F11" s="233">
        <f t="shared" ref="F11:F73" si="11">+K11+P11+U11+Z11</f>
        <v>1921086.0586444594</v>
      </c>
      <c r="G11" s="178"/>
      <c r="H11" s="233">
        <f t="shared" si="5"/>
        <v>298290.16555554071</v>
      </c>
      <c r="I11" s="221"/>
      <c r="J11" s="233">
        <v>1401392.0152000003</v>
      </c>
      <c r="K11" s="233">
        <v>1215558.8561576682</v>
      </c>
      <c r="L11" s="178"/>
      <c r="M11" s="233">
        <f t="shared" si="6"/>
        <v>185833.15904233209</v>
      </c>
      <c r="N11" s="221"/>
      <c r="O11" s="233">
        <v>785788.94910000009</v>
      </c>
      <c r="P11" s="233">
        <v>687011.44088679121</v>
      </c>
      <c r="Q11" s="178"/>
      <c r="R11" s="233">
        <f t="shared" si="7"/>
        <v>98777.508213208872</v>
      </c>
      <c r="S11" s="221"/>
      <c r="T11" s="219">
        <v>13668.875099999999</v>
      </c>
      <c r="U11" s="219">
        <v>0</v>
      </c>
      <c r="V11" s="178">
        <v>0</v>
      </c>
      <c r="W11" s="219">
        <f t="shared" si="8"/>
        <v>13668.875099999999</v>
      </c>
      <c r="X11" s="221"/>
      <c r="Y11" s="219">
        <v>18526.3848</v>
      </c>
      <c r="Z11" s="219">
        <v>18515.761600000085</v>
      </c>
      <c r="AA11" s="178">
        <v>0</v>
      </c>
      <c r="AB11" s="219">
        <f t="shared" si="9"/>
        <v>10.623199999914505</v>
      </c>
      <c r="AC11" s="236"/>
      <c r="AE11" s="236"/>
      <c r="AF11" s="236"/>
    </row>
    <row r="12" spans="1:32" s="220" customFormat="1" ht="14.4" hidden="1" x14ac:dyDescent="0.3">
      <c r="A12" s="226" t="s">
        <v>6642</v>
      </c>
      <c r="B12" s="288" t="s">
        <v>7108</v>
      </c>
      <c r="C12" s="274">
        <v>434.00680000000011</v>
      </c>
      <c r="D12" s="274">
        <v>331.28861685000015</v>
      </c>
      <c r="E12" s="233">
        <f t="shared" si="10"/>
        <v>8615.619999999999</v>
      </c>
      <c r="F12" s="233">
        <f t="shared" si="11"/>
        <v>5994.5260627900007</v>
      </c>
      <c r="G12" s="178"/>
      <c r="H12" s="233">
        <f t="shared" si="5"/>
        <v>2621.0939372099983</v>
      </c>
      <c r="I12" s="221"/>
      <c r="J12" s="233">
        <v>6227.6864999999998</v>
      </c>
      <c r="K12" s="233">
        <v>4343.4850719800006</v>
      </c>
      <c r="L12" s="178"/>
      <c r="M12" s="233">
        <f t="shared" si="6"/>
        <v>1884.2014280199992</v>
      </c>
      <c r="N12" s="221"/>
      <c r="O12" s="233">
        <v>2387.9335000000001</v>
      </c>
      <c r="P12" s="233">
        <v>1651.04099081</v>
      </c>
      <c r="Q12" s="178"/>
      <c r="R12" s="233">
        <f t="shared" si="7"/>
        <v>736.89250919000006</v>
      </c>
      <c r="S12" s="221"/>
      <c r="T12" s="219">
        <v>0</v>
      </c>
      <c r="U12" s="219">
        <v>0</v>
      </c>
      <c r="V12" s="178">
        <v>0</v>
      </c>
      <c r="W12" s="219">
        <f t="shared" si="8"/>
        <v>0</v>
      </c>
      <c r="X12" s="221"/>
      <c r="Y12" s="219">
        <v>0</v>
      </c>
      <c r="Z12" s="219">
        <v>0</v>
      </c>
      <c r="AA12" s="178">
        <v>0</v>
      </c>
      <c r="AB12" s="219">
        <f t="shared" si="9"/>
        <v>0</v>
      </c>
      <c r="AC12" s="236"/>
      <c r="AE12" s="236"/>
      <c r="AF12" s="236"/>
    </row>
    <row r="13" spans="1:32" s="220" customFormat="1" ht="14.4" hidden="1" x14ac:dyDescent="0.3">
      <c r="A13" s="226" t="s">
        <v>6643</v>
      </c>
      <c r="B13" s="288" t="s">
        <v>7109</v>
      </c>
      <c r="C13" s="274">
        <v>1101.9546000000003</v>
      </c>
      <c r="D13" s="274">
        <v>960.45621972000049</v>
      </c>
      <c r="E13" s="233">
        <f t="shared" si="10"/>
        <v>26599.655299999991</v>
      </c>
      <c r="F13" s="233">
        <f t="shared" si="11"/>
        <v>16656.094511509993</v>
      </c>
      <c r="G13" s="178"/>
      <c r="H13" s="233">
        <f t="shared" si="5"/>
        <v>9943.5607884899982</v>
      </c>
      <c r="I13" s="221"/>
      <c r="J13" s="233">
        <v>11826.439899999998</v>
      </c>
      <c r="K13" s="233">
        <v>4415.7500172899991</v>
      </c>
      <c r="L13" s="178"/>
      <c r="M13" s="233">
        <f t="shared" si="6"/>
        <v>7410.6898827099985</v>
      </c>
      <c r="N13" s="221"/>
      <c r="O13" s="233">
        <v>13825.286999999995</v>
      </c>
      <c r="P13" s="233">
        <v>12240.344494219995</v>
      </c>
      <c r="Q13" s="178"/>
      <c r="R13" s="233">
        <f t="shared" si="7"/>
        <v>1584.9425057799999</v>
      </c>
      <c r="S13" s="221"/>
      <c r="T13" s="219">
        <v>624.83759999999995</v>
      </c>
      <c r="U13" s="219">
        <v>0</v>
      </c>
      <c r="V13" s="178">
        <v>0</v>
      </c>
      <c r="W13" s="219">
        <f t="shared" si="8"/>
        <v>624.83759999999995</v>
      </c>
      <c r="X13" s="221"/>
      <c r="Y13" s="219">
        <v>323.09079999999994</v>
      </c>
      <c r="Z13" s="219">
        <v>0</v>
      </c>
      <c r="AA13" s="178">
        <v>0</v>
      </c>
      <c r="AB13" s="219">
        <f t="shared" si="9"/>
        <v>323.09079999999994</v>
      </c>
      <c r="AC13" s="236"/>
      <c r="AE13" s="236"/>
      <c r="AF13" s="236"/>
    </row>
    <row r="14" spans="1:32" s="220" customFormat="1" ht="14.4" hidden="1" x14ac:dyDescent="0.3">
      <c r="A14" s="226" t="s">
        <v>6644</v>
      </c>
      <c r="B14" s="288" t="s">
        <v>7110</v>
      </c>
      <c r="C14" s="274">
        <v>958.18470000000013</v>
      </c>
      <c r="D14" s="274">
        <v>750.67314866000004</v>
      </c>
      <c r="E14" s="233">
        <f t="shared" si="10"/>
        <v>1147639.4003999997</v>
      </c>
      <c r="F14" s="233">
        <f t="shared" si="11"/>
        <v>789627.2847690098</v>
      </c>
      <c r="G14" s="178"/>
      <c r="H14" s="233">
        <f t="shared" si="5"/>
        <v>358012.11563098989</v>
      </c>
      <c r="I14" s="221"/>
      <c r="J14" s="233">
        <v>1147639.4003999997</v>
      </c>
      <c r="K14" s="233">
        <v>789627.2847690098</v>
      </c>
      <c r="L14" s="178"/>
      <c r="M14" s="233">
        <f t="shared" si="6"/>
        <v>358012.11563098989</v>
      </c>
      <c r="N14" s="221"/>
      <c r="O14" s="233">
        <v>0</v>
      </c>
      <c r="P14" s="233">
        <v>0</v>
      </c>
      <c r="Q14" s="178"/>
      <c r="R14" s="233">
        <f t="shared" si="7"/>
        <v>0</v>
      </c>
      <c r="S14" s="221"/>
      <c r="T14" s="219">
        <v>0</v>
      </c>
      <c r="U14" s="219">
        <v>0</v>
      </c>
      <c r="V14" s="178">
        <v>0</v>
      </c>
      <c r="W14" s="219">
        <f t="shared" si="8"/>
        <v>0</v>
      </c>
      <c r="X14" s="221"/>
      <c r="Y14" s="219">
        <v>0</v>
      </c>
      <c r="Z14" s="219">
        <v>0</v>
      </c>
      <c r="AA14" s="178">
        <v>0</v>
      </c>
      <c r="AB14" s="219">
        <f t="shared" si="9"/>
        <v>0</v>
      </c>
      <c r="AC14" s="236"/>
      <c r="AE14" s="236"/>
      <c r="AF14" s="236"/>
    </row>
    <row r="15" spans="1:32" s="220" customFormat="1" ht="14.4" hidden="1" x14ac:dyDescent="0.3">
      <c r="A15" s="226" t="s">
        <v>6645</v>
      </c>
      <c r="B15" s="288" t="s">
        <v>7111</v>
      </c>
      <c r="C15" s="274">
        <v>523.0963999999999</v>
      </c>
      <c r="D15" s="274">
        <v>102.42971530999999</v>
      </c>
      <c r="E15" s="233">
        <f t="shared" si="10"/>
        <v>124063.3584</v>
      </c>
      <c r="F15" s="233">
        <f t="shared" si="11"/>
        <v>75992.382617130002</v>
      </c>
      <c r="G15" s="178"/>
      <c r="H15" s="233">
        <f t="shared" si="5"/>
        <v>48070.975782869995</v>
      </c>
      <c r="I15" s="221"/>
      <c r="J15" s="233">
        <v>124063.3584</v>
      </c>
      <c r="K15" s="233">
        <v>75992.382617130002</v>
      </c>
      <c r="L15" s="178"/>
      <c r="M15" s="233">
        <f t="shared" si="6"/>
        <v>48070.975782869995</v>
      </c>
      <c r="N15" s="221"/>
      <c r="O15" s="233">
        <v>0</v>
      </c>
      <c r="P15" s="233">
        <v>0</v>
      </c>
      <c r="Q15" s="178"/>
      <c r="R15" s="233">
        <f t="shared" si="7"/>
        <v>0</v>
      </c>
      <c r="S15" s="221"/>
      <c r="T15" s="219">
        <v>0</v>
      </c>
      <c r="U15" s="219">
        <v>0</v>
      </c>
      <c r="V15" s="178">
        <v>0</v>
      </c>
      <c r="W15" s="219">
        <f t="shared" si="8"/>
        <v>0</v>
      </c>
      <c r="X15" s="221"/>
      <c r="Y15" s="219">
        <v>0</v>
      </c>
      <c r="Z15" s="219">
        <v>0</v>
      </c>
      <c r="AA15" s="178">
        <v>0</v>
      </c>
      <c r="AB15" s="219">
        <f t="shared" si="9"/>
        <v>0</v>
      </c>
      <c r="AC15" s="236"/>
      <c r="AE15" s="236"/>
      <c r="AF15" s="236"/>
    </row>
    <row r="16" spans="1:32" s="220" customFormat="1" ht="14.4" hidden="1" x14ac:dyDescent="0.3">
      <c r="A16" s="226" t="s">
        <v>6646</v>
      </c>
      <c r="B16" s="288" t="s">
        <v>7112</v>
      </c>
      <c r="C16" s="274">
        <v>2951.4463999999984</v>
      </c>
      <c r="D16" s="274">
        <v>2569.7670468499991</v>
      </c>
      <c r="E16" s="233">
        <f t="shared" si="10"/>
        <v>37826.821300000003</v>
      </c>
      <c r="F16" s="233">
        <f t="shared" si="11"/>
        <v>34210.727688350009</v>
      </c>
      <c r="G16" s="178"/>
      <c r="H16" s="233">
        <f t="shared" si="5"/>
        <v>3616.0936116499943</v>
      </c>
      <c r="I16" s="221"/>
      <c r="J16" s="233">
        <v>0</v>
      </c>
      <c r="K16" s="233">
        <v>0</v>
      </c>
      <c r="L16" s="178"/>
      <c r="M16" s="233">
        <f t="shared" si="6"/>
        <v>0</v>
      </c>
      <c r="N16" s="221"/>
      <c r="O16" s="233">
        <v>37826.821300000003</v>
      </c>
      <c r="P16" s="233">
        <v>34210.727688350009</v>
      </c>
      <c r="Q16" s="178"/>
      <c r="R16" s="233">
        <f t="shared" si="7"/>
        <v>3616.0936116499943</v>
      </c>
      <c r="S16" s="221"/>
      <c r="T16" s="219">
        <v>0</v>
      </c>
      <c r="U16" s="219">
        <v>0</v>
      </c>
      <c r="V16" s="178">
        <v>0</v>
      </c>
      <c r="W16" s="219">
        <f t="shared" si="8"/>
        <v>0</v>
      </c>
      <c r="X16" s="221"/>
      <c r="Y16" s="219">
        <v>0</v>
      </c>
      <c r="Z16" s="219">
        <v>0</v>
      </c>
      <c r="AA16" s="178">
        <v>0</v>
      </c>
      <c r="AB16" s="219">
        <f t="shared" si="9"/>
        <v>0</v>
      </c>
      <c r="AC16" s="236"/>
      <c r="AE16" s="236"/>
      <c r="AF16" s="236"/>
    </row>
    <row r="17" spans="1:32" s="220" customFormat="1" ht="14.4" hidden="1" x14ac:dyDescent="0.3">
      <c r="A17" s="226" t="s">
        <v>6647</v>
      </c>
      <c r="B17" s="288" t="s">
        <v>7113</v>
      </c>
      <c r="C17" s="274">
        <v>0</v>
      </c>
      <c r="D17" s="274">
        <v>0</v>
      </c>
      <c r="E17" s="233">
        <f t="shared" si="10"/>
        <v>16142.6162</v>
      </c>
      <c r="F17" s="233">
        <f t="shared" si="11"/>
        <v>14505.75055169</v>
      </c>
      <c r="G17" s="178"/>
      <c r="H17" s="233">
        <f t="shared" si="5"/>
        <v>1636.8656483100003</v>
      </c>
      <c r="I17" s="221"/>
      <c r="J17" s="233">
        <v>16142.6162</v>
      </c>
      <c r="K17" s="233">
        <v>14505.75055169</v>
      </c>
      <c r="L17" s="178"/>
      <c r="M17" s="233">
        <f t="shared" si="6"/>
        <v>1636.8656483100003</v>
      </c>
      <c r="N17" s="221"/>
      <c r="O17" s="233">
        <v>0</v>
      </c>
      <c r="P17" s="233">
        <v>0</v>
      </c>
      <c r="Q17" s="178"/>
      <c r="R17" s="233">
        <f t="shared" si="7"/>
        <v>0</v>
      </c>
      <c r="S17" s="221"/>
      <c r="T17" s="219">
        <v>0</v>
      </c>
      <c r="U17" s="219">
        <v>0</v>
      </c>
      <c r="V17" s="178">
        <v>0</v>
      </c>
      <c r="W17" s="219">
        <f t="shared" si="8"/>
        <v>0</v>
      </c>
      <c r="X17" s="221"/>
      <c r="Y17" s="219">
        <v>0</v>
      </c>
      <c r="Z17" s="219">
        <v>0</v>
      </c>
      <c r="AA17" s="178">
        <v>0</v>
      </c>
      <c r="AB17" s="219">
        <f t="shared" si="9"/>
        <v>0</v>
      </c>
      <c r="AC17" s="236"/>
      <c r="AE17" s="236"/>
      <c r="AF17" s="236"/>
    </row>
    <row r="18" spans="1:32" s="220" customFormat="1" ht="14.4" hidden="1" x14ac:dyDescent="0.3">
      <c r="A18" s="226" t="s">
        <v>6648</v>
      </c>
      <c r="B18" s="288" t="s">
        <v>7114</v>
      </c>
      <c r="C18" s="274">
        <v>0</v>
      </c>
      <c r="D18" s="274">
        <v>0</v>
      </c>
      <c r="E18" s="233">
        <f t="shared" si="10"/>
        <v>95050.843699999939</v>
      </c>
      <c r="F18" s="233">
        <f t="shared" si="11"/>
        <v>76205.567022839969</v>
      </c>
      <c r="G18" s="178"/>
      <c r="H18" s="233">
        <f t="shared" si="5"/>
        <v>18845.276677159971</v>
      </c>
      <c r="I18" s="221"/>
      <c r="J18" s="233">
        <v>0</v>
      </c>
      <c r="K18" s="233">
        <v>0</v>
      </c>
      <c r="L18" s="178"/>
      <c r="M18" s="233">
        <f t="shared" si="6"/>
        <v>0</v>
      </c>
      <c r="N18" s="221"/>
      <c r="O18" s="233">
        <v>95050.843699999939</v>
      </c>
      <c r="P18" s="233">
        <v>76205.567022839969</v>
      </c>
      <c r="Q18" s="178"/>
      <c r="R18" s="233">
        <f t="shared" si="7"/>
        <v>18845.276677159971</v>
      </c>
      <c r="S18" s="221"/>
      <c r="T18" s="219">
        <v>0</v>
      </c>
      <c r="U18" s="219">
        <v>0</v>
      </c>
      <c r="V18" s="178">
        <v>0</v>
      </c>
      <c r="W18" s="219">
        <f t="shared" si="8"/>
        <v>0</v>
      </c>
      <c r="X18" s="221"/>
      <c r="Y18" s="219">
        <v>0</v>
      </c>
      <c r="Z18" s="219">
        <v>0</v>
      </c>
      <c r="AA18" s="178">
        <v>0</v>
      </c>
      <c r="AB18" s="219">
        <f t="shared" si="9"/>
        <v>0</v>
      </c>
      <c r="AC18" s="236"/>
      <c r="AE18" s="236"/>
      <c r="AF18" s="236"/>
    </row>
    <row r="19" spans="1:32" s="220" customFormat="1" ht="14.4" hidden="1" x14ac:dyDescent="0.3">
      <c r="A19" s="226" t="s">
        <v>6649</v>
      </c>
      <c r="B19" s="288" t="s">
        <v>7115</v>
      </c>
      <c r="C19" s="274">
        <v>0</v>
      </c>
      <c r="D19" s="274">
        <v>0</v>
      </c>
      <c r="E19" s="233">
        <f t="shared" si="10"/>
        <v>0</v>
      </c>
      <c r="F19" s="233">
        <f t="shared" si="11"/>
        <v>0</v>
      </c>
      <c r="G19" s="178"/>
      <c r="H19" s="233">
        <f t="shared" si="5"/>
        <v>0</v>
      </c>
      <c r="I19" s="221"/>
      <c r="J19" s="233">
        <v>0</v>
      </c>
      <c r="K19" s="233">
        <v>0</v>
      </c>
      <c r="L19" s="178"/>
      <c r="M19" s="233">
        <f t="shared" si="6"/>
        <v>0</v>
      </c>
      <c r="N19" s="221"/>
      <c r="O19" s="233">
        <v>0</v>
      </c>
      <c r="P19" s="233">
        <v>0</v>
      </c>
      <c r="Q19" s="178"/>
      <c r="R19" s="233">
        <f t="shared" si="7"/>
        <v>0</v>
      </c>
      <c r="S19" s="221"/>
      <c r="T19" s="219">
        <v>0</v>
      </c>
      <c r="U19" s="219">
        <v>0</v>
      </c>
      <c r="V19" s="178">
        <v>0</v>
      </c>
      <c r="W19" s="219">
        <f t="shared" si="8"/>
        <v>0</v>
      </c>
      <c r="X19" s="221"/>
      <c r="Y19" s="219">
        <v>0</v>
      </c>
      <c r="Z19" s="219">
        <v>0</v>
      </c>
      <c r="AA19" s="178">
        <v>0</v>
      </c>
      <c r="AB19" s="219">
        <f t="shared" si="9"/>
        <v>0</v>
      </c>
      <c r="AC19" s="236"/>
      <c r="AE19" s="236"/>
      <c r="AF19" s="236"/>
    </row>
    <row r="20" spans="1:32" s="220" customFormat="1" ht="14.4" hidden="1" x14ac:dyDescent="0.3">
      <c r="A20" s="232" t="s">
        <v>6650</v>
      </c>
      <c r="B20" s="288" t="s">
        <v>7116</v>
      </c>
      <c r="C20" s="274">
        <v>0</v>
      </c>
      <c r="D20" s="274">
        <v>0</v>
      </c>
      <c r="E20" s="233">
        <f t="shared" si="10"/>
        <v>7.6508000000000003</v>
      </c>
      <c r="F20" s="233">
        <f t="shared" si="11"/>
        <v>7.6112580000000003</v>
      </c>
      <c r="G20" s="178"/>
      <c r="H20" s="233">
        <f t="shared" si="5"/>
        <v>3.9541999999999966E-2</v>
      </c>
      <c r="I20" s="215"/>
      <c r="J20" s="233">
        <v>7.6508000000000003</v>
      </c>
      <c r="K20" s="233">
        <v>7.6112580000000003</v>
      </c>
      <c r="L20" s="178"/>
      <c r="M20" s="233">
        <f t="shared" si="6"/>
        <v>3.9541999999999966E-2</v>
      </c>
      <c r="N20" s="215"/>
      <c r="O20" s="233">
        <v>0</v>
      </c>
      <c r="P20" s="233">
        <v>0</v>
      </c>
      <c r="Q20" s="178"/>
      <c r="R20" s="233">
        <f t="shared" si="7"/>
        <v>0</v>
      </c>
      <c r="S20" s="215"/>
      <c r="T20" s="219">
        <v>0</v>
      </c>
      <c r="U20" s="219">
        <v>0</v>
      </c>
      <c r="V20" s="178">
        <v>0</v>
      </c>
      <c r="W20" s="233">
        <f t="shared" si="8"/>
        <v>0</v>
      </c>
      <c r="X20" s="215"/>
      <c r="Y20" s="233">
        <v>0</v>
      </c>
      <c r="Z20" s="233">
        <v>0</v>
      </c>
      <c r="AA20" s="178">
        <v>0</v>
      </c>
      <c r="AB20" s="233">
        <f t="shared" si="9"/>
        <v>0</v>
      </c>
      <c r="AC20" s="236"/>
      <c r="AE20" s="236"/>
      <c r="AF20" s="236"/>
    </row>
    <row r="21" spans="1:32" s="220" customFormat="1" ht="13.2" x14ac:dyDescent="0.3">
      <c r="A21" s="212" t="s">
        <v>360</v>
      </c>
      <c r="B21" s="300" t="s">
        <v>7465</v>
      </c>
      <c r="C21" s="274">
        <v>1.5318000000000001</v>
      </c>
      <c r="D21" s="274">
        <v>1.5318000000000001</v>
      </c>
      <c r="E21" s="213">
        <f>+J21+O21+T21+Y21-C21</f>
        <v>86131.725099999996</v>
      </c>
      <c r="F21" s="213">
        <f>+K21+P21+U21+Z21-D21</f>
        <v>56470.052875009977</v>
      </c>
      <c r="G21" s="178"/>
      <c r="H21" s="213">
        <f t="shared" si="5"/>
        <v>29661.672224990019</v>
      </c>
      <c r="I21" s="214"/>
      <c r="J21" s="213">
        <v>73469.141599999988</v>
      </c>
      <c r="K21" s="213">
        <v>48747.639844859972</v>
      </c>
      <c r="L21" s="178"/>
      <c r="M21" s="213">
        <f t="shared" si="6"/>
        <v>24721.501755140016</v>
      </c>
      <c r="N21" s="214"/>
      <c r="O21" s="213">
        <v>11708.713500000016</v>
      </c>
      <c r="P21" s="213">
        <v>7619.7940801500017</v>
      </c>
      <c r="Q21" s="178"/>
      <c r="R21" s="213">
        <f t="shared" si="7"/>
        <v>4088.9194198500145</v>
      </c>
      <c r="S21" s="214"/>
      <c r="T21" s="213">
        <v>191.43</v>
      </c>
      <c r="U21" s="213">
        <v>104.15075</v>
      </c>
      <c r="V21" s="178">
        <v>0</v>
      </c>
      <c r="W21" s="213">
        <f t="shared" si="8"/>
        <v>87.279250000000005</v>
      </c>
      <c r="X21" s="214"/>
      <c r="Y21" s="213">
        <v>763.97180000000003</v>
      </c>
      <c r="Z21" s="213">
        <v>0</v>
      </c>
      <c r="AA21" s="178">
        <v>0</v>
      </c>
      <c r="AB21" s="213">
        <f t="shared" si="9"/>
        <v>763.97180000000003</v>
      </c>
      <c r="AC21" s="236"/>
      <c r="AE21" s="236"/>
      <c r="AF21" s="236"/>
    </row>
    <row r="22" spans="1:32" s="220" customFormat="1" ht="14.4" hidden="1" x14ac:dyDescent="0.3">
      <c r="A22" s="226" t="s">
        <v>6651</v>
      </c>
      <c r="B22" s="288" t="s">
        <v>7117</v>
      </c>
      <c r="C22" s="274">
        <v>0</v>
      </c>
      <c r="D22" s="274">
        <v>0</v>
      </c>
      <c r="E22" s="233">
        <f t="shared" si="10"/>
        <v>9622.8806999999979</v>
      </c>
      <c r="F22" s="233">
        <f t="shared" si="11"/>
        <v>4758.4023486400001</v>
      </c>
      <c r="G22" s="178"/>
      <c r="H22" s="233">
        <f t="shared" si="5"/>
        <v>4864.4783513599978</v>
      </c>
      <c r="I22" s="221"/>
      <c r="J22" s="233">
        <v>7080.1197999999995</v>
      </c>
      <c r="K22" s="233">
        <v>3425.6010721000007</v>
      </c>
      <c r="L22" s="178"/>
      <c r="M22" s="233">
        <f t="shared" si="6"/>
        <v>3654.5187278999988</v>
      </c>
      <c r="N22" s="221"/>
      <c r="O22" s="233">
        <v>2149.8046999999974</v>
      </c>
      <c r="P22" s="233">
        <v>1332.8012765399999</v>
      </c>
      <c r="Q22" s="178"/>
      <c r="R22" s="233">
        <f t="shared" si="7"/>
        <v>817.00342345999752</v>
      </c>
      <c r="S22" s="221"/>
      <c r="T22" s="219">
        <v>225</v>
      </c>
      <c r="U22" s="219">
        <v>0</v>
      </c>
      <c r="V22" s="178">
        <v>0</v>
      </c>
      <c r="W22" s="219">
        <f t="shared" si="8"/>
        <v>225</v>
      </c>
      <c r="X22" s="221"/>
      <c r="Y22" s="219">
        <v>167.9562</v>
      </c>
      <c r="Z22" s="219">
        <v>0</v>
      </c>
      <c r="AA22" s="178">
        <v>0</v>
      </c>
      <c r="AB22" s="219">
        <f t="shared" si="9"/>
        <v>167.9562</v>
      </c>
      <c r="AC22" s="236"/>
      <c r="AE22" s="236"/>
      <c r="AF22" s="236"/>
    </row>
    <row r="23" spans="1:32" s="220" customFormat="1" ht="14.4" hidden="1" x14ac:dyDescent="0.3">
      <c r="A23" s="226" t="s">
        <v>6652</v>
      </c>
      <c r="B23" s="288" t="s">
        <v>7118</v>
      </c>
      <c r="C23" s="274">
        <v>0</v>
      </c>
      <c r="D23" s="274">
        <v>0</v>
      </c>
      <c r="E23" s="233">
        <f t="shared" si="10"/>
        <v>2457.7245000000003</v>
      </c>
      <c r="F23" s="233">
        <f t="shared" si="11"/>
        <v>548.56106299999999</v>
      </c>
      <c r="G23" s="178"/>
      <c r="H23" s="233">
        <f t="shared" si="5"/>
        <v>1909.1634370000002</v>
      </c>
      <c r="I23" s="221"/>
      <c r="J23" s="233">
        <v>189.8245</v>
      </c>
      <c r="K23" s="233">
        <v>104.129419</v>
      </c>
      <c r="L23" s="178"/>
      <c r="M23" s="233">
        <f t="shared" si="6"/>
        <v>85.695081000000002</v>
      </c>
      <c r="N23" s="221"/>
      <c r="O23" s="233">
        <v>2267.9</v>
      </c>
      <c r="P23" s="233">
        <v>444.43164400000001</v>
      </c>
      <c r="Q23" s="178"/>
      <c r="R23" s="233">
        <f t="shared" si="7"/>
        <v>1823.4683560000001</v>
      </c>
      <c r="S23" s="221"/>
      <c r="T23" s="219">
        <v>0</v>
      </c>
      <c r="U23" s="219">
        <v>0</v>
      </c>
      <c r="V23" s="178">
        <v>0</v>
      </c>
      <c r="W23" s="219">
        <f t="shared" si="8"/>
        <v>0</v>
      </c>
      <c r="X23" s="221"/>
      <c r="Y23" s="219">
        <v>0</v>
      </c>
      <c r="Z23" s="219">
        <v>0</v>
      </c>
      <c r="AA23" s="178">
        <v>0</v>
      </c>
      <c r="AB23" s="219">
        <f t="shared" si="9"/>
        <v>0</v>
      </c>
      <c r="AC23" s="236"/>
      <c r="AE23" s="236"/>
      <c r="AF23" s="236"/>
    </row>
    <row r="24" spans="1:32" s="220" customFormat="1" ht="14.4" hidden="1" x14ac:dyDescent="0.3">
      <c r="A24" s="226" t="s">
        <v>6653</v>
      </c>
      <c r="B24" s="288" t="s">
        <v>7119</v>
      </c>
      <c r="C24" s="274">
        <v>0</v>
      </c>
      <c r="D24" s="274">
        <v>0</v>
      </c>
      <c r="E24" s="233">
        <f t="shared" si="10"/>
        <v>1877.2882999999999</v>
      </c>
      <c r="F24" s="233">
        <f t="shared" si="11"/>
        <v>1516.5778459999999</v>
      </c>
      <c r="G24" s="178"/>
      <c r="H24" s="233">
        <f t="shared" si="5"/>
        <v>360.71045400000003</v>
      </c>
      <c r="I24" s="221"/>
      <c r="J24" s="233">
        <v>252.28829999999999</v>
      </c>
      <c r="K24" s="233">
        <v>159.92784900000001</v>
      </c>
      <c r="L24" s="178"/>
      <c r="M24" s="233">
        <f t="shared" si="6"/>
        <v>92.360450999999983</v>
      </c>
      <c r="N24" s="221"/>
      <c r="O24" s="233">
        <v>1625</v>
      </c>
      <c r="P24" s="233">
        <v>1356.649997</v>
      </c>
      <c r="Q24" s="178"/>
      <c r="R24" s="233">
        <f t="shared" si="7"/>
        <v>268.35000300000002</v>
      </c>
      <c r="S24" s="221"/>
      <c r="T24" s="219">
        <v>0</v>
      </c>
      <c r="U24" s="219">
        <v>0</v>
      </c>
      <c r="V24" s="178">
        <v>0</v>
      </c>
      <c r="W24" s="219">
        <f t="shared" si="8"/>
        <v>0</v>
      </c>
      <c r="X24" s="221"/>
      <c r="Y24" s="219">
        <v>0</v>
      </c>
      <c r="Z24" s="219">
        <v>0</v>
      </c>
      <c r="AA24" s="178">
        <v>0</v>
      </c>
      <c r="AB24" s="219">
        <f t="shared" si="9"/>
        <v>0</v>
      </c>
      <c r="AC24" s="236"/>
      <c r="AE24" s="236"/>
      <c r="AF24" s="236"/>
    </row>
    <row r="25" spans="1:32" s="220" customFormat="1" ht="14.4" hidden="1" x14ac:dyDescent="0.3">
      <c r="A25" s="226" t="s">
        <v>6654</v>
      </c>
      <c r="B25" s="288" t="s">
        <v>7120</v>
      </c>
      <c r="C25" s="274">
        <v>0</v>
      </c>
      <c r="D25" s="274">
        <v>0</v>
      </c>
      <c r="E25" s="233">
        <f t="shared" si="10"/>
        <v>33.6</v>
      </c>
      <c r="F25" s="233">
        <f t="shared" si="11"/>
        <v>2.5</v>
      </c>
      <c r="G25" s="178"/>
      <c r="H25" s="233">
        <f t="shared" si="5"/>
        <v>31.1</v>
      </c>
      <c r="I25" s="221"/>
      <c r="J25" s="233">
        <v>0</v>
      </c>
      <c r="K25" s="233">
        <v>0</v>
      </c>
      <c r="L25" s="178"/>
      <c r="M25" s="233">
        <f t="shared" si="6"/>
        <v>0</v>
      </c>
      <c r="N25" s="221"/>
      <c r="O25" s="233">
        <v>5</v>
      </c>
      <c r="P25" s="233">
        <v>2.5</v>
      </c>
      <c r="Q25" s="178"/>
      <c r="R25" s="233">
        <f t="shared" si="7"/>
        <v>2.5</v>
      </c>
      <c r="S25" s="221"/>
      <c r="T25" s="219">
        <v>0</v>
      </c>
      <c r="U25" s="219">
        <v>0</v>
      </c>
      <c r="V25" s="178">
        <v>0</v>
      </c>
      <c r="W25" s="219">
        <f t="shared" si="8"/>
        <v>0</v>
      </c>
      <c r="X25" s="221"/>
      <c r="Y25" s="219">
        <v>28.6</v>
      </c>
      <c r="Z25" s="219">
        <v>0</v>
      </c>
      <c r="AA25" s="178">
        <v>0</v>
      </c>
      <c r="AB25" s="219">
        <f t="shared" si="9"/>
        <v>28.6</v>
      </c>
      <c r="AC25" s="236"/>
      <c r="AE25" s="236"/>
      <c r="AF25" s="236"/>
    </row>
    <row r="26" spans="1:32" s="220" customFormat="1" ht="14.4" hidden="1" x14ac:dyDescent="0.3">
      <c r="A26" s="226" t="s">
        <v>6655</v>
      </c>
      <c r="B26" s="288" t="s">
        <v>7121</v>
      </c>
      <c r="C26" s="274">
        <v>0</v>
      </c>
      <c r="D26" s="274">
        <v>0</v>
      </c>
      <c r="E26" s="233">
        <f t="shared" si="10"/>
        <v>1379.8428999999983</v>
      </c>
      <c r="F26" s="233">
        <f t="shared" si="11"/>
        <v>721.38351207999995</v>
      </c>
      <c r="G26" s="178"/>
      <c r="H26" s="233">
        <f t="shared" si="5"/>
        <v>658.45938791999833</v>
      </c>
      <c r="I26" s="221"/>
      <c r="J26" s="233">
        <v>373.5514</v>
      </c>
      <c r="K26" s="233">
        <v>248.79879607999999</v>
      </c>
      <c r="L26" s="178"/>
      <c r="M26" s="233">
        <f t="shared" si="6"/>
        <v>124.75260392000001</v>
      </c>
      <c r="N26" s="221"/>
      <c r="O26" s="233">
        <v>1006.2914999999983</v>
      </c>
      <c r="P26" s="233">
        <v>472.58471600000001</v>
      </c>
      <c r="Q26" s="178"/>
      <c r="R26" s="233">
        <f t="shared" si="7"/>
        <v>533.70678399999838</v>
      </c>
      <c r="S26" s="221"/>
      <c r="T26" s="219">
        <v>0</v>
      </c>
      <c r="U26" s="219">
        <v>0</v>
      </c>
      <c r="V26" s="178">
        <v>0</v>
      </c>
      <c r="W26" s="219">
        <f t="shared" si="8"/>
        <v>0</v>
      </c>
      <c r="X26" s="221"/>
      <c r="Y26" s="219">
        <v>0</v>
      </c>
      <c r="Z26" s="219">
        <v>0</v>
      </c>
      <c r="AA26" s="178">
        <v>0</v>
      </c>
      <c r="AB26" s="219">
        <f t="shared" si="9"/>
        <v>0</v>
      </c>
      <c r="AC26" s="236"/>
      <c r="AE26" s="236"/>
      <c r="AF26" s="236"/>
    </row>
    <row r="27" spans="1:32" s="221" customFormat="1" ht="14.4" hidden="1" x14ac:dyDescent="0.3">
      <c r="A27" s="226" t="s">
        <v>6656</v>
      </c>
      <c r="B27" s="288" t="s">
        <v>7122</v>
      </c>
      <c r="C27" s="274">
        <v>0</v>
      </c>
      <c r="D27" s="274">
        <v>0</v>
      </c>
      <c r="E27" s="233">
        <f t="shared" si="10"/>
        <v>37764.624699999993</v>
      </c>
      <c r="F27" s="233">
        <f t="shared" si="11"/>
        <v>25577.030316610002</v>
      </c>
      <c r="G27" s="178"/>
      <c r="H27" s="233">
        <f t="shared" si="5"/>
        <v>12187.594383389991</v>
      </c>
      <c r="J27" s="233">
        <v>37704.723999999995</v>
      </c>
      <c r="K27" s="233">
        <v>25552.880398610003</v>
      </c>
      <c r="L27" s="178"/>
      <c r="M27" s="233">
        <f t="shared" si="6"/>
        <v>12151.843601389992</v>
      </c>
      <c r="O27" s="233">
        <v>59.900699999999993</v>
      </c>
      <c r="P27" s="233">
        <v>24.149918</v>
      </c>
      <c r="Q27" s="178"/>
      <c r="R27" s="233">
        <f t="shared" si="7"/>
        <v>35.750781999999994</v>
      </c>
      <c r="T27" s="219">
        <v>0</v>
      </c>
      <c r="U27" s="219">
        <v>0</v>
      </c>
      <c r="V27" s="178">
        <v>0</v>
      </c>
      <c r="W27" s="219">
        <f t="shared" si="8"/>
        <v>0</v>
      </c>
      <c r="Y27" s="219">
        <v>0</v>
      </c>
      <c r="Z27" s="219">
        <v>0</v>
      </c>
      <c r="AA27" s="178">
        <v>0</v>
      </c>
      <c r="AB27" s="219">
        <f t="shared" si="9"/>
        <v>0</v>
      </c>
      <c r="AC27" s="236"/>
      <c r="AD27" s="220"/>
      <c r="AE27" s="236"/>
      <c r="AF27" s="236"/>
    </row>
    <row r="28" spans="1:32" s="220" customFormat="1" ht="14.4" hidden="1" x14ac:dyDescent="0.3">
      <c r="A28" s="226" t="s">
        <v>6657</v>
      </c>
      <c r="B28" s="288" t="s">
        <v>7123</v>
      </c>
      <c r="C28" s="274">
        <v>0</v>
      </c>
      <c r="D28" s="274">
        <v>0</v>
      </c>
      <c r="E28" s="233">
        <f t="shared" si="10"/>
        <v>675.47199999999998</v>
      </c>
      <c r="F28" s="233">
        <f t="shared" si="11"/>
        <v>51.343800000000002</v>
      </c>
      <c r="G28" s="178"/>
      <c r="H28" s="233">
        <f t="shared" si="5"/>
        <v>624.12819999999999</v>
      </c>
      <c r="I28" s="221"/>
      <c r="J28" s="233">
        <v>675.47199999999998</v>
      </c>
      <c r="K28" s="233">
        <v>51.343800000000002</v>
      </c>
      <c r="L28" s="178"/>
      <c r="M28" s="233">
        <f t="shared" si="6"/>
        <v>624.12819999999999</v>
      </c>
      <c r="N28" s="221"/>
      <c r="O28" s="233">
        <v>0</v>
      </c>
      <c r="P28" s="233">
        <v>0</v>
      </c>
      <c r="Q28" s="178"/>
      <c r="R28" s="233">
        <f t="shared" si="7"/>
        <v>0</v>
      </c>
      <c r="S28" s="221"/>
      <c r="T28" s="219">
        <v>0</v>
      </c>
      <c r="U28" s="219">
        <v>0</v>
      </c>
      <c r="V28" s="178">
        <v>0</v>
      </c>
      <c r="W28" s="219">
        <f t="shared" si="8"/>
        <v>0</v>
      </c>
      <c r="X28" s="221"/>
      <c r="Y28" s="219">
        <v>0</v>
      </c>
      <c r="Z28" s="219">
        <v>0</v>
      </c>
      <c r="AA28" s="178">
        <v>0</v>
      </c>
      <c r="AB28" s="219">
        <f t="shared" si="9"/>
        <v>0</v>
      </c>
      <c r="AC28" s="236"/>
      <c r="AE28" s="236"/>
      <c r="AF28" s="236"/>
    </row>
    <row r="29" spans="1:32" s="220" customFormat="1" ht="14.4" hidden="1" x14ac:dyDescent="0.3">
      <c r="A29" s="226" t="s">
        <v>6658</v>
      </c>
      <c r="B29" s="288" t="s">
        <v>7124</v>
      </c>
      <c r="C29" s="274">
        <v>0</v>
      </c>
      <c r="D29" s="274">
        <v>0</v>
      </c>
      <c r="E29" s="233">
        <f t="shared" si="10"/>
        <v>74.75</v>
      </c>
      <c r="F29" s="233">
        <f t="shared" si="11"/>
        <v>34.956398999999998</v>
      </c>
      <c r="G29" s="178"/>
      <c r="H29" s="233">
        <f t="shared" si="5"/>
        <v>39.793601000000002</v>
      </c>
      <c r="I29" s="221"/>
      <c r="J29" s="233">
        <v>74.75</v>
      </c>
      <c r="K29" s="233">
        <v>34.956398999999998</v>
      </c>
      <c r="L29" s="178"/>
      <c r="M29" s="233">
        <f t="shared" si="6"/>
        <v>39.793601000000002</v>
      </c>
      <c r="N29" s="221"/>
      <c r="O29" s="233">
        <v>0</v>
      </c>
      <c r="P29" s="233">
        <v>0</v>
      </c>
      <c r="Q29" s="178"/>
      <c r="R29" s="233">
        <f t="shared" si="7"/>
        <v>0</v>
      </c>
      <c r="S29" s="221"/>
      <c r="T29" s="219">
        <v>0</v>
      </c>
      <c r="U29" s="219">
        <v>0</v>
      </c>
      <c r="V29" s="178">
        <v>0</v>
      </c>
      <c r="W29" s="219">
        <f t="shared" si="8"/>
        <v>0</v>
      </c>
      <c r="X29" s="221"/>
      <c r="Y29" s="219">
        <v>0</v>
      </c>
      <c r="Z29" s="219">
        <v>0</v>
      </c>
      <c r="AA29" s="178">
        <v>0</v>
      </c>
      <c r="AB29" s="219">
        <f t="shared" si="9"/>
        <v>0</v>
      </c>
      <c r="AC29" s="236"/>
      <c r="AE29" s="236"/>
      <c r="AF29" s="236"/>
    </row>
    <row r="30" spans="1:32" s="220" customFormat="1" ht="14.4" hidden="1" x14ac:dyDescent="0.3">
      <c r="A30" s="226" t="s">
        <v>6659</v>
      </c>
      <c r="B30" s="288" t="s">
        <v>7125</v>
      </c>
      <c r="C30" s="274">
        <v>0</v>
      </c>
      <c r="D30" s="274">
        <v>0</v>
      </c>
      <c r="E30" s="233">
        <f t="shared" si="10"/>
        <v>4189.4933999999994</v>
      </c>
      <c r="F30" s="233">
        <f t="shared" si="11"/>
        <v>3533.4990323199995</v>
      </c>
      <c r="G30" s="178"/>
      <c r="H30" s="233">
        <f t="shared" si="5"/>
        <v>655.99436767999987</v>
      </c>
      <c r="I30" s="221"/>
      <c r="J30" s="233">
        <v>3207.624299999999</v>
      </c>
      <c r="K30" s="233">
        <v>2710.7663953199994</v>
      </c>
      <c r="L30" s="178"/>
      <c r="M30" s="233">
        <f t="shared" si="6"/>
        <v>496.85790467999959</v>
      </c>
      <c r="N30" s="221"/>
      <c r="O30" s="233">
        <v>940.30910000000006</v>
      </c>
      <c r="P30" s="233">
        <v>822.73263699999995</v>
      </c>
      <c r="Q30" s="178"/>
      <c r="R30" s="233">
        <f t="shared" si="7"/>
        <v>117.5764630000001</v>
      </c>
      <c r="S30" s="221"/>
      <c r="T30" s="219">
        <v>0</v>
      </c>
      <c r="U30" s="219">
        <v>0</v>
      </c>
      <c r="V30" s="178">
        <v>0</v>
      </c>
      <c r="W30" s="219">
        <f t="shared" si="8"/>
        <v>0</v>
      </c>
      <c r="X30" s="221"/>
      <c r="Y30" s="219">
        <v>41.559999999999995</v>
      </c>
      <c r="Z30" s="219">
        <v>0</v>
      </c>
      <c r="AA30" s="178">
        <v>0</v>
      </c>
      <c r="AB30" s="219">
        <f t="shared" si="9"/>
        <v>41.559999999999995</v>
      </c>
      <c r="AC30" s="236"/>
      <c r="AE30" s="236"/>
      <c r="AF30" s="236"/>
    </row>
    <row r="31" spans="1:32" s="220" customFormat="1" ht="14.4" hidden="1" x14ac:dyDescent="0.3">
      <c r="A31" s="226" t="s">
        <v>6660</v>
      </c>
      <c r="B31" s="288" t="s">
        <v>7126</v>
      </c>
      <c r="C31" s="274">
        <v>0</v>
      </c>
      <c r="D31" s="274">
        <v>0</v>
      </c>
      <c r="E31" s="233">
        <f t="shared" si="10"/>
        <v>8493.6594999999998</v>
      </c>
      <c r="F31" s="233">
        <f t="shared" si="11"/>
        <v>7284.6734240099986</v>
      </c>
      <c r="G31" s="178"/>
      <c r="H31" s="233">
        <f t="shared" si="5"/>
        <v>1208.9860759900012</v>
      </c>
      <c r="I31" s="221"/>
      <c r="J31" s="233">
        <v>8486.8780000000006</v>
      </c>
      <c r="K31" s="233">
        <v>7278.0800240099989</v>
      </c>
      <c r="L31" s="178"/>
      <c r="M31" s="233">
        <f t="shared" si="6"/>
        <v>1208.7979759900018</v>
      </c>
      <c r="N31" s="221"/>
      <c r="O31" s="233">
        <v>6.7815000000000003</v>
      </c>
      <c r="P31" s="233">
        <v>6.5933999999999999</v>
      </c>
      <c r="Q31" s="178"/>
      <c r="R31" s="233">
        <f t="shared" si="7"/>
        <v>0.18810000000000038</v>
      </c>
      <c r="S31" s="221"/>
      <c r="T31" s="219">
        <v>0</v>
      </c>
      <c r="U31" s="219">
        <v>0</v>
      </c>
      <c r="V31" s="178">
        <v>0</v>
      </c>
      <c r="W31" s="219">
        <f t="shared" si="8"/>
        <v>0</v>
      </c>
      <c r="X31" s="221"/>
      <c r="Y31" s="219">
        <v>0</v>
      </c>
      <c r="Z31" s="219">
        <v>0</v>
      </c>
      <c r="AA31" s="178">
        <v>0</v>
      </c>
      <c r="AB31" s="219">
        <f t="shared" si="9"/>
        <v>0</v>
      </c>
      <c r="AC31" s="236"/>
      <c r="AE31" s="236"/>
      <c r="AF31" s="236"/>
    </row>
    <row r="32" spans="1:32" s="220" customFormat="1" ht="14.4" hidden="1" x14ac:dyDescent="0.3">
      <c r="A32" s="226" t="s">
        <v>6661</v>
      </c>
      <c r="B32" s="288" t="s">
        <v>7127</v>
      </c>
      <c r="C32" s="274">
        <v>1.5318000000000001</v>
      </c>
      <c r="D32" s="274">
        <v>1.5318000000000001</v>
      </c>
      <c r="E32" s="233">
        <f t="shared" si="10"/>
        <v>2477.6629000000003</v>
      </c>
      <c r="F32" s="233">
        <f t="shared" si="11"/>
        <v>2163.78523305</v>
      </c>
      <c r="G32" s="178"/>
      <c r="H32" s="233">
        <f t="shared" si="5"/>
        <v>313.87766695000028</v>
      </c>
      <c r="I32" s="221"/>
      <c r="J32" s="233">
        <v>1566.7951</v>
      </c>
      <c r="K32" s="233">
        <v>1304.4223000499999</v>
      </c>
      <c r="L32" s="178"/>
      <c r="M32" s="233">
        <f t="shared" si="6"/>
        <v>262.37279995000017</v>
      </c>
      <c r="N32" s="221"/>
      <c r="O32" s="233">
        <v>910.86780000000033</v>
      </c>
      <c r="P32" s="233">
        <v>859.36293300000011</v>
      </c>
      <c r="Q32" s="178"/>
      <c r="R32" s="233">
        <f t="shared" si="7"/>
        <v>51.504867000000218</v>
      </c>
      <c r="S32" s="221"/>
      <c r="T32" s="219">
        <v>0</v>
      </c>
      <c r="U32" s="219">
        <v>0</v>
      </c>
      <c r="V32" s="178">
        <v>0</v>
      </c>
      <c r="W32" s="219">
        <f t="shared" si="8"/>
        <v>0</v>
      </c>
      <c r="X32" s="221"/>
      <c r="Y32" s="219">
        <v>0</v>
      </c>
      <c r="Z32" s="219">
        <v>0</v>
      </c>
      <c r="AA32" s="178">
        <v>0</v>
      </c>
      <c r="AB32" s="219">
        <f t="shared" si="9"/>
        <v>0</v>
      </c>
      <c r="AC32" s="236"/>
      <c r="AE32" s="236"/>
      <c r="AF32" s="236"/>
    </row>
    <row r="33" spans="1:32" s="220" customFormat="1" ht="14.4" hidden="1" x14ac:dyDescent="0.3">
      <c r="A33" s="226" t="s">
        <v>6662</v>
      </c>
      <c r="B33" s="288" t="s">
        <v>7128</v>
      </c>
      <c r="C33" s="274">
        <v>0</v>
      </c>
      <c r="D33" s="274">
        <v>0</v>
      </c>
      <c r="E33" s="233">
        <f t="shared" si="10"/>
        <v>2587.4233999999997</v>
      </c>
      <c r="F33" s="233">
        <f t="shared" si="11"/>
        <v>1389.0316253999999</v>
      </c>
      <c r="G33" s="178"/>
      <c r="H33" s="233">
        <f t="shared" si="5"/>
        <v>1198.3917745999997</v>
      </c>
      <c r="I33" s="221"/>
      <c r="J33" s="233">
        <v>1020.4776999999999</v>
      </c>
      <c r="K33" s="233">
        <v>624.32806178999999</v>
      </c>
      <c r="L33" s="178"/>
      <c r="M33" s="233">
        <f t="shared" si="6"/>
        <v>396.14963820999992</v>
      </c>
      <c r="N33" s="221"/>
      <c r="O33" s="233">
        <v>1010.8501</v>
      </c>
      <c r="P33" s="233">
        <v>764.70356361000006</v>
      </c>
      <c r="Q33" s="178"/>
      <c r="R33" s="233">
        <f t="shared" si="7"/>
        <v>246.14653638999994</v>
      </c>
      <c r="S33" s="221"/>
      <c r="T33" s="219">
        <v>30.24</v>
      </c>
      <c r="U33" s="219">
        <v>0</v>
      </c>
      <c r="V33" s="178">
        <v>0</v>
      </c>
      <c r="W33" s="219">
        <f t="shared" si="8"/>
        <v>30.24</v>
      </c>
      <c r="X33" s="221"/>
      <c r="Y33" s="219">
        <v>525.85559999999987</v>
      </c>
      <c r="Z33" s="219">
        <v>0</v>
      </c>
      <c r="AA33" s="178">
        <v>0</v>
      </c>
      <c r="AB33" s="219">
        <f t="shared" si="9"/>
        <v>525.85559999999987</v>
      </c>
      <c r="AC33" s="236"/>
      <c r="AE33" s="236"/>
      <c r="AF33" s="236"/>
    </row>
    <row r="34" spans="1:32" s="220" customFormat="1" ht="14.4" hidden="1" x14ac:dyDescent="0.3">
      <c r="A34" s="226" t="s">
        <v>6663</v>
      </c>
      <c r="B34" s="288" t="s">
        <v>7129</v>
      </c>
      <c r="C34" s="274">
        <v>0</v>
      </c>
      <c r="D34" s="274">
        <v>0</v>
      </c>
      <c r="E34" s="233">
        <f t="shared" si="10"/>
        <v>5406.6634000000022</v>
      </c>
      <c r="F34" s="233">
        <f t="shared" si="11"/>
        <v>4009.3909648100012</v>
      </c>
      <c r="G34" s="178"/>
      <c r="H34" s="233">
        <f t="shared" si="5"/>
        <v>1397.272435190001</v>
      </c>
      <c r="I34" s="221"/>
      <c r="J34" s="233">
        <v>5399.0634000000018</v>
      </c>
      <c r="K34" s="233">
        <v>4005.090964810001</v>
      </c>
      <c r="L34" s="178"/>
      <c r="M34" s="233">
        <f t="shared" si="6"/>
        <v>1393.9724351900009</v>
      </c>
      <c r="N34" s="221"/>
      <c r="O34" s="233">
        <v>7.6</v>
      </c>
      <c r="P34" s="233">
        <v>4.3</v>
      </c>
      <c r="Q34" s="178"/>
      <c r="R34" s="233">
        <f t="shared" si="7"/>
        <v>3.3</v>
      </c>
      <c r="S34" s="221"/>
      <c r="T34" s="219">
        <v>0</v>
      </c>
      <c r="U34" s="219">
        <v>0</v>
      </c>
      <c r="V34" s="178">
        <v>0</v>
      </c>
      <c r="W34" s="219">
        <f t="shared" si="8"/>
        <v>0</v>
      </c>
      <c r="X34" s="221"/>
      <c r="Y34" s="219">
        <v>0</v>
      </c>
      <c r="Z34" s="219">
        <v>0</v>
      </c>
      <c r="AA34" s="178">
        <v>0</v>
      </c>
      <c r="AB34" s="219">
        <f t="shared" si="9"/>
        <v>0</v>
      </c>
      <c r="AC34" s="236"/>
      <c r="AE34" s="236"/>
      <c r="AF34" s="236"/>
    </row>
    <row r="35" spans="1:32" s="220" customFormat="1" ht="14.4" hidden="1" x14ac:dyDescent="0.3">
      <c r="A35" s="226" t="s">
        <v>6664</v>
      </c>
      <c r="B35" s="288" t="s">
        <v>7130</v>
      </c>
      <c r="C35" s="274">
        <v>0</v>
      </c>
      <c r="D35" s="274">
        <v>0</v>
      </c>
      <c r="E35" s="233">
        <f t="shared" si="10"/>
        <v>111.94210000000001</v>
      </c>
      <c r="F35" s="233">
        <f t="shared" si="11"/>
        <v>26.297118000000001</v>
      </c>
      <c r="G35" s="178"/>
      <c r="H35" s="233">
        <f t="shared" si="5"/>
        <v>85.644982000000013</v>
      </c>
      <c r="I35" s="221"/>
      <c r="J35" s="233">
        <v>111.94210000000001</v>
      </c>
      <c r="K35" s="233">
        <v>26.297118000000001</v>
      </c>
      <c r="L35" s="178"/>
      <c r="M35" s="233">
        <f t="shared" si="6"/>
        <v>85.644982000000013</v>
      </c>
      <c r="N35" s="221"/>
      <c r="O35" s="233">
        <v>0</v>
      </c>
      <c r="P35" s="233">
        <v>0</v>
      </c>
      <c r="Q35" s="178"/>
      <c r="R35" s="233">
        <f t="shared" si="7"/>
        <v>0</v>
      </c>
      <c r="S35" s="221"/>
      <c r="T35" s="219">
        <v>0</v>
      </c>
      <c r="U35" s="219">
        <v>0</v>
      </c>
      <c r="V35" s="178">
        <v>0</v>
      </c>
      <c r="W35" s="219">
        <f t="shared" si="8"/>
        <v>0</v>
      </c>
      <c r="X35" s="221"/>
      <c r="Y35" s="219">
        <v>0</v>
      </c>
      <c r="Z35" s="219">
        <v>0</v>
      </c>
      <c r="AA35" s="178">
        <v>0</v>
      </c>
      <c r="AB35" s="219">
        <f t="shared" si="9"/>
        <v>0</v>
      </c>
      <c r="AC35" s="236"/>
      <c r="AE35" s="236"/>
      <c r="AF35" s="236"/>
    </row>
    <row r="36" spans="1:32" s="220" customFormat="1" ht="14.4" hidden="1" x14ac:dyDescent="0.3">
      <c r="A36" s="226" t="s">
        <v>6665</v>
      </c>
      <c r="B36" s="288" t="s">
        <v>7131</v>
      </c>
      <c r="C36" s="274">
        <v>0</v>
      </c>
      <c r="D36" s="274">
        <v>0</v>
      </c>
      <c r="E36" s="233">
        <f t="shared" si="10"/>
        <v>69.3643</v>
      </c>
      <c r="F36" s="233">
        <f t="shared" si="11"/>
        <v>32.637779999999999</v>
      </c>
      <c r="G36" s="178"/>
      <c r="H36" s="233">
        <f t="shared" si="5"/>
        <v>36.726520000000001</v>
      </c>
      <c r="I36" s="221"/>
      <c r="J36" s="233">
        <v>69.3643</v>
      </c>
      <c r="K36" s="233">
        <v>32.637779999999999</v>
      </c>
      <c r="L36" s="178"/>
      <c r="M36" s="233">
        <f t="shared" si="6"/>
        <v>36.726520000000001</v>
      </c>
      <c r="N36" s="221"/>
      <c r="O36" s="233">
        <v>0</v>
      </c>
      <c r="P36" s="233">
        <v>0</v>
      </c>
      <c r="Q36" s="178"/>
      <c r="R36" s="233">
        <f t="shared" si="7"/>
        <v>0</v>
      </c>
      <c r="S36" s="221"/>
      <c r="T36" s="219">
        <v>0</v>
      </c>
      <c r="U36" s="219">
        <v>0</v>
      </c>
      <c r="V36" s="178">
        <v>0</v>
      </c>
      <c r="W36" s="219">
        <f t="shared" si="8"/>
        <v>0</v>
      </c>
      <c r="X36" s="221"/>
      <c r="Y36" s="219">
        <v>0</v>
      </c>
      <c r="Z36" s="219">
        <v>0</v>
      </c>
      <c r="AA36" s="178">
        <v>0</v>
      </c>
      <c r="AB36" s="219">
        <f t="shared" si="9"/>
        <v>0</v>
      </c>
      <c r="AC36" s="236"/>
      <c r="AE36" s="236"/>
      <c r="AF36" s="236"/>
    </row>
    <row r="37" spans="1:32" s="220" customFormat="1" ht="14.4" hidden="1" x14ac:dyDescent="0.3">
      <c r="A37" s="226" t="s">
        <v>6666</v>
      </c>
      <c r="B37" s="288" t="s">
        <v>7132</v>
      </c>
      <c r="C37" s="274">
        <v>0</v>
      </c>
      <c r="D37" s="274">
        <v>0</v>
      </c>
      <c r="E37" s="233">
        <f t="shared" si="10"/>
        <v>770.48270000000002</v>
      </c>
      <c r="F37" s="233">
        <f t="shared" si="11"/>
        <v>481.08854649999984</v>
      </c>
      <c r="G37" s="178"/>
      <c r="H37" s="233">
        <f t="shared" si="5"/>
        <v>289.39415350000019</v>
      </c>
      <c r="I37" s="221"/>
      <c r="J37" s="233">
        <v>770.48270000000002</v>
      </c>
      <c r="K37" s="233">
        <v>481.08854649999984</v>
      </c>
      <c r="L37" s="178"/>
      <c r="M37" s="233">
        <f t="shared" si="6"/>
        <v>289.39415350000019</v>
      </c>
      <c r="N37" s="221"/>
      <c r="O37" s="233">
        <v>0</v>
      </c>
      <c r="P37" s="233">
        <v>0</v>
      </c>
      <c r="Q37" s="178"/>
      <c r="R37" s="233">
        <f t="shared" si="7"/>
        <v>0</v>
      </c>
      <c r="S37" s="221"/>
      <c r="T37" s="219">
        <v>0</v>
      </c>
      <c r="U37" s="219">
        <v>0</v>
      </c>
      <c r="V37" s="178">
        <v>0</v>
      </c>
      <c r="W37" s="219">
        <f t="shared" si="8"/>
        <v>0</v>
      </c>
      <c r="X37" s="221"/>
      <c r="Y37" s="219">
        <v>0</v>
      </c>
      <c r="Z37" s="219">
        <v>0</v>
      </c>
      <c r="AA37" s="178">
        <v>0</v>
      </c>
      <c r="AB37" s="219">
        <f t="shared" si="9"/>
        <v>0</v>
      </c>
      <c r="AC37" s="236"/>
      <c r="AE37" s="236"/>
      <c r="AF37" s="236"/>
    </row>
    <row r="38" spans="1:32" s="220" customFormat="1" ht="14.4" hidden="1" x14ac:dyDescent="0.3">
      <c r="A38" s="226" t="s">
        <v>6667</v>
      </c>
      <c r="B38" s="288" t="s">
        <v>7133</v>
      </c>
      <c r="C38" s="274">
        <v>0</v>
      </c>
      <c r="D38" s="274">
        <v>0</v>
      </c>
      <c r="E38" s="233">
        <f t="shared" si="10"/>
        <v>1370</v>
      </c>
      <c r="F38" s="233">
        <f t="shared" si="11"/>
        <v>656.98833999999999</v>
      </c>
      <c r="G38" s="178"/>
      <c r="H38" s="233">
        <f t="shared" si="5"/>
        <v>713.01166000000001</v>
      </c>
      <c r="I38" s="221"/>
      <c r="J38" s="233">
        <v>1370</v>
      </c>
      <c r="K38" s="233">
        <v>656.98833999999999</v>
      </c>
      <c r="L38" s="178"/>
      <c r="M38" s="233">
        <f t="shared" si="6"/>
        <v>713.01166000000001</v>
      </c>
      <c r="N38" s="221"/>
      <c r="O38" s="233">
        <v>0</v>
      </c>
      <c r="P38" s="233">
        <v>0</v>
      </c>
      <c r="Q38" s="178"/>
      <c r="R38" s="233">
        <f t="shared" si="7"/>
        <v>0</v>
      </c>
      <c r="S38" s="221"/>
      <c r="T38" s="219">
        <v>0</v>
      </c>
      <c r="U38" s="219">
        <v>0</v>
      </c>
      <c r="V38" s="178">
        <v>0</v>
      </c>
      <c r="W38" s="219">
        <f t="shared" si="8"/>
        <v>0</v>
      </c>
      <c r="X38" s="221"/>
      <c r="Y38" s="219">
        <v>0</v>
      </c>
      <c r="Z38" s="219">
        <v>0</v>
      </c>
      <c r="AA38" s="178">
        <v>0</v>
      </c>
      <c r="AB38" s="219">
        <f t="shared" si="9"/>
        <v>0</v>
      </c>
      <c r="AC38" s="236"/>
      <c r="AE38" s="236"/>
      <c r="AF38" s="236"/>
    </row>
    <row r="39" spans="1:32" s="220" customFormat="1" ht="14.4" hidden="1" x14ac:dyDescent="0.3">
      <c r="A39" s="226" t="s">
        <v>6668</v>
      </c>
      <c r="B39" s="288" t="s">
        <v>7134</v>
      </c>
      <c r="C39" s="274">
        <v>0</v>
      </c>
      <c r="D39" s="274">
        <v>0</v>
      </c>
      <c r="E39" s="233">
        <f t="shared" si="10"/>
        <v>4306.6921000000002</v>
      </c>
      <c r="F39" s="233">
        <f t="shared" si="11"/>
        <v>3024.2606905900002</v>
      </c>
      <c r="G39" s="178"/>
      <c r="H39" s="233">
        <f t="shared" si="5"/>
        <v>1282.43140941</v>
      </c>
      <c r="I39" s="221"/>
      <c r="J39" s="233">
        <v>2588.2839999999997</v>
      </c>
      <c r="K39" s="233">
        <v>1495.2766955899999</v>
      </c>
      <c r="L39" s="178"/>
      <c r="M39" s="233">
        <f t="shared" si="6"/>
        <v>1093.0073044099997</v>
      </c>
      <c r="N39" s="221"/>
      <c r="O39" s="233">
        <v>1718.4081000000001</v>
      </c>
      <c r="P39" s="233">
        <v>1528.983995</v>
      </c>
      <c r="Q39" s="178"/>
      <c r="R39" s="233">
        <f t="shared" si="7"/>
        <v>189.42410500000005</v>
      </c>
      <c r="S39" s="221"/>
      <c r="T39" s="219">
        <v>0</v>
      </c>
      <c r="U39" s="219">
        <v>0</v>
      </c>
      <c r="V39" s="178">
        <v>0</v>
      </c>
      <c r="W39" s="219">
        <f t="shared" si="8"/>
        <v>0</v>
      </c>
      <c r="X39" s="221"/>
      <c r="Y39" s="219">
        <v>0</v>
      </c>
      <c r="Z39" s="219">
        <v>0</v>
      </c>
      <c r="AA39" s="178">
        <v>0</v>
      </c>
      <c r="AB39" s="219">
        <f t="shared" si="9"/>
        <v>0</v>
      </c>
      <c r="AC39" s="236"/>
      <c r="AE39" s="236"/>
      <c r="AF39" s="236"/>
    </row>
    <row r="40" spans="1:32" s="221" customFormat="1" ht="14.4" hidden="1" x14ac:dyDescent="0.3">
      <c r="A40" s="226" t="s">
        <v>6669</v>
      </c>
      <c r="B40" s="288" t="s">
        <v>7135</v>
      </c>
      <c r="C40" s="274">
        <v>0</v>
      </c>
      <c r="D40" s="274">
        <v>0</v>
      </c>
      <c r="E40" s="233">
        <f t="shared" si="10"/>
        <v>0</v>
      </c>
      <c r="F40" s="233">
        <f t="shared" si="11"/>
        <v>0</v>
      </c>
      <c r="G40" s="178"/>
      <c r="H40" s="233">
        <f t="shared" si="5"/>
        <v>0</v>
      </c>
      <c r="J40" s="233">
        <v>0</v>
      </c>
      <c r="K40" s="233">
        <v>0</v>
      </c>
      <c r="L40" s="178"/>
      <c r="M40" s="233">
        <f t="shared" si="6"/>
        <v>0</v>
      </c>
      <c r="O40" s="233">
        <v>0</v>
      </c>
      <c r="P40" s="233">
        <v>0</v>
      </c>
      <c r="Q40" s="178"/>
      <c r="R40" s="233">
        <f t="shared" si="7"/>
        <v>0</v>
      </c>
      <c r="T40" s="219">
        <v>0</v>
      </c>
      <c r="U40" s="219">
        <v>0</v>
      </c>
      <c r="V40" s="178">
        <v>0</v>
      </c>
      <c r="W40" s="219">
        <f t="shared" si="8"/>
        <v>0</v>
      </c>
      <c r="Y40" s="219">
        <v>0</v>
      </c>
      <c r="Z40" s="219">
        <v>0</v>
      </c>
      <c r="AA40" s="178">
        <v>0</v>
      </c>
      <c r="AB40" s="219">
        <f t="shared" si="9"/>
        <v>0</v>
      </c>
      <c r="AC40" s="236"/>
      <c r="AD40" s="220"/>
      <c r="AE40" s="236"/>
      <c r="AF40" s="236"/>
    </row>
    <row r="41" spans="1:32" s="220" customFormat="1" ht="14.4" hidden="1" x14ac:dyDescent="0.3">
      <c r="A41" s="232" t="s">
        <v>6670</v>
      </c>
      <c r="B41" s="288" t="s">
        <v>7136</v>
      </c>
      <c r="C41" s="274">
        <v>0</v>
      </c>
      <c r="D41" s="274">
        <v>0</v>
      </c>
      <c r="E41" s="233">
        <f t="shared" si="10"/>
        <v>2527.5</v>
      </c>
      <c r="F41" s="233">
        <f t="shared" si="11"/>
        <v>555.02588500000002</v>
      </c>
      <c r="G41" s="178"/>
      <c r="H41" s="233">
        <f t="shared" si="5"/>
        <v>1972.474115</v>
      </c>
      <c r="I41" s="215"/>
      <c r="J41" s="233">
        <v>2527.5</v>
      </c>
      <c r="K41" s="233">
        <v>555.02588500000002</v>
      </c>
      <c r="L41" s="178"/>
      <c r="M41" s="233">
        <f t="shared" si="6"/>
        <v>1972.474115</v>
      </c>
      <c r="N41" s="215"/>
      <c r="O41" s="233">
        <v>0</v>
      </c>
      <c r="P41" s="233">
        <v>0</v>
      </c>
      <c r="Q41" s="178"/>
      <c r="R41" s="233">
        <f t="shared" si="7"/>
        <v>0</v>
      </c>
      <c r="S41" s="215"/>
      <c r="T41" s="219">
        <v>0</v>
      </c>
      <c r="U41" s="219">
        <v>0</v>
      </c>
      <c r="V41" s="178">
        <v>0</v>
      </c>
      <c r="W41" s="233">
        <f t="shared" si="8"/>
        <v>0</v>
      </c>
      <c r="X41" s="215"/>
      <c r="Y41" s="233">
        <v>0</v>
      </c>
      <c r="Z41" s="233">
        <v>0</v>
      </c>
      <c r="AA41" s="178">
        <v>0</v>
      </c>
      <c r="AB41" s="233">
        <f t="shared" si="9"/>
        <v>0</v>
      </c>
      <c r="AC41" s="236"/>
      <c r="AE41" s="236"/>
      <c r="AF41" s="236"/>
    </row>
    <row r="42" spans="1:32" s="220" customFormat="1" ht="13.2" x14ac:dyDescent="0.3">
      <c r="A42" s="212" t="s">
        <v>361</v>
      </c>
      <c r="B42" s="300" t="s">
        <v>7466</v>
      </c>
      <c r="C42" s="274">
        <v>378.00620000000009</v>
      </c>
      <c r="D42" s="274">
        <v>243.56174331999998</v>
      </c>
      <c r="E42" s="213">
        <f>+J42+O42+T42+Y42-C42</f>
        <v>61708.063999999998</v>
      </c>
      <c r="F42" s="213">
        <f>+K42+P42+U42+Z42-D42</f>
        <v>53594.464697309995</v>
      </c>
      <c r="G42" s="178"/>
      <c r="H42" s="213">
        <f t="shared" si="5"/>
        <v>8113.5993026900032</v>
      </c>
      <c r="I42" s="214"/>
      <c r="J42" s="213">
        <v>9124.155999999999</v>
      </c>
      <c r="K42" s="213">
        <v>4134.7540285699997</v>
      </c>
      <c r="L42" s="178"/>
      <c r="M42" s="213">
        <f t="shared" si="6"/>
        <v>4989.4019714299993</v>
      </c>
      <c r="N42" s="214"/>
      <c r="O42" s="213">
        <v>52961.914200000007</v>
      </c>
      <c r="P42" s="213">
        <v>49703.272412059996</v>
      </c>
      <c r="Q42" s="178"/>
      <c r="R42" s="213">
        <f t="shared" si="7"/>
        <v>3258.6417879400105</v>
      </c>
      <c r="S42" s="214"/>
      <c r="T42" s="213">
        <v>0</v>
      </c>
      <c r="U42" s="213">
        <v>0</v>
      </c>
      <c r="V42" s="178">
        <v>0</v>
      </c>
      <c r="W42" s="213">
        <f t="shared" si="8"/>
        <v>0</v>
      </c>
      <c r="X42" s="214"/>
      <c r="Y42" s="213">
        <v>0</v>
      </c>
      <c r="Z42" s="213">
        <v>0</v>
      </c>
      <c r="AA42" s="178">
        <v>0</v>
      </c>
      <c r="AB42" s="213">
        <f t="shared" si="9"/>
        <v>0</v>
      </c>
      <c r="AC42" s="236"/>
      <c r="AE42" s="236"/>
      <c r="AF42" s="236"/>
    </row>
    <row r="43" spans="1:32" s="220" customFormat="1" ht="14.4" hidden="1" x14ac:dyDescent="0.3">
      <c r="A43" s="226" t="s">
        <v>6671</v>
      </c>
      <c r="B43" s="288" t="s">
        <v>7137</v>
      </c>
      <c r="C43" s="274">
        <v>378.00620000000009</v>
      </c>
      <c r="D43" s="274">
        <v>243.56174331999998</v>
      </c>
      <c r="E43" s="233">
        <f t="shared" si="10"/>
        <v>51560.142600000006</v>
      </c>
      <c r="F43" s="233">
        <f t="shared" si="11"/>
        <v>48956.703185860009</v>
      </c>
      <c r="G43" s="178"/>
      <c r="H43" s="233">
        <f t="shared" si="5"/>
        <v>2603.4394141399971</v>
      </c>
      <c r="I43" s="221"/>
      <c r="J43" s="233">
        <v>0</v>
      </c>
      <c r="K43" s="233">
        <v>0</v>
      </c>
      <c r="L43" s="178"/>
      <c r="M43" s="233">
        <f t="shared" si="6"/>
        <v>0</v>
      </c>
      <c r="N43" s="221"/>
      <c r="O43" s="233">
        <v>51560.142600000006</v>
      </c>
      <c r="P43" s="233">
        <v>48956.703185860009</v>
      </c>
      <c r="Q43" s="178"/>
      <c r="R43" s="233">
        <f t="shared" si="7"/>
        <v>2603.4394141399971</v>
      </c>
      <c r="S43" s="221"/>
      <c r="T43" s="219">
        <v>0</v>
      </c>
      <c r="U43" s="219">
        <v>0</v>
      </c>
      <c r="V43" s="178">
        <v>0</v>
      </c>
      <c r="W43" s="219">
        <f t="shared" si="8"/>
        <v>0</v>
      </c>
      <c r="X43" s="221"/>
      <c r="Y43" s="219">
        <v>0</v>
      </c>
      <c r="Z43" s="219">
        <v>0</v>
      </c>
      <c r="AA43" s="178">
        <v>0</v>
      </c>
      <c r="AB43" s="219">
        <f t="shared" si="9"/>
        <v>0</v>
      </c>
      <c r="AC43" s="236"/>
      <c r="AE43" s="236"/>
      <c r="AF43" s="236"/>
    </row>
    <row r="44" spans="1:32" s="220" customFormat="1" ht="14.4" hidden="1" x14ac:dyDescent="0.3">
      <c r="A44" s="226" t="s">
        <v>6672</v>
      </c>
      <c r="B44" s="288" t="s">
        <v>7138</v>
      </c>
      <c r="C44" s="274">
        <v>0</v>
      </c>
      <c r="D44" s="274">
        <v>0</v>
      </c>
      <c r="E44" s="233">
        <f t="shared" si="10"/>
        <v>517.43099999999993</v>
      </c>
      <c r="F44" s="233">
        <f t="shared" si="11"/>
        <v>500.36819250000002</v>
      </c>
      <c r="G44" s="178"/>
      <c r="H44" s="233">
        <f t="shared" si="5"/>
        <v>17.062807499999906</v>
      </c>
      <c r="I44" s="221"/>
      <c r="J44" s="233">
        <v>0</v>
      </c>
      <c r="K44" s="233">
        <v>0</v>
      </c>
      <c r="L44" s="178"/>
      <c r="M44" s="233">
        <f t="shared" si="6"/>
        <v>0</v>
      </c>
      <c r="N44" s="221"/>
      <c r="O44" s="233">
        <v>517.43099999999993</v>
      </c>
      <c r="P44" s="233">
        <v>500.36819250000002</v>
      </c>
      <c r="Q44" s="178"/>
      <c r="R44" s="233">
        <f t="shared" si="7"/>
        <v>17.062807499999906</v>
      </c>
      <c r="S44" s="221"/>
      <c r="T44" s="219">
        <v>0</v>
      </c>
      <c r="U44" s="219">
        <v>0</v>
      </c>
      <c r="V44" s="178">
        <v>0</v>
      </c>
      <c r="W44" s="219">
        <f t="shared" si="8"/>
        <v>0</v>
      </c>
      <c r="X44" s="221"/>
      <c r="Y44" s="219">
        <v>0</v>
      </c>
      <c r="Z44" s="219">
        <v>0</v>
      </c>
      <c r="AA44" s="178">
        <v>0</v>
      </c>
      <c r="AB44" s="219">
        <f t="shared" si="9"/>
        <v>0</v>
      </c>
      <c r="AC44" s="236"/>
      <c r="AE44" s="236"/>
      <c r="AF44" s="236"/>
    </row>
    <row r="45" spans="1:32" s="220" customFormat="1" ht="14.4" hidden="1" x14ac:dyDescent="0.3">
      <c r="A45" s="226" t="s">
        <v>6673</v>
      </c>
      <c r="B45" s="288" t="s">
        <v>7139</v>
      </c>
      <c r="C45" s="274">
        <v>0</v>
      </c>
      <c r="D45" s="274">
        <v>0</v>
      </c>
      <c r="E45" s="233">
        <f t="shared" si="10"/>
        <v>779.10310000000015</v>
      </c>
      <c r="F45" s="233">
        <f t="shared" si="11"/>
        <v>104.26441099999998</v>
      </c>
      <c r="G45" s="178"/>
      <c r="H45" s="233">
        <f t="shared" si="5"/>
        <v>674.83868900000016</v>
      </c>
      <c r="I45" s="221"/>
      <c r="J45" s="233">
        <v>267.23489999999998</v>
      </c>
      <c r="K45" s="233">
        <v>9.2896010000000011</v>
      </c>
      <c r="L45" s="178"/>
      <c r="M45" s="233">
        <f t="shared" si="6"/>
        <v>257.94529899999998</v>
      </c>
      <c r="N45" s="221"/>
      <c r="O45" s="233">
        <v>511.86820000000017</v>
      </c>
      <c r="P45" s="233">
        <v>94.974809999999977</v>
      </c>
      <c r="Q45" s="178"/>
      <c r="R45" s="233">
        <f t="shared" si="7"/>
        <v>416.89339000000018</v>
      </c>
      <c r="S45" s="221"/>
      <c r="T45" s="219">
        <v>0</v>
      </c>
      <c r="U45" s="219">
        <v>0</v>
      </c>
      <c r="V45" s="178">
        <v>0</v>
      </c>
      <c r="W45" s="219">
        <f t="shared" si="8"/>
        <v>0</v>
      </c>
      <c r="X45" s="221"/>
      <c r="Y45" s="219">
        <v>0</v>
      </c>
      <c r="Z45" s="219">
        <v>0</v>
      </c>
      <c r="AA45" s="178">
        <v>0</v>
      </c>
      <c r="AB45" s="219">
        <f t="shared" si="9"/>
        <v>0</v>
      </c>
      <c r="AC45" s="236"/>
      <c r="AE45" s="236"/>
      <c r="AF45" s="236"/>
    </row>
    <row r="46" spans="1:32" s="220" customFormat="1" ht="14.4" hidden="1" x14ac:dyDescent="0.3">
      <c r="A46" s="226" t="s">
        <v>6674</v>
      </c>
      <c r="B46" s="288" t="s">
        <v>7140</v>
      </c>
      <c r="C46" s="274">
        <v>0</v>
      </c>
      <c r="D46" s="274">
        <v>0</v>
      </c>
      <c r="E46" s="233">
        <f t="shared" si="10"/>
        <v>2280.5477999999998</v>
      </c>
      <c r="F46" s="233">
        <f t="shared" si="11"/>
        <v>2249.806791</v>
      </c>
      <c r="G46" s="178"/>
      <c r="H46" s="233">
        <f t="shared" si="5"/>
        <v>30.741008999999849</v>
      </c>
      <c r="I46" s="221"/>
      <c r="J46" s="233">
        <v>2280.5477999999998</v>
      </c>
      <c r="K46" s="233">
        <v>2249.806791</v>
      </c>
      <c r="L46" s="178"/>
      <c r="M46" s="233">
        <f t="shared" si="6"/>
        <v>30.741008999999849</v>
      </c>
      <c r="N46" s="221"/>
      <c r="O46" s="233">
        <v>0</v>
      </c>
      <c r="P46" s="233">
        <v>0</v>
      </c>
      <c r="Q46" s="178"/>
      <c r="R46" s="233">
        <f t="shared" si="7"/>
        <v>0</v>
      </c>
      <c r="S46" s="221"/>
      <c r="T46" s="219">
        <v>0</v>
      </c>
      <c r="U46" s="219">
        <v>0</v>
      </c>
      <c r="V46" s="178">
        <v>0</v>
      </c>
      <c r="W46" s="219">
        <f t="shared" si="8"/>
        <v>0</v>
      </c>
      <c r="X46" s="221"/>
      <c r="Y46" s="219">
        <v>0</v>
      </c>
      <c r="Z46" s="219">
        <v>0</v>
      </c>
      <c r="AA46" s="178">
        <v>0</v>
      </c>
      <c r="AB46" s="219">
        <f t="shared" si="9"/>
        <v>0</v>
      </c>
      <c r="AC46" s="236"/>
      <c r="AE46" s="236"/>
      <c r="AF46" s="236"/>
    </row>
    <row r="47" spans="1:32" s="220" customFormat="1" ht="14.4" hidden="1" x14ac:dyDescent="0.3">
      <c r="A47" s="226" t="s">
        <v>6675</v>
      </c>
      <c r="B47" s="288" t="s">
        <v>7141</v>
      </c>
      <c r="C47" s="274">
        <v>0</v>
      </c>
      <c r="D47" s="274">
        <v>0</v>
      </c>
      <c r="E47" s="233">
        <f t="shared" si="10"/>
        <v>28.220800000000001</v>
      </c>
      <c r="F47" s="233">
        <f t="shared" si="11"/>
        <v>24.174685570000001</v>
      </c>
      <c r="G47" s="178"/>
      <c r="H47" s="233">
        <f t="shared" si="5"/>
        <v>4.0461144299999994</v>
      </c>
      <c r="I47" s="221"/>
      <c r="J47" s="233">
        <v>13.9869</v>
      </c>
      <c r="K47" s="233">
        <v>13.98681957</v>
      </c>
      <c r="L47" s="178"/>
      <c r="M47" s="233">
        <f t="shared" si="6"/>
        <v>8.0430000000575319E-5</v>
      </c>
      <c r="N47" s="221"/>
      <c r="O47" s="233">
        <v>14.2339</v>
      </c>
      <c r="P47" s="233">
        <v>10.187866</v>
      </c>
      <c r="Q47" s="178"/>
      <c r="R47" s="233">
        <f t="shared" si="7"/>
        <v>4.0460340000000006</v>
      </c>
      <c r="S47" s="221"/>
      <c r="T47" s="219">
        <v>0</v>
      </c>
      <c r="U47" s="219">
        <v>0</v>
      </c>
      <c r="V47" s="178">
        <v>0</v>
      </c>
      <c r="W47" s="219">
        <f t="shared" si="8"/>
        <v>0</v>
      </c>
      <c r="X47" s="221"/>
      <c r="Y47" s="219">
        <v>0</v>
      </c>
      <c r="Z47" s="219">
        <v>0</v>
      </c>
      <c r="AA47" s="178">
        <v>0</v>
      </c>
      <c r="AB47" s="219">
        <f t="shared" si="9"/>
        <v>0</v>
      </c>
      <c r="AC47" s="236"/>
      <c r="AE47" s="236"/>
      <c r="AF47" s="236"/>
    </row>
    <row r="48" spans="1:32" s="220" customFormat="1" ht="14.4" hidden="1" x14ac:dyDescent="0.3">
      <c r="A48" s="226" t="s">
        <v>6676</v>
      </c>
      <c r="B48" s="288" t="s">
        <v>7142</v>
      </c>
      <c r="C48" s="274">
        <v>0</v>
      </c>
      <c r="D48" s="274">
        <v>0</v>
      </c>
      <c r="E48" s="233">
        <f t="shared" si="10"/>
        <v>156.75</v>
      </c>
      <c r="F48" s="233">
        <f t="shared" si="11"/>
        <v>82.224936</v>
      </c>
      <c r="G48" s="178"/>
      <c r="H48" s="233">
        <f t="shared" si="5"/>
        <v>74.525064</v>
      </c>
      <c r="I48" s="221"/>
      <c r="J48" s="233">
        <v>0</v>
      </c>
      <c r="K48" s="233">
        <v>0</v>
      </c>
      <c r="L48" s="178"/>
      <c r="M48" s="233">
        <f t="shared" si="6"/>
        <v>0</v>
      </c>
      <c r="N48" s="221"/>
      <c r="O48" s="233">
        <v>156.75</v>
      </c>
      <c r="P48" s="233">
        <v>82.224936</v>
      </c>
      <c r="Q48" s="178"/>
      <c r="R48" s="233">
        <f t="shared" si="7"/>
        <v>74.525064</v>
      </c>
      <c r="S48" s="221"/>
      <c r="T48" s="219">
        <v>0</v>
      </c>
      <c r="U48" s="219">
        <v>0</v>
      </c>
      <c r="V48" s="178">
        <v>0</v>
      </c>
      <c r="W48" s="219">
        <f t="shared" si="8"/>
        <v>0</v>
      </c>
      <c r="X48" s="221"/>
      <c r="Y48" s="219">
        <v>0</v>
      </c>
      <c r="Z48" s="219">
        <v>0</v>
      </c>
      <c r="AA48" s="178">
        <v>0</v>
      </c>
      <c r="AB48" s="219">
        <f t="shared" si="9"/>
        <v>0</v>
      </c>
      <c r="AC48" s="236"/>
      <c r="AE48" s="236"/>
      <c r="AF48" s="236"/>
    </row>
    <row r="49" spans="1:32" s="220" customFormat="1" ht="14.4" hidden="1" x14ac:dyDescent="0.3">
      <c r="A49" s="226" t="s">
        <v>6677</v>
      </c>
      <c r="B49" s="288" t="s">
        <v>7143</v>
      </c>
      <c r="C49" s="274">
        <v>0</v>
      </c>
      <c r="D49" s="274">
        <v>0</v>
      </c>
      <c r="E49" s="233">
        <f t="shared" si="10"/>
        <v>1864.8300999999999</v>
      </c>
      <c r="F49" s="233">
        <f t="shared" si="11"/>
        <v>1477.5623000000001</v>
      </c>
      <c r="G49" s="178"/>
      <c r="H49" s="233">
        <f t="shared" si="5"/>
        <v>387.26779999999985</v>
      </c>
      <c r="I49" s="221"/>
      <c r="J49" s="233">
        <v>1864.8300999999999</v>
      </c>
      <c r="K49" s="233">
        <v>1477.5623000000001</v>
      </c>
      <c r="L49" s="178"/>
      <c r="M49" s="233">
        <f t="shared" si="6"/>
        <v>387.26779999999985</v>
      </c>
      <c r="N49" s="221"/>
      <c r="O49" s="233">
        <v>0</v>
      </c>
      <c r="P49" s="233">
        <v>0</v>
      </c>
      <c r="Q49" s="178"/>
      <c r="R49" s="233">
        <f t="shared" si="7"/>
        <v>0</v>
      </c>
      <c r="S49" s="221"/>
      <c r="T49" s="219">
        <v>0</v>
      </c>
      <c r="U49" s="219">
        <v>0</v>
      </c>
      <c r="V49" s="178">
        <v>0</v>
      </c>
      <c r="W49" s="219">
        <f t="shared" si="8"/>
        <v>0</v>
      </c>
      <c r="X49" s="221"/>
      <c r="Y49" s="219">
        <v>0</v>
      </c>
      <c r="Z49" s="219">
        <v>0</v>
      </c>
      <c r="AA49" s="178">
        <v>0</v>
      </c>
      <c r="AB49" s="219">
        <f t="shared" si="9"/>
        <v>0</v>
      </c>
      <c r="AC49" s="236"/>
      <c r="AE49" s="236"/>
      <c r="AF49" s="236"/>
    </row>
    <row r="50" spans="1:32" s="220" customFormat="1" ht="14.4" hidden="1" x14ac:dyDescent="0.3">
      <c r="A50" s="226" t="s">
        <v>6678</v>
      </c>
      <c r="B50" s="288" t="s">
        <v>7144</v>
      </c>
      <c r="C50" s="274">
        <v>0</v>
      </c>
      <c r="D50" s="274">
        <v>0</v>
      </c>
      <c r="E50" s="233">
        <f t="shared" si="10"/>
        <v>199.17750000000001</v>
      </c>
      <c r="F50" s="233">
        <f t="shared" si="11"/>
        <v>59.1334217</v>
      </c>
      <c r="G50" s="178"/>
      <c r="H50" s="233">
        <f t="shared" si="5"/>
        <v>140.04407830000002</v>
      </c>
      <c r="I50" s="221"/>
      <c r="J50" s="233">
        <v>71.316000000000003</v>
      </c>
      <c r="K50" s="233">
        <v>0.32</v>
      </c>
      <c r="L50" s="178"/>
      <c r="M50" s="233">
        <f t="shared" si="6"/>
        <v>70.996000000000009</v>
      </c>
      <c r="N50" s="221"/>
      <c r="O50" s="233">
        <v>127.86150000000001</v>
      </c>
      <c r="P50" s="233">
        <v>58.813421699999999</v>
      </c>
      <c r="Q50" s="178"/>
      <c r="R50" s="233">
        <f t="shared" si="7"/>
        <v>69.048078300000014</v>
      </c>
      <c r="S50" s="221"/>
      <c r="T50" s="219">
        <v>0</v>
      </c>
      <c r="U50" s="219">
        <v>0</v>
      </c>
      <c r="V50" s="178">
        <v>0</v>
      </c>
      <c r="W50" s="219">
        <f t="shared" si="8"/>
        <v>0</v>
      </c>
      <c r="X50" s="221"/>
      <c r="Y50" s="219">
        <v>0</v>
      </c>
      <c r="Z50" s="219">
        <v>0</v>
      </c>
      <c r="AA50" s="178">
        <v>0</v>
      </c>
      <c r="AB50" s="219">
        <f t="shared" si="9"/>
        <v>0</v>
      </c>
      <c r="AC50" s="236"/>
      <c r="AE50" s="236"/>
      <c r="AF50" s="236"/>
    </row>
    <row r="51" spans="1:32" s="220" customFormat="1" ht="14.4" hidden="1" x14ac:dyDescent="0.3">
      <c r="A51" s="226" t="s">
        <v>6679</v>
      </c>
      <c r="B51" s="288" t="s">
        <v>7145</v>
      </c>
      <c r="C51" s="274">
        <v>0</v>
      </c>
      <c r="D51" s="274">
        <v>0</v>
      </c>
      <c r="E51" s="233">
        <f t="shared" si="10"/>
        <v>283.33350000000002</v>
      </c>
      <c r="F51" s="233">
        <f t="shared" si="11"/>
        <v>1.292</v>
      </c>
      <c r="G51" s="178"/>
      <c r="H51" s="233">
        <f t="shared" si="5"/>
        <v>282.04150000000004</v>
      </c>
      <c r="I51" s="221"/>
      <c r="J51" s="233">
        <v>283.33350000000002</v>
      </c>
      <c r="K51" s="233">
        <v>1.292</v>
      </c>
      <c r="L51" s="178"/>
      <c r="M51" s="233">
        <f t="shared" si="6"/>
        <v>282.04150000000004</v>
      </c>
      <c r="N51" s="221"/>
      <c r="O51" s="233">
        <v>0</v>
      </c>
      <c r="P51" s="233">
        <v>0</v>
      </c>
      <c r="Q51" s="178"/>
      <c r="R51" s="233">
        <f t="shared" si="7"/>
        <v>0</v>
      </c>
      <c r="S51" s="221"/>
      <c r="T51" s="219">
        <v>0</v>
      </c>
      <c r="U51" s="219">
        <v>0</v>
      </c>
      <c r="V51" s="178">
        <v>0</v>
      </c>
      <c r="W51" s="219">
        <f t="shared" si="8"/>
        <v>0</v>
      </c>
      <c r="X51" s="221"/>
      <c r="Y51" s="219">
        <v>0</v>
      </c>
      <c r="Z51" s="219">
        <v>0</v>
      </c>
      <c r="AA51" s="178">
        <v>0</v>
      </c>
      <c r="AB51" s="219">
        <f t="shared" si="9"/>
        <v>0</v>
      </c>
      <c r="AC51" s="236"/>
      <c r="AE51" s="236"/>
      <c r="AF51" s="236"/>
    </row>
    <row r="52" spans="1:32" s="220" customFormat="1" ht="14.4" hidden="1" x14ac:dyDescent="0.3">
      <c r="A52" s="226" t="s">
        <v>6680</v>
      </c>
      <c r="B52" s="288" t="s">
        <v>7146</v>
      </c>
      <c r="C52" s="274">
        <v>0</v>
      </c>
      <c r="D52" s="274">
        <v>0</v>
      </c>
      <c r="E52" s="233">
        <f t="shared" si="10"/>
        <v>73.626999999999995</v>
      </c>
      <c r="F52" s="233">
        <f t="shared" si="11"/>
        <v>0</v>
      </c>
      <c r="G52" s="178"/>
      <c r="H52" s="233">
        <f t="shared" si="5"/>
        <v>73.626999999999995</v>
      </c>
      <c r="I52" s="221"/>
      <c r="J52" s="233">
        <v>0</v>
      </c>
      <c r="K52" s="233">
        <v>0</v>
      </c>
      <c r="L52" s="178"/>
      <c r="M52" s="233">
        <f t="shared" si="6"/>
        <v>0</v>
      </c>
      <c r="N52" s="221"/>
      <c r="O52" s="233">
        <v>73.626999999999995</v>
      </c>
      <c r="P52" s="233">
        <v>0</v>
      </c>
      <c r="Q52" s="178"/>
      <c r="R52" s="233">
        <f t="shared" si="7"/>
        <v>73.626999999999995</v>
      </c>
      <c r="S52" s="221"/>
      <c r="T52" s="219">
        <v>0</v>
      </c>
      <c r="U52" s="219">
        <v>0</v>
      </c>
      <c r="V52" s="178">
        <v>0</v>
      </c>
      <c r="W52" s="219">
        <f t="shared" si="8"/>
        <v>0</v>
      </c>
      <c r="X52" s="221"/>
      <c r="Y52" s="219">
        <v>0</v>
      </c>
      <c r="Z52" s="219">
        <v>0</v>
      </c>
      <c r="AA52" s="178">
        <v>0</v>
      </c>
      <c r="AB52" s="219">
        <f t="shared" si="9"/>
        <v>0</v>
      </c>
      <c r="AC52" s="236"/>
      <c r="AE52" s="236"/>
      <c r="AF52" s="236"/>
    </row>
    <row r="53" spans="1:32" s="220" customFormat="1" ht="14.4" hidden="1" x14ac:dyDescent="0.3">
      <c r="A53" s="232" t="s">
        <v>6681</v>
      </c>
      <c r="B53" s="288" t="s">
        <v>7147</v>
      </c>
      <c r="C53" s="274">
        <v>0</v>
      </c>
      <c r="D53" s="274">
        <v>0</v>
      </c>
      <c r="E53" s="233">
        <f t="shared" si="10"/>
        <v>4342.9067999999997</v>
      </c>
      <c r="F53" s="233">
        <f t="shared" si="11"/>
        <v>382.49651700000004</v>
      </c>
      <c r="G53" s="178"/>
      <c r="H53" s="233">
        <f t="shared" si="5"/>
        <v>3960.4102829999997</v>
      </c>
      <c r="I53" s="215"/>
      <c r="J53" s="233">
        <v>4342.9067999999997</v>
      </c>
      <c r="K53" s="233">
        <v>382.49651700000004</v>
      </c>
      <c r="L53" s="178"/>
      <c r="M53" s="233">
        <f t="shared" si="6"/>
        <v>3960.4102829999997</v>
      </c>
      <c r="N53" s="215"/>
      <c r="O53" s="233">
        <v>0</v>
      </c>
      <c r="P53" s="233">
        <v>0</v>
      </c>
      <c r="Q53" s="178"/>
      <c r="R53" s="233">
        <f t="shared" si="7"/>
        <v>0</v>
      </c>
      <c r="S53" s="215"/>
      <c r="T53" s="219">
        <v>0</v>
      </c>
      <c r="U53" s="219">
        <v>0</v>
      </c>
      <c r="V53" s="178">
        <v>0</v>
      </c>
      <c r="W53" s="233">
        <f t="shared" si="8"/>
        <v>0</v>
      </c>
      <c r="X53" s="215"/>
      <c r="Y53" s="233">
        <v>0</v>
      </c>
      <c r="Z53" s="233">
        <v>0</v>
      </c>
      <c r="AA53" s="178">
        <v>0</v>
      </c>
      <c r="AB53" s="233">
        <f t="shared" si="9"/>
        <v>0</v>
      </c>
      <c r="AC53" s="236"/>
      <c r="AE53" s="236"/>
      <c r="AF53" s="236"/>
    </row>
    <row r="54" spans="1:32" s="220" customFormat="1" ht="13.2" x14ac:dyDescent="0.3">
      <c r="A54" s="212" t="s">
        <v>362</v>
      </c>
      <c r="B54" s="300" t="s">
        <v>7467</v>
      </c>
      <c r="C54" s="274">
        <v>449307.21619999997</v>
      </c>
      <c r="D54" s="274">
        <v>449335.80739999993</v>
      </c>
      <c r="E54" s="213">
        <f>+J54+O54+T54+Y54-C54</f>
        <v>240165.78530000005</v>
      </c>
      <c r="F54" s="213">
        <f>+K54+P54+U54+Z54-D54</f>
        <v>207193.57566990005</v>
      </c>
      <c r="G54" s="178"/>
      <c r="H54" s="213">
        <f t="shared" si="5"/>
        <v>32972.209630099998</v>
      </c>
      <c r="I54" s="214"/>
      <c r="J54" s="213">
        <v>518151.06339999998</v>
      </c>
      <c r="K54" s="213">
        <v>503634.44421390002</v>
      </c>
      <c r="L54" s="178"/>
      <c r="M54" s="213">
        <f t="shared" si="6"/>
        <v>14516.619186099968</v>
      </c>
      <c r="N54" s="214"/>
      <c r="O54" s="213">
        <v>123185.5618</v>
      </c>
      <c r="P54" s="213">
        <v>105705.928933</v>
      </c>
      <c r="Q54" s="178"/>
      <c r="R54" s="213">
        <f t="shared" si="7"/>
        <v>17479.632866999993</v>
      </c>
      <c r="S54" s="214"/>
      <c r="T54" s="213">
        <v>48136.376300000004</v>
      </c>
      <c r="U54" s="213">
        <v>47189.009922999998</v>
      </c>
      <c r="V54" s="178">
        <v>0</v>
      </c>
      <c r="W54" s="213">
        <f t="shared" si="8"/>
        <v>947.36637700000574</v>
      </c>
      <c r="X54" s="214"/>
      <c r="Y54" s="213">
        <v>0</v>
      </c>
      <c r="Z54" s="213">
        <v>0</v>
      </c>
      <c r="AA54" s="178">
        <v>0</v>
      </c>
      <c r="AB54" s="213">
        <f t="shared" si="9"/>
        <v>0</v>
      </c>
      <c r="AC54" s="236"/>
      <c r="AE54" s="236"/>
      <c r="AF54" s="236"/>
    </row>
    <row r="55" spans="1:32" s="220" customFormat="1" ht="14.4" hidden="1" x14ac:dyDescent="0.3">
      <c r="A55" s="226" t="s">
        <v>6682</v>
      </c>
      <c r="B55" s="288" t="s">
        <v>7148</v>
      </c>
      <c r="C55" s="274">
        <v>0</v>
      </c>
      <c r="D55" s="274">
        <v>0</v>
      </c>
      <c r="E55" s="233">
        <f t="shared" si="10"/>
        <v>15555</v>
      </c>
      <c r="F55" s="233">
        <f t="shared" si="11"/>
        <v>15555</v>
      </c>
      <c r="G55" s="178"/>
      <c r="H55" s="233">
        <f t="shared" si="5"/>
        <v>0</v>
      </c>
      <c r="I55" s="221"/>
      <c r="J55" s="233">
        <v>15555</v>
      </c>
      <c r="K55" s="233">
        <v>15555</v>
      </c>
      <c r="L55" s="178"/>
      <c r="M55" s="233">
        <f t="shared" si="6"/>
        <v>0</v>
      </c>
      <c r="N55" s="221"/>
      <c r="O55" s="233">
        <v>0</v>
      </c>
      <c r="P55" s="233">
        <v>0</v>
      </c>
      <c r="Q55" s="178"/>
      <c r="R55" s="233">
        <f t="shared" si="7"/>
        <v>0</v>
      </c>
      <c r="S55" s="221"/>
      <c r="T55" s="219">
        <v>0</v>
      </c>
      <c r="U55" s="219">
        <v>0</v>
      </c>
      <c r="V55" s="178">
        <v>0</v>
      </c>
      <c r="W55" s="219">
        <f t="shared" si="8"/>
        <v>0</v>
      </c>
      <c r="X55" s="221"/>
      <c r="Y55" s="219">
        <v>0</v>
      </c>
      <c r="Z55" s="219">
        <v>0</v>
      </c>
      <c r="AA55" s="178">
        <v>0</v>
      </c>
      <c r="AB55" s="219">
        <f t="shared" si="9"/>
        <v>0</v>
      </c>
      <c r="AC55" s="236"/>
      <c r="AE55" s="236"/>
      <c r="AF55" s="236"/>
    </row>
    <row r="56" spans="1:32" s="221" customFormat="1" ht="14.4" hidden="1" x14ac:dyDescent="0.3">
      <c r="A56" s="226" t="s">
        <v>6683</v>
      </c>
      <c r="B56" s="288" t="s">
        <v>7149</v>
      </c>
      <c r="C56" s="274">
        <v>0</v>
      </c>
      <c r="D56" s="274">
        <v>0</v>
      </c>
      <c r="E56" s="233">
        <f t="shared" si="10"/>
        <v>7265.3001000000004</v>
      </c>
      <c r="F56" s="233">
        <f t="shared" si="11"/>
        <v>6767.3446000000004</v>
      </c>
      <c r="G56" s="178"/>
      <c r="H56" s="233">
        <f t="shared" si="5"/>
        <v>497.95550000000003</v>
      </c>
      <c r="J56" s="233">
        <v>5159.6000000000004</v>
      </c>
      <c r="K56" s="233">
        <v>4770.3</v>
      </c>
      <c r="L56" s="178"/>
      <c r="M56" s="233">
        <f t="shared" si="6"/>
        <v>389.30000000000018</v>
      </c>
      <c r="O56" s="233">
        <v>2105.7001</v>
      </c>
      <c r="P56" s="233">
        <v>1997.0445999999999</v>
      </c>
      <c r="Q56" s="178"/>
      <c r="R56" s="233">
        <f t="shared" si="7"/>
        <v>108.65550000000007</v>
      </c>
      <c r="T56" s="219">
        <v>0</v>
      </c>
      <c r="U56" s="219">
        <v>0</v>
      </c>
      <c r="V56" s="178">
        <v>0</v>
      </c>
      <c r="W56" s="219">
        <f t="shared" si="8"/>
        <v>0</v>
      </c>
      <c r="Y56" s="219">
        <v>0</v>
      </c>
      <c r="Z56" s="219">
        <v>0</v>
      </c>
      <c r="AA56" s="178">
        <v>0</v>
      </c>
      <c r="AB56" s="219">
        <f t="shared" si="9"/>
        <v>0</v>
      </c>
      <c r="AC56" s="236"/>
      <c r="AD56" s="220"/>
      <c r="AE56" s="236"/>
      <c r="AF56" s="236"/>
    </row>
    <row r="57" spans="1:32" s="220" customFormat="1" ht="14.4" hidden="1" x14ac:dyDescent="0.3">
      <c r="A57" s="226" t="s">
        <v>6684</v>
      </c>
      <c r="B57" s="288" t="s">
        <v>7150</v>
      </c>
      <c r="C57" s="274">
        <v>0</v>
      </c>
      <c r="D57" s="274">
        <v>0</v>
      </c>
      <c r="E57" s="233">
        <f t="shared" si="10"/>
        <v>87882.499199999991</v>
      </c>
      <c r="F57" s="233">
        <f t="shared" si="11"/>
        <v>75201.449400999991</v>
      </c>
      <c r="G57" s="178"/>
      <c r="H57" s="233">
        <f t="shared" si="5"/>
        <v>12681.049799</v>
      </c>
      <c r="I57" s="221"/>
      <c r="J57" s="233">
        <v>0</v>
      </c>
      <c r="K57" s="233">
        <v>0</v>
      </c>
      <c r="L57" s="178"/>
      <c r="M57" s="233">
        <f t="shared" si="6"/>
        <v>0</v>
      </c>
      <c r="N57" s="221"/>
      <c r="O57" s="233">
        <v>87882.499199999991</v>
      </c>
      <c r="P57" s="233">
        <v>75201.449400999991</v>
      </c>
      <c r="Q57" s="178"/>
      <c r="R57" s="233">
        <f t="shared" si="7"/>
        <v>12681.049799</v>
      </c>
      <c r="S57" s="221"/>
      <c r="T57" s="219">
        <v>0</v>
      </c>
      <c r="U57" s="219">
        <v>0</v>
      </c>
      <c r="V57" s="178">
        <v>0</v>
      </c>
      <c r="W57" s="219">
        <f t="shared" si="8"/>
        <v>0</v>
      </c>
      <c r="X57" s="221"/>
      <c r="Y57" s="219">
        <v>0</v>
      </c>
      <c r="Z57" s="219">
        <v>0</v>
      </c>
      <c r="AA57" s="178">
        <v>0</v>
      </c>
      <c r="AB57" s="219">
        <f t="shared" si="9"/>
        <v>0</v>
      </c>
      <c r="AC57" s="236"/>
      <c r="AE57" s="236"/>
      <c r="AF57" s="236"/>
    </row>
    <row r="58" spans="1:32" s="220" customFormat="1" ht="14.4" hidden="1" x14ac:dyDescent="0.3">
      <c r="A58" s="226" t="s">
        <v>6685</v>
      </c>
      <c r="B58" s="288" t="s">
        <v>7151</v>
      </c>
      <c r="C58" s="274">
        <v>0</v>
      </c>
      <c r="D58" s="274">
        <v>0</v>
      </c>
      <c r="E58" s="233">
        <f t="shared" si="10"/>
        <v>75280.911599999992</v>
      </c>
      <c r="F58" s="233">
        <f t="shared" si="11"/>
        <v>57031.797795900005</v>
      </c>
      <c r="G58" s="178"/>
      <c r="H58" s="233">
        <f t="shared" si="5"/>
        <v>18249.113804099987</v>
      </c>
      <c r="I58" s="221"/>
      <c r="J58" s="233">
        <v>43192.654999999999</v>
      </c>
      <c r="K58" s="233">
        <v>29343.815863900003</v>
      </c>
      <c r="L58" s="178"/>
      <c r="M58" s="233">
        <f t="shared" si="6"/>
        <v>13848.839136099996</v>
      </c>
      <c r="N58" s="221"/>
      <c r="O58" s="233">
        <v>32088.256599999997</v>
      </c>
      <c r="P58" s="233">
        <v>27687.981932000002</v>
      </c>
      <c r="Q58" s="178"/>
      <c r="R58" s="233">
        <f t="shared" si="7"/>
        <v>4400.2746679999946</v>
      </c>
      <c r="S58" s="221"/>
      <c r="T58" s="219">
        <v>0</v>
      </c>
      <c r="U58" s="219">
        <v>0</v>
      </c>
      <c r="V58" s="178">
        <v>0</v>
      </c>
      <c r="W58" s="219">
        <f t="shared" si="8"/>
        <v>0</v>
      </c>
      <c r="X58" s="221"/>
      <c r="Y58" s="219">
        <v>0</v>
      </c>
      <c r="Z58" s="219">
        <v>0</v>
      </c>
      <c r="AA58" s="178">
        <v>0</v>
      </c>
      <c r="AB58" s="219">
        <f t="shared" si="9"/>
        <v>0</v>
      </c>
      <c r="AC58" s="236"/>
      <c r="AE58" s="236"/>
      <c r="AF58" s="236"/>
    </row>
    <row r="59" spans="1:32" s="220" customFormat="1" ht="14.4" hidden="1" x14ac:dyDescent="0.3">
      <c r="A59" s="226" t="s">
        <v>6686</v>
      </c>
      <c r="B59" s="288" t="s">
        <v>7152</v>
      </c>
      <c r="C59" s="274">
        <v>0</v>
      </c>
      <c r="D59" s="274">
        <v>0</v>
      </c>
      <c r="E59" s="233">
        <f t="shared" si="10"/>
        <v>300</v>
      </c>
      <c r="F59" s="233">
        <f t="shared" si="11"/>
        <v>150</v>
      </c>
      <c r="G59" s="178"/>
      <c r="H59" s="233">
        <f t="shared" si="5"/>
        <v>150</v>
      </c>
      <c r="I59" s="221"/>
      <c r="J59" s="233">
        <v>0</v>
      </c>
      <c r="K59" s="233">
        <v>0</v>
      </c>
      <c r="L59" s="178"/>
      <c r="M59" s="233">
        <f t="shared" si="6"/>
        <v>0</v>
      </c>
      <c r="N59" s="221"/>
      <c r="O59" s="233">
        <v>300</v>
      </c>
      <c r="P59" s="233">
        <v>150</v>
      </c>
      <c r="Q59" s="178"/>
      <c r="R59" s="233">
        <f t="shared" si="7"/>
        <v>150</v>
      </c>
      <c r="S59" s="221"/>
      <c r="T59" s="219">
        <v>0</v>
      </c>
      <c r="U59" s="219">
        <v>0</v>
      </c>
      <c r="V59" s="178">
        <v>0</v>
      </c>
      <c r="W59" s="219">
        <f t="shared" si="8"/>
        <v>0</v>
      </c>
      <c r="X59" s="221"/>
      <c r="Y59" s="219">
        <v>0</v>
      </c>
      <c r="Z59" s="219">
        <v>0</v>
      </c>
      <c r="AA59" s="178">
        <v>0</v>
      </c>
      <c r="AB59" s="219">
        <f t="shared" si="9"/>
        <v>0</v>
      </c>
      <c r="AC59" s="236"/>
      <c r="AE59" s="236"/>
      <c r="AF59" s="236"/>
    </row>
    <row r="60" spans="1:32" s="220" customFormat="1" ht="14.4" hidden="1" x14ac:dyDescent="0.3">
      <c r="A60" s="226" t="s">
        <v>6687</v>
      </c>
      <c r="B60" s="288" t="s">
        <v>7153</v>
      </c>
      <c r="C60" s="274">
        <v>0</v>
      </c>
      <c r="D60" s="274">
        <v>0</v>
      </c>
      <c r="E60" s="233">
        <f t="shared" si="10"/>
        <v>0</v>
      </c>
      <c r="F60" s="233">
        <f t="shared" si="11"/>
        <v>0</v>
      </c>
      <c r="G60" s="178"/>
      <c r="H60" s="233">
        <f t="shared" si="5"/>
        <v>0</v>
      </c>
      <c r="I60" s="221"/>
      <c r="J60" s="233">
        <v>0</v>
      </c>
      <c r="K60" s="233">
        <v>0</v>
      </c>
      <c r="L60" s="178"/>
      <c r="M60" s="233">
        <f t="shared" si="6"/>
        <v>0</v>
      </c>
      <c r="N60" s="221"/>
      <c r="O60" s="233">
        <v>0</v>
      </c>
      <c r="P60" s="233">
        <v>0</v>
      </c>
      <c r="Q60" s="178"/>
      <c r="R60" s="233">
        <f t="shared" si="7"/>
        <v>0</v>
      </c>
      <c r="S60" s="221"/>
      <c r="T60" s="219">
        <v>0</v>
      </c>
      <c r="U60" s="219">
        <v>0</v>
      </c>
      <c r="V60" s="178">
        <v>0</v>
      </c>
      <c r="W60" s="219">
        <f t="shared" si="8"/>
        <v>0</v>
      </c>
      <c r="X60" s="221"/>
      <c r="Y60" s="219">
        <v>0</v>
      </c>
      <c r="Z60" s="219">
        <v>0</v>
      </c>
      <c r="AA60" s="178">
        <v>0</v>
      </c>
      <c r="AB60" s="219">
        <f t="shared" si="9"/>
        <v>0</v>
      </c>
      <c r="AC60" s="236"/>
      <c r="AE60" s="236"/>
      <c r="AF60" s="236"/>
    </row>
    <row r="61" spans="1:32" s="220" customFormat="1" ht="14.4" hidden="1" x14ac:dyDescent="0.3">
      <c r="A61" s="226" t="s">
        <v>6688</v>
      </c>
      <c r="B61" s="288" t="s">
        <v>7154</v>
      </c>
      <c r="C61" s="274">
        <v>0</v>
      </c>
      <c r="D61" s="274">
        <v>0</v>
      </c>
      <c r="E61" s="233">
        <f t="shared" si="10"/>
        <v>60000</v>
      </c>
      <c r="F61" s="233">
        <f t="shared" si="11"/>
        <v>0</v>
      </c>
      <c r="G61" s="178"/>
      <c r="H61" s="233">
        <f t="shared" si="5"/>
        <v>60000</v>
      </c>
      <c r="I61" s="221"/>
      <c r="J61" s="233">
        <v>0</v>
      </c>
      <c r="K61" s="233">
        <v>0</v>
      </c>
      <c r="L61" s="178"/>
      <c r="M61" s="233">
        <f t="shared" si="6"/>
        <v>0</v>
      </c>
      <c r="N61" s="221"/>
      <c r="O61" s="233">
        <v>0</v>
      </c>
      <c r="P61" s="233">
        <v>0</v>
      </c>
      <c r="Q61" s="178"/>
      <c r="R61" s="233">
        <f t="shared" si="7"/>
        <v>0</v>
      </c>
      <c r="S61" s="221"/>
      <c r="T61" s="219">
        <v>60000</v>
      </c>
      <c r="U61" s="219">
        <v>0</v>
      </c>
      <c r="V61" s="178">
        <v>0</v>
      </c>
      <c r="W61" s="219">
        <f t="shared" si="8"/>
        <v>60000</v>
      </c>
      <c r="X61" s="221"/>
      <c r="Y61" s="219">
        <v>0</v>
      </c>
      <c r="Z61" s="219">
        <v>0</v>
      </c>
      <c r="AA61" s="178">
        <v>0</v>
      </c>
      <c r="AB61" s="219">
        <f t="shared" si="9"/>
        <v>0</v>
      </c>
      <c r="AC61" s="236"/>
      <c r="AE61" s="236"/>
      <c r="AF61" s="236"/>
    </row>
    <row r="62" spans="1:32" s="220" customFormat="1" ht="14.4" hidden="1" x14ac:dyDescent="0.3">
      <c r="A62" s="226" t="s">
        <v>6689</v>
      </c>
      <c r="B62" s="288" t="s">
        <v>7155</v>
      </c>
      <c r="C62" s="274">
        <v>448515.20739999996</v>
      </c>
      <c r="D62" s="274">
        <v>448515.20739999996</v>
      </c>
      <c r="E62" s="233">
        <f t="shared" si="10"/>
        <v>448515.20740000001</v>
      </c>
      <c r="F62" s="233">
        <f t="shared" si="11"/>
        <v>448515.20740000001</v>
      </c>
      <c r="G62" s="178"/>
      <c r="H62" s="233">
        <f t="shared" si="5"/>
        <v>0</v>
      </c>
      <c r="I62" s="221"/>
      <c r="J62" s="233">
        <v>448515.20740000001</v>
      </c>
      <c r="K62" s="233">
        <v>448515.20740000001</v>
      </c>
      <c r="L62" s="178"/>
      <c r="M62" s="233">
        <f t="shared" si="6"/>
        <v>0</v>
      </c>
      <c r="N62" s="221"/>
      <c r="O62" s="233">
        <v>0</v>
      </c>
      <c r="P62" s="233">
        <v>0</v>
      </c>
      <c r="Q62" s="178"/>
      <c r="R62" s="233">
        <f t="shared" si="7"/>
        <v>0</v>
      </c>
      <c r="S62" s="221"/>
      <c r="T62" s="219">
        <v>0</v>
      </c>
      <c r="U62" s="219">
        <v>0</v>
      </c>
      <c r="V62" s="178">
        <v>0</v>
      </c>
      <c r="W62" s="219">
        <f t="shared" si="8"/>
        <v>0</v>
      </c>
      <c r="X62" s="221"/>
      <c r="Y62" s="219">
        <v>0</v>
      </c>
      <c r="Z62" s="219">
        <v>0</v>
      </c>
      <c r="AA62" s="178">
        <v>0</v>
      </c>
      <c r="AB62" s="219">
        <f t="shared" si="9"/>
        <v>0</v>
      </c>
      <c r="AC62" s="236"/>
      <c r="AE62" s="236"/>
      <c r="AF62" s="236"/>
    </row>
    <row r="63" spans="1:32" s="220" customFormat="1" ht="14.4" hidden="1" x14ac:dyDescent="0.3">
      <c r="A63" s="226" t="s">
        <v>6690</v>
      </c>
      <c r="B63" s="288" t="s">
        <v>7156</v>
      </c>
      <c r="C63" s="274">
        <v>0</v>
      </c>
      <c r="D63" s="274">
        <v>0</v>
      </c>
      <c r="E63" s="233">
        <f t="shared" si="10"/>
        <v>0</v>
      </c>
      <c r="F63" s="233">
        <f t="shared" si="11"/>
        <v>0</v>
      </c>
      <c r="G63" s="178"/>
      <c r="H63" s="233">
        <f t="shared" si="5"/>
        <v>0</v>
      </c>
      <c r="I63" s="221"/>
      <c r="J63" s="233">
        <v>0</v>
      </c>
      <c r="K63" s="233">
        <v>0</v>
      </c>
      <c r="L63" s="178"/>
      <c r="M63" s="233">
        <f t="shared" si="6"/>
        <v>0</v>
      </c>
      <c r="N63" s="221"/>
      <c r="O63" s="233">
        <v>0</v>
      </c>
      <c r="P63" s="233">
        <v>0</v>
      </c>
      <c r="Q63" s="178"/>
      <c r="R63" s="233">
        <f t="shared" si="7"/>
        <v>0</v>
      </c>
      <c r="S63" s="221"/>
      <c r="T63" s="219">
        <v>0</v>
      </c>
      <c r="U63" s="219">
        <v>0</v>
      </c>
      <c r="V63" s="178">
        <v>0</v>
      </c>
      <c r="W63" s="219">
        <f t="shared" si="8"/>
        <v>0</v>
      </c>
      <c r="X63" s="221"/>
      <c r="Y63" s="219">
        <v>0</v>
      </c>
      <c r="Z63" s="219">
        <v>0</v>
      </c>
      <c r="AA63" s="178">
        <v>0</v>
      </c>
      <c r="AB63" s="219">
        <f t="shared" si="9"/>
        <v>0</v>
      </c>
      <c r="AC63" s="236"/>
      <c r="AE63" s="236"/>
      <c r="AF63" s="236"/>
    </row>
    <row r="64" spans="1:32" s="220" customFormat="1" ht="14.4" hidden="1" x14ac:dyDescent="0.3">
      <c r="A64" s="226" t="s">
        <v>6691</v>
      </c>
      <c r="B64" s="288" t="s">
        <v>7157</v>
      </c>
      <c r="C64" s="274">
        <v>0</v>
      </c>
      <c r="D64" s="274">
        <v>0</v>
      </c>
      <c r="E64" s="233">
        <f t="shared" si="10"/>
        <v>969</v>
      </c>
      <c r="F64" s="233">
        <f t="shared" si="11"/>
        <v>969</v>
      </c>
      <c r="G64" s="178"/>
      <c r="H64" s="233">
        <f t="shared" si="5"/>
        <v>0</v>
      </c>
      <c r="I64" s="221"/>
      <c r="J64" s="233">
        <v>969</v>
      </c>
      <c r="K64" s="233">
        <v>969</v>
      </c>
      <c r="L64" s="178"/>
      <c r="M64" s="233">
        <f t="shared" si="6"/>
        <v>0</v>
      </c>
      <c r="N64" s="221"/>
      <c r="O64" s="233">
        <v>0</v>
      </c>
      <c r="P64" s="233">
        <v>0</v>
      </c>
      <c r="Q64" s="178"/>
      <c r="R64" s="233">
        <f t="shared" si="7"/>
        <v>0</v>
      </c>
      <c r="S64" s="221"/>
      <c r="T64" s="219">
        <v>0</v>
      </c>
      <c r="U64" s="219">
        <v>0</v>
      </c>
      <c r="V64" s="178">
        <v>0</v>
      </c>
      <c r="W64" s="219">
        <f t="shared" si="8"/>
        <v>0</v>
      </c>
      <c r="X64" s="221"/>
      <c r="Y64" s="219">
        <v>0</v>
      </c>
      <c r="Z64" s="219">
        <v>0</v>
      </c>
      <c r="AA64" s="178">
        <v>0</v>
      </c>
      <c r="AB64" s="219">
        <f t="shared" si="9"/>
        <v>0</v>
      </c>
      <c r="AC64" s="236"/>
      <c r="AE64" s="236"/>
      <c r="AF64" s="236"/>
    </row>
    <row r="65" spans="1:32" s="220" customFormat="1" ht="14.4" hidden="1" x14ac:dyDescent="0.3">
      <c r="A65" s="226" t="s">
        <v>6692</v>
      </c>
      <c r="B65" s="288" t="s">
        <v>7158</v>
      </c>
      <c r="C65" s="274">
        <v>0</v>
      </c>
      <c r="D65" s="274">
        <v>0</v>
      </c>
      <c r="E65" s="233">
        <f t="shared" si="10"/>
        <v>809.10590000000002</v>
      </c>
      <c r="F65" s="233">
        <f t="shared" si="11"/>
        <v>669.45299999999997</v>
      </c>
      <c r="G65" s="178"/>
      <c r="H65" s="233">
        <f t="shared" si="5"/>
        <v>139.65290000000005</v>
      </c>
      <c r="I65" s="221"/>
      <c r="J65" s="233">
        <v>0</v>
      </c>
      <c r="K65" s="233">
        <v>0</v>
      </c>
      <c r="L65" s="178"/>
      <c r="M65" s="233">
        <f t="shared" si="6"/>
        <v>0</v>
      </c>
      <c r="N65" s="221"/>
      <c r="O65" s="233">
        <v>809.10590000000002</v>
      </c>
      <c r="P65" s="233">
        <v>669.45299999999997</v>
      </c>
      <c r="Q65" s="178"/>
      <c r="R65" s="233">
        <f t="shared" si="7"/>
        <v>139.65290000000005</v>
      </c>
      <c r="S65" s="221"/>
      <c r="T65" s="219">
        <v>0</v>
      </c>
      <c r="U65" s="219">
        <v>0</v>
      </c>
      <c r="V65" s="178">
        <v>0</v>
      </c>
      <c r="W65" s="219">
        <f t="shared" si="8"/>
        <v>0</v>
      </c>
      <c r="X65" s="221"/>
      <c r="Y65" s="219">
        <v>0</v>
      </c>
      <c r="Z65" s="219">
        <v>0</v>
      </c>
      <c r="AA65" s="178">
        <v>0</v>
      </c>
      <c r="AB65" s="219">
        <f t="shared" si="9"/>
        <v>0</v>
      </c>
      <c r="AC65" s="236"/>
      <c r="AE65" s="236"/>
      <c r="AF65" s="236"/>
    </row>
    <row r="66" spans="1:32" s="220" customFormat="1" ht="14.4" hidden="1" x14ac:dyDescent="0.3">
      <c r="A66" s="226" t="s">
        <v>6693</v>
      </c>
      <c r="B66" s="288" t="s">
        <v>7159</v>
      </c>
      <c r="C66" s="274">
        <v>0</v>
      </c>
      <c r="D66" s="274">
        <v>0</v>
      </c>
      <c r="E66" s="233">
        <f t="shared" si="10"/>
        <v>9000</v>
      </c>
      <c r="F66" s="233">
        <f t="shared" si="11"/>
        <v>0</v>
      </c>
      <c r="G66" s="178"/>
      <c r="H66" s="233">
        <f t="shared" si="5"/>
        <v>9000</v>
      </c>
      <c r="I66" s="221"/>
      <c r="J66" s="233">
        <v>0</v>
      </c>
      <c r="K66" s="233">
        <v>0</v>
      </c>
      <c r="L66" s="178"/>
      <c r="M66" s="233">
        <f t="shared" si="6"/>
        <v>0</v>
      </c>
      <c r="N66" s="221"/>
      <c r="O66" s="233">
        <v>0</v>
      </c>
      <c r="P66" s="233">
        <v>0</v>
      </c>
      <c r="Q66" s="178"/>
      <c r="R66" s="233">
        <f t="shared" si="7"/>
        <v>0</v>
      </c>
      <c r="S66" s="221"/>
      <c r="T66" s="219">
        <v>9000</v>
      </c>
      <c r="U66" s="219">
        <v>0</v>
      </c>
      <c r="V66" s="178">
        <v>0</v>
      </c>
      <c r="W66" s="219">
        <f t="shared" si="8"/>
        <v>9000</v>
      </c>
      <c r="X66" s="221"/>
      <c r="Y66" s="219">
        <v>0</v>
      </c>
      <c r="Z66" s="219">
        <v>0</v>
      </c>
      <c r="AA66" s="178">
        <v>0</v>
      </c>
      <c r="AB66" s="219">
        <f t="shared" si="9"/>
        <v>0</v>
      </c>
      <c r="AC66" s="236"/>
      <c r="AE66" s="236"/>
      <c r="AF66" s="236"/>
    </row>
    <row r="67" spans="1:32" s="220" customFormat="1" ht="14.4" hidden="1" x14ac:dyDescent="0.3">
      <c r="A67" s="232" t="s">
        <v>6694</v>
      </c>
      <c r="B67" s="288" t="s">
        <v>7160</v>
      </c>
      <c r="C67" s="274">
        <v>0</v>
      </c>
      <c r="D67" s="274">
        <v>0</v>
      </c>
      <c r="E67" s="233">
        <f t="shared" si="10"/>
        <v>2560.9456</v>
      </c>
      <c r="F67" s="233">
        <f t="shared" si="11"/>
        <v>2282.4656</v>
      </c>
      <c r="G67" s="178"/>
      <c r="H67" s="233">
        <f t="shared" si="5"/>
        <v>278.48</v>
      </c>
      <c r="I67" s="215"/>
      <c r="J67" s="233">
        <v>2560.9456</v>
      </c>
      <c r="K67" s="233">
        <v>2282.4656</v>
      </c>
      <c r="L67" s="178"/>
      <c r="M67" s="233">
        <f t="shared" si="6"/>
        <v>278.48</v>
      </c>
      <c r="N67" s="215"/>
      <c r="O67" s="233">
        <v>0</v>
      </c>
      <c r="P67" s="233">
        <v>0</v>
      </c>
      <c r="Q67" s="178"/>
      <c r="R67" s="233">
        <f t="shared" si="7"/>
        <v>0</v>
      </c>
      <c r="S67" s="215"/>
      <c r="T67" s="219">
        <v>0</v>
      </c>
      <c r="U67" s="219">
        <v>0</v>
      </c>
      <c r="V67" s="178">
        <v>0</v>
      </c>
      <c r="W67" s="233">
        <f t="shared" si="8"/>
        <v>0</v>
      </c>
      <c r="X67" s="215"/>
      <c r="Y67" s="233">
        <v>0</v>
      </c>
      <c r="Z67" s="233">
        <v>0</v>
      </c>
      <c r="AA67" s="178">
        <v>0</v>
      </c>
      <c r="AB67" s="233">
        <f t="shared" si="9"/>
        <v>0</v>
      </c>
      <c r="AC67" s="236"/>
      <c r="AE67" s="236"/>
      <c r="AF67" s="236"/>
    </row>
    <row r="68" spans="1:32" s="220" customFormat="1" ht="14.4" hidden="1" x14ac:dyDescent="0.3">
      <c r="A68" s="226" t="s">
        <v>6695</v>
      </c>
      <c r="B68" s="288" t="s">
        <v>7161</v>
      </c>
      <c r="C68" s="274">
        <v>792.00880000000006</v>
      </c>
      <c r="D68" s="274">
        <v>820.6</v>
      </c>
      <c r="E68" s="233">
        <f t="shared" si="10"/>
        <v>1100</v>
      </c>
      <c r="F68" s="233">
        <f t="shared" si="11"/>
        <v>0</v>
      </c>
      <c r="G68" s="178"/>
      <c r="H68" s="233">
        <f t="shared" si="5"/>
        <v>1100</v>
      </c>
      <c r="I68" s="221"/>
      <c r="J68" s="233">
        <v>0</v>
      </c>
      <c r="K68" s="233">
        <v>0</v>
      </c>
      <c r="L68" s="178"/>
      <c r="M68" s="233">
        <f t="shared" si="6"/>
        <v>0</v>
      </c>
      <c r="N68" s="221"/>
      <c r="O68" s="233">
        <v>0</v>
      </c>
      <c r="P68" s="233">
        <v>0</v>
      </c>
      <c r="Q68" s="178"/>
      <c r="R68" s="233">
        <f t="shared" si="7"/>
        <v>0</v>
      </c>
      <c r="S68" s="221"/>
      <c r="T68" s="219">
        <v>1100</v>
      </c>
      <c r="U68" s="219">
        <v>0</v>
      </c>
      <c r="V68" s="178">
        <v>0</v>
      </c>
      <c r="W68" s="219">
        <f t="shared" si="8"/>
        <v>1100</v>
      </c>
      <c r="X68" s="221"/>
      <c r="Y68" s="219">
        <v>0</v>
      </c>
      <c r="Z68" s="219">
        <v>0</v>
      </c>
      <c r="AA68" s="178">
        <v>0</v>
      </c>
      <c r="AB68" s="219">
        <f t="shared" si="9"/>
        <v>0</v>
      </c>
      <c r="AC68" s="236"/>
      <c r="AE68" s="236"/>
      <c r="AF68" s="236"/>
    </row>
    <row r="69" spans="1:32" s="220" customFormat="1" ht="13.2" x14ac:dyDescent="0.3">
      <c r="A69" s="212" t="s">
        <v>363</v>
      </c>
      <c r="B69" s="300" t="s">
        <v>7468</v>
      </c>
      <c r="C69" s="274">
        <v>1729385.0906199994</v>
      </c>
      <c r="D69" s="274">
        <v>1378815.1623532404</v>
      </c>
      <c r="E69" s="213">
        <f>+J69+O69+T69+Y69-C69</f>
        <v>845709.1103800009</v>
      </c>
      <c r="F69" s="213">
        <f>+K69+P69+U69+Z69-D69</f>
        <v>697799.72412138013</v>
      </c>
      <c r="G69" s="178"/>
      <c r="H69" s="213">
        <f t="shared" si="5"/>
        <v>147909.38625862077</v>
      </c>
      <c r="I69" s="214"/>
      <c r="J69" s="213">
        <v>1233471.3414000003</v>
      </c>
      <c r="K69" s="213">
        <v>1171707.6718793001</v>
      </c>
      <c r="L69" s="178"/>
      <c r="M69" s="213">
        <f t="shared" si="6"/>
        <v>61763.669520700118</v>
      </c>
      <c r="N69" s="214"/>
      <c r="O69" s="213">
        <v>494408.05140000011</v>
      </c>
      <c r="P69" s="213">
        <v>64452.134341770005</v>
      </c>
      <c r="Q69" s="178"/>
      <c r="R69" s="213">
        <f t="shared" si="7"/>
        <v>429955.91705823009</v>
      </c>
      <c r="S69" s="214"/>
      <c r="T69" s="213">
        <v>847214.80819999997</v>
      </c>
      <c r="U69" s="213">
        <v>840455.0802535502</v>
      </c>
      <c r="V69" s="178">
        <v>0</v>
      </c>
      <c r="W69" s="213">
        <f t="shared" si="8"/>
        <v>6759.7279464497697</v>
      </c>
      <c r="X69" s="214"/>
      <c r="Y69" s="213">
        <v>0</v>
      </c>
      <c r="Z69" s="213">
        <v>0</v>
      </c>
      <c r="AA69" s="178">
        <v>0</v>
      </c>
      <c r="AB69" s="213">
        <f t="shared" si="9"/>
        <v>0</v>
      </c>
      <c r="AC69" s="236"/>
      <c r="AE69" s="236"/>
      <c r="AF69" s="236"/>
    </row>
    <row r="70" spans="1:32" s="220" customFormat="1" ht="14.4" hidden="1" x14ac:dyDescent="0.3">
      <c r="A70" s="226" t="s">
        <v>6696</v>
      </c>
      <c r="B70" s="288" t="s">
        <v>7162</v>
      </c>
      <c r="C70" s="274">
        <v>134285.20469999997</v>
      </c>
      <c r="D70" s="274">
        <v>134285.20469999997</v>
      </c>
      <c r="E70" s="233">
        <f t="shared" si="10"/>
        <v>134743.12929999997</v>
      </c>
      <c r="F70" s="233">
        <f t="shared" si="11"/>
        <v>134652.22929999998</v>
      </c>
      <c r="G70" s="178"/>
      <c r="H70" s="233">
        <f t="shared" si="5"/>
        <v>90.899999999994179</v>
      </c>
      <c r="I70" s="221"/>
      <c r="J70" s="233">
        <v>134285.20469999997</v>
      </c>
      <c r="K70" s="233">
        <v>134285.20469999997</v>
      </c>
      <c r="L70" s="178"/>
      <c r="M70" s="233">
        <f t="shared" si="6"/>
        <v>0</v>
      </c>
      <c r="N70" s="221"/>
      <c r="O70" s="233">
        <v>457.9246</v>
      </c>
      <c r="P70" s="233">
        <v>367.02460000000002</v>
      </c>
      <c r="Q70" s="178"/>
      <c r="R70" s="233">
        <f t="shared" si="7"/>
        <v>90.899999999999977</v>
      </c>
      <c r="S70" s="221"/>
      <c r="T70" s="219">
        <v>0</v>
      </c>
      <c r="U70" s="219">
        <v>0</v>
      </c>
      <c r="V70" s="178">
        <v>0</v>
      </c>
      <c r="W70" s="219">
        <f t="shared" si="8"/>
        <v>0</v>
      </c>
      <c r="X70" s="221"/>
      <c r="Y70" s="219">
        <v>0</v>
      </c>
      <c r="Z70" s="219">
        <v>0</v>
      </c>
      <c r="AA70" s="178">
        <v>0</v>
      </c>
      <c r="AB70" s="219">
        <f t="shared" si="9"/>
        <v>0</v>
      </c>
      <c r="AC70" s="236"/>
      <c r="AE70" s="236"/>
      <c r="AF70" s="236"/>
    </row>
    <row r="71" spans="1:32" s="220" customFormat="1" ht="14.4" hidden="1" x14ac:dyDescent="0.3">
      <c r="A71" s="226" t="s">
        <v>6697</v>
      </c>
      <c r="B71" s="288" t="s">
        <v>7163</v>
      </c>
      <c r="C71" s="274">
        <v>1025633.8196999994</v>
      </c>
      <c r="D71" s="274">
        <v>1025633.8196999994</v>
      </c>
      <c r="E71" s="233">
        <f t="shared" si="10"/>
        <v>1115055.6477999995</v>
      </c>
      <c r="F71" s="233">
        <f t="shared" si="11"/>
        <v>876629.08799999941</v>
      </c>
      <c r="G71" s="178"/>
      <c r="H71" s="233">
        <f t="shared" si="5"/>
        <v>238426.55980000005</v>
      </c>
      <c r="I71" s="221"/>
      <c r="J71" s="233">
        <v>916382.67319999938</v>
      </c>
      <c r="K71" s="233">
        <v>876629.08799999941</v>
      </c>
      <c r="L71" s="178"/>
      <c r="M71" s="233">
        <f t="shared" si="6"/>
        <v>39753.585199999972</v>
      </c>
      <c r="N71" s="221"/>
      <c r="O71" s="233">
        <v>0</v>
      </c>
      <c r="P71" s="233">
        <v>0</v>
      </c>
      <c r="Q71" s="178"/>
      <c r="R71" s="233">
        <f t="shared" si="7"/>
        <v>0</v>
      </c>
      <c r="S71" s="221"/>
      <c r="T71" s="219">
        <v>198672.97460000002</v>
      </c>
      <c r="U71" s="219">
        <v>0</v>
      </c>
      <c r="V71" s="178">
        <v>0</v>
      </c>
      <c r="W71" s="219">
        <f t="shared" si="8"/>
        <v>198672.97460000002</v>
      </c>
      <c r="X71" s="221"/>
      <c r="Y71" s="219">
        <v>0</v>
      </c>
      <c r="Z71" s="219">
        <v>0</v>
      </c>
      <c r="AA71" s="178">
        <v>0</v>
      </c>
      <c r="AB71" s="219">
        <f t="shared" si="9"/>
        <v>0</v>
      </c>
      <c r="AC71" s="236"/>
      <c r="AE71" s="236"/>
      <c r="AF71" s="236"/>
    </row>
    <row r="72" spans="1:32" s="220" customFormat="1" ht="14.4" hidden="1" x14ac:dyDescent="0.3">
      <c r="A72" s="226" t="s">
        <v>6698</v>
      </c>
      <c r="B72" s="288" t="s">
        <v>7164</v>
      </c>
      <c r="C72" s="274">
        <v>162345.99620000002</v>
      </c>
      <c r="D72" s="274">
        <v>144697.89757499998</v>
      </c>
      <c r="E72" s="233">
        <f t="shared" si="10"/>
        <v>186546.19290000002</v>
      </c>
      <c r="F72" s="233">
        <f t="shared" si="11"/>
        <v>149542.68203399997</v>
      </c>
      <c r="G72" s="178"/>
      <c r="H72" s="233">
        <f t="shared" si="5"/>
        <v>37003.510866000055</v>
      </c>
      <c r="I72" s="221"/>
      <c r="J72" s="233">
        <v>162345.99620000002</v>
      </c>
      <c r="K72" s="233">
        <v>144697.89757499998</v>
      </c>
      <c r="L72" s="178"/>
      <c r="M72" s="233">
        <f t="shared" si="6"/>
        <v>17648.098625000042</v>
      </c>
      <c r="N72" s="221"/>
      <c r="O72" s="233">
        <v>24200.1967</v>
      </c>
      <c r="P72" s="233">
        <v>4844.7844590000004</v>
      </c>
      <c r="Q72" s="178"/>
      <c r="R72" s="233">
        <f t="shared" si="7"/>
        <v>19355.412240999998</v>
      </c>
      <c r="S72" s="221"/>
      <c r="T72" s="219">
        <v>0</v>
      </c>
      <c r="U72" s="219">
        <v>0</v>
      </c>
      <c r="V72" s="178">
        <v>0</v>
      </c>
      <c r="W72" s="219">
        <f t="shared" si="8"/>
        <v>0</v>
      </c>
      <c r="X72" s="221"/>
      <c r="Y72" s="219">
        <v>0</v>
      </c>
      <c r="Z72" s="219">
        <v>0</v>
      </c>
      <c r="AA72" s="178">
        <v>0</v>
      </c>
      <c r="AB72" s="219">
        <f t="shared" si="9"/>
        <v>0</v>
      </c>
      <c r="AC72" s="236"/>
      <c r="AE72" s="236"/>
      <c r="AF72" s="236"/>
    </row>
    <row r="73" spans="1:32" s="221" customFormat="1" ht="14.4" hidden="1" x14ac:dyDescent="0.3">
      <c r="A73" s="226" t="s">
        <v>6699</v>
      </c>
      <c r="B73" s="288" t="s">
        <v>7165</v>
      </c>
      <c r="C73" s="274">
        <v>14826.5339</v>
      </c>
      <c r="D73" s="274">
        <v>15136.940140999999</v>
      </c>
      <c r="E73" s="233">
        <f t="shared" si="10"/>
        <v>22380.668399999999</v>
      </c>
      <c r="F73" s="233">
        <f t="shared" si="11"/>
        <v>0</v>
      </c>
      <c r="G73" s="178"/>
      <c r="H73" s="233">
        <f t="shared" si="5"/>
        <v>22380.668399999999</v>
      </c>
      <c r="J73" s="233">
        <v>0</v>
      </c>
      <c r="K73" s="233">
        <v>0</v>
      </c>
      <c r="L73" s="178"/>
      <c r="M73" s="233">
        <f t="shared" si="6"/>
        <v>0</v>
      </c>
      <c r="O73" s="233">
        <v>0</v>
      </c>
      <c r="P73" s="233">
        <v>0</v>
      </c>
      <c r="Q73" s="178"/>
      <c r="R73" s="233">
        <f t="shared" si="7"/>
        <v>0</v>
      </c>
      <c r="T73" s="219">
        <v>22380.668399999999</v>
      </c>
      <c r="U73" s="219">
        <v>0</v>
      </c>
      <c r="V73" s="178">
        <v>0</v>
      </c>
      <c r="W73" s="219">
        <f t="shared" si="8"/>
        <v>22380.668399999999</v>
      </c>
      <c r="Y73" s="219">
        <v>0</v>
      </c>
      <c r="Z73" s="219">
        <v>0</v>
      </c>
      <c r="AA73" s="178">
        <v>0</v>
      </c>
      <c r="AB73" s="219">
        <f t="shared" si="9"/>
        <v>0</v>
      </c>
      <c r="AC73" s="236"/>
      <c r="AD73" s="220"/>
      <c r="AE73" s="236"/>
      <c r="AF73" s="236"/>
    </row>
    <row r="74" spans="1:32" s="220" customFormat="1" ht="14.4" hidden="1" x14ac:dyDescent="0.3">
      <c r="A74" s="226" t="s">
        <v>6700</v>
      </c>
      <c r="B74" s="288" t="s">
        <v>7166</v>
      </c>
      <c r="C74" s="274">
        <v>384535.51601999992</v>
      </c>
      <c r="D74" s="274">
        <v>53689.218500000003</v>
      </c>
      <c r="E74" s="233">
        <f t="shared" ref="E74:E137" si="12">+J74+O74+T74+Y74</f>
        <v>460355.09539999999</v>
      </c>
      <c r="F74" s="233">
        <f t="shared" ref="F74:F137" si="13">+K74+P74+U74+Z74</f>
        <v>53689.218500000003</v>
      </c>
      <c r="G74" s="178"/>
      <c r="H74" s="233">
        <f t="shared" ref="H74:H137" si="14">+E74-F74</f>
        <v>406665.87689999997</v>
      </c>
      <c r="I74" s="221"/>
      <c r="J74" s="233">
        <v>0</v>
      </c>
      <c r="K74" s="233">
        <v>0</v>
      </c>
      <c r="L74" s="178"/>
      <c r="M74" s="233">
        <f t="shared" ref="M74:M137" si="15">+J74-K74</f>
        <v>0</v>
      </c>
      <c r="N74" s="221"/>
      <c r="O74" s="233">
        <v>460355.09539999999</v>
      </c>
      <c r="P74" s="233">
        <v>53689.218500000003</v>
      </c>
      <c r="Q74" s="178"/>
      <c r="R74" s="233">
        <f t="shared" ref="R74:R137" si="16">+O74-P74</f>
        <v>406665.87689999997</v>
      </c>
      <c r="S74" s="221"/>
      <c r="T74" s="219">
        <v>0</v>
      </c>
      <c r="U74" s="219">
        <v>0</v>
      </c>
      <c r="V74" s="178">
        <v>0</v>
      </c>
      <c r="W74" s="219">
        <f t="shared" ref="W74:W137" si="17">+T74-U74</f>
        <v>0</v>
      </c>
      <c r="X74" s="221"/>
      <c r="Y74" s="219">
        <v>0</v>
      </c>
      <c r="Z74" s="219">
        <v>0</v>
      </c>
      <c r="AA74" s="178">
        <v>0</v>
      </c>
      <c r="AB74" s="219">
        <f t="shared" ref="AB74:AB137" si="18">+Y74-Z74</f>
        <v>0</v>
      </c>
      <c r="AC74" s="236"/>
      <c r="AE74" s="236"/>
      <c r="AF74" s="236"/>
    </row>
    <row r="75" spans="1:32" s="220" customFormat="1" ht="14.4" hidden="1" x14ac:dyDescent="0.3">
      <c r="A75" s="226" t="s">
        <v>6701</v>
      </c>
      <c r="B75" s="288" t="s">
        <v>7167</v>
      </c>
      <c r="C75" s="274">
        <v>0</v>
      </c>
      <c r="D75" s="274">
        <v>0</v>
      </c>
      <c r="E75" s="233">
        <f t="shared" si="12"/>
        <v>4837.5</v>
      </c>
      <c r="F75" s="233">
        <f t="shared" si="13"/>
        <v>4300</v>
      </c>
      <c r="G75" s="178"/>
      <c r="H75" s="233">
        <f t="shared" si="14"/>
        <v>537.5</v>
      </c>
      <c r="I75" s="221"/>
      <c r="J75" s="233">
        <v>4837.5</v>
      </c>
      <c r="K75" s="233">
        <v>4300</v>
      </c>
      <c r="L75" s="178"/>
      <c r="M75" s="233">
        <f t="shared" si="15"/>
        <v>537.5</v>
      </c>
      <c r="N75" s="221"/>
      <c r="O75" s="233">
        <v>0</v>
      </c>
      <c r="P75" s="233">
        <v>0</v>
      </c>
      <c r="Q75" s="178"/>
      <c r="R75" s="233">
        <f t="shared" si="16"/>
        <v>0</v>
      </c>
      <c r="S75" s="221"/>
      <c r="T75" s="219">
        <v>0</v>
      </c>
      <c r="U75" s="219">
        <v>0</v>
      </c>
      <c r="V75" s="178">
        <v>0</v>
      </c>
      <c r="W75" s="219">
        <f t="shared" si="17"/>
        <v>0</v>
      </c>
      <c r="X75" s="221"/>
      <c r="Y75" s="219">
        <v>0</v>
      </c>
      <c r="Z75" s="219">
        <v>0</v>
      </c>
      <c r="AA75" s="178">
        <v>0</v>
      </c>
      <c r="AB75" s="219">
        <f t="shared" si="18"/>
        <v>0</v>
      </c>
      <c r="AC75" s="236"/>
      <c r="AE75" s="236"/>
      <c r="AF75" s="236"/>
    </row>
    <row r="76" spans="1:32" s="220" customFormat="1" ht="14.4" hidden="1" x14ac:dyDescent="0.3">
      <c r="A76" s="226" t="s">
        <v>6702</v>
      </c>
      <c r="B76" s="288" t="s">
        <v>7168</v>
      </c>
      <c r="C76" s="274">
        <v>0</v>
      </c>
      <c r="D76" s="274">
        <v>0</v>
      </c>
      <c r="E76" s="233">
        <f t="shared" si="12"/>
        <v>4292.6873999999998</v>
      </c>
      <c r="F76" s="233">
        <f t="shared" si="13"/>
        <v>3541.7315199999998</v>
      </c>
      <c r="G76" s="178"/>
      <c r="H76" s="233">
        <f t="shared" si="14"/>
        <v>750.95587999999998</v>
      </c>
      <c r="I76" s="221"/>
      <c r="J76" s="233">
        <v>0</v>
      </c>
      <c r="K76" s="233">
        <v>0</v>
      </c>
      <c r="L76" s="178"/>
      <c r="M76" s="233">
        <f t="shared" si="15"/>
        <v>0</v>
      </c>
      <c r="N76" s="221"/>
      <c r="O76" s="233">
        <v>4292.6873999999998</v>
      </c>
      <c r="P76" s="233">
        <v>3541.7315199999998</v>
      </c>
      <c r="Q76" s="178"/>
      <c r="R76" s="233">
        <f t="shared" si="16"/>
        <v>750.95587999999998</v>
      </c>
      <c r="S76" s="221"/>
      <c r="T76" s="219">
        <v>0</v>
      </c>
      <c r="U76" s="219">
        <v>0</v>
      </c>
      <c r="V76" s="178">
        <v>0</v>
      </c>
      <c r="W76" s="219">
        <f t="shared" si="17"/>
        <v>0</v>
      </c>
      <c r="X76" s="221"/>
      <c r="Y76" s="219">
        <v>0</v>
      </c>
      <c r="Z76" s="219">
        <v>0</v>
      </c>
      <c r="AA76" s="178">
        <v>0</v>
      </c>
      <c r="AB76" s="219">
        <f t="shared" si="18"/>
        <v>0</v>
      </c>
      <c r="AC76" s="236"/>
      <c r="AE76" s="236"/>
      <c r="AF76" s="236"/>
    </row>
    <row r="77" spans="1:32" s="220" customFormat="1" ht="14.4" hidden="1" x14ac:dyDescent="0.3">
      <c r="A77" s="226" t="s">
        <v>6703</v>
      </c>
      <c r="B77" s="288" t="s">
        <v>7169</v>
      </c>
      <c r="C77" s="274">
        <v>0</v>
      </c>
      <c r="D77" s="274">
        <v>0</v>
      </c>
      <c r="E77" s="233">
        <f t="shared" si="12"/>
        <v>6540.7612999999992</v>
      </c>
      <c r="F77" s="233">
        <f t="shared" si="13"/>
        <v>3472.9756042999993</v>
      </c>
      <c r="G77" s="178"/>
      <c r="H77" s="233">
        <f t="shared" si="14"/>
        <v>3067.7856956999999</v>
      </c>
      <c r="I77" s="221"/>
      <c r="J77" s="233">
        <v>6540.7612999999992</v>
      </c>
      <c r="K77" s="233">
        <v>3472.9756042999993</v>
      </c>
      <c r="L77" s="178"/>
      <c r="M77" s="233">
        <f t="shared" si="15"/>
        <v>3067.7856956999999</v>
      </c>
      <c r="N77" s="221"/>
      <c r="O77" s="233">
        <v>0</v>
      </c>
      <c r="P77" s="233">
        <v>0</v>
      </c>
      <c r="Q77" s="178"/>
      <c r="R77" s="233">
        <f t="shared" si="16"/>
        <v>0</v>
      </c>
      <c r="S77" s="221"/>
      <c r="T77" s="219">
        <v>0</v>
      </c>
      <c r="U77" s="219">
        <v>0</v>
      </c>
      <c r="V77" s="178">
        <v>0</v>
      </c>
      <c r="W77" s="219">
        <f t="shared" si="17"/>
        <v>0</v>
      </c>
      <c r="X77" s="221"/>
      <c r="Y77" s="219">
        <v>0</v>
      </c>
      <c r="Z77" s="219">
        <v>0</v>
      </c>
      <c r="AA77" s="178">
        <v>0</v>
      </c>
      <c r="AB77" s="219">
        <f t="shared" si="18"/>
        <v>0</v>
      </c>
      <c r="AC77" s="236"/>
      <c r="AE77" s="236"/>
      <c r="AF77" s="236"/>
    </row>
    <row r="78" spans="1:32" s="220" customFormat="1" ht="14.4" hidden="1" x14ac:dyDescent="0.3">
      <c r="A78" s="226" t="s">
        <v>6704</v>
      </c>
      <c r="B78" s="288" t="s">
        <v>7170</v>
      </c>
      <c r="C78" s="274">
        <v>0</v>
      </c>
      <c r="D78" s="274">
        <v>0</v>
      </c>
      <c r="E78" s="233">
        <f t="shared" si="12"/>
        <v>812440.03579999995</v>
      </c>
      <c r="F78" s="233">
        <f t="shared" si="13"/>
        <v>0</v>
      </c>
      <c r="G78" s="178"/>
      <c r="H78" s="233">
        <f t="shared" si="14"/>
        <v>812440.03579999995</v>
      </c>
      <c r="I78" s="221"/>
      <c r="J78" s="233">
        <v>0</v>
      </c>
      <c r="K78" s="233">
        <v>0</v>
      </c>
      <c r="L78" s="178"/>
      <c r="M78" s="233">
        <f t="shared" si="15"/>
        <v>0</v>
      </c>
      <c r="N78" s="221"/>
      <c r="O78" s="233">
        <v>0</v>
      </c>
      <c r="P78" s="233">
        <v>0</v>
      </c>
      <c r="Q78" s="178"/>
      <c r="R78" s="233">
        <f t="shared" si="16"/>
        <v>0</v>
      </c>
      <c r="S78" s="221"/>
      <c r="T78" s="219">
        <v>812440.03579999995</v>
      </c>
      <c r="U78" s="219">
        <v>0</v>
      </c>
      <c r="V78" s="178">
        <v>0</v>
      </c>
      <c r="W78" s="219">
        <f t="shared" si="17"/>
        <v>812440.03579999995</v>
      </c>
      <c r="X78" s="221"/>
      <c r="Y78" s="219">
        <v>0</v>
      </c>
      <c r="Z78" s="219">
        <v>0</v>
      </c>
      <c r="AA78" s="178">
        <v>0</v>
      </c>
      <c r="AB78" s="219">
        <f t="shared" si="18"/>
        <v>0</v>
      </c>
      <c r="AC78" s="236"/>
      <c r="AE78" s="236"/>
      <c r="AF78" s="236"/>
    </row>
    <row r="79" spans="1:32" s="220" customFormat="1" ht="14.4" hidden="1" x14ac:dyDescent="0.3">
      <c r="A79" s="226" t="s">
        <v>6705</v>
      </c>
      <c r="B79" s="288" t="s">
        <v>7171</v>
      </c>
      <c r="C79" s="274">
        <v>0</v>
      </c>
      <c r="D79" s="274">
        <v>0</v>
      </c>
      <c r="E79" s="233">
        <f t="shared" si="12"/>
        <v>4552.1472999999996</v>
      </c>
      <c r="F79" s="233">
        <f t="shared" si="13"/>
        <v>2009.3752627699998</v>
      </c>
      <c r="G79" s="178"/>
      <c r="H79" s="233">
        <f t="shared" si="14"/>
        <v>2542.77203723</v>
      </c>
      <c r="I79" s="221"/>
      <c r="J79" s="233">
        <v>0</v>
      </c>
      <c r="K79" s="233">
        <v>0</v>
      </c>
      <c r="L79" s="178"/>
      <c r="M79" s="233">
        <f t="shared" si="15"/>
        <v>0</v>
      </c>
      <c r="N79" s="221"/>
      <c r="O79" s="233">
        <v>4552.1472999999996</v>
      </c>
      <c r="P79" s="233">
        <v>2009.3752627699998</v>
      </c>
      <c r="Q79" s="178"/>
      <c r="R79" s="233">
        <f t="shared" si="16"/>
        <v>2542.77203723</v>
      </c>
      <c r="S79" s="221"/>
      <c r="T79" s="219">
        <v>0</v>
      </c>
      <c r="U79" s="219">
        <v>0</v>
      </c>
      <c r="V79" s="178">
        <v>0</v>
      </c>
      <c r="W79" s="219">
        <f t="shared" si="17"/>
        <v>0</v>
      </c>
      <c r="X79" s="221"/>
      <c r="Y79" s="219">
        <v>0</v>
      </c>
      <c r="Z79" s="219">
        <v>0</v>
      </c>
      <c r="AA79" s="178">
        <v>0</v>
      </c>
      <c r="AB79" s="219">
        <f t="shared" si="18"/>
        <v>0</v>
      </c>
      <c r="AC79" s="236"/>
      <c r="AE79" s="236"/>
      <c r="AF79" s="236"/>
    </row>
    <row r="80" spans="1:32" s="220" customFormat="1" ht="14.4" hidden="1" x14ac:dyDescent="0.3">
      <c r="A80" s="226" t="s">
        <v>6706</v>
      </c>
      <c r="B80" s="288" t="s">
        <v>7172</v>
      </c>
      <c r="C80" s="274">
        <v>0</v>
      </c>
      <c r="D80" s="274">
        <v>0</v>
      </c>
      <c r="E80" s="233">
        <f t="shared" si="12"/>
        <v>0</v>
      </c>
      <c r="F80" s="233">
        <f t="shared" si="13"/>
        <v>0</v>
      </c>
      <c r="G80" s="178"/>
      <c r="H80" s="233">
        <f t="shared" si="14"/>
        <v>0</v>
      </c>
      <c r="I80" s="221"/>
      <c r="J80" s="233">
        <v>0</v>
      </c>
      <c r="K80" s="233">
        <v>0</v>
      </c>
      <c r="L80" s="178"/>
      <c r="M80" s="233">
        <f t="shared" si="15"/>
        <v>0</v>
      </c>
      <c r="N80" s="221"/>
      <c r="O80" s="233">
        <v>0</v>
      </c>
      <c r="P80" s="233">
        <v>0</v>
      </c>
      <c r="Q80" s="178"/>
      <c r="R80" s="233">
        <f t="shared" si="16"/>
        <v>0</v>
      </c>
      <c r="S80" s="221"/>
      <c r="T80" s="219">
        <v>0</v>
      </c>
      <c r="U80" s="219">
        <v>0</v>
      </c>
      <c r="V80" s="178">
        <v>0</v>
      </c>
      <c r="W80" s="219">
        <f t="shared" si="17"/>
        <v>0</v>
      </c>
      <c r="X80" s="221"/>
      <c r="Y80" s="219">
        <v>0</v>
      </c>
      <c r="Z80" s="219">
        <v>0</v>
      </c>
      <c r="AA80" s="178">
        <v>0</v>
      </c>
      <c r="AB80" s="219">
        <f t="shared" si="18"/>
        <v>0</v>
      </c>
      <c r="AC80" s="236"/>
      <c r="AE80" s="236"/>
      <c r="AF80" s="236"/>
    </row>
    <row r="81" spans="1:32" s="220" customFormat="1" ht="14.4" hidden="1" x14ac:dyDescent="0.3">
      <c r="A81" s="226" t="s">
        <v>6707</v>
      </c>
      <c r="B81" s="288" t="s">
        <v>7173</v>
      </c>
      <c r="C81" s="274">
        <v>0</v>
      </c>
      <c r="D81" s="274">
        <v>0</v>
      </c>
      <c r="E81" s="233">
        <f t="shared" si="12"/>
        <v>9000</v>
      </c>
      <c r="F81" s="233">
        <f t="shared" si="13"/>
        <v>0</v>
      </c>
      <c r="G81" s="178"/>
      <c r="H81" s="233">
        <f t="shared" si="14"/>
        <v>9000</v>
      </c>
      <c r="I81" s="221"/>
      <c r="J81" s="233">
        <v>0</v>
      </c>
      <c r="K81" s="233">
        <v>0</v>
      </c>
      <c r="L81" s="178"/>
      <c r="M81" s="233">
        <f t="shared" si="15"/>
        <v>0</v>
      </c>
      <c r="N81" s="221"/>
      <c r="O81" s="233">
        <v>0</v>
      </c>
      <c r="P81" s="233">
        <v>0</v>
      </c>
      <c r="Q81" s="178"/>
      <c r="R81" s="233">
        <f t="shared" si="16"/>
        <v>0</v>
      </c>
      <c r="S81" s="221"/>
      <c r="T81" s="219">
        <v>9000</v>
      </c>
      <c r="U81" s="219">
        <v>0</v>
      </c>
      <c r="V81" s="178">
        <v>0</v>
      </c>
      <c r="W81" s="219">
        <f t="shared" si="17"/>
        <v>9000</v>
      </c>
      <c r="X81" s="221"/>
      <c r="Y81" s="219">
        <v>0</v>
      </c>
      <c r="Z81" s="219">
        <v>0</v>
      </c>
      <c r="AA81" s="178">
        <v>0</v>
      </c>
      <c r="AB81" s="219">
        <f t="shared" si="18"/>
        <v>0</v>
      </c>
      <c r="AC81" s="236"/>
      <c r="AE81" s="236"/>
      <c r="AF81" s="236"/>
    </row>
    <row r="82" spans="1:32" s="220" customFormat="1" ht="14.4" hidden="1" x14ac:dyDescent="0.3">
      <c r="A82" s="226" t="s">
        <v>6708</v>
      </c>
      <c r="B82" s="288" t="s">
        <v>7174</v>
      </c>
      <c r="C82" s="274">
        <v>0</v>
      </c>
      <c r="D82" s="274">
        <v>0</v>
      </c>
      <c r="E82" s="233">
        <f t="shared" si="12"/>
        <v>10776.262699999999</v>
      </c>
      <c r="F82" s="233">
        <f t="shared" si="13"/>
        <v>0</v>
      </c>
      <c r="G82" s="178"/>
      <c r="H82" s="233">
        <f t="shared" si="14"/>
        <v>10776.262699999999</v>
      </c>
      <c r="I82" s="221"/>
      <c r="J82" s="233">
        <v>0</v>
      </c>
      <c r="K82" s="233">
        <v>0</v>
      </c>
      <c r="L82" s="178"/>
      <c r="M82" s="233">
        <f t="shared" si="15"/>
        <v>0</v>
      </c>
      <c r="N82" s="221"/>
      <c r="O82" s="233">
        <v>0</v>
      </c>
      <c r="P82" s="233">
        <v>0</v>
      </c>
      <c r="Q82" s="178"/>
      <c r="R82" s="233">
        <f t="shared" si="16"/>
        <v>0</v>
      </c>
      <c r="S82" s="221"/>
      <c r="T82" s="219">
        <v>10776.262699999999</v>
      </c>
      <c r="U82" s="219">
        <v>0</v>
      </c>
      <c r="V82" s="178">
        <v>0</v>
      </c>
      <c r="W82" s="219">
        <f t="shared" si="17"/>
        <v>10776.262699999999</v>
      </c>
      <c r="X82" s="221"/>
      <c r="Y82" s="219">
        <v>0</v>
      </c>
      <c r="Z82" s="219">
        <v>0</v>
      </c>
      <c r="AA82" s="178">
        <v>0</v>
      </c>
      <c r="AB82" s="219">
        <f t="shared" si="18"/>
        <v>0</v>
      </c>
      <c r="AC82" s="236"/>
      <c r="AE82" s="236"/>
      <c r="AF82" s="236"/>
    </row>
    <row r="83" spans="1:32" s="220" customFormat="1" ht="14.4" hidden="1" x14ac:dyDescent="0.3">
      <c r="A83" s="226" t="s">
        <v>6709</v>
      </c>
      <c r="B83" s="288" t="s">
        <v>7175</v>
      </c>
      <c r="C83" s="274">
        <v>7758.0200999999997</v>
      </c>
      <c r="D83" s="274">
        <v>5372.0817372399997</v>
      </c>
      <c r="E83" s="233">
        <f t="shared" si="12"/>
        <v>10359.717500000001</v>
      </c>
      <c r="F83" s="233">
        <f t="shared" si="13"/>
        <v>0</v>
      </c>
      <c r="G83" s="178"/>
      <c r="H83" s="233">
        <f t="shared" si="14"/>
        <v>10359.717500000001</v>
      </c>
      <c r="I83" s="221"/>
      <c r="J83" s="233">
        <v>0</v>
      </c>
      <c r="K83" s="233">
        <v>0</v>
      </c>
      <c r="L83" s="178"/>
      <c r="M83" s="233">
        <f t="shared" si="15"/>
        <v>0</v>
      </c>
      <c r="N83" s="221"/>
      <c r="O83" s="233">
        <v>0</v>
      </c>
      <c r="P83" s="233">
        <v>0</v>
      </c>
      <c r="Q83" s="178"/>
      <c r="R83" s="233">
        <f t="shared" si="16"/>
        <v>0</v>
      </c>
      <c r="S83" s="221"/>
      <c r="T83" s="219">
        <v>10359.717500000001</v>
      </c>
      <c r="U83" s="219">
        <v>0</v>
      </c>
      <c r="V83" s="178">
        <v>0</v>
      </c>
      <c r="W83" s="219">
        <f t="shared" si="17"/>
        <v>10359.717500000001</v>
      </c>
      <c r="X83" s="221"/>
      <c r="Y83" s="219">
        <v>0</v>
      </c>
      <c r="Z83" s="219">
        <v>0</v>
      </c>
      <c r="AA83" s="178">
        <v>0</v>
      </c>
      <c r="AB83" s="219">
        <f t="shared" si="18"/>
        <v>0</v>
      </c>
      <c r="AC83" s="236"/>
      <c r="AE83" s="236"/>
      <c r="AF83" s="236"/>
    </row>
    <row r="84" spans="1:32" s="220" customFormat="1" ht="14.4" hidden="1" x14ac:dyDescent="0.3">
      <c r="A84" s="232" t="s">
        <v>6710</v>
      </c>
      <c r="B84" s="288" t="s">
        <v>7176</v>
      </c>
      <c r="C84" s="274">
        <v>0</v>
      </c>
      <c r="D84" s="274">
        <v>0</v>
      </c>
      <c r="E84" s="233">
        <f t="shared" si="12"/>
        <v>0</v>
      </c>
      <c r="F84" s="233">
        <f t="shared" si="13"/>
        <v>0</v>
      </c>
      <c r="G84" s="178"/>
      <c r="H84" s="233">
        <f t="shared" si="14"/>
        <v>0</v>
      </c>
      <c r="I84" s="215"/>
      <c r="J84" s="233">
        <v>0</v>
      </c>
      <c r="K84" s="233">
        <v>0</v>
      </c>
      <c r="L84" s="178"/>
      <c r="M84" s="233">
        <f t="shared" si="15"/>
        <v>0</v>
      </c>
      <c r="N84" s="215"/>
      <c r="O84" s="233">
        <v>0</v>
      </c>
      <c r="P84" s="233">
        <v>0</v>
      </c>
      <c r="Q84" s="178"/>
      <c r="R84" s="233">
        <f t="shared" si="16"/>
        <v>0</v>
      </c>
      <c r="S84" s="215"/>
      <c r="T84" s="219">
        <v>0</v>
      </c>
      <c r="U84" s="219">
        <v>0</v>
      </c>
      <c r="V84" s="178">
        <v>0</v>
      </c>
      <c r="W84" s="233">
        <f t="shared" si="17"/>
        <v>0</v>
      </c>
      <c r="X84" s="215"/>
      <c r="Y84" s="233">
        <v>0</v>
      </c>
      <c r="Z84" s="233">
        <v>0</v>
      </c>
      <c r="AA84" s="178">
        <v>0</v>
      </c>
      <c r="AB84" s="233">
        <f t="shared" si="18"/>
        <v>0</v>
      </c>
      <c r="AC84" s="236"/>
      <c r="AE84" s="236"/>
      <c r="AF84" s="236"/>
    </row>
    <row r="85" spans="1:32" s="220" customFormat="1" ht="13.2" x14ac:dyDescent="0.3">
      <c r="A85" s="212" t="s">
        <v>364</v>
      </c>
      <c r="B85" s="300" t="s">
        <v>7469</v>
      </c>
      <c r="C85" s="274">
        <v>6200.4005999999999</v>
      </c>
      <c r="D85" s="274">
        <v>4133.6004000000003</v>
      </c>
      <c r="E85" s="213">
        <f>+J85+O85+T85+Y85-C85</f>
        <v>1927863.1722000001</v>
      </c>
      <c r="F85" s="213">
        <f>+K85+P85+U85+Z85-D85</f>
        <v>1885061.0112653999</v>
      </c>
      <c r="G85" s="178"/>
      <c r="H85" s="213">
        <f t="shared" si="14"/>
        <v>42802.160934600281</v>
      </c>
      <c r="I85" s="214"/>
      <c r="J85" s="213">
        <v>6200.4005999999999</v>
      </c>
      <c r="K85" s="213">
        <v>4133.6004000000003</v>
      </c>
      <c r="L85" s="178"/>
      <c r="M85" s="213">
        <f t="shared" si="15"/>
        <v>2066.8001999999997</v>
      </c>
      <c r="N85" s="214"/>
      <c r="O85" s="213">
        <v>0</v>
      </c>
      <c r="P85" s="213">
        <v>0</v>
      </c>
      <c r="Q85" s="178"/>
      <c r="R85" s="213">
        <f t="shared" si="16"/>
        <v>0</v>
      </c>
      <c r="S85" s="214"/>
      <c r="T85" s="213">
        <v>360</v>
      </c>
      <c r="U85" s="213">
        <v>24.553425399999998</v>
      </c>
      <c r="V85" s="178">
        <v>0</v>
      </c>
      <c r="W85" s="213">
        <f t="shared" si="17"/>
        <v>335.44657460000002</v>
      </c>
      <c r="X85" s="214"/>
      <c r="Y85" s="213">
        <v>1927503.1722000001</v>
      </c>
      <c r="Z85" s="213">
        <v>1885036.45784</v>
      </c>
      <c r="AA85" s="178">
        <v>0</v>
      </c>
      <c r="AB85" s="213">
        <f t="shared" si="18"/>
        <v>42466.7143600001</v>
      </c>
      <c r="AC85" s="236"/>
      <c r="AE85" s="236"/>
      <c r="AF85" s="236"/>
    </row>
    <row r="86" spans="1:32" s="220" customFormat="1" ht="14.4" hidden="1" x14ac:dyDescent="0.3">
      <c r="A86" s="226" t="s">
        <v>6711</v>
      </c>
      <c r="B86" s="288" t="s">
        <v>7177</v>
      </c>
      <c r="C86" s="274">
        <v>0</v>
      </c>
      <c r="D86" s="274">
        <v>0</v>
      </c>
      <c r="E86" s="233">
        <f t="shared" si="12"/>
        <v>1319883.5460999999</v>
      </c>
      <c r="F86" s="233">
        <f t="shared" si="13"/>
        <v>1337403.7265000001</v>
      </c>
      <c r="G86" s="178"/>
      <c r="H86" s="233">
        <f t="shared" si="14"/>
        <v>-17520.180400000187</v>
      </c>
      <c r="I86" s="221"/>
      <c r="J86" s="233">
        <v>0</v>
      </c>
      <c r="K86" s="233">
        <v>0</v>
      </c>
      <c r="L86" s="178"/>
      <c r="M86" s="233">
        <f t="shared" si="15"/>
        <v>0</v>
      </c>
      <c r="N86" s="221"/>
      <c r="O86" s="233">
        <v>0</v>
      </c>
      <c r="P86" s="233">
        <v>0</v>
      </c>
      <c r="Q86" s="178"/>
      <c r="R86" s="233">
        <f t="shared" si="16"/>
        <v>0</v>
      </c>
      <c r="S86" s="221"/>
      <c r="T86" s="219">
        <v>0</v>
      </c>
      <c r="U86" s="219">
        <v>0</v>
      </c>
      <c r="V86" s="178">
        <v>0</v>
      </c>
      <c r="W86" s="219">
        <f t="shared" si="17"/>
        <v>0</v>
      </c>
      <c r="X86" s="221"/>
      <c r="Y86" s="219">
        <v>1319883.5460999999</v>
      </c>
      <c r="Z86" s="219">
        <v>1337403.7265000001</v>
      </c>
      <c r="AA86" s="178">
        <v>0</v>
      </c>
      <c r="AB86" s="219">
        <f t="shared" si="18"/>
        <v>-17520.180400000187</v>
      </c>
      <c r="AC86" s="236"/>
      <c r="AE86" s="236"/>
      <c r="AF86" s="236"/>
    </row>
    <row r="87" spans="1:32" s="221" customFormat="1" ht="14.4" hidden="1" x14ac:dyDescent="0.3">
      <c r="A87" s="226" t="s">
        <v>6712</v>
      </c>
      <c r="B87" s="288" t="s">
        <v>7178</v>
      </c>
      <c r="C87" s="274">
        <v>0</v>
      </c>
      <c r="D87" s="274">
        <v>0</v>
      </c>
      <c r="E87" s="233">
        <f t="shared" si="12"/>
        <v>220928.5313</v>
      </c>
      <c r="F87" s="233">
        <f t="shared" si="13"/>
        <v>184965.55180000002</v>
      </c>
      <c r="G87" s="178"/>
      <c r="H87" s="233">
        <f t="shared" si="14"/>
        <v>35962.979499999987</v>
      </c>
      <c r="J87" s="233">
        <v>0</v>
      </c>
      <c r="K87" s="233">
        <v>0</v>
      </c>
      <c r="L87" s="178"/>
      <c r="M87" s="233">
        <f t="shared" si="15"/>
        <v>0</v>
      </c>
      <c r="O87" s="233">
        <v>0</v>
      </c>
      <c r="P87" s="233">
        <v>0</v>
      </c>
      <c r="Q87" s="178"/>
      <c r="R87" s="233">
        <f t="shared" si="16"/>
        <v>0</v>
      </c>
      <c r="T87" s="219">
        <v>0</v>
      </c>
      <c r="U87" s="219">
        <v>0</v>
      </c>
      <c r="V87" s="178">
        <v>0</v>
      </c>
      <c r="W87" s="219">
        <f t="shared" si="17"/>
        <v>0</v>
      </c>
      <c r="Y87" s="219">
        <v>220928.5313</v>
      </c>
      <c r="Z87" s="219">
        <v>184965.55180000002</v>
      </c>
      <c r="AA87" s="178">
        <v>0</v>
      </c>
      <c r="AB87" s="219">
        <f t="shared" si="18"/>
        <v>35962.979499999987</v>
      </c>
      <c r="AC87" s="236"/>
      <c r="AD87" s="220"/>
      <c r="AE87" s="236"/>
      <c r="AF87" s="236"/>
    </row>
    <row r="88" spans="1:32" s="220" customFormat="1" ht="14.4" hidden="1" x14ac:dyDescent="0.3">
      <c r="A88" s="226" t="s">
        <v>6713</v>
      </c>
      <c r="B88" s="288" t="s">
        <v>7179</v>
      </c>
      <c r="C88" s="274">
        <v>0</v>
      </c>
      <c r="D88" s="274">
        <v>0</v>
      </c>
      <c r="E88" s="233">
        <f t="shared" si="12"/>
        <v>61703.138299999999</v>
      </c>
      <c r="F88" s="233">
        <f t="shared" si="13"/>
        <v>57880.7045</v>
      </c>
      <c r="G88" s="178"/>
      <c r="H88" s="233">
        <f t="shared" si="14"/>
        <v>3822.4337999999989</v>
      </c>
      <c r="I88" s="221"/>
      <c r="J88" s="233">
        <v>0</v>
      </c>
      <c r="K88" s="233">
        <v>0</v>
      </c>
      <c r="L88" s="178"/>
      <c r="M88" s="233">
        <f t="shared" si="15"/>
        <v>0</v>
      </c>
      <c r="N88" s="221"/>
      <c r="O88" s="233">
        <v>0</v>
      </c>
      <c r="P88" s="233">
        <v>0</v>
      </c>
      <c r="Q88" s="178"/>
      <c r="R88" s="233">
        <f t="shared" si="16"/>
        <v>0</v>
      </c>
      <c r="S88" s="221"/>
      <c r="T88" s="219">
        <v>0</v>
      </c>
      <c r="U88" s="219">
        <v>0</v>
      </c>
      <c r="V88" s="178">
        <v>0</v>
      </c>
      <c r="W88" s="219">
        <f t="shared" si="17"/>
        <v>0</v>
      </c>
      <c r="X88" s="221"/>
      <c r="Y88" s="219">
        <v>61703.138299999999</v>
      </c>
      <c r="Z88" s="219">
        <v>57880.7045</v>
      </c>
      <c r="AA88" s="178">
        <v>0</v>
      </c>
      <c r="AB88" s="219">
        <f t="shared" si="18"/>
        <v>3822.4337999999989</v>
      </c>
      <c r="AC88" s="236"/>
      <c r="AE88" s="236"/>
      <c r="AF88" s="236"/>
    </row>
    <row r="89" spans="1:32" s="220" customFormat="1" ht="14.4" hidden="1" x14ac:dyDescent="0.3">
      <c r="A89" s="226" t="s">
        <v>6714</v>
      </c>
      <c r="B89" s="288" t="s">
        <v>7180</v>
      </c>
      <c r="C89" s="274">
        <v>0</v>
      </c>
      <c r="D89" s="274">
        <v>0</v>
      </c>
      <c r="E89" s="233">
        <f t="shared" si="12"/>
        <v>129828.11830000002</v>
      </c>
      <c r="F89" s="233">
        <f t="shared" si="13"/>
        <v>119354.1286</v>
      </c>
      <c r="G89" s="178"/>
      <c r="H89" s="233">
        <f t="shared" si="14"/>
        <v>10473.98970000002</v>
      </c>
      <c r="I89" s="221"/>
      <c r="J89" s="233">
        <v>0</v>
      </c>
      <c r="K89" s="233">
        <v>0</v>
      </c>
      <c r="L89" s="178"/>
      <c r="M89" s="233">
        <f t="shared" si="15"/>
        <v>0</v>
      </c>
      <c r="N89" s="221"/>
      <c r="O89" s="233">
        <v>0</v>
      </c>
      <c r="P89" s="233">
        <v>0</v>
      </c>
      <c r="Q89" s="178"/>
      <c r="R89" s="233">
        <f t="shared" si="16"/>
        <v>0</v>
      </c>
      <c r="S89" s="221"/>
      <c r="T89" s="219">
        <v>0</v>
      </c>
      <c r="U89" s="219">
        <v>0</v>
      </c>
      <c r="V89" s="178">
        <v>0</v>
      </c>
      <c r="W89" s="219">
        <f t="shared" si="17"/>
        <v>0</v>
      </c>
      <c r="X89" s="221"/>
      <c r="Y89" s="219">
        <v>129828.11830000002</v>
      </c>
      <c r="Z89" s="219">
        <v>119354.1286</v>
      </c>
      <c r="AA89" s="178">
        <v>0</v>
      </c>
      <c r="AB89" s="219">
        <f t="shared" si="18"/>
        <v>10473.98970000002</v>
      </c>
      <c r="AC89" s="236"/>
      <c r="AE89" s="236"/>
      <c r="AF89" s="236"/>
    </row>
    <row r="90" spans="1:32" s="220" customFormat="1" ht="14.4" hidden="1" x14ac:dyDescent="0.3">
      <c r="A90" s="226" t="s">
        <v>6715</v>
      </c>
      <c r="B90" s="288" t="s">
        <v>7181</v>
      </c>
      <c r="C90" s="274">
        <v>0</v>
      </c>
      <c r="D90" s="274">
        <v>0</v>
      </c>
      <c r="E90" s="233">
        <f t="shared" si="12"/>
        <v>26384.047999999999</v>
      </c>
      <c r="F90" s="233">
        <f t="shared" si="13"/>
        <v>18659.083899999998</v>
      </c>
      <c r="G90" s="178"/>
      <c r="H90" s="233">
        <f t="shared" si="14"/>
        <v>7724.9641000000011</v>
      </c>
      <c r="I90" s="221"/>
      <c r="J90" s="233">
        <v>0</v>
      </c>
      <c r="K90" s="233">
        <v>0</v>
      </c>
      <c r="L90" s="178"/>
      <c r="M90" s="233">
        <f t="shared" si="15"/>
        <v>0</v>
      </c>
      <c r="N90" s="221"/>
      <c r="O90" s="233">
        <v>0</v>
      </c>
      <c r="P90" s="233">
        <v>0</v>
      </c>
      <c r="Q90" s="178"/>
      <c r="R90" s="233">
        <f t="shared" si="16"/>
        <v>0</v>
      </c>
      <c r="S90" s="221"/>
      <c r="T90" s="219">
        <v>0</v>
      </c>
      <c r="U90" s="219">
        <v>0</v>
      </c>
      <c r="V90" s="178">
        <v>0</v>
      </c>
      <c r="W90" s="219">
        <f t="shared" si="17"/>
        <v>0</v>
      </c>
      <c r="X90" s="221"/>
      <c r="Y90" s="219">
        <v>26384.047999999999</v>
      </c>
      <c r="Z90" s="219">
        <v>18659.083899999998</v>
      </c>
      <c r="AA90" s="178">
        <v>0</v>
      </c>
      <c r="AB90" s="219">
        <f t="shared" si="18"/>
        <v>7724.9641000000011</v>
      </c>
      <c r="AC90" s="236"/>
      <c r="AE90" s="236"/>
      <c r="AF90" s="236"/>
    </row>
    <row r="91" spans="1:32" s="220" customFormat="1" ht="14.4" hidden="1" x14ac:dyDescent="0.3">
      <c r="A91" s="226" t="s">
        <v>6716</v>
      </c>
      <c r="B91" s="288" t="s">
        <v>7182</v>
      </c>
      <c r="C91" s="274">
        <v>0</v>
      </c>
      <c r="D91" s="274">
        <v>0</v>
      </c>
      <c r="E91" s="233">
        <f t="shared" si="12"/>
        <v>12283.6376</v>
      </c>
      <c r="F91" s="233">
        <f t="shared" si="13"/>
        <v>11334</v>
      </c>
      <c r="G91" s="178"/>
      <c r="H91" s="233">
        <f t="shared" si="14"/>
        <v>949.63760000000002</v>
      </c>
      <c r="I91" s="221"/>
      <c r="J91" s="233">
        <v>0</v>
      </c>
      <c r="K91" s="233">
        <v>0</v>
      </c>
      <c r="L91" s="178"/>
      <c r="M91" s="233">
        <f t="shared" si="15"/>
        <v>0</v>
      </c>
      <c r="N91" s="221"/>
      <c r="O91" s="233">
        <v>0</v>
      </c>
      <c r="P91" s="233">
        <v>0</v>
      </c>
      <c r="Q91" s="178"/>
      <c r="R91" s="233">
        <f t="shared" si="16"/>
        <v>0</v>
      </c>
      <c r="S91" s="221"/>
      <c r="T91" s="219">
        <v>0</v>
      </c>
      <c r="U91" s="219">
        <v>0</v>
      </c>
      <c r="V91" s="178">
        <v>0</v>
      </c>
      <c r="W91" s="219">
        <f t="shared" si="17"/>
        <v>0</v>
      </c>
      <c r="X91" s="221"/>
      <c r="Y91" s="219">
        <v>12283.6376</v>
      </c>
      <c r="Z91" s="219">
        <v>11334</v>
      </c>
      <c r="AA91" s="178">
        <v>0</v>
      </c>
      <c r="AB91" s="219">
        <f t="shared" si="18"/>
        <v>949.63760000000002</v>
      </c>
      <c r="AC91" s="236"/>
      <c r="AE91" s="236"/>
      <c r="AF91" s="236"/>
    </row>
    <row r="92" spans="1:32" s="220" customFormat="1" ht="14.4" hidden="1" x14ac:dyDescent="0.3">
      <c r="A92" s="226" t="s">
        <v>6717</v>
      </c>
      <c r="B92" s="288" t="s">
        <v>7183</v>
      </c>
      <c r="C92" s="274">
        <v>0</v>
      </c>
      <c r="D92" s="274">
        <v>0</v>
      </c>
      <c r="E92" s="233">
        <f t="shared" si="12"/>
        <v>85802.130300000019</v>
      </c>
      <c r="F92" s="233">
        <f t="shared" si="13"/>
        <v>92257.906940000001</v>
      </c>
      <c r="G92" s="178"/>
      <c r="H92" s="233">
        <f t="shared" si="14"/>
        <v>-6455.7766399999819</v>
      </c>
      <c r="I92" s="221"/>
      <c r="J92" s="233">
        <v>0</v>
      </c>
      <c r="K92" s="233">
        <v>0</v>
      </c>
      <c r="L92" s="178"/>
      <c r="M92" s="233">
        <f t="shared" si="15"/>
        <v>0</v>
      </c>
      <c r="N92" s="221"/>
      <c r="O92" s="233">
        <v>0</v>
      </c>
      <c r="P92" s="233">
        <v>0</v>
      </c>
      <c r="Q92" s="178"/>
      <c r="R92" s="233">
        <f t="shared" si="16"/>
        <v>0</v>
      </c>
      <c r="S92" s="221"/>
      <c r="T92" s="219">
        <v>0</v>
      </c>
      <c r="U92" s="219">
        <v>0</v>
      </c>
      <c r="V92" s="178">
        <v>0</v>
      </c>
      <c r="W92" s="219">
        <f t="shared" si="17"/>
        <v>0</v>
      </c>
      <c r="X92" s="221"/>
      <c r="Y92" s="219">
        <v>85802.130300000019</v>
      </c>
      <c r="Z92" s="219">
        <v>92257.906940000001</v>
      </c>
      <c r="AA92" s="178">
        <v>0</v>
      </c>
      <c r="AB92" s="219">
        <f t="shared" si="18"/>
        <v>-6455.7766399999819</v>
      </c>
      <c r="AC92" s="236"/>
      <c r="AE92" s="236"/>
      <c r="AF92" s="236"/>
    </row>
    <row r="93" spans="1:32" s="220" customFormat="1" ht="14.4" hidden="1" x14ac:dyDescent="0.3">
      <c r="A93" s="226" t="s">
        <v>6718</v>
      </c>
      <c r="B93" s="288" t="s">
        <v>7184</v>
      </c>
      <c r="C93" s="274">
        <v>0</v>
      </c>
      <c r="D93" s="274">
        <v>0</v>
      </c>
      <c r="E93" s="233">
        <f t="shared" si="12"/>
        <v>22960.234200000003</v>
      </c>
      <c r="F93" s="233">
        <f t="shared" si="13"/>
        <v>21008.251510000002</v>
      </c>
      <c r="G93" s="178"/>
      <c r="H93" s="233">
        <f t="shared" si="14"/>
        <v>1951.9826900000007</v>
      </c>
      <c r="I93" s="221"/>
      <c r="J93" s="233">
        <v>0</v>
      </c>
      <c r="K93" s="233">
        <v>0</v>
      </c>
      <c r="L93" s="178"/>
      <c r="M93" s="233">
        <f t="shared" si="15"/>
        <v>0</v>
      </c>
      <c r="N93" s="221"/>
      <c r="O93" s="233">
        <v>0</v>
      </c>
      <c r="P93" s="233">
        <v>0</v>
      </c>
      <c r="Q93" s="178"/>
      <c r="R93" s="233">
        <f t="shared" si="16"/>
        <v>0</v>
      </c>
      <c r="S93" s="221"/>
      <c r="T93" s="219">
        <v>0</v>
      </c>
      <c r="U93" s="219">
        <v>0</v>
      </c>
      <c r="V93" s="178">
        <v>0</v>
      </c>
      <c r="W93" s="219">
        <f t="shared" si="17"/>
        <v>0</v>
      </c>
      <c r="X93" s="221"/>
      <c r="Y93" s="219">
        <v>22960.234200000003</v>
      </c>
      <c r="Z93" s="219">
        <v>21008.251510000002</v>
      </c>
      <c r="AA93" s="178">
        <v>0</v>
      </c>
      <c r="AB93" s="219">
        <f t="shared" si="18"/>
        <v>1951.9826900000007</v>
      </c>
      <c r="AC93" s="236"/>
      <c r="AE93" s="236"/>
      <c r="AF93" s="236"/>
    </row>
    <row r="94" spans="1:32" s="220" customFormat="1" ht="14.4" hidden="1" x14ac:dyDescent="0.3">
      <c r="A94" s="226" t="s">
        <v>6719</v>
      </c>
      <c r="B94" s="288" t="s">
        <v>7185</v>
      </c>
      <c r="C94" s="274">
        <v>0</v>
      </c>
      <c r="D94" s="274">
        <v>0</v>
      </c>
      <c r="E94" s="233">
        <f t="shared" si="12"/>
        <v>44050.178800000002</v>
      </c>
      <c r="F94" s="233">
        <f t="shared" si="13"/>
        <v>39367.006130000002</v>
      </c>
      <c r="G94" s="178"/>
      <c r="H94" s="233">
        <f t="shared" si="14"/>
        <v>4683.1726699999999</v>
      </c>
      <c r="I94" s="221"/>
      <c r="J94" s="233">
        <v>0</v>
      </c>
      <c r="K94" s="233">
        <v>0</v>
      </c>
      <c r="L94" s="178"/>
      <c r="M94" s="233">
        <f t="shared" si="15"/>
        <v>0</v>
      </c>
      <c r="N94" s="221"/>
      <c r="O94" s="233">
        <v>0</v>
      </c>
      <c r="P94" s="233">
        <v>0</v>
      </c>
      <c r="Q94" s="178"/>
      <c r="R94" s="233">
        <f t="shared" si="16"/>
        <v>0</v>
      </c>
      <c r="S94" s="221"/>
      <c r="T94" s="219">
        <v>0</v>
      </c>
      <c r="U94" s="219">
        <v>0</v>
      </c>
      <c r="V94" s="178">
        <v>0</v>
      </c>
      <c r="W94" s="219">
        <f t="shared" si="17"/>
        <v>0</v>
      </c>
      <c r="X94" s="221"/>
      <c r="Y94" s="219">
        <v>44050.178800000002</v>
      </c>
      <c r="Z94" s="219">
        <v>39367.006130000002</v>
      </c>
      <c r="AA94" s="178">
        <v>0</v>
      </c>
      <c r="AB94" s="219">
        <f t="shared" si="18"/>
        <v>4683.1726699999999</v>
      </c>
      <c r="AC94" s="236"/>
      <c r="AE94" s="236"/>
      <c r="AF94" s="236"/>
    </row>
    <row r="95" spans="1:32" s="220" customFormat="1" ht="14.4" hidden="1" x14ac:dyDescent="0.3">
      <c r="A95" s="226" t="s">
        <v>6720</v>
      </c>
      <c r="B95" s="288" t="s">
        <v>7186</v>
      </c>
      <c r="C95" s="274">
        <v>0</v>
      </c>
      <c r="D95" s="274">
        <v>0</v>
      </c>
      <c r="E95" s="233">
        <f t="shared" si="12"/>
        <v>1200.0045</v>
      </c>
      <c r="F95" s="233">
        <f t="shared" si="13"/>
        <v>2229.4969599999999</v>
      </c>
      <c r="G95" s="178"/>
      <c r="H95" s="233">
        <f t="shared" si="14"/>
        <v>-1029.4924599999999</v>
      </c>
      <c r="I95" s="221"/>
      <c r="J95" s="233">
        <v>0</v>
      </c>
      <c r="K95" s="233">
        <v>0</v>
      </c>
      <c r="L95" s="178"/>
      <c r="M95" s="233">
        <f t="shared" si="15"/>
        <v>0</v>
      </c>
      <c r="N95" s="221"/>
      <c r="O95" s="233">
        <v>0</v>
      </c>
      <c r="P95" s="233">
        <v>0</v>
      </c>
      <c r="Q95" s="178"/>
      <c r="R95" s="233">
        <f t="shared" si="16"/>
        <v>0</v>
      </c>
      <c r="S95" s="221"/>
      <c r="T95" s="219">
        <v>480</v>
      </c>
      <c r="U95" s="219">
        <v>0</v>
      </c>
      <c r="V95" s="178">
        <v>0</v>
      </c>
      <c r="W95" s="219">
        <f t="shared" si="17"/>
        <v>480</v>
      </c>
      <c r="X95" s="221"/>
      <c r="Y95" s="219">
        <v>720.00450000000001</v>
      </c>
      <c r="Z95" s="219">
        <v>2229.4969599999999</v>
      </c>
      <c r="AA95" s="178">
        <v>0</v>
      </c>
      <c r="AB95" s="219">
        <f t="shared" si="18"/>
        <v>-1509.4924599999999</v>
      </c>
      <c r="AC95" s="236"/>
      <c r="AE95" s="236"/>
      <c r="AF95" s="236"/>
    </row>
    <row r="96" spans="1:32" s="220" customFormat="1" ht="14.4" hidden="1" x14ac:dyDescent="0.3">
      <c r="A96" s="226" t="s">
        <v>6721</v>
      </c>
      <c r="B96" s="288" t="s">
        <v>7187</v>
      </c>
      <c r="C96" s="274">
        <v>0</v>
      </c>
      <c r="D96" s="274">
        <v>0</v>
      </c>
      <c r="E96" s="233">
        <f t="shared" si="12"/>
        <v>1498.0048000000002</v>
      </c>
      <c r="F96" s="233">
        <f t="shared" si="13"/>
        <v>84.215999999999994</v>
      </c>
      <c r="G96" s="178"/>
      <c r="H96" s="233">
        <f t="shared" si="14"/>
        <v>1413.7888000000003</v>
      </c>
      <c r="I96" s="221"/>
      <c r="J96" s="233">
        <v>0</v>
      </c>
      <c r="K96" s="233">
        <v>0</v>
      </c>
      <c r="L96" s="178"/>
      <c r="M96" s="233">
        <f t="shared" si="15"/>
        <v>0</v>
      </c>
      <c r="N96" s="221"/>
      <c r="O96" s="233">
        <v>0</v>
      </c>
      <c r="P96" s="233">
        <v>0</v>
      </c>
      <c r="Q96" s="178"/>
      <c r="R96" s="233">
        <f t="shared" si="16"/>
        <v>0</v>
      </c>
      <c r="S96" s="221"/>
      <c r="T96" s="219">
        <v>0</v>
      </c>
      <c r="U96" s="219">
        <v>0</v>
      </c>
      <c r="V96" s="178">
        <v>0</v>
      </c>
      <c r="W96" s="219">
        <f t="shared" si="17"/>
        <v>0</v>
      </c>
      <c r="X96" s="221"/>
      <c r="Y96" s="219">
        <v>1498.0048000000002</v>
      </c>
      <c r="Z96" s="219">
        <v>84.215999999999994</v>
      </c>
      <c r="AA96" s="178">
        <v>0</v>
      </c>
      <c r="AB96" s="219">
        <f t="shared" si="18"/>
        <v>1413.7888000000003</v>
      </c>
      <c r="AC96" s="236"/>
      <c r="AE96" s="236"/>
      <c r="AF96" s="236"/>
    </row>
    <row r="97" spans="1:32" s="220" customFormat="1" ht="14.4" hidden="1" x14ac:dyDescent="0.3">
      <c r="A97" s="226" t="s">
        <v>6722</v>
      </c>
      <c r="B97" s="288" t="s">
        <v>7188</v>
      </c>
      <c r="C97" s="274">
        <v>0</v>
      </c>
      <c r="D97" s="274">
        <v>0</v>
      </c>
      <c r="E97" s="233">
        <f t="shared" si="12"/>
        <v>1461.6</v>
      </c>
      <c r="F97" s="233">
        <f t="shared" si="13"/>
        <v>492.38499999999999</v>
      </c>
      <c r="G97" s="178"/>
      <c r="H97" s="233">
        <f t="shared" si="14"/>
        <v>969.21499999999992</v>
      </c>
      <c r="I97" s="221"/>
      <c r="J97" s="233">
        <v>0</v>
      </c>
      <c r="K97" s="233">
        <v>0</v>
      </c>
      <c r="L97" s="178"/>
      <c r="M97" s="233">
        <f t="shared" si="15"/>
        <v>0</v>
      </c>
      <c r="N97" s="221"/>
      <c r="O97" s="233">
        <v>0</v>
      </c>
      <c r="P97" s="233">
        <v>0</v>
      </c>
      <c r="Q97" s="178"/>
      <c r="R97" s="233">
        <f t="shared" si="16"/>
        <v>0</v>
      </c>
      <c r="S97" s="221"/>
      <c r="T97" s="219">
        <v>0</v>
      </c>
      <c r="U97" s="219">
        <v>0</v>
      </c>
      <c r="V97" s="178">
        <v>0</v>
      </c>
      <c r="W97" s="219">
        <f t="shared" si="17"/>
        <v>0</v>
      </c>
      <c r="X97" s="221"/>
      <c r="Y97" s="219">
        <v>1461.6</v>
      </c>
      <c r="Z97" s="219">
        <v>492.38499999999999</v>
      </c>
      <c r="AA97" s="178">
        <v>0</v>
      </c>
      <c r="AB97" s="219">
        <f t="shared" si="18"/>
        <v>969.21499999999992</v>
      </c>
      <c r="AC97" s="236"/>
      <c r="AE97" s="236"/>
      <c r="AF97" s="236"/>
    </row>
    <row r="98" spans="1:32" s="220" customFormat="1" ht="14.4" hidden="1" x14ac:dyDescent="0.3">
      <c r="A98" s="232" t="s">
        <v>6723</v>
      </c>
      <c r="B98" s="288" t="s">
        <v>7189</v>
      </c>
      <c r="C98" s="274">
        <v>6200.4005999999999</v>
      </c>
      <c r="D98" s="274">
        <v>4133.6004000000003</v>
      </c>
      <c r="E98" s="233">
        <f t="shared" si="12"/>
        <v>6200.4005999999999</v>
      </c>
      <c r="F98" s="233">
        <f t="shared" si="13"/>
        <v>4133.6004000000003</v>
      </c>
      <c r="G98" s="178"/>
      <c r="H98" s="233">
        <f t="shared" si="14"/>
        <v>2066.8001999999997</v>
      </c>
      <c r="I98" s="215"/>
      <c r="J98" s="233">
        <v>6200.4005999999999</v>
      </c>
      <c r="K98" s="233">
        <v>4133.6004000000003</v>
      </c>
      <c r="L98" s="178"/>
      <c r="M98" s="233">
        <f t="shared" si="15"/>
        <v>2066.8001999999997</v>
      </c>
      <c r="N98" s="215"/>
      <c r="O98" s="233">
        <v>0</v>
      </c>
      <c r="P98" s="233">
        <v>0</v>
      </c>
      <c r="Q98" s="178"/>
      <c r="R98" s="233">
        <f t="shared" si="16"/>
        <v>0</v>
      </c>
      <c r="S98" s="215"/>
      <c r="T98" s="219">
        <v>0</v>
      </c>
      <c r="U98" s="219">
        <v>0</v>
      </c>
      <c r="V98" s="178">
        <v>0</v>
      </c>
      <c r="W98" s="233">
        <f t="shared" si="17"/>
        <v>0</v>
      </c>
      <c r="X98" s="215"/>
      <c r="Y98" s="233">
        <v>0</v>
      </c>
      <c r="Z98" s="233">
        <v>0</v>
      </c>
      <c r="AA98" s="178">
        <v>0</v>
      </c>
      <c r="AB98" s="233">
        <f t="shared" si="18"/>
        <v>0</v>
      </c>
      <c r="AC98" s="236"/>
      <c r="AE98" s="236"/>
      <c r="AF98" s="236"/>
    </row>
    <row r="99" spans="1:32" s="220" customFormat="1" ht="13.2" x14ac:dyDescent="0.3">
      <c r="A99" s="212" t="s">
        <v>365</v>
      </c>
      <c r="B99" s="300" t="s">
        <v>7470</v>
      </c>
      <c r="C99" s="274">
        <v>0</v>
      </c>
      <c r="D99" s="274">
        <v>0</v>
      </c>
      <c r="E99" s="213">
        <f>+J99+O99+T99+Y99-C99</f>
        <v>1527400.3631999998</v>
      </c>
      <c r="F99" s="213">
        <f>+K99+P99+U99+Z99-D99</f>
        <v>1486400.0477308</v>
      </c>
      <c r="G99" s="178"/>
      <c r="H99" s="213">
        <f t="shared" si="14"/>
        <v>41000.315469199792</v>
      </c>
      <c r="I99" s="214"/>
      <c r="J99" s="213">
        <v>1520206.3035999998</v>
      </c>
      <c r="K99" s="213">
        <v>1483266.85197266</v>
      </c>
      <c r="L99" s="178"/>
      <c r="M99" s="213">
        <f t="shared" si="15"/>
        <v>36939.451627339702</v>
      </c>
      <c r="N99" s="214"/>
      <c r="O99" s="213">
        <v>7194.0595999999987</v>
      </c>
      <c r="P99" s="213">
        <v>3133.1957581400002</v>
      </c>
      <c r="Q99" s="178"/>
      <c r="R99" s="213">
        <f t="shared" si="16"/>
        <v>4060.8638418599985</v>
      </c>
      <c r="S99" s="214"/>
      <c r="T99" s="213">
        <v>0</v>
      </c>
      <c r="U99" s="213">
        <v>0</v>
      </c>
      <c r="V99" s="178">
        <v>0</v>
      </c>
      <c r="W99" s="213">
        <f t="shared" si="17"/>
        <v>0</v>
      </c>
      <c r="X99" s="214"/>
      <c r="Y99" s="213">
        <v>0</v>
      </c>
      <c r="Z99" s="213">
        <v>0</v>
      </c>
      <c r="AA99" s="178">
        <v>0</v>
      </c>
      <c r="AB99" s="213">
        <f t="shared" si="18"/>
        <v>0</v>
      </c>
      <c r="AC99" s="236"/>
      <c r="AE99" s="236"/>
      <c r="AF99" s="236"/>
    </row>
    <row r="100" spans="1:32" s="220" customFormat="1" ht="14.4" hidden="1" x14ac:dyDescent="0.3">
      <c r="A100" s="226" t="s">
        <v>6724</v>
      </c>
      <c r="B100" s="288" t="s">
        <v>7190</v>
      </c>
      <c r="C100" s="274">
        <v>0</v>
      </c>
      <c r="D100" s="274">
        <v>0</v>
      </c>
      <c r="E100" s="233">
        <f t="shared" si="12"/>
        <v>148000</v>
      </c>
      <c r="F100" s="233">
        <f t="shared" si="13"/>
        <v>138114.24288703001</v>
      </c>
      <c r="G100" s="178"/>
      <c r="H100" s="233">
        <f t="shared" si="14"/>
        <v>9885.7571129699936</v>
      </c>
      <c r="I100" s="221"/>
      <c r="J100" s="233">
        <v>148000</v>
      </c>
      <c r="K100" s="233">
        <v>138114.24288703001</v>
      </c>
      <c r="L100" s="178"/>
      <c r="M100" s="233">
        <f t="shared" si="15"/>
        <v>9885.7571129699936</v>
      </c>
      <c r="N100" s="221"/>
      <c r="O100" s="233">
        <v>0</v>
      </c>
      <c r="P100" s="233">
        <v>0</v>
      </c>
      <c r="Q100" s="178"/>
      <c r="R100" s="233">
        <f t="shared" si="16"/>
        <v>0</v>
      </c>
      <c r="S100" s="221"/>
      <c r="T100" s="219">
        <v>0</v>
      </c>
      <c r="U100" s="219">
        <v>0</v>
      </c>
      <c r="V100" s="178">
        <v>0</v>
      </c>
      <c r="W100" s="219">
        <f t="shared" si="17"/>
        <v>0</v>
      </c>
      <c r="X100" s="221"/>
      <c r="Y100" s="219">
        <v>0</v>
      </c>
      <c r="Z100" s="219">
        <v>0</v>
      </c>
      <c r="AA100" s="178">
        <v>0</v>
      </c>
      <c r="AB100" s="219">
        <f t="shared" si="18"/>
        <v>0</v>
      </c>
      <c r="AC100" s="236"/>
      <c r="AE100" s="236"/>
      <c r="AF100" s="236"/>
    </row>
    <row r="101" spans="1:32" s="220" customFormat="1" ht="14.4" hidden="1" x14ac:dyDescent="0.3">
      <c r="A101" s="226" t="s">
        <v>6725</v>
      </c>
      <c r="B101" s="288" t="s">
        <v>7191</v>
      </c>
      <c r="C101" s="274">
        <v>0</v>
      </c>
      <c r="D101" s="274">
        <v>0</v>
      </c>
      <c r="E101" s="233">
        <f t="shared" si="12"/>
        <v>11989.0249</v>
      </c>
      <c r="F101" s="233">
        <f t="shared" si="13"/>
        <v>8962.6323119999997</v>
      </c>
      <c r="G101" s="178"/>
      <c r="H101" s="233">
        <f t="shared" si="14"/>
        <v>3026.3925880000006</v>
      </c>
      <c r="I101" s="221"/>
      <c r="J101" s="233">
        <v>11989.0249</v>
      </c>
      <c r="K101" s="233">
        <v>8962.6323119999997</v>
      </c>
      <c r="L101" s="178"/>
      <c r="M101" s="233">
        <f t="shared" si="15"/>
        <v>3026.3925880000006</v>
      </c>
      <c r="N101" s="221"/>
      <c r="O101" s="233">
        <v>0</v>
      </c>
      <c r="P101" s="233">
        <v>0</v>
      </c>
      <c r="Q101" s="178"/>
      <c r="R101" s="233">
        <f t="shared" si="16"/>
        <v>0</v>
      </c>
      <c r="S101" s="221"/>
      <c r="T101" s="219">
        <v>0</v>
      </c>
      <c r="U101" s="219">
        <v>0</v>
      </c>
      <c r="V101" s="178">
        <v>0</v>
      </c>
      <c r="W101" s="219">
        <f t="shared" si="17"/>
        <v>0</v>
      </c>
      <c r="X101" s="221"/>
      <c r="Y101" s="219">
        <v>0</v>
      </c>
      <c r="Z101" s="219">
        <v>0</v>
      </c>
      <c r="AA101" s="178">
        <v>0</v>
      </c>
      <c r="AB101" s="219">
        <f t="shared" si="18"/>
        <v>0</v>
      </c>
      <c r="AC101" s="236"/>
      <c r="AE101" s="236"/>
      <c r="AF101" s="236"/>
    </row>
    <row r="102" spans="1:32" s="220" customFormat="1" ht="14.4" hidden="1" x14ac:dyDescent="0.3">
      <c r="A102" s="226" t="s">
        <v>6726</v>
      </c>
      <c r="B102" s="288" t="s">
        <v>7192</v>
      </c>
      <c r="C102" s="274">
        <v>0</v>
      </c>
      <c r="D102" s="274">
        <v>0</v>
      </c>
      <c r="E102" s="233">
        <f t="shared" si="12"/>
        <v>12.75</v>
      </c>
      <c r="F102" s="233">
        <f t="shared" si="13"/>
        <v>8.0399999999999991</v>
      </c>
      <c r="G102" s="178"/>
      <c r="H102" s="233">
        <f t="shared" si="14"/>
        <v>4.7100000000000009</v>
      </c>
      <c r="I102" s="221"/>
      <c r="J102" s="233">
        <v>12.75</v>
      </c>
      <c r="K102" s="233">
        <v>8.0399999999999991</v>
      </c>
      <c r="L102" s="178"/>
      <c r="M102" s="233">
        <f t="shared" si="15"/>
        <v>4.7100000000000009</v>
      </c>
      <c r="N102" s="221"/>
      <c r="O102" s="233">
        <v>0</v>
      </c>
      <c r="P102" s="233">
        <v>0</v>
      </c>
      <c r="Q102" s="178"/>
      <c r="R102" s="233">
        <f t="shared" si="16"/>
        <v>0</v>
      </c>
      <c r="S102" s="221"/>
      <c r="T102" s="219">
        <v>0</v>
      </c>
      <c r="U102" s="219">
        <v>0</v>
      </c>
      <c r="V102" s="178">
        <v>0</v>
      </c>
      <c r="W102" s="219">
        <f t="shared" si="17"/>
        <v>0</v>
      </c>
      <c r="X102" s="221"/>
      <c r="Y102" s="219">
        <v>0</v>
      </c>
      <c r="Z102" s="219">
        <v>0</v>
      </c>
      <c r="AA102" s="178">
        <v>0</v>
      </c>
      <c r="AB102" s="219">
        <f t="shared" si="18"/>
        <v>0</v>
      </c>
      <c r="AC102" s="236"/>
      <c r="AE102" s="236"/>
      <c r="AF102" s="236"/>
    </row>
    <row r="103" spans="1:32" s="220" customFormat="1" ht="14.4" hidden="1" x14ac:dyDescent="0.3">
      <c r="A103" s="226" t="s">
        <v>6727</v>
      </c>
      <c r="B103" s="288" t="s">
        <v>7193</v>
      </c>
      <c r="C103" s="274">
        <v>0</v>
      </c>
      <c r="D103" s="274">
        <v>0</v>
      </c>
      <c r="E103" s="233">
        <f t="shared" si="12"/>
        <v>3602.5924000000005</v>
      </c>
      <c r="F103" s="233">
        <f t="shared" si="13"/>
        <v>3451.3873649999996</v>
      </c>
      <c r="G103" s="178"/>
      <c r="H103" s="233">
        <f t="shared" si="14"/>
        <v>151.20503500000086</v>
      </c>
      <c r="I103" s="221"/>
      <c r="J103" s="233">
        <v>3602.5924000000005</v>
      </c>
      <c r="K103" s="233">
        <v>3451.3873649999996</v>
      </c>
      <c r="L103" s="178"/>
      <c r="M103" s="233">
        <f t="shared" si="15"/>
        <v>151.20503500000086</v>
      </c>
      <c r="N103" s="221"/>
      <c r="O103" s="233">
        <v>0</v>
      </c>
      <c r="P103" s="233">
        <v>0</v>
      </c>
      <c r="Q103" s="178"/>
      <c r="R103" s="233">
        <f t="shared" si="16"/>
        <v>0</v>
      </c>
      <c r="S103" s="221"/>
      <c r="T103" s="219">
        <v>0</v>
      </c>
      <c r="U103" s="219">
        <v>0</v>
      </c>
      <c r="V103" s="178">
        <v>0</v>
      </c>
      <c r="W103" s="219">
        <f t="shared" si="17"/>
        <v>0</v>
      </c>
      <c r="X103" s="221"/>
      <c r="Y103" s="219">
        <v>0</v>
      </c>
      <c r="Z103" s="219">
        <v>0</v>
      </c>
      <c r="AA103" s="178">
        <v>0</v>
      </c>
      <c r="AB103" s="219">
        <f t="shared" si="18"/>
        <v>0</v>
      </c>
      <c r="AC103" s="236"/>
      <c r="AE103" s="236"/>
      <c r="AF103" s="236"/>
    </row>
    <row r="104" spans="1:32" s="220" customFormat="1" ht="14.4" hidden="1" x14ac:dyDescent="0.3">
      <c r="A104" s="226" t="s">
        <v>6728</v>
      </c>
      <c r="B104" s="288" t="s">
        <v>7194</v>
      </c>
      <c r="C104" s="274">
        <v>0</v>
      </c>
      <c r="D104" s="274">
        <v>0</v>
      </c>
      <c r="E104" s="233">
        <f t="shared" si="12"/>
        <v>30401.8</v>
      </c>
      <c r="F104" s="233">
        <f t="shared" si="13"/>
        <v>30375.33</v>
      </c>
      <c r="G104" s="178"/>
      <c r="H104" s="233">
        <f t="shared" si="14"/>
        <v>26.469999999997526</v>
      </c>
      <c r="I104" s="221"/>
      <c r="J104" s="233">
        <v>30401.8</v>
      </c>
      <c r="K104" s="233">
        <v>30375.33</v>
      </c>
      <c r="L104" s="178"/>
      <c r="M104" s="233">
        <f t="shared" si="15"/>
        <v>26.469999999997526</v>
      </c>
      <c r="N104" s="221"/>
      <c r="O104" s="233">
        <v>0</v>
      </c>
      <c r="P104" s="233">
        <v>0</v>
      </c>
      <c r="Q104" s="178"/>
      <c r="R104" s="233">
        <f t="shared" si="16"/>
        <v>0</v>
      </c>
      <c r="S104" s="221"/>
      <c r="T104" s="219">
        <v>0</v>
      </c>
      <c r="U104" s="219">
        <v>0</v>
      </c>
      <c r="V104" s="178">
        <v>0</v>
      </c>
      <c r="W104" s="219">
        <f t="shared" si="17"/>
        <v>0</v>
      </c>
      <c r="X104" s="221"/>
      <c r="Y104" s="219">
        <v>0</v>
      </c>
      <c r="Z104" s="219">
        <v>0</v>
      </c>
      <c r="AA104" s="178">
        <v>0</v>
      </c>
      <c r="AB104" s="219">
        <f t="shared" si="18"/>
        <v>0</v>
      </c>
      <c r="AC104" s="236"/>
      <c r="AE104" s="236"/>
      <c r="AF104" s="236"/>
    </row>
    <row r="105" spans="1:32" s="220" customFormat="1" ht="14.4" hidden="1" x14ac:dyDescent="0.3">
      <c r="A105" s="226" t="s">
        <v>6729</v>
      </c>
      <c r="B105" s="288" t="s">
        <v>7195</v>
      </c>
      <c r="C105" s="274">
        <v>0</v>
      </c>
      <c r="D105" s="274">
        <v>0</v>
      </c>
      <c r="E105" s="233">
        <f t="shared" si="12"/>
        <v>1088000</v>
      </c>
      <c r="F105" s="233">
        <f t="shared" si="13"/>
        <v>1087572.9916399999</v>
      </c>
      <c r="G105" s="178"/>
      <c r="H105" s="233">
        <f t="shared" si="14"/>
        <v>427.0083600000944</v>
      </c>
      <c r="I105" s="221"/>
      <c r="J105" s="233">
        <v>1088000</v>
      </c>
      <c r="K105" s="233">
        <v>1087572.9916399999</v>
      </c>
      <c r="L105" s="178"/>
      <c r="M105" s="233">
        <f t="shared" si="15"/>
        <v>427.0083600000944</v>
      </c>
      <c r="N105" s="221"/>
      <c r="O105" s="233">
        <v>0</v>
      </c>
      <c r="P105" s="233">
        <v>0</v>
      </c>
      <c r="Q105" s="178"/>
      <c r="R105" s="233">
        <f t="shared" si="16"/>
        <v>0</v>
      </c>
      <c r="S105" s="221"/>
      <c r="T105" s="219">
        <v>0</v>
      </c>
      <c r="U105" s="219">
        <v>0</v>
      </c>
      <c r="V105" s="178">
        <v>0</v>
      </c>
      <c r="W105" s="219">
        <f t="shared" si="17"/>
        <v>0</v>
      </c>
      <c r="X105" s="221"/>
      <c r="Y105" s="219">
        <v>0</v>
      </c>
      <c r="Z105" s="219">
        <v>0</v>
      </c>
      <c r="AA105" s="178">
        <v>0</v>
      </c>
      <c r="AB105" s="219">
        <f t="shared" si="18"/>
        <v>0</v>
      </c>
      <c r="AC105" s="236"/>
      <c r="AE105" s="236"/>
      <c r="AF105" s="236"/>
    </row>
    <row r="106" spans="1:32" s="220" customFormat="1" ht="14.4" hidden="1" x14ac:dyDescent="0.3">
      <c r="A106" s="226" t="s">
        <v>6730</v>
      </c>
      <c r="B106" s="288" t="s">
        <v>7196</v>
      </c>
      <c r="C106" s="274">
        <v>0</v>
      </c>
      <c r="D106" s="274">
        <v>0</v>
      </c>
      <c r="E106" s="233">
        <f t="shared" si="12"/>
        <v>45439.791400000002</v>
      </c>
      <c r="F106" s="233">
        <f t="shared" si="13"/>
        <v>44450.925126000002</v>
      </c>
      <c r="G106" s="178"/>
      <c r="H106" s="233">
        <f t="shared" si="14"/>
        <v>988.86627399999998</v>
      </c>
      <c r="I106" s="221"/>
      <c r="J106" s="233">
        <v>45439.791400000002</v>
      </c>
      <c r="K106" s="233">
        <v>44450.925126000002</v>
      </c>
      <c r="L106" s="178"/>
      <c r="M106" s="233">
        <f t="shared" si="15"/>
        <v>988.86627399999998</v>
      </c>
      <c r="N106" s="221"/>
      <c r="O106" s="233">
        <v>0</v>
      </c>
      <c r="P106" s="233">
        <v>0</v>
      </c>
      <c r="Q106" s="178"/>
      <c r="R106" s="233">
        <f t="shared" si="16"/>
        <v>0</v>
      </c>
      <c r="S106" s="221"/>
      <c r="T106" s="219">
        <v>0</v>
      </c>
      <c r="U106" s="219">
        <v>0</v>
      </c>
      <c r="V106" s="178">
        <v>0</v>
      </c>
      <c r="W106" s="219">
        <f t="shared" si="17"/>
        <v>0</v>
      </c>
      <c r="X106" s="221"/>
      <c r="Y106" s="219">
        <v>0</v>
      </c>
      <c r="Z106" s="219">
        <v>0</v>
      </c>
      <c r="AA106" s="178">
        <v>0</v>
      </c>
      <c r="AB106" s="219">
        <f t="shared" si="18"/>
        <v>0</v>
      </c>
      <c r="AC106" s="236"/>
      <c r="AE106" s="236"/>
      <c r="AF106" s="236"/>
    </row>
    <row r="107" spans="1:32" s="221" customFormat="1" ht="14.4" hidden="1" x14ac:dyDescent="0.3">
      <c r="A107" s="226" t="s">
        <v>6731</v>
      </c>
      <c r="B107" s="288" t="s">
        <v>7197</v>
      </c>
      <c r="C107" s="274">
        <v>0</v>
      </c>
      <c r="D107" s="274">
        <v>0</v>
      </c>
      <c r="E107" s="233">
        <f t="shared" si="12"/>
        <v>3932.953</v>
      </c>
      <c r="F107" s="233">
        <f t="shared" si="13"/>
        <v>1149.3051101400001</v>
      </c>
      <c r="G107" s="178"/>
      <c r="H107" s="233">
        <f t="shared" si="14"/>
        <v>2783.6478898599999</v>
      </c>
      <c r="J107" s="233">
        <v>0</v>
      </c>
      <c r="K107" s="233">
        <v>0</v>
      </c>
      <c r="L107" s="178"/>
      <c r="M107" s="233">
        <f t="shared" si="15"/>
        <v>0</v>
      </c>
      <c r="O107" s="233">
        <v>3932.953</v>
      </c>
      <c r="P107" s="233">
        <v>1149.3051101400001</v>
      </c>
      <c r="Q107" s="178"/>
      <c r="R107" s="233">
        <f t="shared" si="16"/>
        <v>2783.6478898599999</v>
      </c>
      <c r="T107" s="219">
        <v>0</v>
      </c>
      <c r="U107" s="219">
        <v>0</v>
      </c>
      <c r="V107" s="178">
        <v>0</v>
      </c>
      <c r="W107" s="219">
        <f t="shared" si="17"/>
        <v>0</v>
      </c>
      <c r="Y107" s="219">
        <v>0</v>
      </c>
      <c r="Z107" s="219">
        <v>0</v>
      </c>
      <c r="AA107" s="178">
        <v>0</v>
      </c>
      <c r="AB107" s="219">
        <f t="shared" si="18"/>
        <v>0</v>
      </c>
      <c r="AC107" s="236"/>
      <c r="AD107" s="220"/>
      <c r="AE107" s="236"/>
      <c r="AF107" s="236"/>
    </row>
    <row r="108" spans="1:32" s="220" customFormat="1" ht="14.4" hidden="1" x14ac:dyDescent="0.3">
      <c r="A108" s="226" t="s">
        <v>6732</v>
      </c>
      <c r="B108" s="288" t="s">
        <v>7198</v>
      </c>
      <c r="C108" s="274">
        <v>0</v>
      </c>
      <c r="D108" s="274">
        <v>0</v>
      </c>
      <c r="E108" s="233">
        <f t="shared" si="12"/>
        <v>35283.036399999997</v>
      </c>
      <c r="F108" s="233">
        <f t="shared" si="13"/>
        <v>33333.586052999999</v>
      </c>
      <c r="G108" s="178"/>
      <c r="H108" s="233">
        <f t="shared" si="14"/>
        <v>1949.4503469999981</v>
      </c>
      <c r="I108" s="221"/>
      <c r="J108" s="233">
        <v>33156.8534</v>
      </c>
      <c r="K108" s="233">
        <v>32174.322102999999</v>
      </c>
      <c r="L108" s="178"/>
      <c r="M108" s="233">
        <f t="shared" si="15"/>
        <v>982.53129700000136</v>
      </c>
      <c r="N108" s="221"/>
      <c r="O108" s="233">
        <v>2126.1830000000004</v>
      </c>
      <c r="P108" s="233">
        <v>1159.26395</v>
      </c>
      <c r="Q108" s="178"/>
      <c r="R108" s="233">
        <f t="shared" si="16"/>
        <v>966.91905000000042</v>
      </c>
      <c r="S108" s="221"/>
      <c r="T108" s="219">
        <v>0</v>
      </c>
      <c r="U108" s="219">
        <v>0</v>
      </c>
      <c r="V108" s="178">
        <v>0</v>
      </c>
      <c r="W108" s="219">
        <f t="shared" si="17"/>
        <v>0</v>
      </c>
      <c r="X108" s="221"/>
      <c r="Y108" s="219">
        <v>0</v>
      </c>
      <c r="Z108" s="219">
        <v>0</v>
      </c>
      <c r="AA108" s="178">
        <v>0</v>
      </c>
      <c r="AB108" s="219">
        <f t="shared" si="18"/>
        <v>0</v>
      </c>
      <c r="AC108" s="236"/>
      <c r="AE108" s="236"/>
      <c r="AF108" s="236"/>
    </row>
    <row r="109" spans="1:32" s="220" customFormat="1" ht="14.4" hidden="1" x14ac:dyDescent="0.3">
      <c r="A109" s="226" t="s">
        <v>6733</v>
      </c>
      <c r="B109" s="288" t="s">
        <v>7199</v>
      </c>
      <c r="C109" s="274">
        <v>0</v>
      </c>
      <c r="D109" s="274">
        <v>0</v>
      </c>
      <c r="E109" s="233">
        <f t="shared" si="12"/>
        <v>279.8374</v>
      </c>
      <c r="F109" s="233">
        <f t="shared" si="13"/>
        <v>272.78312499999998</v>
      </c>
      <c r="G109" s="178"/>
      <c r="H109" s="233">
        <f t="shared" si="14"/>
        <v>7.0542750000000183</v>
      </c>
      <c r="I109" s="221"/>
      <c r="J109" s="233">
        <v>225.38300000000001</v>
      </c>
      <c r="K109" s="233">
        <v>220.010525</v>
      </c>
      <c r="L109" s="178"/>
      <c r="M109" s="233">
        <f t="shared" si="15"/>
        <v>5.3724750000000085</v>
      </c>
      <c r="N109" s="221"/>
      <c r="O109" s="233">
        <v>54.4544</v>
      </c>
      <c r="P109" s="233">
        <v>52.772599999999997</v>
      </c>
      <c r="Q109" s="178"/>
      <c r="R109" s="233">
        <f t="shared" si="16"/>
        <v>1.6818000000000026</v>
      </c>
      <c r="S109" s="221"/>
      <c r="T109" s="219">
        <v>0</v>
      </c>
      <c r="U109" s="219">
        <v>0</v>
      </c>
      <c r="V109" s="178">
        <v>0</v>
      </c>
      <c r="W109" s="219">
        <f t="shared" si="17"/>
        <v>0</v>
      </c>
      <c r="X109" s="221"/>
      <c r="Y109" s="219">
        <v>0</v>
      </c>
      <c r="Z109" s="219">
        <v>0</v>
      </c>
      <c r="AA109" s="178">
        <v>0</v>
      </c>
      <c r="AB109" s="219">
        <f t="shared" si="18"/>
        <v>0</v>
      </c>
      <c r="AC109" s="236"/>
      <c r="AE109" s="236"/>
      <c r="AF109" s="236"/>
    </row>
    <row r="110" spans="1:32" s="220" customFormat="1" ht="14.4" hidden="1" x14ac:dyDescent="0.3">
      <c r="A110" s="226" t="s">
        <v>6734</v>
      </c>
      <c r="B110" s="288" t="s">
        <v>7200</v>
      </c>
      <c r="C110" s="274">
        <v>0</v>
      </c>
      <c r="D110" s="274">
        <v>0</v>
      </c>
      <c r="E110" s="233">
        <f t="shared" si="12"/>
        <v>25762.7441</v>
      </c>
      <c r="F110" s="233">
        <f t="shared" si="13"/>
        <v>24344.595941330001</v>
      </c>
      <c r="G110" s="178"/>
      <c r="H110" s="233">
        <f t="shared" si="14"/>
        <v>1418.1481586699992</v>
      </c>
      <c r="I110" s="221"/>
      <c r="J110" s="233">
        <v>25762.7441</v>
      </c>
      <c r="K110" s="233">
        <v>24344.595941330001</v>
      </c>
      <c r="L110" s="178"/>
      <c r="M110" s="233">
        <f t="shared" si="15"/>
        <v>1418.1481586699992</v>
      </c>
      <c r="N110" s="221"/>
      <c r="O110" s="233">
        <v>0</v>
      </c>
      <c r="P110" s="233">
        <v>0</v>
      </c>
      <c r="Q110" s="178"/>
      <c r="R110" s="233">
        <f t="shared" si="16"/>
        <v>0</v>
      </c>
      <c r="S110" s="221"/>
      <c r="T110" s="219">
        <v>0</v>
      </c>
      <c r="U110" s="219">
        <v>0</v>
      </c>
      <c r="V110" s="178">
        <v>0</v>
      </c>
      <c r="W110" s="219">
        <f t="shared" si="17"/>
        <v>0</v>
      </c>
      <c r="X110" s="221"/>
      <c r="Y110" s="219">
        <v>0</v>
      </c>
      <c r="Z110" s="219">
        <v>0</v>
      </c>
      <c r="AA110" s="178">
        <v>0</v>
      </c>
      <c r="AB110" s="219">
        <f t="shared" si="18"/>
        <v>0</v>
      </c>
      <c r="AC110" s="236"/>
      <c r="AE110" s="236"/>
      <c r="AF110" s="236"/>
    </row>
    <row r="111" spans="1:32" s="220" customFormat="1" ht="14.4" hidden="1" x14ac:dyDescent="0.3">
      <c r="A111" s="226" t="s">
        <v>6735</v>
      </c>
      <c r="B111" s="288" t="s">
        <v>7201</v>
      </c>
      <c r="C111" s="274">
        <v>0</v>
      </c>
      <c r="D111" s="274">
        <v>0</v>
      </c>
      <c r="E111" s="233">
        <f t="shared" si="12"/>
        <v>615</v>
      </c>
      <c r="F111" s="233">
        <f t="shared" si="13"/>
        <v>605.17511999999999</v>
      </c>
      <c r="G111" s="178"/>
      <c r="H111" s="233">
        <f t="shared" si="14"/>
        <v>9.8248800000000074</v>
      </c>
      <c r="I111" s="221"/>
      <c r="J111" s="233">
        <v>0</v>
      </c>
      <c r="K111" s="233">
        <v>0</v>
      </c>
      <c r="L111" s="178"/>
      <c r="M111" s="233">
        <f t="shared" si="15"/>
        <v>0</v>
      </c>
      <c r="N111" s="221"/>
      <c r="O111" s="233">
        <v>615</v>
      </c>
      <c r="P111" s="233">
        <v>605.17511999999999</v>
      </c>
      <c r="Q111" s="178"/>
      <c r="R111" s="233">
        <f t="shared" si="16"/>
        <v>9.8248800000000074</v>
      </c>
      <c r="S111" s="221"/>
      <c r="T111" s="219">
        <v>0</v>
      </c>
      <c r="U111" s="219">
        <v>0</v>
      </c>
      <c r="V111" s="178">
        <v>0</v>
      </c>
      <c r="W111" s="219">
        <f t="shared" si="17"/>
        <v>0</v>
      </c>
      <c r="X111" s="221"/>
      <c r="Y111" s="219">
        <v>0</v>
      </c>
      <c r="Z111" s="219">
        <v>0</v>
      </c>
      <c r="AA111" s="178">
        <v>0</v>
      </c>
      <c r="AB111" s="219">
        <f t="shared" si="18"/>
        <v>0</v>
      </c>
      <c r="AC111" s="236"/>
      <c r="AE111" s="236"/>
      <c r="AF111" s="236"/>
    </row>
    <row r="112" spans="1:32" s="220" customFormat="1" ht="14.4" hidden="1" x14ac:dyDescent="0.3">
      <c r="A112" s="226" t="s">
        <v>6736</v>
      </c>
      <c r="B112" s="288" t="s">
        <v>7202</v>
      </c>
      <c r="C112" s="274">
        <v>0</v>
      </c>
      <c r="D112" s="274">
        <v>0</v>
      </c>
      <c r="E112" s="233">
        <f t="shared" si="12"/>
        <v>7605.49</v>
      </c>
      <c r="F112" s="233">
        <f t="shared" si="13"/>
        <v>3336.850312</v>
      </c>
      <c r="G112" s="178"/>
      <c r="H112" s="233">
        <f t="shared" si="14"/>
        <v>4268.6396879999993</v>
      </c>
      <c r="I112" s="221"/>
      <c r="J112" s="233">
        <v>7605.49</v>
      </c>
      <c r="K112" s="233">
        <v>3336.850312</v>
      </c>
      <c r="L112" s="178"/>
      <c r="M112" s="233">
        <f t="shared" si="15"/>
        <v>4268.6396879999993</v>
      </c>
      <c r="N112" s="221"/>
      <c r="O112" s="233">
        <v>0</v>
      </c>
      <c r="P112" s="233">
        <v>0</v>
      </c>
      <c r="Q112" s="178"/>
      <c r="R112" s="233">
        <f t="shared" si="16"/>
        <v>0</v>
      </c>
      <c r="S112" s="221"/>
      <c r="T112" s="219">
        <v>0</v>
      </c>
      <c r="U112" s="219">
        <v>0</v>
      </c>
      <c r="V112" s="178">
        <v>0</v>
      </c>
      <c r="W112" s="219">
        <f t="shared" si="17"/>
        <v>0</v>
      </c>
      <c r="X112" s="221"/>
      <c r="Y112" s="219">
        <v>0</v>
      </c>
      <c r="Z112" s="219">
        <v>0</v>
      </c>
      <c r="AA112" s="178">
        <v>0</v>
      </c>
      <c r="AB112" s="219">
        <f t="shared" si="18"/>
        <v>0</v>
      </c>
      <c r="AC112" s="236"/>
      <c r="AE112" s="236"/>
      <c r="AF112" s="236"/>
    </row>
    <row r="113" spans="1:32" s="220" customFormat="1" ht="14.4" hidden="1" x14ac:dyDescent="0.3">
      <c r="A113" s="226" t="s">
        <v>6737</v>
      </c>
      <c r="B113" s="288" t="s">
        <v>7203</v>
      </c>
      <c r="C113" s="274">
        <v>0</v>
      </c>
      <c r="D113" s="274">
        <v>0</v>
      </c>
      <c r="E113" s="233">
        <f t="shared" si="12"/>
        <v>19637.3282</v>
      </c>
      <c r="F113" s="233">
        <f t="shared" si="13"/>
        <v>8342.7664810000006</v>
      </c>
      <c r="G113" s="178"/>
      <c r="H113" s="233">
        <f t="shared" si="14"/>
        <v>11294.561718999999</v>
      </c>
      <c r="I113" s="221"/>
      <c r="J113" s="233">
        <v>19564.138800000001</v>
      </c>
      <c r="K113" s="233">
        <v>8285.4473030000008</v>
      </c>
      <c r="L113" s="178"/>
      <c r="M113" s="233">
        <f t="shared" si="15"/>
        <v>11278.691497</v>
      </c>
      <c r="N113" s="221"/>
      <c r="O113" s="233">
        <v>73.189400000000006</v>
      </c>
      <c r="P113" s="233">
        <v>57.319178000000001</v>
      </c>
      <c r="Q113" s="178"/>
      <c r="R113" s="233">
        <f t="shared" si="16"/>
        <v>15.870222000000005</v>
      </c>
      <c r="S113" s="221"/>
      <c r="T113" s="219">
        <v>0</v>
      </c>
      <c r="U113" s="219">
        <v>0</v>
      </c>
      <c r="V113" s="178">
        <v>0</v>
      </c>
      <c r="W113" s="219">
        <f t="shared" si="17"/>
        <v>0</v>
      </c>
      <c r="X113" s="221"/>
      <c r="Y113" s="219">
        <v>0</v>
      </c>
      <c r="Z113" s="219">
        <v>0</v>
      </c>
      <c r="AA113" s="178">
        <v>0</v>
      </c>
      <c r="AB113" s="219">
        <f t="shared" si="18"/>
        <v>0</v>
      </c>
      <c r="AC113" s="236"/>
      <c r="AE113" s="236"/>
      <c r="AF113" s="236"/>
    </row>
    <row r="114" spans="1:32" s="220" customFormat="1" ht="14.4" hidden="1" x14ac:dyDescent="0.3">
      <c r="A114" s="226" t="s">
        <v>6738</v>
      </c>
      <c r="B114" s="288" t="s">
        <v>7204</v>
      </c>
      <c r="C114" s="274">
        <v>0</v>
      </c>
      <c r="D114" s="274">
        <v>0</v>
      </c>
      <c r="E114" s="233">
        <f t="shared" si="12"/>
        <v>392.27980000000002</v>
      </c>
      <c r="F114" s="233">
        <f t="shared" si="13"/>
        <v>109.35980000000001</v>
      </c>
      <c r="G114" s="178"/>
      <c r="H114" s="233">
        <f t="shared" si="14"/>
        <v>282.92</v>
      </c>
      <c r="I114" s="221"/>
      <c r="J114" s="233">
        <v>0</v>
      </c>
      <c r="K114" s="233">
        <v>0</v>
      </c>
      <c r="L114" s="178"/>
      <c r="M114" s="233">
        <f t="shared" si="15"/>
        <v>0</v>
      </c>
      <c r="N114" s="221"/>
      <c r="O114" s="233">
        <v>392.27980000000002</v>
      </c>
      <c r="P114" s="233">
        <v>109.35980000000001</v>
      </c>
      <c r="Q114" s="178"/>
      <c r="R114" s="233">
        <f t="shared" si="16"/>
        <v>282.92</v>
      </c>
      <c r="S114" s="221"/>
      <c r="T114" s="219">
        <v>0</v>
      </c>
      <c r="U114" s="219">
        <v>0</v>
      </c>
      <c r="V114" s="178">
        <v>0</v>
      </c>
      <c r="W114" s="219">
        <f t="shared" si="17"/>
        <v>0</v>
      </c>
      <c r="X114" s="221"/>
      <c r="Y114" s="219">
        <v>0</v>
      </c>
      <c r="Z114" s="219">
        <v>0</v>
      </c>
      <c r="AA114" s="178">
        <v>0</v>
      </c>
      <c r="AB114" s="219">
        <f t="shared" si="18"/>
        <v>0</v>
      </c>
      <c r="AC114" s="236"/>
      <c r="AE114" s="236"/>
      <c r="AF114" s="236"/>
    </row>
    <row r="115" spans="1:32" s="220" customFormat="1" ht="14.4" hidden="1" x14ac:dyDescent="0.3">
      <c r="A115" s="226" t="s">
        <v>6739</v>
      </c>
      <c r="B115" s="288" t="s">
        <v>7205</v>
      </c>
      <c r="C115" s="274">
        <v>0</v>
      </c>
      <c r="D115" s="274">
        <v>0</v>
      </c>
      <c r="E115" s="233">
        <f t="shared" si="12"/>
        <v>24383.695800000001</v>
      </c>
      <c r="F115" s="233">
        <f t="shared" si="13"/>
        <v>24066.263407300001</v>
      </c>
      <c r="G115" s="178"/>
      <c r="H115" s="233">
        <f t="shared" si="14"/>
        <v>317.43239270000049</v>
      </c>
      <c r="I115" s="221"/>
      <c r="J115" s="233">
        <v>24383.695800000001</v>
      </c>
      <c r="K115" s="233">
        <v>24066.263407300001</v>
      </c>
      <c r="L115" s="178"/>
      <c r="M115" s="233">
        <f t="shared" si="15"/>
        <v>317.43239270000049</v>
      </c>
      <c r="N115" s="221"/>
      <c r="O115" s="233">
        <v>0</v>
      </c>
      <c r="P115" s="233">
        <v>0</v>
      </c>
      <c r="Q115" s="178"/>
      <c r="R115" s="233">
        <f t="shared" si="16"/>
        <v>0</v>
      </c>
      <c r="S115" s="221"/>
      <c r="T115" s="219">
        <v>0</v>
      </c>
      <c r="U115" s="219">
        <v>0</v>
      </c>
      <c r="V115" s="178">
        <v>0</v>
      </c>
      <c r="W115" s="219">
        <f t="shared" si="17"/>
        <v>0</v>
      </c>
      <c r="X115" s="221"/>
      <c r="Y115" s="219">
        <v>0</v>
      </c>
      <c r="Z115" s="219">
        <v>0</v>
      </c>
      <c r="AA115" s="178">
        <v>0</v>
      </c>
      <c r="AB115" s="219">
        <f t="shared" si="18"/>
        <v>0</v>
      </c>
      <c r="AC115" s="236"/>
      <c r="AE115" s="236"/>
      <c r="AF115" s="236"/>
    </row>
    <row r="116" spans="1:32" s="220" customFormat="1" ht="14.4" hidden="1" x14ac:dyDescent="0.3">
      <c r="A116" s="232" t="s">
        <v>6740</v>
      </c>
      <c r="B116" s="288" t="s">
        <v>7206</v>
      </c>
      <c r="C116" s="274">
        <v>0</v>
      </c>
      <c r="D116" s="274">
        <v>0</v>
      </c>
      <c r="E116" s="233">
        <f t="shared" si="12"/>
        <v>81562.039799999999</v>
      </c>
      <c r="F116" s="233">
        <f t="shared" si="13"/>
        <v>77500.263051000002</v>
      </c>
      <c r="G116" s="178"/>
      <c r="H116" s="233">
        <f t="shared" si="14"/>
        <v>4061.7767489999969</v>
      </c>
      <c r="I116" s="215"/>
      <c r="J116" s="233">
        <v>81562.039799999999</v>
      </c>
      <c r="K116" s="233">
        <v>77500.263051000002</v>
      </c>
      <c r="L116" s="178"/>
      <c r="M116" s="233">
        <f t="shared" si="15"/>
        <v>4061.7767489999969</v>
      </c>
      <c r="N116" s="215"/>
      <c r="O116" s="233">
        <v>0</v>
      </c>
      <c r="P116" s="233">
        <v>0</v>
      </c>
      <c r="Q116" s="178"/>
      <c r="R116" s="233">
        <f t="shared" si="16"/>
        <v>0</v>
      </c>
      <c r="S116" s="215"/>
      <c r="T116" s="219">
        <v>0</v>
      </c>
      <c r="U116" s="219">
        <v>0</v>
      </c>
      <c r="V116" s="178">
        <v>0</v>
      </c>
      <c r="W116" s="233">
        <f t="shared" si="17"/>
        <v>0</v>
      </c>
      <c r="X116" s="215"/>
      <c r="Y116" s="233">
        <v>0</v>
      </c>
      <c r="Z116" s="233">
        <v>0</v>
      </c>
      <c r="AA116" s="178">
        <v>0</v>
      </c>
      <c r="AB116" s="233">
        <f t="shared" si="18"/>
        <v>0</v>
      </c>
      <c r="AC116" s="236"/>
      <c r="AE116" s="236"/>
      <c r="AF116" s="236"/>
    </row>
    <row r="117" spans="1:32" s="220" customFormat="1" ht="13.2" x14ac:dyDescent="0.3">
      <c r="A117" s="212" t="s">
        <v>366</v>
      </c>
      <c r="B117" s="300" t="s">
        <v>7471</v>
      </c>
      <c r="C117" s="274">
        <v>63463.020399999994</v>
      </c>
      <c r="D117" s="274">
        <v>63347.574010970005</v>
      </c>
      <c r="E117" s="213">
        <f>+J117+O117+T117+Y117-C117</f>
        <v>1239634.8045000008</v>
      </c>
      <c r="F117" s="213">
        <f>+K117+P117+U117+Z117-D117</f>
        <v>1171027.1374438298</v>
      </c>
      <c r="G117" s="178"/>
      <c r="H117" s="213">
        <f t="shared" si="14"/>
        <v>68607.667056170991</v>
      </c>
      <c r="I117" s="214"/>
      <c r="J117" s="213">
        <v>1252416.3393000008</v>
      </c>
      <c r="K117" s="213">
        <v>1213065.4204190299</v>
      </c>
      <c r="L117" s="178"/>
      <c r="M117" s="213">
        <f t="shared" si="15"/>
        <v>39350.918880970916</v>
      </c>
      <c r="N117" s="214"/>
      <c r="O117" s="213">
        <v>49478.349500000033</v>
      </c>
      <c r="P117" s="213">
        <v>21277.844002769998</v>
      </c>
      <c r="Q117" s="178"/>
      <c r="R117" s="213">
        <f t="shared" si="16"/>
        <v>28200.505497230035</v>
      </c>
      <c r="S117" s="214"/>
      <c r="T117" s="213">
        <v>163.90659999999997</v>
      </c>
      <c r="U117" s="213">
        <v>31.447033000000001</v>
      </c>
      <c r="V117" s="178">
        <v>0</v>
      </c>
      <c r="W117" s="213">
        <f t="shared" si="17"/>
        <v>132.45956699999996</v>
      </c>
      <c r="X117" s="214"/>
      <c r="Y117" s="213">
        <v>1039.2294999999999</v>
      </c>
      <c r="Z117" s="213">
        <v>0</v>
      </c>
      <c r="AA117" s="178">
        <v>0</v>
      </c>
      <c r="AB117" s="213">
        <f t="shared" si="18"/>
        <v>1039.2294999999999</v>
      </c>
      <c r="AC117" s="236"/>
      <c r="AE117" s="236"/>
      <c r="AF117" s="236"/>
    </row>
    <row r="118" spans="1:32" s="220" customFormat="1" ht="14.4" hidden="1" x14ac:dyDescent="0.3">
      <c r="A118" s="226" t="s">
        <v>6741</v>
      </c>
      <c r="B118" s="288" t="s">
        <v>7207</v>
      </c>
      <c r="C118" s="274">
        <v>0</v>
      </c>
      <c r="D118" s="274">
        <v>0</v>
      </c>
      <c r="E118" s="233">
        <f t="shared" si="12"/>
        <v>910</v>
      </c>
      <c r="F118" s="233">
        <f t="shared" si="13"/>
        <v>641.76914578999993</v>
      </c>
      <c r="G118" s="178"/>
      <c r="H118" s="233">
        <f t="shared" si="14"/>
        <v>268.23085421000007</v>
      </c>
      <c r="I118" s="221"/>
      <c r="J118" s="233">
        <v>0</v>
      </c>
      <c r="K118" s="233">
        <v>0</v>
      </c>
      <c r="L118" s="178"/>
      <c r="M118" s="233">
        <f t="shared" si="15"/>
        <v>0</v>
      </c>
      <c r="N118" s="221"/>
      <c r="O118" s="233">
        <v>910</v>
      </c>
      <c r="P118" s="233">
        <v>641.76914578999993</v>
      </c>
      <c r="Q118" s="178"/>
      <c r="R118" s="233">
        <f t="shared" si="16"/>
        <v>268.23085421000007</v>
      </c>
      <c r="S118" s="221"/>
      <c r="T118" s="219">
        <v>0</v>
      </c>
      <c r="U118" s="219">
        <v>0</v>
      </c>
      <c r="V118" s="178">
        <v>0</v>
      </c>
      <c r="W118" s="219">
        <f t="shared" si="17"/>
        <v>0</v>
      </c>
      <c r="X118" s="221"/>
      <c r="Y118" s="219">
        <v>0</v>
      </c>
      <c r="Z118" s="219">
        <v>0</v>
      </c>
      <c r="AA118" s="178">
        <v>0</v>
      </c>
      <c r="AB118" s="219">
        <f t="shared" si="18"/>
        <v>0</v>
      </c>
      <c r="AC118" s="236"/>
      <c r="AE118" s="236"/>
      <c r="AF118" s="236"/>
    </row>
    <row r="119" spans="1:32" s="220" customFormat="1" ht="14.4" hidden="1" x14ac:dyDescent="0.3">
      <c r="A119" s="226" t="s">
        <v>6742</v>
      </c>
      <c r="B119" s="288" t="s">
        <v>7208</v>
      </c>
      <c r="C119" s="274">
        <v>0</v>
      </c>
      <c r="D119" s="274">
        <v>0</v>
      </c>
      <c r="E119" s="233">
        <f t="shared" si="12"/>
        <v>185298.44460000013</v>
      </c>
      <c r="F119" s="233">
        <f t="shared" si="13"/>
        <v>154062.23340673</v>
      </c>
      <c r="G119" s="178"/>
      <c r="H119" s="233">
        <f t="shared" si="14"/>
        <v>31236.211193270137</v>
      </c>
      <c r="I119" s="221"/>
      <c r="J119" s="233">
        <v>168467.85850000018</v>
      </c>
      <c r="K119" s="233">
        <v>144020.34791064</v>
      </c>
      <c r="L119" s="178"/>
      <c r="M119" s="233">
        <f t="shared" si="15"/>
        <v>24447.510589360172</v>
      </c>
      <c r="N119" s="221"/>
      <c r="O119" s="233">
        <v>15852.878299999986</v>
      </c>
      <c r="P119" s="233">
        <v>10041.885496089986</v>
      </c>
      <c r="Q119" s="178"/>
      <c r="R119" s="233">
        <f t="shared" si="16"/>
        <v>5810.9928039099996</v>
      </c>
      <c r="S119" s="221"/>
      <c r="T119" s="219">
        <v>215.72829999999999</v>
      </c>
      <c r="U119" s="219">
        <v>0</v>
      </c>
      <c r="V119" s="178">
        <v>0</v>
      </c>
      <c r="W119" s="219">
        <f t="shared" si="17"/>
        <v>215.72829999999999</v>
      </c>
      <c r="X119" s="221"/>
      <c r="Y119" s="219">
        <v>761.97950000000003</v>
      </c>
      <c r="Z119" s="219">
        <v>0</v>
      </c>
      <c r="AA119" s="178">
        <v>0</v>
      </c>
      <c r="AB119" s="219">
        <f t="shared" si="18"/>
        <v>761.97950000000003</v>
      </c>
      <c r="AC119" s="236"/>
      <c r="AE119" s="236"/>
      <c r="AF119" s="236"/>
    </row>
    <row r="120" spans="1:32" s="220" customFormat="1" ht="14.4" hidden="1" x14ac:dyDescent="0.3">
      <c r="A120" s="226" t="s">
        <v>6743</v>
      </c>
      <c r="B120" s="288" t="s">
        <v>7209</v>
      </c>
      <c r="C120" s="274">
        <v>0</v>
      </c>
      <c r="D120" s="274">
        <v>0</v>
      </c>
      <c r="E120" s="233">
        <f t="shared" si="12"/>
        <v>16.5</v>
      </c>
      <c r="F120" s="233">
        <f t="shared" si="13"/>
        <v>0</v>
      </c>
      <c r="G120" s="178"/>
      <c r="H120" s="233">
        <f t="shared" si="14"/>
        <v>16.5</v>
      </c>
      <c r="I120" s="221"/>
      <c r="J120" s="233">
        <v>0</v>
      </c>
      <c r="K120" s="233">
        <v>0</v>
      </c>
      <c r="L120" s="178"/>
      <c r="M120" s="233">
        <f t="shared" si="15"/>
        <v>0</v>
      </c>
      <c r="N120" s="221"/>
      <c r="O120" s="233">
        <v>16.5</v>
      </c>
      <c r="P120" s="233">
        <v>0</v>
      </c>
      <c r="Q120" s="178"/>
      <c r="R120" s="233">
        <f t="shared" si="16"/>
        <v>16.5</v>
      </c>
      <c r="S120" s="221"/>
      <c r="T120" s="219">
        <v>0</v>
      </c>
      <c r="U120" s="219">
        <v>0</v>
      </c>
      <c r="V120" s="178">
        <v>0</v>
      </c>
      <c r="W120" s="219">
        <f t="shared" si="17"/>
        <v>0</v>
      </c>
      <c r="X120" s="221"/>
      <c r="Y120" s="219">
        <v>0</v>
      </c>
      <c r="Z120" s="219">
        <v>0</v>
      </c>
      <c r="AA120" s="178">
        <v>0</v>
      </c>
      <c r="AB120" s="219">
        <f t="shared" si="18"/>
        <v>0</v>
      </c>
      <c r="AC120" s="236"/>
      <c r="AE120" s="236"/>
      <c r="AF120" s="236"/>
    </row>
    <row r="121" spans="1:32" s="220" customFormat="1" ht="14.4" hidden="1" x14ac:dyDescent="0.3">
      <c r="A121" s="226" t="s">
        <v>6744</v>
      </c>
      <c r="B121" s="288" t="s">
        <v>7210</v>
      </c>
      <c r="C121" s="274">
        <v>0</v>
      </c>
      <c r="D121" s="274">
        <v>0</v>
      </c>
      <c r="E121" s="233">
        <f t="shared" si="12"/>
        <v>375.00029999999998</v>
      </c>
      <c r="F121" s="233">
        <f t="shared" si="13"/>
        <v>105.8841</v>
      </c>
      <c r="G121" s="178"/>
      <c r="H121" s="233">
        <f t="shared" si="14"/>
        <v>269.11619999999999</v>
      </c>
      <c r="I121" s="221"/>
      <c r="J121" s="233">
        <v>375.00029999999998</v>
      </c>
      <c r="K121" s="233">
        <v>105.8841</v>
      </c>
      <c r="L121" s="178"/>
      <c r="M121" s="233">
        <f t="shared" si="15"/>
        <v>269.11619999999999</v>
      </c>
      <c r="N121" s="221"/>
      <c r="O121" s="233">
        <v>0</v>
      </c>
      <c r="P121" s="233">
        <v>0</v>
      </c>
      <c r="Q121" s="178"/>
      <c r="R121" s="233">
        <f t="shared" si="16"/>
        <v>0</v>
      </c>
      <c r="S121" s="221"/>
      <c r="T121" s="219">
        <v>0</v>
      </c>
      <c r="U121" s="219">
        <v>0</v>
      </c>
      <c r="V121" s="178">
        <v>0</v>
      </c>
      <c r="W121" s="219">
        <f t="shared" si="17"/>
        <v>0</v>
      </c>
      <c r="X121" s="221"/>
      <c r="Y121" s="219">
        <v>0</v>
      </c>
      <c r="Z121" s="219">
        <v>0</v>
      </c>
      <c r="AA121" s="178">
        <v>0</v>
      </c>
      <c r="AB121" s="219">
        <f t="shared" si="18"/>
        <v>0</v>
      </c>
      <c r="AC121" s="236"/>
      <c r="AE121" s="236"/>
      <c r="AF121" s="236"/>
    </row>
    <row r="122" spans="1:32" s="220" customFormat="1" ht="14.4" hidden="1" x14ac:dyDescent="0.3">
      <c r="A122" s="226" t="s">
        <v>6745</v>
      </c>
      <c r="B122" s="288" t="s">
        <v>7211</v>
      </c>
      <c r="C122" s="274">
        <v>0</v>
      </c>
      <c r="D122" s="274">
        <v>0</v>
      </c>
      <c r="E122" s="233">
        <f t="shared" si="12"/>
        <v>36.105000000000004</v>
      </c>
      <c r="F122" s="233">
        <f t="shared" si="13"/>
        <v>29.783047999999997</v>
      </c>
      <c r="G122" s="178"/>
      <c r="H122" s="233">
        <f t="shared" si="14"/>
        <v>6.3219520000000067</v>
      </c>
      <c r="I122" s="221"/>
      <c r="J122" s="233">
        <v>36.105000000000004</v>
      </c>
      <c r="K122" s="233">
        <v>29.783047999999997</v>
      </c>
      <c r="L122" s="178"/>
      <c r="M122" s="233">
        <f t="shared" si="15"/>
        <v>6.3219520000000067</v>
      </c>
      <c r="N122" s="221"/>
      <c r="O122" s="233">
        <v>0</v>
      </c>
      <c r="P122" s="233">
        <v>0</v>
      </c>
      <c r="Q122" s="178"/>
      <c r="R122" s="233">
        <f t="shared" si="16"/>
        <v>0</v>
      </c>
      <c r="S122" s="221"/>
      <c r="T122" s="219">
        <v>0</v>
      </c>
      <c r="U122" s="219">
        <v>0</v>
      </c>
      <c r="V122" s="178">
        <v>0</v>
      </c>
      <c r="W122" s="219">
        <f t="shared" si="17"/>
        <v>0</v>
      </c>
      <c r="X122" s="221"/>
      <c r="Y122" s="219">
        <v>0</v>
      </c>
      <c r="Z122" s="219">
        <v>0</v>
      </c>
      <c r="AA122" s="178">
        <v>0</v>
      </c>
      <c r="AB122" s="219">
        <f t="shared" si="18"/>
        <v>0</v>
      </c>
      <c r="AC122" s="236"/>
      <c r="AE122" s="236"/>
      <c r="AF122" s="236"/>
    </row>
    <row r="123" spans="1:32" s="220" customFormat="1" ht="14.4" hidden="1" x14ac:dyDescent="0.3">
      <c r="A123" s="226" t="s">
        <v>6746</v>
      </c>
      <c r="B123" s="288" t="s">
        <v>7212</v>
      </c>
      <c r="C123" s="274">
        <v>0</v>
      </c>
      <c r="D123" s="274">
        <v>0</v>
      </c>
      <c r="E123" s="233">
        <f t="shared" si="12"/>
        <v>2263.8852999999999</v>
      </c>
      <c r="F123" s="233">
        <f t="shared" si="13"/>
        <v>1553.3039179999998</v>
      </c>
      <c r="G123" s="178"/>
      <c r="H123" s="233">
        <f t="shared" si="14"/>
        <v>710.58138200000008</v>
      </c>
      <c r="I123" s="221"/>
      <c r="J123" s="233">
        <v>1658.5983999999999</v>
      </c>
      <c r="K123" s="233">
        <v>1429.4493199999999</v>
      </c>
      <c r="L123" s="178"/>
      <c r="M123" s="233">
        <f t="shared" si="15"/>
        <v>229.14907999999991</v>
      </c>
      <c r="N123" s="221"/>
      <c r="O123" s="233">
        <v>525.53689999999995</v>
      </c>
      <c r="P123" s="233">
        <v>123.854598</v>
      </c>
      <c r="Q123" s="178"/>
      <c r="R123" s="233">
        <f t="shared" si="16"/>
        <v>401.68230199999994</v>
      </c>
      <c r="S123" s="221"/>
      <c r="T123" s="219">
        <v>0</v>
      </c>
      <c r="U123" s="219">
        <v>0</v>
      </c>
      <c r="V123" s="178">
        <v>0</v>
      </c>
      <c r="W123" s="219">
        <f t="shared" si="17"/>
        <v>0</v>
      </c>
      <c r="X123" s="221"/>
      <c r="Y123" s="219">
        <v>79.75</v>
      </c>
      <c r="Z123" s="219">
        <v>0</v>
      </c>
      <c r="AA123" s="178">
        <v>0</v>
      </c>
      <c r="AB123" s="219">
        <f t="shared" si="18"/>
        <v>79.75</v>
      </c>
      <c r="AC123" s="236"/>
      <c r="AE123" s="236"/>
      <c r="AF123" s="236"/>
    </row>
    <row r="124" spans="1:32" s="220" customFormat="1" ht="14.4" hidden="1" x14ac:dyDescent="0.3">
      <c r="A124" s="226" t="s">
        <v>6747</v>
      </c>
      <c r="B124" s="288" t="s">
        <v>7213</v>
      </c>
      <c r="C124" s="274">
        <v>0</v>
      </c>
      <c r="D124" s="274">
        <v>0</v>
      </c>
      <c r="E124" s="233">
        <f t="shared" si="12"/>
        <v>4403.1499000000003</v>
      </c>
      <c r="F124" s="233">
        <f t="shared" si="13"/>
        <v>244.1002</v>
      </c>
      <c r="G124" s="178"/>
      <c r="H124" s="233">
        <f t="shared" si="14"/>
        <v>4159.0497000000005</v>
      </c>
      <c r="I124" s="221"/>
      <c r="J124" s="233">
        <v>283.81810000000002</v>
      </c>
      <c r="K124" s="233">
        <v>236.53</v>
      </c>
      <c r="L124" s="178"/>
      <c r="M124" s="233">
        <f t="shared" si="15"/>
        <v>47.288100000000014</v>
      </c>
      <c r="N124" s="221"/>
      <c r="O124" s="233">
        <v>4119.3317999999999</v>
      </c>
      <c r="P124" s="233">
        <v>7.5701999999999998</v>
      </c>
      <c r="Q124" s="178"/>
      <c r="R124" s="233">
        <f t="shared" si="16"/>
        <v>4111.7615999999998</v>
      </c>
      <c r="S124" s="221"/>
      <c r="T124" s="219">
        <v>0</v>
      </c>
      <c r="U124" s="219">
        <v>0</v>
      </c>
      <c r="V124" s="178">
        <v>0</v>
      </c>
      <c r="W124" s="219">
        <f t="shared" si="17"/>
        <v>0</v>
      </c>
      <c r="X124" s="221"/>
      <c r="Y124" s="219">
        <v>0</v>
      </c>
      <c r="Z124" s="219">
        <v>0</v>
      </c>
      <c r="AA124" s="178">
        <v>0</v>
      </c>
      <c r="AB124" s="219">
        <f t="shared" si="18"/>
        <v>0</v>
      </c>
      <c r="AC124" s="236"/>
      <c r="AE124" s="236"/>
      <c r="AF124" s="236"/>
    </row>
    <row r="125" spans="1:32" s="220" customFormat="1" ht="14.4" hidden="1" x14ac:dyDescent="0.3">
      <c r="A125" s="226" t="s">
        <v>6748</v>
      </c>
      <c r="B125" s="288" t="s">
        <v>7214</v>
      </c>
      <c r="C125" s="274">
        <v>0</v>
      </c>
      <c r="D125" s="274">
        <v>0</v>
      </c>
      <c r="E125" s="233">
        <f t="shared" si="12"/>
        <v>837.99749999999995</v>
      </c>
      <c r="F125" s="233">
        <f t="shared" si="13"/>
        <v>652.87996699999997</v>
      </c>
      <c r="G125" s="178"/>
      <c r="H125" s="233">
        <f t="shared" si="14"/>
        <v>185.11753299999998</v>
      </c>
      <c r="I125" s="221"/>
      <c r="J125" s="233">
        <v>450.8</v>
      </c>
      <c r="K125" s="233">
        <v>358.39702699999998</v>
      </c>
      <c r="L125" s="178"/>
      <c r="M125" s="233">
        <f t="shared" si="15"/>
        <v>92.402973000000031</v>
      </c>
      <c r="N125" s="221"/>
      <c r="O125" s="233">
        <v>387.19749999999999</v>
      </c>
      <c r="P125" s="233">
        <v>294.48293999999999</v>
      </c>
      <c r="Q125" s="178"/>
      <c r="R125" s="233">
        <f t="shared" si="16"/>
        <v>92.714560000000006</v>
      </c>
      <c r="S125" s="221"/>
      <c r="T125" s="219">
        <v>0</v>
      </c>
      <c r="U125" s="219">
        <v>0</v>
      </c>
      <c r="V125" s="178">
        <v>0</v>
      </c>
      <c r="W125" s="219">
        <f t="shared" si="17"/>
        <v>0</v>
      </c>
      <c r="X125" s="221"/>
      <c r="Y125" s="219">
        <v>0</v>
      </c>
      <c r="Z125" s="219">
        <v>0</v>
      </c>
      <c r="AA125" s="178">
        <v>0</v>
      </c>
      <c r="AB125" s="219">
        <f t="shared" si="18"/>
        <v>0</v>
      </c>
      <c r="AC125" s="236"/>
      <c r="AE125" s="236"/>
      <c r="AF125" s="236"/>
    </row>
    <row r="126" spans="1:32" s="220" customFormat="1" ht="14.4" hidden="1" x14ac:dyDescent="0.3">
      <c r="A126" s="226" t="s">
        <v>6749</v>
      </c>
      <c r="B126" s="288" t="s">
        <v>7215</v>
      </c>
      <c r="C126" s="274">
        <v>0</v>
      </c>
      <c r="D126" s="274">
        <v>0</v>
      </c>
      <c r="E126" s="233">
        <f t="shared" si="12"/>
        <v>5153.6149999999998</v>
      </c>
      <c r="F126" s="233">
        <f t="shared" si="13"/>
        <v>5104.8005191800003</v>
      </c>
      <c r="G126" s="178"/>
      <c r="H126" s="233">
        <f t="shared" si="14"/>
        <v>48.814480819999517</v>
      </c>
      <c r="I126" s="221"/>
      <c r="J126" s="233">
        <v>5000</v>
      </c>
      <c r="K126" s="233">
        <v>4979.5</v>
      </c>
      <c r="L126" s="178"/>
      <c r="M126" s="233">
        <f t="shared" si="15"/>
        <v>20.5</v>
      </c>
      <c r="N126" s="221"/>
      <c r="O126" s="233">
        <v>153.61500000000001</v>
      </c>
      <c r="P126" s="233">
        <v>125.30051917999999</v>
      </c>
      <c r="Q126" s="178"/>
      <c r="R126" s="233">
        <f t="shared" si="16"/>
        <v>28.314480820000014</v>
      </c>
      <c r="S126" s="221"/>
      <c r="T126" s="219">
        <v>0</v>
      </c>
      <c r="U126" s="219">
        <v>0</v>
      </c>
      <c r="V126" s="178">
        <v>0</v>
      </c>
      <c r="W126" s="219">
        <f t="shared" si="17"/>
        <v>0</v>
      </c>
      <c r="X126" s="221"/>
      <c r="Y126" s="219">
        <v>0</v>
      </c>
      <c r="Z126" s="219">
        <v>0</v>
      </c>
      <c r="AA126" s="178">
        <v>0</v>
      </c>
      <c r="AB126" s="219">
        <f t="shared" si="18"/>
        <v>0</v>
      </c>
      <c r="AC126" s="236"/>
      <c r="AE126" s="236"/>
      <c r="AF126" s="236"/>
    </row>
    <row r="127" spans="1:32" s="220" customFormat="1" ht="14.4" hidden="1" x14ac:dyDescent="0.3">
      <c r="A127" s="226" t="s">
        <v>6750</v>
      </c>
      <c r="B127" s="288" t="s">
        <v>7216</v>
      </c>
      <c r="C127" s="274">
        <v>0</v>
      </c>
      <c r="D127" s="274">
        <v>0</v>
      </c>
      <c r="E127" s="233">
        <f t="shared" si="12"/>
        <v>0</v>
      </c>
      <c r="F127" s="233">
        <f t="shared" si="13"/>
        <v>0</v>
      </c>
      <c r="G127" s="178"/>
      <c r="H127" s="233">
        <f t="shared" si="14"/>
        <v>0</v>
      </c>
      <c r="I127" s="221"/>
      <c r="J127" s="233">
        <v>0</v>
      </c>
      <c r="K127" s="233">
        <v>0</v>
      </c>
      <c r="L127" s="178"/>
      <c r="M127" s="233">
        <f t="shared" si="15"/>
        <v>0</v>
      </c>
      <c r="N127" s="221"/>
      <c r="O127" s="233">
        <v>0</v>
      </c>
      <c r="P127" s="233">
        <v>0</v>
      </c>
      <c r="Q127" s="178"/>
      <c r="R127" s="233">
        <f t="shared" si="16"/>
        <v>0</v>
      </c>
      <c r="S127" s="221"/>
      <c r="T127" s="219">
        <v>0</v>
      </c>
      <c r="U127" s="219">
        <v>0</v>
      </c>
      <c r="V127" s="178">
        <v>0</v>
      </c>
      <c r="W127" s="219">
        <f t="shared" si="17"/>
        <v>0</v>
      </c>
      <c r="X127" s="221"/>
      <c r="Y127" s="219">
        <v>0</v>
      </c>
      <c r="Z127" s="219">
        <v>0</v>
      </c>
      <c r="AA127" s="178">
        <v>0</v>
      </c>
      <c r="AB127" s="219">
        <f t="shared" si="18"/>
        <v>0</v>
      </c>
      <c r="AC127" s="236"/>
      <c r="AE127" s="236"/>
      <c r="AF127" s="236"/>
    </row>
    <row r="128" spans="1:32" s="220" customFormat="1" ht="14.4" hidden="1" x14ac:dyDescent="0.3">
      <c r="A128" s="226" t="s">
        <v>6751</v>
      </c>
      <c r="B128" s="288" t="s">
        <v>7217</v>
      </c>
      <c r="C128" s="274">
        <v>0</v>
      </c>
      <c r="D128" s="274">
        <v>0</v>
      </c>
      <c r="E128" s="233">
        <f t="shared" si="12"/>
        <v>6265.0424000000003</v>
      </c>
      <c r="F128" s="233">
        <f t="shared" si="13"/>
        <v>1875.5470559999999</v>
      </c>
      <c r="G128" s="178"/>
      <c r="H128" s="233">
        <f t="shared" si="14"/>
        <v>4389.4953440000008</v>
      </c>
      <c r="I128" s="221"/>
      <c r="J128" s="233">
        <v>189.29599999999999</v>
      </c>
      <c r="K128" s="233">
        <v>92.125150000000005</v>
      </c>
      <c r="L128" s="178"/>
      <c r="M128" s="233">
        <f t="shared" si="15"/>
        <v>97.170849999999987</v>
      </c>
      <c r="N128" s="221"/>
      <c r="O128" s="233">
        <v>5878.2464</v>
      </c>
      <c r="P128" s="233">
        <v>1783.4219059999998</v>
      </c>
      <c r="Q128" s="178"/>
      <c r="R128" s="233">
        <f t="shared" si="16"/>
        <v>4094.8244940000004</v>
      </c>
      <c r="S128" s="221"/>
      <c r="T128" s="219">
        <v>0</v>
      </c>
      <c r="U128" s="219">
        <v>0</v>
      </c>
      <c r="V128" s="178">
        <v>0</v>
      </c>
      <c r="W128" s="219">
        <f t="shared" si="17"/>
        <v>0</v>
      </c>
      <c r="X128" s="221"/>
      <c r="Y128" s="219">
        <v>197.5</v>
      </c>
      <c r="Z128" s="219">
        <v>0</v>
      </c>
      <c r="AA128" s="178">
        <v>0</v>
      </c>
      <c r="AB128" s="219">
        <f t="shared" si="18"/>
        <v>197.5</v>
      </c>
      <c r="AC128" s="236"/>
      <c r="AE128" s="236"/>
      <c r="AF128" s="236"/>
    </row>
    <row r="129" spans="1:32" s="220" customFormat="1" ht="14.4" hidden="1" x14ac:dyDescent="0.3">
      <c r="A129" s="226" t="s">
        <v>6752</v>
      </c>
      <c r="B129" s="288" t="s">
        <v>7218</v>
      </c>
      <c r="C129" s="274">
        <v>63023.885199999997</v>
      </c>
      <c r="D129" s="274">
        <v>62967.7258</v>
      </c>
      <c r="E129" s="233">
        <f t="shared" si="12"/>
        <v>63023.885199999997</v>
      </c>
      <c r="F129" s="233">
        <f t="shared" si="13"/>
        <v>62967.7258</v>
      </c>
      <c r="G129" s="178"/>
      <c r="H129" s="233">
        <f t="shared" si="14"/>
        <v>56.159399999996822</v>
      </c>
      <c r="I129" s="221"/>
      <c r="J129" s="233">
        <v>63023.885199999997</v>
      </c>
      <c r="K129" s="233">
        <v>62967.7258</v>
      </c>
      <c r="L129" s="178"/>
      <c r="M129" s="233">
        <f t="shared" si="15"/>
        <v>56.159399999996822</v>
      </c>
      <c r="N129" s="221"/>
      <c r="O129" s="233">
        <v>0</v>
      </c>
      <c r="P129" s="233">
        <v>0</v>
      </c>
      <c r="Q129" s="178"/>
      <c r="R129" s="233">
        <f t="shared" si="16"/>
        <v>0</v>
      </c>
      <c r="S129" s="221"/>
      <c r="T129" s="219">
        <v>0</v>
      </c>
      <c r="U129" s="219">
        <v>0</v>
      </c>
      <c r="V129" s="178">
        <v>0</v>
      </c>
      <c r="W129" s="219">
        <f t="shared" si="17"/>
        <v>0</v>
      </c>
      <c r="X129" s="221"/>
      <c r="Y129" s="219">
        <v>0</v>
      </c>
      <c r="Z129" s="219">
        <v>0</v>
      </c>
      <c r="AA129" s="178">
        <v>0</v>
      </c>
      <c r="AB129" s="219">
        <f t="shared" si="18"/>
        <v>0</v>
      </c>
      <c r="AC129" s="236"/>
      <c r="AE129" s="236"/>
      <c r="AF129" s="236"/>
    </row>
    <row r="130" spans="1:32" s="220" customFormat="1" ht="14.4" hidden="1" x14ac:dyDescent="0.3">
      <c r="A130" s="226" t="s">
        <v>6753</v>
      </c>
      <c r="B130" s="288" t="s">
        <v>7219</v>
      </c>
      <c r="C130" s="274">
        <v>0</v>
      </c>
      <c r="D130" s="274">
        <v>0</v>
      </c>
      <c r="E130" s="233">
        <f t="shared" si="12"/>
        <v>300</v>
      </c>
      <c r="F130" s="233">
        <f t="shared" si="13"/>
        <v>177.70492255000002</v>
      </c>
      <c r="G130" s="178"/>
      <c r="H130" s="233">
        <f t="shared" si="14"/>
        <v>122.29507744999998</v>
      </c>
      <c r="I130" s="221"/>
      <c r="J130" s="233">
        <v>300</v>
      </c>
      <c r="K130" s="233">
        <v>177.70492255000002</v>
      </c>
      <c r="L130" s="178"/>
      <c r="M130" s="233">
        <f t="shared" si="15"/>
        <v>122.29507744999998</v>
      </c>
      <c r="N130" s="221"/>
      <c r="O130" s="233">
        <v>0</v>
      </c>
      <c r="P130" s="233">
        <v>0</v>
      </c>
      <c r="Q130" s="178"/>
      <c r="R130" s="233">
        <f t="shared" si="16"/>
        <v>0</v>
      </c>
      <c r="S130" s="221"/>
      <c r="T130" s="219">
        <v>0</v>
      </c>
      <c r="U130" s="219">
        <v>0</v>
      </c>
      <c r="V130" s="178">
        <v>0</v>
      </c>
      <c r="W130" s="219">
        <f t="shared" si="17"/>
        <v>0</v>
      </c>
      <c r="X130" s="221"/>
      <c r="Y130" s="219">
        <v>0</v>
      </c>
      <c r="Z130" s="219">
        <v>0</v>
      </c>
      <c r="AA130" s="178">
        <v>0</v>
      </c>
      <c r="AB130" s="219">
        <f t="shared" si="18"/>
        <v>0</v>
      </c>
      <c r="AC130" s="236"/>
      <c r="AE130" s="236"/>
      <c r="AF130" s="236"/>
    </row>
    <row r="131" spans="1:32" s="221" customFormat="1" ht="14.4" hidden="1" x14ac:dyDescent="0.3">
      <c r="A131" s="226" t="s">
        <v>6754</v>
      </c>
      <c r="B131" s="288" t="s">
        <v>7220</v>
      </c>
      <c r="C131" s="274">
        <v>327.9949000000002</v>
      </c>
      <c r="D131" s="274">
        <v>271.99651843999999</v>
      </c>
      <c r="E131" s="233">
        <f t="shared" si="12"/>
        <v>2833.0825999999997</v>
      </c>
      <c r="F131" s="233">
        <f t="shared" si="13"/>
        <v>2449.357189710001</v>
      </c>
      <c r="G131" s="178"/>
      <c r="H131" s="233">
        <f t="shared" si="14"/>
        <v>383.72541028999876</v>
      </c>
      <c r="J131" s="233">
        <v>0</v>
      </c>
      <c r="K131" s="233">
        <v>0</v>
      </c>
      <c r="L131" s="178"/>
      <c r="M131" s="233">
        <f t="shared" si="15"/>
        <v>0</v>
      </c>
      <c r="O131" s="233">
        <v>2833.0825999999997</v>
      </c>
      <c r="P131" s="233">
        <v>2449.357189710001</v>
      </c>
      <c r="Q131" s="178"/>
      <c r="R131" s="233">
        <f t="shared" si="16"/>
        <v>383.72541028999876</v>
      </c>
      <c r="T131" s="219">
        <v>0</v>
      </c>
      <c r="U131" s="219">
        <v>0</v>
      </c>
      <c r="V131" s="178">
        <v>0</v>
      </c>
      <c r="W131" s="219">
        <f t="shared" si="17"/>
        <v>0</v>
      </c>
      <c r="Y131" s="219">
        <v>0</v>
      </c>
      <c r="Z131" s="219">
        <v>0</v>
      </c>
      <c r="AA131" s="178">
        <v>0</v>
      </c>
      <c r="AB131" s="219">
        <f t="shared" si="18"/>
        <v>0</v>
      </c>
      <c r="AC131" s="236"/>
      <c r="AD131" s="220"/>
      <c r="AE131" s="236"/>
      <c r="AF131" s="236"/>
    </row>
    <row r="132" spans="1:32" s="220" customFormat="1" ht="14.4" hidden="1" x14ac:dyDescent="0.3">
      <c r="A132" s="226" t="s">
        <v>6755</v>
      </c>
      <c r="B132" s="288" t="s">
        <v>7221</v>
      </c>
      <c r="C132" s="274">
        <v>0</v>
      </c>
      <c r="D132" s="274">
        <v>0</v>
      </c>
      <c r="E132" s="233">
        <f t="shared" si="12"/>
        <v>3393.1233000000002</v>
      </c>
      <c r="F132" s="233">
        <f t="shared" si="13"/>
        <v>0</v>
      </c>
      <c r="G132" s="178"/>
      <c r="H132" s="233">
        <f t="shared" si="14"/>
        <v>3393.1233000000002</v>
      </c>
      <c r="I132" s="221"/>
      <c r="J132" s="233">
        <v>0</v>
      </c>
      <c r="K132" s="233">
        <v>0</v>
      </c>
      <c r="L132" s="178"/>
      <c r="M132" s="233">
        <f t="shared" si="15"/>
        <v>0</v>
      </c>
      <c r="N132" s="221"/>
      <c r="O132" s="233">
        <v>3393.1233000000002</v>
      </c>
      <c r="P132" s="233">
        <v>0</v>
      </c>
      <c r="Q132" s="178"/>
      <c r="R132" s="233">
        <f t="shared" si="16"/>
        <v>3393.1233000000002</v>
      </c>
      <c r="S132" s="221"/>
      <c r="T132" s="219">
        <v>0</v>
      </c>
      <c r="U132" s="219">
        <v>0</v>
      </c>
      <c r="V132" s="178">
        <v>0</v>
      </c>
      <c r="W132" s="219">
        <f t="shared" si="17"/>
        <v>0</v>
      </c>
      <c r="X132" s="221"/>
      <c r="Y132" s="219">
        <v>0</v>
      </c>
      <c r="Z132" s="219">
        <v>0</v>
      </c>
      <c r="AA132" s="178">
        <v>0</v>
      </c>
      <c r="AB132" s="219">
        <f t="shared" si="18"/>
        <v>0</v>
      </c>
      <c r="AC132" s="236"/>
      <c r="AE132" s="236"/>
      <c r="AF132" s="236"/>
    </row>
    <row r="133" spans="1:32" s="220" customFormat="1" ht="14.4" hidden="1" x14ac:dyDescent="0.3">
      <c r="A133" s="226" t="s">
        <v>6756</v>
      </c>
      <c r="B133" s="288" t="s">
        <v>7222</v>
      </c>
      <c r="C133" s="274">
        <v>0</v>
      </c>
      <c r="D133" s="274">
        <v>0</v>
      </c>
      <c r="E133" s="233">
        <f t="shared" si="12"/>
        <v>14268.144200000001</v>
      </c>
      <c r="F133" s="233">
        <f t="shared" si="13"/>
        <v>4835.4430419999999</v>
      </c>
      <c r="G133" s="178"/>
      <c r="H133" s="233">
        <f t="shared" si="14"/>
        <v>9432.7011579999999</v>
      </c>
      <c r="I133" s="221"/>
      <c r="J133" s="233">
        <v>0</v>
      </c>
      <c r="K133" s="233">
        <v>0</v>
      </c>
      <c r="L133" s="178"/>
      <c r="M133" s="233">
        <f t="shared" si="15"/>
        <v>0</v>
      </c>
      <c r="N133" s="221"/>
      <c r="O133" s="233">
        <v>14268.144200000001</v>
      </c>
      <c r="P133" s="233">
        <v>4835.4430419999999</v>
      </c>
      <c r="Q133" s="178"/>
      <c r="R133" s="233">
        <f t="shared" si="16"/>
        <v>9432.7011579999999</v>
      </c>
      <c r="S133" s="221"/>
      <c r="T133" s="219">
        <v>0</v>
      </c>
      <c r="U133" s="219">
        <v>0</v>
      </c>
      <c r="V133" s="178">
        <v>0</v>
      </c>
      <c r="W133" s="219">
        <f t="shared" si="17"/>
        <v>0</v>
      </c>
      <c r="X133" s="221"/>
      <c r="Y133" s="219">
        <v>0</v>
      </c>
      <c r="Z133" s="219">
        <v>0</v>
      </c>
      <c r="AA133" s="178">
        <v>0</v>
      </c>
      <c r="AB133" s="219">
        <f t="shared" si="18"/>
        <v>0</v>
      </c>
      <c r="AC133" s="236"/>
      <c r="AE133" s="236"/>
      <c r="AF133" s="236"/>
    </row>
    <row r="134" spans="1:32" s="220" customFormat="1" ht="14.4" hidden="1" x14ac:dyDescent="0.3">
      <c r="A134" s="226" t="s">
        <v>6757</v>
      </c>
      <c r="B134" s="288" t="s">
        <v>7223</v>
      </c>
      <c r="C134" s="274">
        <v>0</v>
      </c>
      <c r="D134" s="274">
        <v>0</v>
      </c>
      <c r="E134" s="233">
        <f t="shared" si="12"/>
        <v>1034.55</v>
      </c>
      <c r="F134" s="233">
        <f t="shared" si="13"/>
        <v>898.619913</v>
      </c>
      <c r="G134" s="178"/>
      <c r="H134" s="233">
        <f t="shared" si="14"/>
        <v>135.93008699999996</v>
      </c>
      <c r="I134" s="221"/>
      <c r="J134" s="233">
        <v>0</v>
      </c>
      <c r="K134" s="233">
        <v>0</v>
      </c>
      <c r="L134" s="178"/>
      <c r="M134" s="233">
        <f t="shared" si="15"/>
        <v>0</v>
      </c>
      <c r="N134" s="221"/>
      <c r="O134" s="233">
        <v>1034.55</v>
      </c>
      <c r="P134" s="233">
        <v>898.619913</v>
      </c>
      <c r="Q134" s="178"/>
      <c r="R134" s="233">
        <f t="shared" si="16"/>
        <v>135.93008699999996</v>
      </c>
      <c r="S134" s="221"/>
      <c r="T134" s="219">
        <v>0</v>
      </c>
      <c r="U134" s="219">
        <v>0</v>
      </c>
      <c r="V134" s="178">
        <v>0</v>
      </c>
      <c r="W134" s="219">
        <f t="shared" si="17"/>
        <v>0</v>
      </c>
      <c r="X134" s="221"/>
      <c r="Y134" s="219">
        <v>0</v>
      </c>
      <c r="Z134" s="219">
        <v>0</v>
      </c>
      <c r="AA134" s="178">
        <v>0</v>
      </c>
      <c r="AB134" s="219">
        <f t="shared" si="18"/>
        <v>0</v>
      </c>
      <c r="AC134" s="236"/>
      <c r="AE134" s="236"/>
      <c r="AF134" s="236"/>
    </row>
    <row r="135" spans="1:32" s="220" customFormat="1" ht="14.4" hidden="1" x14ac:dyDescent="0.3">
      <c r="A135" s="226" t="s">
        <v>6758</v>
      </c>
      <c r="B135" s="288" t="s">
        <v>7224</v>
      </c>
      <c r="C135" s="274">
        <v>0</v>
      </c>
      <c r="D135" s="274">
        <v>0</v>
      </c>
      <c r="E135" s="233">
        <f t="shared" si="12"/>
        <v>2.97</v>
      </c>
      <c r="F135" s="233">
        <f t="shared" si="13"/>
        <v>2.97</v>
      </c>
      <c r="G135" s="178"/>
      <c r="H135" s="233">
        <f t="shared" si="14"/>
        <v>0</v>
      </c>
      <c r="I135" s="221"/>
      <c r="J135" s="233">
        <v>0</v>
      </c>
      <c r="K135" s="233">
        <v>0</v>
      </c>
      <c r="L135" s="178"/>
      <c r="M135" s="233">
        <f t="shared" si="15"/>
        <v>0</v>
      </c>
      <c r="N135" s="221"/>
      <c r="O135" s="233">
        <v>2.97</v>
      </c>
      <c r="P135" s="233">
        <v>2.97</v>
      </c>
      <c r="Q135" s="178"/>
      <c r="R135" s="233">
        <f t="shared" si="16"/>
        <v>0</v>
      </c>
      <c r="S135" s="221"/>
      <c r="T135" s="219">
        <v>0</v>
      </c>
      <c r="U135" s="219">
        <v>0</v>
      </c>
      <c r="V135" s="178">
        <v>0</v>
      </c>
      <c r="W135" s="219">
        <f t="shared" si="17"/>
        <v>0</v>
      </c>
      <c r="X135" s="221"/>
      <c r="Y135" s="219">
        <v>0</v>
      </c>
      <c r="Z135" s="219">
        <v>0</v>
      </c>
      <c r="AA135" s="178">
        <v>0</v>
      </c>
      <c r="AB135" s="219">
        <f t="shared" si="18"/>
        <v>0</v>
      </c>
      <c r="AC135" s="236"/>
      <c r="AE135" s="236"/>
      <c r="AF135" s="236"/>
    </row>
    <row r="136" spans="1:32" s="220" customFormat="1" ht="14.4" hidden="1" x14ac:dyDescent="0.3">
      <c r="A136" s="226" t="s">
        <v>6759</v>
      </c>
      <c r="B136" s="288" t="s">
        <v>7225</v>
      </c>
      <c r="C136" s="274">
        <v>101.20950000000001</v>
      </c>
      <c r="D136" s="274">
        <v>97.920900000000003</v>
      </c>
      <c r="E136" s="233">
        <f t="shared" si="12"/>
        <v>101.20950000000001</v>
      </c>
      <c r="F136" s="233">
        <f t="shared" si="13"/>
        <v>97.920900000000003</v>
      </c>
      <c r="G136" s="178"/>
      <c r="H136" s="233">
        <f t="shared" si="14"/>
        <v>3.2886000000000024</v>
      </c>
      <c r="I136" s="221"/>
      <c r="J136" s="233">
        <v>101.20950000000001</v>
      </c>
      <c r="K136" s="233">
        <v>97.920900000000003</v>
      </c>
      <c r="L136" s="178"/>
      <c r="M136" s="233">
        <f t="shared" si="15"/>
        <v>3.2886000000000024</v>
      </c>
      <c r="N136" s="221"/>
      <c r="O136" s="233">
        <v>0</v>
      </c>
      <c r="P136" s="233">
        <v>0</v>
      </c>
      <c r="Q136" s="178"/>
      <c r="R136" s="233">
        <f t="shared" si="16"/>
        <v>0</v>
      </c>
      <c r="S136" s="221"/>
      <c r="T136" s="219">
        <v>0</v>
      </c>
      <c r="U136" s="219">
        <v>0</v>
      </c>
      <c r="V136" s="178">
        <v>0</v>
      </c>
      <c r="W136" s="219">
        <f t="shared" si="17"/>
        <v>0</v>
      </c>
      <c r="X136" s="221"/>
      <c r="Y136" s="219">
        <v>0</v>
      </c>
      <c r="Z136" s="219">
        <v>0</v>
      </c>
      <c r="AA136" s="178">
        <v>0</v>
      </c>
      <c r="AB136" s="219">
        <f t="shared" si="18"/>
        <v>0</v>
      </c>
      <c r="AC136" s="236"/>
      <c r="AE136" s="236"/>
      <c r="AF136" s="236"/>
    </row>
    <row r="137" spans="1:32" s="220" customFormat="1" ht="14.4" hidden="1" x14ac:dyDescent="0.3">
      <c r="A137" s="226" t="s">
        <v>6760</v>
      </c>
      <c r="B137" s="288" t="s">
        <v>7226</v>
      </c>
      <c r="C137" s="274">
        <v>0</v>
      </c>
      <c r="D137" s="274">
        <v>0</v>
      </c>
      <c r="E137" s="233">
        <f t="shared" si="12"/>
        <v>415.81599999999997</v>
      </c>
      <c r="F137" s="233">
        <f t="shared" si="13"/>
        <v>0</v>
      </c>
      <c r="G137" s="178"/>
      <c r="H137" s="233">
        <f t="shared" si="14"/>
        <v>415.81599999999997</v>
      </c>
      <c r="I137" s="221"/>
      <c r="J137" s="233">
        <v>415.81599999999997</v>
      </c>
      <c r="K137" s="233">
        <v>0</v>
      </c>
      <c r="L137" s="178"/>
      <c r="M137" s="233">
        <f t="shared" si="15"/>
        <v>415.81599999999997</v>
      </c>
      <c r="N137" s="221"/>
      <c r="O137" s="233">
        <v>0</v>
      </c>
      <c r="P137" s="233">
        <v>0</v>
      </c>
      <c r="Q137" s="178"/>
      <c r="R137" s="233">
        <f t="shared" si="16"/>
        <v>0</v>
      </c>
      <c r="S137" s="221"/>
      <c r="T137" s="219">
        <v>0</v>
      </c>
      <c r="U137" s="219">
        <v>0</v>
      </c>
      <c r="V137" s="178">
        <v>0</v>
      </c>
      <c r="W137" s="219">
        <f t="shared" si="17"/>
        <v>0</v>
      </c>
      <c r="X137" s="221"/>
      <c r="Y137" s="219">
        <v>0</v>
      </c>
      <c r="Z137" s="219">
        <v>0</v>
      </c>
      <c r="AA137" s="178">
        <v>0</v>
      </c>
      <c r="AB137" s="219">
        <f t="shared" si="18"/>
        <v>0</v>
      </c>
      <c r="AC137" s="236"/>
      <c r="AE137" s="236"/>
      <c r="AF137" s="236"/>
    </row>
    <row r="138" spans="1:32" s="220" customFormat="1" ht="14.4" hidden="1" x14ac:dyDescent="0.3">
      <c r="A138" s="232" t="s">
        <v>6761</v>
      </c>
      <c r="B138" s="288" t="s">
        <v>7227</v>
      </c>
      <c r="C138" s="274">
        <v>9.9307999999999996</v>
      </c>
      <c r="D138" s="274">
        <v>9.9307925299999997</v>
      </c>
      <c r="E138" s="233">
        <f t="shared" ref="E138:E201" si="19">+J138+O138+T138+Y138</f>
        <v>83.495400000000004</v>
      </c>
      <c r="F138" s="233">
        <f t="shared" ref="F138:F201" si="20">+K138+P138+U138+Z138</f>
        <v>83.495378840000001</v>
      </c>
      <c r="G138" s="178"/>
      <c r="H138" s="233">
        <f t="shared" ref="H138:H201" si="21">+E138-F138</f>
        <v>2.116000000285112E-5</v>
      </c>
      <c r="I138" s="215"/>
      <c r="J138" s="233">
        <v>83.495400000000004</v>
      </c>
      <c r="K138" s="233">
        <v>83.495378840000001</v>
      </c>
      <c r="L138" s="178"/>
      <c r="M138" s="233">
        <f t="shared" ref="M138:M201" si="22">+J138-K138</f>
        <v>2.116000000285112E-5</v>
      </c>
      <c r="N138" s="215"/>
      <c r="O138" s="233">
        <v>0</v>
      </c>
      <c r="P138" s="233">
        <v>0</v>
      </c>
      <c r="Q138" s="178"/>
      <c r="R138" s="233">
        <f t="shared" ref="R138:R201" si="23">+O138-P138</f>
        <v>0</v>
      </c>
      <c r="S138" s="215"/>
      <c r="T138" s="219">
        <v>0</v>
      </c>
      <c r="U138" s="219">
        <v>0</v>
      </c>
      <c r="V138" s="178">
        <v>0</v>
      </c>
      <c r="W138" s="233">
        <f t="shared" ref="W138:W201" si="24">+T138-U138</f>
        <v>0</v>
      </c>
      <c r="X138" s="215"/>
      <c r="Y138" s="233">
        <v>0</v>
      </c>
      <c r="Z138" s="233">
        <v>0</v>
      </c>
      <c r="AA138" s="178">
        <v>0</v>
      </c>
      <c r="AB138" s="233">
        <f t="shared" ref="AB138:AB201" si="25">+Y138-Z138</f>
        <v>0</v>
      </c>
      <c r="AC138" s="236"/>
      <c r="AE138" s="236"/>
      <c r="AF138" s="236"/>
    </row>
    <row r="139" spans="1:32" s="220" customFormat="1" ht="14.4" hidden="1" x14ac:dyDescent="0.3">
      <c r="A139" s="226" t="s">
        <v>6762</v>
      </c>
      <c r="B139" s="288" t="s">
        <v>7228</v>
      </c>
      <c r="C139" s="274">
        <v>0</v>
      </c>
      <c r="D139" s="274">
        <v>0</v>
      </c>
      <c r="E139" s="233">
        <f t="shared" si="19"/>
        <v>100</v>
      </c>
      <c r="F139" s="233">
        <f t="shared" si="20"/>
        <v>69.995553000000001</v>
      </c>
      <c r="G139" s="178"/>
      <c r="H139" s="233">
        <f t="shared" si="21"/>
        <v>30.004446999999999</v>
      </c>
      <c r="I139" s="221"/>
      <c r="J139" s="233">
        <v>0</v>
      </c>
      <c r="K139" s="233">
        <v>0</v>
      </c>
      <c r="L139" s="178"/>
      <c r="M139" s="233">
        <f t="shared" si="22"/>
        <v>0</v>
      </c>
      <c r="N139" s="221"/>
      <c r="O139" s="233">
        <v>100</v>
      </c>
      <c r="P139" s="233">
        <v>69.995553000000001</v>
      </c>
      <c r="Q139" s="178"/>
      <c r="R139" s="233">
        <f t="shared" si="23"/>
        <v>30.004446999999999</v>
      </c>
      <c r="S139" s="221"/>
      <c r="T139" s="219">
        <v>0</v>
      </c>
      <c r="U139" s="219">
        <v>0</v>
      </c>
      <c r="V139" s="178">
        <v>0</v>
      </c>
      <c r="W139" s="219">
        <f t="shared" si="24"/>
        <v>0</v>
      </c>
      <c r="X139" s="221"/>
      <c r="Y139" s="219">
        <v>0</v>
      </c>
      <c r="Z139" s="219">
        <v>0</v>
      </c>
      <c r="AA139" s="178">
        <v>0</v>
      </c>
      <c r="AB139" s="219">
        <f t="shared" si="25"/>
        <v>0</v>
      </c>
      <c r="AC139" s="236"/>
      <c r="AE139" s="236"/>
      <c r="AF139" s="236"/>
    </row>
    <row r="140" spans="1:32" s="221" customFormat="1" ht="13.2" x14ac:dyDescent="0.3">
      <c r="A140" s="212" t="s">
        <v>367</v>
      </c>
      <c r="B140" s="300" t="s">
        <v>7472</v>
      </c>
      <c r="C140" s="274">
        <v>0</v>
      </c>
      <c r="D140" s="274">
        <v>0</v>
      </c>
      <c r="E140" s="213">
        <f>+J140+O140+T140+Y140-C140</f>
        <v>1425756.1251000003</v>
      </c>
      <c r="F140" s="213">
        <f>+K140+P140+U140+Z140-D140</f>
        <v>931169.09894500987</v>
      </c>
      <c r="G140" s="178"/>
      <c r="H140" s="213">
        <f t="shared" si="21"/>
        <v>494587.02615499042</v>
      </c>
      <c r="I140" s="214"/>
      <c r="J140" s="213">
        <v>961876.62580000015</v>
      </c>
      <c r="K140" s="213">
        <v>702554.36970770976</v>
      </c>
      <c r="L140" s="178"/>
      <c r="M140" s="213">
        <f t="shared" si="22"/>
        <v>259322.25609229039</v>
      </c>
      <c r="N140" s="214"/>
      <c r="O140" s="213">
        <v>463879.49930000008</v>
      </c>
      <c r="P140" s="213">
        <v>228614.72923730008</v>
      </c>
      <c r="Q140" s="178"/>
      <c r="R140" s="213">
        <f t="shared" si="23"/>
        <v>235264.7700627</v>
      </c>
      <c r="S140" s="214"/>
      <c r="T140" s="213">
        <v>0</v>
      </c>
      <c r="U140" s="213">
        <v>0</v>
      </c>
      <c r="V140" s="178">
        <v>0</v>
      </c>
      <c r="W140" s="213">
        <f t="shared" si="24"/>
        <v>0</v>
      </c>
      <c r="X140" s="214"/>
      <c r="Y140" s="213">
        <v>0</v>
      </c>
      <c r="Z140" s="213">
        <v>0</v>
      </c>
      <c r="AA140" s="178">
        <v>0</v>
      </c>
      <c r="AB140" s="213">
        <f t="shared" si="25"/>
        <v>0</v>
      </c>
      <c r="AC140" s="236"/>
      <c r="AD140" s="220"/>
      <c r="AE140" s="236"/>
      <c r="AF140" s="236"/>
    </row>
    <row r="141" spans="1:32" s="220" customFormat="1" ht="14.4" hidden="1" x14ac:dyDescent="0.3">
      <c r="A141" s="226" t="s">
        <v>6763</v>
      </c>
      <c r="B141" s="288" t="s">
        <v>7229</v>
      </c>
      <c r="C141" s="274">
        <v>0</v>
      </c>
      <c r="D141" s="274">
        <v>0</v>
      </c>
      <c r="E141" s="233">
        <f t="shared" si="19"/>
        <v>1850</v>
      </c>
      <c r="F141" s="233">
        <f t="shared" si="20"/>
        <v>1850</v>
      </c>
      <c r="G141" s="178"/>
      <c r="H141" s="233">
        <f t="shared" si="21"/>
        <v>0</v>
      </c>
      <c r="I141" s="221"/>
      <c r="J141" s="233">
        <v>0</v>
      </c>
      <c r="K141" s="233">
        <v>0</v>
      </c>
      <c r="L141" s="178"/>
      <c r="M141" s="233">
        <f t="shared" si="22"/>
        <v>0</v>
      </c>
      <c r="N141" s="221"/>
      <c r="O141" s="233">
        <v>1850</v>
      </c>
      <c r="P141" s="233">
        <v>1850</v>
      </c>
      <c r="Q141" s="178"/>
      <c r="R141" s="233">
        <f t="shared" si="23"/>
        <v>0</v>
      </c>
      <c r="S141" s="221"/>
      <c r="T141" s="219">
        <v>0</v>
      </c>
      <c r="U141" s="219">
        <v>0</v>
      </c>
      <c r="V141" s="178">
        <v>0</v>
      </c>
      <c r="W141" s="219">
        <f t="shared" si="24"/>
        <v>0</v>
      </c>
      <c r="X141" s="221"/>
      <c r="Y141" s="219">
        <v>0</v>
      </c>
      <c r="Z141" s="219">
        <v>0</v>
      </c>
      <c r="AA141" s="178">
        <v>0</v>
      </c>
      <c r="AB141" s="219">
        <f t="shared" si="25"/>
        <v>0</v>
      </c>
      <c r="AC141" s="236"/>
      <c r="AE141" s="236"/>
      <c r="AF141" s="236"/>
    </row>
    <row r="142" spans="1:32" s="220" customFormat="1" ht="14.4" hidden="1" x14ac:dyDescent="0.3">
      <c r="A142" s="226" t="s">
        <v>6764</v>
      </c>
      <c r="B142" s="288" t="s">
        <v>7230</v>
      </c>
      <c r="C142" s="274">
        <v>0</v>
      </c>
      <c r="D142" s="274">
        <v>0</v>
      </c>
      <c r="E142" s="233">
        <f t="shared" si="19"/>
        <v>118497.1428</v>
      </c>
      <c r="F142" s="233">
        <f t="shared" si="20"/>
        <v>55900.769180000003</v>
      </c>
      <c r="G142" s="178"/>
      <c r="H142" s="233">
        <f t="shared" si="21"/>
        <v>62596.373619999998</v>
      </c>
      <c r="I142" s="221"/>
      <c r="J142" s="233">
        <v>0</v>
      </c>
      <c r="K142" s="233">
        <v>0</v>
      </c>
      <c r="L142" s="178"/>
      <c r="M142" s="233">
        <f t="shared" si="22"/>
        <v>0</v>
      </c>
      <c r="N142" s="221"/>
      <c r="O142" s="233">
        <v>118497.1428</v>
      </c>
      <c r="P142" s="233">
        <v>55900.769180000003</v>
      </c>
      <c r="Q142" s="178"/>
      <c r="R142" s="233">
        <f t="shared" si="23"/>
        <v>62596.373619999998</v>
      </c>
      <c r="S142" s="221"/>
      <c r="T142" s="219">
        <v>0</v>
      </c>
      <c r="U142" s="219">
        <v>0</v>
      </c>
      <c r="V142" s="178">
        <v>0</v>
      </c>
      <c r="W142" s="219">
        <f t="shared" si="24"/>
        <v>0</v>
      </c>
      <c r="X142" s="221"/>
      <c r="Y142" s="219">
        <v>0</v>
      </c>
      <c r="Z142" s="219">
        <v>0</v>
      </c>
      <c r="AA142" s="178">
        <v>0</v>
      </c>
      <c r="AB142" s="219">
        <f t="shared" si="25"/>
        <v>0</v>
      </c>
      <c r="AC142" s="236"/>
      <c r="AE142" s="236"/>
      <c r="AF142" s="236"/>
    </row>
    <row r="143" spans="1:32" s="220" customFormat="1" ht="14.4" hidden="1" x14ac:dyDescent="0.3">
      <c r="A143" s="226" t="s">
        <v>6765</v>
      </c>
      <c r="B143" s="288" t="s">
        <v>7231</v>
      </c>
      <c r="C143" s="274">
        <v>0</v>
      </c>
      <c r="D143" s="274">
        <v>0</v>
      </c>
      <c r="E143" s="233">
        <f t="shared" si="19"/>
        <v>60.226999999999997</v>
      </c>
      <c r="F143" s="233">
        <f t="shared" si="20"/>
        <v>0</v>
      </c>
      <c r="G143" s="178"/>
      <c r="H143" s="233">
        <f t="shared" si="21"/>
        <v>60.226999999999997</v>
      </c>
      <c r="I143" s="221"/>
      <c r="J143" s="233">
        <v>0</v>
      </c>
      <c r="K143" s="233">
        <v>0</v>
      </c>
      <c r="L143" s="178"/>
      <c r="M143" s="233">
        <f t="shared" si="22"/>
        <v>0</v>
      </c>
      <c r="N143" s="221"/>
      <c r="O143" s="233">
        <v>60.226999999999997</v>
      </c>
      <c r="P143" s="233">
        <v>0</v>
      </c>
      <c r="Q143" s="178"/>
      <c r="R143" s="233">
        <f t="shared" si="23"/>
        <v>60.226999999999997</v>
      </c>
      <c r="S143" s="221"/>
      <c r="T143" s="219">
        <v>0</v>
      </c>
      <c r="U143" s="219">
        <v>0</v>
      </c>
      <c r="V143" s="178">
        <v>0</v>
      </c>
      <c r="W143" s="219">
        <f t="shared" si="24"/>
        <v>0</v>
      </c>
      <c r="X143" s="221"/>
      <c r="Y143" s="219">
        <v>0</v>
      </c>
      <c r="Z143" s="219">
        <v>0</v>
      </c>
      <c r="AA143" s="178">
        <v>0</v>
      </c>
      <c r="AB143" s="219">
        <f t="shared" si="25"/>
        <v>0</v>
      </c>
      <c r="AC143" s="236"/>
      <c r="AE143" s="236"/>
      <c r="AF143" s="236"/>
    </row>
    <row r="144" spans="1:32" s="220" customFormat="1" ht="14.4" hidden="1" x14ac:dyDescent="0.3">
      <c r="A144" s="226" t="s">
        <v>6766</v>
      </c>
      <c r="B144" s="288" t="s">
        <v>7232</v>
      </c>
      <c r="C144" s="274">
        <v>0</v>
      </c>
      <c r="D144" s="274">
        <v>0</v>
      </c>
      <c r="E144" s="233">
        <f t="shared" si="19"/>
        <v>57726.631600000001</v>
      </c>
      <c r="F144" s="233">
        <f t="shared" si="20"/>
        <v>27332.353218370004</v>
      </c>
      <c r="G144" s="178"/>
      <c r="H144" s="233">
        <f t="shared" si="21"/>
        <v>30394.278381629996</v>
      </c>
      <c r="I144" s="221"/>
      <c r="J144" s="233">
        <v>0</v>
      </c>
      <c r="K144" s="233">
        <v>0</v>
      </c>
      <c r="L144" s="178"/>
      <c r="M144" s="233">
        <f t="shared" si="22"/>
        <v>0</v>
      </c>
      <c r="N144" s="221"/>
      <c r="O144" s="233">
        <v>57726.631600000001</v>
      </c>
      <c r="P144" s="233">
        <v>27332.353218370004</v>
      </c>
      <c r="Q144" s="178"/>
      <c r="R144" s="233">
        <f t="shared" si="23"/>
        <v>30394.278381629996</v>
      </c>
      <c r="S144" s="221"/>
      <c r="T144" s="219">
        <v>0</v>
      </c>
      <c r="U144" s="219">
        <v>0</v>
      </c>
      <c r="V144" s="178">
        <v>0</v>
      </c>
      <c r="W144" s="219">
        <f t="shared" si="24"/>
        <v>0</v>
      </c>
      <c r="X144" s="221"/>
      <c r="Y144" s="219">
        <v>0</v>
      </c>
      <c r="Z144" s="219">
        <v>0</v>
      </c>
      <c r="AA144" s="178">
        <v>0</v>
      </c>
      <c r="AB144" s="219">
        <f t="shared" si="25"/>
        <v>0</v>
      </c>
      <c r="AC144" s="236"/>
      <c r="AE144" s="236"/>
      <c r="AF144" s="236"/>
    </row>
    <row r="145" spans="1:32" s="221" customFormat="1" ht="14.4" hidden="1" x14ac:dyDescent="0.3">
      <c r="A145" s="226" t="s">
        <v>6767</v>
      </c>
      <c r="B145" s="288" t="s">
        <v>7233</v>
      </c>
      <c r="C145" s="274">
        <v>0</v>
      </c>
      <c r="D145" s="274">
        <v>0</v>
      </c>
      <c r="E145" s="233">
        <f t="shared" si="19"/>
        <v>455</v>
      </c>
      <c r="F145" s="233">
        <f t="shared" si="20"/>
        <v>180</v>
      </c>
      <c r="G145" s="178"/>
      <c r="H145" s="233">
        <f t="shared" si="21"/>
        <v>275</v>
      </c>
      <c r="J145" s="233">
        <v>0</v>
      </c>
      <c r="K145" s="233">
        <v>0</v>
      </c>
      <c r="L145" s="178"/>
      <c r="M145" s="233">
        <f t="shared" si="22"/>
        <v>0</v>
      </c>
      <c r="O145" s="233">
        <v>455</v>
      </c>
      <c r="P145" s="233">
        <v>180</v>
      </c>
      <c r="Q145" s="178"/>
      <c r="R145" s="233">
        <f t="shared" si="23"/>
        <v>275</v>
      </c>
      <c r="T145" s="219">
        <v>0</v>
      </c>
      <c r="U145" s="219">
        <v>0</v>
      </c>
      <c r="V145" s="178">
        <v>0</v>
      </c>
      <c r="W145" s="219">
        <f t="shared" si="24"/>
        <v>0</v>
      </c>
      <c r="Y145" s="219">
        <v>0</v>
      </c>
      <c r="Z145" s="219">
        <v>0</v>
      </c>
      <c r="AA145" s="178">
        <v>0</v>
      </c>
      <c r="AB145" s="219">
        <f t="shared" si="25"/>
        <v>0</v>
      </c>
      <c r="AC145" s="236"/>
      <c r="AD145" s="220"/>
      <c r="AE145" s="236"/>
      <c r="AF145" s="236"/>
    </row>
    <row r="146" spans="1:32" s="220" customFormat="1" ht="14.4" hidden="1" x14ac:dyDescent="0.3">
      <c r="A146" s="226" t="s">
        <v>6768</v>
      </c>
      <c r="B146" s="288" t="s">
        <v>7234</v>
      </c>
      <c r="C146" s="274">
        <v>0</v>
      </c>
      <c r="D146" s="274">
        <v>0</v>
      </c>
      <c r="E146" s="233">
        <f t="shared" si="19"/>
        <v>389.17189999999999</v>
      </c>
      <c r="F146" s="233">
        <f t="shared" si="20"/>
        <v>83.219899999999996</v>
      </c>
      <c r="G146" s="178"/>
      <c r="H146" s="233">
        <f t="shared" si="21"/>
        <v>305.952</v>
      </c>
      <c r="I146" s="221"/>
      <c r="J146" s="233">
        <v>0</v>
      </c>
      <c r="K146" s="233">
        <v>0</v>
      </c>
      <c r="L146" s="178"/>
      <c r="M146" s="233">
        <f t="shared" si="22"/>
        <v>0</v>
      </c>
      <c r="N146" s="221"/>
      <c r="O146" s="233">
        <v>389.17189999999999</v>
      </c>
      <c r="P146" s="233">
        <v>83.219899999999996</v>
      </c>
      <c r="Q146" s="178"/>
      <c r="R146" s="233">
        <f t="shared" si="23"/>
        <v>305.952</v>
      </c>
      <c r="S146" s="221"/>
      <c r="T146" s="219">
        <v>0</v>
      </c>
      <c r="U146" s="219">
        <v>0</v>
      </c>
      <c r="V146" s="178">
        <v>0</v>
      </c>
      <c r="W146" s="219">
        <f t="shared" si="24"/>
        <v>0</v>
      </c>
      <c r="X146" s="221"/>
      <c r="Y146" s="219">
        <v>0</v>
      </c>
      <c r="Z146" s="219">
        <v>0</v>
      </c>
      <c r="AA146" s="178">
        <v>0</v>
      </c>
      <c r="AB146" s="219">
        <f t="shared" si="25"/>
        <v>0</v>
      </c>
      <c r="AC146" s="236"/>
      <c r="AE146" s="236"/>
      <c r="AF146" s="236"/>
    </row>
    <row r="147" spans="1:32" s="221" customFormat="1" ht="14.4" hidden="1" x14ac:dyDescent="0.3">
      <c r="A147" s="232" t="s">
        <v>6769</v>
      </c>
      <c r="B147" s="288" t="s">
        <v>7235</v>
      </c>
      <c r="C147" s="274">
        <v>0</v>
      </c>
      <c r="D147" s="274">
        <v>0</v>
      </c>
      <c r="E147" s="233">
        <f t="shared" si="19"/>
        <v>12412.5887</v>
      </c>
      <c r="F147" s="233">
        <f t="shared" si="20"/>
        <v>12412.5887</v>
      </c>
      <c r="G147" s="178"/>
      <c r="H147" s="233">
        <f t="shared" si="21"/>
        <v>0</v>
      </c>
      <c r="I147" s="215"/>
      <c r="J147" s="233">
        <v>12412.5887</v>
      </c>
      <c r="K147" s="233">
        <v>12412.5887</v>
      </c>
      <c r="L147" s="178"/>
      <c r="M147" s="233">
        <f t="shared" si="22"/>
        <v>0</v>
      </c>
      <c r="N147" s="215"/>
      <c r="O147" s="233">
        <v>0</v>
      </c>
      <c r="P147" s="233">
        <v>0</v>
      </c>
      <c r="Q147" s="178"/>
      <c r="R147" s="233">
        <f t="shared" si="23"/>
        <v>0</v>
      </c>
      <c r="S147" s="215"/>
      <c r="T147" s="219">
        <v>0</v>
      </c>
      <c r="U147" s="219">
        <v>0</v>
      </c>
      <c r="V147" s="178">
        <v>0</v>
      </c>
      <c r="W147" s="233">
        <f t="shared" si="24"/>
        <v>0</v>
      </c>
      <c r="X147" s="215"/>
      <c r="Y147" s="233">
        <v>0</v>
      </c>
      <c r="Z147" s="233">
        <v>0</v>
      </c>
      <c r="AA147" s="178">
        <v>0</v>
      </c>
      <c r="AB147" s="233">
        <f t="shared" si="25"/>
        <v>0</v>
      </c>
      <c r="AC147" s="236"/>
      <c r="AD147" s="220"/>
      <c r="AE147" s="236"/>
      <c r="AF147" s="236"/>
    </row>
    <row r="148" spans="1:32" s="220" customFormat="1" ht="14.4" hidden="1" x14ac:dyDescent="0.3">
      <c r="A148" s="226" t="s">
        <v>6770</v>
      </c>
      <c r="B148" s="288" t="s">
        <v>7236</v>
      </c>
      <c r="C148" s="274">
        <v>0</v>
      </c>
      <c r="D148" s="274">
        <v>0</v>
      </c>
      <c r="E148" s="233">
        <f t="shared" si="19"/>
        <v>968096.66310000001</v>
      </c>
      <c r="F148" s="233">
        <f t="shared" si="20"/>
        <v>619696.05168471008</v>
      </c>
      <c r="G148" s="178"/>
      <c r="H148" s="233">
        <f t="shared" si="21"/>
        <v>348400.61141528992</v>
      </c>
      <c r="I148" s="221"/>
      <c r="J148" s="233">
        <v>683195.33710000012</v>
      </c>
      <c r="K148" s="233">
        <v>476427.66474577994</v>
      </c>
      <c r="L148" s="178"/>
      <c r="M148" s="233">
        <f t="shared" si="22"/>
        <v>206767.67235422018</v>
      </c>
      <c r="N148" s="221"/>
      <c r="O148" s="233">
        <v>284901.32599999994</v>
      </c>
      <c r="P148" s="233">
        <v>143268.38693893011</v>
      </c>
      <c r="Q148" s="178"/>
      <c r="R148" s="233">
        <f t="shared" si="23"/>
        <v>141632.93906106983</v>
      </c>
      <c r="S148" s="221"/>
      <c r="T148" s="219">
        <v>0</v>
      </c>
      <c r="U148" s="219">
        <v>0</v>
      </c>
      <c r="V148" s="178">
        <v>0</v>
      </c>
      <c r="W148" s="219">
        <f t="shared" si="24"/>
        <v>0</v>
      </c>
      <c r="X148" s="221"/>
      <c r="Y148" s="219">
        <v>0</v>
      </c>
      <c r="Z148" s="219">
        <v>0</v>
      </c>
      <c r="AA148" s="178">
        <v>0</v>
      </c>
      <c r="AB148" s="219">
        <f t="shared" si="25"/>
        <v>0</v>
      </c>
      <c r="AC148" s="236"/>
      <c r="AE148" s="236"/>
      <c r="AF148" s="236"/>
    </row>
    <row r="149" spans="1:32" s="220" customFormat="1" ht="14.4" hidden="1" x14ac:dyDescent="0.3">
      <c r="A149" s="226" t="s">
        <v>6771</v>
      </c>
      <c r="B149" s="288" t="s">
        <v>7237</v>
      </c>
      <c r="C149" s="274">
        <v>0</v>
      </c>
      <c r="D149" s="274">
        <v>0</v>
      </c>
      <c r="E149" s="233">
        <f t="shared" si="19"/>
        <v>266268.7</v>
      </c>
      <c r="F149" s="233">
        <f t="shared" si="20"/>
        <v>213714.11626193</v>
      </c>
      <c r="G149" s="178"/>
      <c r="H149" s="233">
        <f t="shared" si="21"/>
        <v>52554.58373807001</v>
      </c>
      <c r="I149" s="221"/>
      <c r="J149" s="233">
        <v>266268.7</v>
      </c>
      <c r="K149" s="233">
        <v>213714.11626193</v>
      </c>
      <c r="L149" s="178"/>
      <c r="M149" s="233">
        <f t="shared" si="22"/>
        <v>52554.58373807001</v>
      </c>
      <c r="N149" s="221"/>
      <c r="O149" s="233">
        <v>0</v>
      </c>
      <c r="P149" s="233">
        <v>0</v>
      </c>
      <c r="Q149" s="178"/>
      <c r="R149" s="233">
        <f t="shared" si="23"/>
        <v>0</v>
      </c>
      <c r="S149" s="221"/>
      <c r="T149" s="219">
        <v>0</v>
      </c>
      <c r="U149" s="219">
        <v>0</v>
      </c>
      <c r="V149" s="178">
        <v>0</v>
      </c>
      <c r="W149" s="219">
        <f t="shared" si="24"/>
        <v>0</v>
      </c>
      <c r="X149" s="221"/>
      <c r="Y149" s="219">
        <v>0</v>
      </c>
      <c r="Z149" s="219">
        <v>0</v>
      </c>
      <c r="AA149" s="178">
        <v>0</v>
      </c>
      <c r="AB149" s="219">
        <f t="shared" si="25"/>
        <v>0</v>
      </c>
      <c r="AC149" s="236"/>
      <c r="AE149" s="236"/>
      <c r="AF149" s="236"/>
    </row>
    <row r="150" spans="1:32" s="220" customFormat="1" ht="13.2" x14ac:dyDescent="0.3">
      <c r="A150" s="212" t="s">
        <v>368</v>
      </c>
      <c r="B150" s="300" t="s">
        <v>7473</v>
      </c>
      <c r="C150" s="274">
        <v>0</v>
      </c>
      <c r="D150" s="274">
        <v>0</v>
      </c>
      <c r="E150" s="213">
        <f>+J150+O150+T150+Y150-C150</f>
        <v>182756.7268</v>
      </c>
      <c r="F150" s="213">
        <f>+K150+P150+U150+Z150-D150</f>
        <v>82331.293124160002</v>
      </c>
      <c r="G150" s="178"/>
      <c r="H150" s="213">
        <f t="shared" si="21"/>
        <v>100425.43367584</v>
      </c>
      <c r="I150" s="214"/>
      <c r="J150" s="213">
        <v>70000</v>
      </c>
      <c r="K150" s="213">
        <v>41663.760632359998</v>
      </c>
      <c r="L150" s="178"/>
      <c r="M150" s="213">
        <f t="shared" si="22"/>
        <v>28336.239367640002</v>
      </c>
      <c r="N150" s="214"/>
      <c r="O150" s="213">
        <v>56652.726800000004</v>
      </c>
      <c r="P150" s="213">
        <v>32715.879967560006</v>
      </c>
      <c r="Q150" s="178"/>
      <c r="R150" s="213">
        <f t="shared" si="23"/>
        <v>23936.846832439998</v>
      </c>
      <c r="S150" s="214"/>
      <c r="T150" s="213">
        <v>56104.000000000007</v>
      </c>
      <c r="U150" s="213">
        <v>7951.6525242399994</v>
      </c>
      <c r="V150" s="178">
        <v>0</v>
      </c>
      <c r="W150" s="213">
        <f t="shared" si="24"/>
        <v>48152.347475760005</v>
      </c>
      <c r="X150" s="214"/>
      <c r="Y150" s="213">
        <v>0</v>
      </c>
      <c r="Z150" s="213">
        <v>0</v>
      </c>
      <c r="AA150" s="178">
        <v>0</v>
      </c>
      <c r="AB150" s="213">
        <f t="shared" si="25"/>
        <v>0</v>
      </c>
      <c r="AC150" s="236"/>
      <c r="AE150" s="236"/>
      <c r="AF150" s="236"/>
    </row>
    <row r="151" spans="1:32" s="220" customFormat="1" ht="14.4" hidden="1" x14ac:dyDescent="0.3">
      <c r="A151" s="226" t="s">
        <v>6772</v>
      </c>
      <c r="B151" s="288" t="s">
        <v>7238</v>
      </c>
      <c r="C151" s="274">
        <v>0</v>
      </c>
      <c r="D151" s="274">
        <v>0</v>
      </c>
      <c r="E151" s="233">
        <f t="shared" si="19"/>
        <v>70000</v>
      </c>
      <c r="F151" s="233">
        <f t="shared" si="20"/>
        <v>41663.760632359998</v>
      </c>
      <c r="G151" s="178"/>
      <c r="H151" s="233">
        <f t="shared" si="21"/>
        <v>28336.239367640002</v>
      </c>
      <c r="I151" s="221"/>
      <c r="J151" s="233">
        <v>70000</v>
      </c>
      <c r="K151" s="233">
        <v>41663.760632359998</v>
      </c>
      <c r="L151" s="178"/>
      <c r="M151" s="233">
        <f t="shared" si="22"/>
        <v>28336.239367640002</v>
      </c>
      <c r="N151" s="221"/>
      <c r="O151" s="233">
        <v>0</v>
      </c>
      <c r="P151" s="233">
        <v>0</v>
      </c>
      <c r="Q151" s="178"/>
      <c r="R151" s="233">
        <f t="shared" si="23"/>
        <v>0</v>
      </c>
      <c r="S151" s="221"/>
      <c r="T151" s="219">
        <v>0</v>
      </c>
      <c r="U151" s="219">
        <v>0</v>
      </c>
      <c r="V151" s="178">
        <v>0</v>
      </c>
      <c r="W151" s="219">
        <f t="shared" si="24"/>
        <v>0</v>
      </c>
      <c r="X151" s="221"/>
      <c r="Y151" s="219">
        <v>0</v>
      </c>
      <c r="Z151" s="219">
        <v>0</v>
      </c>
      <c r="AA151" s="178">
        <v>0</v>
      </c>
      <c r="AB151" s="219">
        <f t="shared" si="25"/>
        <v>0</v>
      </c>
      <c r="AC151" s="236"/>
      <c r="AE151" s="236"/>
      <c r="AF151" s="236"/>
    </row>
    <row r="152" spans="1:32" s="220" customFormat="1" ht="14.4" hidden="1" x14ac:dyDescent="0.3">
      <c r="A152" s="232" t="s">
        <v>6773</v>
      </c>
      <c r="B152" s="288" t="s">
        <v>7239</v>
      </c>
      <c r="C152" s="274">
        <v>0</v>
      </c>
      <c r="D152" s="274">
        <v>0</v>
      </c>
      <c r="E152" s="233">
        <f t="shared" si="19"/>
        <v>38363.704299999998</v>
      </c>
      <c r="F152" s="233">
        <f t="shared" si="20"/>
        <v>23058.70132607999</v>
      </c>
      <c r="G152" s="178"/>
      <c r="H152" s="233">
        <f t="shared" si="21"/>
        <v>15305.002973920007</v>
      </c>
      <c r="I152" s="215"/>
      <c r="J152" s="233">
        <v>0</v>
      </c>
      <c r="K152" s="233">
        <v>0</v>
      </c>
      <c r="L152" s="178"/>
      <c r="M152" s="233">
        <f t="shared" si="22"/>
        <v>0</v>
      </c>
      <c r="N152" s="215"/>
      <c r="O152" s="233">
        <v>38363.704299999998</v>
      </c>
      <c r="P152" s="233">
        <v>23058.70132607999</v>
      </c>
      <c r="Q152" s="178"/>
      <c r="R152" s="233">
        <f t="shared" si="23"/>
        <v>15305.002973920007</v>
      </c>
      <c r="S152" s="215"/>
      <c r="T152" s="219">
        <v>0</v>
      </c>
      <c r="U152" s="219">
        <v>0</v>
      </c>
      <c r="V152" s="178">
        <v>0</v>
      </c>
      <c r="W152" s="233">
        <f t="shared" si="24"/>
        <v>0</v>
      </c>
      <c r="X152" s="215"/>
      <c r="Y152" s="233">
        <v>0</v>
      </c>
      <c r="Z152" s="233">
        <v>0</v>
      </c>
      <c r="AA152" s="178">
        <v>0</v>
      </c>
      <c r="AB152" s="233">
        <f t="shared" si="25"/>
        <v>0</v>
      </c>
      <c r="AC152" s="236"/>
      <c r="AE152" s="236"/>
      <c r="AF152" s="236"/>
    </row>
    <row r="153" spans="1:32" s="220" customFormat="1" ht="14.4" hidden="1" x14ac:dyDescent="0.3">
      <c r="A153" s="226" t="s">
        <v>6774</v>
      </c>
      <c r="B153" s="288" t="s">
        <v>7240</v>
      </c>
      <c r="C153" s="274">
        <v>0</v>
      </c>
      <c r="D153" s="274">
        <v>0</v>
      </c>
      <c r="E153" s="233">
        <f t="shared" si="19"/>
        <v>21877.282200000001</v>
      </c>
      <c r="F153" s="233">
        <f t="shared" si="20"/>
        <v>1509.5685008299999</v>
      </c>
      <c r="G153" s="178"/>
      <c r="H153" s="233">
        <f t="shared" si="21"/>
        <v>20367.713699170003</v>
      </c>
      <c r="I153" s="221"/>
      <c r="J153" s="233">
        <v>0</v>
      </c>
      <c r="K153" s="233">
        <v>0</v>
      </c>
      <c r="L153" s="178"/>
      <c r="M153" s="233">
        <f t="shared" si="22"/>
        <v>0</v>
      </c>
      <c r="N153" s="221"/>
      <c r="O153" s="233">
        <v>1877.2822000000001</v>
      </c>
      <c r="P153" s="233">
        <v>1509.5685008299999</v>
      </c>
      <c r="Q153" s="178"/>
      <c r="R153" s="233">
        <f t="shared" si="23"/>
        <v>367.71369917000015</v>
      </c>
      <c r="S153" s="221"/>
      <c r="T153" s="219">
        <v>20000</v>
      </c>
      <c r="U153" s="219">
        <v>0</v>
      </c>
      <c r="V153" s="178">
        <v>0</v>
      </c>
      <c r="W153" s="219">
        <f t="shared" si="24"/>
        <v>20000</v>
      </c>
      <c r="X153" s="221"/>
      <c r="Y153" s="219">
        <v>0</v>
      </c>
      <c r="Z153" s="219">
        <v>0</v>
      </c>
      <c r="AA153" s="178">
        <v>0</v>
      </c>
      <c r="AB153" s="219">
        <f t="shared" si="25"/>
        <v>0</v>
      </c>
      <c r="AC153" s="236"/>
      <c r="AE153" s="236"/>
      <c r="AF153" s="236"/>
    </row>
    <row r="154" spans="1:32" s="220" customFormat="1" ht="14.4" hidden="1" x14ac:dyDescent="0.3">
      <c r="A154" s="232" t="s">
        <v>6775</v>
      </c>
      <c r="B154" s="288" t="s">
        <v>7241</v>
      </c>
      <c r="C154" s="274">
        <v>0</v>
      </c>
      <c r="D154" s="274">
        <v>0</v>
      </c>
      <c r="E154" s="233">
        <f t="shared" si="19"/>
        <v>58140.740300000005</v>
      </c>
      <c r="F154" s="233">
        <f t="shared" si="20"/>
        <v>8147.6101406500011</v>
      </c>
      <c r="G154" s="178"/>
      <c r="H154" s="233">
        <f t="shared" si="21"/>
        <v>49993.130159350003</v>
      </c>
      <c r="I154" s="215"/>
      <c r="J154" s="233">
        <v>0</v>
      </c>
      <c r="K154" s="233">
        <v>0</v>
      </c>
      <c r="L154" s="178"/>
      <c r="M154" s="233">
        <f t="shared" si="22"/>
        <v>0</v>
      </c>
      <c r="N154" s="215"/>
      <c r="O154" s="233">
        <v>16411.740300000001</v>
      </c>
      <c r="P154" s="233">
        <v>8147.6101406500011</v>
      </c>
      <c r="Q154" s="178"/>
      <c r="R154" s="233">
        <f t="shared" si="23"/>
        <v>8264.1301593499993</v>
      </c>
      <c r="S154" s="215"/>
      <c r="T154" s="219">
        <v>41729</v>
      </c>
      <c r="U154" s="219">
        <v>0</v>
      </c>
      <c r="V154" s="178">
        <v>0</v>
      </c>
      <c r="W154" s="233">
        <f t="shared" si="24"/>
        <v>41729</v>
      </c>
      <c r="X154" s="215"/>
      <c r="Y154" s="233">
        <v>0</v>
      </c>
      <c r="Z154" s="233">
        <v>0</v>
      </c>
      <c r="AA154" s="178">
        <v>0</v>
      </c>
      <c r="AB154" s="233">
        <f t="shared" si="25"/>
        <v>0</v>
      </c>
      <c r="AC154" s="236"/>
      <c r="AE154" s="236"/>
      <c r="AF154" s="236"/>
    </row>
    <row r="155" spans="1:32" s="221" customFormat="1" ht="13.2" x14ac:dyDescent="0.3">
      <c r="A155" s="212" t="s">
        <v>369</v>
      </c>
      <c r="B155" s="300" t="s">
        <v>7474</v>
      </c>
      <c r="C155" s="274">
        <v>0</v>
      </c>
      <c r="D155" s="274">
        <v>0</v>
      </c>
      <c r="E155" s="213">
        <f>+J155+O155+T155+Y155-C155</f>
        <v>4000</v>
      </c>
      <c r="F155" s="213">
        <f>+K155+P155+U155+Z155-D155</f>
        <v>4000</v>
      </c>
      <c r="G155" s="178"/>
      <c r="H155" s="213">
        <f t="shared" si="21"/>
        <v>0</v>
      </c>
      <c r="I155" s="214"/>
      <c r="J155" s="213">
        <v>4000</v>
      </c>
      <c r="K155" s="213">
        <v>4000</v>
      </c>
      <c r="L155" s="178"/>
      <c r="M155" s="213">
        <f t="shared" si="22"/>
        <v>0</v>
      </c>
      <c r="N155" s="214"/>
      <c r="O155" s="213">
        <v>0</v>
      </c>
      <c r="P155" s="213">
        <v>0</v>
      </c>
      <c r="Q155" s="178"/>
      <c r="R155" s="213">
        <f t="shared" si="23"/>
        <v>0</v>
      </c>
      <c r="S155" s="214"/>
      <c r="T155" s="213">
        <v>0</v>
      </c>
      <c r="U155" s="213">
        <v>0</v>
      </c>
      <c r="V155" s="178">
        <v>0</v>
      </c>
      <c r="W155" s="213">
        <f t="shared" si="24"/>
        <v>0</v>
      </c>
      <c r="X155" s="214"/>
      <c r="Y155" s="213">
        <v>0</v>
      </c>
      <c r="Z155" s="213">
        <v>0</v>
      </c>
      <c r="AA155" s="178">
        <v>0</v>
      </c>
      <c r="AB155" s="213">
        <f t="shared" si="25"/>
        <v>0</v>
      </c>
      <c r="AC155" s="236"/>
      <c r="AD155" s="220"/>
      <c r="AE155" s="236"/>
      <c r="AF155" s="236"/>
    </row>
    <row r="156" spans="1:32" s="220" customFormat="1" ht="14.4" hidden="1" x14ac:dyDescent="0.3">
      <c r="A156" s="226" t="s">
        <v>6776</v>
      </c>
      <c r="B156" s="288" t="s">
        <v>7242</v>
      </c>
      <c r="C156" s="274">
        <v>0</v>
      </c>
      <c r="D156" s="274">
        <v>0</v>
      </c>
      <c r="E156" s="233">
        <f t="shared" si="19"/>
        <v>4000</v>
      </c>
      <c r="F156" s="233">
        <f t="shared" si="20"/>
        <v>4000</v>
      </c>
      <c r="G156" s="178"/>
      <c r="H156" s="233">
        <f t="shared" si="21"/>
        <v>0</v>
      </c>
      <c r="I156" s="221"/>
      <c r="J156" s="233">
        <v>4000</v>
      </c>
      <c r="K156" s="233">
        <v>4000</v>
      </c>
      <c r="L156" s="178"/>
      <c r="M156" s="233">
        <f t="shared" si="22"/>
        <v>0</v>
      </c>
      <c r="N156" s="221"/>
      <c r="O156" s="233">
        <v>0</v>
      </c>
      <c r="P156" s="233">
        <v>0</v>
      </c>
      <c r="Q156" s="178"/>
      <c r="R156" s="233">
        <f t="shared" si="23"/>
        <v>0</v>
      </c>
      <c r="S156" s="221"/>
      <c r="T156" s="219">
        <v>0</v>
      </c>
      <c r="U156" s="219">
        <v>0</v>
      </c>
      <c r="V156" s="178">
        <v>0</v>
      </c>
      <c r="W156" s="219">
        <f t="shared" si="24"/>
        <v>0</v>
      </c>
      <c r="X156" s="221"/>
      <c r="Y156" s="219">
        <v>0</v>
      </c>
      <c r="Z156" s="219">
        <v>0</v>
      </c>
      <c r="AA156" s="178">
        <v>0</v>
      </c>
      <c r="AB156" s="219">
        <f t="shared" si="25"/>
        <v>0</v>
      </c>
      <c r="AC156" s="236"/>
      <c r="AE156" s="236"/>
      <c r="AF156" s="236"/>
    </row>
    <row r="157" spans="1:32" s="220" customFormat="1" ht="13.2" x14ac:dyDescent="0.3">
      <c r="A157" s="212" t="s">
        <v>370</v>
      </c>
      <c r="B157" s="300" t="s">
        <v>7475</v>
      </c>
      <c r="C157" s="274">
        <v>0</v>
      </c>
      <c r="D157" s="274">
        <v>0</v>
      </c>
      <c r="E157" s="213">
        <f>+J157+O157+T157+Y157-C157</f>
        <v>18896.772000000001</v>
      </c>
      <c r="F157" s="213">
        <f>+K157+P157+U157+Z157-D157</f>
        <v>10087.932239720001</v>
      </c>
      <c r="G157" s="178"/>
      <c r="H157" s="213">
        <f t="shared" si="21"/>
        <v>8808.8397602799996</v>
      </c>
      <c r="I157" s="214"/>
      <c r="J157" s="213">
        <v>18515.276300000001</v>
      </c>
      <c r="K157" s="213">
        <v>10074.289239720001</v>
      </c>
      <c r="L157" s="178"/>
      <c r="M157" s="213">
        <f t="shared" si="22"/>
        <v>8440.9870602800002</v>
      </c>
      <c r="N157" s="214"/>
      <c r="O157" s="213">
        <v>381.49570000000006</v>
      </c>
      <c r="P157" s="213">
        <v>13.643000000000001</v>
      </c>
      <c r="Q157" s="178"/>
      <c r="R157" s="213">
        <f t="shared" si="23"/>
        <v>367.85270000000003</v>
      </c>
      <c r="S157" s="214"/>
      <c r="T157" s="213">
        <v>0</v>
      </c>
      <c r="U157" s="213">
        <v>0</v>
      </c>
      <c r="V157" s="178">
        <v>0</v>
      </c>
      <c r="W157" s="213">
        <f t="shared" si="24"/>
        <v>0</v>
      </c>
      <c r="X157" s="214"/>
      <c r="Y157" s="213">
        <v>0</v>
      </c>
      <c r="Z157" s="213">
        <v>0</v>
      </c>
      <c r="AA157" s="178">
        <v>0</v>
      </c>
      <c r="AB157" s="213">
        <f t="shared" si="25"/>
        <v>0</v>
      </c>
      <c r="AC157" s="236"/>
      <c r="AE157" s="236"/>
      <c r="AF157" s="236"/>
    </row>
    <row r="158" spans="1:32" s="220" customFormat="1" ht="14.4" hidden="1" x14ac:dyDescent="0.3">
      <c r="A158" s="226" t="s">
        <v>6777</v>
      </c>
      <c r="B158" s="288" t="s">
        <v>7243</v>
      </c>
      <c r="C158" s="274">
        <v>0</v>
      </c>
      <c r="D158" s="274">
        <v>0</v>
      </c>
      <c r="E158" s="233">
        <f t="shared" si="19"/>
        <v>777.40800000000002</v>
      </c>
      <c r="F158" s="233">
        <f t="shared" si="20"/>
        <v>199.2</v>
      </c>
      <c r="G158" s="178"/>
      <c r="H158" s="233">
        <f t="shared" si="21"/>
        <v>578.20800000000008</v>
      </c>
      <c r="I158" s="221"/>
      <c r="J158" s="233">
        <v>777.40800000000002</v>
      </c>
      <c r="K158" s="233">
        <v>199.2</v>
      </c>
      <c r="L158" s="178"/>
      <c r="M158" s="233">
        <f t="shared" si="22"/>
        <v>578.20800000000008</v>
      </c>
      <c r="N158" s="221"/>
      <c r="O158" s="233">
        <v>0</v>
      </c>
      <c r="P158" s="233">
        <v>0</v>
      </c>
      <c r="Q158" s="178"/>
      <c r="R158" s="233">
        <f t="shared" si="23"/>
        <v>0</v>
      </c>
      <c r="S158" s="221"/>
      <c r="T158" s="219">
        <v>0</v>
      </c>
      <c r="U158" s="219">
        <v>0</v>
      </c>
      <c r="V158" s="178">
        <v>0</v>
      </c>
      <c r="W158" s="219">
        <f t="shared" si="24"/>
        <v>0</v>
      </c>
      <c r="X158" s="221"/>
      <c r="Y158" s="219">
        <v>0</v>
      </c>
      <c r="Z158" s="219">
        <v>0</v>
      </c>
      <c r="AA158" s="178">
        <v>0</v>
      </c>
      <c r="AB158" s="219">
        <f t="shared" si="25"/>
        <v>0</v>
      </c>
      <c r="AC158" s="236"/>
      <c r="AE158" s="236"/>
      <c r="AF158" s="236"/>
    </row>
    <row r="159" spans="1:32" s="220" customFormat="1" ht="14.4" hidden="1" x14ac:dyDescent="0.3">
      <c r="A159" s="226" t="s">
        <v>6778</v>
      </c>
      <c r="B159" s="288" t="s">
        <v>7244</v>
      </c>
      <c r="C159" s="274">
        <v>0</v>
      </c>
      <c r="D159" s="274">
        <v>0</v>
      </c>
      <c r="E159" s="233">
        <f t="shared" si="19"/>
        <v>1880.59</v>
      </c>
      <c r="F159" s="233">
        <f t="shared" si="20"/>
        <v>0</v>
      </c>
      <c r="G159" s="178"/>
      <c r="H159" s="233">
        <f t="shared" si="21"/>
        <v>1880.59</v>
      </c>
      <c r="I159" s="221"/>
      <c r="J159" s="233">
        <v>1880.59</v>
      </c>
      <c r="K159" s="233">
        <v>0</v>
      </c>
      <c r="L159" s="178"/>
      <c r="M159" s="233">
        <f t="shared" si="22"/>
        <v>1880.59</v>
      </c>
      <c r="N159" s="221"/>
      <c r="O159" s="233">
        <v>0</v>
      </c>
      <c r="P159" s="233">
        <v>0</v>
      </c>
      <c r="Q159" s="178"/>
      <c r="R159" s="233">
        <f t="shared" si="23"/>
        <v>0</v>
      </c>
      <c r="S159" s="221"/>
      <c r="T159" s="219">
        <v>0</v>
      </c>
      <c r="U159" s="219">
        <v>0</v>
      </c>
      <c r="V159" s="178">
        <v>0</v>
      </c>
      <c r="W159" s="219">
        <f t="shared" si="24"/>
        <v>0</v>
      </c>
      <c r="X159" s="221"/>
      <c r="Y159" s="219">
        <v>0</v>
      </c>
      <c r="Z159" s="219">
        <v>0</v>
      </c>
      <c r="AA159" s="178">
        <v>0</v>
      </c>
      <c r="AB159" s="219">
        <f t="shared" si="25"/>
        <v>0</v>
      </c>
      <c r="AC159" s="236"/>
      <c r="AE159" s="236"/>
      <c r="AF159" s="236"/>
    </row>
    <row r="160" spans="1:32" s="220" customFormat="1" ht="14.4" hidden="1" x14ac:dyDescent="0.3">
      <c r="A160" s="226" t="s">
        <v>6779</v>
      </c>
      <c r="B160" s="288" t="s">
        <v>7245</v>
      </c>
      <c r="C160" s="274">
        <v>0</v>
      </c>
      <c r="D160" s="274">
        <v>0</v>
      </c>
      <c r="E160" s="233">
        <f t="shared" si="19"/>
        <v>1250</v>
      </c>
      <c r="F160" s="233">
        <f t="shared" si="20"/>
        <v>476.78</v>
      </c>
      <c r="G160" s="178"/>
      <c r="H160" s="233">
        <f t="shared" si="21"/>
        <v>773.22</v>
      </c>
      <c r="I160" s="221"/>
      <c r="J160" s="233">
        <v>1250</v>
      </c>
      <c r="K160" s="233">
        <v>476.78</v>
      </c>
      <c r="L160" s="178"/>
      <c r="M160" s="233">
        <f t="shared" si="22"/>
        <v>773.22</v>
      </c>
      <c r="N160" s="221"/>
      <c r="O160" s="233">
        <v>0</v>
      </c>
      <c r="P160" s="233">
        <v>0</v>
      </c>
      <c r="Q160" s="178"/>
      <c r="R160" s="233">
        <f t="shared" si="23"/>
        <v>0</v>
      </c>
      <c r="S160" s="221"/>
      <c r="T160" s="219">
        <v>0</v>
      </c>
      <c r="U160" s="219">
        <v>0</v>
      </c>
      <c r="V160" s="178">
        <v>0</v>
      </c>
      <c r="W160" s="219">
        <f t="shared" si="24"/>
        <v>0</v>
      </c>
      <c r="X160" s="221"/>
      <c r="Y160" s="219">
        <v>0</v>
      </c>
      <c r="Z160" s="219">
        <v>0</v>
      </c>
      <c r="AA160" s="178">
        <v>0</v>
      </c>
      <c r="AB160" s="219">
        <f t="shared" si="25"/>
        <v>0</v>
      </c>
      <c r="AC160" s="236"/>
      <c r="AE160" s="236"/>
      <c r="AF160" s="236"/>
    </row>
    <row r="161" spans="1:32" s="221" customFormat="1" ht="14.4" hidden="1" x14ac:dyDescent="0.3">
      <c r="A161" s="226" t="s">
        <v>6780</v>
      </c>
      <c r="B161" s="288" t="s">
        <v>7246</v>
      </c>
      <c r="C161" s="274">
        <v>0</v>
      </c>
      <c r="D161" s="274">
        <v>0</v>
      </c>
      <c r="E161" s="233">
        <f t="shared" si="19"/>
        <v>2701.4956999999999</v>
      </c>
      <c r="F161" s="233">
        <f t="shared" si="20"/>
        <v>961.64300000000003</v>
      </c>
      <c r="G161" s="178"/>
      <c r="H161" s="233">
        <f t="shared" si="21"/>
        <v>1739.8526999999999</v>
      </c>
      <c r="J161" s="233">
        <v>2320</v>
      </c>
      <c r="K161" s="233">
        <v>948</v>
      </c>
      <c r="L161" s="178"/>
      <c r="M161" s="233">
        <f t="shared" si="22"/>
        <v>1372</v>
      </c>
      <c r="O161" s="233">
        <v>381.49570000000006</v>
      </c>
      <c r="P161" s="233">
        <v>13.643000000000001</v>
      </c>
      <c r="Q161" s="178"/>
      <c r="R161" s="233">
        <f t="shared" si="23"/>
        <v>367.85270000000003</v>
      </c>
      <c r="T161" s="219">
        <v>0</v>
      </c>
      <c r="U161" s="219">
        <v>0</v>
      </c>
      <c r="V161" s="178">
        <v>0</v>
      </c>
      <c r="W161" s="219">
        <f t="shared" si="24"/>
        <v>0</v>
      </c>
      <c r="Y161" s="219">
        <v>0</v>
      </c>
      <c r="Z161" s="219">
        <v>0</v>
      </c>
      <c r="AA161" s="178">
        <v>0</v>
      </c>
      <c r="AB161" s="219">
        <f t="shared" si="25"/>
        <v>0</v>
      </c>
      <c r="AC161" s="236"/>
      <c r="AD161" s="220"/>
      <c r="AE161" s="236"/>
      <c r="AF161" s="236"/>
    </row>
    <row r="162" spans="1:32" s="220" customFormat="1" ht="14.4" hidden="1" x14ac:dyDescent="0.3">
      <c r="A162" s="232" t="s">
        <v>6781</v>
      </c>
      <c r="B162" s="288" t="s">
        <v>7247</v>
      </c>
      <c r="C162" s="274">
        <v>0</v>
      </c>
      <c r="D162" s="274">
        <v>0</v>
      </c>
      <c r="E162" s="233">
        <f t="shared" si="19"/>
        <v>4466.2340000000004</v>
      </c>
      <c r="F162" s="233">
        <f t="shared" si="20"/>
        <v>3498.9656</v>
      </c>
      <c r="G162" s="178"/>
      <c r="H162" s="233">
        <f t="shared" si="21"/>
        <v>967.26840000000038</v>
      </c>
      <c r="I162" s="215"/>
      <c r="J162" s="233">
        <v>4466.2340000000004</v>
      </c>
      <c r="K162" s="233">
        <v>3498.9656</v>
      </c>
      <c r="L162" s="178"/>
      <c r="M162" s="233">
        <f t="shared" si="22"/>
        <v>967.26840000000038</v>
      </c>
      <c r="N162" s="215"/>
      <c r="O162" s="233">
        <v>0</v>
      </c>
      <c r="P162" s="233">
        <v>0</v>
      </c>
      <c r="Q162" s="178"/>
      <c r="R162" s="233">
        <f t="shared" si="23"/>
        <v>0</v>
      </c>
      <c r="S162" s="215"/>
      <c r="T162" s="219">
        <v>0</v>
      </c>
      <c r="U162" s="219">
        <v>0</v>
      </c>
      <c r="V162" s="178">
        <v>0</v>
      </c>
      <c r="W162" s="233">
        <f t="shared" si="24"/>
        <v>0</v>
      </c>
      <c r="X162" s="215"/>
      <c r="Y162" s="233">
        <v>0</v>
      </c>
      <c r="Z162" s="233">
        <v>0</v>
      </c>
      <c r="AA162" s="178">
        <v>0</v>
      </c>
      <c r="AB162" s="233">
        <f t="shared" si="25"/>
        <v>0</v>
      </c>
      <c r="AC162" s="236"/>
      <c r="AE162" s="236"/>
      <c r="AF162" s="236"/>
    </row>
    <row r="163" spans="1:32" s="220" customFormat="1" ht="14.4" hidden="1" x14ac:dyDescent="0.3">
      <c r="A163" s="226" t="s">
        <v>6782</v>
      </c>
      <c r="B163" s="288" t="s">
        <v>7248</v>
      </c>
      <c r="C163" s="274">
        <v>0</v>
      </c>
      <c r="D163" s="274">
        <v>0</v>
      </c>
      <c r="E163" s="233">
        <f t="shared" si="19"/>
        <v>6500</v>
      </c>
      <c r="F163" s="233">
        <f t="shared" si="20"/>
        <v>4058.5378269000003</v>
      </c>
      <c r="G163" s="178"/>
      <c r="H163" s="233">
        <f t="shared" si="21"/>
        <v>2441.4621730999997</v>
      </c>
      <c r="I163" s="221"/>
      <c r="J163" s="233">
        <v>6500</v>
      </c>
      <c r="K163" s="233">
        <v>4058.5378269000003</v>
      </c>
      <c r="L163" s="178"/>
      <c r="M163" s="233">
        <f t="shared" si="22"/>
        <v>2441.4621730999997</v>
      </c>
      <c r="N163" s="221"/>
      <c r="O163" s="233">
        <v>0</v>
      </c>
      <c r="P163" s="233">
        <v>0</v>
      </c>
      <c r="Q163" s="178"/>
      <c r="R163" s="233">
        <f t="shared" si="23"/>
        <v>0</v>
      </c>
      <c r="S163" s="221"/>
      <c r="T163" s="219">
        <v>0</v>
      </c>
      <c r="U163" s="219">
        <v>0</v>
      </c>
      <c r="V163" s="178">
        <v>0</v>
      </c>
      <c r="W163" s="219">
        <f t="shared" si="24"/>
        <v>0</v>
      </c>
      <c r="X163" s="221"/>
      <c r="Y163" s="219">
        <v>0</v>
      </c>
      <c r="Z163" s="219">
        <v>0</v>
      </c>
      <c r="AA163" s="178">
        <v>0</v>
      </c>
      <c r="AB163" s="219">
        <f t="shared" si="25"/>
        <v>0</v>
      </c>
      <c r="AC163" s="236"/>
      <c r="AE163" s="236"/>
      <c r="AF163" s="236"/>
    </row>
    <row r="164" spans="1:32" s="220" customFormat="1" ht="14.4" hidden="1" x14ac:dyDescent="0.3">
      <c r="A164" s="226" t="s">
        <v>6783</v>
      </c>
      <c r="B164" s="288" t="s">
        <v>7249</v>
      </c>
      <c r="C164" s="274">
        <v>0</v>
      </c>
      <c r="D164" s="274">
        <v>0</v>
      </c>
      <c r="E164" s="233">
        <f t="shared" si="19"/>
        <v>1321.0443</v>
      </c>
      <c r="F164" s="233">
        <f t="shared" si="20"/>
        <v>892.80581282000003</v>
      </c>
      <c r="G164" s="178"/>
      <c r="H164" s="233">
        <f t="shared" si="21"/>
        <v>428.23848717999999</v>
      </c>
      <c r="I164" s="221"/>
      <c r="J164" s="233">
        <v>1321.0443</v>
      </c>
      <c r="K164" s="233">
        <v>892.80581282000003</v>
      </c>
      <c r="L164" s="178"/>
      <c r="M164" s="233">
        <f t="shared" si="22"/>
        <v>428.23848717999999</v>
      </c>
      <c r="N164" s="221"/>
      <c r="O164" s="233">
        <v>0</v>
      </c>
      <c r="P164" s="233">
        <v>0</v>
      </c>
      <c r="Q164" s="178"/>
      <c r="R164" s="233">
        <f t="shared" si="23"/>
        <v>0</v>
      </c>
      <c r="S164" s="221"/>
      <c r="T164" s="219">
        <v>0</v>
      </c>
      <c r="U164" s="219">
        <v>0</v>
      </c>
      <c r="V164" s="178">
        <v>0</v>
      </c>
      <c r="W164" s="219">
        <f t="shared" si="24"/>
        <v>0</v>
      </c>
      <c r="X164" s="221"/>
      <c r="Y164" s="219">
        <v>0</v>
      </c>
      <c r="Z164" s="219">
        <v>0</v>
      </c>
      <c r="AA164" s="178">
        <v>0</v>
      </c>
      <c r="AB164" s="219">
        <f t="shared" si="25"/>
        <v>0</v>
      </c>
      <c r="AC164" s="236"/>
      <c r="AE164" s="236"/>
      <c r="AF164" s="236"/>
    </row>
    <row r="165" spans="1:32" s="220" customFormat="1" ht="13.2" x14ac:dyDescent="0.3">
      <c r="A165" s="212" t="s">
        <v>371</v>
      </c>
      <c r="B165" s="300" t="s">
        <v>7476</v>
      </c>
      <c r="C165" s="274">
        <v>0</v>
      </c>
      <c r="D165" s="274">
        <v>0</v>
      </c>
      <c r="E165" s="213">
        <f>+J165+O165+T165+Y165-C165</f>
        <v>183049.67559999996</v>
      </c>
      <c r="F165" s="213">
        <f>+K165+P165+U165+Z165-D165</f>
        <v>523611.82581209997</v>
      </c>
      <c r="G165" s="178"/>
      <c r="H165" s="213">
        <f t="shared" si="21"/>
        <v>-340562.15021210001</v>
      </c>
      <c r="I165" s="214"/>
      <c r="J165" s="213">
        <v>411606.91449999996</v>
      </c>
      <c r="K165" s="213">
        <v>530834.51817209995</v>
      </c>
      <c r="L165" s="178"/>
      <c r="M165" s="213">
        <f t="shared" si="22"/>
        <v>-119227.6036721</v>
      </c>
      <c r="N165" s="214"/>
      <c r="O165" s="213">
        <v>11578.784600000003</v>
      </c>
      <c r="P165" s="213">
        <v>6467.3118299999996</v>
      </c>
      <c r="Q165" s="178"/>
      <c r="R165" s="213">
        <f t="shared" si="23"/>
        <v>5111.472770000003</v>
      </c>
      <c r="S165" s="214"/>
      <c r="T165" s="213">
        <v>-136400</v>
      </c>
      <c r="U165" s="213">
        <v>-6590</v>
      </c>
      <c r="V165" s="178">
        <v>0</v>
      </c>
      <c r="W165" s="213">
        <f t="shared" si="24"/>
        <v>-129810</v>
      </c>
      <c r="X165" s="214"/>
      <c r="Y165" s="213">
        <v>-103736.0235</v>
      </c>
      <c r="Z165" s="213">
        <v>-7100.0041899999997</v>
      </c>
      <c r="AA165" s="178">
        <v>0</v>
      </c>
      <c r="AB165" s="213">
        <f t="shared" si="25"/>
        <v>-96636.019310000003</v>
      </c>
      <c r="AC165" s="236"/>
      <c r="AE165" s="236"/>
      <c r="AF165" s="236"/>
    </row>
    <row r="166" spans="1:32" s="220" customFormat="1" ht="14.4" hidden="1" x14ac:dyDescent="0.3">
      <c r="A166" s="226" t="s">
        <v>6784</v>
      </c>
      <c r="B166" s="288" t="s">
        <v>7250</v>
      </c>
      <c r="C166" s="274">
        <v>0</v>
      </c>
      <c r="D166" s="274">
        <v>0</v>
      </c>
      <c r="E166" s="233">
        <f t="shared" si="19"/>
        <v>2192.9598000000001</v>
      </c>
      <c r="F166" s="233">
        <f t="shared" si="20"/>
        <v>2192.9598000000001</v>
      </c>
      <c r="G166" s="178"/>
      <c r="H166" s="233">
        <f t="shared" si="21"/>
        <v>0</v>
      </c>
      <c r="I166" s="221"/>
      <c r="J166" s="233">
        <v>0</v>
      </c>
      <c r="K166" s="233">
        <v>0</v>
      </c>
      <c r="L166" s="178"/>
      <c r="M166" s="233">
        <f t="shared" si="22"/>
        <v>0</v>
      </c>
      <c r="N166" s="221"/>
      <c r="O166" s="233">
        <v>2192.9598000000001</v>
      </c>
      <c r="P166" s="233">
        <v>2192.9598000000001</v>
      </c>
      <c r="Q166" s="178"/>
      <c r="R166" s="233">
        <f t="shared" si="23"/>
        <v>0</v>
      </c>
      <c r="S166" s="221"/>
      <c r="T166" s="219">
        <v>0</v>
      </c>
      <c r="U166" s="219">
        <v>0</v>
      </c>
      <c r="V166" s="178">
        <v>0</v>
      </c>
      <c r="W166" s="219">
        <f t="shared" si="24"/>
        <v>0</v>
      </c>
      <c r="X166" s="221"/>
      <c r="Y166" s="219">
        <v>0</v>
      </c>
      <c r="Z166" s="219">
        <v>0</v>
      </c>
      <c r="AA166" s="178">
        <v>0</v>
      </c>
      <c r="AB166" s="219">
        <f t="shared" si="25"/>
        <v>0</v>
      </c>
      <c r="AC166" s="236"/>
      <c r="AE166" s="236"/>
      <c r="AF166" s="236"/>
    </row>
    <row r="167" spans="1:32" s="220" customFormat="1" ht="14.4" hidden="1" x14ac:dyDescent="0.3">
      <c r="A167" s="226" t="s">
        <v>6785</v>
      </c>
      <c r="B167" s="288" t="s">
        <v>7251</v>
      </c>
      <c r="C167" s="274">
        <v>0</v>
      </c>
      <c r="D167" s="274">
        <v>0</v>
      </c>
      <c r="E167" s="233">
        <f t="shared" si="19"/>
        <v>-231174.9859</v>
      </c>
      <c r="F167" s="233">
        <f t="shared" si="20"/>
        <v>-47183.794813999993</v>
      </c>
      <c r="G167" s="178"/>
      <c r="H167" s="233">
        <f t="shared" si="21"/>
        <v>-183991.19108600001</v>
      </c>
      <c r="I167" s="221"/>
      <c r="J167" s="233">
        <v>-231174.9859</v>
      </c>
      <c r="K167" s="233">
        <v>-47183.794813999993</v>
      </c>
      <c r="L167" s="178"/>
      <c r="M167" s="233">
        <f t="shared" si="22"/>
        <v>-183991.19108600001</v>
      </c>
      <c r="N167" s="221"/>
      <c r="O167" s="233">
        <v>0</v>
      </c>
      <c r="P167" s="233">
        <v>0</v>
      </c>
      <c r="Q167" s="178"/>
      <c r="R167" s="233">
        <f t="shared" si="23"/>
        <v>0</v>
      </c>
      <c r="S167" s="221"/>
      <c r="T167" s="219">
        <v>0</v>
      </c>
      <c r="U167" s="219">
        <v>0</v>
      </c>
      <c r="V167" s="178">
        <v>0</v>
      </c>
      <c r="W167" s="219">
        <f t="shared" si="24"/>
        <v>0</v>
      </c>
      <c r="X167" s="221"/>
      <c r="Y167" s="219">
        <v>0</v>
      </c>
      <c r="Z167" s="219">
        <v>0</v>
      </c>
      <c r="AA167" s="178">
        <v>0</v>
      </c>
      <c r="AB167" s="219">
        <f t="shared" si="25"/>
        <v>0</v>
      </c>
      <c r="AC167" s="236"/>
      <c r="AE167" s="236"/>
      <c r="AF167" s="236"/>
    </row>
    <row r="168" spans="1:32" s="220" customFormat="1" ht="14.4" hidden="1" x14ac:dyDescent="0.3">
      <c r="A168" s="317" t="s">
        <v>6786</v>
      </c>
      <c r="B168" s="288" t="s">
        <v>7252</v>
      </c>
      <c r="C168" s="274">
        <v>0</v>
      </c>
      <c r="D168" s="274">
        <v>0</v>
      </c>
      <c r="E168" s="233">
        <f t="shared" si="19"/>
        <v>-275951.1237</v>
      </c>
      <c r="F168" s="233">
        <f t="shared" si="20"/>
        <v>-9415.6521599999996</v>
      </c>
      <c r="G168" s="178"/>
      <c r="H168" s="233">
        <f t="shared" si="21"/>
        <v>-266535.47154</v>
      </c>
      <c r="I168" s="215"/>
      <c r="J168" s="233">
        <v>-45200.925000000003</v>
      </c>
      <c r="K168" s="233">
        <v>0</v>
      </c>
      <c r="L168" s="178"/>
      <c r="M168" s="233">
        <f t="shared" si="22"/>
        <v>-45200.925000000003</v>
      </c>
      <c r="N168" s="215"/>
      <c r="O168" s="233">
        <v>9385.8248000000021</v>
      </c>
      <c r="P168" s="233">
        <v>4274.35203</v>
      </c>
      <c r="Q168" s="178"/>
      <c r="R168" s="233">
        <f t="shared" si="23"/>
        <v>5111.4727700000021</v>
      </c>
      <c r="S168" s="215"/>
      <c r="T168" s="219">
        <v>-136400</v>
      </c>
      <c r="U168" s="219">
        <v>-6590</v>
      </c>
      <c r="V168" s="178">
        <v>0</v>
      </c>
      <c r="W168" s="233">
        <f t="shared" si="24"/>
        <v>-129810</v>
      </c>
      <c r="X168" s="215"/>
      <c r="Y168" s="233">
        <v>-103736.0235</v>
      </c>
      <c r="Z168" s="233">
        <v>-7100.0041899999997</v>
      </c>
      <c r="AA168" s="178">
        <v>0</v>
      </c>
      <c r="AB168" s="233">
        <f t="shared" si="25"/>
        <v>-96636.019310000003</v>
      </c>
      <c r="AC168" s="236"/>
      <c r="AE168" s="236"/>
      <c r="AF168" s="236"/>
    </row>
    <row r="169" spans="1:32" s="220" customFormat="1" ht="14.4" hidden="1" x14ac:dyDescent="0.3">
      <c r="A169" s="226" t="s">
        <v>6787</v>
      </c>
      <c r="B169" s="288" t="s">
        <v>7253</v>
      </c>
      <c r="C169" s="274">
        <v>0</v>
      </c>
      <c r="D169" s="274">
        <v>0</v>
      </c>
      <c r="E169" s="233">
        <f t="shared" si="19"/>
        <v>489746.4154</v>
      </c>
      <c r="F169" s="233">
        <f t="shared" si="20"/>
        <v>419991.97513460997</v>
      </c>
      <c r="G169" s="178"/>
      <c r="H169" s="233">
        <f t="shared" si="21"/>
        <v>69754.440265390032</v>
      </c>
      <c r="I169" s="221"/>
      <c r="J169" s="233">
        <v>489746.4154</v>
      </c>
      <c r="K169" s="233">
        <v>419991.97513460997</v>
      </c>
      <c r="L169" s="178"/>
      <c r="M169" s="233">
        <f t="shared" si="22"/>
        <v>69754.440265390032</v>
      </c>
      <c r="N169" s="221"/>
      <c r="O169" s="233">
        <v>0</v>
      </c>
      <c r="P169" s="233">
        <v>0</v>
      </c>
      <c r="Q169" s="178"/>
      <c r="R169" s="233">
        <f t="shared" si="23"/>
        <v>0</v>
      </c>
      <c r="S169" s="221"/>
      <c r="T169" s="219">
        <v>0</v>
      </c>
      <c r="U169" s="219">
        <v>0</v>
      </c>
      <c r="V169" s="178">
        <v>0</v>
      </c>
      <c r="W169" s="219">
        <f t="shared" si="24"/>
        <v>0</v>
      </c>
      <c r="X169" s="221"/>
      <c r="Y169" s="219">
        <v>0</v>
      </c>
      <c r="Z169" s="219">
        <v>0</v>
      </c>
      <c r="AA169" s="178">
        <v>0</v>
      </c>
      <c r="AB169" s="219">
        <f t="shared" si="25"/>
        <v>0</v>
      </c>
      <c r="AC169" s="236"/>
      <c r="AE169" s="236"/>
      <c r="AF169" s="236"/>
    </row>
    <row r="170" spans="1:32" s="220" customFormat="1" ht="14.4" hidden="1" x14ac:dyDescent="0.3">
      <c r="A170" s="226" t="s">
        <v>6788</v>
      </c>
      <c r="B170" s="288" t="s">
        <v>7254</v>
      </c>
      <c r="C170" s="274">
        <v>0</v>
      </c>
      <c r="D170" s="274">
        <v>0</v>
      </c>
      <c r="E170" s="233">
        <f t="shared" si="19"/>
        <v>198236.41</v>
      </c>
      <c r="F170" s="233">
        <f t="shared" si="20"/>
        <v>158026.33785148998</v>
      </c>
      <c r="G170" s="178"/>
      <c r="H170" s="233">
        <f t="shared" si="21"/>
        <v>40210.072148510022</v>
      </c>
      <c r="I170" s="221"/>
      <c r="J170" s="233">
        <v>198236.41</v>
      </c>
      <c r="K170" s="233">
        <v>158026.33785148998</v>
      </c>
      <c r="L170" s="178"/>
      <c r="M170" s="233">
        <f t="shared" si="22"/>
        <v>40210.072148510022</v>
      </c>
      <c r="N170" s="221"/>
      <c r="O170" s="233">
        <v>0</v>
      </c>
      <c r="P170" s="233">
        <v>0</v>
      </c>
      <c r="Q170" s="178"/>
      <c r="R170" s="233">
        <f t="shared" si="23"/>
        <v>0</v>
      </c>
      <c r="S170" s="221"/>
      <c r="T170" s="219">
        <v>0</v>
      </c>
      <c r="U170" s="219">
        <v>0</v>
      </c>
      <c r="V170" s="178">
        <v>0</v>
      </c>
      <c r="W170" s="219">
        <f t="shared" si="24"/>
        <v>0</v>
      </c>
      <c r="X170" s="221"/>
      <c r="Y170" s="219">
        <v>0</v>
      </c>
      <c r="Z170" s="219">
        <v>0</v>
      </c>
      <c r="AA170" s="178">
        <v>0</v>
      </c>
      <c r="AB170" s="219">
        <f t="shared" si="25"/>
        <v>0</v>
      </c>
      <c r="AC170" s="236"/>
      <c r="AE170" s="236"/>
      <c r="AF170" s="236"/>
    </row>
    <row r="171" spans="1:32" s="220" customFormat="1" ht="13.2" x14ac:dyDescent="0.3">
      <c r="A171" s="212" t="s">
        <v>372</v>
      </c>
      <c r="B171" s="300" t="s">
        <v>7477</v>
      </c>
      <c r="C171" s="274">
        <v>0</v>
      </c>
      <c r="D171" s="274">
        <v>0</v>
      </c>
      <c r="E171" s="213">
        <f>+J171+O171+T171+Y171-C171</f>
        <v>72656.898099999991</v>
      </c>
      <c r="F171" s="213">
        <f>+K171+P171+U171+Z171-D171</f>
        <v>47825.760832660009</v>
      </c>
      <c r="G171" s="178"/>
      <c r="H171" s="213">
        <f t="shared" si="21"/>
        <v>24831.137267339982</v>
      </c>
      <c r="I171" s="214"/>
      <c r="J171" s="213">
        <v>54927.035399999993</v>
      </c>
      <c r="K171" s="213">
        <v>41416.049709360006</v>
      </c>
      <c r="L171" s="178"/>
      <c r="M171" s="213">
        <f t="shared" si="22"/>
        <v>13510.985690639987</v>
      </c>
      <c r="N171" s="214"/>
      <c r="O171" s="213">
        <v>17729.862699999998</v>
      </c>
      <c r="P171" s="213">
        <v>6409.7111233000005</v>
      </c>
      <c r="Q171" s="178"/>
      <c r="R171" s="213">
        <f t="shared" si="23"/>
        <v>11320.151576699998</v>
      </c>
      <c r="S171" s="214"/>
      <c r="T171" s="213">
        <v>0</v>
      </c>
      <c r="U171" s="213">
        <v>0</v>
      </c>
      <c r="V171" s="178">
        <v>0</v>
      </c>
      <c r="W171" s="213">
        <f t="shared" si="24"/>
        <v>0</v>
      </c>
      <c r="X171" s="214"/>
      <c r="Y171" s="213">
        <v>0</v>
      </c>
      <c r="Z171" s="213">
        <v>0</v>
      </c>
      <c r="AA171" s="178">
        <v>0</v>
      </c>
      <c r="AB171" s="213">
        <f t="shared" si="25"/>
        <v>0</v>
      </c>
      <c r="AC171" s="236"/>
      <c r="AE171" s="236"/>
      <c r="AF171" s="236"/>
    </row>
    <row r="172" spans="1:32" s="220" customFormat="1" ht="14.4" hidden="1" x14ac:dyDescent="0.3">
      <c r="A172" s="226" t="s">
        <v>6789</v>
      </c>
      <c r="B172" s="288" t="s">
        <v>7255</v>
      </c>
      <c r="C172" s="274">
        <v>0</v>
      </c>
      <c r="D172" s="274">
        <v>0</v>
      </c>
      <c r="E172" s="233">
        <f t="shared" si="19"/>
        <v>28818.137699999996</v>
      </c>
      <c r="F172" s="233">
        <f t="shared" si="20"/>
        <v>26602.963845129998</v>
      </c>
      <c r="G172" s="178"/>
      <c r="H172" s="233">
        <f t="shared" si="21"/>
        <v>2215.1738548699977</v>
      </c>
      <c r="I172" s="221"/>
      <c r="J172" s="233">
        <v>28818.137699999996</v>
      </c>
      <c r="K172" s="233">
        <v>26602.963845129998</v>
      </c>
      <c r="L172" s="178"/>
      <c r="M172" s="233">
        <f t="shared" si="22"/>
        <v>2215.1738548699977</v>
      </c>
      <c r="N172" s="221"/>
      <c r="O172" s="233">
        <v>0</v>
      </c>
      <c r="P172" s="233">
        <v>0</v>
      </c>
      <c r="Q172" s="178"/>
      <c r="R172" s="233">
        <f t="shared" si="23"/>
        <v>0</v>
      </c>
      <c r="S172" s="221"/>
      <c r="T172" s="219">
        <v>0</v>
      </c>
      <c r="U172" s="219">
        <v>0</v>
      </c>
      <c r="V172" s="178">
        <v>0</v>
      </c>
      <c r="W172" s="219">
        <f t="shared" si="24"/>
        <v>0</v>
      </c>
      <c r="X172" s="221"/>
      <c r="Y172" s="219">
        <v>0</v>
      </c>
      <c r="Z172" s="219">
        <v>0</v>
      </c>
      <c r="AA172" s="178">
        <v>0</v>
      </c>
      <c r="AB172" s="219">
        <f t="shared" si="25"/>
        <v>0</v>
      </c>
      <c r="AC172" s="236"/>
      <c r="AE172" s="236"/>
      <c r="AF172" s="236"/>
    </row>
    <row r="173" spans="1:32" s="220" customFormat="1" ht="14.4" hidden="1" x14ac:dyDescent="0.3">
      <c r="A173" s="226" t="s">
        <v>6790</v>
      </c>
      <c r="B173" s="288" t="s">
        <v>7256</v>
      </c>
      <c r="C173" s="274">
        <v>0</v>
      </c>
      <c r="D173" s="274">
        <v>0</v>
      </c>
      <c r="E173" s="233">
        <f t="shared" si="19"/>
        <v>3874.2570000000001</v>
      </c>
      <c r="F173" s="233">
        <f t="shared" si="20"/>
        <v>1512.68</v>
      </c>
      <c r="G173" s="178"/>
      <c r="H173" s="233">
        <f t="shared" si="21"/>
        <v>2361.5770000000002</v>
      </c>
      <c r="I173" s="221"/>
      <c r="J173" s="233">
        <v>3874.2570000000001</v>
      </c>
      <c r="K173" s="233">
        <v>1512.68</v>
      </c>
      <c r="L173" s="178"/>
      <c r="M173" s="233">
        <f t="shared" si="22"/>
        <v>2361.5770000000002</v>
      </c>
      <c r="N173" s="221"/>
      <c r="O173" s="233">
        <v>0</v>
      </c>
      <c r="P173" s="233">
        <v>0</v>
      </c>
      <c r="Q173" s="178"/>
      <c r="R173" s="233">
        <f t="shared" si="23"/>
        <v>0</v>
      </c>
      <c r="S173" s="221"/>
      <c r="T173" s="219">
        <v>0</v>
      </c>
      <c r="U173" s="219">
        <v>0</v>
      </c>
      <c r="V173" s="178">
        <v>0</v>
      </c>
      <c r="W173" s="219">
        <f t="shared" si="24"/>
        <v>0</v>
      </c>
      <c r="X173" s="221"/>
      <c r="Y173" s="219">
        <v>0</v>
      </c>
      <c r="Z173" s="219">
        <v>0</v>
      </c>
      <c r="AA173" s="178">
        <v>0</v>
      </c>
      <c r="AB173" s="219">
        <f t="shared" si="25"/>
        <v>0</v>
      </c>
      <c r="AC173" s="236"/>
      <c r="AE173" s="236"/>
      <c r="AF173" s="236"/>
    </row>
    <row r="174" spans="1:32" s="220" customFormat="1" ht="14.4" hidden="1" x14ac:dyDescent="0.3">
      <c r="A174" s="226" t="s">
        <v>6791</v>
      </c>
      <c r="B174" s="288" t="s">
        <v>7257</v>
      </c>
      <c r="C174" s="274">
        <v>0</v>
      </c>
      <c r="D174" s="274">
        <v>0</v>
      </c>
      <c r="E174" s="233">
        <f t="shared" si="19"/>
        <v>1846.2953000000002</v>
      </c>
      <c r="F174" s="233">
        <f t="shared" si="20"/>
        <v>1641.3819710000002</v>
      </c>
      <c r="G174" s="178"/>
      <c r="H174" s="233">
        <f t="shared" si="21"/>
        <v>204.91332899999998</v>
      </c>
      <c r="I174" s="221"/>
      <c r="J174" s="233">
        <v>0</v>
      </c>
      <c r="K174" s="233">
        <v>0</v>
      </c>
      <c r="L174" s="178"/>
      <c r="M174" s="233">
        <f t="shared" si="22"/>
        <v>0</v>
      </c>
      <c r="N174" s="221"/>
      <c r="O174" s="233">
        <v>1846.2953000000002</v>
      </c>
      <c r="P174" s="233">
        <v>1641.3819710000002</v>
      </c>
      <c r="Q174" s="178"/>
      <c r="R174" s="233">
        <f t="shared" si="23"/>
        <v>204.91332899999998</v>
      </c>
      <c r="S174" s="221"/>
      <c r="T174" s="219">
        <v>0</v>
      </c>
      <c r="U174" s="219">
        <v>0</v>
      </c>
      <c r="V174" s="178">
        <v>0</v>
      </c>
      <c r="W174" s="219">
        <f t="shared" si="24"/>
        <v>0</v>
      </c>
      <c r="X174" s="221"/>
      <c r="Y174" s="219">
        <v>0</v>
      </c>
      <c r="Z174" s="219">
        <v>0</v>
      </c>
      <c r="AA174" s="178">
        <v>0</v>
      </c>
      <c r="AB174" s="219">
        <f t="shared" si="25"/>
        <v>0</v>
      </c>
      <c r="AC174" s="236"/>
      <c r="AE174" s="236"/>
      <c r="AF174" s="236"/>
    </row>
    <row r="175" spans="1:32" s="220" customFormat="1" ht="14.4" hidden="1" x14ac:dyDescent="0.3">
      <c r="A175" s="226" t="s">
        <v>6792</v>
      </c>
      <c r="B175" s="288" t="s">
        <v>7258</v>
      </c>
      <c r="C175" s="274">
        <v>0</v>
      </c>
      <c r="D175" s="274">
        <v>0</v>
      </c>
      <c r="E175" s="233">
        <f t="shared" si="19"/>
        <v>230</v>
      </c>
      <c r="F175" s="233">
        <f t="shared" si="20"/>
        <v>226.078508</v>
      </c>
      <c r="G175" s="178"/>
      <c r="H175" s="233">
        <f t="shared" si="21"/>
        <v>3.9214920000000006</v>
      </c>
      <c r="I175" s="221"/>
      <c r="J175" s="233">
        <v>230</v>
      </c>
      <c r="K175" s="233">
        <v>226.078508</v>
      </c>
      <c r="L175" s="178"/>
      <c r="M175" s="233">
        <f t="shared" si="22"/>
        <v>3.9214920000000006</v>
      </c>
      <c r="N175" s="221"/>
      <c r="O175" s="233">
        <v>0</v>
      </c>
      <c r="P175" s="233">
        <v>0</v>
      </c>
      <c r="Q175" s="178"/>
      <c r="R175" s="233">
        <f t="shared" si="23"/>
        <v>0</v>
      </c>
      <c r="S175" s="221"/>
      <c r="T175" s="219">
        <v>0</v>
      </c>
      <c r="U175" s="219">
        <v>0</v>
      </c>
      <c r="V175" s="178">
        <v>0</v>
      </c>
      <c r="W175" s="219">
        <f t="shared" si="24"/>
        <v>0</v>
      </c>
      <c r="X175" s="221"/>
      <c r="Y175" s="219">
        <v>0</v>
      </c>
      <c r="Z175" s="219">
        <v>0</v>
      </c>
      <c r="AA175" s="178">
        <v>0</v>
      </c>
      <c r="AB175" s="219">
        <f t="shared" si="25"/>
        <v>0</v>
      </c>
      <c r="AC175" s="236"/>
      <c r="AE175" s="236"/>
      <c r="AF175" s="236"/>
    </row>
    <row r="176" spans="1:32" s="220" customFormat="1" ht="14.4" hidden="1" x14ac:dyDescent="0.3">
      <c r="A176" s="226" t="s">
        <v>6793</v>
      </c>
      <c r="B176" s="288" t="s">
        <v>7259</v>
      </c>
      <c r="C176" s="274">
        <v>0</v>
      </c>
      <c r="D176" s="274">
        <v>0</v>
      </c>
      <c r="E176" s="233">
        <f t="shared" si="19"/>
        <v>6</v>
      </c>
      <c r="F176" s="233">
        <f t="shared" si="20"/>
        <v>0</v>
      </c>
      <c r="G176" s="178"/>
      <c r="H176" s="233">
        <f t="shared" si="21"/>
        <v>6</v>
      </c>
      <c r="I176" s="221"/>
      <c r="J176" s="233">
        <v>0</v>
      </c>
      <c r="K176" s="233">
        <v>0</v>
      </c>
      <c r="L176" s="178"/>
      <c r="M176" s="233">
        <f t="shared" si="22"/>
        <v>0</v>
      </c>
      <c r="N176" s="221"/>
      <c r="O176" s="233">
        <v>6</v>
      </c>
      <c r="P176" s="233">
        <v>0</v>
      </c>
      <c r="Q176" s="178"/>
      <c r="R176" s="233">
        <f t="shared" si="23"/>
        <v>6</v>
      </c>
      <c r="S176" s="221"/>
      <c r="T176" s="219">
        <v>0</v>
      </c>
      <c r="U176" s="219">
        <v>0</v>
      </c>
      <c r="V176" s="178">
        <v>0</v>
      </c>
      <c r="W176" s="219">
        <f t="shared" si="24"/>
        <v>0</v>
      </c>
      <c r="X176" s="221"/>
      <c r="Y176" s="219">
        <v>0</v>
      </c>
      <c r="Z176" s="219">
        <v>0</v>
      </c>
      <c r="AA176" s="178">
        <v>0</v>
      </c>
      <c r="AB176" s="219">
        <f t="shared" si="25"/>
        <v>0</v>
      </c>
      <c r="AC176" s="236"/>
      <c r="AE176" s="236"/>
      <c r="AF176" s="236"/>
    </row>
    <row r="177" spans="1:32" s="220" customFormat="1" ht="14.4" hidden="1" x14ac:dyDescent="0.3">
      <c r="A177" s="226" t="s">
        <v>6794</v>
      </c>
      <c r="B177" s="288" t="s">
        <v>7260</v>
      </c>
      <c r="C177" s="274">
        <v>0</v>
      </c>
      <c r="D177" s="274">
        <v>0</v>
      </c>
      <c r="E177" s="233">
        <f t="shared" si="19"/>
        <v>50.547800000000002</v>
      </c>
      <c r="F177" s="233">
        <f t="shared" si="20"/>
        <v>48.545839000000001</v>
      </c>
      <c r="G177" s="178"/>
      <c r="H177" s="233">
        <f t="shared" si="21"/>
        <v>2.0019610000000014</v>
      </c>
      <c r="I177" s="221"/>
      <c r="J177" s="233">
        <v>50.547800000000002</v>
      </c>
      <c r="K177" s="233">
        <v>48.545839000000001</v>
      </c>
      <c r="L177" s="178"/>
      <c r="M177" s="233">
        <f t="shared" si="22"/>
        <v>2.0019610000000014</v>
      </c>
      <c r="N177" s="221"/>
      <c r="O177" s="233">
        <v>0</v>
      </c>
      <c r="P177" s="233">
        <v>0</v>
      </c>
      <c r="Q177" s="178"/>
      <c r="R177" s="233">
        <f t="shared" si="23"/>
        <v>0</v>
      </c>
      <c r="S177" s="221"/>
      <c r="T177" s="219">
        <v>0</v>
      </c>
      <c r="U177" s="219">
        <v>0</v>
      </c>
      <c r="V177" s="178">
        <v>0</v>
      </c>
      <c r="W177" s="219">
        <f t="shared" si="24"/>
        <v>0</v>
      </c>
      <c r="X177" s="221"/>
      <c r="Y177" s="219">
        <v>0</v>
      </c>
      <c r="Z177" s="219">
        <v>0</v>
      </c>
      <c r="AA177" s="178">
        <v>0</v>
      </c>
      <c r="AB177" s="219">
        <f t="shared" si="25"/>
        <v>0</v>
      </c>
      <c r="AC177" s="236"/>
      <c r="AE177" s="236"/>
      <c r="AF177" s="236"/>
    </row>
    <row r="178" spans="1:32" s="220" customFormat="1" ht="14.4" hidden="1" x14ac:dyDescent="0.3">
      <c r="A178" s="226" t="s">
        <v>6795</v>
      </c>
      <c r="B178" s="288" t="s">
        <v>7261</v>
      </c>
      <c r="C178" s="274">
        <v>0</v>
      </c>
      <c r="D178" s="274">
        <v>0</v>
      </c>
      <c r="E178" s="233">
        <f t="shared" si="19"/>
        <v>1175.2085</v>
      </c>
      <c r="F178" s="233">
        <f t="shared" si="20"/>
        <v>1152.3091260000001</v>
      </c>
      <c r="G178" s="178"/>
      <c r="H178" s="233">
        <f t="shared" si="21"/>
        <v>22.899373999999852</v>
      </c>
      <c r="I178" s="221"/>
      <c r="J178" s="233">
        <v>1175.2085</v>
      </c>
      <c r="K178" s="233">
        <v>1152.3091260000001</v>
      </c>
      <c r="L178" s="178"/>
      <c r="M178" s="233">
        <f t="shared" si="22"/>
        <v>22.899373999999852</v>
      </c>
      <c r="N178" s="221"/>
      <c r="O178" s="233">
        <v>0</v>
      </c>
      <c r="P178" s="233">
        <v>0</v>
      </c>
      <c r="Q178" s="178"/>
      <c r="R178" s="233">
        <f t="shared" si="23"/>
        <v>0</v>
      </c>
      <c r="S178" s="221"/>
      <c r="T178" s="219">
        <v>0</v>
      </c>
      <c r="U178" s="219">
        <v>0</v>
      </c>
      <c r="V178" s="178">
        <v>0</v>
      </c>
      <c r="W178" s="219">
        <f t="shared" si="24"/>
        <v>0</v>
      </c>
      <c r="X178" s="221"/>
      <c r="Y178" s="219">
        <v>0</v>
      </c>
      <c r="Z178" s="219">
        <v>0</v>
      </c>
      <c r="AA178" s="178">
        <v>0</v>
      </c>
      <c r="AB178" s="219">
        <f t="shared" si="25"/>
        <v>0</v>
      </c>
      <c r="AC178" s="236"/>
      <c r="AE178" s="236"/>
      <c r="AF178" s="236"/>
    </row>
    <row r="179" spans="1:32" s="220" customFormat="1" ht="14.4" hidden="1" x14ac:dyDescent="0.3">
      <c r="A179" s="226" t="s">
        <v>6796</v>
      </c>
      <c r="B179" s="288" t="s">
        <v>7262</v>
      </c>
      <c r="C179" s="274">
        <v>0</v>
      </c>
      <c r="D179" s="274">
        <v>0</v>
      </c>
      <c r="E179" s="233">
        <f t="shared" si="19"/>
        <v>5.2182000000000004</v>
      </c>
      <c r="F179" s="233">
        <f t="shared" si="20"/>
        <v>4.5610999999999997</v>
      </c>
      <c r="G179" s="178"/>
      <c r="H179" s="233">
        <f t="shared" si="21"/>
        <v>0.65710000000000068</v>
      </c>
      <c r="I179" s="221"/>
      <c r="J179" s="233">
        <v>5.2182000000000004</v>
      </c>
      <c r="K179" s="233">
        <v>4.5610999999999997</v>
      </c>
      <c r="L179" s="178"/>
      <c r="M179" s="233">
        <f t="shared" si="22"/>
        <v>0.65710000000000068</v>
      </c>
      <c r="N179" s="221"/>
      <c r="O179" s="233">
        <v>0</v>
      </c>
      <c r="P179" s="233">
        <v>0</v>
      </c>
      <c r="Q179" s="178"/>
      <c r="R179" s="233">
        <f t="shared" si="23"/>
        <v>0</v>
      </c>
      <c r="S179" s="221"/>
      <c r="T179" s="219">
        <v>0</v>
      </c>
      <c r="U179" s="219">
        <v>0</v>
      </c>
      <c r="V179" s="178">
        <v>0</v>
      </c>
      <c r="W179" s="219">
        <f t="shared" si="24"/>
        <v>0</v>
      </c>
      <c r="X179" s="221"/>
      <c r="Y179" s="219">
        <v>0</v>
      </c>
      <c r="Z179" s="219">
        <v>0</v>
      </c>
      <c r="AA179" s="178">
        <v>0</v>
      </c>
      <c r="AB179" s="219">
        <f t="shared" si="25"/>
        <v>0</v>
      </c>
      <c r="AC179" s="236"/>
      <c r="AE179" s="236"/>
      <c r="AF179" s="236"/>
    </row>
    <row r="180" spans="1:32" s="220" customFormat="1" ht="14.4" hidden="1" x14ac:dyDescent="0.3">
      <c r="A180" s="226" t="s">
        <v>6797</v>
      </c>
      <c r="B180" s="288" t="s">
        <v>7263</v>
      </c>
      <c r="C180" s="274">
        <v>0</v>
      </c>
      <c r="D180" s="274">
        <v>0</v>
      </c>
      <c r="E180" s="233">
        <f t="shared" si="19"/>
        <v>0</v>
      </c>
      <c r="F180" s="233">
        <f t="shared" si="20"/>
        <v>0</v>
      </c>
      <c r="G180" s="178"/>
      <c r="H180" s="233">
        <f t="shared" si="21"/>
        <v>0</v>
      </c>
      <c r="I180" s="221"/>
      <c r="J180" s="233">
        <v>0</v>
      </c>
      <c r="K180" s="233">
        <v>0</v>
      </c>
      <c r="L180" s="178"/>
      <c r="M180" s="233">
        <f t="shared" si="22"/>
        <v>0</v>
      </c>
      <c r="N180" s="221"/>
      <c r="O180" s="233">
        <v>0</v>
      </c>
      <c r="P180" s="233">
        <v>0</v>
      </c>
      <c r="Q180" s="178"/>
      <c r="R180" s="233">
        <f t="shared" si="23"/>
        <v>0</v>
      </c>
      <c r="S180" s="221"/>
      <c r="T180" s="219">
        <v>0</v>
      </c>
      <c r="U180" s="219">
        <v>0</v>
      </c>
      <c r="V180" s="178">
        <v>0</v>
      </c>
      <c r="W180" s="219">
        <f t="shared" si="24"/>
        <v>0</v>
      </c>
      <c r="X180" s="221"/>
      <c r="Y180" s="219">
        <v>0</v>
      </c>
      <c r="Z180" s="219">
        <v>0</v>
      </c>
      <c r="AA180" s="178">
        <v>0</v>
      </c>
      <c r="AB180" s="219">
        <f t="shared" si="25"/>
        <v>0</v>
      </c>
      <c r="AC180" s="236"/>
      <c r="AE180" s="236"/>
      <c r="AF180" s="236"/>
    </row>
    <row r="181" spans="1:32" s="220" customFormat="1" ht="14.4" hidden="1" x14ac:dyDescent="0.3">
      <c r="A181" s="226" t="s">
        <v>6798</v>
      </c>
      <c r="B181" s="288" t="s">
        <v>7264</v>
      </c>
      <c r="C181" s="274">
        <v>0</v>
      </c>
      <c r="D181" s="274">
        <v>0</v>
      </c>
      <c r="E181" s="233">
        <f t="shared" si="19"/>
        <v>19.462</v>
      </c>
      <c r="F181" s="233">
        <f t="shared" si="20"/>
        <v>19.462</v>
      </c>
      <c r="G181" s="178"/>
      <c r="H181" s="233">
        <f t="shared" si="21"/>
        <v>0</v>
      </c>
      <c r="I181" s="221"/>
      <c r="J181" s="233">
        <v>19.462</v>
      </c>
      <c r="K181" s="233">
        <v>19.462</v>
      </c>
      <c r="L181" s="178"/>
      <c r="M181" s="233">
        <f t="shared" si="22"/>
        <v>0</v>
      </c>
      <c r="N181" s="221"/>
      <c r="O181" s="233">
        <v>0</v>
      </c>
      <c r="P181" s="233">
        <v>0</v>
      </c>
      <c r="Q181" s="178"/>
      <c r="R181" s="233">
        <f t="shared" si="23"/>
        <v>0</v>
      </c>
      <c r="S181" s="221"/>
      <c r="T181" s="219">
        <v>0</v>
      </c>
      <c r="U181" s="219">
        <v>0</v>
      </c>
      <c r="V181" s="178">
        <v>0</v>
      </c>
      <c r="W181" s="219">
        <f t="shared" si="24"/>
        <v>0</v>
      </c>
      <c r="X181" s="221"/>
      <c r="Y181" s="219">
        <v>0</v>
      </c>
      <c r="Z181" s="219">
        <v>0</v>
      </c>
      <c r="AA181" s="178">
        <v>0</v>
      </c>
      <c r="AB181" s="219">
        <f t="shared" si="25"/>
        <v>0</v>
      </c>
      <c r="AC181" s="236"/>
      <c r="AE181" s="236"/>
      <c r="AF181" s="236"/>
    </row>
    <row r="182" spans="1:32" s="220" customFormat="1" ht="14.4" hidden="1" x14ac:dyDescent="0.3">
      <c r="A182" s="226" t="s">
        <v>6799</v>
      </c>
      <c r="B182" s="288" t="s">
        <v>7265</v>
      </c>
      <c r="C182" s="274">
        <v>0</v>
      </c>
      <c r="D182" s="274">
        <v>0</v>
      </c>
      <c r="E182" s="233">
        <f t="shared" si="19"/>
        <v>2.9988000000000001</v>
      </c>
      <c r="F182" s="233">
        <f t="shared" si="20"/>
        <v>2.9988000000000001</v>
      </c>
      <c r="G182" s="178"/>
      <c r="H182" s="233">
        <f t="shared" si="21"/>
        <v>0</v>
      </c>
      <c r="I182" s="221"/>
      <c r="J182" s="233">
        <v>2.9988000000000001</v>
      </c>
      <c r="K182" s="233">
        <v>2.9988000000000001</v>
      </c>
      <c r="L182" s="178"/>
      <c r="M182" s="233">
        <f t="shared" si="22"/>
        <v>0</v>
      </c>
      <c r="N182" s="221"/>
      <c r="O182" s="233">
        <v>0</v>
      </c>
      <c r="P182" s="233">
        <v>0</v>
      </c>
      <c r="Q182" s="178"/>
      <c r="R182" s="233">
        <f t="shared" si="23"/>
        <v>0</v>
      </c>
      <c r="S182" s="221"/>
      <c r="T182" s="219">
        <v>0</v>
      </c>
      <c r="U182" s="219">
        <v>0</v>
      </c>
      <c r="V182" s="178">
        <v>0</v>
      </c>
      <c r="W182" s="219">
        <f t="shared" si="24"/>
        <v>0</v>
      </c>
      <c r="X182" s="221"/>
      <c r="Y182" s="219">
        <v>0</v>
      </c>
      <c r="Z182" s="219">
        <v>0</v>
      </c>
      <c r="AA182" s="178">
        <v>0</v>
      </c>
      <c r="AB182" s="219">
        <f t="shared" si="25"/>
        <v>0</v>
      </c>
      <c r="AC182" s="236"/>
      <c r="AE182" s="236"/>
      <c r="AF182" s="236"/>
    </row>
    <row r="183" spans="1:32" s="220" customFormat="1" ht="14.4" hidden="1" x14ac:dyDescent="0.3">
      <c r="A183" s="226" t="s">
        <v>6800</v>
      </c>
      <c r="B183" s="288" t="s">
        <v>7266</v>
      </c>
      <c r="C183" s="274">
        <v>0</v>
      </c>
      <c r="D183" s="274">
        <v>0</v>
      </c>
      <c r="E183" s="233">
        <f t="shared" si="19"/>
        <v>429.91550000000001</v>
      </c>
      <c r="F183" s="233">
        <f t="shared" si="20"/>
        <v>405.80909200000002</v>
      </c>
      <c r="G183" s="178"/>
      <c r="H183" s="233">
        <f t="shared" si="21"/>
        <v>24.106407999999988</v>
      </c>
      <c r="I183" s="221"/>
      <c r="J183" s="233">
        <v>429.91550000000001</v>
      </c>
      <c r="K183" s="233">
        <v>405.80909200000002</v>
      </c>
      <c r="L183" s="178"/>
      <c r="M183" s="233">
        <f t="shared" si="22"/>
        <v>24.106407999999988</v>
      </c>
      <c r="N183" s="221"/>
      <c r="O183" s="233">
        <v>0</v>
      </c>
      <c r="P183" s="233">
        <v>0</v>
      </c>
      <c r="Q183" s="178"/>
      <c r="R183" s="233">
        <f t="shared" si="23"/>
        <v>0</v>
      </c>
      <c r="S183" s="221"/>
      <c r="T183" s="219">
        <v>0</v>
      </c>
      <c r="U183" s="219">
        <v>0</v>
      </c>
      <c r="V183" s="178">
        <v>0</v>
      </c>
      <c r="W183" s="219">
        <f t="shared" si="24"/>
        <v>0</v>
      </c>
      <c r="X183" s="221"/>
      <c r="Y183" s="219">
        <v>0</v>
      </c>
      <c r="Z183" s="219">
        <v>0</v>
      </c>
      <c r="AA183" s="178">
        <v>0</v>
      </c>
      <c r="AB183" s="219">
        <f t="shared" si="25"/>
        <v>0</v>
      </c>
      <c r="AC183" s="236"/>
      <c r="AE183" s="236"/>
      <c r="AF183" s="236"/>
    </row>
    <row r="184" spans="1:32" s="220" customFormat="1" ht="14.4" hidden="1" x14ac:dyDescent="0.3">
      <c r="A184" s="226" t="s">
        <v>6801</v>
      </c>
      <c r="B184" s="288" t="s">
        <v>7267</v>
      </c>
      <c r="C184" s="274">
        <v>0</v>
      </c>
      <c r="D184" s="274">
        <v>0</v>
      </c>
      <c r="E184" s="233">
        <f t="shared" si="19"/>
        <v>18599.0268</v>
      </c>
      <c r="F184" s="233">
        <f t="shared" si="20"/>
        <v>6207.1738502999997</v>
      </c>
      <c r="G184" s="178"/>
      <c r="H184" s="233">
        <f t="shared" si="21"/>
        <v>12391.8529497</v>
      </c>
      <c r="I184" s="221"/>
      <c r="J184" s="233">
        <v>3777.9035000000003</v>
      </c>
      <c r="K184" s="233">
        <v>1742.4558480000001</v>
      </c>
      <c r="L184" s="178"/>
      <c r="M184" s="233">
        <f t="shared" si="22"/>
        <v>2035.4476520000003</v>
      </c>
      <c r="N184" s="221"/>
      <c r="O184" s="233">
        <v>14821.123299999999</v>
      </c>
      <c r="P184" s="233">
        <v>4464.7180023000001</v>
      </c>
      <c r="Q184" s="178"/>
      <c r="R184" s="233">
        <f t="shared" si="23"/>
        <v>10356.405297699999</v>
      </c>
      <c r="S184" s="221"/>
      <c r="T184" s="219">
        <v>0</v>
      </c>
      <c r="U184" s="219">
        <v>0</v>
      </c>
      <c r="V184" s="178">
        <v>0</v>
      </c>
      <c r="W184" s="219">
        <f t="shared" si="24"/>
        <v>0</v>
      </c>
      <c r="X184" s="221"/>
      <c r="Y184" s="219">
        <v>0</v>
      </c>
      <c r="Z184" s="219">
        <v>0</v>
      </c>
      <c r="AA184" s="178">
        <v>0</v>
      </c>
      <c r="AB184" s="219">
        <f t="shared" si="25"/>
        <v>0</v>
      </c>
      <c r="AC184" s="236"/>
      <c r="AE184" s="236"/>
      <c r="AF184" s="236"/>
    </row>
    <row r="185" spans="1:32" s="220" customFormat="1" ht="14.4" hidden="1" x14ac:dyDescent="0.3">
      <c r="A185" s="226" t="s">
        <v>6802</v>
      </c>
      <c r="B185" s="288" t="s">
        <v>7268</v>
      </c>
      <c r="C185" s="274">
        <v>0</v>
      </c>
      <c r="D185" s="274">
        <v>0</v>
      </c>
      <c r="E185" s="233">
        <f t="shared" si="19"/>
        <v>3515.2165999999997</v>
      </c>
      <c r="F185" s="233">
        <f t="shared" si="20"/>
        <v>1981.8639000000001</v>
      </c>
      <c r="G185" s="178"/>
      <c r="H185" s="233">
        <f t="shared" si="21"/>
        <v>1533.3526999999997</v>
      </c>
      <c r="I185" s="221"/>
      <c r="J185" s="233">
        <v>3079.5834</v>
      </c>
      <c r="K185" s="233">
        <v>1964.5359000000001</v>
      </c>
      <c r="L185" s="178"/>
      <c r="M185" s="233">
        <f t="shared" si="22"/>
        <v>1115.0474999999999</v>
      </c>
      <c r="N185" s="221"/>
      <c r="O185" s="233">
        <v>435.63319999999999</v>
      </c>
      <c r="P185" s="233">
        <v>17.327999999999999</v>
      </c>
      <c r="Q185" s="178"/>
      <c r="R185" s="233">
        <f t="shared" si="23"/>
        <v>418.30520000000001</v>
      </c>
      <c r="S185" s="221"/>
      <c r="T185" s="219">
        <v>0</v>
      </c>
      <c r="U185" s="219">
        <v>0</v>
      </c>
      <c r="V185" s="178">
        <v>0</v>
      </c>
      <c r="W185" s="219">
        <f t="shared" si="24"/>
        <v>0</v>
      </c>
      <c r="X185" s="221"/>
      <c r="Y185" s="219">
        <v>0</v>
      </c>
      <c r="Z185" s="219">
        <v>0</v>
      </c>
      <c r="AA185" s="178">
        <v>0</v>
      </c>
      <c r="AB185" s="219">
        <f t="shared" si="25"/>
        <v>0</v>
      </c>
      <c r="AC185" s="236"/>
      <c r="AE185" s="236"/>
      <c r="AF185" s="236"/>
    </row>
    <row r="186" spans="1:32" s="220" customFormat="1" ht="14.4" hidden="1" x14ac:dyDescent="0.3">
      <c r="A186" s="226" t="s">
        <v>6803</v>
      </c>
      <c r="B186" s="288" t="s">
        <v>7269</v>
      </c>
      <c r="C186" s="274">
        <v>0</v>
      </c>
      <c r="D186" s="274">
        <v>0</v>
      </c>
      <c r="E186" s="233">
        <f t="shared" si="19"/>
        <v>65.796999999999997</v>
      </c>
      <c r="F186" s="233">
        <f t="shared" si="20"/>
        <v>2.3719000000000001</v>
      </c>
      <c r="G186" s="178"/>
      <c r="H186" s="233">
        <f t="shared" si="21"/>
        <v>63.4251</v>
      </c>
      <c r="I186" s="221"/>
      <c r="J186" s="233">
        <v>65.796999999999997</v>
      </c>
      <c r="K186" s="233">
        <v>2.3719000000000001</v>
      </c>
      <c r="L186" s="178"/>
      <c r="M186" s="233">
        <f t="shared" si="22"/>
        <v>63.4251</v>
      </c>
      <c r="N186" s="221"/>
      <c r="O186" s="233">
        <v>0</v>
      </c>
      <c r="P186" s="233">
        <v>0</v>
      </c>
      <c r="Q186" s="178"/>
      <c r="R186" s="233">
        <f t="shared" si="23"/>
        <v>0</v>
      </c>
      <c r="S186" s="221"/>
      <c r="T186" s="219">
        <v>0</v>
      </c>
      <c r="U186" s="219">
        <v>0</v>
      </c>
      <c r="V186" s="178">
        <v>0</v>
      </c>
      <c r="W186" s="219">
        <f t="shared" si="24"/>
        <v>0</v>
      </c>
      <c r="X186" s="221"/>
      <c r="Y186" s="219">
        <v>0</v>
      </c>
      <c r="Z186" s="219">
        <v>0</v>
      </c>
      <c r="AA186" s="178">
        <v>0</v>
      </c>
      <c r="AB186" s="219">
        <f t="shared" si="25"/>
        <v>0</v>
      </c>
      <c r="AC186" s="236"/>
      <c r="AE186" s="236"/>
      <c r="AF186" s="236"/>
    </row>
    <row r="187" spans="1:32" s="220" customFormat="1" ht="14.4" hidden="1" x14ac:dyDescent="0.3">
      <c r="A187" s="226" t="s">
        <v>6804</v>
      </c>
      <c r="B187" s="288" t="s">
        <v>7270</v>
      </c>
      <c r="C187" s="274">
        <v>0</v>
      </c>
      <c r="D187" s="274">
        <v>0</v>
      </c>
      <c r="E187" s="233">
        <f t="shared" si="19"/>
        <v>5682.7939999999999</v>
      </c>
      <c r="F187" s="233">
        <f t="shared" si="20"/>
        <v>5533.3018735400001</v>
      </c>
      <c r="G187" s="178"/>
      <c r="H187" s="233">
        <f t="shared" si="21"/>
        <v>149.49212645999978</v>
      </c>
      <c r="I187" s="221"/>
      <c r="J187" s="233">
        <v>5682.7939999999999</v>
      </c>
      <c r="K187" s="233">
        <v>5533.3018735400001</v>
      </c>
      <c r="L187" s="178"/>
      <c r="M187" s="233">
        <f t="shared" si="22"/>
        <v>149.49212645999978</v>
      </c>
      <c r="N187" s="221"/>
      <c r="O187" s="233">
        <v>0</v>
      </c>
      <c r="P187" s="233">
        <v>0</v>
      </c>
      <c r="Q187" s="178"/>
      <c r="R187" s="233">
        <f t="shared" si="23"/>
        <v>0</v>
      </c>
      <c r="S187" s="221"/>
      <c r="T187" s="219">
        <v>0</v>
      </c>
      <c r="U187" s="219">
        <v>0</v>
      </c>
      <c r="V187" s="178">
        <v>0</v>
      </c>
      <c r="W187" s="219">
        <f t="shared" si="24"/>
        <v>0</v>
      </c>
      <c r="X187" s="221"/>
      <c r="Y187" s="219">
        <v>0</v>
      </c>
      <c r="Z187" s="219">
        <v>0</v>
      </c>
      <c r="AA187" s="178">
        <v>0</v>
      </c>
      <c r="AB187" s="219">
        <f t="shared" si="25"/>
        <v>0</v>
      </c>
      <c r="AC187" s="236"/>
      <c r="AE187" s="236"/>
      <c r="AF187" s="236"/>
    </row>
    <row r="188" spans="1:32" s="220" customFormat="1" ht="14.4" hidden="1" x14ac:dyDescent="0.3">
      <c r="A188" s="226" t="s">
        <v>6805</v>
      </c>
      <c r="B188" s="288" t="s">
        <v>7271</v>
      </c>
      <c r="C188" s="274">
        <v>0</v>
      </c>
      <c r="D188" s="274">
        <v>0</v>
      </c>
      <c r="E188" s="233">
        <f t="shared" si="19"/>
        <v>12.644600000000001</v>
      </c>
      <c r="F188" s="233">
        <f t="shared" si="20"/>
        <v>6.82</v>
      </c>
      <c r="G188" s="178"/>
      <c r="H188" s="233">
        <f t="shared" si="21"/>
        <v>5.8246000000000002</v>
      </c>
      <c r="I188" s="221"/>
      <c r="J188" s="233">
        <v>12.644600000000001</v>
      </c>
      <c r="K188" s="233">
        <v>6.82</v>
      </c>
      <c r="L188" s="178"/>
      <c r="M188" s="233">
        <f t="shared" si="22"/>
        <v>5.8246000000000002</v>
      </c>
      <c r="N188" s="221"/>
      <c r="O188" s="233">
        <v>0</v>
      </c>
      <c r="P188" s="233">
        <v>0</v>
      </c>
      <c r="Q188" s="178"/>
      <c r="R188" s="233">
        <f t="shared" si="23"/>
        <v>0</v>
      </c>
      <c r="S188" s="221"/>
      <c r="T188" s="219">
        <v>0</v>
      </c>
      <c r="U188" s="219">
        <v>0</v>
      </c>
      <c r="V188" s="178">
        <v>0</v>
      </c>
      <c r="W188" s="219">
        <f t="shared" si="24"/>
        <v>0</v>
      </c>
      <c r="X188" s="221"/>
      <c r="Y188" s="219">
        <v>0</v>
      </c>
      <c r="Z188" s="219">
        <v>0</v>
      </c>
      <c r="AA188" s="178">
        <v>0</v>
      </c>
      <c r="AB188" s="219">
        <f t="shared" si="25"/>
        <v>0</v>
      </c>
      <c r="AC188" s="236"/>
      <c r="AE188" s="236"/>
      <c r="AF188" s="236"/>
    </row>
    <row r="189" spans="1:32" s="220" customFormat="1" ht="14.4" hidden="1" x14ac:dyDescent="0.3">
      <c r="A189" s="226" t="s">
        <v>6806</v>
      </c>
      <c r="B189" s="288" t="s">
        <v>7272</v>
      </c>
      <c r="C189" s="274">
        <v>0</v>
      </c>
      <c r="D189" s="274">
        <v>0</v>
      </c>
      <c r="E189" s="233">
        <f t="shared" si="19"/>
        <v>7.4924999999999997</v>
      </c>
      <c r="F189" s="233">
        <f t="shared" si="20"/>
        <v>7.2043480000000004</v>
      </c>
      <c r="G189" s="178"/>
      <c r="H189" s="233">
        <f t="shared" si="21"/>
        <v>0.2881519999999993</v>
      </c>
      <c r="I189" s="221"/>
      <c r="J189" s="233">
        <v>7.4924999999999997</v>
      </c>
      <c r="K189" s="233">
        <v>7.2043480000000004</v>
      </c>
      <c r="L189" s="178"/>
      <c r="M189" s="233">
        <f t="shared" si="22"/>
        <v>0.2881519999999993</v>
      </c>
      <c r="N189" s="221"/>
      <c r="O189" s="233">
        <v>0</v>
      </c>
      <c r="P189" s="233">
        <v>0</v>
      </c>
      <c r="Q189" s="178"/>
      <c r="R189" s="233">
        <f t="shared" si="23"/>
        <v>0</v>
      </c>
      <c r="S189" s="221"/>
      <c r="T189" s="219">
        <v>0</v>
      </c>
      <c r="U189" s="219">
        <v>0</v>
      </c>
      <c r="V189" s="178">
        <v>0</v>
      </c>
      <c r="W189" s="219">
        <f t="shared" si="24"/>
        <v>0</v>
      </c>
      <c r="X189" s="221"/>
      <c r="Y189" s="219">
        <v>0</v>
      </c>
      <c r="Z189" s="219">
        <v>0</v>
      </c>
      <c r="AA189" s="178">
        <v>0</v>
      </c>
      <c r="AB189" s="219">
        <f t="shared" si="25"/>
        <v>0</v>
      </c>
      <c r="AC189" s="236"/>
      <c r="AE189" s="236"/>
      <c r="AF189" s="236"/>
    </row>
    <row r="190" spans="1:32" s="220" customFormat="1" ht="14.4" hidden="1" x14ac:dyDescent="0.3">
      <c r="A190" s="226" t="s">
        <v>6807</v>
      </c>
      <c r="B190" s="288" t="s">
        <v>7273</v>
      </c>
      <c r="C190" s="274">
        <v>0</v>
      </c>
      <c r="D190" s="274">
        <v>0</v>
      </c>
      <c r="E190" s="233">
        <f t="shared" si="19"/>
        <v>226.08949999999999</v>
      </c>
      <c r="F190" s="233">
        <f t="shared" si="20"/>
        <v>226.08949999999999</v>
      </c>
      <c r="G190" s="178"/>
      <c r="H190" s="233">
        <f t="shared" si="21"/>
        <v>0</v>
      </c>
      <c r="I190" s="221"/>
      <c r="J190" s="233">
        <v>226.08949999999999</v>
      </c>
      <c r="K190" s="233">
        <v>226.08949999999999</v>
      </c>
      <c r="L190" s="178"/>
      <c r="M190" s="233">
        <f t="shared" si="22"/>
        <v>0</v>
      </c>
      <c r="N190" s="221"/>
      <c r="O190" s="233">
        <v>0</v>
      </c>
      <c r="P190" s="233">
        <v>0</v>
      </c>
      <c r="Q190" s="178"/>
      <c r="R190" s="233">
        <f t="shared" si="23"/>
        <v>0</v>
      </c>
      <c r="S190" s="221"/>
      <c r="T190" s="219">
        <v>0</v>
      </c>
      <c r="U190" s="219">
        <v>0</v>
      </c>
      <c r="V190" s="178">
        <v>0</v>
      </c>
      <c r="W190" s="219">
        <f t="shared" si="24"/>
        <v>0</v>
      </c>
      <c r="X190" s="221"/>
      <c r="Y190" s="219">
        <v>0</v>
      </c>
      <c r="Z190" s="219">
        <v>0</v>
      </c>
      <c r="AA190" s="178">
        <v>0</v>
      </c>
      <c r="AB190" s="219">
        <f t="shared" si="25"/>
        <v>0</v>
      </c>
      <c r="AC190" s="236"/>
      <c r="AE190" s="236"/>
      <c r="AF190" s="236"/>
    </row>
    <row r="191" spans="1:32" s="220" customFormat="1" ht="14.4" hidden="1" x14ac:dyDescent="0.3">
      <c r="A191" s="226" t="s">
        <v>6808</v>
      </c>
      <c r="B191" s="288" t="s">
        <v>7274</v>
      </c>
      <c r="C191" s="274">
        <v>0</v>
      </c>
      <c r="D191" s="274">
        <v>0</v>
      </c>
      <c r="E191" s="233">
        <f t="shared" si="19"/>
        <v>14.3392</v>
      </c>
      <c r="F191" s="233">
        <f t="shared" si="20"/>
        <v>14.3392</v>
      </c>
      <c r="G191" s="178"/>
      <c r="H191" s="233">
        <f t="shared" si="21"/>
        <v>0</v>
      </c>
      <c r="I191" s="221"/>
      <c r="J191" s="233">
        <v>14.3392</v>
      </c>
      <c r="K191" s="233">
        <v>14.3392</v>
      </c>
      <c r="L191" s="178"/>
      <c r="M191" s="233">
        <f t="shared" si="22"/>
        <v>0</v>
      </c>
      <c r="N191" s="221"/>
      <c r="O191" s="233">
        <v>0</v>
      </c>
      <c r="P191" s="233">
        <v>0</v>
      </c>
      <c r="Q191" s="178"/>
      <c r="R191" s="233">
        <f t="shared" si="23"/>
        <v>0</v>
      </c>
      <c r="S191" s="221"/>
      <c r="T191" s="219">
        <v>0</v>
      </c>
      <c r="U191" s="219">
        <v>0</v>
      </c>
      <c r="V191" s="178">
        <v>0</v>
      </c>
      <c r="W191" s="219">
        <f t="shared" si="24"/>
        <v>0</v>
      </c>
      <c r="X191" s="221"/>
      <c r="Y191" s="219">
        <v>0</v>
      </c>
      <c r="Z191" s="219">
        <v>0</v>
      </c>
      <c r="AA191" s="178">
        <v>0</v>
      </c>
      <c r="AB191" s="219">
        <f t="shared" si="25"/>
        <v>0</v>
      </c>
      <c r="AC191" s="236"/>
      <c r="AE191" s="236"/>
      <c r="AF191" s="236"/>
    </row>
    <row r="192" spans="1:32" s="220" customFormat="1" ht="14.4" hidden="1" x14ac:dyDescent="0.3">
      <c r="A192" s="226" t="s">
        <v>6809</v>
      </c>
      <c r="B192" s="288" t="s">
        <v>7275</v>
      </c>
      <c r="C192" s="274">
        <v>0</v>
      </c>
      <c r="D192" s="274">
        <v>0</v>
      </c>
      <c r="E192" s="233">
        <f t="shared" si="19"/>
        <v>3.8696000000000002</v>
      </c>
      <c r="F192" s="233">
        <f t="shared" si="20"/>
        <v>3.8696000000000002</v>
      </c>
      <c r="G192" s="178"/>
      <c r="H192" s="233">
        <f t="shared" si="21"/>
        <v>0</v>
      </c>
      <c r="I192" s="221"/>
      <c r="J192" s="233">
        <v>3.8696000000000002</v>
      </c>
      <c r="K192" s="233">
        <v>3.8696000000000002</v>
      </c>
      <c r="L192" s="178"/>
      <c r="M192" s="233">
        <f t="shared" si="22"/>
        <v>0</v>
      </c>
      <c r="N192" s="221"/>
      <c r="O192" s="233">
        <v>0</v>
      </c>
      <c r="P192" s="233">
        <v>0</v>
      </c>
      <c r="Q192" s="178"/>
      <c r="R192" s="233">
        <f t="shared" si="23"/>
        <v>0</v>
      </c>
      <c r="S192" s="221"/>
      <c r="T192" s="219">
        <v>0</v>
      </c>
      <c r="U192" s="219">
        <v>0</v>
      </c>
      <c r="V192" s="178">
        <v>0</v>
      </c>
      <c r="W192" s="219">
        <f t="shared" si="24"/>
        <v>0</v>
      </c>
      <c r="X192" s="221"/>
      <c r="Y192" s="219">
        <v>0</v>
      </c>
      <c r="Z192" s="219">
        <v>0</v>
      </c>
      <c r="AA192" s="178">
        <v>0</v>
      </c>
      <c r="AB192" s="219">
        <f t="shared" si="25"/>
        <v>0</v>
      </c>
      <c r="AC192" s="236"/>
      <c r="AE192" s="236"/>
      <c r="AF192" s="236"/>
    </row>
    <row r="193" spans="1:32" s="220" customFormat="1" ht="14.4" hidden="1" x14ac:dyDescent="0.3">
      <c r="A193" s="226" t="s">
        <v>6810</v>
      </c>
      <c r="B193" s="288" t="s">
        <v>7276</v>
      </c>
      <c r="C193" s="274">
        <v>0</v>
      </c>
      <c r="D193" s="274">
        <v>0</v>
      </c>
      <c r="E193" s="233">
        <f t="shared" si="19"/>
        <v>1.2073</v>
      </c>
      <c r="F193" s="233">
        <f t="shared" si="20"/>
        <v>1.2073</v>
      </c>
      <c r="G193" s="178"/>
      <c r="H193" s="233">
        <f t="shared" si="21"/>
        <v>0</v>
      </c>
      <c r="I193" s="221"/>
      <c r="J193" s="233">
        <v>1.2073</v>
      </c>
      <c r="K193" s="233">
        <v>1.2073</v>
      </c>
      <c r="L193" s="178"/>
      <c r="M193" s="233">
        <f t="shared" si="22"/>
        <v>0</v>
      </c>
      <c r="N193" s="221"/>
      <c r="O193" s="233">
        <v>0</v>
      </c>
      <c r="P193" s="233">
        <v>0</v>
      </c>
      <c r="Q193" s="178"/>
      <c r="R193" s="233">
        <f t="shared" si="23"/>
        <v>0</v>
      </c>
      <c r="S193" s="221"/>
      <c r="T193" s="219">
        <v>0</v>
      </c>
      <c r="U193" s="219">
        <v>0</v>
      </c>
      <c r="V193" s="178">
        <v>0</v>
      </c>
      <c r="W193" s="219">
        <f t="shared" si="24"/>
        <v>0</v>
      </c>
      <c r="X193" s="221"/>
      <c r="Y193" s="219">
        <v>0</v>
      </c>
      <c r="Z193" s="219">
        <v>0</v>
      </c>
      <c r="AA193" s="178">
        <v>0</v>
      </c>
      <c r="AB193" s="219">
        <f t="shared" si="25"/>
        <v>0</v>
      </c>
      <c r="AC193" s="236"/>
      <c r="AE193" s="236"/>
      <c r="AF193" s="236"/>
    </row>
    <row r="194" spans="1:32" s="220" customFormat="1" ht="14.4" hidden="1" x14ac:dyDescent="0.3">
      <c r="A194" s="226" t="s">
        <v>6811</v>
      </c>
      <c r="B194" s="288" t="s">
        <v>7277</v>
      </c>
      <c r="C194" s="274">
        <v>0</v>
      </c>
      <c r="D194" s="274">
        <v>0</v>
      </c>
      <c r="E194" s="233">
        <f t="shared" si="19"/>
        <v>8</v>
      </c>
      <c r="F194" s="233">
        <f t="shared" si="20"/>
        <v>8</v>
      </c>
      <c r="G194" s="178"/>
      <c r="H194" s="233">
        <f t="shared" si="21"/>
        <v>0</v>
      </c>
      <c r="I194" s="221"/>
      <c r="J194" s="233">
        <v>8</v>
      </c>
      <c r="K194" s="233">
        <v>8</v>
      </c>
      <c r="L194" s="178"/>
      <c r="M194" s="233">
        <f t="shared" si="22"/>
        <v>0</v>
      </c>
      <c r="N194" s="221"/>
      <c r="O194" s="233">
        <v>0</v>
      </c>
      <c r="P194" s="233">
        <v>0</v>
      </c>
      <c r="Q194" s="178"/>
      <c r="R194" s="233">
        <f t="shared" si="23"/>
        <v>0</v>
      </c>
      <c r="S194" s="221"/>
      <c r="T194" s="219">
        <v>0</v>
      </c>
      <c r="U194" s="219">
        <v>0</v>
      </c>
      <c r="V194" s="178">
        <v>0</v>
      </c>
      <c r="W194" s="219">
        <f t="shared" si="24"/>
        <v>0</v>
      </c>
      <c r="X194" s="221"/>
      <c r="Y194" s="219">
        <v>0</v>
      </c>
      <c r="Z194" s="219">
        <v>0</v>
      </c>
      <c r="AA194" s="178">
        <v>0</v>
      </c>
      <c r="AB194" s="219">
        <f t="shared" si="25"/>
        <v>0</v>
      </c>
      <c r="AC194" s="236"/>
      <c r="AE194" s="236"/>
      <c r="AF194" s="236"/>
    </row>
    <row r="195" spans="1:32" s="220" customFormat="1" ht="14.4" hidden="1" x14ac:dyDescent="0.3">
      <c r="A195" s="226" t="s">
        <v>6812</v>
      </c>
      <c r="B195" s="288" t="s">
        <v>7278</v>
      </c>
      <c r="C195" s="274">
        <v>0</v>
      </c>
      <c r="D195" s="274">
        <v>0</v>
      </c>
      <c r="E195" s="233">
        <f t="shared" si="19"/>
        <v>3681.5835999999999</v>
      </c>
      <c r="F195" s="233">
        <f t="shared" si="20"/>
        <v>137.91734400000001</v>
      </c>
      <c r="G195" s="178"/>
      <c r="H195" s="233">
        <f t="shared" si="21"/>
        <v>3543.666256</v>
      </c>
      <c r="I195" s="221"/>
      <c r="J195" s="233">
        <v>3681.5835999999999</v>
      </c>
      <c r="K195" s="233">
        <v>137.91734400000001</v>
      </c>
      <c r="L195" s="178"/>
      <c r="M195" s="233">
        <f t="shared" si="22"/>
        <v>3543.666256</v>
      </c>
      <c r="N195" s="221"/>
      <c r="O195" s="233">
        <v>0</v>
      </c>
      <c r="P195" s="233">
        <v>0</v>
      </c>
      <c r="Q195" s="178"/>
      <c r="R195" s="233">
        <f t="shared" si="23"/>
        <v>0</v>
      </c>
      <c r="S195" s="221"/>
      <c r="T195" s="219">
        <v>0</v>
      </c>
      <c r="U195" s="219">
        <v>0</v>
      </c>
      <c r="V195" s="178">
        <v>0</v>
      </c>
      <c r="W195" s="219">
        <f t="shared" si="24"/>
        <v>0</v>
      </c>
      <c r="X195" s="221"/>
      <c r="Y195" s="219">
        <v>0</v>
      </c>
      <c r="Z195" s="219">
        <v>0</v>
      </c>
      <c r="AA195" s="178">
        <v>0</v>
      </c>
      <c r="AB195" s="219">
        <f t="shared" si="25"/>
        <v>0</v>
      </c>
      <c r="AC195" s="236"/>
      <c r="AE195" s="236"/>
      <c r="AF195" s="236"/>
    </row>
    <row r="196" spans="1:32" s="220" customFormat="1" ht="14.4" hidden="1" x14ac:dyDescent="0.3">
      <c r="A196" s="226" t="s">
        <v>6813</v>
      </c>
      <c r="B196" s="288" t="s">
        <v>7279</v>
      </c>
      <c r="C196" s="274">
        <v>0</v>
      </c>
      <c r="D196" s="274">
        <v>0</v>
      </c>
      <c r="E196" s="233">
        <f t="shared" si="19"/>
        <v>28.881499999999999</v>
      </c>
      <c r="F196" s="233">
        <f t="shared" si="20"/>
        <v>0</v>
      </c>
      <c r="G196" s="178"/>
      <c r="H196" s="233">
        <f t="shared" si="21"/>
        <v>28.881499999999999</v>
      </c>
      <c r="I196" s="221"/>
      <c r="J196" s="233">
        <v>0</v>
      </c>
      <c r="K196" s="233">
        <v>0</v>
      </c>
      <c r="L196" s="178"/>
      <c r="M196" s="233">
        <f t="shared" si="22"/>
        <v>0</v>
      </c>
      <c r="N196" s="221"/>
      <c r="O196" s="233">
        <v>28.881499999999999</v>
      </c>
      <c r="P196" s="233">
        <v>0</v>
      </c>
      <c r="Q196" s="178"/>
      <c r="R196" s="233">
        <f t="shared" si="23"/>
        <v>28.881499999999999</v>
      </c>
      <c r="S196" s="221"/>
      <c r="T196" s="219">
        <v>0</v>
      </c>
      <c r="U196" s="219">
        <v>0</v>
      </c>
      <c r="V196" s="178">
        <v>0</v>
      </c>
      <c r="W196" s="219">
        <f t="shared" si="24"/>
        <v>0</v>
      </c>
      <c r="X196" s="221"/>
      <c r="Y196" s="219">
        <v>0</v>
      </c>
      <c r="Z196" s="219">
        <v>0</v>
      </c>
      <c r="AA196" s="178">
        <v>0</v>
      </c>
      <c r="AB196" s="219">
        <f t="shared" si="25"/>
        <v>0</v>
      </c>
      <c r="AC196" s="236"/>
      <c r="AE196" s="236"/>
      <c r="AF196" s="236"/>
    </row>
    <row r="197" spans="1:32" s="220" customFormat="1" ht="14.4" hidden="1" x14ac:dyDescent="0.3">
      <c r="A197" s="226" t="s">
        <v>6814</v>
      </c>
      <c r="B197" s="288" t="s">
        <v>7280</v>
      </c>
      <c r="C197" s="274">
        <v>0</v>
      </c>
      <c r="D197" s="274">
        <v>0</v>
      </c>
      <c r="E197" s="233">
        <f t="shared" si="19"/>
        <v>82.88</v>
      </c>
      <c r="F197" s="233">
        <f t="shared" si="20"/>
        <v>0</v>
      </c>
      <c r="G197" s="178"/>
      <c r="H197" s="233">
        <f t="shared" si="21"/>
        <v>82.88</v>
      </c>
      <c r="I197" s="221"/>
      <c r="J197" s="233">
        <v>82.88</v>
      </c>
      <c r="K197" s="233">
        <v>0</v>
      </c>
      <c r="L197" s="178"/>
      <c r="M197" s="233">
        <f t="shared" si="22"/>
        <v>82.88</v>
      </c>
      <c r="N197" s="221"/>
      <c r="O197" s="233">
        <v>0</v>
      </c>
      <c r="P197" s="233">
        <v>0</v>
      </c>
      <c r="Q197" s="178"/>
      <c r="R197" s="233">
        <f t="shared" si="23"/>
        <v>0</v>
      </c>
      <c r="S197" s="221"/>
      <c r="T197" s="219">
        <v>0</v>
      </c>
      <c r="U197" s="219">
        <v>0</v>
      </c>
      <c r="V197" s="178">
        <v>0</v>
      </c>
      <c r="W197" s="219">
        <f t="shared" si="24"/>
        <v>0</v>
      </c>
      <c r="X197" s="221"/>
      <c r="Y197" s="219">
        <v>0</v>
      </c>
      <c r="Z197" s="219">
        <v>0</v>
      </c>
      <c r="AA197" s="178">
        <v>0</v>
      </c>
      <c r="AB197" s="219">
        <f t="shared" si="25"/>
        <v>0</v>
      </c>
      <c r="AC197" s="236"/>
      <c r="AE197" s="236"/>
      <c r="AF197" s="236"/>
    </row>
    <row r="198" spans="1:32" s="220" customFormat="1" ht="14.4" hidden="1" x14ac:dyDescent="0.3">
      <c r="A198" s="226" t="s">
        <v>6815</v>
      </c>
      <c r="B198" s="288" t="s">
        <v>7281</v>
      </c>
      <c r="C198" s="274">
        <v>0</v>
      </c>
      <c r="D198" s="274">
        <v>0</v>
      </c>
      <c r="E198" s="233">
        <f t="shared" si="19"/>
        <v>110.739</v>
      </c>
      <c r="F198" s="233">
        <f t="shared" si="20"/>
        <v>58.99391</v>
      </c>
      <c r="G198" s="178"/>
      <c r="H198" s="233">
        <f t="shared" si="21"/>
        <v>51.745090000000005</v>
      </c>
      <c r="I198" s="221"/>
      <c r="J198" s="233">
        <v>0</v>
      </c>
      <c r="K198" s="233">
        <v>0</v>
      </c>
      <c r="L198" s="178"/>
      <c r="M198" s="233">
        <f t="shared" si="22"/>
        <v>0</v>
      </c>
      <c r="N198" s="221"/>
      <c r="O198" s="233">
        <v>110.739</v>
      </c>
      <c r="P198" s="233">
        <v>58.99391</v>
      </c>
      <c r="Q198" s="178"/>
      <c r="R198" s="233">
        <f t="shared" si="23"/>
        <v>51.745090000000005</v>
      </c>
      <c r="S198" s="221"/>
      <c r="T198" s="219">
        <v>0</v>
      </c>
      <c r="U198" s="219">
        <v>0</v>
      </c>
      <c r="V198" s="178">
        <v>0</v>
      </c>
      <c r="W198" s="219">
        <f t="shared" si="24"/>
        <v>0</v>
      </c>
      <c r="X198" s="221"/>
      <c r="Y198" s="219">
        <v>0</v>
      </c>
      <c r="Z198" s="219">
        <v>0</v>
      </c>
      <c r="AA198" s="178">
        <v>0</v>
      </c>
      <c r="AB198" s="219">
        <f t="shared" si="25"/>
        <v>0</v>
      </c>
      <c r="AC198" s="236"/>
      <c r="AE198" s="236"/>
      <c r="AF198" s="236"/>
    </row>
    <row r="199" spans="1:32" s="220" customFormat="1" ht="14.4" hidden="1" x14ac:dyDescent="0.3">
      <c r="A199" s="226" t="s">
        <v>6816</v>
      </c>
      <c r="B199" s="288" t="s">
        <v>7282</v>
      </c>
      <c r="C199" s="274">
        <v>0</v>
      </c>
      <c r="D199" s="274">
        <v>0</v>
      </c>
      <c r="E199" s="233">
        <f t="shared" si="19"/>
        <v>10</v>
      </c>
      <c r="F199" s="233">
        <f t="shared" si="20"/>
        <v>8.9852399999999992</v>
      </c>
      <c r="G199" s="178"/>
      <c r="H199" s="233">
        <f t="shared" si="21"/>
        <v>1.0147600000000008</v>
      </c>
      <c r="I199" s="221"/>
      <c r="J199" s="233">
        <v>0</v>
      </c>
      <c r="K199" s="233">
        <v>0</v>
      </c>
      <c r="L199" s="178"/>
      <c r="M199" s="233">
        <f t="shared" si="22"/>
        <v>0</v>
      </c>
      <c r="N199" s="221"/>
      <c r="O199" s="233">
        <v>10</v>
      </c>
      <c r="P199" s="233">
        <v>8.9852399999999992</v>
      </c>
      <c r="Q199" s="178"/>
      <c r="R199" s="233">
        <f t="shared" si="23"/>
        <v>1.0147600000000008</v>
      </c>
      <c r="S199" s="221"/>
      <c r="T199" s="219">
        <v>0</v>
      </c>
      <c r="U199" s="219">
        <v>0</v>
      </c>
      <c r="V199" s="178">
        <v>0</v>
      </c>
      <c r="W199" s="219">
        <f t="shared" si="24"/>
        <v>0</v>
      </c>
      <c r="X199" s="221"/>
      <c r="Y199" s="219">
        <v>0</v>
      </c>
      <c r="Z199" s="219">
        <v>0</v>
      </c>
      <c r="AA199" s="178">
        <v>0</v>
      </c>
      <c r="AB199" s="219">
        <f t="shared" si="25"/>
        <v>0</v>
      </c>
      <c r="AC199" s="236"/>
      <c r="AE199" s="236"/>
      <c r="AF199" s="236"/>
    </row>
    <row r="200" spans="1:32" s="221" customFormat="1" ht="14.4" hidden="1" x14ac:dyDescent="0.3">
      <c r="A200" s="226" t="s">
        <v>6817</v>
      </c>
      <c r="B200" s="288" t="s">
        <v>7283</v>
      </c>
      <c r="C200" s="274">
        <v>0</v>
      </c>
      <c r="D200" s="274">
        <v>0</v>
      </c>
      <c r="E200" s="233">
        <f t="shared" si="19"/>
        <v>210</v>
      </c>
      <c r="F200" s="233">
        <f t="shared" si="20"/>
        <v>47.62</v>
      </c>
      <c r="G200" s="178"/>
      <c r="H200" s="233">
        <f t="shared" si="21"/>
        <v>162.38</v>
      </c>
      <c r="J200" s="233">
        <v>40</v>
      </c>
      <c r="K200" s="233">
        <v>0</v>
      </c>
      <c r="L200" s="178"/>
      <c r="M200" s="233">
        <f t="shared" si="22"/>
        <v>40</v>
      </c>
      <c r="O200" s="233">
        <v>170</v>
      </c>
      <c r="P200" s="233">
        <v>47.62</v>
      </c>
      <c r="Q200" s="178"/>
      <c r="R200" s="233">
        <f t="shared" si="23"/>
        <v>122.38</v>
      </c>
      <c r="T200" s="219">
        <v>0</v>
      </c>
      <c r="U200" s="219">
        <v>0</v>
      </c>
      <c r="V200" s="178">
        <v>0</v>
      </c>
      <c r="W200" s="219">
        <f t="shared" si="24"/>
        <v>0</v>
      </c>
      <c r="Y200" s="219">
        <v>0</v>
      </c>
      <c r="Z200" s="219">
        <v>0</v>
      </c>
      <c r="AA200" s="178">
        <v>0</v>
      </c>
      <c r="AB200" s="219">
        <f t="shared" si="25"/>
        <v>0</v>
      </c>
      <c r="AC200" s="236"/>
      <c r="AD200" s="220"/>
      <c r="AE200" s="236"/>
      <c r="AF200" s="236"/>
    </row>
    <row r="201" spans="1:32" s="220" customFormat="1" ht="14.4" hidden="1" x14ac:dyDescent="0.3">
      <c r="A201" s="226" t="s">
        <v>6818</v>
      </c>
      <c r="B201" s="288" t="s">
        <v>7284</v>
      </c>
      <c r="C201" s="274">
        <v>0</v>
      </c>
      <c r="D201" s="274">
        <v>0</v>
      </c>
      <c r="E201" s="233">
        <f t="shared" si="19"/>
        <v>430.04500000000002</v>
      </c>
      <c r="F201" s="233">
        <f t="shared" si="20"/>
        <v>298.2</v>
      </c>
      <c r="G201" s="178"/>
      <c r="H201" s="233">
        <f t="shared" si="21"/>
        <v>131.84500000000003</v>
      </c>
      <c r="I201" s="221"/>
      <c r="J201" s="233">
        <v>430.04500000000002</v>
      </c>
      <c r="K201" s="233">
        <v>298.2</v>
      </c>
      <c r="L201" s="178"/>
      <c r="M201" s="233">
        <f t="shared" si="22"/>
        <v>131.84500000000003</v>
      </c>
      <c r="N201" s="221"/>
      <c r="O201" s="233">
        <v>0</v>
      </c>
      <c r="P201" s="233">
        <v>0</v>
      </c>
      <c r="Q201" s="178"/>
      <c r="R201" s="233">
        <f t="shared" si="23"/>
        <v>0</v>
      </c>
      <c r="S201" s="221"/>
      <c r="T201" s="219">
        <v>0</v>
      </c>
      <c r="U201" s="219">
        <v>0</v>
      </c>
      <c r="V201" s="178">
        <v>0</v>
      </c>
      <c r="W201" s="219">
        <f t="shared" si="24"/>
        <v>0</v>
      </c>
      <c r="X201" s="221"/>
      <c r="Y201" s="219">
        <v>0</v>
      </c>
      <c r="Z201" s="219">
        <v>0</v>
      </c>
      <c r="AA201" s="178">
        <v>0</v>
      </c>
      <c r="AB201" s="219">
        <f t="shared" si="25"/>
        <v>0</v>
      </c>
      <c r="AC201" s="236"/>
      <c r="AE201" s="236"/>
      <c r="AF201" s="236"/>
    </row>
    <row r="202" spans="1:32" s="220" customFormat="1" ht="14.4" hidden="1" x14ac:dyDescent="0.3">
      <c r="A202" s="226" t="s">
        <v>6819</v>
      </c>
      <c r="B202" s="288" t="s">
        <v>7285</v>
      </c>
      <c r="C202" s="274">
        <v>0</v>
      </c>
      <c r="D202" s="274">
        <v>0</v>
      </c>
      <c r="E202" s="233">
        <f t="shared" ref="E202:E265" si="26">+J202+O202+T202+Y202</f>
        <v>235.2</v>
      </c>
      <c r="F202" s="233">
        <f t="shared" ref="F202:F265" si="27">+K202+P202+U202+Z202</f>
        <v>0</v>
      </c>
      <c r="G202" s="178"/>
      <c r="H202" s="233">
        <f t="shared" ref="H202:H265" si="28">+E202-F202</f>
        <v>235.2</v>
      </c>
      <c r="I202" s="221"/>
      <c r="J202" s="233">
        <v>235.2</v>
      </c>
      <c r="K202" s="233">
        <v>0</v>
      </c>
      <c r="L202" s="178"/>
      <c r="M202" s="233">
        <f t="shared" ref="M202:M265" si="29">+J202-K202</f>
        <v>235.2</v>
      </c>
      <c r="N202" s="221"/>
      <c r="O202" s="233">
        <v>0</v>
      </c>
      <c r="P202" s="233">
        <v>0</v>
      </c>
      <c r="Q202" s="178"/>
      <c r="R202" s="233">
        <f t="shared" ref="R202:R265" si="30">+O202-P202</f>
        <v>0</v>
      </c>
      <c r="S202" s="221"/>
      <c r="T202" s="219">
        <v>0</v>
      </c>
      <c r="U202" s="219">
        <v>0</v>
      </c>
      <c r="V202" s="178">
        <v>0</v>
      </c>
      <c r="W202" s="219">
        <f t="shared" ref="W202:W265" si="31">+T202-U202</f>
        <v>0</v>
      </c>
      <c r="X202" s="221"/>
      <c r="Y202" s="219">
        <v>0</v>
      </c>
      <c r="Z202" s="219">
        <v>0</v>
      </c>
      <c r="AA202" s="178">
        <v>0</v>
      </c>
      <c r="AB202" s="219">
        <f t="shared" ref="AB202:AB265" si="32">+Y202-Z202</f>
        <v>0</v>
      </c>
      <c r="AC202" s="236"/>
      <c r="AE202" s="236"/>
      <c r="AF202" s="236"/>
    </row>
    <row r="203" spans="1:32" s="220" customFormat="1" ht="14.4" hidden="1" x14ac:dyDescent="0.3">
      <c r="A203" s="226" t="s">
        <v>6820</v>
      </c>
      <c r="B203" s="288" t="s">
        <v>7286</v>
      </c>
      <c r="C203" s="274">
        <v>0</v>
      </c>
      <c r="D203" s="274">
        <v>0</v>
      </c>
      <c r="E203" s="233">
        <f t="shared" si="26"/>
        <v>542.03880000000004</v>
      </c>
      <c r="F203" s="233">
        <f t="shared" si="27"/>
        <v>354.72899999999998</v>
      </c>
      <c r="G203" s="178"/>
      <c r="H203" s="233">
        <f t="shared" si="28"/>
        <v>187.30980000000005</v>
      </c>
      <c r="I203" s="221"/>
      <c r="J203" s="233">
        <v>240.8484</v>
      </c>
      <c r="K203" s="233">
        <v>184.04499999999999</v>
      </c>
      <c r="L203" s="178"/>
      <c r="M203" s="233">
        <f t="shared" si="29"/>
        <v>56.803400000000011</v>
      </c>
      <c r="N203" s="221"/>
      <c r="O203" s="233">
        <v>301.19040000000001</v>
      </c>
      <c r="P203" s="233">
        <v>170.684</v>
      </c>
      <c r="Q203" s="178"/>
      <c r="R203" s="233">
        <f t="shared" si="30"/>
        <v>130.50640000000001</v>
      </c>
      <c r="S203" s="221"/>
      <c r="T203" s="219">
        <v>0</v>
      </c>
      <c r="U203" s="219">
        <v>0</v>
      </c>
      <c r="V203" s="178">
        <v>0</v>
      </c>
      <c r="W203" s="219">
        <f t="shared" si="31"/>
        <v>0</v>
      </c>
      <c r="X203" s="221"/>
      <c r="Y203" s="219">
        <v>0</v>
      </c>
      <c r="Z203" s="219">
        <v>0</v>
      </c>
      <c r="AA203" s="178">
        <v>0</v>
      </c>
      <c r="AB203" s="219">
        <f t="shared" si="32"/>
        <v>0</v>
      </c>
      <c r="AC203" s="236"/>
      <c r="AE203" s="236"/>
      <c r="AF203" s="236"/>
    </row>
    <row r="204" spans="1:32" s="220" customFormat="1" ht="14.4" hidden="1" x14ac:dyDescent="0.3">
      <c r="A204" s="226" t="s">
        <v>6821</v>
      </c>
      <c r="B204" s="288" t="s">
        <v>7287</v>
      </c>
      <c r="C204" s="274">
        <v>0</v>
      </c>
      <c r="D204" s="274">
        <v>0</v>
      </c>
      <c r="E204" s="233">
        <f t="shared" si="26"/>
        <v>377.64089999999999</v>
      </c>
      <c r="F204" s="233">
        <f t="shared" si="27"/>
        <v>151.19899819</v>
      </c>
      <c r="G204" s="178"/>
      <c r="H204" s="233">
        <f t="shared" si="28"/>
        <v>226.44190180999999</v>
      </c>
      <c r="I204" s="221"/>
      <c r="J204" s="233">
        <v>377.64089999999999</v>
      </c>
      <c r="K204" s="233">
        <v>151.19899819</v>
      </c>
      <c r="L204" s="178"/>
      <c r="M204" s="233">
        <f t="shared" si="29"/>
        <v>226.44190180999999</v>
      </c>
      <c r="N204" s="221"/>
      <c r="O204" s="233">
        <v>0</v>
      </c>
      <c r="P204" s="233">
        <v>0</v>
      </c>
      <c r="Q204" s="178"/>
      <c r="R204" s="233">
        <f t="shared" si="30"/>
        <v>0</v>
      </c>
      <c r="S204" s="221"/>
      <c r="T204" s="219">
        <v>0</v>
      </c>
      <c r="U204" s="219">
        <v>0</v>
      </c>
      <c r="V204" s="178">
        <v>0</v>
      </c>
      <c r="W204" s="219">
        <f t="shared" si="31"/>
        <v>0</v>
      </c>
      <c r="X204" s="221"/>
      <c r="Y204" s="219">
        <v>0</v>
      </c>
      <c r="Z204" s="219">
        <v>0</v>
      </c>
      <c r="AA204" s="178">
        <v>0</v>
      </c>
      <c r="AB204" s="219">
        <f t="shared" si="32"/>
        <v>0</v>
      </c>
      <c r="AC204" s="236"/>
      <c r="AE204" s="236"/>
      <c r="AF204" s="236"/>
    </row>
    <row r="205" spans="1:32" s="220" customFormat="1" ht="14.4" hidden="1" x14ac:dyDescent="0.3">
      <c r="A205" s="232" t="s">
        <v>6822</v>
      </c>
      <c r="B205" s="288" t="s">
        <v>7288</v>
      </c>
      <c r="C205" s="274">
        <v>0</v>
      </c>
      <c r="D205" s="274">
        <v>0</v>
      </c>
      <c r="E205" s="233">
        <f t="shared" si="26"/>
        <v>500</v>
      </c>
      <c r="F205" s="233">
        <f t="shared" si="27"/>
        <v>14</v>
      </c>
      <c r="G205" s="178"/>
      <c r="H205" s="233">
        <f t="shared" si="28"/>
        <v>486</v>
      </c>
      <c r="I205" s="215"/>
      <c r="J205" s="233">
        <v>500</v>
      </c>
      <c r="K205" s="233">
        <v>14</v>
      </c>
      <c r="L205" s="178"/>
      <c r="M205" s="233">
        <f t="shared" si="29"/>
        <v>486</v>
      </c>
      <c r="N205" s="215"/>
      <c r="O205" s="233">
        <v>0</v>
      </c>
      <c r="P205" s="233">
        <v>0</v>
      </c>
      <c r="Q205" s="178"/>
      <c r="R205" s="233">
        <f t="shared" si="30"/>
        <v>0</v>
      </c>
      <c r="S205" s="215"/>
      <c r="T205" s="219">
        <v>0</v>
      </c>
      <c r="U205" s="219">
        <v>0</v>
      </c>
      <c r="V205" s="178">
        <v>0</v>
      </c>
      <c r="W205" s="233">
        <f t="shared" si="31"/>
        <v>0</v>
      </c>
      <c r="X205" s="215"/>
      <c r="Y205" s="233">
        <v>0</v>
      </c>
      <c r="Z205" s="233">
        <v>0</v>
      </c>
      <c r="AA205" s="178">
        <v>0</v>
      </c>
      <c r="AB205" s="233">
        <f t="shared" si="32"/>
        <v>0</v>
      </c>
      <c r="AC205" s="236"/>
      <c r="AE205" s="236"/>
      <c r="AF205" s="236"/>
    </row>
    <row r="206" spans="1:32" s="220" customFormat="1" ht="14.4" hidden="1" x14ac:dyDescent="0.3">
      <c r="A206" s="226" t="s">
        <v>6823</v>
      </c>
      <c r="B206" s="288" t="s">
        <v>7289</v>
      </c>
      <c r="C206" s="274">
        <v>0</v>
      </c>
      <c r="D206" s="274">
        <v>0</v>
      </c>
      <c r="E206" s="233">
        <f t="shared" si="26"/>
        <v>0</v>
      </c>
      <c r="F206" s="233">
        <f t="shared" si="27"/>
        <v>0</v>
      </c>
      <c r="G206" s="178"/>
      <c r="H206" s="233">
        <f t="shared" si="28"/>
        <v>0</v>
      </c>
      <c r="I206" s="221"/>
      <c r="J206" s="233">
        <v>0</v>
      </c>
      <c r="K206" s="233">
        <v>0</v>
      </c>
      <c r="L206" s="178"/>
      <c r="M206" s="233">
        <f t="shared" si="29"/>
        <v>0</v>
      </c>
      <c r="N206" s="221"/>
      <c r="O206" s="233">
        <v>0</v>
      </c>
      <c r="P206" s="233">
        <v>0</v>
      </c>
      <c r="Q206" s="178"/>
      <c r="R206" s="233">
        <f t="shared" si="30"/>
        <v>0</v>
      </c>
      <c r="S206" s="221"/>
      <c r="T206" s="219">
        <v>0</v>
      </c>
      <c r="U206" s="219">
        <v>0</v>
      </c>
      <c r="V206" s="178">
        <v>0</v>
      </c>
      <c r="W206" s="219">
        <f t="shared" si="31"/>
        <v>0</v>
      </c>
      <c r="X206" s="221"/>
      <c r="Y206" s="219">
        <v>0</v>
      </c>
      <c r="Z206" s="219">
        <v>0</v>
      </c>
      <c r="AA206" s="178">
        <v>0</v>
      </c>
      <c r="AB206" s="219">
        <f t="shared" si="32"/>
        <v>0</v>
      </c>
      <c r="AC206" s="236"/>
      <c r="AE206" s="236"/>
      <c r="AF206" s="236"/>
    </row>
    <row r="207" spans="1:32" s="220" customFormat="1" ht="13.2" x14ac:dyDescent="0.3">
      <c r="A207" s="212" t="s">
        <v>373</v>
      </c>
      <c r="B207" s="300" t="s">
        <v>7478</v>
      </c>
      <c r="C207" s="274">
        <v>373150.82039999991</v>
      </c>
      <c r="D207" s="274">
        <v>373062.59872585</v>
      </c>
      <c r="E207" s="213">
        <f>+J207+O207+T207+Y207-C207</f>
        <v>195291.45630000025</v>
      </c>
      <c r="F207" s="213">
        <f>+K207+P207+U207+Z207-D207</f>
        <v>162150.17857221002</v>
      </c>
      <c r="G207" s="178"/>
      <c r="H207" s="213">
        <f t="shared" si="28"/>
        <v>33141.277727790235</v>
      </c>
      <c r="I207" s="214"/>
      <c r="J207" s="213">
        <v>554494.25480000011</v>
      </c>
      <c r="K207" s="213">
        <v>523806.20751003997</v>
      </c>
      <c r="L207" s="178"/>
      <c r="M207" s="213">
        <f t="shared" si="29"/>
        <v>30688.047289960145</v>
      </c>
      <c r="N207" s="214"/>
      <c r="O207" s="213">
        <v>13948.021899999998</v>
      </c>
      <c r="P207" s="213">
        <v>11406.569788019993</v>
      </c>
      <c r="Q207" s="178"/>
      <c r="R207" s="213">
        <f t="shared" si="30"/>
        <v>2541.4521119800047</v>
      </c>
      <c r="S207" s="214"/>
      <c r="T207" s="213">
        <v>0</v>
      </c>
      <c r="U207" s="213">
        <v>0</v>
      </c>
      <c r="V207" s="178">
        <v>0</v>
      </c>
      <c r="W207" s="213">
        <f t="shared" si="31"/>
        <v>0</v>
      </c>
      <c r="X207" s="214"/>
      <c r="Y207" s="213">
        <v>0</v>
      </c>
      <c r="Z207" s="213">
        <v>0</v>
      </c>
      <c r="AA207" s="178">
        <v>0</v>
      </c>
      <c r="AB207" s="213">
        <f t="shared" si="32"/>
        <v>0</v>
      </c>
      <c r="AC207" s="236"/>
      <c r="AE207" s="236"/>
      <c r="AF207" s="236"/>
    </row>
    <row r="208" spans="1:32" s="220" customFormat="1" ht="14.4" hidden="1" x14ac:dyDescent="0.3">
      <c r="A208" s="226" t="s">
        <v>6824</v>
      </c>
      <c r="B208" s="288" t="s">
        <v>7290</v>
      </c>
      <c r="C208" s="274">
        <v>0</v>
      </c>
      <c r="D208" s="274">
        <v>0</v>
      </c>
      <c r="E208" s="233">
        <f t="shared" si="26"/>
        <v>2196.7164000000002</v>
      </c>
      <c r="F208" s="233">
        <f t="shared" si="27"/>
        <v>772.58454900000004</v>
      </c>
      <c r="G208" s="178"/>
      <c r="H208" s="233">
        <f t="shared" si="28"/>
        <v>1424.1318510000001</v>
      </c>
      <c r="I208" s="221"/>
      <c r="J208" s="233">
        <v>2196.7164000000002</v>
      </c>
      <c r="K208" s="233">
        <v>772.58454900000004</v>
      </c>
      <c r="L208" s="178"/>
      <c r="M208" s="233">
        <f t="shared" si="29"/>
        <v>1424.1318510000001</v>
      </c>
      <c r="N208" s="221"/>
      <c r="O208" s="233">
        <v>0</v>
      </c>
      <c r="P208" s="233">
        <v>0</v>
      </c>
      <c r="Q208" s="178"/>
      <c r="R208" s="233">
        <f t="shared" si="30"/>
        <v>0</v>
      </c>
      <c r="S208" s="221"/>
      <c r="T208" s="219">
        <v>0</v>
      </c>
      <c r="U208" s="219">
        <v>0</v>
      </c>
      <c r="V208" s="178">
        <v>0</v>
      </c>
      <c r="W208" s="219">
        <f t="shared" si="31"/>
        <v>0</v>
      </c>
      <c r="X208" s="221"/>
      <c r="Y208" s="219">
        <v>0</v>
      </c>
      <c r="Z208" s="219">
        <v>0</v>
      </c>
      <c r="AA208" s="178">
        <v>0</v>
      </c>
      <c r="AB208" s="219">
        <f t="shared" si="32"/>
        <v>0</v>
      </c>
      <c r="AC208" s="236"/>
      <c r="AE208" s="236"/>
      <c r="AF208" s="236"/>
    </row>
    <row r="209" spans="1:32" s="220" customFormat="1" ht="14.4" hidden="1" x14ac:dyDescent="0.3">
      <c r="A209" s="226" t="s">
        <v>6825</v>
      </c>
      <c r="B209" s="288" t="s">
        <v>7291</v>
      </c>
      <c r="C209" s="274">
        <v>785.32019999999977</v>
      </c>
      <c r="D209" s="274">
        <v>700.54457784999977</v>
      </c>
      <c r="E209" s="233">
        <f t="shared" si="26"/>
        <v>12866.422</v>
      </c>
      <c r="F209" s="233">
        <f t="shared" si="27"/>
        <v>10934.146258019999</v>
      </c>
      <c r="G209" s="178"/>
      <c r="H209" s="233">
        <f t="shared" si="28"/>
        <v>1932.2757419800018</v>
      </c>
      <c r="I209" s="221"/>
      <c r="J209" s="233">
        <v>0</v>
      </c>
      <c r="K209" s="233">
        <v>0</v>
      </c>
      <c r="L209" s="178"/>
      <c r="M209" s="233">
        <f t="shared" si="29"/>
        <v>0</v>
      </c>
      <c r="N209" s="221"/>
      <c r="O209" s="233">
        <v>12866.422</v>
      </c>
      <c r="P209" s="233">
        <v>10934.146258019999</v>
      </c>
      <c r="Q209" s="178"/>
      <c r="R209" s="233">
        <f t="shared" si="30"/>
        <v>1932.2757419800018</v>
      </c>
      <c r="S209" s="221"/>
      <c r="T209" s="219">
        <v>0</v>
      </c>
      <c r="U209" s="219">
        <v>0</v>
      </c>
      <c r="V209" s="178">
        <v>0</v>
      </c>
      <c r="W209" s="219">
        <f t="shared" si="31"/>
        <v>0</v>
      </c>
      <c r="X209" s="221"/>
      <c r="Y209" s="219">
        <v>0</v>
      </c>
      <c r="Z209" s="219">
        <v>0</v>
      </c>
      <c r="AA209" s="178">
        <v>0</v>
      </c>
      <c r="AB209" s="219">
        <f t="shared" si="32"/>
        <v>0</v>
      </c>
      <c r="AC209" s="236"/>
      <c r="AE209" s="236"/>
      <c r="AF209" s="236"/>
    </row>
    <row r="210" spans="1:32" s="221" customFormat="1" ht="14.4" hidden="1" x14ac:dyDescent="0.3">
      <c r="A210" s="226" t="s">
        <v>6826</v>
      </c>
      <c r="B210" s="288" t="s">
        <v>7292</v>
      </c>
      <c r="C210" s="274">
        <v>0</v>
      </c>
      <c r="D210" s="274">
        <v>0</v>
      </c>
      <c r="E210" s="233">
        <f t="shared" si="26"/>
        <v>2669.5</v>
      </c>
      <c r="F210" s="233">
        <f t="shared" si="27"/>
        <v>1354.5997732399999</v>
      </c>
      <c r="G210" s="178"/>
      <c r="H210" s="233">
        <f t="shared" si="28"/>
        <v>1314.9002267600001</v>
      </c>
      <c r="J210" s="233">
        <v>2250</v>
      </c>
      <c r="K210" s="233">
        <v>1320.31461324</v>
      </c>
      <c r="L210" s="178"/>
      <c r="M210" s="233">
        <f t="shared" si="29"/>
        <v>929.68538676000003</v>
      </c>
      <c r="O210" s="233">
        <v>419.5</v>
      </c>
      <c r="P210" s="233">
        <v>34.285159999999998</v>
      </c>
      <c r="Q210" s="178"/>
      <c r="R210" s="233">
        <f t="shared" si="30"/>
        <v>385.21483999999998</v>
      </c>
      <c r="T210" s="219">
        <v>0</v>
      </c>
      <c r="U210" s="219">
        <v>0</v>
      </c>
      <c r="V210" s="178">
        <v>0</v>
      </c>
      <c r="W210" s="219">
        <f t="shared" si="31"/>
        <v>0</v>
      </c>
      <c r="Y210" s="219">
        <v>0</v>
      </c>
      <c r="Z210" s="219">
        <v>0</v>
      </c>
      <c r="AA210" s="178">
        <v>0</v>
      </c>
      <c r="AB210" s="219">
        <f t="shared" si="32"/>
        <v>0</v>
      </c>
      <c r="AC210" s="236"/>
      <c r="AD210" s="220"/>
      <c r="AE210" s="236"/>
      <c r="AF210" s="236"/>
    </row>
    <row r="211" spans="1:32" s="220" customFormat="1" ht="14.4" hidden="1" x14ac:dyDescent="0.3">
      <c r="A211" s="226" t="s">
        <v>6827</v>
      </c>
      <c r="B211" s="288" t="s">
        <v>7293</v>
      </c>
      <c r="C211" s="274">
        <v>0</v>
      </c>
      <c r="D211" s="274">
        <v>0</v>
      </c>
      <c r="E211" s="233">
        <f t="shared" si="26"/>
        <v>36981.3802</v>
      </c>
      <c r="F211" s="233">
        <f t="shared" si="27"/>
        <v>15536.34957274</v>
      </c>
      <c r="G211" s="178"/>
      <c r="H211" s="233">
        <f t="shared" si="28"/>
        <v>21445.030627259999</v>
      </c>
      <c r="I211" s="221"/>
      <c r="J211" s="233">
        <v>36981.3802</v>
      </c>
      <c r="K211" s="233">
        <v>15536.34957274</v>
      </c>
      <c r="L211" s="178"/>
      <c r="M211" s="233">
        <f t="shared" si="29"/>
        <v>21445.030627259999</v>
      </c>
      <c r="N211" s="221"/>
      <c r="O211" s="233">
        <v>0</v>
      </c>
      <c r="P211" s="233">
        <v>0</v>
      </c>
      <c r="Q211" s="178"/>
      <c r="R211" s="233">
        <f t="shared" si="30"/>
        <v>0</v>
      </c>
      <c r="S211" s="221"/>
      <c r="T211" s="219">
        <v>0</v>
      </c>
      <c r="U211" s="219">
        <v>0</v>
      </c>
      <c r="V211" s="178">
        <v>0</v>
      </c>
      <c r="W211" s="219">
        <f t="shared" si="31"/>
        <v>0</v>
      </c>
      <c r="X211" s="221"/>
      <c r="Y211" s="219">
        <v>0</v>
      </c>
      <c r="Z211" s="219">
        <v>0</v>
      </c>
      <c r="AA211" s="178">
        <v>0</v>
      </c>
      <c r="AB211" s="219">
        <f t="shared" si="32"/>
        <v>0</v>
      </c>
      <c r="AC211" s="236"/>
      <c r="AE211" s="236"/>
      <c r="AF211" s="236"/>
    </row>
    <row r="212" spans="1:32" s="220" customFormat="1" ht="14.4" hidden="1" x14ac:dyDescent="0.3">
      <c r="A212" s="226" t="s">
        <v>6828</v>
      </c>
      <c r="B212" s="288" t="s">
        <v>7294</v>
      </c>
      <c r="C212" s="274">
        <v>0</v>
      </c>
      <c r="D212" s="274">
        <v>0</v>
      </c>
      <c r="E212" s="233">
        <f t="shared" si="26"/>
        <v>0.88560000000000005</v>
      </c>
      <c r="F212" s="233">
        <f t="shared" si="27"/>
        <v>0.88560000000000005</v>
      </c>
      <c r="G212" s="178"/>
      <c r="H212" s="233">
        <f t="shared" si="28"/>
        <v>0</v>
      </c>
      <c r="I212" s="221"/>
      <c r="J212" s="233">
        <v>0.88560000000000005</v>
      </c>
      <c r="K212" s="233">
        <v>0.88560000000000005</v>
      </c>
      <c r="L212" s="178"/>
      <c r="M212" s="233">
        <f t="shared" si="29"/>
        <v>0</v>
      </c>
      <c r="N212" s="221"/>
      <c r="O212" s="233">
        <v>0</v>
      </c>
      <c r="P212" s="233">
        <v>0</v>
      </c>
      <c r="Q212" s="178"/>
      <c r="R212" s="233">
        <f t="shared" si="30"/>
        <v>0</v>
      </c>
      <c r="S212" s="221"/>
      <c r="T212" s="219">
        <v>0</v>
      </c>
      <c r="U212" s="219">
        <v>0</v>
      </c>
      <c r="V212" s="178">
        <v>0</v>
      </c>
      <c r="W212" s="219">
        <f t="shared" si="31"/>
        <v>0</v>
      </c>
      <c r="X212" s="221"/>
      <c r="Y212" s="219">
        <v>0</v>
      </c>
      <c r="Z212" s="219">
        <v>0</v>
      </c>
      <c r="AA212" s="178">
        <v>0</v>
      </c>
      <c r="AB212" s="219">
        <f t="shared" si="32"/>
        <v>0</v>
      </c>
      <c r="AC212" s="236"/>
      <c r="AE212" s="236"/>
      <c r="AF212" s="236"/>
    </row>
    <row r="213" spans="1:32" s="220" customFormat="1" ht="14.4" hidden="1" x14ac:dyDescent="0.3">
      <c r="A213" s="226" t="s">
        <v>6829</v>
      </c>
      <c r="B213" s="288" t="s">
        <v>7295</v>
      </c>
      <c r="C213" s="274">
        <v>0</v>
      </c>
      <c r="D213" s="274">
        <v>0</v>
      </c>
      <c r="E213" s="233">
        <f t="shared" si="26"/>
        <v>504.45370000000003</v>
      </c>
      <c r="F213" s="233">
        <f t="shared" si="27"/>
        <v>432.62407899999999</v>
      </c>
      <c r="G213" s="178"/>
      <c r="H213" s="233">
        <f t="shared" si="28"/>
        <v>71.829621000000031</v>
      </c>
      <c r="I213" s="221"/>
      <c r="J213" s="233">
        <v>357.18</v>
      </c>
      <c r="K213" s="233">
        <v>357.18</v>
      </c>
      <c r="L213" s="178"/>
      <c r="M213" s="233">
        <f t="shared" si="29"/>
        <v>0</v>
      </c>
      <c r="N213" s="221"/>
      <c r="O213" s="233">
        <v>147.27369999999999</v>
      </c>
      <c r="P213" s="233">
        <v>75.444078999999988</v>
      </c>
      <c r="Q213" s="178"/>
      <c r="R213" s="233">
        <f t="shared" si="30"/>
        <v>71.829621000000003</v>
      </c>
      <c r="S213" s="221"/>
      <c r="T213" s="219">
        <v>0</v>
      </c>
      <c r="U213" s="219">
        <v>0</v>
      </c>
      <c r="V213" s="178">
        <v>0</v>
      </c>
      <c r="W213" s="219">
        <f t="shared" si="31"/>
        <v>0</v>
      </c>
      <c r="X213" s="221"/>
      <c r="Y213" s="219">
        <v>0</v>
      </c>
      <c r="Z213" s="219">
        <v>0</v>
      </c>
      <c r="AA213" s="178">
        <v>0</v>
      </c>
      <c r="AB213" s="219">
        <f t="shared" si="32"/>
        <v>0</v>
      </c>
      <c r="AC213" s="236"/>
      <c r="AE213" s="236"/>
      <c r="AF213" s="236"/>
    </row>
    <row r="214" spans="1:32" s="220" customFormat="1" ht="14.4" hidden="1" x14ac:dyDescent="0.3">
      <c r="A214" s="226" t="s">
        <v>6830</v>
      </c>
      <c r="B214" s="288" t="s">
        <v>7296</v>
      </c>
      <c r="C214" s="274">
        <v>0</v>
      </c>
      <c r="D214" s="274">
        <v>0</v>
      </c>
      <c r="E214" s="233">
        <f t="shared" si="26"/>
        <v>2188.9367999999999</v>
      </c>
      <c r="F214" s="233">
        <f t="shared" si="27"/>
        <v>2188.3507239999999</v>
      </c>
      <c r="G214" s="178"/>
      <c r="H214" s="233">
        <f t="shared" si="28"/>
        <v>0.58607600000004823</v>
      </c>
      <c r="I214" s="221"/>
      <c r="J214" s="233">
        <v>2188.9367999999999</v>
      </c>
      <c r="K214" s="233">
        <v>2188.3507239999999</v>
      </c>
      <c r="L214" s="178"/>
      <c r="M214" s="233">
        <f t="shared" si="29"/>
        <v>0.58607600000004823</v>
      </c>
      <c r="N214" s="221"/>
      <c r="O214" s="233">
        <v>0</v>
      </c>
      <c r="P214" s="233">
        <v>0</v>
      </c>
      <c r="Q214" s="178"/>
      <c r="R214" s="233">
        <f t="shared" si="30"/>
        <v>0</v>
      </c>
      <c r="S214" s="221"/>
      <c r="T214" s="219">
        <v>0</v>
      </c>
      <c r="U214" s="219">
        <v>0</v>
      </c>
      <c r="V214" s="178">
        <v>0</v>
      </c>
      <c r="W214" s="219">
        <f t="shared" si="31"/>
        <v>0</v>
      </c>
      <c r="X214" s="221"/>
      <c r="Y214" s="219">
        <v>0</v>
      </c>
      <c r="Z214" s="219">
        <v>0</v>
      </c>
      <c r="AA214" s="178">
        <v>0</v>
      </c>
      <c r="AB214" s="219">
        <f t="shared" si="32"/>
        <v>0</v>
      </c>
      <c r="AC214" s="236"/>
      <c r="AE214" s="236"/>
      <c r="AF214" s="236"/>
    </row>
    <row r="215" spans="1:32" s="220" customFormat="1" ht="14.4" hidden="1" x14ac:dyDescent="0.3">
      <c r="A215" s="226" t="s">
        <v>6831</v>
      </c>
      <c r="B215" s="288" t="s">
        <v>7297</v>
      </c>
      <c r="C215" s="274">
        <v>0</v>
      </c>
      <c r="D215" s="274">
        <v>0</v>
      </c>
      <c r="E215" s="233">
        <f t="shared" si="26"/>
        <v>20632.506399999998</v>
      </c>
      <c r="F215" s="233">
        <f t="shared" si="27"/>
        <v>16253.31982887</v>
      </c>
      <c r="G215" s="178"/>
      <c r="H215" s="233">
        <f t="shared" si="28"/>
        <v>4379.1865711299979</v>
      </c>
      <c r="I215" s="221"/>
      <c r="J215" s="233">
        <v>20632.506399999998</v>
      </c>
      <c r="K215" s="233">
        <v>16253.31982887</v>
      </c>
      <c r="L215" s="178"/>
      <c r="M215" s="233">
        <f t="shared" si="29"/>
        <v>4379.1865711299979</v>
      </c>
      <c r="N215" s="221"/>
      <c r="O215" s="233">
        <v>0</v>
      </c>
      <c r="P215" s="233">
        <v>0</v>
      </c>
      <c r="Q215" s="178"/>
      <c r="R215" s="233">
        <f t="shared" si="30"/>
        <v>0</v>
      </c>
      <c r="S215" s="221"/>
      <c r="T215" s="219">
        <v>0</v>
      </c>
      <c r="U215" s="219">
        <v>0</v>
      </c>
      <c r="V215" s="178">
        <v>0</v>
      </c>
      <c r="W215" s="219">
        <f t="shared" si="31"/>
        <v>0</v>
      </c>
      <c r="X215" s="221"/>
      <c r="Y215" s="219">
        <v>0</v>
      </c>
      <c r="Z215" s="219">
        <v>0</v>
      </c>
      <c r="AA215" s="178">
        <v>0</v>
      </c>
      <c r="AB215" s="219">
        <f t="shared" si="32"/>
        <v>0</v>
      </c>
      <c r="AC215" s="236"/>
      <c r="AE215" s="236"/>
      <c r="AF215" s="236"/>
    </row>
    <row r="216" spans="1:32" s="221" customFormat="1" ht="14.4" hidden="1" x14ac:dyDescent="0.3">
      <c r="A216" s="226" t="s">
        <v>6832</v>
      </c>
      <c r="B216" s="288" t="s">
        <v>7298</v>
      </c>
      <c r="C216" s="274">
        <v>0</v>
      </c>
      <c r="D216" s="274">
        <v>0</v>
      </c>
      <c r="E216" s="233">
        <f t="shared" si="26"/>
        <v>6537.7476000000006</v>
      </c>
      <c r="F216" s="233">
        <f t="shared" si="27"/>
        <v>4039.4208221899999</v>
      </c>
      <c r="G216" s="178"/>
      <c r="H216" s="233">
        <f t="shared" si="28"/>
        <v>2498.3267778100007</v>
      </c>
      <c r="J216" s="233">
        <v>6537.7476000000006</v>
      </c>
      <c r="K216" s="233">
        <v>4039.4208221899999</v>
      </c>
      <c r="L216" s="178"/>
      <c r="M216" s="233">
        <f t="shared" si="29"/>
        <v>2498.3267778100007</v>
      </c>
      <c r="O216" s="233">
        <v>0</v>
      </c>
      <c r="P216" s="233">
        <v>0</v>
      </c>
      <c r="Q216" s="178"/>
      <c r="R216" s="233">
        <f t="shared" si="30"/>
        <v>0</v>
      </c>
      <c r="T216" s="219">
        <v>0</v>
      </c>
      <c r="U216" s="219">
        <v>0</v>
      </c>
      <c r="V216" s="178">
        <v>0</v>
      </c>
      <c r="W216" s="219">
        <f t="shared" si="31"/>
        <v>0</v>
      </c>
      <c r="Y216" s="219">
        <v>0</v>
      </c>
      <c r="Z216" s="219">
        <v>0</v>
      </c>
      <c r="AA216" s="178">
        <v>0</v>
      </c>
      <c r="AB216" s="219">
        <f t="shared" si="32"/>
        <v>0</v>
      </c>
      <c r="AC216" s="236"/>
      <c r="AD216" s="220"/>
      <c r="AE216" s="236"/>
      <c r="AF216" s="236"/>
    </row>
    <row r="217" spans="1:32" s="220" customFormat="1" ht="14.4" hidden="1" x14ac:dyDescent="0.3">
      <c r="A217" s="232" t="s">
        <v>6833</v>
      </c>
      <c r="B217" s="288" t="s">
        <v>7299</v>
      </c>
      <c r="C217" s="274">
        <v>16.598399999999998</v>
      </c>
      <c r="D217" s="274">
        <v>13.152347999999998</v>
      </c>
      <c r="E217" s="233">
        <f t="shared" si="26"/>
        <v>514.82619999999986</v>
      </c>
      <c r="F217" s="233">
        <f t="shared" si="27"/>
        <v>362.69429100000013</v>
      </c>
      <c r="G217" s="178"/>
      <c r="H217" s="233">
        <f t="shared" si="28"/>
        <v>152.13190899999972</v>
      </c>
      <c r="I217" s="215"/>
      <c r="J217" s="233">
        <v>0</v>
      </c>
      <c r="K217" s="233">
        <v>0</v>
      </c>
      <c r="L217" s="178"/>
      <c r="M217" s="233">
        <f t="shared" si="29"/>
        <v>0</v>
      </c>
      <c r="N217" s="215"/>
      <c r="O217" s="233">
        <v>514.82619999999986</v>
      </c>
      <c r="P217" s="233">
        <v>362.69429100000013</v>
      </c>
      <c r="Q217" s="178"/>
      <c r="R217" s="233">
        <f t="shared" si="30"/>
        <v>152.13190899999972</v>
      </c>
      <c r="S217" s="215"/>
      <c r="T217" s="219">
        <v>0</v>
      </c>
      <c r="U217" s="219">
        <v>0</v>
      </c>
      <c r="V217" s="178">
        <v>0</v>
      </c>
      <c r="W217" s="233">
        <f t="shared" si="31"/>
        <v>0</v>
      </c>
      <c r="X217" s="215"/>
      <c r="Y217" s="233">
        <v>0</v>
      </c>
      <c r="Z217" s="233">
        <v>0</v>
      </c>
      <c r="AA217" s="178">
        <v>0</v>
      </c>
      <c r="AB217" s="233">
        <f t="shared" si="32"/>
        <v>0</v>
      </c>
      <c r="AC217" s="236"/>
      <c r="AE217" s="236"/>
      <c r="AF217" s="236"/>
    </row>
    <row r="218" spans="1:32" s="220" customFormat="1" ht="14.4" hidden="1" x14ac:dyDescent="0.3">
      <c r="A218" s="226" t="s">
        <v>6834</v>
      </c>
      <c r="B218" s="288" t="s">
        <v>7300</v>
      </c>
      <c r="C218" s="274">
        <v>372348.90179999999</v>
      </c>
      <c r="D218" s="274">
        <v>372348.90179999999</v>
      </c>
      <c r="E218" s="233">
        <f t="shared" si="26"/>
        <v>372348.90179999999</v>
      </c>
      <c r="F218" s="233">
        <f t="shared" si="27"/>
        <v>372348.90179999999</v>
      </c>
      <c r="G218" s="178"/>
      <c r="H218" s="233">
        <f t="shared" si="28"/>
        <v>0</v>
      </c>
      <c r="I218" s="221"/>
      <c r="J218" s="233">
        <v>372348.90179999999</v>
      </c>
      <c r="K218" s="233">
        <v>372348.90179999999</v>
      </c>
      <c r="L218" s="178"/>
      <c r="M218" s="233">
        <f t="shared" si="29"/>
        <v>0</v>
      </c>
      <c r="N218" s="221"/>
      <c r="O218" s="233">
        <v>0</v>
      </c>
      <c r="P218" s="233">
        <v>0</v>
      </c>
      <c r="Q218" s="178"/>
      <c r="R218" s="233">
        <f t="shared" si="30"/>
        <v>0</v>
      </c>
      <c r="S218" s="221"/>
      <c r="T218" s="219">
        <v>0</v>
      </c>
      <c r="U218" s="219">
        <v>0</v>
      </c>
      <c r="V218" s="178">
        <v>0</v>
      </c>
      <c r="W218" s="219">
        <f t="shared" si="31"/>
        <v>0</v>
      </c>
      <c r="X218" s="221"/>
      <c r="Y218" s="219">
        <v>0</v>
      </c>
      <c r="Z218" s="219">
        <v>0</v>
      </c>
      <c r="AA218" s="178">
        <v>0</v>
      </c>
      <c r="AB218" s="219">
        <f t="shared" si="32"/>
        <v>0</v>
      </c>
      <c r="AC218" s="236"/>
      <c r="AE218" s="236"/>
      <c r="AF218" s="236"/>
    </row>
    <row r="219" spans="1:32" s="220" customFormat="1" ht="13.2" x14ac:dyDescent="0.3">
      <c r="A219" s="212" t="s">
        <v>374</v>
      </c>
      <c r="B219" s="300" t="s">
        <v>7479</v>
      </c>
      <c r="C219" s="274">
        <v>0.79690000000000005</v>
      </c>
      <c r="D219" s="274">
        <v>0</v>
      </c>
      <c r="E219" s="213">
        <f>+J219+O219+T219+Y219-C219</f>
        <v>108962.1816</v>
      </c>
      <c r="F219" s="213">
        <f>+K219+P219+U219+Z219-D219</f>
        <v>67733.32562766</v>
      </c>
      <c r="G219" s="178"/>
      <c r="H219" s="213">
        <f t="shared" si="28"/>
        <v>41228.855972339996</v>
      </c>
      <c r="I219" s="214"/>
      <c r="J219" s="213">
        <v>68051.017300000007</v>
      </c>
      <c r="K219" s="213">
        <v>40504.735796960005</v>
      </c>
      <c r="L219" s="178"/>
      <c r="M219" s="213">
        <f t="shared" si="29"/>
        <v>27546.281503040002</v>
      </c>
      <c r="N219" s="214"/>
      <c r="O219" s="213">
        <v>40911.961199999991</v>
      </c>
      <c r="P219" s="213">
        <v>27228.589830699995</v>
      </c>
      <c r="Q219" s="178"/>
      <c r="R219" s="213">
        <f t="shared" si="30"/>
        <v>13683.371369299995</v>
      </c>
      <c r="S219" s="214"/>
      <c r="T219" s="213">
        <v>0</v>
      </c>
      <c r="U219" s="213">
        <v>0</v>
      </c>
      <c r="V219" s="178">
        <v>0</v>
      </c>
      <c r="W219" s="213">
        <f t="shared" si="31"/>
        <v>0</v>
      </c>
      <c r="X219" s="214"/>
      <c r="Y219" s="213">
        <v>0</v>
      </c>
      <c r="Z219" s="213">
        <v>0</v>
      </c>
      <c r="AA219" s="178">
        <v>0</v>
      </c>
      <c r="AB219" s="213">
        <f t="shared" si="32"/>
        <v>0</v>
      </c>
      <c r="AC219" s="236"/>
      <c r="AE219" s="236"/>
      <c r="AF219" s="236"/>
    </row>
    <row r="220" spans="1:32" s="220" customFormat="1" ht="14.4" hidden="1" x14ac:dyDescent="0.3">
      <c r="A220" s="226" t="s">
        <v>6835</v>
      </c>
      <c r="B220" s="288" t="s">
        <v>7301</v>
      </c>
      <c r="C220" s="274">
        <v>0.79690000000000005</v>
      </c>
      <c r="D220" s="274">
        <v>0</v>
      </c>
      <c r="E220" s="233">
        <f t="shared" si="26"/>
        <v>20190.325199999992</v>
      </c>
      <c r="F220" s="233">
        <f t="shared" si="27"/>
        <v>12071.437292149996</v>
      </c>
      <c r="G220" s="178"/>
      <c r="H220" s="233">
        <f t="shared" si="28"/>
        <v>8118.8879078499958</v>
      </c>
      <c r="I220" s="221"/>
      <c r="J220" s="233">
        <v>1379.1991999999998</v>
      </c>
      <c r="K220" s="233">
        <v>858.35742850000008</v>
      </c>
      <c r="L220" s="178"/>
      <c r="M220" s="233">
        <f t="shared" si="29"/>
        <v>520.84177149999971</v>
      </c>
      <c r="N220" s="221"/>
      <c r="O220" s="233">
        <v>18811.125999999993</v>
      </c>
      <c r="P220" s="233">
        <v>11213.079863649997</v>
      </c>
      <c r="Q220" s="178"/>
      <c r="R220" s="233">
        <f t="shared" si="30"/>
        <v>7598.0461363499962</v>
      </c>
      <c r="S220" s="221"/>
      <c r="T220" s="219">
        <v>0</v>
      </c>
      <c r="U220" s="219">
        <v>0</v>
      </c>
      <c r="V220" s="178">
        <v>0</v>
      </c>
      <c r="W220" s="219">
        <f t="shared" si="31"/>
        <v>0</v>
      </c>
      <c r="X220" s="221"/>
      <c r="Y220" s="219">
        <v>0</v>
      </c>
      <c r="Z220" s="219">
        <v>0</v>
      </c>
      <c r="AA220" s="178">
        <v>0</v>
      </c>
      <c r="AB220" s="219">
        <f t="shared" si="32"/>
        <v>0</v>
      </c>
      <c r="AC220" s="236"/>
      <c r="AE220" s="236"/>
      <c r="AF220" s="236"/>
    </row>
    <row r="221" spans="1:32" s="220" customFormat="1" ht="14.4" hidden="1" x14ac:dyDescent="0.3">
      <c r="A221" s="226" t="s">
        <v>6836</v>
      </c>
      <c r="B221" s="288" t="s">
        <v>7302</v>
      </c>
      <c r="C221" s="274">
        <v>0</v>
      </c>
      <c r="D221" s="274">
        <v>0</v>
      </c>
      <c r="E221" s="233">
        <f t="shared" si="26"/>
        <v>320.51529999999991</v>
      </c>
      <c r="F221" s="233">
        <f t="shared" si="27"/>
        <v>184.28804900000003</v>
      </c>
      <c r="G221" s="178"/>
      <c r="H221" s="233">
        <f t="shared" si="28"/>
        <v>136.22725099999988</v>
      </c>
      <c r="I221" s="221"/>
      <c r="J221" s="233">
        <v>320.51529999999991</v>
      </c>
      <c r="K221" s="233">
        <v>184.28804900000003</v>
      </c>
      <c r="L221" s="178"/>
      <c r="M221" s="233">
        <f t="shared" si="29"/>
        <v>136.22725099999988</v>
      </c>
      <c r="N221" s="221"/>
      <c r="O221" s="233">
        <v>0</v>
      </c>
      <c r="P221" s="233">
        <v>0</v>
      </c>
      <c r="Q221" s="178"/>
      <c r="R221" s="233">
        <f t="shared" si="30"/>
        <v>0</v>
      </c>
      <c r="S221" s="221"/>
      <c r="T221" s="219">
        <v>0</v>
      </c>
      <c r="U221" s="219">
        <v>0</v>
      </c>
      <c r="V221" s="178">
        <v>0</v>
      </c>
      <c r="W221" s="219">
        <f t="shared" si="31"/>
        <v>0</v>
      </c>
      <c r="X221" s="221"/>
      <c r="Y221" s="219">
        <v>0</v>
      </c>
      <c r="Z221" s="219">
        <v>0</v>
      </c>
      <c r="AA221" s="178">
        <v>0</v>
      </c>
      <c r="AB221" s="219">
        <f t="shared" si="32"/>
        <v>0</v>
      </c>
      <c r="AC221" s="236"/>
      <c r="AE221" s="236"/>
      <c r="AF221" s="236"/>
    </row>
    <row r="222" spans="1:32" s="220" customFormat="1" ht="14.4" hidden="1" x14ac:dyDescent="0.3">
      <c r="A222" s="226" t="s">
        <v>6837</v>
      </c>
      <c r="B222" s="288" t="s">
        <v>7303</v>
      </c>
      <c r="C222" s="274">
        <v>0</v>
      </c>
      <c r="D222" s="274">
        <v>0</v>
      </c>
      <c r="E222" s="233">
        <f t="shared" si="26"/>
        <v>84925.776400000002</v>
      </c>
      <c r="F222" s="233">
        <f t="shared" si="27"/>
        <v>52608.619927530002</v>
      </c>
      <c r="G222" s="178"/>
      <c r="H222" s="233">
        <f t="shared" si="28"/>
        <v>32317.15647247</v>
      </c>
      <c r="I222" s="221"/>
      <c r="J222" s="233">
        <v>63052.985500000003</v>
      </c>
      <c r="K222" s="233">
        <v>36809.93451603</v>
      </c>
      <c r="L222" s="178"/>
      <c r="M222" s="233">
        <f t="shared" si="29"/>
        <v>26243.050983970003</v>
      </c>
      <c r="N222" s="221"/>
      <c r="O222" s="233">
        <v>21872.7909</v>
      </c>
      <c r="P222" s="233">
        <v>15798.685411500001</v>
      </c>
      <c r="Q222" s="178"/>
      <c r="R222" s="233">
        <f t="shared" si="30"/>
        <v>6074.1054884999994</v>
      </c>
      <c r="S222" s="221"/>
      <c r="T222" s="219">
        <v>0</v>
      </c>
      <c r="U222" s="219">
        <v>0</v>
      </c>
      <c r="V222" s="178">
        <v>0</v>
      </c>
      <c r="W222" s="219">
        <f t="shared" si="31"/>
        <v>0</v>
      </c>
      <c r="X222" s="221"/>
      <c r="Y222" s="219">
        <v>0</v>
      </c>
      <c r="Z222" s="219">
        <v>0</v>
      </c>
      <c r="AA222" s="178">
        <v>0</v>
      </c>
      <c r="AB222" s="219">
        <f t="shared" si="32"/>
        <v>0</v>
      </c>
      <c r="AC222" s="236"/>
      <c r="AE222" s="236"/>
      <c r="AF222" s="236"/>
    </row>
    <row r="223" spans="1:32" s="220" customFormat="1" ht="14.4" hidden="1" x14ac:dyDescent="0.3">
      <c r="A223" s="232" t="s">
        <v>6838</v>
      </c>
      <c r="B223" s="288" t="s">
        <v>7304</v>
      </c>
      <c r="C223" s="274">
        <v>0</v>
      </c>
      <c r="D223" s="274">
        <v>0</v>
      </c>
      <c r="E223" s="233">
        <f t="shared" si="26"/>
        <v>1698.0443</v>
      </c>
      <c r="F223" s="233">
        <f t="shared" si="27"/>
        <v>1536.63029175</v>
      </c>
      <c r="G223" s="178"/>
      <c r="H223" s="233">
        <f t="shared" si="28"/>
        <v>161.41400825000005</v>
      </c>
      <c r="I223" s="215"/>
      <c r="J223" s="233">
        <v>1500</v>
      </c>
      <c r="K223" s="233">
        <v>1349.8057362</v>
      </c>
      <c r="L223" s="178"/>
      <c r="M223" s="233">
        <f t="shared" si="29"/>
        <v>150.19426380000004</v>
      </c>
      <c r="N223" s="215"/>
      <c r="O223" s="233">
        <v>198.04430000000002</v>
      </c>
      <c r="P223" s="233">
        <v>186.82455555000001</v>
      </c>
      <c r="Q223" s="178"/>
      <c r="R223" s="233">
        <f t="shared" si="30"/>
        <v>11.219744450000007</v>
      </c>
      <c r="S223" s="215"/>
      <c r="T223" s="219">
        <v>0</v>
      </c>
      <c r="U223" s="219">
        <v>0</v>
      </c>
      <c r="V223" s="178">
        <v>0</v>
      </c>
      <c r="W223" s="233">
        <f t="shared" si="31"/>
        <v>0</v>
      </c>
      <c r="X223" s="215"/>
      <c r="Y223" s="233">
        <v>0</v>
      </c>
      <c r="Z223" s="233">
        <v>0</v>
      </c>
      <c r="AA223" s="178">
        <v>0</v>
      </c>
      <c r="AB223" s="233">
        <f t="shared" si="32"/>
        <v>0</v>
      </c>
      <c r="AC223" s="236"/>
      <c r="AE223" s="236"/>
      <c r="AF223" s="236"/>
    </row>
    <row r="224" spans="1:32" s="220" customFormat="1" ht="14.4" hidden="1" x14ac:dyDescent="0.3">
      <c r="A224" s="226" t="s">
        <v>6839</v>
      </c>
      <c r="B224" s="288" t="s">
        <v>7305</v>
      </c>
      <c r="C224" s="274">
        <v>0</v>
      </c>
      <c r="D224" s="274">
        <v>0</v>
      </c>
      <c r="E224" s="233">
        <f t="shared" si="26"/>
        <v>1828.3172999999999</v>
      </c>
      <c r="F224" s="233">
        <f t="shared" si="27"/>
        <v>1332.3500672299999</v>
      </c>
      <c r="G224" s="178"/>
      <c r="H224" s="233">
        <f t="shared" si="28"/>
        <v>495.96723277000001</v>
      </c>
      <c r="I224" s="221"/>
      <c r="J224" s="233">
        <v>1798.3172999999999</v>
      </c>
      <c r="K224" s="233">
        <v>1302.3500672299999</v>
      </c>
      <c r="L224" s="178"/>
      <c r="M224" s="233">
        <f t="shared" si="29"/>
        <v>495.96723277000001</v>
      </c>
      <c r="N224" s="221"/>
      <c r="O224" s="233">
        <v>30</v>
      </c>
      <c r="P224" s="233">
        <v>30</v>
      </c>
      <c r="Q224" s="178"/>
      <c r="R224" s="233">
        <f t="shared" si="30"/>
        <v>0</v>
      </c>
      <c r="S224" s="221"/>
      <c r="T224" s="219">
        <v>0</v>
      </c>
      <c r="U224" s="219">
        <v>0</v>
      </c>
      <c r="V224" s="178">
        <v>0</v>
      </c>
      <c r="W224" s="219">
        <f t="shared" si="31"/>
        <v>0</v>
      </c>
      <c r="X224" s="221"/>
      <c r="Y224" s="219">
        <v>0</v>
      </c>
      <c r="Z224" s="219">
        <v>0</v>
      </c>
      <c r="AA224" s="178">
        <v>0</v>
      </c>
      <c r="AB224" s="219">
        <f t="shared" si="32"/>
        <v>0</v>
      </c>
      <c r="AC224" s="236"/>
      <c r="AE224" s="236"/>
      <c r="AF224" s="236"/>
    </row>
    <row r="225" spans="1:32" s="220" customFormat="1" ht="13.2" x14ac:dyDescent="0.3">
      <c r="A225" s="212" t="s">
        <v>375</v>
      </c>
      <c r="B225" s="300" t="s">
        <v>7480</v>
      </c>
      <c r="C225" s="274">
        <v>50924.171400000028</v>
      </c>
      <c r="D225" s="274">
        <v>47041.602264549954</v>
      </c>
      <c r="E225" s="213">
        <f>+J225+O225+T225+Y225-C225</f>
        <v>526407.12250000064</v>
      </c>
      <c r="F225" s="213">
        <f>+K225+P225+U225+Z225-D225</f>
        <v>464178.03856183996</v>
      </c>
      <c r="G225" s="178"/>
      <c r="H225" s="213">
        <f t="shared" si="28"/>
        <v>62229.083938160678</v>
      </c>
      <c r="I225" s="214"/>
      <c r="J225" s="213">
        <v>102840.3909</v>
      </c>
      <c r="K225" s="213">
        <v>87067.494986010017</v>
      </c>
      <c r="L225" s="178"/>
      <c r="M225" s="213">
        <f t="shared" si="29"/>
        <v>15772.895913989982</v>
      </c>
      <c r="N225" s="214"/>
      <c r="O225" s="213">
        <v>474490.90300000057</v>
      </c>
      <c r="P225" s="213">
        <v>424152.14584037988</v>
      </c>
      <c r="Q225" s="178"/>
      <c r="R225" s="213">
        <f t="shared" si="30"/>
        <v>50338.757159620698</v>
      </c>
      <c r="S225" s="214"/>
      <c r="T225" s="213">
        <v>0</v>
      </c>
      <c r="U225" s="213">
        <v>0</v>
      </c>
      <c r="V225" s="178">
        <v>0</v>
      </c>
      <c r="W225" s="213">
        <f t="shared" si="31"/>
        <v>0</v>
      </c>
      <c r="X225" s="214"/>
      <c r="Y225" s="213">
        <v>0</v>
      </c>
      <c r="Z225" s="213">
        <v>0</v>
      </c>
      <c r="AA225" s="178">
        <v>0</v>
      </c>
      <c r="AB225" s="213">
        <f t="shared" si="32"/>
        <v>0</v>
      </c>
      <c r="AC225" s="236"/>
      <c r="AE225" s="236"/>
      <c r="AF225" s="236"/>
    </row>
    <row r="226" spans="1:32" s="220" customFormat="1" ht="14.4" hidden="1" x14ac:dyDescent="0.3">
      <c r="A226" s="226" t="s">
        <v>6840</v>
      </c>
      <c r="B226" s="288" t="s">
        <v>7306</v>
      </c>
      <c r="C226" s="274">
        <v>0</v>
      </c>
      <c r="D226" s="274">
        <v>0</v>
      </c>
      <c r="E226" s="233">
        <f t="shared" si="26"/>
        <v>11268.722799999987</v>
      </c>
      <c r="F226" s="233">
        <f t="shared" si="27"/>
        <v>5693.0979826500088</v>
      </c>
      <c r="G226" s="178"/>
      <c r="H226" s="233">
        <f t="shared" si="28"/>
        <v>5575.624817349978</v>
      </c>
      <c r="I226" s="221"/>
      <c r="J226" s="233">
        <v>101.77860000000001</v>
      </c>
      <c r="K226" s="233">
        <v>12.262808</v>
      </c>
      <c r="L226" s="178"/>
      <c r="M226" s="233">
        <f t="shared" si="29"/>
        <v>89.515792000000005</v>
      </c>
      <c r="N226" s="221"/>
      <c r="O226" s="233">
        <v>11166.944199999987</v>
      </c>
      <c r="P226" s="233">
        <v>5680.8351746500084</v>
      </c>
      <c r="Q226" s="178"/>
      <c r="R226" s="233">
        <f t="shared" si="30"/>
        <v>5486.1090253499788</v>
      </c>
      <c r="S226" s="221"/>
      <c r="T226" s="219">
        <v>0</v>
      </c>
      <c r="U226" s="219">
        <v>0</v>
      </c>
      <c r="V226" s="178">
        <v>0</v>
      </c>
      <c r="W226" s="219">
        <f t="shared" si="31"/>
        <v>0</v>
      </c>
      <c r="X226" s="221"/>
      <c r="Y226" s="219">
        <v>0</v>
      </c>
      <c r="Z226" s="219">
        <v>0</v>
      </c>
      <c r="AA226" s="178">
        <v>0</v>
      </c>
      <c r="AB226" s="219">
        <f t="shared" si="32"/>
        <v>0</v>
      </c>
      <c r="AC226" s="236"/>
      <c r="AE226" s="236"/>
      <c r="AF226" s="236"/>
    </row>
    <row r="227" spans="1:32" s="220" customFormat="1" ht="14.4" hidden="1" x14ac:dyDescent="0.3">
      <c r="A227" s="226" t="s">
        <v>6841</v>
      </c>
      <c r="B227" s="288" t="s">
        <v>7307</v>
      </c>
      <c r="C227" s="274">
        <v>0</v>
      </c>
      <c r="D227" s="274">
        <v>0</v>
      </c>
      <c r="E227" s="233">
        <f t="shared" si="26"/>
        <v>26.751000000000001</v>
      </c>
      <c r="F227" s="233">
        <f t="shared" si="27"/>
        <v>9.5</v>
      </c>
      <c r="G227" s="178"/>
      <c r="H227" s="233">
        <f t="shared" si="28"/>
        <v>17.251000000000001</v>
      </c>
      <c r="I227" s="221"/>
      <c r="J227" s="233">
        <v>26.751000000000001</v>
      </c>
      <c r="K227" s="233">
        <v>9.5</v>
      </c>
      <c r="L227" s="178"/>
      <c r="M227" s="233">
        <f t="shared" si="29"/>
        <v>17.251000000000001</v>
      </c>
      <c r="N227" s="221"/>
      <c r="O227" s="233">
        <v>0</v>
      </c>
      <c r="P227" s="233">
        <v>0</v>
      </c>
      <c r="Q227" s="178"/>
      <c r="R227" s="233">
        <f t="shared" si="30"/>
        <v>0</v>
      </c>
      <c r="S227" s="221"/>
      <c r="T227" s="219">
        <v>0</v>
      </c>
      <c r="U227" s="219">
        <v>0</v>
      </c>
      <c r="V227" s="178">
        <v>0</v>
      </c>
      <c r="W227" s="219">
        <f t="shared" si="31"/>
        <v>0</v>
      </c>
      <c r="X227" s="221"/>
      <c r="Y227" s="219">
        <v>0</v>
      </c>
      <c r="Z227" s="219">
        <v>0</v>
      </c>
      <c r="AA227" s="178">
        <v>0</v>
      </c>
      <c r="AB227" s="219">
        <f t="shared" si="32"/>
        <v>0</v>
      </c>
      <c r="AC227" s="236"/>
      <c r="AE227" s="236"/>
      <c r="AF227" s="236"/>
    </row>
    <row r="228" spans="1:32" s="220" customFormat="1" ht="14.4" hidden="1" x14ac:dyDescent="0.3">
      <c r="A228" s="226" t="s">
        <v>6842</v>
      </c>
      <c r="B228" s="288" t="s">
        <v>7308</v>
      </c>
      <c r="C228" s="274">
        <v>0</v>
      </c>
      <c r="D228" s="274">
        <v>0</v>
      </c>
      <c r="E228" s="233">
        <f t="shared" si="26"/>
        <v>831.52</v>
      </c>
      <c r="F228" s="233">
        <f t="shared" si="27"/>
        <v>65.071664999999996</v>
      </c>
      <c r="G228" s="178"/>
      <c r="H228" s="233">
        <f t="shared" si="28"/>
        <v>766.44833500000004</v>
      </c>
      <c r="I228" s="221"/>
      <c r="J228" s="233">
        <v>831.52</v>
      </c>
      <c r="K228" s="233">
        <v>65.071664999999996</v>
      </c>
      <c r="L228" s="178"/>
      <c r="M228" s="233">
        <f t="shared" si="29"/>
        <v>766.44833500000004</v>
      </c>
      <c r="N228" s="221"/>
      <c r="O228" s="233">
        <v>0</v>
      </c>
      <c r="P228" s="233">
        <v>0</v>
      </c>
      <c r="Q228" s="178"/>
      <c r="R228" s="233">
        <f t="shared" si="30"/>
        <v>0</v>
      </c>
      <c r="S228" s="221"/>
      <c r="T228" s="219">
        <v>0</v>
      </c>
      <c r="U228" s="219">
        <v>0</v>
      </c>
      <c r="V228" s="178">
        <v>0</v>
      </c>
      <c r="W228" s="219">
        <f t="shared" si="31"/>
        <v>0</v>
      </c>
      <c r="X228" s="221"/>
      <c r="Y228" s="219">
        <v>0</v>
      </c>
      <c r="Z228" s="219">
        <v>0</v>
      </c>
      <c r="AA228" s="178">
        <v>0</v>
      </c>
      <c r="AB228" s="219">
        <f t="shared" si="32"/>
        <v>0</v>
      </c>
      <c r="AC228" s="236"/>
      <c r="AE228" s="236"/>
      <c r="AF228" s="236"/>
    </row>
    <row r="229" spans="1:32" s="220" customFormat="1" ht="14.4" hidden="1" x14ac:dyDescent="0.3">
      <c r="A229" s="226" t="s">
        <v>6843</v>
      </c>
      <c r="B229" s="288" t="s">
        <v>7309</v>
      </c>
      <c r="C229" s="274">
        <v>0</v>
      </c>
      <c r="D229" s="274">
        <v>0</v>
      </c>
      <c r="E229" s="233">
        <f t="shared" si="26"/>
        <v>470</v>
      </c>
      <c r="F229" s="233">
        <f t="shared" si="27"/>
        <v>420.53514000000001</v>
      </c>
      <c r="G229" s="178"/>
      <c r="H229" s="233">
        <f t="shared" si="28"/>
        <v>49.464859999999987</v>
      </c>
      <c r="I229" s="221"/>
      <c r="J229" s="233">
        <v>470</v>
      </c>
      <c r="K229" s="233">
        <v>420.53514000000001</v>
      </c>
      <c r="L229" s="178"/>
      <c r="M229" s="233">
        <f t="shared" si="29"/>
        <v>49.464859999999987</v>
      </c>
      <c r="N229" s="221"/>
      <c r="O229" s="233">
        <v>0</v>
      </c>
      <c r="P229" s="233">
        <v>0</v>
      </c>
      <c r="Q229" s="178"/>
      <c r="R229" s="233">
        <f t="shared" si="30"/>
        <v>0</v>
      </c>
      <c r="S229" s="221"/>
      <c r="T229" s="219">
        <v>0</v>
      </c>
      <c r="U229" s="219">
        <v>0</v>
      </c>
      <c r="V229" s="178">
        <v>0</v>
      </c>
      <c r="W229" s="219">
        <f t="shared" si="31"/>
        <v>0</v>
      </c>
      <c r="X229" s="221"/>
      <c r="Y229" s="219">
        <v>0</v>
      </c>
      <c r="Z229" s="219">
        <v>0</v>
      </c>
      <c r="AA229" s="178">
        <v>0</v>
      </c>
      <c r="AB229" s="219">
        <f t="shared" si="32"/>
        <v>0</v>
      </c>
      <c r="AC229" s="236"/>
      <c r="AE229" s="236"/>
      <c r="AF229" s="236"/>
    </row>
    <row r="230" spans="1:32" s="220" customFormat="1" ht="14.4" hidden="1" x14ac:dyDescent="0.3">
      <c r="A230" s="226" t="s">
        <v>6844</v>
      </c>
      <c r="B230" s="288" t="s">
        <v>7310</v>
      </c>
      <c r="C230" s="274">
        <v>2214.247100000001</v>
      </c>
      <c r="D230" s="274">
        <v>2018.2426722300002</v>
      </c>
      <c r="E230" s="233">
        <f t="shared" si="26"/>
        <v>28384.242799999993</v>
      </c>
      <c r="F230" s="233">
        <f t="shared" si="27"/>
        <v>21536.080964350003</v>
      </c>
      <c r="G230" s="178"/>
      <c r="H230" s="233">
        <f t="shared" si="28"/>
        <v>6848.1618356499894</v>
      </c>
      <c r="I230" s="221"/>
      <c r="J230" s="233">
        <v>646.54820000000007</v>
      </c>
      <c r="K230" s="233">
        <v>146.65682299999997</v>
      </c>
      <c r="L230" s="178"/>
      <c r="M230" s="233">
        <f t="shared" si="29"/>
        <v>499.89137700000009</v>
      </c>
      <c r="N230" s="221"/>
      <c r="O230" s="233">
        <v>27737.694599999992</v>
      </c>
      <c r="P230" s="233">
        <v>21389.424141350002</v>
      </c>
      <c r="Q230" s="178"/>
      <c r="R230" s="233">
        <f t="shared" si="30"/>
        <v>6348.2704586499895</v>
      </c>
      <c r="S230" s="221"/>
      <c r="T230" s="219">
        <v>0</v>
      </c>
      <c r="U230" s="219">
        <v>0</v>
      </c>
      <c r="V230" s="178">
        <v>0</v>
      </c>
      <c r="W230" s="219">
        <f t="shared" si="31"/>
        <v>0</v>
      </c>
      <c r="X230" s="221"/>
      <c r="Y230" s="219">
        <v>0</v>
      </c>
      <c r="Z230" s="219">
        <v>0</v>
      </c>
      <c r="AA230" s="178">
        <v>0</v>
      </c>
      <c r="AB230" s="219">
        <f t="shared" si="32"/>
        <v>0</v>
      </c>
      <c r="AC230" s="236"/>
      <c r="AE230" s="236"/>
      <c r="AF230" s="236"/>
    </row>
    <row r="231" spans="1:32" s="220" customFormat="1" ht="14.4" hidden="1" x14ac:dyDescent="0.3">
      <c r="A231" s="226" t="s">
        <v>6845</v>
      </c>
      <c r="B231" s="288" t="s">
        <v>7311</v>
      </c>
      <c r="C231" s="274">
        <v>0</v>
      </c>
      <c r="D231" s="274">
        <v>0</v>
      </c>
      <c r="E231" s="233">
        <f t="shared" si="26"/>
        <v>12588.472200000009</v>
      </c>
      <c r="F231" s="233">
        <f t="shared" si="27"/>
        <v>4346.8849536999978</v>
      </c>
      <c r="G231" s="178"/>
      <c r="H231" s="233">
        <f t="shared" si="28"/>
        <v>8241.5872463000123</v>
      </c>
      <c r="I231" s="221"/>
      <c r="J231" s="233">
        <v>0</v>
      </c>
      <c r="K231" s="233">
        <v>0</v>
      </c>
      <c r="L231" s="178"/>
      <c r="M231" s="233">
        <f t="shared" si="29"/>
        <v>0</v>
      </c>
      <c r="N231" s="221"/>
      <c r="O231" s="233">
        <v>12588.472200000009</v>
      </c>
      <c r="P231" s="233">
        <v>4346.8849536999978</v>
      </c>
      <c r="Q231" s="178"/>
      <c r="R231" s="233">
        <f t="shared" si="30"/>
        <v>8241.5872463000123</v>
      </c>
      <c r="S231" s="221"/>
      <c r="T231" s="219">
        <v>0</v>
      </c>
      <c r="U231" s="219">
        <v>0</v>
      </c>
      <c r="V231" s="178">
        <v>0</v>
      </c>
      <c r="W231" s="219">
        <f t="shared" si="31"/>
        <v>0</v>
      </c>
      <c r="X231" s="221"/>
      <c r="Y231" s="219">
        <v>0</v>
      </c>
      <c r="Z231" s="219">
        <v>0</v>
      </c>
      <c r="AA231" s="178">
        <v>0</v>
      </c>
      <c r="AB231" s="219">
        <f t="shared" si="32"/>
        <v>0</v>
      </c>
      <c r="AC231" s="236"/>
      <c r="AE231" s="236"/>
      <c r="AF231" s="236"/>
    </row>
    <row r="232" spans="1:32" s="220" customFormat="1" ht="14.4" hidden="1" x14ac:dyDescent="0.3">
      <c r="A232" s="226" t="s">
        <v>6846</v>
      </c>
      <c r="B232" s="288" t="s">
        <v>7312</v>
      </c>
      <c r="C232" s="274">
        <v>0</v>
      </c>
      <c r="D232" s="274">
        <v>0</v>
      </c>
      <c r="E232" s="233">
        <f t="shared" si="26"/>
        <v>28766.6</v>
      </c>
      <c r="F232" s="233">
        <f t="shared" si="27"/>
        <v>28257.200000000001</v>
      </c>
      <c r="G232" s="178"/>
      <c r="H232" s="233">
        <f t="shared" si="28"/>
        <v>509.39999999999782</v>
      </c>
      <c r="I232" s="221"/>
      <c r="J232" s="233">
        <v>28766.6</v>
      </c>
      <c r="K232" s="233">
        <v>28257.200000000001</v>
      </c>
      <c r="L232" s="178"/>
      <c r="M232" s="233">
        <f t="shared" si="29"/>
        <v>509.39999999999782</v>
      </c>
      <c r="N232" s="221"/>
      <c r="O232" s="233">
        <v>0</v>
      </c>
      <c r="P232" s="233">
        <v>0</v>
      </c>
      <c r="Q232" s="178"/>
      <c r="R232" s="233">
        <f t="shared" si="30"/>
        <v>0</v>
      </c>
      <c r="S232" s="221"/>
      <c r="T232" s="219">
        <v>0</v>
      </c>
      <c r="U232" s="219">
        <v>0</v>
      </c>
      <c r="V232" s="178">
        <v>0</v>
      </c>
      <c r="W232" s="219">
        <f t="shared" si="31"/>
        <v>0</v>
      </c>
      <c r="X232" s="221"/>
      <c r="Y232" s="219">
        <v>0</v>
      </c>
      <c r="Z232" s="219">
        <v>0</v>
      </c>
      <c r="AA232" s="178">
        <v>0</v>
      </c>
      <c r="AB232" s="219">
        <f t="shared" si="32"/>
        <v>0</v>
      </c>
      <c r="AC232" s="236"/>
      <c r="AE232" s="236"/>
      <c r="AF232" s="236"/>
    </row>
    <row r="233" spans="1:32" s="220" customFormat="1" ht="14.4" hidden="1" x14ac:dyDescent="0.3">
      <c r="A233" s="226" t="s">
        <v>6847</v>
      </c>
      <c r="B233" s="288" t="s">
        <v>7313</v>
      </c>
      <c r="C233" s="274">
        <v>0</v>
      </c>
      <c r="D233" s="274">
        <v>0</v>
      </c>
      <c r="E233" s="233">
        <f t="shared" si="26"/>
        <v>0</v>
      </c>
      <c r="F233" s="233">
        <f t="shared" si="27"/>
        <v>0</v>
      </c>
      <c r="G233" s="178"/>
      <c r="H233" s="233">
        <f t="shared" si="28"/>
        <v>0</v>
      </c>
      <c r="I233" s="221"/>
      <c r="J233" s="233">
        <v>0</v>
      </c>
      <c r="K233" s="233">
        <v>0</v>
      </c>
      <c r="L233" s="178"/>
      <c r="M233" s="233">
        <f t="shared" si="29"/>
        <v>0</v>
      </c>
      <c r="N233" s="221"/>
      <c r="O233" s="233">
        <v>0</v>
      </c>
      <c r="P233" s="233">
        <v>0</v>
      </c>
      <c r="Q233" s="178"/>
      <c r="R233" s="233">
        <f t="shared" si="30"/>
        <v>0</v>
      </c>
      <c r="S233" s="221"/>
      <c r="T233" s="219">
        <v>0</v>
      </c>
      <c r="U233" s="219">
        <v>0</v>
      </c>
      <c r="V233" s="178">
        <v>0</v>
      </c>
      <c r="W233" s="219">
        <f t="shared" si="31"/>
        <v>0</v>
      </c>
      <c r="X233" s="221"/>
      <c r="Y233" s="219">
        <v>0</v>
      </c>
      <c r="Z233" s="219">
        <v>0</v>
      </c>
      <c r="AA233" s="178">
        <v>0</v>
      </c>
      <c r="AB233" s="219">
        <f t="shared" si="32"/>
        <v>0</v>
      </c>
      <c r="AC233" s="236"/>
      <c r="AE233" s="236"/>
      <c r="AF233" s="236"/>
    </row>
    <row r="234" spans="1:32" s="220" customFormat="1" ht="14.4" hidden="1" x14ac:dyDescent="0.3">
      <c r="A234" s="226" t="s">
        <v>6848</v>
      </c>
      <c r="B234" s="288" t="s">
        <v>7314</v>
      </c>
      <c r="C234" s="274">
        <v>0</v>
      </c>
      <c r="D234" s="274">
        <v>0</v>
      </c>
      <c r="E234" s="233">
        <f t="shared" si="26"/>
        <v>355</v>
      </c>
      <c r="F234" s="233">
        <f t="shared" si="27"/>
        <v>351.18732999999997</v>
      </c>
      <c r="G234" s="178"/>
      <c r="H234" s="233">
        <f t="shared" si="28"/>
        <v>3.8126700000000255</v>
      </c>
      <c r="I234" s="221"/>
      <c r="J234" s="233">
        <v>355</v>
      </c>
      <c r="K234" s="233">
        <v>351.18732999999997</v>
      </c>
      <c r="L234" s="178"/>
      <c r="M234" s="233">
        <f t="shared" si="29"/>
        <v>3.8126700000000255</v>
      </c>
      <c r="N234" s="221"/>
      <c r="O234" s="233">
        <v>0</v>
      </c>
      <c r="P234" s="233">
        <v>0</v>
      </c>
      <c r="Q234" s="178"/>
      <c r="R234" s="233">
        <f t="shared" si="30"/>
        <v>0</v>
      </c>
      <c r="S234" s="221"/>
      <c r="T234" s="219">
        <v>0</v>
      </c>
      <c r="U234" s="219">
        <v>0</v>
      </c>
      <c r="V234" s="178">
        <v>0</v>
      </c>
      <c r="W234" s="219">
        <f t="shared" si="31"/>
        <v>0</v>
      </c>
      <c r="X234" s="221"/>
      <c r="Y234" s="219">
        <v>0</v>
      </c>
      <c r="Z234" s="219">
        <v>0</v>
      </c>
      <c r="AA234" s="178">
        <v>0</v>
      </c>
      <c r="AB234" s="219">
        <f t="shared" si="32"/>
        <v>0</v>
      </c>
      <c r="AC234" s="236"/>
      <c r="AE234" s="236"/>
      <c r="AF234" s="236"/>
    </row>
    <row r="235" spans="1:32" s="220" customFormat="1" ht="14.4" hidden="1" x14ac:dyDescent="0.3">
      <c r="A235" s="226" t="s">
        <v>6849</v>
      </c>
      <c r="B235" s="288" t="s">
        <v>7315</v>
      </c>
      <c r="C235" s="274">
        <v>0</v>
      </c>
      <c r="D235" s="274">
        <v>0</v>
      </c>
      <c r="E235" s="233">
        <f t="shared" si="26"/>
        <v>12412.699199999999</v>
      </c>
      <c r="F235" s="233">
        <f t="shared" si="27"/>
        <v>12312.69919901</v>
      </c>
      <c r="G235" s="178"/>
      <c r="H235" s="233">
        <f t="shared" si="28"/>
        <v>100.00000098999953</v>
      </c>
      <c r="I235" s="221"/>
      <c r="J235" s="233">
        <v>12412.699199999999</v>
      </c>
      <c r="K235" s="233">
        <v>12312.69919901</v>
      </c>
      <c r="L235" s="178"/>
      <c r="M235" s="233">
        <f t="shared" si="29"/>
        <v>100.00000098999953</v>
      </c>
      <c r="N235" s="221"/>
      <c r="O235" s="233">
        <v>0</v>
      </c>
      <c r="P235" s="233">
        <v>0</v>
      </c>
      <c r="Q235" s="178"/>
      <c r="R235" s="233">
        <f t="shared" si="30"/>
        <v>0</v>
      </c>
      <c r="S235" s="221"/>
      <c r="T235" s="219">
        <v>0</v>
      </c>
      <c r="U235" s="219">
        <v>0</v>
      </c>
      <c r="V235" s="178">
        <v>0</v>
      </c>
      <c r="W235" s="219">
        <f t="shared" si="31"/>
        <v>0</v>
      </c>
      <c r="X235" s="221"/>
      <c r="Y235" s="219">
        <v>0</v>
      </c>
      <c r="Z235" s="219">
        <v>0</v>
      </c>
      <c r="AA235" s="178">
        <v>0</v>
      </c>
      <c r="AB235" s="219">
        <f t="shared" si="32"/>
        <v>0</v>
      </c>
      <c r="AC235" s="236"/>
      <c r="AE235" s="236"/>
      <c r="AF235" s="236"/>
    </row>
    <row r="236" spans="1:32" s="220" customFormat="1" ht="14.4" hidden="1" x14ac:dyDescent="0.3">
      <c r="A236" s="226" t="s">
        <v>6850</v>
      </c>
      <c r="B236" s="288" t="s">
        <v>7316</v>
      </c>
      <c r="C236" s="274">
        <v>0</v>
      </c>
      <c r="D236" s="274">
        <v>0</v>
      </c>
      <c r="E236" s="233">
        <f t="shared" si="26"/>
        <v>3300</v>
      </c>
      <c r="F236" s="233">
        <f t="shared" si="27"/>
        <v>857.48128399999996</v>
      </c>
      <c r="G236" s="178"/>
      <c r="H236" s="233">
        <f t="shared" si="28"/>
        <v>2442.518716</v>
      </c>
      <c r="I236" s="221"/>
      <c r="J236" s="233">
        <v>3300</v>
      </c>
      <c r="K236" s="233">
        <v>857.48128399999996</v>
      </c>
      <c r="L236" s="178"/>
      <c r="M236" s="233">
        <f t="shared" si="29"/>
        <v>2442.518716</v>
      </c>
      <c r="N236" s="221"/>
      <c r="O236" s="233">
        <v>0</v>
      </c>
      <c r="P236" s="233">
        <v>0</v>
      </c>
      <c r="Q236" s="178"/>
      <c r="R236" s="233">
        <f t="shared" si="30"/>
        <v>0</v>
      </c>
      <c r="S236" s="221"/>
      <c r="T236" s="219">
        <v>0</v>
      </c>
      <c r="U236" s="219">
        <v>0</v>
      </c>
      <c r="V236" s="178">
        <v>0</v>
      </c>
      <c r="W236" s="219">
        <f t="shared" si="31"/>
        <v>0</v>
      </c>
      <c r="X236" s="221"/>
      <c r="Y236" s="219">
        <v>0</v>
      </c>
      <c r="Z236" s="219">
        <v>0</v>
      </c>
      <c r="AA236" s="178">
        <v>0</v>
      </c>
      <c r="AB236" s="219">
        <f t="shared" si="32"/>
        <v>0</v>
      </c>
      <c r="AC236" s="236"/>
      <c r="AE236" s="236"/>
      <c r="AF236" s="236"/>
    </row>
    <row r="237" spans="1:32" s="220" customFormat="1" ht="14.4" hidden="1" x14ac:dyDescent="0.3">
      <c r="A237" s="226" t="s">
        <v>6851</v>
      </c>
      <c r="B237" s="288" t="s">
        <v>7317</v>
      </c>
      <c r="C237" s="274">
        <v>8.8757000000000001</v>
      </c>
      <c r="D237" s="274">
        <v>7.295356</v>
      </c>
      <c r="E237" s="233">
        <f t="shared" si="26"/>
        <v>94.388999999999996</v>
      </c>
      <c r="F237" s="233">
        <f t="shared" si="27"/>
        <v>73.745790999999997</v>
      </c>
      <c r="G237" s="178"/>
      <c r="H237" s="233">
        <f t="shared" si="28"/>
        <v>20.643208999999999</v>
      </c>
      <c r="I237" s="221"/>
      <c r="J237" s="233">
        <v>0</v>
      </c>
      <c r="K237" s="233">
        <v>0</v>
      </c>
      <c r="L237" s="178"/>
      <c r="M237" s="233">
        <f t="shared" si="29"/>
        <v>0</v>
      </c>
      <c r="N237" s="221"/>
      <c r="O237" s="233">
        <v>94.388999999999996</v>
      </c>
      <c r="P237" s="233">
        <v>73.745790999999997</v>
      </c>
      <c r="Q237" s="178"/>
      <c r="R237" s="233">
        <f t="shared" si="30"/>
        <v>20.643208999999999</v>
      </c>
      <c r="S237" s="221"/>
      <c r="T237" s="219">
        <v>0</v>
      </c>
      <c r="U237" s="219">
        <v>0</v>
      </c>
      <c r="V237" s="178">
        <v>0</v>
      </c>
      <c r="W237" s="219">
        <f t="shared" si="31"/>
        <v>0</v>
      </c>
      <c r="X237" s="221"/>
      <c r="Y237" s="219">
        <v>0</v>
      </c>
      <c r="Z237" s="219">
        <v>0</v>
      </c>
      <c r="AA237" s="178">
        <v>0</v>
      </c>
      <c r="AB237" s="219">
        <f t="shared" si="32"/>
        <v>0</v>
      </c>
      <c r="AC237" s="236"/>
      <c r="AE237" s="236"/>
      <c r="AF237" s="236"/>
    </row>
    <row r="238" spans="1:32" s="220" customFormat="1" ht="14.4" hidden="1" x14ac:dyDescent="0.3">
      <c r="A238" s="226" t="s">
        <v>6852</v>
      </c>
      <c r="B238" s="288" t="s">
        <v>7318</v>
      </c>
      <c r="C238" s="274">
        <v>0</v>
      </c>
      <c r="D238" s="274">
        <v>0</v>
      </c>
      <c r="E238" s="233">
        <f t="shared" si="26"/>
        <v>1288.7218</v>
      </c>
      <c r="F238" s="233">
        <f t="shared" si="27"/>
        <v>1042.5384947999999</v>
      </c>
      <c r="G238" s="178"/>
      <c r="H238" s="233">
        <f t="shared" si="28"/>
        <v>246.18330520000018</v>
      </c>
      <c r="I238" s="221"/>
      <c r="J238" s="233">
        <v>1278.7218</v>
      </c>
      <c r="K238" s="233">
        <v>1040.5384947999999</v>
      </c>
      <c r="L238" s="178"/>
      <c r="M238" s="233">
        <f t="shared" si="29"/>
        <v>238.18330520000018</v>
      </c>
      <c r="N238" s="221"/>
      <c r="O238" s="233">
        <v>10</v>
      </c>
      <c r="P238" s="233">
        <v>2</v>
      </c>
      <c r="Q238" s="178"/>
      <c r="R238" s="233">
        <f t="shared" si="30"/>
        <v>8</v>
      </c>
      <c r="S238" s="221"/>
      <c r="T238" s="219">
        <v>0</v>
      </c>
      <c r="U238" s="219">
        <v>0</v>
      </c>
      <c r="V238" s="178">
        <v>0</v>
      </c>
      <c r="W238" s="219">
        <f t="shared" si="31"/>
        <v>0</v>
      </c>
      <c r="X238" s="221"/>
      <c r="Y238" s="219">
        <v>0</v>
      </c>
      <c r="Z238" s="219">
        <v>0</v>
      </c>
      <c r="AA238" s="178">
        <v>0</v>
      </c>
      <c r="AB238" s="219">
        <f t="shared" si="32"/>
        <v>0</v>
      </c>
      <c r="AC238" s="236"/>
      <c r="AE238" s="236"/>
      <c r="AF238" s="236"/>
    </row>
    <row r="239" spans="1:32" s="220" customFormat="1" ht="14.4" hidden="1" x14ac:dyDescent="0.3">
      <c r="A239" s="226" t="s">
        <v>6853</v>
      </c>
      <c r="B239" s="288" t="s">
        <v>7319</v>
      </c>
      <c r="C239" s="274">
        <v>0</v>
      </c>
      <c r="D239" s="274">
        <v>0</v>
      </c>
      <c r="E239" s="233">
        <f t="shared" si="26"/>
        <v>2663.7898</v>
      </c>
      <c r="F239" s="233">
        <f t="shared" si="27"/>
        <v>2283.2483999999999</v>
      </c>
      <c r="G239" s="178"/>
      <c r="H239" s="233">
        <f t="shared" si="28"/>
        <v>380.54140000000007</v>
      </c>
      <c r="I239" s="221"/>
      <c r="J239" s="233">
        <v>2663.7898</v>
      </c>
      <c r="K239" s="233">
        <v>2283.2483999999999</v>
      </c>
      <c r="L239" s="178"/>
      <c r="M239" s="233">
        <f t="shared" si="29"/>
        <v>380.54140000000007</v>
      </c>
      <c r="N239" s="221"/>
      <c r="O239" s="233">
        <v>0</v>
      </c>
      <c r="P239" s="233">
        <v>0</v>
      </c>
      <c r="Q239" s="178"/>
      <c r="R239" s="233">
        <f t="shared" si="30"/>
        <v>0</v>
      </c>
      <c r="S239" s="221"/>
      <c r="T239" s="219">
        <v>0</v>
      </c>
      <c r="U239" s="219">
        <v>0</v>
      </c>
      <c r="V239" s="178">
        <v>0</v>
      </c>
      <c r="W239" s="219">
        <f t="shared" si="31"/>
        <v>0</v>
      </c>
      <c r="X239" s="221"/>
      <c r="Y239" s="219">
        <v>0</v>
      </c>
      <c r="Z239" s="219">
        <v>0</v>
      </c>
      <c r="AA239" s="178">
        <v>0</v>
      </c>
      <c r="AB239" s="219">
        <f t="shared" si="32"/>
        <v>0</v>
      </c>
      <c r="AC239" s="236"/>
      <c r="AE239" s="236"/>
      <c r="AF239" s="236"/>
    </row>
    <row r="240" spans="1:32" s="220" customFormat="1" ht="14.4" hidden="1" x14ac:dyDescent="0.3">
      <c r="A240" s="226" t="s">
        <v>6854</v>
      </c>
      <c r="B240" s="288" t="s">
        <v>7320</v>
      </c>
      <c r="C240" s="274">
        <v>0</v>
      </c>
      <c r="D240" s="274">
        <v>0</v>
      </c>
      <c r="E240" s="233">
        <f t="shared" si="26"/>
        <v>3194.5388000000003</v>
      </c>
      <c r="F240" s="233">
        <f t="shared" si="27"/>
        <v>2333.1351955600003</v>
      </c>
      <c r="G240" s="178"/>
      <c r="H240" s="233">
        <f t="shared" si="28"/>
        <v>861.40360443999998</v>
      </c>
      <c r="I240" s="221"/>
      <c r="J240" s="233">
        <v>3194.5388000000003</v>
      </c>
      <c r="K240" s="233">
        <v>2333.1351955600003</v>
      </c>
      <c r="L240" s="178"/>
      <c r="M240" s="233">
        <f t="shared" si="29"/>
        <v>861.40360443999998</v>
      </c>
      <c r="N240" s="221"/>
      <c r="O240" s="233">
        <v>0</v>
      </c>
      <c r="P240" s="233">
        <v>0</v>
      </c>
      <c r="Q240" s="178"/>
      <c r="R240" s="233">
        <f t="shared" si="30"/>
        <v>0</v>
      </c>
      <c r="S240" s="221"/>
      <c r="T240" s="219">
        <v>0</v>
      </c>
      <c r="U240" s="219">
        <v>0</v>
      </c>
      <c r="V240" s="178">
        <v>0</v>
      </c>
      <c r="W240" s="219">
        <f t="shared" si="31"/>
        <v>0</v>
      </c>
      <c r="X240" s="221"/>
      <c r="Y240" s="219">
        <v>0</v>
      </c>
      <c r="Z240" s="219">
        <v>0</v>
      </c>
      <c r="AA240" s="178">
        <v>0</v>
      </c>
      <c r="AB240" s="219">
        <f t="shared" si="32"/>
        <v>0</v>
      </c>
      <c r="AC240" s="236"/>
      <c r="AE240" s="236"/>
      <c r="AF240" s="236"/>
    </row>
    <row r="241" spans="1:32" s="220" customFormat="1" ht="14.4" hidden="1" x14ac:dyDescent="0.3">
      <c r="A241" s="226" t="s">
        <v>6855</v>
      </c>
      <c r="B241" s="288" t="s">
        <v>7321</v>
      </c>
      <c r="C241" s="274">
        <v>0</v>
      </c>
      <c r="D241" s="274">
        <v>0</v>
      </c>
      <c r="E241" s="233">
        <f t="shared" si="26"/>
        <v>1347.5989999999999</v>
      </c>
      <c r="F241" s="233">
        <f t="shared" si="27"/>
        <v>602.15470000000005</v>
      </c>
      <c r="G241" s="178"/>
      <c r="H241" s="233">
        <f t="shared" si="28"/>
        <v>745.44429999999988</v>
      </c>
      <c r="I241" s="221"/>
      <c r="J241" s="233">
        <v>1347.5989999999999</v>
      </c>
      <c r="K241" s="233">
        <v>602.15470000000005</v>
      </c>
      <c r="L241" s="178"/>
      <c r="M241" s="233">
        <f t="shared" si="29"/>
        <v>745.44429999999988</v>
      </c>
      <c r="N241" s="221"/>
      <c r="O241" s="233">
        <v>0</v>
      </c>
      <c r="P241" s="233">
        <v>0</v>
      </c>
      <c r="Q241" s="178"/>
      <c r="R241" s="233">
        <f t="shared" si="30"/>
        <v>0</v>
      </c>
      <c r="S241" s="221"/>
      <c r="T241" s="219">
        <v>0</v>
      </c>
      <c r="U241" s="219">
        <v>0</v>
      </c>
      <c r="V241" s="178">
        <v>0</v>
      </c>
      <c r="W241" s="219">
        <f t="shared" si="31"/>
        <v>0</v>
      </c>
      <c r="X241" s="221"/>
      <c r="Y241" s="219">
        <v>0</v>
      </c>
      <c r="Z241" s="219">
        <v>0</v>
      </c>
      <c r="AA241" s="178">
        <v>0</v>
      </c>
      <c r="AB241" s="219">
        <f t="shared" si="32"/>
        <v>0</v>
      </c>
      <c r="AC241" s="236"/>
      <c r="AE241" s="236"/>
      <c r="AF241" s="236"/>
    </row>
    <row r="242" spans="1:32" s="220" customFormat="1" ht="14.4" hidden="1" x14ac:dyDescent="0.3">
      <c r="A242" s="226" t="s">
        <v>6856</v>
      </c>
      <c r="B242" s="288" t="s">
        <v>7322</v>
      </c>
      <c r="C242" s="274">
        <v>25.342499999999998</v>
      </c>
      <c r="D242" s="274">
        <v>23.936106000000002</v>
      </c>
      <c r="E242" s="233">
        <f t="shared" si="26"/>
        <v>217.39240000000001</v>
      </c>
      <c r="F242" s="233">
        <f t="shared" si="27"/>
        <v>206.75484466</v>
      </c>
      <c r="G242" s="178"/>
      <c r="H242" s="233">
        <f t="shared" si="28"/>
        <v>10.637555340000006</v>
      </c>
      <c r="I242" s="221"/>
      <c r="J242" s="233">
        <v>0</v>
      </c>
      <c r="K242" s="233">
        <v>0</v>
      </c>
      <c r="L242" s="178"/>
      <c r="M242" s="233">
        <f t="shared" si="29"/>
        <v>0</v>
      </c>
      <c r="N242" s="221"/>
      <c r="O242" s="233">
        <v>217.39240000000001</v>
      </c>
      <c r="P242" s="233">
        <v>206.75484466</v>
      </c>
      <c r="Q242" s="178"/>
      <c r="R242" s="233">
        <f t="shared" si="30"/>
        <v>10.637555340000006</v>
      </c>
      <c r="S242" s="221"/>
      <c r="T242" s="219">
        <v>0</v>
      </c>
      <c r="U242" s="219">
        <v>0</v>
      </c>
      <c r="V242" s="178">
        <v>0</v>
      </c>
      <c r="W242" s="219">
        <f t="shared" si="31"/>
        <v>0</v>
      </c>
      <c r="X242" s="221"/>
      <c r="Y242" s="219">
        <v>0</v>
      </c>
      <c r="Z242" s="219">
        <v>0</v>
      </c>
      <c r="AA242" s="178">
        <v>0</v>
      </c>
      <c r="AB242" s="219">
        <f t="shared" si="32"/>
        <v>0</v>
      </c>
      <c r="AC242" s="236"/>
      <c r="AE242" s="236"/>
      <c r="AF242" s="236"/>
    </row>
    <row r="243" spans="1:32" s="220" customFormat="1" ht="14.4" hidden="1" x14ac:dyDescent="0.3">
      <c r="A243" s="226" t="s">
        <v>6857</v>
      </c>
      <c r="B243" s="288" t="s">
        <v>7323</v>
      </c>
      <c r="C243" s="274">
        <v>0</v>
      </c>
      <c r="D243" s="274">
        <v>0</v>
      </c>
      <c r="E243" s="233">
        <f t="shared" si="26"/>
        <v>0</v>
      </c>
      <c r="F243" s="233">
        <f t="shared" si="27"/>
        <v>0</v>
      </c>
      <c r="G243" s="178"/>
      <c r="H243" s="233">
        <f t="shared" si="28"/>
        <v>0</v>
      </c>
      <c r="I243" s="221"/>
      <c r="J243" s="233">
        <v>0</v>
      </c>
      <c r="K243" s="233">
        <v>0</v>
      </c>
      <c r="L243" s="178"/>
      <c r="M243" s="233">
        <f t="shared" si="29"/>
        <v>0</v>
      </c>
      <c r="N243" s="221"/>
      <c r="O243" s="233">
        <v>0</v>
      </c>
      <c r="P243" s="233">
        <v>0</v>
      </c>
      <c r="Q243" s="178"/>
      <c r="R243" s="233">
        <f t="shared" si="30"/>
        <v>0</v>
      </c>
      <c r="S243" s="221"/>
      <c r="T243" s="219">
        <v>0</v>
      </c>
      <c r="U243" s="219">
        <v>0</v>
      </c>
      <c r="V243" s="178">
        <v>0</v>
      </c>
      <c r="W243" s="219">
        <f t="shared" si="31"/>
        <v>0</v>
      </c>
      <c r="X243" s="221"/>
      <c r="Y243" s="219">
        <v>0</v>
      </c>
      <c r="Z243" s="219">
        <v>0</v>
      </c>
      <c r="AA243" s="178">
        <v>0</v>
      </c>
      <c r="AB243" s="219">
        <f t="shared" si="32"/>
        <v>0</v>
      </c>
      <c r="AC243" s="236"/>
      <c r="AE243" s="236"/>
      <c r="AF243" s="236"/>
    </row>
    <row r="244" spans="1:32" s="220" customFormat="1" ht="14.4" hidden="1" x14ac:dyDescent="0.3">
      <c r="A244" s="226" t="s">
        <v>6858</v>
      </c>
      <c r="B244" s="288" t="s">
        <v>7324</v>
      </c>
      <c r="C244" s="274">
        <v>10.316699999999999</v>
      </c>
      <c r="D244" s="274">
        <v>4.4420560000000009</v>
      </c>
      <c r="E244" s="233">
        <f t="shared" si="26"/>
        <v>99.536900000000003</v>
      </c>
      <c r="F244" s="233">
        <f t="shared" si="27"/>
        <v>26.844670929999996</v>
      </c>
      <c r="G244" s="178"/>
      <c r="H244" s="233">
        <f t="shared" si="28"/>
        <v>72.69222907000001</v>
      </c>
      <c r="I244" s="221"/>
      <c r="J244" s="233">
        <v>0</v>
      </c>
      <c r="K244" s="233">
        <v>0</v>
      </c>
      <c r="L244" s="178"/>
      <c r="M244" s="233">
        <f t="shared" si="29"/>
        <v>0</v>
      </c>
      <c r="N244" s="221"/>
      <c r="O244" s="233">
        <v>99.536900000000003</v>
      </c>
      <c r="P244" s="233">
        <v>26.844670929999996</v>
      </c>
      <c r="Q244" s="178"/>
      <c r="R244" s="233">
        <f t="shared" si="30"/>
        <v>72.69222907000001</v>
      </c>
      <c r="S244" s="221"/>
      <c r="T244" s="219">
        <v>0</v>
      </c>
      <c r="U244" s="219">
        <v>0</v>
      </c>
      <c r="V244" s="178">
        <v>0</v>
      </c>
      <c r="W244" s="219">
        <f t="shared" si="31"/>
        <v>0</v>
      </c>
      <c r="X244" s="221"/>
      <c r="Y244" s="219">
        <v>0</v>
      </c>
      <c r="Z244" s="219">
        <v>0</v>
      </c>
      <c r="AA244" s="178">
        <v>0</v>
      </c>
      <c r="AB244" s="219">
        <f t="shared" si="32"/>
        <v>0</v>
      </c>
      <c r="AC244" s="236"/>
      <c r="AE244" s="236"/>
      <c r="AF244" s="236"/>
    </row>
    <row r="245" spans="1:32" s="220" customFormat="1" ht="14.4" hidden="1" x14ac:dyDescent="0.3">
      <c r="A245" s="226" t="s">
        <v>6859</v>
      </c>
      <c r="B245" s="288" t="s">
        <v>7325</v>
      </c>
      <c r="C245" s="274">
        <v>62.391600000000061</v>
      </c>
      <c r="D245" s="274">
        <v>13.894241200000002</v>
      </c>
      <c r="E245" s="233">
        <f t="shared" si="26"/>
        <v>654.45109999999988</v>
      </c>
      <c r="F245" s="233">
        <f t="shared" si="27"/>
        <v>115.4896533</v>
      </c>
      <c r="G245" s="178"/>
      <c r="H245" s="233">
        <f t="shared" si="28"/>
        <v>538.9614466999999</v>
      </c>
      <c r="I245" s="221"/>
      <c r="J245" s="233">
        <v>0</v>
      </c>
      <c r="K245" s="233">
        <v>0</v>
      </c>
      <c r="L245" s="178"/>
      <c r="M245" s="233">
        <f t="shared" si="29"/>
        <v>0</v>
      </c>
      <c r="N245" s="221"/>
      <c r="O245" s="233">
        <v>654.45109999999988</v>
      </c>
      <c r="P245" s="233">
        <v>115.4896533</v>
      </c>
      <c r="Q245" s="178"/>
      <c r="R245" s="233">
        <f t="shared" si="30"/>
        <v>538.9614466999999</v>
      </c>
      <c r="S245" s="221"/>
      <c r="T245" s="219">
        <v>0</v>
      </c>
      <c r="U245" s="219">
        <v>0</v>
      </c>
      <c r="V245" s="178">
        <v>0</v>
      </c>
      <c r="W245" s="219">
        <f t="shared" si="31"/>
        <v>0</v>
      </c>
      <c r="X245" s="221"/>
      <c r="Y245" s="219">
        <v>0</v>
      </c>
      <c r="Z245" s="219">
        <v>0</v>
      </c>
      <c r="AA245" s="178">
        <v>0</v>
      </c>
      <c r="AB245" s="219">
        <f t="shared" si="32"/>
        <v>0</v>
      </c>
      <c r="AC245" s="236"/>
      <c r="AE245" s="236"/>
      <c r="AF245" s="236"/>
    </row>
    <row r="246" spans="1:32" s="220" customFormat="1" ht="14.4" hidden="1" x14ac:dyDescent="0.3">
      <c r="A246" s="226" t="s">
        <v>6860</v>
      </c>
      <c r="B246" s="288" t="s">
        <v>7326</v>
      </c>
      <c r="C246" s="274">
        <v>35.484599999999993</v>
      </c>
      <c r="D246" s="274">
        <v>25.720783680000004</v>
      </c>
      <c r="E246" s="233">
        <f t="shared" si="26"/>
        <v>295.84049999999996</v>
      </c>
      <c r="F246" s="233">
        <f t="shared" si="27"/>
        <v>212.25102763999999</v>
      </c>
      <c r="G246" s="178"/>
      <c r="H246" s="233">
        <f t="shared" si="28"/>
        <v>83.589472359999974</v>
      </c>
      <c r="I246" s="221"/>
      <c r="J246" s="233">
        <v>0</v>
      </c>
      <c r="K246" s="233">
        <v>0</v>
      </c>
      <c r="L246" s="178"/>
      <c r="M246" s="233">
        <f t="shared" si="29"/>
        <v>0</v>
      </c>
      <c r="N246" s="221"/>
      <c r="O246" s="233">
        <v>295.84049999999996</v>
      </c>
      <c r="P246" s="233">
        <v>212.25102763999999</v>
      </c>
      <c r="Q246" s="178"/>
      <c r="R246" s="233">
        <f t="shared" si="30"/>
        <v>83.589472359999974</v>
      </c>
      <c r="S246" s="221"/>
      <c r="T246" s="219">
        <v>0</v>
      </c>
      <c r="U246" s="219">
        <v>0</v>
      </c>
      <c r="V246" s="178">
        <v>0</v>
      </c>
      <c r="W246" s="219">
        <f t="shared" si="31"/>
        <v>0</v>
      </c>
      <c r="X246" s="221"/>
      <c r="Y246" s="219">
        <v>0</v>
      </c>
      <c r="Z246" s="219">
        <v>0</v>
      </c>
      <c r="AA246" s="178">
        <v>0</v>
      </c>
      <c r="AB246" s="219">
        <f t="shared" si="32"/>
        <v>0</v>
      </c>
      <c r="AC246" s="236"/>
      <c r="AE246" s="236"/>
      <c r="AF246" s="236"/>
    </row>
    <row r="247" spans="1:32" s="220" customFormat="1" ht="14.4" hidden="1" x14ac:dyDescent="0.3">
      <c r="A247" s="226" t="s">
        <v>6861</v>
      </c>
      <c r="B247" s="288" t="s">
        <v>7327</v>
      </c>
      <c r="C247" s="274">
        <v>36930.112699999961</v>
      </c>
      <c r="D247" s="274">
        <v>34368.211761520011</v>
      </c>
      <c r="E247" s="233">
        <f t="shared" si="26"/>
        <v>327161.2579999998</v>
      </c>
      <c r="F247" s="233">
        <f t="shared" si="27"/>
        <v>302709.71061493014</v>
      </c>
      <c r="G247" s="178"/>
      <c r="H247" s="233">
        <f t="shared" si="28"/>
        <v>24451.547385069658</v>
      </c>
      <c r="I247" s="221"/>
      <c r="J247" s="233">
        <v>5078.5468000000001</v>
      </c>
      <c r="K247" s="233">
        <v>2091.2964499999998</v>
      </c>
      <c r="L247" s="178"/>
      <c r="M247" s="233">
        <f t="shared" si="29"/>
        <v>2987.2503500000003</v>
      </c>
      <c r="N247" s="221"/>
      <c r="O247" s="233">
        <v>322082.71119999979</v>
      </c>
      <c r="P247" s="233">
        <v>300618.41416493012</v>
      </c>
      <c r="Q247" s="178"/>
      <c r="R247" s="233">
        <f t="shared" si="30"/>
        <v>21464.297035069671</v>
      </c>
      <c r="S247" s="221"/>
      <c r="T247" s="219">
        <v>0</v>
      </c>
      <c r="U247" s="219">
        <v>0</v>
      </c>
      <c r="V247" s="178">
        <v>0</v>
      </c>
      <c r="W247" s="219">
        <f t="shared" si="31"/>
        <v>0</v>
      </c>
      <c r="X247" s="221"/>
      <c r="Y247" s="219">
        <v>0</v>
      </c>
      <c r="Z247" s="219">
        <v>0</v>
      </c>
      <c r="AA247" s="178">
        <v>0</v>
      </c>
      <c r="AB247" s="219">
        <f t="shared" si="32"/>
        <v>0</v>
      </c>
      <c r="AC247" s="236"/>
      <c r="AE247" s="236"/>
      <c r="AF247" s="236"/>
    </row>
    <row r="248" spans="1:32" s="220" customFormat="1" ht="14.4" hidden="1" x14ac:dyDescent="0.3">
      <c r="A248" s="226" t="s">
        <v>6862</v>
      </c>
      <c r="B248" s="288" t="s">
        <v>7328</v>
      </c>
      <c r="C248" s="274">
        <v>11253.768899999995</v>
      </c>
      <c r="D248" s="274">
        <v>10244.91438688</v>
      </c>
      <c r="E248" s="233">
        <f t="shared" si="26"/>
        <v>98988.330199999764</v>
      </c>
      <c r="F248" s="233">
        <f t="shared" si="27"/>
        <v>91121.195560220047</v>
      </c>
      <c r="G248" s="178"/>
      <c r="H248" s="233">
        <f t="shared" si="28"/>
        <v>7867.134639779717</v>
      </c>
      <c r="I248" s="221"/>
      <c r="J248" s="233">
        <v>0</v>
      </c>
      <c r="K248" s="233">
        <v>0</v>
      </c>
      <c r="L248" s="178"/>
      <c r="M248" s="233">
        <f t="shared" si="29"/>
        <v>0</v>
      </c>
      <c r="N248" s="221"/>
      <c r="O248" s="233">
        <v>98988.330199999764</v>
      </c>
      <c r="P248" s="233">
        <v>91121.195560220047</v>
      </c>
      <c r="Q248" s="178"/>
      <c r="R248" s="233">
        <f t="shared" si="30"/>
        <v>7867.134639779717</v>
      </c>
      <c r="S248" s="221"/>
      <c r="T248" s="219">
        <v>0</v>
      </c>
      <c r="U248" s="219">
        <v>0</v>
      </c>
      <c r="V248" s="178">
        <v>0</v>
      </c>
      <c r="W248" s="219">
        <f t="shared" si="31"/>
        <v>0</v>
      </c>
      <c r="X248" s="221"/>
      <c r="Y248" s="219">
        <v>0</v>
      </c>
      <c r="Z248" s="219">
        <v>0</v>
      </c>
      <c r="AA248" s="178">
        <v>0</v>
      </c>
      <c r="AB248" s="219">
        <f t="shared" si="32"/>
        <v>0</v>
      </c>
      <c r="AC248" s="236"/>
      <c r="AE248" s="236"/>
      <c r="AF248" s="236"/>
    </row>
    <row r="249" spans="1:32" s="220" customFormat="1" ht="14.4" hidden="1" x14ac:dyDescent="0.3">
      <c r="A249" s="226" t="s">
        <v>6863</v>
      </c>
      <c r="B249" s="288" t="s">
        <v>7329</v>
      </c>
      <c r="C249" s="274">
        <v>0</v>
      </c>
      <c r="D249" s="274">
        <v>0</v>
      </c>
      <c r="E249" s="233">
        <f t="shared" si="26"/>
        <v>1474.9718</v>
      </c>
      <c r="F249" s="233">
        <f t="shared" si="27"/>
        <v>63.361170000000001</v>
      </c>
      <c r="G249" s="178"/>
      <c r="H249" s="233">
        <f t="shared" si="28"/>
        <v>1411.6106300000001</v>
      </c>
      <c r="I249" s="221"/>
      <c r="J249" s="233">
        <v>1281</v>
      </c>
      <c r="K249" s="233">
        <v>0</v>
      </c>
      <c r="L249" s="178"/>
      <c r="M249" s="233">
        <f t="shared" si="29"/>
        <v>1281</v>
      </c>
      <c r="N249" s="221"/>
      <c r="O249" s="233">
        <v>193.9718</v>
      </c>
      <c r="P249" s="233">
        <v>63.361170000000001</v>
      </c>
      <c r="Q249" s="178"/>
      <c r="R249" s="233">
        <f t="shared" si="30"/>
        <v>130.61063000000001</v>
      </c>
      <c r="S249" s="221"/>
      <c r="T249" s="219">
        <v>0</v>
      </c>
      <c r="U249" s="219">
        <v>0</v>
      </c>
      <c r="V249" s="178">
        <v>0</v>
      </c>
      <c r="W249" s="219">
        <f t="shared" si="31"/>
        <v>0</v>
      </c>
      <c r="X249" s="221"/>
      <c r="Y249" s="219">
        <v>0</v>
      </c>
      <c r="Z249" s="219">
        <v>0</v>
      </c>
      <c r="AA249" s="178">
        <v>0</v>
      </c>
      <c r="AB249" s="219">
        <f t="shared" si="32"/>
        <v>0</v>
      </c>
      <c r="AC249" s="236"/>
      <c r="AE249" s="236"/>
      <c r="AF249" s="236"/>
    </row>
    <row r="250" spans="1:32" s="220" customFormat="1" ht="14.4" hidden="1" x14ac:dyDescent="0.3">
      <c r="A250" s="226" t="s">
        <v>6864</v>
      </c>
      <c r="B250" s="288" t="s">
        <v>7330</v>
      </c>
      <c r="C250" s="274">
        <v>0</v>
      </c>
      <c r="D250" s="274">
        <v>0</v>
      </c>
      <c r="E250" s="233">
        <f t="shared" si="26"/>
        <v>18200</v>
      </c>
      <c r="F250" s="233">
        <f t="shared" si="27"/>
        <v>17377.439786049999</v>
      </c>
      <c r="G250" s="178"/>
      <c r="H250" s="233">
        <f t="shared" si="28"/>
        <v>822.56021395000062</v>
      </c>
      <c r="I250" s="221"/>
      <c r="J250" s="233">
        <v>18200</v>
      </c>
      <c r="K250" s="233">
        <v>17377.439786049999</v>
      </c>
      <c r="L250" s="178"/>
      <c r="M250" s="233">
        <f t="shared" si="29"/>
        <v>822.56021395000062</v>
      </c>
      <c r="N250" s="221"/>
      <c r="O250" s="233">
        <v>0</v>
      </c>
      <c r="P250" s="233">
        <v>0</v>
      </c>
      <c r="Q250" s="178"/>
      <c r="R250" s="233">
        <f t="shared" si="30"/>
        <v>0</v>
      </c>
      <c r="S250" s="221"/>
      <c r="T250" s="219">
        <v>0</v>
      </c>
      <c r="U250" s="219">
        <v>0</v>
      </c>
      <c r="V250" s="178">
        <v>0</v>
      </c>
      <c r="W250" s="219">
        <f t="shared" si="31"/>
        <v>0</v>
      </c>
      <c r="X250" s="221"/>
      <c r="Y250" s="219">
        <v>0</v>
      </c>
      <c r="Z250" s="219">
        <v>0</v>
      </c>
      <c r="AA250" s="178">
        <v>0</v>
      </c>
      <c r="AB250" s="219">
        <f t="shared" si="32"/>
        <v>0</v>
      </c>
      <c r="AC250" s="236"/>
      <c r="AE250" s="236"/>
      <c r="AF250" s="236"/>
    </row>
    <row r="251" spans="1:32" s="220" customFormat="1" ht="14.4" hidden="1" x14ac:dyDescent="0.3">
      <c r="A251" s="226" t="s">
        <v>6865</v>
      </c>
      <c r="B251" s="288" t="s">
        <v>7331</v>
      </c>
      <c r="C251" s="274">
        <v>383.23160000000001</v>
      </c>
      <c r="D251" s="274">
        <v>334.62306503999997</v>
      </c>
      <c r="E251" s="233">
        <f t="shared" si="26"/>
        <v>3348.0217000000002</v>
      </c>
      <c r="F251" s="233">
        <f t="shared" si="27"/>
        <v>3043.0632585899998</v>
      </c>
      <c r="G251" s="178"/>
      <c r="H251" s="233">
        <f t="shared" si="28"/>
        <v>304.95844141000043</v>
      </c>
      <c r="I251" s="221"/>
      <c r="J251" s="233">
        <v>2995.3856000000001</v>
      </c>
      <c r="K251" s="233">
        <v>2751.6151105899999</v>
      </c>
      <c r="L251" s="178"/>
      <c r="M251" s="233">
        <f t="shared" si="29"/>
        <v>243.77048941000021</v>
      </c>
      <c r="N251" s="221"/>
      <c r="O251" s="233">
        <v>352.63609999999994</v>
      </c>
      <c r="P251" s="233">
        <v>291.448148</v>
      </c>
      <c r="Q251" s="178"/>
      <c r="R251" s="233">
        <f t="shared" si="30"/>
        <v>61.187951999999939</v>
      </c>
      <c r="S251" s="221"/>
      <c r="T251" s="219">
        <v>0</v>
      </c>
      <c r="U251" s="219">
        <v>0</v>
      </c>
      <c r="V251" s="178">
        <v>0</v>
      </c>
      <c r="W251" s="219">
        <f t="shared" si="31"/>
        <v>0</v>
      </c>
      <c r="X251" s="221"/>
      <c r="Y251" s="219">
        <v>0</v>
      </c>
      <c r="Z251" s="219">
        <v>0</v>
      </c>
      <c r="AA251" s="178">
        <v>0</v>
      </c>
      <c r="AB251" s="219">
        <f t="shared" si="32"/>
        <v>0</v>
      </c>
      <c r="AC251" s="236"/>
      <c r="AE251" s="236"/>
      <c r="AF251" s="236"/>
    </row>
    <row r="252" spans="1:32" s="220" customFormat="1" ht="14.4" hidden="1" x14ac:dyDescent="0.3">
      <c r="A252" s="226" t="s">
        <v>6866</v>
      </c>
      <c r="B252" s="288" t="s">
        <v>7332</v>
      </c>
      <c r="C252" s="274">
        <v>0</v>
      </c>
      <c r="D252" s="274">
        <v>0</v>
      </c>
      <c r="E252" s="233">
        <f t="shared" si="26"/>
        <v>2540.4</v>
      </c>
      <c r="F252" s="233">
        <f t="shared" si="27"/>
        <v>0</v>
      </c>
      <c r="G252" s="178"/>
      <c r="H252" s="233">
        <f t="shared" si="28"/>
        <v>2540.4</v>
      </c>
      <c r="I252" s="221"/>
      <c r="J252" s="233">
        <v>2540.4</v>
      </c>
      <c r="K252" s="233">
        <v>0</v>
      </c>
      <c r="L252" s="178"/>
      <c r="M252" s="233">
        <f t="shared" si="29"/>
        <v>2540.4</v>
      </c>
      <c r="N252" s="221"/>
      <c r="O252" s="233">
        <v>0</v>
      </c>
      <c r="P252" s="233">
        <v>0</v>
      </c>
      <c r="Q252" s="178"/>
      <c r="R252" s="233">
        <f t="shared" si="30"/>
        <v>0</v>
      </c>
      <c r="S252" s="221"/>
      <c r="T252" s="219">
        <v>0</v>
      </c>
      <c r="U252" s="219">
        <v>0</v>
      </c>
      <c r="V252" s="178">
        <v>0</v>
      </c>
      <c r="W252" s="219">
        <f t="shared" si="31"/>
        <v>0</v>
      </c>
      <c r="X252" s="221"/>
      <c r="Y252" s="219">
        <v>0</v>
      </c>
      <c r="Z252" s="219">
        <v>0</v>
      </c>
      <c r="AA252" s="178">
        <v>0</v>
      </c>
      <c r="AB252" s="219">
        <f t="shared" si="32"/>
        <v>0</v>
      </c>
      <c r="AC252" s="236"/>
      <c r="AE252" s="236"/>
      <c r="AF252" s="236"/>
    </row>
    <row r="253" spans="1:32" s="220" customFormat="1" ht="14.4" hidden="1" x14ac:dyDescent="0.3">
      <c r="A253" s="232" t="s">
        <v>6867</v>
      </c>
      <c r="B253" s="288" t="s">
        <v>7333</v>
      </c>
      <c r="C253" s="274">
        <v>0</v>
      </c>
      <c r="D253" s="274">
        <v>0</v>
      </c>
      <c r="E253" s="233">
        <f t="shared" si="26"/>
        <v>1935.5</v>
      </c>
      <c r="F253" s="233">
        <f t="shared" si="27"/>
        <v>1863.5978</v>
      </c>
      <c r="G253" s="178"/>
      <c r="H253" s="233">
        <f t="shared" si="28"/>
        <v>71.902199999999993</v>
      </c>
      <c r="I253" s="215"/>
      <c r="J253" s="233">
        <v>1935.5</v>
      </c>
      <c r="K253" s="233">
        <v>1863.5978</v>
      </c>
      <c r="L253" s="178"/>
      <c r="M253" s="233">
        <f t="shared" si="29"/>
        <v>71.902199999999993</v>
      </c>
      <c r="N253" s="215"/>
      <c r="O253" s="233">
        <v>0</v>
      </c>
      <c r="P253" s="233">
        <v>0</v>
      </c>
      <c r="Q253" s="178"/>
      <c r="R253" s="233">
        <f t="shared" si="30"/>
        <v>0</v>
      </c>
      <c r="S253" s="215"/>
      <c r="T253" s="219">
        <v>0</v>
      </c>
      <c r="U253" s="219">
        <v>0</v>
      </c>
      <c r="V253" s="178">
        <v>0</v>
      </c>
      <c r="W253" s="233">
        <f t="shared" si="31"/>
        <v>0</v>
      </c>
      <c r="X253" s="215"/>
      <c r="Y253" s="233">
        <v>0</v>
      </c>
      <c r="Z253" s="233">
        <v>0</v>
      </c>
      <c r="AA253" s="178">
        <v>0</v>
      </c>
      <c r="AB253" s="233">
        <f t="shared" si="32"/>
        <v>0</v>
      </c>
      <c r="AC253" s="236"/>
      <c r="AE253" s="236"/>
      <c r="AF253" s="236"/>
    </row>
    <row r="254" spans="1:32" s="221" customFormat="1" ht="14.4" hidden="1" x14ac:dyDescent="0.3">
      <c r="A254" s="226" t="s">
        <v>6868</v>
      </c>
      <c r="B254" s="288" t="s">
        <v>7334</v>
      </c>
      <c r="C254" s="274">
        <v>0</v>
      </c>
      <c r="D254" s="274">
        <v>0</v>
      </c>
      <c r="E254" s="233">
        <f t="shared" si="26"/>
        <v>11993.3748</v>
      </c>
      <c r="F254" s="233">
        <f t="shared" si="27"/>
        <v>11993.3748</v>
      </c>
      <c r="G254" s="178"/>
      <c r="H254" s="233">
        <f t="shared" si="28"/>
        <v>0</v>
      </c>
      <c r="J254" s="233">
        <v>11993.3748</v>
      </c>
      <c r="K254" s="233">
        <v>11993.3748</v>
      </c>
      <c r="L254" s="178"/>
      <c r="M254" s="233">
        <f t="shared" si="29"/>
        <v>0</v>
      </c>
      <c r="O254" s="233">
        <v>0</v>
      </c>
      <c r="P254" s="233">
        <v>0</v>
      </c>
      <c r="Q254" s="178"/>
      <c r="R254" s="233">
        <f t="shared" si="30"/>
        <v>0</v>
      </c>
      <c r="T254" s="219">
        <v>0</v>
      </c>
      <c r="U254" s="219">
        <v>0</v>
      </c>
      <c r="V254" s="178">
        <v>0</v>
      </c>
      <c r="W254" s="219">
        <f t="shared" si="31"/>
        <v>0</v>
      </c>
      <c r="Y254" s="219">
        <v>0</v>
      </c>
      <c r="Z254" s="219">
        <v>0</v>
      </c>
      <c r="AA254" s="178">
        <v>0</v>
      </c>
      <c r="AB254" s="219">
        <f t="shared" si="32"/>
        <v>0</v>
      </c>
      <c r="AC254" s="236"/>
      <c r="AD254" s="220"/>
      <c r="AE254" s="236"/>
      <c r="AF254" s="236"/>
    </row>
    <row r="255" spans="1:32" s="220" customFormat="1" ht="14.4" hidden="1" x14ac:dyDescent="0.3">
      <c r="A255" s="226" t="s">
        <v>6869</v>
      </c>
      <c r="B255" s="288" t="s">
        <v>7335</v>
      </c>
      <c r="C255" s="274">
        <v>0</v>
      </c>
      <c r="D255" s="274">
        <v>0</v>
      </c>
      <c r="E255" s="233">
        <f t="shared" si="26"/>
        <v>2820.6372999999999</v>
      </c>
      <c r="F255" s="233">
        <f t="shared" si="27"/>
        <v>2298.5</v>
      </c>
      <c r="G255" s="178"/>
      <c r="H255" s="233">
        <f t="shared" si="28"/>
        <v>522.13729999999987</v>
      </c>
      <c r="I255" s="221"/>
      <c r="J255" s="233">
        <v>2820.6372999999999</v>
      </c>
      <c r="K255" s="233">
        <v>2298.5</v>
      </c>
      <c r="L255" s="178"/>
      <c r="M255" s="233">
        <f t="shared" si="29"/>
        <v>522.13729999999987</v>
      </c>
      <c r="N255" s="221"/>
      <c r="O255" s="233">
        <v>0</v>
      </c>
      <c r="P255" s="233">
        <v>0</v>
      </c>
      <c r="Q255" s="178"/>
      <c r="R255" s="233">
        <f t="shared" si="30"/>
        <v>0</v>
      </c>
      <c r="S255" s="221"/>
      <c r="T255" s="219">
        <v>0</v>
      </c>
      <c r="U255" s="219">
        <v>0</v>
      </c>
      <c r="V255" s="178">
        <v>0</v>
      </c>
      <c r="W255" s="219">
        <f t="shared" si="31"/>
        <v>0</v>
      </c>
      <c r="X255" s="221"/>
      <c r="Y255" s="219">
        <v>0</v>
      </c>
      <c r="Z255" s="219">
        <v>0</v>
      </c>
      <c r="AA255" s="178">
        <v>0</v>
      </c>
      <c r="AB255" s="219">
        <f t="shared" si="32"/>
        <v>0</v>
      </c>
      <c r="AC255" s="236"/>
      <c r="AE255" s="236"/>
      <c r="AF255" s="236"/>
    </row>
    <row r="256" spans="1:32" s="220" customFormat="1" ht="13.2" x14ac:dyDescent="0.3">
      <c r="A256" s="212" t="s">
        <v>376</v>
      </c>
      <c r="B256" s="300" t="s">
        <v>7481</v>
      </c>
      <c r="C256" s="274">
        <v>3.4874999999999998</v>
      </c>
      <c r="D256" s="274">
        <v>3.2582529999999998</v>
      </c>
      <c r="E256" s="213">
        <f>+J256+O256+T256+Y256-C256</f>
        <v>6461.6931999999997</v>
      </c>
      <c r="F256" s="213">
        <f>+K256+P256+U256+Z256-D256</f>
        <v>2618.7845665000004</v>
      </c>
      <c r="G256" s="178"/>
      <c r="H256" s="213">
        <f t="shared" si="28"/>
        <v>3842.9086334999993</v>
      </c>
      <c r="I256" s="214"/>
      <c r="J256" s="213">
        <v>6275.2290999999996</v>
      </c>
      <c r="K256" s="213">
        <v>2559.8185645000003</v>
      </c>
      <c r="L256" s="178"/>
      <c r="M256" s="213">
        <f t="shared" si="29"/>
        <v>3715.4105354999992</v>
      </c>
      <c r="N256" s="214"/>
      <c r="O256" s="213">
        <v>189.95159999999998</v>
      </c>
      <c r="P256" s="213">
        <v>62.224254999999992</v>
      </c>
      <c r="Q256" s="178"/>
      <c r="R256" s="213">
        <f t="shared" si="30"/>
        <v>127.72734499999999</v>
      </c>
      <c r="S256" s="214"/>
      <c r="T256" s="213">
        <v>0</v>
      </c>
      <c r="U256" s="213">
        <v>0</v>
      </c>
      <c r="V256" s="178">
        <v>0</v>
      </c>
      <c r="W256" s="213">
        <f t="shared" si="31"/>
        <v>0</v>
      </c>
      <c r="X256" s="214"/>
      <c r="Y256" s="213">
        <v>0</v>
      </c>
      <c r="Z256" s="213">
        <v>0</v>
      </c>
      <c r="AA256" s="178">
        <v>0</v>
      </c>
      <c r="AB256" s="213">
        <f t="shared" si="32"/>
        <v>0</v>
      </c>
      <c r="AC256" s="236"/>
      <c r="AE256" s="236"/>
      <c r="AF256" s="236"/>
    </row>
    <row r="257" spans="1:32" s="220" customFormat="1" ht="14.4" hidden="1" x14ac:dyDescent="0.3">
      <c r="A257" s="226" t="s">
        <v>6870</v>
      </c>
      <c r="B257" s="288" t="s">
        <v>7336</v>
      </c>
      <c r="C257" s="274">
        <v>0</v>
      </c>
      <c r="D257" s="274">
        <v>0</v>
      </c>
      <c r="E257" s="233">
        <f t="shared" si="26"/>
        <v>3227.87</v>
      </c>
      <c r="F257" s="233">
        <f t="shared" si="27"/>
        <v>1785.4713379999998</v>
      </c>
      <c r="G257" s="178"/>
      <c r="H257" s="233">
        <f t="shared" si="28"/>
        <v>1442.3986620000001</v>
      </c>
      <c r="I257" s="221"/>
      <c r="J257" s="233">
        <v>3175.5699999999997</v>
      </c>
      <c r="K257" s="233">
        <v>1780.9809379999999</v>
      </c>
      <c r="L257" s="178"/>
      <c r="M257" s="233">
        <f t="shared" si="29"/>
        <v>1394.5890619999998</v>
      </c>
      <c r="N257" s="221"/>
      <c r="O257" s="233">
        <v>52.3</v>
      </c>
      <c r="P257" s="233">
        <v>4.4904000000000002</v>
      </c>
      <c r="Q257" s="178"/>
      <c r="R257" s="233">
        <f t="shared" si="30"/>
        <v>47.809599999999996</v>
      </c>
      <c r="S257" s="221"/>
      <c r="T257" s="219">
        <v>0</v>
      </c>
      <c r="U257" s="219">
        <v>0</v>
      </c>
      <c r="V257" s="178">
        <v>0</v>
      </c>
      <c r="W257" s="219">
        <f t="shared" si="31"/>
        <v>0</v>
      </c>
      <c r="X257" s="221"/>
      <c r="Y257" s="219">
        <v>0</v>
      </c>
      <c r="Z257" s="219">
        <v>0</v>
      </c>
      <c r="AA257" s="178">
        <v>0</v>
      </c>
      <c r="AB257" s="219">
        <f t="shared" si="32"/>
        <v>0</v>
      </c>
      <c r="AC257" s="236"/>
      <c r="AE257" s="236"/>
      <c r="AF257" s="236"/>
    </row>
    <row r="258" spans="1:32" s="220" customFormat="1" ht="14.4" hidden="1" x14ac:dyDescent="0.3">
      <c r="A258" s="226" t="s">
        <v>6871</v>
      </c>
      <c r="B258" s="288" t="s">
        <v>7337</v>
      </c>
      <c r="C258" s="274">
        <v>3.4874999999999998</v>
      </c>
      <c r="D258" s="274">
        <v>3.2582529999999998</v>
      </c>
      <c r="E258" s="233">
        <f t="shared" si="26"/>
        <v>31.387499999999999</v>
      </c>
      <c r="F258" s="233">
        <f t="shared" si="27"/>
        <v>28.004684999999998</v>
      </c>
      <c r="G258" s="178"/>
      <c r="H258" s="233">
        <f t="shared" si="28"/>
        <v>3.3828150000000008</v>
      </c>
      <c r="I258" s="221"/>
      <c r="J258" s="233">
        <v>0</v>
      </c>
      <c r="K258" s="233">
        <v>0</v>
      </c>
      <c r="L258" s="178"/>
      <c r="M258" s="233">
        <f t="shared" si="29"/>
        <v>0</v>
      </c>
      <c r="N258" s="221"/>
      <c r="O258" s="233">
        <v>31.387499999999999</v>
      </c>
      <c r="P258" s="233">
        <v>28.004684999999998</v>
      </c>
      <c r="Q258" s="178"/>
      <c r="R258" s="233">
        <f t="shared" si="30"/>
        <v>3.3828150000000008</v>
      </c>
      <c r="S258" s="221"/>
      <c r="T258" s="219">
        <v>0</v>
      </c>
      <c r="U258" s="219">
        <v>0</v>
      </c>
      <c r="V258" s="178">
        <v>0</v>
      </c>
      <c r="W258" s="219">
        <f t="shared" si="31"/>
        <v>0</v>
      </c>
      <c r="X258" s="221"/>
      <c r="Y258" s="219">
        <v>0</v>
      </c>
      <c r="Z258" s="219">
        <v>0</v>
      </c>
      <c r="AA258" s="178">
        <v>0</v>
      </c>
      <c r="AB258" s="219">
        <f t="shared" si="32"/>
        <v>0</v>
      </c>
      <c r="AC258" s="236"/>
      <c r="AE258" s="236"/>
      <c r="AF258" s="236"/>
    </row>
    <row r="259" spans="1:32" s="220" customFormat="1" ht="14.4" hidden="1" x14ac:dyDescent="0.3">
      <c r="A259" s="226" t="s">
        <v>6872</v>
      </c>
      <c r="B259" s="288" t="s">
        <v>7338</v>
      </c>
      <c r="C259" s="274">
        <v>0</v>
      </c>
      <c r="D259" s="274">
        <v>0</v>
      </c>
      <c r="E259" s="233">
        <f t="shared" si="26"/>
        <v>103.57380000000001</v>
      </c>
      <c r="F259" s="233">
        <f t="shared" si="27"/>
        <v>7.7</v>
      </c>
      <c r="G259" s="178"/>
      <c r="H259" s="233">
        <f t="shared" si="28"/>
        <v>95.873800000000003</v>
      </c>
      <c r="I259" s="221"/>
      <c r="J259" s="233">
        <v>93.573800000000006</v>
      </c>
      <c r="K259" s="233">
        <v>0</v>
      </c>
      <c r="L259" s="178"/>
      <c r="M259" s="233">
        <f t="shared" si="29"/>
        <v>93.573800000000006</v>
      </c>
      <c r="N259" s="221"/>
      <c r="O259" s="233">
        <v>10</v>
      </c>
      <c r="P259" s="233">
        <v>7.7</v>
      </c>
      <c r="Q259" s="178"/>
      <c r="R259" s="233">
        <f t="shared" si="30"/>
        <v>2.2999999999999998</v>
      </c>
      <c r="S259" s="221"/>
      <c r="T259" s="219">
        <v>0</v>
      </c>
      <c r="U259" s="219">
        <v>0</v>
      </c>
      <c r="V259" s="178">
        <v>0</v>
      </c>
      <c r="W259" s="219">
        <f t="shared" si="31"/>
        <v>0</v>
      </c>
      <c r="X259" s="221"/>
      <c r="Y259" s="219">
        <v>0</v>
      </c>
      <c r="Z259" s="219">
        <v>0</v>
      </c>
      <c r="AA259" s="178">
        <v>0</v>
      </c>
      <c r="AB259" s="219">
        <f t="shared" si="32"/>
        <v>0</v>
      </c>
      <c r="AC259" s="236"/>
      <c r="AE259" s="236"/>
      <c r="AF259" s="236"/>
    </row>
    <row r="260" spans="1:32" s="220" customFormat="1" ht="14.4" hidden="1" x14ac:dyDescent="0.3">
      <c r="A260" s="226" t="s">
        <v>6873</v>
      </c>
      <c r="B260" s="288" t="s">
        <v>7339</v>
      </c>
      <c r="C260" s="274">
        <v>0</v>
      </c>
      <c r="D260" s="274">
        <v>0</v>
      </c>
      <c r="E260" s="233">
        <f t="shared" si="26"/>
        <v>23.8443</v>
      </c>
      <c r="F260" s="233">
        <f t="shared" si="27"/>
        <v>0</v>
      </c>
      <c r="G260" s="178"/>
      <c r="H260" s="233">
        <f t="shared" si="28"/>
        <v>23.8443</v>
      </c>
      <c r="I260" s="221"/>
      <c r="J260" s="233">
        <v>0</v>
      </c>
      <c r="K260" s="233">
        <v>0</v>
      </c>
      <c r="L260" s="178"/>
      <c r="M260" s="233">
        <f t="shared" si="29"/>
        <v>0</v>
      </c>
      <c r="N260" s="221"/>
      <c r="O260" s="233">
        <v>23.8443</v>
      </c>
      <c r="P260" s="233">
        <v>0</v>
      </c>
      <c r="Q260" s="178"/>
      <c r="R260" s="233">
        <f t="shared" si="30"/>
        <v>23.8443</v>
      </c>
      <c r="S260" s="221"/>
      <c r="T260" s="219">
        <v>0</v>
      </c>
      <c r="U260" s="219">
        <v>0</v>
      </c>
      <c r="V260" s="178">
        <v>0</v>
      </c>
      <c r="W260" s="219">
        <f t="shared" si="31"/>
        <v>0</v>
      </c>
      <c r="X260" s="221"/>
      <c r="Y260" s="219">
        <v>0</v>
      </c>
      <c r="Z260" s="219">
        <v>0</v>
      </c>
      <c r="AA260" s="178">
        <v>0</v>
      </c>
      <c r="AB260" s="219">
        <f t="shared" si="32"/>
        <v>0</v>
      </c>
      <c r="AC260" s="236"/>
      <c r="AE260" s="236"/>
      <c r="AF260" s="236"/>
    </row>
    <row r="261" spans="1:32" s="220" customFormat="1" ht="14.4" hidden="1" x14ac:dyDescent="0.3">
      <c r="A261" s="226" t="s">
        <v>6874</v>
      </c>
      <c r="B261" s="288" t="s">
        <v>7340</v>
      </c>
      <c r="C261" s="274">
        <v>0</v>
      </c>
      <c r="D261" s="274">
        <v>0</v>
      </c>
      <c r="E261" s="233">
        <f t="shared" si="26"/>
        <v>779.62029999999993</v>
      </c>
      <c r="F261" s="233">
        <f t="shared" si="27"/>
        <v>206.31494050000001</v>
      </c>
      <c r="G261" s="178"/>
      <c r="H261" s="233">
        <f t="shared" si="28"/>
        <v>573.30535949999989</v>
      </c>
      <c r="I261" s="221"/>
      <c r="J261" s="233">
        <v>707.20049999999992</v>
      </c>
      <c r="K261" s="233">
        <v>184.28577050000001</v>
      </c>
      <c r="L261" s="178"/>
      <c r="M261" s="233">
        <f t="shared" si="29"/>
        <v>522.91472949999991</v>
      </c>
      <c r="N261" s="221"/>
      <c r="O261" s="233">
        <v>72.419799999999995</v>
      </c>
      <c r="P261" s="233">
        <v>22.029170000000004</v>
      </c>
      <c r="Q261" s="178"/>
      <c r="R261" s="233">
        <f t="shared" si="30"/>
        <v>50.390629999999987</v>
      </c>
      <c r="S261" s="221"/>
      <c r="T261" s="219">
        <v>0</v>
      </c>
      <c r="U261" s="219">
        <v>0</v>
      </c>
      <c r="V261" s="178">
        <v>0</v>
      </c>
      <c r="W261" s="219">
        <f t="shared" si="31"/>
        <v>0</v>
      </c>
      <c r="X261" s="221"/>
      <c r="Y261" s="219">
        <v>0</v>
      </c>
      <c r="Z261" s="219">
        <v>0</v>
      </c>
      <c r="AA261" s="178">
        <v>0</v>
      </c>
      <c r="AB261" s="219">
        <f t="shared" si="32"/>
        <v>0</v>
      </c>
      <c r="AC261" s="236"/>
      <c r="AE261" s="236"/>
      <c r="AF261" s="236"/>
    </row>
    <row r="262" spans="1:32" s="220" customFormat="1" ht="14.4" hidden="1" x14ac:dyDescent="0.3">
      <c r="A262" s="226" t="s">
        <v>6875</v>
      </c>
      <c r="B262" s="288" t="s">
        <v>7341</v>
      </c>
      <c r="C262" s="274">
        <v>0</v>
      </c>
      <c r="D262" s="274">
        <v>0</v>
      </c>
      <c r="E262" s="233">
        <f t="shared" si="26"/>
        <v>0.7248</v>
      </c>
      <c r="F262" s="233">
        <f t="shared" si="27"/>
        <v>0</v>
      </c>
      <c r="G262" s="178"/>
      <c r="H262" s="233">
        <f t="shared" si="28"/>
        <v>0.7248</v>
      </c>
      <c r="I262" s="221"/>
      <c r="J262" s="233">
        <v>0.7248</v>
      </c>
      <c r="K262" s="233">
        <v>0</v>
      </c>
      <c r="L262" s="178"/>
      <c r="M262" s="233">
        <f t="shared" si="29"/>
        <v>0.7248</v>
      </c>
      <c r="N262" s="221"/>
      <c r="O262" s="233">
        <v>0</v>
      </c>
      <c r="P262" s="233">
        <v>0</v>
      </c>
      <c r="Q262" s="178"/>
      <c r="R262" s="233">
        <f t="shared" si="30"/>
        <v>0</v>
      </c>
      <c r="S262" s="221"/>
      <c r="T262" s="219">
        <v>0</v>
      </c>
      <c r="U262" s="219">
        <v>0</v>
      </c>
      <c r="V262" s="178">
        <v>0</v>
      </c>
      <c r="W262" s="219">
        <f t="shared" si="31"/>
        <v>0</v>
      </c>
      <c r="X262" s="221"/>
      <c r="Y262" s="219">
        <v>0</v>
      </c>
      <c r="Z262" s="219">
        <v>0</v>
      </c>
      <c r="AA262" s="178">
        <v>0</v>
      </c>
      <c r="AB262" s="219">
        <f t="shared" si="32"/>
        <v>0</v>
      </c>
      <c r="AC262" s="236"/>
      <c r="AE262" s="236"/>
      <c r="AF262" s="236"/>
    </row>
    <row r="263" spans="1:32" s="220" customFormat="1" ht="14.4" hidden="1" x14ac:dyDescent="0.3">
      <c r="A263" s="226" t="s">
        <v>6876</v>
      </c>
      <c r="B263" s="288" t="s">
        <v>7342</v>
      </c>
      <c r="C263" s="274">
        <v>0</v>
      </c>
      <c r="D263" s="274">
        <v>0</v>
      </c>
      <c r="E263" s="233">
        <f t="shared" si="26"/>
        <v>662.52</v>
      </c>
      <c r="F263" s="233">
        <f t="shared" si="27"/>
        <v>294.54085500000002</v>
      </c>
      <c r="G263" s="178"/>
      <c r="H263" s="233">
        <f t="shared" si="28"/>
        <v>367.97914499999996</v>
      </c>
      <c r="I263" s="221"/>
      <c r="J263" s="233">
        <v>662.52</v>
      </c>
      <c r="K263" s="233">
        <v>294.54085500000002</v>
      </c>
      <c r="L263" s="178"/>
      <c r="M263" s="233">
        <f t="shared" si="29"/>
        <v>367.97914499999996</v>
      </c>
      <c r="N263" s="221"/>
      <c r="O263" s="233">
        <v>0</v>
      </c>
      <c r="P263" s="233">
        <v>0</v>
      </c>
      <c r="Q263" s="178"/>
      <c r="R263" s="233">
        <f t="shared" si="30"/>
        <v>0</v>
      </c>
      <c r="S263" s="221"/>
      <c r="T263" s="219">
        <v>0</v>
      </c>
      <c r="U263" s="219">
        <v>0</v>
      </c>
      <c r="V263" s="178">
        <v>0</v>
      </c>
      <c r="W263" s="219">
        <f t="shared" si="31"/>
        <v>0</v>
      </c>
      <c r="X263" s="221"/>
      <c r="Y263" s="219">
        <v>0</v>
      </c>
      <c r="Z263" s="219">
        <v>0</v>
      </c>
      <c r="AA263" s="178">
        <v>0</v>
      </c>
      <c r="AB263" s="219">
        <f t="shared" si="32"/>
        <v>0</v>
      </c>
      <c r="AC263" s="236"/>
      <c r="AE263" s="236"/>
      <c r="AF263" s="236"/>
    </row>
    <row r="264" spans="1:32" s="220" customFormat="1" ht="14.4" hidden="1" x14ac:dyDescent="0.3">
      <c r="A264" s="226" t="s">
        <v>6877</v>
      </c>
      <c r="B264" s="288" t="s">
        <v>7343</v>
      </c>
      <c r="C264" s="274">
        <v>0</v>
      </c>
      <c r="D264" s="274">
        <v>0</v>
      </c>
      <c r="E264" s="233">
        <f t="shared" si="26"/>
        <v>0</v>
      </c>
      <c r="F264" s="233">
        <f t="shared" si="27"/>
        <v>0</v>
      </c>
      <c r="G264" s="178"/>
      <c r="H264" s="233">
        <f t="shared" si="28"/>
        <v>0</v>
      </c>
      <c r="I264" s="221"/>
      <c r="J264" s="233">
        <v>0</v>
      </c>
      <c r="K264" s="233">
        <v>0</v>
      </c>
      <c r="L264" s="178"/>
      <c r="M264" s="233">
        <f t="shared" si="29"/>
        <v>0</v>
      </c>
      <c r="N264" s="221"/>
      <c r="O264" s="233">
        <v>0</v>
      </c>
      <c r="P264" s="233">
        <v>0</v>
      </c>
      <c r="Q264" s="178"/>
      <c r="R264" s="233">
        <f t="shared" si="30"/>
        <v>0</v>
      </c>
      <c r="S264" s="221"/>
      <c r="T264" s="219">
        <v>0</v>
      </c>
      <c r="U264" s="219">
        <v>0</v>
      </c>
      <c r="V264" s="178">
        <v>0</v>
      </c>
      <c r="W264" s="219">
        <f t="shared" si="31"/>
        <v>0</v>
      </c>
      <c r="X264" s="221"/>
      <c r="Y264" s="219">
        <v>0</v>
      </c>
      <c r="Z264" s="219">
        <v>0</v>
      </c>
      <c r="AA264" s="178">
        <v>0</v>
      </c>
      <c r="AB264" s="219">
        <f t="shared" si="32"/>
        <v>0</v>
      </c>
      <c r="AC264" s="236"/>
      <c r="AE264" s="236"/>
      <c r="AF264" s="236"/>
    </row>
    <row r="265" spans="1:32" s="220" customFormat="1" ht="14.4" hidden="1" x14ac:dyDescent="0.3">
      <c r="A265" s="226" t="s">
        <v>6878</v>
      </c>
      <c r="B265" s="288" t="s">
        <v>7344</v>
      </c>
      <c r="C265" s="274">
        <v>0</v>
      </c>
      <c r="D265" s="274">
        <v>0</v>
      </c>
      <c r="E265" s="233">
        <f t="shared" si="26"/>
        <v>0</v>
      </c>
      <c r="F265" s="233">
        <f t="shared" si="27"/>
        <v>0</v>
      </c>
      <c r="G265" s="178"/>
      <c r="H265" s="233">
        <f t="shared" si="28"/>
        <v>0</v>
      </c>
      <c r="I265" s="221"/>
      <c r="J265" s="233">
        <v>0</v>
      </c>
      <c r="K265" s="233">
        <v>0</v>
      </c>
      <c r="L265" s="178"/>
      <c r="M265" s="233">
        <f t="shared" si="29"/>
        <v>0</v>
      </c>
      <c r="N265" s="221"/>
      <c r="O265" s="233">
        <v>0</v>
      </c>
      <c r="P265" s="233">
        <v>0</v>
      </c>
      <c r="Q265" s="178"/>
      <c r="R265" s="233">
        <f t="shared" si="30"/>
        <v>0</v>
      </c>
      <c r="S265" s="221"/>
      <c r="T265" s="219">
        <v>0</v>
      </c>
      <c r="U265" s="219">
        <v>0</v>
      </c>
      <c r="V265" s="178">
        <v>0</v>
      </c>
      <c r="W265" s="219">
        <f t="shared" si="31"/>
        <v>0</v>
      </c>
      <c r="X265" s="221"/>
      <c r="Y265" s="219">
        <v>0</v>
      </c>
      <c r="Z265" s="219">
        <v>0</v>
      </c>
      <c r="AA265" s="178">
        <v>0</v>
      </c>
      <c r="AB265" s="219">
        <f t="shared" si="32"/>
        <v>0</v>
      </c>
      <c r="AC265" s="236"/>
      <c r="AE265" s="236"/>
      <c r="AF265" s="236"/>
    </row>
    <row r="266" spans="1:32" s="220" customFormat="1" ht="14.4" hidden="1" x14ac:dyDescent="0.3">
      <c r="A266" s="226" t="s">
        <v>6879</v>
      </c>
      <c r="B266" s="288" t="s">
        <v>7345</v>
      </c>
      <c r="C266" s="274">
        <v>0</v>
      </c>
      <c r="D266" s="274">
        <v>0</v>
      </c>
      <c r="E266" s="233">
        <f t="shared" ref="E266:E329" si="33">+J266+O266+T266+Y266</f>
        <v>70</v>
      </c>
      <c r="F266" s="233">
        <f t="shared" ref="F266:F329" si="34">+K266+P266+U266+Z266</f>
        <v>65</v>
      </c>
      <c r="G266" s="178"/>
      <c r="H266" s="233">
        <f t="shared" ref="H266:H329" si="35">+E266-F266</f>
        <v>5</v>
      </c>
      <c r="I266" s="221"/>
      <c r="J266" s="233">
        <v>70</v>
      </c>
      <c r="K266" s="233">
        <v>65</v>
      </c>
      <c r="L266" s="178"/>
      <c r="M266" s="233">
        <f t="shared" ref="M266:M329" si="36">+J266-K266</f>
        <v>5</v>
      </c>
      <c r="N266" s="221"/>
      <c r="O266" s="233">
        <v>0</v>
      </c>
      <c r="P266" s="233">
        <v>0</v>
      </c>
      <c r="Q266" s="178"/>
      <c r="R266" s="233">
        <f t="shared" ref="R266:R329" si="37">+O266-P266</f>
        <v>0</v>
      </c>
      <c r="S266" s="221"/>
      <c r="T266" s="219">
        <v>0</v>
      </c>
      <c r="U266" s="219">
        <v>0</v>
      </c>
      <c r="V266" s="178">
        <v>0</v>
      </c>
      <c r="W266" s="219">
        <f t="shared" ref="W266:W329" si="38">+T266-U266</f>
        <v>0</v>
      </c>
      <c r="X266" s="221"/>
      <c r="Y266" s="219">
        <v>0</v>
      </c>
      <c r="Z266" s="219">
        <v>0</v>
      </c>
      <c r="AA266" s="178">
        <v>0</v>
      </c>
      <c r="AB266" s="219">
        <f t="shared" ref="AB266:AB329" si="39">+Y266-Z266</f>
        <v>0</v>
      </c>
      <c r="AC266" s="236"/>
      <c r="AE266" s="236"/>
      <c r="AF266" s="236"/>
    </row>
    <row r="267" spans="1:32" s="220" customFormat="1" ht="14.4" hidden="1" x14ac:dyDescent="0.3">
      <c r="A267" s="226" t="s">
        <v>6880</v>
      </c>
      <c r="B267" s="288" t="s">
        <v>7346</v>
      </c>
      <c r="C267" s="274">
        <v>0</v>
      </c>
      <c r="D267" s="274">
        <v>0</v>
      </c>
      <c r="E267" s="233">
        <f t="shared" si="33"/>
        <v>0</v>
      </c>
      <c r="F267" s="233">
        <f t="shared" si="34"/>
        <v>0</v>
      </c>
      <c r="G267" s="178"/>
      <c r="H267" s="233">
        <f t="shared" si="35"/>
        <v>0</v>
      </c>
      <c r="I267" s="221"/>
      <c r="J267" s="233">
        <v>0</v>
      </c>
      <c r="K267" s="233">
        <v>0</v>
      </c>
      <c r="L267" s="178"/>
      <c r="M267" s="233">
        <f t="shared" si="36"/>
        <v>0</v>
      </c>
      <c r="N267" s="221"/>
      <c r="O267" s="233">
        <v>0</v>
      </c>
      <c r="P267" s="233">
        <v>0</v>
      </c>
      <c r="Q267" s="178"/>
      <c r="R267" s="233">
        <f t="shared" si="37"/>
        <v>0</v>
      </c>
      <c r="S267" s="221"/>
      <c r="T267" s="219">
        <v>0</v>
      </c>
      <c r="U267" s="219">
        <v>0</v>
      </c>
      <c r="V267" s="178">
        <v>0</v>
      </c>
      <c r="W267" s="219">
        <f t="shared" si="38"/>
        <v>0</v>
      </c>
      <c r="X267" s="221"/>
      <c r="Y267" s="219">
        <v>0</v>
      </c>
      <c r="Z267" s="219">
        <v>0</v>
      </c>
      <c r="AA267" s="178">
        <v>0</v>
      </c>
      <c r="AB267" s="219">
        <f t="shared" si="39"/>
        <v>0</v>
      </c>
      <c r="AC267" s="236"/>
      <c r="AE267" s="236"/>
      <c r="AF267" s="236"/>
    </row>
    <row r="268" spans="1:32" s="220" customFormat="1" ht="14.4" hidden="1" x14ac:dyDescent="0.3">
      <c r="A268" s="226" t="s">
        <v>6881</v>
      </c>
      <c r="B268" s="288" t="s">
        <v>7347</v>
      </c>
      <c r="C268" s="274">
        <v>0</v>
      </c>
      <c r="D268" s="274">
        <v>0</v>
      </c>
      <c r="E268" s="233">
        <f t="shared" si="33"/>
        <v>346</v>
      </c>
      <c r="F268" s="233">
        <f t="shared" si="34"/>
        <v>174.66044500000001</v>
      </c>
      <c r="G268" s="178"/>
      <c r="H268" s="233">
        <f t="shared" si="35"/>
        <v>171.33955499999999</v>
      </c>
      <c r="I268" s="221"/>
      <c r="J268" s="233">
        <v>346</v>
      </c>
      <c r="K268" s="233">
        <v>174.66044500000001</v>
      </c>
      <c r="L268" s="178"/>
      <c r="M268" s="233">
        <f t="shared" si="36"/>
        <v>171.33955499999999</v>
      </c>
      <c r="N268" s="221"/>
      <c r="O268" s="233">
        <v>0</v>
      </c>
      <c r="P268" s="233">
        <v>0</v>
      </c>
      <c r="Q268" s="178"/>
      <c r="R268" s="233">
        <f t="shared" si="37"/>
        <v>0</v>
      </c>
      <c r="S268" s="221"/>
      <c r="T268" s="219">
        <v>0</v>
      </c>
      <c r="U268" s="219">
        <v>0</v>
      </c>
      <c r="V268" s="178">
        <v>0</v>
      </c>
      <c r="W268" s="219">
        <f t="shared" si="38"/>
        <v>0</v>
      </c>
      <c r="X268" s="221"/>
      <c r="Y268" s="219">
        <v>0</v>
      </c>
      <c r="Z268" s="219">
        <v>0</v>
      </c>
      <c r="AA268" s="178">
        <v>0</v>
      </c>
      <c r="AB268" s="219">
        <f t="shared" si="39"/>
        <v>0</v>
      </c>
      <c r="AC268" s="236"/>
      <c r="AE268" s="236"/>
      <c r="AF268" s="236"/>
    </row>
    <row r="269" spans="1:32" s="220" customFormat="1" ht="14.4" hidden="1" x14ac:dyDescent="0.3">
      <c r="A269" s="226" t="s">
        <v>6882</v>
      </c>
      <c r="B269" s="288" t="s">
        <v>7348</v>
      </c>
      <c r="C269" s="274">
        <v>0</v>
      </c>
      <c r="D269" s="274">
        <v>0</v>
      </c>
      <c r="E269" s="233">
        <f t="shared" si="33"/>
        <v>235</v>
      </c>
      <c r="F269" s="233">
        <f t="shared" si="34"/>
        <v>23.195</v>
      </c>
      <c r="G269" s="178"/>
      <c r="H269" s="233">
        <f t="shared" si="35"/>
        <v>211.80500000000001</v>
      </c>
      <c r="I269" s="221"/>
      <c r="J269" s="233">
        <v>235</v>
      </c>
      <c r="K269" s="233">
        <v>23.195</v>
      </c>
      <c r="L269" s="178"/>
      <c r="M269" s="233">
        <f t="shared" si="36"/>
        <v>211.80500000000001</v>
      </c>
      <c r="N269" s="221"/>
      <c r="O269" s="233">
        <v>0</v>
      </c>
      <c r="P269" s="233">
        <v>0</v>
      </c>
      <c r="Q269" s="178"/>
      <c r="R269" s="233">
        <f t="shared" si="37"/>
        <v>0</v>
      </c>
      <c r="S269" s="221"/>
      <c r="T269" s="219">
        <v>0</v>
      </c>
      <c r="U269" s="219">
        <v>0</v>
      </c>
      <c r="V269" s="178">
        <v>0</v>
      </c>
      <c r="W269" s="219">
        <f t="shared" si="38"/>
        <v>0</v>
      </c>
      <c r="X269" s="221"/>
      <c r="Y269" s="219">
        <v>0</v>
      </c>
      <c r="Z269" s="219">
        <v>0</v>
      </c>
      <c r="AA269" s="178">
        <v>0</v>
      </c>
      <c r="AB269" s="219">
        <f t="shared" si="39"/>
        <v>0</v>
      </c>
      <c r="AC269" s="236"/>
      <c r="AE269" s="236"/>
      <c r="AF269" s="236"/>
    </row>
    <row r="270" spans="1:32" s="221" customFormat="1" ht="14.4" hidden="1" x14ac:dyDescent="0.3">
      <c r="A270" s="232" t="s">
        <v>6883</v>
      </c>
      <c r="B270" s="288" t="s">
        <v>7349</v>
      </c>
      <c r="C270" s="274">
        <v>0</v>
      </c>
      <c r="D270" s="274">
        <v>0</v>
      </c>
      <c r="E270" s="233">
        <f t="shared" si="33"/>
        <v>415.84</v>
      </c>
      <c r="F270" s="233">
        <f t="shared" si="34"/>
        <v>0</v>
      </c>
      <c r="G270" s="178"/>
      <c r="H270" s="233">
        <f t="shared" si="35"/>
        <v>415.84</v>
      </c>
      <c r="I270" s="215"/>
      <c r="J270" s="233">
        <v>415.84</v>
      </c>
      <c r="K270" s="233">
        <v>0</v>
      </c>
      <c r="L270" s="178"/>
      <c r="M270" s="233">
        <f t="shared" si="36"/>
        <v>415.84</v>
      </c>
      <c r="N270" s="215"/>
      <c r="O270" s="233">
        <v>0</v>
      </c>
      <c r="P270" s="233">
        <v>0</v>
      </c>
      <c r="Q270" s="178"/>
      <c r="R270" s="233">
        <f t="shared" si="37"/>
        <v>0</v>
      </c>
      <c r="S270" s="215"/>
      <c r="T270" s="219">
        <v>0</v>
      </c>
      <c r="U270" s="219">
        <v>0</v>
      </c>
      <c r="V270" s="178">
        <v>0</v>
      </c>
      <c r="W270" s="233">
        <f t="shared" si="38"/>
        <v>0</v>
      </c>
      <c r="X270" s="215"/>
      <c r="Y270" s="233">
        <v>0</v>
      </c>
      <c r="Z270" s="233">
        <v>0</v>
      </c>
      <c r="AA270" s="178">
        <v>0</v>
      </c>
      <c r="AB270" s="233">
        <f t="shared" si="39"/>
        <v>0</v>
      </c>
      <c r="AC270" s="236"/>
      <c r="AD270" s="220"/>
      <c r="AE270" s="236"/>
      <c r="AF270" s="236"/>
    </row>
    <row r="271" spans="1:32" s="220" customFormat="1" ht="14.4" hidden="1" x14ac:dyDescent="0.3">
      <c r="A271" s="226" t="s">
        <v>6884</v>
      </c>
      <c r="B271" s="288" t="s">
        <v>7350</v>
      </c>
      <c r="C271" s="274">
        <v>0</v>
      </c>
      <c r="D271" s="274">
        <v>0</v>
      </c>
      <c r="E271" s="233">
        <f t="shared" si="33"/>
        <v>200</v>
      </c>
      <c r="F271" s="233">
        <f t="shared" si="34"/>
        <v>18.899999999999999</v>
      </c>
      <c r="G271" s="178"/>
      <c r="H271" s="233">
        <f t="shared" si="35"/>
        <v>181.1</v>
      </c>
      <c r="I271" s="221"/>
      <c r="J271" s="233">
        <v>200</v>
      </c>
      <c r="K271" s="233">
        <v>18.899999999999999</v>
      </c>
      <c r="L271" s="178"/>
      <c r="M271" s="233">
        <f t="shared" si="36"/>
        <v>181.1</v>
      </c>
      <c r="N271" s="221"/>
      <c r="O271" s="233">
        <v>0</v>
      </c>
      <c r="P271" s="233">
        <v>0</v>
      </c>
      <c r="Q271" s="178"/>
      <c r="R271" s="233">
        <f t="shared" si="37"/>
        <v>0</v>
      </c>
      <c r="S271" s="221"/>
      <c r="T271" s="219">
        <v>0</v>
      </c>
      <c r="U271" s="219">
        <v>0</v>
      </c>
      <c r="V271" s="178">
        <v>0</v>
      </c>
      <c r="W271" s="219">
        <f t="shared" si="38"/>
        <v>0</v>
      </c>
      <c r="X271" s="221"/>
      <c r="Y271" s="219">
        <v>0</v>
      </c>
      <c r="Z271" s="219">
        <v>0</v>
      </c>
      <c r="AA271" s="178">
        <v>0</v>
      </c>
      <c r="AB271" s="219">
        <f t="shared" si="39"/>
        <v>0</v>
      </c>
      <c r="AC271" s="236"/>
      <c r="AE271" s="236"/>
      <c r="AF271" s="236"/>
    </row>
    <row r="272" spans="1:32" s="220" customFormat="1" ht="14.4" hidden="1" x14ac:dyDescent="0.3">
      <c r="A272" s="226" t="s">
        <v>6885</v>
      </c>
      <c r="B272" s="288" t="s">
        <v>7351</v>
      </c>
      <c r="C272" s="274">
        <v>0</v>
      </c>
      <c r="D272" s="274">
        <v>0</v>
      </c>
      <c r="E272" s="233">
        <f t="shared" si="33"/>
        <v>368.8</v>
      </c>
      <c r="F272" s="233">
        <f t="shared" si="34"/>
        <v>18.255555999999999</v>
      </c>
      <c r="G272" s="178"/>
      <c r="H272" s="233">
        <f t="shared" si="35"/>
        <v>350.544444</v>
      </c>
      <c r="I272" s="221"/>
      <c r="J272" s="233">
        <v>368.8</v>
      </c>
      <c r="K272" s="233">
        <v>18.255555999999999</v>
      </c>
      <c r="L272" s="178"/>
      <c r="M272" s="233">
        <f t="shared" si="36"/>
        <v>350.544444</v>
      </c>
      <c r="N272" s="221"/>
      <c r="O272" s="233">
        <v>0</v>
      </c>
      <c r="P272" s="233">
        <v>0</v>
      </c>
      <c r="Q272" s="178"/>
      <c r="R272" s="233">
        <f t="shared" si="37"/>
        <v>0</v>
      </c>
      <c r="S272" s="221"/>
      <c r="T272" s="219">
        <v>0</v>
      </c>
      <c r="U272" s="219">
        <v>0</v>
      </c>
      <c r="V272" s="178">
        <v>0</v>
      </c>
      <c r="W272" s="219">
        <f t="shared" si="38"/>
        <v>0</v>
      </c>
      <c r="X272" s="221"/>
      <c r="Y272" s="219">
        <v>0</v>
      </c>
      <c r="Z272" s="219">
        <v>0</v>
      </c>
      <c r="AA272" s="178">
        <v>0</v>
      </c>
      <c r="AB272" s="219">
        <f t="shared" si="39"/>
        <v>0</v>
      </c>
      <c r="AC272" s="236"/>
      <c r="AE272" s="236"/>
      <c r="AF272" s="236"/>
    </row>
    <row r="273" spans="1:32" s="220" customFormat="1" ht="13.2" x14ac:dyDescent="0.3">
      <c r="A273" s="212" t="s">
        <v>377</v>
      </c>
      <c r="B273" s="300" t="s">
        <v>7482</v>
      </c>
      <c r="C273" s="274">
        <v>0</v>
      </c>
      <c r="D273" s="274">
        <v>0</v>
      </c>
      <c r="E273" s="213">
        <f>+J273+O273+T273+Y273-C273</f>
        <v>11759.0828</v>
      </c>
      <c r="F273" s="213">
        <f>+K273+P273+U273+Z273-D273</f>
        <v>10578.218288640001</v>
      </c>
      <c r="G273" s="178"/>
      <c r="H273" s="213">
        <f t="shared" si="35"/>
        <v>1180.8645113599996</v>
      </c>
      <c r="I273" s="214"/>
      <c r="J273" s="213">
        <v>11736.082399999999</v>
      </c>
      <c r="K273" s="213">
        <v>10578.218288640001</v>
      </c>
      <c r="L273" s="178"/>
      <c r="M273" s="213">
        <f t="shared" si="36"/>
        <v>1157.8641113599988</v>
      </c>
      <c r="N273" s="214"/>
      <c r="O273" s="213">
        <v>23.000399999999999</v>
      </c>
      <c r="P273" s="213">
        <v>0</v>
      </c>
      <c r="Q273" s="178"/>
      <c r="R273" s="213">
        <f t="shared" si="37"/>
        <v>23.000399999999999</v>
      </c>
      <c r="S273" s="214"/>
      <c r="T273" s="213">
        <v>0</v>
      </c>
      <c r="U273" s="213">
        <v>0</v>
      </c>
      <c r="V273" s="178">
        <v>0</v>
      </c>
      <c r="W273" s="213">
        <f t="shared" si="38"/>
        <v>0</v>
      </c>
      <c r="X273" s="214"/>
      <c r="Y273" s="213">
        <v>0</v>
      </c>
      <c r="Z273" s="213">
        <v>0</v>
      </c>
      <c r="AA273" s="178">
        <v>0</v>
      </c>
      <c r="AB273" s="213">
        <f t="shared" si="39"/>
        <v>0</v>
      </c>
      <c r="AC273" s="236"/>
      <c r="AE273" s="236"/>
      <c r="AF273" s="236"/>
    </row>
    <row r="274" spans="1:32" s="220" customFormat="1" ht="14.4" hidden="1" x14ac:dyDescent="0.3">
      <c r="A274" s="226" t="s">
        <v>6886</v>
      </c>
      <c r="B274" s="288" t="s">
        <v>7352</v>
      </c>
      <c r="C274" s="274">
        <v>0</v>
      </c>
      <c r="D274" s="274">
        <v>0</v>
      </c>
      <c r="E274" s="233">
        <f t="shared" si="33"/>
        <v>8823.5774000000001</v>
      </c>
      <c r="F274" s="233">
        <f t="shared" si="34"/>
        <v>8265.1331767400006</v>
      </c>
      <c r="G274" s="178"/>
      <c r="H274" s="233">
        <f t="shared" si="35"/>
        <v>558.44422325999949</v>
      </c>
      <c r="I274" s="221"/>
      <c r="J274" s="233">
        <v>8823.5774000000001</v>
      </c>
      <c r="K274" s="233">
        <v>8265.1331767400006</v>
      </c>
      <c r="L274" s="178"/>
      <c r="M274" s="233">
        <f t="shared" si="36"/>
        <v>558.44422325999949</v>
      </c>
      <c r="N274" s="221"/>
      <c r="O274" s="233">
        <v>0</v>
      </c>
      <c r="P274" s="233">
        <v>0</v>
      </c>
      <c r="Q274" s="178"/>
      <c r="R274" s="233">
        <f t="shared" si="37"/>
        <v>0</v>
      </c>
      <c r="S274" s="221"/>
      <c r="T274" s="219">
        <v>0</v>
      </c>
      <c r="U274" s="219">
        <v>0</v>
      </c>
      <c r="V274" s="178">
        <v>0</v>
      </c>
      <c r="W274" s="219">
        <f t="shared" si="38"/>
        <v>0</v>
      </c>
      <c r="X274" s="221"/>
      <c r="Y274" s="219">
        <v>0</v>
      </c>
      <c r="Z274" s="219">
        <v>0</v>
      </c>
      <c r="AA274" s="178">
        <v>0</v>
      </c>
      <c r="AB274" s="219">
        <f t="shared" si="39"/>
        <v>0</v>
      </c>
      <c r="AC274" s="236"/>
      <c r="AE274" s="236"/>
      <c r="AF274" s="236"/>
    </row>
    <row r="275" spans="1:32" s="220" customFormat="1" ht="14.4" hidden="1" x14ac:dyDescent="0.3">
      <c r="A275" s="226" t="s">
        <v>6887</v>
      </c>
      <c r="B275" s="288" t="s">
        <v>7353</v>
      </c>
      <c r="C275" s="274">
        <v>0</v>
      </c>
      <c r="D275" s="274">
        <v>0</v>
      </c>
      <c r="E275" s="233">
        <f t="shared" si="33"/>
        <v>584.60599999999999</v>
      </c>
      <c r="F275" s="233">
        <f t="shared" si="34"/>
        <v>519.89681189999999</v>
      </c>
      <c r="G275" s="178"/>
      <c r="H275" s="233">
        <f t="shared" si="35"/>
        <v>64.709188100000006</v>
      </c>
      <c r="I275" s="221"/>
      <c r="J275" s="233">
        <v>584.60599999999999</v>
      </c>
      <c r="K275" s="233">
        <v>519.89681189999999</v>
      </c>
      <c r="L275" s="178"/>
      <c r="M275" s="233">
        <f t="shared" si="36"/>
        <v>64.709188100000006</v>
      </c>
      <c r="N275" s="221"/>
      <c r="O275" s="233">
        <v>0</v>
      </c>
      <c r="P275" s="233">
        <v>0</v>
      </c>
      <c r="Q275" s="178"/>
      <c r="R275" s="233">
        <f t="shared" si="37"/>
        <v>0</v>
      </c>
      <c r="S275" s="221"/>
      <c r="T275" s="219">
        <v>0</v>
      </c>
      <c r="U275" s="219">
        <v>0</v>
      </c>
      <c r="V275" s="178">
        <v>0</v>
      </c>
      <c r="W275" s="219">
        <f t="shared" si="38"/>
        <v>0</v>
      </c>
      <c r="X275" s="221"/>
      <c r="Y275" s="219">
        <v>0</v>
      </c>
      <c r="Z275" s="219">
        <v>0</v>
      </c>
      <c r="AA275" s="178">
        <v>0</v>
      </c>
      <c r="AB275" s="219">
        <f t="shared" si="39"/>
        <v>0</v>
      </c>
      <c r="AC275" s="236"/>
      <c r="AE275" s="236"/>
      <c r="AF275" s="236"/>
    </row>
    <row r="276" spans="1:32" s="220" customFormat="1" ht="14.4" hidden="1" x14ac:dyDescent="0.3">
      <c r="A276" s="226" t="s">
        <v>6888</v>
      </c>
      <c r="B276" s="288" t="s">
        <v>7354</v>
      </c>
      <c r="C276" s="274">
        <v>0</v>
      </c>
      <c r="D276" s="274">
        <v>0</v>
      </c>
      <c r="E276" s="233">
        <f t="shared" si="33"/>
        <v>507.53469999999999</v>
      </c>
      <c r="F276" s="233">
        <f t="shared" si="34"/>
        <v>312.93</v>
      </c>
      <c r="G276" s="178"/>
      <c r="H276" s="233">
        <f t="shared" si="35"/>
        <v>194.60469999999998</v>
      </c>
      <c r="I276" s="221"/>
      <c r="J276" s="233">
        <v>507.53469999999999</v>
      </c>
      <c r="K276" s="233">
        <v>312.93</v>
      </c>
      <c r="L276" s="178"/>
      <c r="M276" s="233">
        <f t="shared" si="36"/>
        <v>194.60469999999998</v>
      </c>
      <c r="N276" s="221"/>
      <c r="O276" s="233">
        <v>0</v>
      </c>
      <c r="P276" s="233">
        <v>0</v>
      </c>
      <c r="Q276" s="178"/>
      <c r="R276" s="233">
        <f t="shared" si="37"/>
        <v>0</v>
      </c>
      <c r="S276" s="221"/>
      <c r="T276" s="219">
        <v>0</v>
      </c>
      <c r="U276" s="219">
        <v>0</v>
      </c>
      <c r="V276" s="178">
        <v>0</v>
      </c>
      <c r="W276" s="219">
        <f t="shared" si="38"/>
        <v>0</v>
      </c>
      <c r="X276" s="221"/>
      <c r="Y276" s="219">
        <v>0</v>
      </c>
      <c r="Z276" s="219">
        <v>0</v>
      </c>
      <c r="AA276" s="178">
        <v>0</v>
      </c>
      <c r="AB276" s="219">
        <f t="shared" si="39"/>
        <v>0</v>
      </c>
      <c r="AC276" s="236"/>
      <c r="AE276" s="236"/>
      <c r="AF276" s="236"/>
    </row>
    <row r="277" spans="1:32" s="220" customFormat="1" ht="14.4" hidden="1" x14ac:dyDescent="0.3">
      <c r="A277" s="226" t="s">
        <v>6889</v>
      </c>
      <c r="B277" s="288" t="s">
        <v>7355</v>
      </c>
      <c r="C277" s="274">
        <v>0</v>
      </c>
      <c r="D277" s="274">
        <v>0</v>
      </c>
      <c r="E277" s="233">
        <f t="shared" si="33"/>
        <v>203.79939999999999</v>
      </c>
      <c r="F277" s="233">
        <f t="shared" si="34"/>
        <v>119.71040000000001</v>
      </c>
      <c r="G277" s="178"/>
      <c r="H277" s="233">
        <f t="shared" si="35"/>
        <v>84.088999999999984</v>
      </c>
      <c r="I277" s="221"/>
      <c r="J277" s="233">
        <v>203.79939999999999</v>
      </c>
      <c r="K277" s="233">
        <v>119.71040000000001</v>
      </c>
      <c r="L277" s="178"/>
      <c r="M277" s="233">
        <f t="shared" si="36"/>
        <v>84.088999999999984</v>
      </c>
      <c r="N277" s="221"/>
      <c r="O277" s="233">
        <v>0</v>
      </c>
      <c r="P277" s="233">
        <v>0</v>
      </c>
      <c r="Q277" s="178"/>
      <c r="R277" s="233">
        <f t="shared" si="37"/>
        <v>0</v>
      </c>
      <c r="S277" s="221"/>
      <c r="T277" s="219">
        <v>0</v>
      </c>
      <c r="U277" s="219">
        <v>0</v>
      </c>
      <c r="V277" s="178">
        <v>0</v>
      </c>
      <c r="W277" s="219">
        <f t="shared" si="38"/>
        <v>0</v>
      </c>
      <c r="X277" s="221"/>
      <c r="Y277" s="219">
        <v>0</v>
      </c>
      <c r="Z277" s="219">
        <v>0</v>
      </c>
      <c r="AA277" s="178">
        <v>0</v>
      </c>
      <c r="AB277" s="219">
        <f t="shared" si="39"/>
        <v>0</v>
      </c>
      <c r="AC277" s="236"/>
      <c r="AE277" s="236"/>
      <c r="AF277" s="236"/>
    </row>
    <row r="278" spans="1:32" s="220" customFormat="1" ht="14.4" hidden="1" x14ac:dyDescent="0.3">
      <c r="A278" s="226" t="s">
        <v>6890</v>
      </c>
      <c r="B278" s="288" t="s">
        <v>7356</v>
      </c>
      <c r="C278" s="274">
        <v>0</v>
      </c>
      <c r="D278" s="274">
        <v>0</v>
      </c>
      <c r="E278" s="233">
        <f t="shared" si="33"/>
        <v>1215</v>
      </c>
      <c r="F278" s="233">
        <f t="shared" si="34"/>
        <v>1177.1500000000001</v>
      </c>
      <c r="G278" s="178"/>
      <c r="H278" s="233">
        <f t="shared" si="35"/>
        <v>37.849999999999909</v>
      </c>
      <c r="I278" s="221"/>
      <c r="J278" s="233">
        <v>1215</v>
      </c>
      <c r="K278" s="233">
        <v>1177.1500000000001</v>
      </c>
      <c r="L278" s="178"/>
      <c r="M278" s="233">
        <f t="shared" si="36"/>
        <v>37.849999999999909</v>
      </c>
      <c r="N278" s="221"/>
      <c r="O278" s="233">
        <v>0</v>
      </c>
      <c r="P278" s="233">
        <v>0</v>
      </c>
      <c r="Q278" s="178"/>
      <c r="R278" s="233">
        <f t="shared" si="37"/>
        <v>0</v>
      </c>
      <c r="S278" s="221"/>
      <c r="T278" s="219">
        <v>0</v>
      </c>
      <c r="U278" s="219">
        <v>0</v>
      </c>
      <c r="V278" s="178">
        <v>0</v>
      </c>
      <c r="W278" s="219">
        <f t="shared" si="38"/>
        <v>0</v>
      </c>
      <c r="X278" s="221"/>
      <c r="Y278" s="219">
        <v>0</v>
      </c>
      <c r="Z278" s="219">
        <v>0</v>
      </c>
      <c r="AA278" s="178">
        <v>0</v>
      </c>
      <c r="AB278" s="219">
        <f t="shared" si="39"/>
        <v>0</v>
      </c>
      <c r="AC278" s="236"/>
      <c r="AE278" s="236"/>
      <c r="AF278" s="236"/>
    </row>
    <row r="279" spans="1:32" s="220" customFormat="1" ht="14.4" hidden="1" x14ac:dyDescent="0.3">
      <c r="A279" s="226" t="s">
        <v>6891</v>
      </c>
      <c r="B279" s="288" t="s">
        <v>7357</v>
      </c>
      <c r="C279" s="274">
        <v>0</v>
      </c>
      <c r="D279" s="274">
        <v>0</v>
      </c>
      <c r="E279" s="233">
        <f t="shared" si="33"/>
        <v>424.56530000000004</v>
      </c>
      <c r="F279" s="233">
        <f t="shared" si="34"/>
        <v>183.39789999999999</v>
      </c>
      <c r="G279" s="178"/>
      <c r="H279" s="233">
        <f t="shared" si="35"/>
        <v>241.16740000000004</v>
      </c>
      <c r="I279" s="221"/>
      <c r="J279" s="233">
        <v>401.56490000000002</v>
      </c>
      <c r="K279" s="233">
        <v>183.39789999999999</v>
      </c>
      <c r="L279" s="178"/>
      <c r="M279" s="233">
        <f t="shared" si="36"/>
        <v>218.16700000000003</v>
      </c>
      <c r="N279" s="221"/>
      <c r="O279" s="233">
        <v>23.000399999999999</v>
      </c>
      <c r="P279" s="233">
        <v>0</v>
      </c>
      <c r="Q279" s="178"/>
      <c r="R279" s="233">
        <f t="shared" si="37"/>
        <v>23.000399999999999</v>
      </c>
      <c r="S279" s="221"/>
      <c r="T279" s="219">
        <v>0</v>
      </c>
      <c r="U279" s="219">
        <v>0</v>
      </c>
      <c r="V279" s="178">
        <v>0</v>
      </c>
      <c r="W279" s="219">
        <f t="shared" si="38"/>
        <v>0</v>
      </c>
      <c r="X279" s="221"/>
      <c r="Y279" s="219">
        <v>0</v>
      </c>
      <c r="Z279" s="219">
        <v>0</v>
      </c>
      <c r="AA279" s="178">
        <v>0</v>
      </c>
      <c r="AB279" s="219">
        <f t="shared" si="39"/>
        <v>0</v>
      </c>
      <c r="AC279" s="236"/>
      <c r="AE279" s="236"/>
      <c r="AF279" s="236"/>
    </row>
    <row r="280" spans="1:32" s="221" customFormat="1" ht="13.2" x14ac:dyDescent="0.3">
      <c r="A280" s="212" t="s">
        <v>378</v>
      </c>
      <c r="B280" s="300" t="s">
        <v>7483</v>
      </c>
      <c r="C280" s="274">
        <v>248.56039999999999</v>
      </c>
      <c r="D280" s="274">
        <v>234.67867382</v>
      </c>
      <c r="E280" s="213">
        <f>+J280+O280+T280+Y280-C280</f>
        <v>122754.95589999996</v>
      </c>
      <c r="F280" s="213">
        <f>+K280+P280+U280+Z280-D280</f>
        <v>102185.85735589</v>
      </c>
      <c r="G280" s="178"/>
      <c r="H280" s="213">
        <f t="shared" si="35"/>
        <v>20569.098544109962</v>
      </c>
      <c r="I280" s="214"/>
      <c r="J280" s="213">
        <v>101.95269999999999</v>
      </c>
      <c r="K280" s="213">
        <v>73.000937370000003</v>
      </c>
      <c r="L280" s="178"/>
      <c r="M280" s="213">
        <f t="shared" si="36"/>
        <v>28.95176262999999</v>
      </c>
      <c r="N280" s="214"/>
      <c r="O280" s="213">
        <v>122901.56359999996</v>
      </c>
      <c r="P280" s="213">
        <v>102347.53509234</v>
      </c>
      <c r="Q280" s="178"/>
      <c r="R280" s="213">
        <f t="shared" si="37"/>
        <v>20554.028507659968</v>
      </c>
      <c r="S280" s="214"/>
      <c r="T280" s="213">
        <v>0</v>
      </c>
      <c r="U280" s="213">
        <v>0</v>
      </c>
      <c r="V280" s="178">
        <v>0</v>
      </c>
      <c r="W280" s="213">
        <f t="shared" si="38"/>
        <v>0</v>
      </c>
      <c r="X280" s="214"/>
      <c r="Y280" s="213">
        <v>0</v>
      </c>
      <c r="Z280" s="213">
        <v>0</v>
      </c>
      <c r="AA280" s="178">
        <v>0</v>
      </c>
      <c r="AB280" s="213">
        <f t="shared" si="39"/>
        <v>0</v>
      </c>
      <c r="AC280" s="236"/>
      <c r="AD280" s="220"/>
      <c r="AE280" s="236"/>
      <c r="AF280" s="236"/>
    </row>
    <row r="281" spans="1:32" s="220" customFormat="1" ht="14.4" hidden="1" x14ac:dyDescent="0.3">
      <c r="A281" s="226" t="s">
        <v>6892</v>
      </c>
      <c r="B281" s="288" t="s">
        <v>7358</v>
      </c>
      <c r="C281" s="274">
        <v>0</v>
      </c>
      <c r="D281" s="274">
        <v>0</v>
      </c>
      <c r="E281" s="233">
        <f t="shared" si="33"/>
        <v>6308.8708000000006</v>
      </c>
      <c r="F281" s="233">
        <f t="shared" si="34"/>
        <v>4233.4689375599992</v>
      </c>
      <c r="G281" s="178"/>
      <c r="H281" s="233">
        <f t="shared" si="35"/>
        <v>2075.4018624400014</v>
      </c>
      <c r="I281" s="221"/>
      <c r="J281" s="233">
        <v>63.362699999999997</v>
      </c>
      <c r="K281" s="233">
        <v>39.799999999999997</v>
      </c>
      <c r="L281" s="178"/>
      <c r="M281" s="233">
        <f t="shared" si="36"/>
        <v>23.5627</v>
      </c>
      <c r="N281" s="221"/>
      <c r="O281" s="233">
        <v>6245.5081000000009</v>
      </c>
      <c r="P281" s="233">
        <v>4193.668937559999</v>
      </c>
      <c r="Q281" s="178"/>
      <c r="R281" s="233">
        <f t="shared" si="37"/>
        <v>2051.8391624400019</v>
      </c>
      <c r="S281" s="221"/>
      <c r="T281" s="219">
        <v>0</v>
      </c>
      <c r="U281" s="219">
        <v>0</v>
      </c>
      <c r="V281" s="178">
        <v>0</v>
      </c>
      <c r="W281" s="219">
        <f t="shared" si="38"/>
        <v>0</v>
      </c>
      <c r="X281" s="221"/>
      <c r="Y281" s="219">
        <v>0</v>
      </c>
      <c r="Z281" s="219">
        <v>0</v>
      </c>
      <c r="AA281" s="178">
        <v>0</v>
      </c>
      <c r="AB281" s="219">
        <f t="shared" si="39"/>
        <v>0</v>
      </c>
      <c r="AC281" s="236"/>
      <c r="AE281" s="236"/>
      <c r="AF281" s="236"/>
    </row>
    <row r="282" spans="1:32" s="220" customFormat="1" ht="14.4" hidden="1" x14ac:dyDescent="0.3">
      <c r="A282" s="226" t="s">
        <v>6893</v>
      </c>
      <c r="B282" s="288" t="s">
        <v>7359</v>
      </c>
      <c r="C282" s="274">
        <v>0</v>
      </c>
      <c r="D282" s="274">
        <v>0</v>
      </c>
      <c r="E282" s="233">
        <f t="shared" si="33"/>
        <v>13671.131799999999</v>
      </c>
      <c r="F282" s="233">
        <f t="shared" si="34"/>
        <v>12175.640826880001</v>
      </c>
      <c r="G282" s="178"/>
      <c r="H282" s="233">
        <f t="shared" si="35"/>
        <v>1495.4909731199987</v>
      </c>
      <c r="I282" s="221"/>
      <c r="J282" s="233">
        <v>0</v>
      </c>
      <c r="K282" s="233">
        <v>0</v>
      </c>
      <c r="L282" s="178"/>
      <c r="M282" s="233">
        <f t="shared" si="36"/>
        <v>0</v>
      </c>
      <c r="N282" s="221"/>
      <c r="O282" s="233">
        <v>13671.131799999999</v>
      </c>
      <c r="P282" s="233">
        <v>12175.640826880001</v>
      </c>
      <c r="Q282" s="178"/>
      <c r="R282" s="233">
        <f t="shared" si="37"/>
        <v>1495.4909731199987</v>
      </c>
      <c r="S282" s="221"/>
      <c r="T282" s="219">
        <v>0</v>
      </c>
      <c r="U282" s="219">
        <v>0</v>
      </c>
      <c r="V282" s="178">
        <v>0</v>
      </c>
      <c r="W282" s="219">
        <f t="shared" si="38"/>
        <v>0</v>
      </c>
      <c r="X282" s="221"/>
      <c r="Y282" s="219">
        <v>0</v>
      </c>
      <c r="Z282" s="219">
        <v>0</v>
      </c>
      <c r="AA282" s="178">
        <v>0</v>
      </c>
      <c r="AB282" s="219">
        <f t="shared" si="39"/>
        <v>0</v>
      </c>
      <c r="AC282" s="236"/>
      <c r="AE282" s="236"/>
      <c r="AF282" s="236"/>
    </row>
    <row r="283" spans="1:32" s="220" customFormat="1" ht="14.4" hidden="1" x14ac:dyDescent="0.3">
      <c r="A283" s="226" t="s">
        <v>6894</v>
      </c>
      <c r="B283" s="288" t="s">
        <v>7360</v>
      </c>
      <c r="C283" s="274">
        <v>235.05679999999998</v>
      </c>
      <c r="D283" s="274">
        <v>222.34350382</v>
      </c>
      <c r="E283" s="233">
        <f t="shared" si="33"/>
        <v>32990.274900000004</v>
      </c>
      <c r="F283" s="233">
        <f t="shared" si="34"/>
        <v>28524.001320679999</v>
      </c>
      <c r="G283" s="178"/>
      <c r="H283" s="233">
        <f t="shared" si="35"/>
        <v>4466.2735793200045</v>
      </c>
      <c r="I283" s="221"/>
      <c r="J283" s="233">
        <v>0</v>
      </c>
      <c r="K283" s="233">
        <v>0</v>
      </c>
      <c r="L283" s="178"/>
      <c r="M283" s="233">
        <f t="shared" si="36"/>
        <v>0</v>
      </c>
      <c r="N283" s="221"/>
      <c r="O283" s="233">
        <v>32990.274900000004</v>
      </c>
      <c r="P283" s="233">
        <v>28524.001320679999</v>
      </c>
      <c r="Q283" s="178"/>
      <c r="R283" s="233">
        <f t="shared" si="37"/>
        <v>4466.2735793200045</v>
      </c>
      <c r="S283" s="221"/>
      <c r="T283" s="219">
        <v>0</v>
      </c>
      <c r="U283" s="219">
        <v>0</v>
      </c>
      <c r="V283" s="178">
        <v>0</v>
      </c>
      <c r="W283" s="219">
        <f t="shared" si="38"/>
        <v>0</v>
      </c>
      <c r="X283" s="221"/>
      <c r="Y283" s="219">
        <v>0</v>
      </c>
      <c r="Z283" s="219">
        <v>0</v>
      </c>
      <c r="AA283" s="178">
        <v>0</v>
      </c>
      <c r="AB283" s="219">
        <f t="shared" si="39"/>
        <v>0</v>
      </c>
      <c r="AC283" s="236"/>
      <c r="AE283" s="236"/>
      <c r="AF283" s="236"/>
    </row>
    <row r="284" spans="1:32" s="220" customFormat="1" ht="14.4" hidden="1" x14ac:dyDescent="0.3">
      <c r="A284" s="226" t="s">
        <v>6895</v>
      </c>
      <c r="B284" s="288" t="s">
        <v>7361</v>
      </c>
      <c r="C284" s="274">
        <v>0</v>
      </c>
      <c r="D284" s="274">
        <v>0</v>
      </c>
      <c r="E284" s="233">
        <f t="shared" si="33"/>
        <v>738.18499999999995</v>
      </c>
      <c r="F284" s="233">
        <f t="shared" si="34"/>
        <v>647.94499999999994</v>
      </c>
      <c r="G284" s="178"/>
      <c r="H284" s="233">
        <f t="shared" si="35"/>
        <v>90.240000000000009</v>
      </c>
      <c r="I284" s="221"/>
      <c r="J284" s="233">
        <v>0</v>
      </c>
      <c r="K284" s="233">
        <v>0</v>
      </c>
      <c r="L284" s="178"/>
      <c r="M284" s="233">
        <f t="shared" si="36"/>
        <v>0</v>
      </c>
      <c r="N284" s="221"/>
      <c r="O284" s="233">
        <v>738.18499999999995</v>
      </c>
      <c r="P284" s="233">
        <v>647.94499999999994</v>
      </c>
      <c r="Q284" s="178"/>
      <c r="R284" s="233">
        <f t="shared" si="37"/>
        <v>90.240000000000009</v>
      </c>
      <c r="S284" s="221"/>
      <c r="T284" s="219">
        <v>0</v>
      </c>
      <c r="U284" s="219">
        <v>0</v>
      </c>
      <c r="V284" s="178">
        <v>0</v>
      </c>
      <c r="W284" s="219">
        <f t="shared" si="38"/>
        <v>0</v>
      </c>
      <c r="X284" s="221"/>
      <c r="Y284" s="219">
        <v>0</v>
      </c>
      <c r="Z284" s="219">
        <v>0</v>
      </c>
      <c r="AA284" s="178">
        <v>0</v>
      </c>
      <c r="AB284" s="219">
        <f t="shared" si="39"/>
        <v>0</v>
      </c>
      <c r="AC284" s="236"/>
      <c r="AE284" s="236"/>
      <c r="AF284" s="236"/>
    </row>
    <row r="285" spans="1:32" s="220" customFormat="1" ht="14.4" hidden="1" x14ac:dyDescent="0.3">
      <c r="A285" s="226" t="s">
        <v>6896</v>
      </c>
      <c r="B285" s="288" t="s">
        <v>7362</v>
      </c>
      <c r="C285" s="274">
        <v>0</v>
      </c>
      <c r="D285" s="274">
        <v>0</v>
      </c>
      <c r="E285" s="233">
        <f t="shared" si="33"/>
        <v>2744.4146000000001</v>
      </c>
      <c r="F285" s="233">
        <f t="shared" si="34"/>
        <v>1685.9115180000001</v>
      </c>
      <c r="G285" s="178"/>
      <c r="H285" s="233">
        <f t="shared" si="35"/>
        <v>1058.5030819999999</v>
      </c>
      <c r="I285" s="221"/>
      <c r="J285" s="233">
        <v>0</v>
      </c>
      <c r="K285" s="233">
        <v>0</v>
      </c>
      <c r="L285" s="178"/>
      <c r="M285" s="233">
        <f t="shared" si="36"/>
        <v>0</v>
      </c>
      <c r="N285" s="221"/>
      <c r="O285" s="233">
        <v>2744.4146000000001</v>
      </c>
      <c r="P285" s="233">
        <v>1685.9115180000001</v>
      </c>
      <c r="Q285" s="178"/>
      <c r="R285" s="233">
        <f t="shared" si="37"/>
        <v>1058.5030819999999</v>
      </c>
      <c r="S285" s="221"/>
      <c r="T285" s="219">
        <v>0</v>
      </c>
      <c r="U285" s="219">
        <v>0</v>
      </c>
      <c r="V285" s="178">
        <v>0</v>
      </c>
      <c r="W285" s="219">
        <f t="shared" si="38"/>
        <v>0</v>
      </c>
      <c r="X285" s="221"/>
      <c r="Y285" s="219">
        <v>0</v>
      </c>
      <c r="Z285" s="219">
        <v>0</v>
      </c>
      <c r="AA285" s="178">
        <v>0</v>
      </c>
      <c r="AB285" s="219">
        <f t="shared" si="39"/>
        <v>0</v>
      </c>
      <c r="AC285" s="236"/>
      <c r="AE285" s="236"/>
      <c r="AF285" s="236"/>
    </row>
    <row r="286" spans="1:32" s="220" customFormat="1" ht="14.4" hidden="1" x14ac:dyDescent="0.3">
      <c r="A286" s="226" t="s">
        <v>6897</v>
      </c>
      <c r="B286" s="288" t="s">
        <v>7363</v>
      </c>
      <c r="C286" s="274">
        <v>0</v>
      </c>
      <c r="D286" s="274">
        <v>0</v>
      </c>
      <c r="E286" s="233">
        <f t="shared" si="33"/>
        <v>10731.516300000001</v>
      </c>
      <c r="F286" s="233">
        <f t="shared" si="34"/>
        <v>10051.344435899999</v>
      </c>
      <c r="G286" s="178"/>
      <c r="H286" s="233">
        <f t="shared" si="35"/>
        <v>680.17186410000249</v>
      </c>
      <c r="I286" s="221"/>
      <c r="J286" s="233">
        <v>0</v>
      </c>
      <c r="K286" s="233">
        <v>0</v>
      </c>
      <c r="L286" s="178"/>
      <c r="M286" s="233">
        <f t="shared" si="36"/>
        <v>0</v>
      </c>
      <c r="N286" s="221"/>
      <c r="O286" s="233">
        <v>10731.516300000001</v>
      </c>
      <c r="P286" s="233">
        <v>10051.344435899999</v>
      </c>
      <c r="Q286" s="178"/>
      <c r="R286" s="233">
        <f t="shared" si="37"/>
        <v>680.17186410000249</v>
      </c>
      <c r="S286" s="221"/>
      <c r="T286" s="219">
        <v>0</v>
      </c>
      <c r="U286" s="219">
        <v>0</v>
      </c>
      <c r="V286" s="178">
        <v>0</v>
      </c>
      <c r="W286" s="219">
        <f t="shared" si="38"/>
        <v>0</v>
      </c>
      <c r="X286" s="221"/>
      <c r="Y286" s="219">
        <v>0</v>
      </c>
      <c r="Z286" s="219">
        <v>0</v>
      </c>
      <c r="AA286" s="178">
        <v>0</v>
      </c>
      <c r="AB286" s="219">
        <f t="shared" si="39"/>
        <v>0</v>
      </c>
      <c r="AC286" s="236"/>
      <c r="AE286" s="236"/>
      <c r="AF286" s="236"/>
    </row>
    <row r="287" spans="1:32" s="220" customFormat="1" ht="14.4" hidden="1" x14ac:dyDescent="0.3">
      <c r="A287" s="226" t="s">
        <v>6898</v>
      </c>
      <c r="B287" s="288" t="s">
        <v>7364</v>
      </c>
      <c r="C287" s="274">
        <v>0</v>
      </c>
      <c r="D287" s="274">
        <v>0</v>
      </c>
      <c r="E287" s="233">
        <f t="shared" si="33"/>
        <v>2850.0118000000002</v>
      </c>
      <c r="F287" s="233">
        <f t="shared" si="34"/>
        <v>1313.9386239999999</v>
      </c>
      <c r="G287" s="178"/>
      <c r="H287" s="233">
        <f t="shared" si="35"/>
        <v>1536.0731760000003</v>
      </c>
      <c r="I287" s="221"/>
      <c r="J287" s="233">
        <v>0</v>
      </c>
      <c r="K287" s="233">
        <v>0</v>
      </c>
      <c r="L287" s="178"/>
      <c r="M287" s="233">
        <f t="shared" si="36"/>
        <v>0</v>
      </c>
      <c r="N287" s="221"/>
      <c r="O287" s="233">
        <v>2850.0118000000002</v>
      </c>
      <c r="P287" s="233">
        <v>1313.9386239999999</v>
      </c>
      <c r="Q287" s="178"/>
      <c r="R287" s="233">
        <f t="shared" si="37"/>
        <v>1536.0731760000003</v>
      </c>
      <c r="S287" s="221"/>
      <c r="T287" s="219">
        <v>0</v>
      </c>
      <c r="U287" s="219">
        <v>0</v>
      </c>
      <c r="V287" s="178">
        <v>0</v>
      </c>
      <c r="W287" s="219">
        <f t="shared" si="38"/>
        <v>0</v>
      </c>
      <c r="X287" s="221"/>
      <c r="Y287" s="219">
        <v>0</v>
      </c>
      <c r="Z287" s="219">
        <v>0</v>
      </c>
      <c r="AA287" s="178">
        <v>0</v>
      </c>
      <c r="AB287" s="219">
        <f t="shared" si="39"/>
        <v>0</v>
      </c>
      <c r="AC287" s="236"/>
      <c r="AE287" s="236"/>
      <c r="AF287" s="236"/>
    </row>
    <row r="288" spans="1:32" s="220" customFormat="1" ht="14.4" hidden="1" x14ac:dyDescent="0.3">
      <c r="A288" s="226" t="s">
        <v>6899</v>
      </c>
      <c r="B288" s="288" t="s">
        <v>7365</v>
      </c>
      <c r="C288" s="274">
        <v>0</v>
      </c>
      <c r="D288" s="274">
        <v>0</v>
      </c>
      <c r="E288" s="233">
        <f t="shared" si="33"/>
        <v>3932.1613000000002</v>
      </c>
      <c r="F288" s="233">
        <f t="shared" si="34"/>
        <v>2584.6521849999999</v>
      </c>
      <c r="G288" s="178"/>
      <c r="H288" s="233">
        <f t="shared" si="35"/>
        <v>1347.5091150000003</v>
      </c>
      <c r="I288" s="221"/>
      <c r="J288" s="233">
        <v>0</v>
      </c>
      <c r="K288" s="233">
        <v>0</v>
      </c>
      <c r="L288" s="178"/>
      <c r="M288" s="233">
        <f t="shared" si="36"/>
        <v>0</v>
      </c>
      <c r="N288" s="221"/>
      <c r="O288" s="233">
        <v>3932.1613000000002</v>
      </c>
      <c r="P288" s="233">
        <v>2584.6521849999999</v>
      </c>
      <c r="Q288" s="178"/>
      <c r="R288" s="233">
        <f t="shared" si="37"/>
        <v>1347.5091150000003</v>
      </c>
      <c r="S288" s="221"/>
      <c r="T288" s="219">
        <v>0</v>
      </c>
      <c r="U288" s="219">
        <v>0</v>
      </c>
      <c r="V288" s="178">
        <v>0</v>
      </c>
      <c r="W288" s="219">
        <f t="shared" si="38"/>
        <v>0</v>
      </c>
      <c r="X288" s="221"/>
      <c r="Y288" s="219">
        <v>0</v>
      </c>
      <c r="Z288" s="219">
        <v>0</v>
      </c>
      <c r="AA288" s="178">
        <v>0</v>
      </c>
      <c r="AB288" s="219">
        <f t="shared" si="39"/>
        <v>0</v>
      </c>
      <c r="AC288" s="236"/>
      <c r="AE288" s="236"/>
      <c r="AF288" s="236"/>
    </row>
    <row r="289" spans="1:32" s="220" customFormat="1" ht="14.4" hidden="1" x14ac:dyDescent="0.3">
      <c r="A289" s="226" t="s">
        <v>6900</v>
      </c>
      <c r="B289" s="288" t="s">
        <v>7366</v>
      </c>
      <c r="C289" s="274">
        <v>0</v>
      </c>
      <c r="D289" s="274">
        <v>0</v>
      </c>
      <c r="E289" s="233">
        <f t="shared" si="33"/>
        <v>1204.9657</v>
      </c>
      <c r="F289" s="233">
        <f t="shared" si="34"/>
        <v>1043.235807</v>
      </c>
      <c r="G289" s="178"/>
      <c r="H289" s="233">
        <f t="shared" si="35"/>
        <v>161.72989299999995</v>
      </c>
      <c r="I289" s="221"/>
      <c r="J289" s="233">
        <v>0</v>
      </c>
      <c r="K289" s="233">
        <v>0</v>
      </c>
      <c r="L289" s="178"/>
      <c r="M289" s="233">
        <f t="shared" si="36"/>
        <v>0</v>
      </c>
      <c r="N289" s="221"/>
      <c r="O289" s="233">
        <v>1204.9657</v>
      </c>
      <c r="P289" s="233">
        <v>1043.235807</v>
      </c>
      <c r="Q289" s="178"/>
      <c r="R289" s="233">
        <f t="shared" si="37"/>
        <v>161.72989299999995</v>
      </c>
      <c r="S289" s="221"/>
      <c r="T289" s="219">
        <v>0</v>
      </c>
      <c r="U289" s="219">
        <v>0</v>
      </c>
      <c r="V289" s="178">
        <v>0</v>
      </c>
      <c r="W289" s="219">
        <f t="shared" si="38"/>
        <v>0</v>
      </c>
      <c r="X289" s="221"/>
      <c r="Y289" s="219">
        <v>0</v>
      </c>
      <c r="Z289" s="219">
        <v>0</v>
      </c>
      <c r="AA289" s="178">
        <v>0</v>
      </c>
      <c r="AB289" s="219">
        <f t="shared" si="39"/>
        <v>0</v>
      </c>
      <c r="AC289" s="236"/>
      <c r="AE289" s="236"/>
      <c r="AF289" s="236"/>
    </row>
    <row r="290" spans="1:32" s="220" customFormat="1" ht="14.4" hidden="1" x14ac:dyDescent="0.3">
      <c r="A290" s="226" t="s">
        <v>6901</v>
      </c>
      <c r="B290" s="288" t="s">
        <v>7367</v>
      </c>
      <c r="C290" s="274">
        <v>0</v>
      </c>
      <c r="D290" s="274">
        <v>0</v>
      </c>
      <c r="E290" s="233">
        <f t="shared" si="33"/>
        <v>5878.3028999999997</v>
      </c>
      <c r="F290" s="233">
        <f t="shared" si="34"/>
        <v>5065.5331700000006</v>
      </c>
      <c r="G290" s="178"/>
      <c r="H290" s="233">
        <f t="shared" si="35"/>
        <v>812.76972999999907</v>
      </c>
      <c r="I290" s="221"/>
      <c r="J290" s="233">
        <v>0</v>
      </c>
      <c r="K290" s="233">
        <v>0</v>
      </c>
      <c r="L290" s="178"/>
      <c r="M290" s="233">
        <f t="shared" si="36"/>
        <v>0</v>
      </c>
      <c r="N290" s="221"/>
      <c r="O290" s="233">
        <v>5878.3028999999997</v>
      </c>
      <c r="P290" s="233">
        <v>5065.5331700000006</v>
      </c>
      <c r="Q290" s="178"/>
      <c r="R290" s="233">
        <f t="shared" si="37"/>
        <v>812.76972999999907</v>
      </c>
      <c r="S290" s="221"/>
      <c r="T290" s="219">
        <v>0</v>
      </c>
      <c r="U290" s="219">
        <v>0</v>
      </c>
      <c r="V290" s="178">
        <v>0</v>
      </c>
      <c r="W290" s="219">
        <f t="shared" si="38"/>
        <v>0</v>
      </c>
      <c r="X290" s="221"/>
      <c r="Y290" s="219">
        <v>0</v>
      </c>
      <c r="Z290" s="219">
        <v>0</v>
      </c>
      <c r="AA290" s="178">
        <v>0</v>
      </c>
      <c r="AB290" s="219">
        <f t="shared" si="39"/>
        <v>0</v>
      </c>
      <c r="AC290" s="236"/>
      <c r="AE290" s="236"/>
      <c r="AF290" s="236"/>
    </row>
    <row r="291" spans="1:32" s="220" customFormat="1" ht="14.4" hidden="1" x14ac:dyDescent="0.3">
      <c r="A291" s="226" t="s">
        <v>6902</v>
      </c>
      <c r="B291" s="288" t="s">
        <v>7368</v>
      </c>
      <c r="C291" s="274">
        <v>13.503599999999999</v>
      </c>
      <c r="D291" s="274">
        <v>12.33517</v>
      </c>
      <c r="E291" s="233">
        <f t="shared" si="33"/>
        <v>31997.144100000001</v>
      </c>
      <c r="F291" s="233">
        <f t="shared" si="34"/>
        <v>28827.028501320001</v>
      </c>
      <c r="G291" s="178"/>
      <c r="H291" s="233">
        <f t="shared" si="35"/>
        <v>3170.1155986800004</v>
      </c>
      <c r="I291" s="221"/>
      <c r="J291" s="233">
        <v>0</v>
      </c>
      <c r="K291" s="233">
        <v>0</v>
      </c>
      <c r="L291" s="178"/>
      <c r="M291" s="233">
        <f t="shared" si="36"/>
        <v>0</v>
      </c>
      <c r="N291" s="221"/>
      <c r="O291" s="233">
        <v>31997.144100000001</v>
      </c>
      <c r="P291" s="233">
        <v>28827.028501320001</v>
      </c>
      <c r="Q291" s="178"/>
      <c r="R291" s="233">
        <f t="shared" si="37"/>
        <v>3170.1155986800004</v>
      </c>
      <c r="S291" s="221"/>
      <c r="T291" s="219">
        <v>0</v>
      </c>
      <c r="U291" s="219">
        <v>0</v>
      </c>
      <c r="V291" s="178">
        <v>0</v>
      </c>
      <c r="W291" s="219">
        <f t="shared" si="38"/>
        <v>0</v>
      </c>
      <c r="X291" s="221"/>
      <c r="Y291" s="219">
        <v>0</v>
      </c>
      <c r="Z291" s="219">
        <v>0</v>
      </c>
      <c r="AA291" s="178">
        <v>0</v>
      </c>
      <c r="AB291" s="219">
        <f t="shared" si="39"/>
        <v>0</v>
      </c>
      <c r="AC291" s="236"/>
      <c r="AE291" s="236"/>
      <c r="AF291" s="236"/>
    </row>
    <row r="292" spans="1:32" s="220" customFormat="1" ht="14.4" hidden="1" x14ac:dyDescent="0.3">
      <c r="A292" s="226" t="s">
        <v>6903</v>
      </c>
      <c r="B292" s="288" t="s">
        <v>7369</v>
      </c>
      <c r="C292" s="274">
        <v>0</v>
      </c>
      <c r="D292" s="274">
        <v>0</v>
      </c>
      <c r="E292" s="233">
        <f t="shared" si="33"/>
        <v>9917.9471000000012</v>
      </c>
      <c r="F292" s="233">
        <f t="shared" si="34"/>
        <v>6234.6347660000001</v>
      </c>
      <c r="G292" s="178"/>
      <c r="H292" s="233">
        <f t="shared" si="35"/>
        <v>3683.3123340000011</v>
      </c>
      <c r="I292" s="221"/>
      <c r="J292" s="233">
        <v>0</v>
      </c>
      <c r="K292" s="233">
        <v>0</v>
      </c>
      <c r="L292" s="178"/>
      <c r="M292" s="233">
        <f t="shared" si="36"/>
        <v>0</v>
      </c>
      <c r="N292" s="221"/>
      <c r="O292" s="233">
        <v>9917.9471000000012</v>
      </c>
      <c r="P292" s="233">
        <v>6234.6347660000001</v>
      </c>
      <c r="Q292" s="178"/>
      <c r="R292" s="233">
        <f t="shared" si="37"/>
        <v>3683.3123340000011</v>
      </c>
      <c r="S292" s="221"/>
      <c r="T292" s="219">
        <v>0</v>
      </c>
      <c r="U292" s="219">
        <v>0</v>
      </c>
      <c r="V292" s="178">
        <v>0</v>
      </c>
      <c r="W292" s="219">
        <f t="shared" si="38"/>
        <v>0</v>
      </c>
      <c r="X292" s="221"/>
      <c r="Y292" s="219">
        <v>0</v>
      </c>
      <c r="Z292" s="219">
        <v>0</v>
      </c>
      <c r="AA292" s="178">
        <v>0</v>
      </c>
      <c r="AB292" s="219">
        <f t="shared" si="39"/>
        <v>0</v>
      </c>
      <c r="AC292" s="236"/>
      <c r="AE292" s="236"/>
      <c r="AF292" s="236"/>
    </row>
    <row r="293" spans="1:32" s="221" customFormat="1" ht="13.2" x14ac:dyDescent="0.3">
      <c r="A293" s="212" t="s">
        <v>379</v>
      </c>
      <c r="B293" s="300" t="s">
        <v>7484</v>
      </c>
      <c r="C293" s="274">
        <v>1351.5875999999998</v>
      </c>
      <c r="D293" s="274">
        <v>1304.1728299999997</v>
      </c>
      <c r="E293" s="213">
        <f>+J293+O293+T293+Y293-C293</f>
        <v>15173.411000000007</v>
      </c>
      <c r="F293" s="213">
        <f>+K293+P293+U293+Z293-D293</f>
        <v>9309.5303473799959</v>
      </c>
      <c r="G293" s="178"/>
      <c r="H293" s="213">
        <f t="shared" si="35"/>
        <v>5863.8806526200115</v>
      </c>
      <c r="I293" s="214"/>
      <c r="J293" s="213">
        <v>12413.687600000007</v>
      </c>
      <c r="K293" s="213">
        <v>7832.3811593799946</v>
      </c>
      <c r="L293" s="178"/>
      <c r="M293" s="213">
        <f t="shared" si="36"/>
        <v>4581.3064406200119</v>
      </c>
      <c r="N293" s="214"/>
      <c r="O293" s="213">
        <v>4111.3109999999997</v>
      </c>
      <c r="P293" s="213">
        <v>2781.3220180000008</v>
      </c>
      <c r="Q293" s="178"/>
      <c r="R293" s="213">
        <f t="shared" si="37"/>
        <v>1329.9889819999989</v>
      </c>
      <c r="S293" s="214"/>
      <c r="T293" s="213">
        <v>0</v>
      </c>
      <c r="U293" s="213">
        <v>0</v>
      </c>
      <c r="V293" s="178">
        <v>0</v>
      </c>
      <c r="W293" s="213">
        <f t="shared" si="38"/>
        <v>0</v>
      </c>
      <c r="X293" s="214"/>
      <c r="Y293" s="213">
        <v>0</v>
      </c>
      <c r="Z293" s="213">
        <v>0</v>
      </c>
      <c r="AA293" s="178">
        <v>0</v>
      </c>
      <c r="AB293" s="213">
        <f t="shared" si="39"/>
        <v>0</v>
      </c>
      <c r="AC293" s="236"/>
      <c r="AD293" s="220"/>
      <c r="AE293" s="236"/>
      <c r="AF293" s="236"/>
    </row>
    <row r="294" spans="1:32" s="220" customFormat="1" ht="14.4" hidden="1" x14ac:dyDescent="0.3">
      <c r="A294" s="226" t="s">
        <v>6904</v>
      </c>
      <c r="B294" s="288" t="s">
        <v>7370</v>
      </c>
      <c r="C294" s="274">
        <v>0</v>
      </c>
      <c r="D294" s="274">
        <v>0</v>
      </c>
      <c r="E294" s="233">
        <f t="shared" si="33"/>
        <v>110.3434</v>
      </c>
      <c r="F294" s="233">
        <f t="shared" si="34"/>
        <v>46.004869999999997</v>
      </c>
      <c r="G294" s="178"/>
      <c r="H294" s="233">
        <f t="shared" si="35"/>
        <v>64.338530000000006</v>
      </c>
      <c r="I294" s="221"/>
      <c r="J294" s="233">
        <v>0</v>
      </c>
      <c r="K294" s="233">
        <v>0</v>
      </c>
      <c r="L294" s="178"/>
      <c r="M294" s="233">
        <f t="shared" si="36"/>
        <v>0</v>
      </c>
      <c r="N294" s="221"/>
      <c r="O294" s="233">
        <v>110.3434</v>
      </c>
      <c r="P294" s="233">
        <v>46.004869999999997</v>
      </c>
      <c r="Q294" s="178"/>
      <c r="R294" s="233">
        <f t="shared" si="37"/>
        <v>64.338530000000006</v>
      </c>
      <c r="S294" s="221"/>
      <c r="T294" s="219">
        <v>0</v>
      </c>
      <c r="U294" s="219">
        <v>0</v>
      </c>
      <c r="V294" s="178">
        <v>0</v>
      </c>
      <c r="W294" s="219">
        <f t="shared" si="38"/>
        <v>0</v>
      </c>
      <c r="X294" s="221"/>
      <c r="Y294" s="219">
        <v>0</v>
      </c>
      <c r="Z294" s="219">
        <v>0</v>
      </c>
      <c r="AA294" s="178">
        <v>0</v>
      </c>
      <c r="AB294" s="219">
        <f t="shared" si="39"/>
        <v>0</v>
      </c>
      <c r="AC294" s="236"/>
      <c r="AE294" s="236"/>
      <c r="AF294" s="236"/>
    </row>
    <row r="295" spans="1:32" s="220" customFormat="1" ht="14.4" hidden="1" x14ac:dyDescent="0.3">
      <c r="A295" s="226" t="s">
        <v>6905</v>
      </c>
      <c r="B295" s="288" t="s">
        <v>7371</v>
      </c>
      <c r="C295" s="274">
        <v>361.40940000000001</v>
      </c>
      <c r="D295" s="274">
        <v>340.02850000000001</v>
      </c>
      <c r="E295" s="233">
        <f t="shared" si="33"/>
        <v>1164.9321</v>
      </c>
      <c r="F295" s="233">
        <f t="shared" si="34"/>
        <v>702.44159999999999</v>
      </c>
      <c r="G295" s="178"/>
      <c r="H295" s="233">
        <f t="shared" si="35"/>
        <v>462.4905</v>
      </c>
      <c r="I295" s="221"/>
      <c r="J295" s="233">
        <v>789.92909999999995</v>
      </c>
      <c r="K295" s="233">
        <v>673.32159999999999</v>
      </c>
      <c r="L295" s="178"/>
      <c r="M295" s="233">
        <f t="shared" si="36"/>
        <v>116.60749999999996</v>
      </c>
      <c r="N295" s="221"/>
      <c r="O295" s="233">
        <v>375.00299999999999</v>
      </c>
      <c r="P295" s="233">
        <v>29.12</v>
      </c>
      <c r="Q295" s="178"/>
      <c r="R295" s="233">
        <f t="shared" si="37"/>
        <v>345.88299999999998</v>
      </c>
      <c r="S295" s="221"/>
      <c r="T295" s="219">
        <v>0</v>
      </c>
      <c r="U295" s="219">
        <v>0</v>
      </c>
      <c r="V295" s="178">
        <v>0</v>
      </c>
      <c r="W295" s="219">
        <f t="shared" si="38"/>
        <v>0</v>
      </c>
      <c r="X295" s="221"/>
      <c r="Y295" s="219">
        <v>0</v>
      </c>
      <c r="Z295" s="219">
        <v>0</v>
      </c>
      <c r="AA295" s="178">
        <v>0</v>
      </c>
      <c r="AB295" s="219">
        <f t="shared" si="39"/>
        <v>0</v>
      </c>
      <c r="AC295" s="236"/>
      <c r="AE295" s="236"/>
      <c r="AF295" s="236"/>
    </row>
    <row r="296" spans="1:32" s="220" customFormat="1" ht="14.4" hidden="1" x14ac:dyDescent="0.3">
      <c r="A296" s="226" t="s">
        <v>6906</v>
      </c>
      <c r="B296" s="288" t="s">
        <v>7372</v>
      </c>
      <c r="C296" s="274">
        <v>0</v>
      </c>
      <c r="D296" s="274">
        <v>0</v>
      </c>
      <c r="E296" s="233">
        <f t="shared" si="33"/>
        <v>29</v>
      </c>
      <c r="F296" s="233">
        <f t="shared" si="34"/>
        <v>1.405</v>
      </c>
      <c r="G296" s="178"/>
      <c r="H296" s="233">
        <f t="shared" si="35"/>
        <v>27.594999999999999</v>
      </c>
      <c r="I296" s="221"/>
      <c r="J296" s="233">
        <v>0</v>
      </c>
      <c r="K296" s="233">
        <v>0</v>
      </c>
      <c r="L296" s="178"/>
      <c r="M296" s="233">
        <f t="shared" si="36"/>
        <v>0</v>
      </c>
      <c r="N296" s="221"/>
      <c r="O296" s="233">
        <v>29</v>
      </c>
      <c r="P296" s="233">
        <v>1.405</v>
      </c>
      <c r="Q296" s="178"/>
      <c r="R296" s="233">
        <f t="shared" si="37"/>
        <v>27.594999999999999</v>
      </c>
      <c r="S296" s="221"/>
      <c r="T296" s="219">
        <v>0</v>
      </c>
      <c r="U296" s="219">
        <v>0</v>
      </c>
      <c r="V296" s="178">
        <v>0</v>
      </c>
      <c r="W296" s="219">
        <f t="shared" si="38"/>
        <v>0</v>
      </c>
      <c r="X296" s="221"/>
      <c r="Y296" s="219">
        <v>0</v>
      </c>
      <c r="Z296" s="219">
        <v>0</v>
      </c>
      <c r="AA296" s="178">
        <v>0</v>
      </c>
      <c r="AB296" s="219">
        <f t="shared" si="39"/>
        <v>0</v>
      </c>
      <c r="AC296" s="236"/>
      <c r="AE296" s="236"/>
      <c r="AF296" s="236"/>
    </row>
    <row r="297" spans="1:32" s="220" customFormat="1" ht="14.4" hidden="1" x14ac:dyDescent="0.3">
      <c r="A297" s="226" t="s">
        <v>6907</v>
      </c>
      <c r="B297" s="288" t="s">
        <v>7373</v>
      </c>
      <c r="C297" s="274">
        <v>0</v>
      </c>
      <c r="D297" s="274">
        <v>0</v>
      </c>
      <c r="E297" s="233">
        <f t="shared" si="33"/>
        <v>4059.4044000000004</v>
      </c>
      <c r="F297" s="233">
        <f t="shared" si="34"/>
        <v>3036.0216032500011</v>
      </c>
      <c r="G297" s="178"/>
      <c r="H297" s="233">
        <f t="shared" si="35"/>
        <v>1023.3827967499992</v>
      </c>
      <c r="I297" s="221"/>
      <c r="J297" s="233">
        <v>469.43979999999993</v>
      </c>
      <c r="K297" s="233">
        <v>334.72945525</v>
      </c>
      <c r="L297" s="178"/>
      <c r="M297" s="233">
        <f t="shared" si="36"/>
        <v>134.71034474999993</v>
      </c>
      <c r="N297" s="221"/>
      <c r="O297" s="233">
        <v>3589.9646000000002</v>
      </c>
      <c r="P297" s="233">
        <v>2701.2921480000009</v>
      </c>
      <c r="Q297" s="178"/>
      <c r="R297" s="233">
        <f t="shared" si="37"/>
        <v>888.67245199999934</v>
      </c>
      <c r="S297" s="221"/>
      <c r="T297" s="219">
        <v>0</v>
      </c>
      <c r="U297" s="219">
        <v>0</v>
      </c>
      <c r="V297" s="178">
        <v>0</v>
      </c>
      <c r="W297" s="219">
        <f t="shared" si="38"/>
        <v>0</v>
      </c>
      <c r="X297" s="221"/>
      <c r="Y297" s="219">
        <v>0</v>
      </c>
      <c r="Z297" s="219">
        <v>0</v>
      </c>
      <c r="AA297" s="178">
        <v>0</v>
      </c>
      <c r="AB297" s="219">
        <f t="shared" si="39"/>
        <v>0</v>
      </c>
      <c r="AC297" s="236"/>
      <c r="AE297" s="236"/>
      <c r="AF297" s="236"/>
    </row>
    <row r="298" spans="1:32" s="220" customFormat="1" ht="14.4" hidden="1" x14ac:dyDescent="0.3">
      <c r="A298" s="226" t="s">
        <v>6908</v>
      </c>
      <c r="B298" s="288" t="s">
        <v>7374</v>
      </c>
      <c r="C298" s="274">
        <v>0</v>
      </c>
      <c r="D298" s="274">
        <v>0</v>
      </c>
      <c r="E298" s="233">
        <f t="shared" si="33"/>
        <v>54.392899999999997</v>
      </c>
      <c r="F298" s="233">
        <f t="shared" si="34"/>
        <v>51.434210999999998</v>
      </c>
      <c r="G298" s="178"/>
      <c r="H298" s="233">
        <f t="shared" si="35"/>
        <v>2.9586889999999997</v>
      </c>
      <c r="I298" s="221"/>
      <c r="J298" s="233">
        <v>54.392899999999997</v>
      </c>
      <c r="K298" s="233">
        <v>51.434210999999998</v>
      </c>
      <c r="L298" s="178"/>
      <c r="M298" s="233">
        <f t="shared" si="36"/>
        <v>2.9586889999999997</v>
      </c>
      <c r="N298" s="221"/>
      <c r="O298" s="233">
        <v>0</v>
      </c>
      <c r="P298" s="233">
        <v>0</v>
      </c>
      <c r="Q298" s="178"/>
      <c r="R298" s="233">
        <f t="shared" si="37"/>
        <v>0</v>
      </c>
      <c r="S298" s="221"/>
      <c r="T298" s="219">
        <v>0</v>
      </c>
      <c r="U298" s="219">
        <v>0</v>
      </c>
      <c r="V298" s="178">
        <v>0</v>
      </c>
      <c r="W298" s="219">
        <f t="shared" si="38"/>
        <v>0</v>
      </c>
      <c r="X298" s="221"/>
      <c r="Y298" s="219">
        <v>0</v>
      </c>
      <c r="Z298" s="219">
        <v>0</v>
      </c>
      <c r="AA298" s="178">
        <v>0</v>
      </c>
      <c r="AB298" s="219">
        <f t="shared" si="39"/>
        <v>0</v>
      </c>
      <c r="AC298" s="236"/>
      <c r="AE298" s="236"/>
      <c r="AF298" s="236"/>
    </row>
    <row r="299" spans="1:32" s="220" customFormat="1" ht="14.4" hidden="1" x14ac:dyDescent="0.3">
      <c r="A299" s="226" t="s">
        <v>6909</v>
      </c>
      <c r="B299" s="288" t="s">
        <v>7375</v>
      </c>
      <c r="C299" s="274">
        <v>0</v>
      </c>
      <c r="D299" s="274">
        <v>0</v>
      </c>
      <c r="E299" s="233">
        <f t="shared" si="33"/>
        <v>49.5</v>
      </c>
      <c r="F299" s="233">
        <f t="shared" si="34"/>
        <v>49.5</v>
      </c>
      <c r="G299" s="178"/>
      <c r="H299" s="233">
        <f t="shared" si="35"/>
        <v>0</v>
      </c>
      <c r="I299" s="221"/>
      <c r="J299" s="233">
        <v>49.5</v>
      </c>
      <c r="K299" s="233">
        <v>49.5</v>
      </c>
      <c r="L299" s="178"/>
      <c r="M299" s="233">
        <f t="shared" si="36"/>
        <v>0</v>
      </c>
      <c r="N299" s="221"/>
      <c r="O299" s="233">
        <v>0</v>
      </c>
      <c r="P299" s="233">
        <v>0</v>
      </c>
      <c r="Q299" s="178"/>
      <c r="R299" s="233">
        <f t="shared" si="37"/>
        <v>0</v>
      </c>
      <c r="S299" s="221"/>
      <c r="T299" s="219">
        <v>0</v>
      </c>
      <c r="U299" s="219">
        <v>0</v>
      </c>
      <c r="V299" s="178">
        <v>0</v>
      </c>
      <c r="W299" s="219">
        <f t="shared" si="38"/>
        <v>0</v>
      </c>
      <c r="X299" s="221"/>
      <c r="Y299" s="219">
        <v>0</v>
      </c>
      <c r="Z299" s="219">
        <v>0</v>
      </c>
      <c r="AA299" s="178">
        <v>0</v>
      </c>
      <c r="AB299" s="219">
        <f t="shared" si="39"/>
        <v>0</v>
      </c>
      <c r="AC299" s="236"/>
      <c r="AE299" s="236"/>
      <c r="AF299" s="236"/>
    </row>
    <row r="300" spans="1:32" s="220" customFormat="1" ht="14.4" hidden="1" x14ac:dyDescent="0.3">
      <c r="A300" s="226" t="s">
        <v>6910</v>
      </c>
      <c r="B300" s="288" t="s">
        <v>7376</v>
      </c>
      <c r="C300" s="274">
        <v>0</v>
      </c>
      <c r="D300" s="274">
        <v>0</v>
      </c>
      <c r="E300" s="233">
        <f t="shared" si="33"/>
        <v>1214.7497000000001</v>
      </c>
      <c r="F300" s="233">
        <f t="shared" si="34"/>
        <v>267.29257999999999</v>
      </c>
      <c r="G300" s="178"/>
      <c r="H300" s="233">
        <f t="shared" si="35"/>
        <v>947.45712000000003</v>
      </c>
      <c r="I300" s="221"/>
      <c r="J300" s="233">
        <v>1211.2497000000001</v>
      </c>
      <c r="K300" s="233">
        <v>267.29257999999999</v>
      </c>
      <c r="L300" s="178"/>
      <c r="M300" s="233">
        <f t="shared" si="36"/>
        <v>943.95712000000003</v>
      </c>
      <c r="N300" s="221"/>
      <c r="O300" s="233">
        <v>3.5</v>
      </c>
      <c r="P300" s="233">
        <v>0</v>
      </c>
      <c r="Q300" s="178"/>
      <c r="R300" s="233">
        <f t="shared" si="37"/>
        <v>3.5</v>
      </c>
      <c r="S300" s="221"/>
      <c r="T300" s="219">
        <v>0</v>
      </c>
      <c r="U300" s="219">
        <v>0</v>
      </c>
      <c r="V300" s="178">
        <v>0</v>
      </c>
      <c r="W300" s="219">
        <f t="shared" si="38"/>
        <v>0</v>
      </c>
      <c r="X300" s="221"/>
      <c r="Y300" s="219">
        <v>0</v>
      </c>
      <c r="Z300" s="219">
        <v>0</v>
      </c>
      <c r="AA300" s="178">
        <v>0</v>
      </c>
      <c r="AB300" s="219">
        <f t="shared" si="39"/>
        <v>0</v>
      </c>
      <c r="AC300" s="236"/>
      <c r="AE300" s="236"/>
      <c r="AF300" s="236"/>
    </row>
    <row r="301" spans="1:32" s="220" customFormat="1" ht="14.4" hidden="1" x14ac:dyDescent="0.3">
      <c r="A301" s="226" t="s">
        <v>6911</v>
      </c>
      <c r="B301" s="288" t="s">
        <v>7377</v>
      </c>
      <c r="C301" s="274">
        <v>971.34839999999997</v>
      </c>
      <c r="D301" s="274">
        <v>945.31452999999976</v>
      </c>
      <c r="E301" s="233">
        <f t="shared" si="33"/>
        <v>3338.7101000000002</v>
      </c>
      <c r="F301" s="233">
        <f t="shared" si="34"/>
        <v>3171.930491000001</v>
      </c>
      <c r="G301" s="178"/>
      <c r="H301" s="233">
        <f t="shared" si="35"/>
        <v>166.77960899999925</v>
      </c>
      <c r="I301" s="221"/>
      <c r="J301" s="233">
        <v>3338.7101000000002</v>
      </c>
      <c r="K301" s="233">
        <v>3171.930491000001</v>
      </c>
      <c r="L301" s="178"/>
      <c r="M301" s="233">
        <f t="shared" si="36"/>
        <v>166.77960899999925</v>
      </c>
      <c r="N301" s="221"/>
      <c r="O301" s="233">
        <v>0</v>
      </c>
      <c r="P301" s="233">
        <v>0</v>
      </c>
      <c r="Q301" s="178"/>
      <c r="R301" s="233">
        <f t="shared" si="37"/>
        <v>0</v>
      </c>
      <c r="S301" s="221"/>
      <c r="T301" s="219">
        <v>0</v>
      </c>
      <c r="U301" s="219">
        <v>0</v>
      </c>
      <c r="V301" s="178">
        <v>0</v>
      </c>
      <c r="W301" s="219">
        <f t="shared" si="38"/>
        <v>0</v>
      </c>
      <c r="X301" s="221"/>
      <c r="Y301" s="219">
        <v>0</v>
      </c>
      <c r="Z301" s="219">
        <v>0</v>
      </c>
      <c r="AA301" s="178">
        <v>0</v>
      </c>
      <c r="AB301" s="219">
        <f t="shared" si="39"/>
        <v>0</v>
      </c>
      <c r="AC301" s="236"/>
      <c r="AE301" s="236"/>
      <c r="AF301" s="236"/>
    </row>
    <row r="302" spans="1:32" s="220" customFormat="1" ht="14.4" hidden="1" x14ac:dyDescent="0.3">
      <c r="A302" s="226" t="s">
        <v>6912</v>
      </c>
      <c r="B302" s="288" t="s">
        <v>7378</v>
      </c>
      <c r="C302" s="274">
        <v>0</v>
      </c>
      <c r="D302" s="274">
        <v>0</v>
      </c>
      <c r="E302" s="233">
        <f t="shared" si="33"/>
        <v>1619.3389000000004</v>
      </c>
      <c r="F302" s="233">
        <f t="shared" si="34"/>
        <v>585.23446200000012</v>
      </c>
      <c r="G302" s="178"/>
      <c r="H302" s="233">
        <f t="shared" si="35"/>
        <v>1034.1044380000003</v>
      </c>
      <c r="I302" s="221"/>
      <c r="J302" s="233">
        <v>1619.3389000000004</v>
      </c>
      <c r="K302" s="233">
        <v>585.23446200000012</v>
      </c>
      <c r="L302" s="178"/>
      <c r="M302" s="233">
        <f t="shared" si="36"/>
        <v>1034.1044380000003</v>
      </c>
      <c r="N302" s="221"/>
      <c r="O302" s="233">
        <v>0</v>
      </c>
      <c r="P302" s="233">
        <v>0</v>
      </c>
      <c r="Q302" s="178"/>
      <c r="R302" s="233">
        <f t="shared" si="37"/>
        <v>0</v>
      </c>
      <c r="S302" s="221"/>
      <c r="T302" s="219">
        <v>0</v>
      </c>
      <c r="U302" s="219">
        <v>0</v>
      </c>
      <c r="V302" s="178">
        <v>0</v>
      </c>
      <c r="W302" s="219">
        <f t="shared" si="38"/>
        <v>0</v>
      </c>
      <c r="X302" s="221"/>
      <c r="Y302" s="219">
        <v>0</v>
      </c>
      <c r="Z302" s="219">
        <v>0</v>
      </c>
      <c r="AA302" s="178">
        <v>0</v>
      </c>
      <c r="AB302" s="219">
        <f t="shared" si="39"/>
        <v>0</v>
      </c>
      <c r="AC302" s="236"/>
      <c r="AE302" s="236"/>
      <c r="AF302" s="236"/>
    </row>
    <row r="303" spans="1:32" s="220" customFormat="1" ht="14.4" hidden="1" x14ac:dyDescent="0.3">
      <c r="A303" s="226" t="s">
        <v>6913</v>
      </c>
      <c r="B303" s="288" t="s">
        <v>7379</v>
      </c>
      <c r="C303" s="274">
        <v>0</v>
      </c>
      <c r="D303" s="274">
        <v>0</v>
      </c>
      <c r="E303" s="233">
        <f t="shared" si="33"/>
        <v>297.2</v>
      </c>
      <c r="F303" s="233">
        <f t="shared" si="34"/>
        <v>195.76714999999999</v>
      </c>
      <c r="G303" s="178"/>
      <c r="H303" s="233">
        <f t="shared" si="35"/>
        <v>101.43285</v>
      </c>
      <c r="I303" s="221"/>
      <c r="J303" s="233">
        <v>297.2</v>
      </c>
      <c r="K303" s="233">
        <v>195.76714999999999</v>
      </c>
      <c r="L303" s="178"/>
      <c r="M303" s="233">
        <f t="shared" si="36"/>
        <v>101.43285</v>
      </c>
      <c r="N303" s="221"/>
      <c r="O303" s="233">
        <v>0</v>
      </c>
      <c r="P303" s="233">
        <v>0</v>
      </c>
      <c r="Q303" s="178"/>
      <c r="R303" s="233">
        <f t="shared" si="37"/>
        <v>0</v>
      </c>
      <c r="S303" s="221"/>
      <c r="T303" s="219">
        <v>0</v>
      </c>
      <c r="U303" s="219">
        <v>0</v>
      </c>
      <c r="V303" s="178">
        <v>0</v>
      </c>
      <c r="W303" s="219">
        <f t="shared" si="38"/>
        <v>0</v>
      </c>
      <c r="X303" s="221"/>
      <c r="Y303" s="219">
        <v>0</v>
      </c>
      <c r="Z303" s="219">
        <v>0</v>
      </c>
      <c r="AA303" s="178">
        <v>0</v>
      </c>
      <c r="AB303" s="219">
        <f t="shared" si="39"/>
        <v>0</v>
      </c>
      <c r="AC303" s="236"/>
      <c r="AE303" s="236"/>
      <c r="AF303" s="236"/>
    </row>
    <row r="304" spans="1:32" s="220" customFormat="1" ht="14.4" hidden="1" x14ac:dyDescent="0.3">
      <c r="A304" s="226" t="s">
        <v>6914</v>
      </c>
      <c r="B304" s="288" t="s">
        <v>7380</v>
      </c>
      <c r="C304" s="274">
        <v>0</v>
      </c>
      <c r="D304" s="274">
        <v>0</v>
      </c>
      <c r="E304" s="233">
        <f t="shared" si="33"/>
        <v>266.39999999999998</v>
      </c>
      <c r="F304" s="233">
        <f t="shared" si="34"/>
        <v>266.39999999999998</v>
      </c>
      <c r="G304" s="178"/>
      <c r="H304" s="233">
        <f t="shared" si="35"/>
        <v>0</v>
      </c>
      <c r="I304" s="221"/>
      <c r="J304" s="233">
        <v>266.39999999999998</v>
      </c>
      <c r="K304" s="233">
        <v>266.39999999999998</v>
      </c>
      <c r="L304" s="178"/>
      <c r="M304" s="233">
        <f t="shared" si="36"/>
        <v>0</v>
      </c>
      <c r="N304" s="221"/>
      <c r="O304" s="233">
        <v>0</v>
      </c>
      <c r="P304" s="233">
        <v>0</v>
      </c>
      <c r="Q304" s="178"/>
      <c r="R304" s="233">
        <f t="shared" si="37"/>
        <v>0</v>
      </c>
      <c r="S304" s="221"/>
      <c r="T304" s="219">
        <v>0</v>
      </c>
      <c r="U304" s="219">
        <v>0</v>
      </c>
      <c r="V304" s="178">
        <v>0</v>
      </c>
      <c r="W304" s="219">
        <f t="shared" si="38"/>
        <v>0</v>
      </c>
      <c r="X304" s="221"/>
      <c r="Y304" s="219">
        <v>0</v>
      </c>
      <c r="Z304" s="219">
        <v>0</v>
      </c>
      <c r="AA304" s="178">
        <v>0</v>
      </c>
      <c r="AB304" s="219">
        <f t="shared" si="39"/>
        <v>0</v>
      </c>
      <c r="AC304" s="236"/>
      <c r="AE304" s="236"/>
      <c r="AF304" s="236"/>
    </row>
    <row r="305" spans="1:32" s="220" customFormat="1" ht="14.4" hidden="1" x14ac:dyDescent="0.3">
      <c r="A305" s="226" t="s">
        <v>6915</v>
      </c>
      <c r="B305" s="288" t="s">
        <v>7381</v>
      </c>
      <c r="C305" s="274">
        <v>0</v>
      </c>
      <c r="D305" s="274">
        <v>0</v>
      </c>
      <c r="E305" s="233">
        <f t="shared" si="33"/>
        <v>1372.56</v>
      </c>
      <c r="F305" s="233">
        <f t="shared" si="34"/>
        <v>1293.9499999999998</v>
      </c>
      <c r="G305" s="178"/>
      <c r="H305" s="233">
        <f t="shared" si="35"/>
        <v>78.610000000000127</v>
      </c>
      <c r="I305" s="221"/>
      <c r="J305" s="233">
        <v>1372.56</v>
      </c>
      <c r="K305" s="233">
        <v>1293.9499999999998</v>
      </c>
      <c r="L305" s="178"/>
      <c r="M305" s="233">
        <f t="shared" si="36"/>
        <v>78.610000000000127</v>
      </c>
      <c r="N305" s="221"/>
      <c r="O305" s="233">
        <v>0</v>
      </c>
      <c r="P305" s="233">
        <v>0</v>
      </c>
      <c r="Q305" s="178"/>
      <c r="R305" s="233">
        <f t="shared" si="37"/>
        <v>0</v>
      </c>
      <c r="S305" s="221"/>
      <c r="T305" s="219">
        <v>0</v>
      </c>
      <c r="U305" s="219">
        <v>0</v>
      </c>
      <c r="V305" s="178">
        <v>0</v>
      </c>
      <c r="W305" s="219">
        <f t="shared" si="38"/>
        <v>0</v>
      </c>
      <c r="X305" s="221"/>
      <c r="Y305" s="219">
        <v>0</v>
      </c>
      <c r="Z305" s="219">
        <v>0</v>
      </c>
      <c r="AA305" s="178">
        <v>0</v>
      </c>
      <c r="AB305" s="219">
        <f t="shared" si="39"/>
        <v>0</v>
      </c>
      <c r="AC305" s="236"/>
      <c r="AE305" s="236"/>
      <c r="AF305" s="236"/>
    </row>
    <row r="306" spans="1:32" s="220" customFormat="1" ht="14.4" hidden="1" x14ac:dyDescent="0.3">
      <c r="A306" s="226" t="s">
        <v>6916</v>
      </c>
      <c r="B306" s="288" t="s">
        <v>7382</v>
      </c>
      <c r="C306" s="274">
        <v>0</v>
      </c>
      <c r="D306" s="274">
        <v>0</v>
      </c>
      <c r="E306" s="233">
        <f t="shared" si="33"/>
        <v>153.315</v>
      </c>
      <c r="F306" s="233">
        <f t="shared" si="34"/>
        <v>76.73528395000001</v>
      </c>
      <c r="G306" s="178"/>
      <c r="H306" s="233">
        <f t="shared" si="35"/>
        <v>76.579716049999988</v>
      </c>
      <c r="I306" s="221"/>
      <c r="J306" s="233">
        <v>153.315</v>
      </c>
      <c r="K306" s="233">
        <v>76.73528395000001</v>
      </c>
      <c r="L306" s="178"/>
      <c r="M306" s="233">
        <f t="shared" si="36"/>
        <v>76.579716049999988</v>
      </c>
      <c r="N306" s="221"/>
      <c r="O306" s="233">
        <v>0</v>
      </c>
      <c r="P306" s="233">
        <v>0</v>
      </c>
      <c r="Q306" s="178"/>
      <c r="R306" s="233">
        <f t="shared" si="37"/>
        <v>0</v>
      </c>
      <c r="S306" s="221"/>
      <c r="T306" s="219">
        <v>0</v>
      </c>
      <c r="U306" s="219">
        <v>0</v>
      </c>
      <c r="V306" s="178">
        <v>0</v>
      </c>
      <c r="W306" s="219">
        <f t="shared" si="38"/>
        <v>0</v>
      </c>
      <c r="X306" s="221"/>
      <c r="Y306" s="219">
        <v>0</v>
      </c>
      <c r="Z306" s="219">
        <v>0</v>
      </c>
      <c r="AA306" s="178">
        <v>0</v>
      </c>
      <c r="AB306" s="219">
        <f t="shared" si="39"/>
        <v>0</v>
      </c>
      <c r="AC306" s="236"/>
      <c r="AE306" s="236"/>
      <c r="AF306" s="236"/>
    </row>
    <row r="307" spans="1:32" s="220" customFormat="1" ht="14.4" hidden="1" x14ac:dyDescent="0.3">
      <c r="A307" s="226" t="s">
        <v>6917</v>
      </c>
      <c r="B307" s="288" t="s">
        <v>7383</v>
      </c>
      <c r="C307" s="274">
        <v>0</v>
      </c>
      <c r="D307" s="274">
        <v>0</v>
      </c>
      <c r="E307" s="233">
        <f t="shared" si="33"/>
        <v>0</v>
      </c>
      <c r="F307" s="233">
        <f t="shared" si="34"/>
        <v>0</v>
      </c>
      <c r="G307" s="178"/>
      <c r="H307" s="233">
        <f t="shared" si="35"/>
        <v>0</v>
      </c>
      <c r="I307" s="221"/>
      <c r="J307" s="233">
        <v>0</v>
      </c>
      <c r="K307" s="233">
        <v>0</v>
      </c>
      <c r="L307" s="178"/>
      <c r="M307" s="233">
        <f t="shared" si="36"/>
        <v>0</v>
      </c>
      <c r="N307" s="221"/>
      <c r="O307" s="233">
        <v>0</v>
      </c>
      <c r="P307" s="233">
        <v>0</v>
      </c>
      <c r="Q307" s="178"/>
      <c r="R307" s="233">
        <f t="shared" si="37"/>
        <v>0</v>
      </c>
      <c r="S307" s="221"/>
      <c r="T307" s="219">
        <v>0</v>
      </c>
      <c r="U307" s="219">
        <v>0</v>
      </c>
      <c r="V307" s="178">
        <v>0</v>
      </c>
      <c r="W307" s="219">
        <f t="shared" si="38"/>
        <v>0</v>
      </c>
      <c r="X307" s="221"/>
      <c r="Y307" s="219">
        <v>0</v>
      </c>
      <c r="Z307" s="219">
        <v>0</v>
      </c>
      <c r="AA307" s="178">
        <v>0</v>
      </c>
      <c r="AB307" s="219">
        <f t="shared" si="39"/>
        <v>0</v>
      </c>
      <c r="AC307" s="236"/>
      <c r="AE307" s="236"/>
      <c r="AF307" s="236"/>
    </row>
    <row r="308" spans="1:32" s="220" customFormat="1" ht="14.4" hidden="1" x14ac:dyDescent="0.3">
      <c r="A308" s="226" t="s">
        <v>6918</v>
      </c>
      <c r="B308" s="288" t="s">
        <v>7384</v>
      </c>
      <c r="C308" s="274">
        <v>0</v>
      </c>
      <c r="D308" s="274">
        <v>0</v>
      </c>
      <c r="E308" s="233">
        <f t="shared" si="33"/>
        <v>0</v>
      </c>
      <c r="F308" s="233">
        <f t="shared" si="34"/>
        <v>0</v>
      </c>
      <c r="G308" s="178"/>
      <c r="H308" s="233">
        <f t="shared" si="35"/>
        <v>0</v>
      </c>
      <c r="I308" s="221"/>
      <c r="J308" s="233">
        <v>0</v>
      </c>
      <c r="K308" s="233">
        <v>0</v>
      </c>
      <c r="L308" s="178"/>
      <c r="M308" s="233">
        <f t="shared" si="36"/>
        <v>0</v>
      </c>
      <c r="N308" s="221"/>
      <c r="O308" s="233">
        <v>0</v>
      </c>
      <c r="P308" s="233">
        <v>0</v>
      </c>
      <c r="Q308" s="178"/>
      <c r="R308" s="233">
        <f t="shared" si="37"/>
        <v>0</v>
      </c>
      <c r="S308" s="221"/>
      <c r="T308" s="219">
        <v>0</v>
      </c>
      <c r="U308" s="219">
        <v>0</v>
      </c>
      <c r="V308" s="178">
        <v>0</v>
      </c>
      <c r="W308" s="219">
        <f t="shared" si="38"/>
        <v>0</v>
      </c>
      <c r="X308" s="221"/>
      <c r="Y308" s="219">
        <v>0</v>
      </c>
      <c r="Z308" s="219">
        <v>0</v>
      </c>
      <c r="AA308" s="178">
        <v>0</v>
      </c>
      <c r="AB308" s="219">
        <f t="shared" si="39"/>
        <v>0</v>
      </c>
      <c r="AC308" s="236"/>
      <c r="AE308" s="236"/>
      <c r="AF308" s="236"/>
    </row>
    <row r="309" spans="1:32" s="220" customFormat="1" ht="14.4" hidden="1" x14ac:dyDescent="0.3">
      <c r="A309" s="226" t="s">
        <v>6919</v>
      </c>
      <c r="B309" s="288" t="s">
        <v>7385</v>
      </c>
      <c r="C309" s="274">
        <v>18.829799999999999</v>
      </c>
      <c r="D309" s="274">
        <v>18.829799999999999</v>
      </c>
      <c r="E309" s="233">
        <f t="shared" si="33"/>
        <v>2795.1520999999998</v>
      </c>
      <c r="F309" s="233">
        <f t="shared" si="34"/>
        <v>869.58592617999989</v>
      </c>
      <c r="G309" s="178"/>
      <c r="H309" s="233">
        <f t="shared" si="35"/>
        <v>1925.5661738199999</v>
      </c>
      <c r="I309" s="221"/>
      <c r="J309" s="233">
        <v>2791.6520999999998</v>
      </c>
      <c r="K309" s="233">
        <v>866.08592617999989</v>
      </c>
      <c r="L309" s="178"/>
      <c r="M309" s="233">
        <f t="shared" si="36"/>
        <v>1925.5661738199999</v>
      </c>
      <c r="N309" s="221"/>
      <c r="O309" s="233">
        <v>3.5</v>
      </c>
      <c r="P309" s="233">
        <v>3.5</v>
      </c>
      <c r="Q309" s="178"/>
      <c r="R309" s="233">
        <f t="shared" si="37"/>
        <v>0</v>
      </c>
      <c r="S309" s="221"/>
      <c r="T309" s="219">
        <v>0</v>
      </c>
      <c r="U309" s="219">
        <v>0</v>
      </c>
      <c r="V309" s="178">
        <v>0</v>
      </c>
      <c r="W309" s="219">
        <f t="shared" si="38"/>
        <v>0</v>
      </c>
      <c r="X309" s="221"/>
      <c r="Y309" s="219">
        <v>0</v>
      </c>
      <c r="Z309" s="219">
        <v>0</v>
      </c>
      <c r="AA309" s="178">
        <v>0</v>
      </c>
      <c r="AB309" s="219">
        <f t="shared" si="39"/>
        <v>0</v>
      </c>
      <c r="AC309" s="236"/>
      <c r="AE309" s="236"/>
      <c r="AF309" s="236"/>
    </row>
    <row r="310" spans="1:32" s="221" customFormat="1" ht="13.2" x14ac:dyDescent="0.3">
      <c r="A310" s="212" t="s">
        <v>380</v>
      </c>
      <c r="B310" s="300" t="s">
        <v>7485</v>
      </c>
      <c r="C310" s="274">
        <v>0</v>
      </c>
      <c r="D310" s="274">
        <v>0</v>
      </c>
      <c r="E310" s="213">
        <f>+J310+O310+T310+Y310-C310</f>
        <v>4130.9647000000004</v>
      </c>
      <c r="F310" s="213">
        <f>+K310+P310+U310+Z310-D310</f>
        <v>3711.99551256</v>
      </c>
      <c r="G310" s="178"/>
      <c r="H310" s="213">
        <f t="shared" si="35"/>
        <v>418.9691874400005</v>
      </c>
      <c r="I310" s="214"/>
      <c r="J310" s="213">
        <v>3727.8842000000004</v>
      </c>
      <c r="K310" s="213">
        <v>3417.273956</v>
      </c>
      <c r="L310" s="178"/>
      <c r="M310" s="213">
        <f t="shared" si="36"/>
        <v>310.61024400000042</v>
      </c>
      <c r="N310" s="214"/>
      <c r="O310" s="213">
        <v>403.08050000000003</v>
      </c>
      <c r="P310" s="213">
        <v>294.72155656000001</v>
      </c>
      <c r="Q310" s="178"/>
      <c r="R310" s="213">
        <f t="shared" si="37"/>
        <v>108.35894344000002</v>
      </c>
      <c r="S310" s="214"/>
      <c r="T310" s="213">
        <v>0</v>
      </c>
      <c r="U310" s="213">
        <v>0</v>
      </c>
      <c r="V310" s="178">
        <v>0</v>
      </c>
      <c r="W310" s="213">
        <f t="shared" si="38"/>
        <v>0</v>
      </c>
      <c r="X310" s="214"/>
      <c r="Y310" s="213">
        <v>0</v>
      </c>
      <c r="Z310" s="213">
        <v>0</v>
      </c>
      <c r="AA310" s="178">
        <v>0</v>
      </c>
      <c r="AB310" s="213">
        <f t="shared" si="39"/>
        <v>0</v>
      </c>
      <c r="AC310" s="236"/>
      <c r="AD310" s="220"/>
      <c r="AE310" s="236"/>
      <c r="AF310" s="236"/>
    </row>
    <row r="311" spans="1:32" s="220" customFormat="1" ht="14.4" hidden="1" x14ac:dyDescent="0.3">
      <c r="A311" s="226" t="s">
        <v>6920</v>
      </c>
      <c r="B311" s="288" t="s">
        <v>7386</v>
      </c>
      <c r="C311" s="274">
        <v>0</v>
      </c>
      <c r="D311" s="274">
        <v>0</v>
      </c>
      <c r="E311" s="233">
        <f t="shared" si="33"/>
        <v>130.34989999999999</v>
      </c>
      <c r="F311" s="233">
        <f t="shared" si="34"/>
        <v>94.809656000000004</v>
      </c>
      <c r="G311" s="178"/>
      <c r="H311" s="233">
        <f t="shared" si="35"/>
        <v>35.540243999999987</v>
      </c>
      <c r="I311" s="221"/>
      <c r="J311" s="233">
        <v>130.34989999999999</v>
      </c>
      <c r="K311" s="233">
        <v>94.809656000000004</v>
      </c>
      <c r="L311" s="178"/>
      <c r="M311" s="233">
        <f t="shared" si="36"/>
        <v>35.540243999999987</v>
      </c>
      <c r="N311" s="221"/>
      <c r="O311" s="233">
        <v>0</v>
      </c>
      <c r="P311" s="233">
        <v>0</v>
      </c>
      <c r="Q311" s="178"/>
      <c r="R311" s="233">
        <f t="shared" si="37"/>
        <v>0</v>
      </c>
      <c r="S311" s="221"/>
      <c r="T311" s="219">
        <v>0</v>
      </c>
      <c r="U311" s="219">
        <v>0</v>
      </c>
      <c r="V311" s="178">
        <v>0</v>
      </c>
      <c r="W311" s="219">
        <f t="shared" si="38"/>
        <v>0</v>
      </c>
      <c r="X311" s="221"/>
      <c r="Y311" s="219">
        <v>0</v>
      </c>
      <c r="Z311" s="219">
        <v>0</v>
      </c>
      <c r="AA311" s="178">
        <v>0</v>
      </c>
      <c r="AB311" s="219">
        <f t="shared" si="39"/>
        <v>0</v>
      </c>
      <c r="AC311" s="236"/>
      <c r="AE311" s="236"/>
      <c r="AF311" s="236"/>
    </row>
    <row r="312" spans="1:32" s="220" customFormat="1" ht="14.4" hidden="1" x14ac:dyDescent="0.3">
      <c r="A312" s="226" t="s">
        <v>6921</v>
      </c>
      <c r="B312" s="288" t="s">
        <v>7387</v>
      </c>
      <c r="C312" s="274">
        <v>0</v>
      </c>
      <c r="D312" s="274">
        <v>0</v>
      </c>
      <c r="E312" s="233">
        <f t="shared" si="33"/>
        <v>275.07</v>
      </c>
      <c r="F312" s="233">
        <f t="shared" si="34"/>
        <v>0</v>
      </c>
      <c r="G312" s="178"/>
      <c r="H312" s="233">
        <f t="shared" si="35"/>
        <v>275.07</v>
      </c>
      <c r="I312" s="221"/>
      <c r="J312" s="233">
        <v>275.07</v>
      </c>
      <c r="K312" s="233">
        <v>0</v>
      </c>
      <c r="L312" s="178"/>
      <c r="M312" s="233">
        <f t="shared" si="36"/>
        <v>275.07</v>
      </c>
      <c r="N312" s="221"/>
      <c r="O312" s="233">
        <v>0</v>
      </c>
      <c r="P312" s="233">
        <v>0</v>
      </c>
      <c r="Q312" s="178"/>
      <c r="R312" s="233">
        <f t="shared" si="37"/>
        <v>0</v>
      </c>
      <c r="S312" s="221"/>
      <c r="T312" s="219">
        <v>0</v>
      </c>
      <c r="U312" s="219">
        <v>0</v>
      </c>
      <c r="V312" s="178">
        <v>0</v>
      </c>
      <c r="W312" s="219">
        <f t="shared" si="38"/>
        <v>0</v>
      </c>
      <c r="X312" s="221"/>
      <c r="Y312" s="219">
        <v>0</v>
      </c>
      <c r="Z312" s="219">
        <v>0</v>
      </c>
      <c r="AA312" s="178">
        <v>0</v>
      </c>
      <c r="AB312" s="219">
        <f t="shared" si="39"/>
        <v>0</v>
      </c>
      <c r="AC312" s="236"/>
      <c r="AE312" s="236"/>
      <c r="AF312" s="236"/>
    </row>
    <row r="313" spans="1:32" s="220" customFormat="1" ht="14.4" hidden="1" x14ac:dyDescent="0.3">
      <c r="A313" s="226" t="s">
        <v>6922</v>
      </c>
      <c r="B313" s="288" t="s">
        <v>7388</v>
      </c>
      <c r="C313" s="274">
        <v>0</v>
      </c>
      <c r="D313" s="274">
        <v>0</v>
      </c>
      <c r="E313" s="233">
        <f t="shared" si="33"/>
        <v>3322.4643000000001</v>
      </c>
      <c r="F313" s="233">
        <f t="shared" si="34"/>
        <v>3322.4643000000001</v>
      </c>
      <c r="G313" s="178"/>
      <c r="H313" s="233">
        <f t="shared" si="35"/>
        <v>0</v>
      </c>
      <c r="I313" s="221"/>
      <c r="J313" s="233">
        <v>3322.4643000000001</v>
      </c>
      <c r="K313" s="233">
        <v>3322.4643000000001</v>
      </c>
      <c r="L313" s="178"/>
      <c r="M313" s="233">
        <f t="shared" si="36"/>
        <v>0</v>
      </c>
      <c r="N313" s="221"/>
      <c r="O313" s="233">
        <v>0</v>
      </c>
      <c r="P313" s="233">
        <v>0</v>
      </c>
      <c r="Q313" s="178"/>
      <c r="R313" s="233">
        <f t="shared" si="37"/>
        <v>0</v>
      </c>
      <c r="S313" s="221"/>
      <c r="T313" s="219">
        <v>0</v>
      </c>
      <c r="U313" s="219">
        <v>0</v>
      </c>
      <c r="V313" s="178">
        <v>0</v>
      </c>
      <c r="W313" s="219">
        <f t="shared" si="38"/>
        <v>0</v>
      </c>
      <c r="X313" s="221"/>
      <c r="Y313" s="219">
        <v>0</v>
      </c>
      <c r="Z313" s="219">
        <v>0</v>
      </c>
      <c r="AA313" s="178">
        <v>0</v>
      </c>
      <c r="AB313" s="219">
        <f t="shared" si="39"/>
        <v>0</v>
      </c>
      <c r="AC313" s="236"/>
      <c r="AE313" s="236"/>
      <c r="AF313" s="236"/>
    </row>
    <row r="314" spans="1:32" s="220" customFormat="1" ht="14.4" hidden="1" x14ac:dyDescent="0.3">
      <c r="A314" s="226" t="s">
        <v>6923</v>
      </c>
      <c r="B314" s="288" t="s">
        <v>7389</v>
      </c>
      <c r="C314" s="274">
        <v>0</v>
      </c>
      <c r="D314" s="274">
        <v>0</v>
      </c>
      <c r="E314" s="233">
        <f t="shared" si="33"/>
        <v>403.08050000000003</v>
      </c>
      <c r="F314" s="233">
        <f t="shared" si="34"/>
        <v>294.72155656000001</v>
      </c>
      <c r="G314" s="178"/>
      <c r="H314" s="233">
        <f t="shared" si="35"/>
        <v>108.35894344000002</v>
      </c>
      <c r="I314" s="221"/>
      <c r="J314" s="233">
        <v>0</v>
      </c>
      <c r="K314" s="233">
        <v>0</v>
      </c>
      <c r="L314" s="178"/>
      <c r="M314" s="233">
        <f t="shared" si="36"/>
        <v>0</v>
      </c>
      <c r="N314" s="221"/>
      <c r="O314" s="233">
        <v>403.08050000000003</v>
      </c>
      <c r="P314" s="233">
        <v>294.72155656000001</v>
      </c>
      <c r="Q314" s="178"/>
      <c r="R314" s="233">
        <f t="shared" si="37"/>
        <v>108.35894344000002</v>
      </c>
      <c r="S314" s="221"/>
      <c r="T314" s="219">
        <v>0</v>
      </c>
      <c r="U314" s="219">
        <v>0</v>
      </c>
      <c r="V314" s="178">
        <v>0</v>
      </c>
      <c r="W314" s="219">
        <f t="shared" si="38"/>
        <v>0</v>
      </c>
      <c r="X314" s="221"/>
      <c r="Y314" s="219">
        <v>0</v>
      </c>
      <c r="Z314" s="219">
        <v>0</v>
      </c>
      <c r="AA314" s="178">
        <v>0</v>
      </c>
      <c r="AB314" s="219">
        <f t="shared" si="39"/>
        <v>0</v>
      </c>
      <c r="AC314" s="236"/>
      <c r="AE314" s="236"/>
      <c r="AF314" s="236"/>
    </row>
    <row r="315" spans="1:32" s="220" customFormat="1" ht="13.2" x14ac:dyDescent="0.3">
      <c r="A315" s="212" t="s">
        <v>381</v>
      </c>
      <c r="B315" s="300" t="s">
        <v>7486</v>
      </c>
      <c r="C315" s="274">
        <v>94.259900000000044</v>
      </c>
      <c r="D315" s="274">
        <v>90.393895260000008</v>
      </c>
      <c r="E315" s="213">
        <f>+J315+O315+T315+Y315-C315</f>
        <v>114797.9544</v>
      </c>
      <c r="F315" s="213">
        <f>+K315+P315+U315+Z315-D315</f>
        <v>97407.196790719987</v>
      </c>
      <c r="G315" s="178"/>
      <c r="H315" s="213">
        <f t="shared" si="35"/>
        <v>17390.757609280015</v>
      </c>
      <c r="I315" s="214"/>
      <c r="J315" s="213">
        <v>106484.34570000001</v>
      </c>
      <c r="K315" s="213">
        <v>91079.348161679984</v>
      </c>
      <c r="L315" s="178"/>
      <c r="M315" s="213">
        <f t="shared" si="36"/>
        <v>15404.997538320022</v>
      </c>
      <c r="N315" s="214"/>
      <c r="O315" s="213">
        <v>8407.868599999998</v>
      </c>
      <c r="P315" s="213">
        <v>6418.242524299998</v>
      </c>
      <c r="Q315" s="178"/>
      <c r="R315" s="213">
        <f t="shared" si="37"/>
        <v>1989.6260757</v>
      </c>
      <c r="S315" s="214"/>
      <c r="T315" s="213">
        <v>0</v>
      </c>
      <c r="U315" s="213">
        <v>0</v>
      </c>
      <c r="V315" s="178">
        <v>0</v>
      </c>
      <c r="W315" s="213">
        <f t="shared" si="38"/>
        <v>0</v>
      </c>
      <c r="X315" s="214"/>
      <c r="Y315" s="213">
        <v>0</v>
      </c>
      <c r="Z315" s="213">
        <v>0</v>
      </c>
      <c r="AA315" s="178">
        <v>0</v>
      </c>
      <c r="AB315" s="213">
        <f t="shared" si="39"/>
        <v>0</v>
      </c>
      <c r="AC315" s="236"/>
      <c r="AE315" s="236"/>
      <c r="AF315" s="236"/>
    </row>
    <row r="316" spans="1:32" s="221" customFormat="1" ht="14.4" hidden="1" x14ac:dyDescent="0.3">
      <c r="A316" s="226" t="s">
        <v>6924</v>
      </c>
      <c r="B316" s="288" t="s">
        <v>7390</v>
      </c>
      <c r="C316" s="274">
        <v>85.837100000000021</v>
      </c>
      <c r="D316" s="274">
        <v>82.886098390000001</v>
      </c>
      <c r="E316" s="233">
        <f t="shared" si="33"/>
        <v>6872.155999999999</v>
      </c>
      <c r="F316" s="233">
        <f t="shared" si="34"/>
        <v>5706.5515339999984</v>
      </c>
      <c r="G316" s="178"/>
      <c r="H316" s="233">
        <f t="shared" si="35"/>
        <v>1165.6044660000007</v>
      </c>
      <c r="J316" s="233">
        <v>757.02809999999999</v>
      </c>
      <c r="K316" s="233">
        <v>675.88056600000004</v>
      </c>
      <c r="L316" s="178"/>
      <c r="M316" s="233">
        <f t="shared" si="36"/>
        <v>81.147533999999951</v>
      </c>
      <c r="O316" s="233">
        <v>6115.1278999999995</v>
      </c>
      <c r="P316" s="233">
        <v>5030.6709679999985</v>
      </c>
      <c r="Q316" s="178"/>
      <c r="R316" s="233">
        <f t="shared" si="37"/>
        <v>1084.456932000001</v>
      </c>
      <c r="T316" s="219">
        <v>0</v>
      </c>
      <c r="U316" s="219">
        <v>0</v>
      </c>
      <c r="V316" s="178">
        <v>0</v>
      </c>
      <c r="W316" s="219">
        <f t="shared" si="38"/>
        <v>0</v>
      </c>
      <c r="Y316" s="219">
        <v>0</v>
      </c>
      <c r="Z316" s="219">
        <v>0</v>
      </c>
      <c r="AA316" s="178">
        <v>0</v>
      </c>
      <c r="AB316" s="219">
        <f t="shared" si="39"/>
        <v>0</v>
      </c>
      <c r="AC316" s="236"/>
      <c r="AD316" s="220"/>
      <c r="AE316" s="236"/>
      <c r="AF316" s="236"/>
    </row>
    <row r="317" spans="1:32" s="220" customFormat="1" ht="14.4" hidden="1" x14ac:dyDescent="0.3">
      <c r="A317" s="226" t="s">
        <v>6925</v>
      </c>
      <c r="B317" s="288" t="s">
        <v>7391</v>
      </c>
      <c r="C317" s="274">
        <v>0</v>
      </c>
      <c r="D317" s="274">
        <v>0</v>
      </c>
      <c r="E317" s="233">
        <f t="shared" si="33"/>
        <v>487.5</v>
      </c>
      <c r="F317" s="233">
        <f t="shared" si="34"/>
        <v>90.446067299999996</v>
      </c>
      <c r="G317" s="178"/>
      <c r="H317" s="233">
        <f t="shared" si="35"/>
        <v>397.05393270000002</v>
      </c>
      <c r="I317" s="221"/>
      <c r="J317" s="233">
        <v>0</v>
      </c>
      <c r="K317" s="233">
        <v>0</v>
      </c>
      <c r="L317" s="178"/>
      <c r="M317" s="233">
        <f t="shared" si="36"/>
        <v>0</v>
      </c>
      <c r="N317" s="221"/>
      <c r="O317" s="233">
        <v>487.5</v>
      </c>
      <c r="P317" s="233">
        <v>90.446067299999996</v>
      </c>
      <c r="Q317" s="178"/>
      <c r="R317" s="233">
        <f t="shared" si="37"/>
        <v>397.05393270000002</v>
      </c>
      <c r="S317" s="221"/>
      <c r="T317" s="219">
        <v>0</v>
      </c>
      <c r="U317" s="219">
        <v>0</v>
      </c>
      <c r="V317" s="178">
        <v>0</v>
      </c>
      <c r="W317" s="219">
        <f t="shared" si="38"/>
        <v>0</v>
      </c>
      <c r="X317" s="221"/>
      <c r="Y317" s="219">
        <v>0</v>
      </c>
      <c r="Z317" s="219">
        <v>0</v>
      </c>
      <c r="AA317" s="178">
        <v>0</v>
      </c>
      <c r="AB317" s="219">
        <f t="shared" si="39"/>
        <v>0</v>
      </c>
      <c r="AC317" s="236"/>
      <c r="AE317" s="236"/>
      <c r="AF317" s="236"/>
    </row>
    <row r="318" spans="1:32" s="220" customFormat="1" ht="14.4" hidden="1" x14ac:dyDescent="0.3">
      <c r="A318" s="226" t="s">
        <v>6926</v>
      </c>
      <c r="B318" s="288" t="s">
        <v>7392</v>
      </c>
      <c r="C318" s="274">
        <v>0</v>
      </c>
      <c r="D318" s="274">
        <v>0</v>
      </c>
      <c r="E318" s="233">
        <f t="shared" si="33"/>
        <v>2243.9877000000001</v>
      </c>
      <c r="F318" s="233">
        <f t="shared" si="34"/>
        <v>1841.453368</v>
      </c>
      <c r="G318" s="178"/>
      <c r="H318" s="233">
        <f t="shared" si="35"/>
        <v>402.53433200000018</v>
      </c>
      <c r="I318" s="221"/>
      <c r="J318" s="233">
        <v>761.53880000000004</v>
      </c>
      <c r="K318" s="233">
        <v>724.32787900000005</v>
      </c>
      <c r="L318" s="178"/>
      <c r="M318" s="233">
        <f t="shared" si="36"/>
        <v>37.210920999999985</v>
      </c>
      <c r="N318" s="221"/>
      <c r="O318" s="233">
        <v>1482.4489000000001</v>
      </c>
      <c r="P318" s="233">
        <v>1117.125489</v>
      </c>
      <c r="Q318" s="178"/>
      <c r="R318" s="233">
        <f t="shared" si="37"/>
        <v>365.32341100000008</v>
      </c>
      <c r="S318" s="221"/>
      <c r="T318" s="219">
        <v>0</v>
      </c>
      <c r="U318" s="219">
        <v>0</v>
      </c>
      <c r="V318" s="178">
        <v>0</v>
      </c>
      <c r="W318" s="219">
        <f t="shared" si="38"/>
        <v>0</v>
      </c>
      <c r="X318" s="221"/>
      <c r="Y318" s="219">
        <v>0</v>
      </c>
      <c r="Z318" s="219">
        <v>0</v>
      </c>
      <c r="AA318" s="178">
        <v>0</v>
      </c>
      <c r="AB318" s="219">
        <f t="shared" si="39"/>
        <v>0</v>
      </c>
      <c r="AC318" s="236"/>
      <c r="AE318" s="236"/>
      <c r="AF318" s="236"/>
    </row>
    <row r="319" spans="1:32" s="220" customFormat="1" ht="14.4" hidden="1" x14ac:dyDescent="0.3">
      <c r="A319" s="226" t="s">
        <v>6927</v>
      </c>
      <c r="B319" s="288" t="s">
        <v>7393</v>
      </c>
      <c r="C319" s="274">
        <v>0</v>
      </c>
      <c r="D319" s="274">
        <v>0</v>
      </c>
      <c r="E319" s="233">
        <f t="shared" si="33"/>
        <v>13504.069</v>
      </c>
      <c r="F319" s="233">
        <f t="shared" si="34"/>
        <v>12117.085326259999</v>
      </c>
      <c r="G319" s="178"/>
      <c r="H319" s="233">
        <f t="shared" si="35"/>
        <v>1386.9836737400001</v>
      </c>
      <c r="I319" s="221"/>
      <c r="J319" s="233">
        <v>13370.0195</v>
      </c>
      <c r="K319" s="233">
        <v>12057.085326259999</v>
      </c>
      <c r="L319" s="178"/>
      <c r="M319" s="233">
        <f t="shared" si="36"/>
        <v>1312.9341737400009</v>
      </c>
      <c r="N319" s="221"/>
      <c r="O319" s="233">
        <v>134.04949999999999</v>
      </c>
      <c r="P319" s="233">
        <v>60</v>
      </c>
      <c r="Q319" s="178"/>
      <c r="R319" s="233">
        <f t="shared" si="37"/>
        <v>74.049499999999995</v>
      </c>
      <c r="S319" s="221"/>
      <c r="T319" s="219">
        <v>0</v>
      </c>
      <c r="U319" s="219">
        <v>0</v>
      </c>
      <c r="V319" s="178">
        <v>0</v>
      </c>
      <c r="W319" s="219">
        <f t="shared" si="38"/>
        <v>0</v>
      </c>
      <c r="X319" s="221"/>
      <c r="Y319" s="219">
        <v>0</v>
      </c>
      <c r="Z319" s="219">
        <v>0</v>
      </c>
      <c r="AA319" s="178">
        <v>0</v>
      </c>
      <c r="AB319" s="219">
        <f t="shared" si="39"/>
        <v>0</v>
      </c>
      <c r="AC319" s="236"/>
      <c r="AE319" s="236"/>
      <c r="AF319" s="236"/>
    </row>
    <row r="320" spans="1:32" s="220" customFormat="1" ht="14.4" hidden="1" x14ac:dyDescent="0.3">
      <c r="A320" s="226" t="s">
        <v>6928</v>
      </c>
      <c r="B320" s="288" t="s">
        <v>7394</v>
      </c>
      <c r="C320" s="274">
        <v>0</v>
      </c>
      <c r="D320" s="274">
        <v>0</v>
      </c>
      <c r="E320" s="233">
        <f t="shared" si="33"/>
        <v>2716.0362</v>
      </c>
      <c r="F320" s="233">
        <f t="shared" si="34"/>
        <v>2157.7573910000001</v>
      </c>
      <c r="G320" s="178"/>
      <c r="H320" s="233">
        <f t="shared" si="35"/>
        <v>558.27880899999991</v>
      </c>
      <c r="I320" s="221"/>
      <c r="J320" s="233">
        <v>2716.0362</v>
      </c>
      <c r="K320" s="233">
        <v>2157.7573910000001</v>
      </c>
      <c r="L320" s="178"/>
      <c r="M320" s="233">
        <f t="shared" si="36"/>
        <v>558.27880899999991</v>
      </c>
      <c r="N320" s="221"/>
      <c r="O320" s="233">
        <v>0</v>
      </c>
      <c r="P320" s="233">
        <v>0</v>
      </c>
      <c r="Q320" s="178"/>
      <c r="R320" s="233">
        <f t="shared" si="37"/>
        <v>0</v>
      </c>
      <c r="S320" s="221"/>
      <c r="T320" s="219">
        <v>0</v>
      </c>
      <c r="U320" s="219">
        <v>0</v>
      </c>
      <c r="V320" s="178">
        <v>0</v>
      </c>
      <c r="W320" s="219">
        <f t="shared" si="38"/>
        <v>0</v>
      </c>
      <c r="X320" s="221"/>
      <c r="Y320" s="219">
        <v>0</v>
      </c>
      <c r="Z320" s="219">
        <v>0</v>
      </c>
      <c r="AA320" s="178">
        <v>0</v>
      </c>
      <c r="AB320" s="219">
        <f t="shared" si="39"/>
        <v>0</v>
      </c>
      <c r="AC320" s="236"/>
      <c r="AE320" s="236"/>
      <c r="AF320" s="236"/>
    </row>
    <row r="321" spans="1:32" s="220" customFormat="1" ht="14.4" hidden="1" x14ac:dyDescent="0.3">
      <c r="A321" s="226" t="s">
        <v>6929</v>
      </c>
      <c r="B321" s="288" t="s">
        <v>7395</v>
      </c>
      <c r="C321" s="274">
        <v>0</v>
      </c>
      <c r="D321" s="274">
        <v>0</v>
      </c>
      <c r="E321" s="233">
        <f t="shared" si="33"/>
        <v>946.53700000000003</v>
      </c>
      <c r="F321" s="233">
        <f t="shared" si="34"/>
        <v>671.86298239999996</v>
      </c>
      <c r="G321" s="178"/>
      <c r="H321" s="233">
        <f t="shared" si="35"/>
        <v>274.67401760000007</v>
      </c>
      <c r="I321" s="221"/>
      <c r="J321" s="233">
        <v>946.53700000000003</v>
      </c>
      <c r="K321" s="233">
        <v>671.86298239999996</v>
      </c>
      <c r="L321" s="178"/>
      <c r="M321" s="233">
        <f t="shared" si="36"/>
        <v>274.67401760000007</v>
      </c>
      <c r="N321" s="221"/>
      <c r="O321" s="233">
        <v>0</v>
      </c>
      <c r="P321" s="233">
        <v>0</v>
      </c>
      <c r="Q321" s="178"/>
      <c r="R321" s="233">
        <f t="shared" si="37"/>
        <v>0</v>
      </c>
      <c r="S321" s="221"/>
      <c r="T321" s="219">
        <v>0</v>
      </c>
      <c r="U321" s="219">
        <v>0</v>
      </c>
      <c r="V321" s="178">
        <v>0</v>
      </c>
      <c r="W321" s="219">
        <f t="shared" si="38"/>
        <v>0</v>
      </c>
      <c r="X321" s="221"/>
      <c r="Y321" s="219">
        <v>0</v>
      </c>
      <c r="Z321" s="219">
        <v>0</v>
      </c>
      <c r="AA321" s="178">
        <v>0</v>
      </c>
      <c r="AB321" s="219">
        <f t="shared" si="39"/>
        <v>0</v>
      </c>
      <c r="AC321" s="236"/>
      <c r="AE321" s="236"/>
      <c r="AF321" s="236"/>
    </row>
    <row r="322" spans="1:32" s="220" customFormat="1" ht="14.4" hidden="1" x14ac:dyDescent="0.3">
      <c r="A322" s="226" t="s">
        <v>6930</v>
      </c>
      <c r="B322" s="288" t="s">
        <v>7396</v>
      </c>
      <c r="C322" s="274">
        <v>0</v>
      </c>
      <c r="D322" s="274">
        <v>0</v>
      </c>
      <c r="E322" s="233">
        <f t="shared" si="33"/>
        <v>0</v>
      </c>
      <c r="F322" s="233">
        <f t="shared" si="34"/>
        <v>0</v>
      </c>
      <c r="G322" s="178"/>
      <c r="H322" s="233">
        <f t="shared" si="35"/>
        <v>0</v>
      </c>
      <c r="I322" s="221"/>
      <c r="J322" s="233">
        <v>0</v>
      </c>
      <c r="K322" s="233">
        <v>0</v>
      </c>
      <c r="L322" s="178"/>
      <c r="M322" s="233">
        <f t="shared" si="36"/>
        <v>0</v>
      </c>
      <c r="N322" s="221"/>
      <c r="O322" s="233">
        <v>0</v>
      </c>
      <c r="P322" s="233">
        <v>0</v>
      </c>
      <c r="Q322" s="178"/>
      <c r="R322" s="233">
        <f t="shared" si="37"/>
        <v>0</v>
      </c>
      <c r="S322" s="221"/>
      <c r="T322" s="219">
        <v>0</v>
      </c>
      <c r="U322" s="219">
        <v>0</v>
      </c>
      <c r="V322" s="178">
        <v>0</v>
      </c>
      <c r="W322" s="219">
        <f t="shared" si="38"/>
        <v>0</v>
      </c>
      <c r="X322" s="221"/>
      <c r="Y322" s="219">
        <v>0</v>
      </c>
      <c r="Z322" s="219">
        <v>0</v>
      </c>
      <c r="AA322" s="178">
        <v>0</v>
      </c>
      <c r="AB322" s="219">
        <f t="shared" si="39"/>
        <v>0</v>
      </c>
      <c r="AC322" s="236"/>
      <c r="AE322" s="236"/>
      <c r="AF322" s="236"/>
    </row>
    <row r="323" spans="1:32" s="220" customFormat="1" ht="14.4" hidden="1" x14ac:dyDescent="0.3">
      <c r="A323" s="226" t="s">
        <v>6931</v>
      </c>
      <c r="B323" s="288" t="s">
        <v>7397</v>
      </c>
      <c r="C323" s="274">
        <v>0</v>
      </c>
      <c r="D323" s="274">
        <v>0</v>
      </c>
      <c r="E323" s="233">
        <f t="shared" si="33"/>
        <v>888.58669999999995</v>
      </c>
      <c r="F323" s="233">
        <f t="shared" si="34"/>
        <v>463.51535000000001</v>
      </c>
      <c r="G323" s="178"/>
      <c r="H323" s="233">
        <f t="shared" si="35"/>
        <v>425.07134999999994</v>
      </c>
      <c r="I323" s="221"/>
      <c r="J323" s="233">
        <v>773.94439999999997</v>
      </c>
      <c r="K323" s="233">
        <v>408.51535000000001</v>
      </c>
      <c r="L323" s="178"/>
      <c r="M323" s="233">
        <f t="shared" si="36"/>
        <v>365.42904999999996</v>
      </c>
      <c r="N323" s="221"/>
      <c r="O323" s="233">
        <v>114.64230000000001</v>
      </c>
      <c r="P323" s="233">
        <v>55</v>
      </c>
      <c r="Q323" s="178"/>
      <c r="R323" s="233">
        <f t="shared" si="37"/>
        <v>59.642300000000006</v>
      </c>
      <c r="S323" s="221"/>
      <c r="T323" s="219">
        <v>0</v>
      </c>
      <c r="U323" s="219">
        <v>0</v>
      </c>
      <c r="V323" s="178">
        <v>0</v>
      </c>
      <c r="W323" s="219">
        <f t="shared" si="38"/>
        <v>0</v>
      </c>
      <c r="X323" s="221"/>
      <c r="Y323" s="219">
        <v>0</v>
      </c>
      <c r="Z323" s="219">
        <v>0</v>
      </c>
      <c r="AA323" s="178">
        <v>0</v>
      </c>
      <c r="AB323" s="219">
        <f t="shared" si="39"/>
        <v>0</v>
      </c>
      <c r="AC323" s="236"/>
      <c r="AE323" s="236"/>
      <c r="AF323" s="236"/>
    </row>
    <row r="324" spans="1:32" s="220" customFormat="1" ht="14.4" hidden="1" x14ac:dyDescent="0.3">
      <c r="A324" s="226" t="s">
        <v>6932</v>
      </c>
      <c r="B324" s="288" t="s">
        <v>7398</v>
      </c>
      <c r="C324" s="274">
        <v>0</v>
      </c>
      <c r="D324" s="274">
        <v>0</v>
      </c>
      <c r="E324" s="233">
        <f t="shared" si="33"/>
        <v>0</v>
      </c>
      <c r="F324" s="233">
        <f t="shared" si="34"/>
        <v>0</v>
      </c>
      <c r="G324" s="178"/>
      <c r="H324" s="233">
        <f t="shared" si="35"/>
        <v>0</v>
      </c>
      <c r="I324" s="221"/>
      <c r="J324" s="233">
        <v>0</v>
      </c>
      <c r="K324" s="233">
        <v>0</v>
      </c>
      <c r="L324" s="178"/>
      <c r="M324" s="233">
        <f t="shared" si="36"/>
        <v>0</v>
      </c>
      <c r="N324" s="221"/>
      <c r="O324" s="233">
        <v>0</v>
      </c>
      <c r="P324" s="233">
        <v>0</v>
      </c>
      <c r="Q324" s="178"/>
      <c r="R324" s="233">
        <f t="shared" si="37"/>
        <v>0</v>
      </c>
      <c r="S324" s="221"/>
      <c r="T324" s="219">
        <v>0</v>
      </c>
      <c r="U324" s="219">
        <v>0</v>
      </c>
      <c r="V324" s="178">
        <v>0</v>
      </c>
      <c r="W324" s="219">
        <f t="shared" si="38"/>
        <v>0</v>
      </c>
      <c r="X324" s="221"/>
      <c r="Y324" s="219">
        <v>0</v>
      </c>
      <c r="Z324" s="219">
        <v>0</v>
      </c>
      <c r="AA324" s="178">
        <v>0</v>
      </c>
      <c r="AB324" s="219">
        <f t="shared" si="39"/>
        <v>0</v>
      </c>
      <c r="AC324" s="236"/>
      <c r="AE324" s="236"/>
      <c r="AF324" s="236"/>
    </row>
    <row r="325" spans="1:32" s="220" customFormat="1" ht="14.4" hidden="1" x14ac:dyDescent="0.3">
      <c r="A325" s="226" t="s">
        <v>6933</v>
      </c>
      <c r="B325" s="288" t="s">
        <v>7399</v>
      </c>
      <c r="C325" s="274">
        <v>0</v>
      </c>
      <c r="D325" s="274">
        <v>0</v>
      </c>
      <c r="E325" s="233">
        <f t="shared" si="33"/>
        <v>1437.76</v>
      </c>
      <c r="F325" s="233">
        <f t="shared" si="34"/>
        <v>1046.8125339999999</v>
      </c>
      <c r="G325" s="178"/>
      <c r="H325" s="233">
        <f t="shared" si="35"/>
        <v>390.94746600000008</v>
      </c>
      <c r="I325" s="221"/>
      <c r="J325" s="233">
        <v>1437.76</v>
      </c>
      <c r="K325" s="233">
        <v>1046.8125339999999</v>
      </c>
      <c r="L325" s="178"/>
      <c r="M325" s="233">
        <f t="shared" si="36"/>
        <v>390.94746600000008</v>
      </c>
      <c r="N325" s="221"/>
      <c r="O325" s="233">
        <v>0</v>
      </c>
      <c r="P325" s="233">
        <v>0</v>
      </c>
      <c r="Q325" s="178"/>
      <c r="R325" s="233">
        <f t="shared" si="37"/>
        <v>0</v>
      </c>
      <c r="S325" s="221"/>
      <c r="T325" s="219">
        <v>0</v>
      </c>
      <c r="U325" s="219">
        <v>0</v>
      </c>
      <c r="V325" s="178">
        <v>0</v>
      </c>
      <c r="W325" s="219">
        <f t="shared" si="38"/>
        <v>0</v>
      </c>
      <c r="X325" s="221"/>
      <c r="Y325" s="219">
        <v>0</v>
      </c>
      <c r="Z325" s="219">
        <v>0</v>
      </c>
      <c r="AA325" s="178">
        <v>0</v>
      </c>
      <c r="AB325" s="219">
        <f t="shared" si="39"/>
        <v>0</v>
      </c>
      <c r="AC325" s="236"/>
      <c r="AE325" s="236"/>
      <c r="AF325" s="236"/>
    </row>
    <row r="326" spans="1:32" s="220" customFormat="1" ht="14.4" hidden="1" x14ac:dyDescent="0.3">
      <c r="A326" s="226" t="s">
        <v>6934</v>
      </c>
      <c r="B326" s="288" t="s">
        <v>7400</v>
      </c>
      <c r="C326" s="274">
        <v>0</v>
      </c>
      <c r="D326" s="274">
        <v>0</v>
      </c>
      <c r="E326" s="233">
        <f t="shared" si="33"/>
        <v>14.5</v>
      </c>
      <c r="F326" s="233">
        <f t="shared" si="34"/>
        <v>10.633929</v>
      </c>
      <c r="G326" s="178"/>
      <c r="H326" s="233">
        <f t="shared" si="35"/>
        <v>3.8660709999999998</v>
      </c>
      <c r="I326" s="221"/>
      <c r="J326" s="233">
        <v>14.5</v>
      </c>
      <c r="K326" s="233">
        <v>10.633929</v>
      </c>
      <c r="L326" s="178"/>
      <c r="M326" s="233">
        <f t="shared" si="36"/>
        <v>3.8660709999999998</v>
      </c>
      <c r="N326" s="221"/>
      <c r="O326" s="233">
        <v>0</v>
      </c>
      <c r="P326" s="233">
        <v>0</v>
      </c>
      <c r="Q326" s="178"/>
      <c r="R326" s="233">
        <f t="shared" si="37"/>
        <v>0</v>
      </c>
      <c r="S326" s="221"/>
      <c r="T326" s="219">
        <v>0</v>
      </c>
      <c r="U326" s="219">
        <v>0</v>
      </c>
      <c r="V326" s="178">
        <v>0</v>
      </c>
      <c r="W326" s="219">
        <f t="shared" si="38"/>
        <v>0</v>
      </c>
      <c r="X326" s="221"/>
      <c r="Y326" s="219">
        <v>0</v>
      </c>
      <c r="Z326" s="219">
        <v>0</v>
      </c>
      <c r="AA326" s="178">
        <v>0</v>
      </c>
      <c r="AB326" s="219">
        <f t="shared" si="39"/>
        <v>0</v>
      </c>
      <c r="AC326" s="236"/>
      <c r="AE326" s="236"/>
      <c r="AF326" s="236"/>
    </row>
    <row r="327" spans="1:32" s="220" customFormat="1" ht="14.4" hidden="1" x14ac:dyDescent="0.3">
      <c r="A327" s="226" t="s">
        <v>6935</v>
      </c>
      <c r="B327" s="288" t="s">
        <v>7401</v>
      </c>
      <c r="C327" s="274">
        <v>0</v>
      </c>
      <c r="D327" s="274">
        <v>0</v>
      </c>
      <c r="E327" s="233">
        <f t="shared" si="33"/>
        <v>42.6</v>
      </c>
      <c r="F327" s="233">
        <f t="shared" si="34"/>
        <v>40</v>
      </c>
      <c r="G327" s="178"/>
      <c r="H327" s="233">
        <f t="shared" si="35"/>
        <v>2.6000000000000014</v>
      </c>
      <c r="I327" s="221"/>
      <c r="J327" s="233">
        <v>0</v>
      </c>
      <c r="K327" s="233">
        <v>0</v>
      </c>
      <c r="L327" s="178"/>
      <c r="M327" s="233">
        <f t="shared" si="36"/>
        <v>0</v>
      </c>
      <c r="N327" s="221"/>
      <c r="O327" s="233">
        <v>42.6</v>
      </c>
      <c r="P327" s="233">
        <v>40</v>
      </c>
      <c r="Q327" s="178"/>
      <c r="R327" s="233">
        <f t="shared" si="37"/>
        <v>2.6000000000000014</v>
      </c>
      <c r="S327" s="221"/>
      <c r="T327" s="219">
        <v>0</v>
      </c>
      <c r="U327" s="219">
        <v>0</v>
      </c>
      <c r="V327" s="178">
        <v>0</v>
      </c>
      <c r="W327" s="219">
        <f t="shared" si="38"/>
        <v>0</v>
      </c>
      <c r="X327" s="221"/>
      <c r="Y327" s="219">
        <v>0</v>
      </c>
      <c r="Z327" s="219">
        <v>0</v>
      </c>
      <c r="AA327" s="178">
        <v>0</v>
      </c>
      <c r="AB327" s="219">
        <f t="shared" si="39"/>
        <v>0</v>
      </c>
      <c r="AC327" s="236"/>
      <c r="AE327" s="236"/>
      <c r="AF327" s="236"/>
    </row>
    <row r="328" spans="1:32" s="220" customFormat="1" ht="14.4" hidden="1" x14ac:dyDescent="0.3">
      <c r="A328" s="226" t="s">
        <v>6936</v>
      </c>
      <c r="B328" s="288" t="s">
        <v>7402</v>
      </c>
      <c r="C328" s="274">
        <v>0</v>
      </c>
      <c r="D328" s="274">
        <v>0</v>
      </c>
      <c r="E328" s="233">
        <f t="shared" si="33"/>
        <v>375.00099999999998</v>
      </c>
      <c r="F328" s="233">
        <f t="shared" si="34"/>
        <v>0</v>
      </c>
      <c r="G328" s="178"/>
      <c r="H328" s="233">
        <f t="shared" si="35"/>
        <v>375.00099999999998</v>
      </c>
      <c r="I328" s="221"/>
      <c r="J328" s="233">
        <v>375.00099999999998</v>
      </c>
      <c r="K328" s="233">
        <v>0</v>
      </c>
      <c r="L328" s="178"/>
      <c r="M328" s="233">
        <f t="shared" si="36"/>
        <v>375.00099999999998</v>
      </c>
      <c r="N328" s="221"/>
      <c r="O328" s="233">
        <v>0</v>
      </c>
      <c r="P328" s="233">
        <v>0</v>
      </c>
      <c r="Q328" s="178"/>
      <c r="R328" s="233">
        <f t="shared" si="37"/>
        <v>0</v>
      </c>
      <c r="S328" s="221"/>
      <c r="T328" s="219">
        <v>0</v>
      </c>
      <c r="U328" s="219">
        <v>0</v>
      </c>
      <c r="V328" s="178">
        <v>0</v>
      </c>
      <c r="W328" s="219">
        <f t="shared" si="38"/>
        <v>0</v>
      </c>
      <c r="X328" s="221"/>
      <c r="Y328" s="219">
        <v>0</v>
      </c>
      <c r="Z328" s="219">
        <v>0</v>
      </c>
      <c r="AA328" s="178">
        <v>0</v>
      </c>
      <c r="AB328" s="219">
        <f t="shared" si="39"/>
        <v>0</v>
      </c>
      <c r="AC328" s="236"/>
      <c r="AE328" s="236"/>
      <c r="AF328" s="236"/>
    </row>
    <row r="329" spans="1:32" s="220" customFormat="1" ht="14.4" hidden="1" x14ac:dyDescent="0.3">
      <c r="A329" s="226" t="s">
        <v>6937</v>
      </c>
      <c r="B329" s="288" t="s">
        <v>7403</v>
      </c>
      <c r="C329" s="274">
        <v>0</v>
      </c>
      <c r="D329" s="274">
        <v>0</v>
      </c>
      <c r="E329" s="233">
        <f t="shared" si="33"/>
        <v>432.54</v>
      </c>
      <c r="F329" s="233">
        <f t="shared" si="34"/>
        <v>326.85391199999998</v>
      </c>
      <c r="G329" s="178"/>
      <c r="H329" s="233">
        <f t="shared" si="35"/>
        <v>105.68608800000004</v>
      </c>
      <c r="I329" s="221"/>
      <c r="J329" s="233">
        <v>432.54</v>
      </c>
      <c r="K329" s="233">
        <v>326.85391199999998</v>
      </c>
      <c r="L329" s="178"/>
      <c r="M329" s="233">
        <f t="shared" si="36"/>
        <v>105.68608800000004</v>
      </c>
      <c r="N329" s="221"/>
      <c r="O329" s="233">
        <v>0</v>
      </c>
      <c r="P329" s="233">
        <v>0</v>
      </c>
      <c r="Q329" s="178"/>
      <c r="R329" s="233">
        <f t="shared" si="37"/>
        <v>0</v>
      </c>
      <c r="S329" s="221"/>
      <c r="T329" s="219">
        <v>0</v>
      </c>
      <c r="U329" s="219">
        <v>0</v>
      </c>
      <c r="V329" s="178">
        <v>0</v>
      </c>
      <c r="W329" s="219">
        <f t="shared" si="38"/>
        <v>0</v>
      </c>
      <c r="X329" s="221"/>
      <c r="Y329" s="219">
        <v>0</v>
      </c>
      <c r="Z329" s="219">
        <v>0</v>
      </c>
      <c r="AA329" s="178">
        <v>0</v>
      </c>
      <c r="AB329" s="219">
        <f t="shared" si="39"/>
        <v>0</v>
      </c>
      <c r="AC329" s="236"/>
      <c r="AE329" s="236"/>
      <c r="AF329" s="236"/>
    </row>
    <row r="330" spans="1:32" s="220" customFormat="1" ht="14.4" hidden="1" x14ac:dyDescent="0.3">
      <c r="A330" s="226" t="s">
        <v>6938</v>
      </c>
      <c r="B330" s="288" t="s">
        <v>7404</v>
      </c>
      <c r="C330" s="274">
        <v>0</v>
      </c>
      <c r="D330" s="274">
        <v>0</v>
      </c>
      <c r="E330" s="233">
        <f t="shared" ref="E330:E375" si="40">+J330+O330+T330+Y330</f>
        <v>143</v>
      </c>
      <c r="F330" s="233">
        <f t="shared" ref="F330:F375" si="41">+K330+P330+U330+Z330</f>
        <v>41.574933999999999</v>
      </c>
      <c r="G330" s="178"/>
      <c r="H330" s="233">
        <f t="shared" ref="H330:H375" si="42">+E330-F330</f>
        <v>101.425066</v>
      </c>
      <c r="I330" s="221"/>
      <c r="J330" s="233">
        <v>143</v>
      </c>
      <c r="K330" s="233">
        <v>41.574933999999999</v>
      </c>
      <c r="L330" s="178"/>
      <c r="M330" s="233">
        <f t="shared" ref="M330:M375" si="43">+J330-K330</f>
        <v>101.425066</v>
      </c>
      <c r="N330" s="221"/>
      <c r="O330" s="233">
        <v>0</v>
      </c>
      <c r="P330" s="233">
        <v>0</v>
      </c>
      <c r="Q330" s="178"/>
      <c r="R330" s="233">
        <f t="shared" ref="R330:R375" si="44">+O330-P330</f>
        <v>0</v>
      </c>
      <c r="S330" s="221"/>
      <c r="T330" s="219">
        <v>0</v>
      </c>
      <c r="U330" s="219">
        <v>0</v>
      </c>
      <c r="V330" s="178">
        <v>0</v>
      </c>
      <c r="W330" s="219">
        <f t="shared" ref="W330:W375" si="45">+T330-U330</f>
        <v>0</v>
      </c>
      <c r="X330" s="221"/>
      <c r="Y330" s="219">
        <v>0</v>
      </c>
      <c r="Z330" s="219">
        <v>0</v>
      </c>
      <c r="AA330" s="178">
        <v>0</v>
      </c>
      <c r="AB330" s="219">
        <f t="shared" ref="AB330:AB375" si="46">+Y330-Z330</f>
        <v>0</v>
      </c>
      <c r="AC330" s="236"/>
      <c r="AE330" s="236"/>
      <c r="AF330" s="236"/>
    </row>
    <row r="331" spans="1:32" s="220" customFormat="1" ht="14.4" hidden="1" x14ac:dyDescent="0.3">
      <c r="A331" s="226" t="s">
        <v>6939</v>
      </c>
      <c r="B331" s="288" t="s">
        <v>7405</v>
      </c>
      <c r="C331" s="274">
        <v>0</v>
      </c>
      <c r="D331" s="274">
        <v>0</v>
      </c>
      <c r="E331" s="233">
        <f t="shared" si="40"/>
        <v>165.0248</v>
      </c>
      <c r="F331" s="233">
        <f t="shared" si="41"/>
        <v>69.846400000000003</v>
      </c>
      <c r="G331" s="178"/>
      <c r="H331" s="233">
        <f t="shared" si="42"/>
        <v>95.178399999999996</v>
      </c>
      <c r="I331" s="221"/>
      <c r="J331" s="233">
        <v>165.0248</v>
      </c>
      <c r="K331" s="233">
        <v>69.846400000000003</v>
      </c>
      <c r="L331" s="178"/>
      <c r="M331" s="233">
        <f t="shared" si="43"/>
        <v>95.178399999999996</v>
      </c>
      <c r="N331" s="221"/>
      <c r="O331" s="233">
        <v>0</v>
      </c>
      <c r="P331" s="233">
        <v>0</v>
      </c>
      <c r="Q331" s="178"/>
      <c r="R331" s="233">
        <f t="shared" si="44"/>
        <v>0</v>
      </c>
      <c r="S331" s="221"/>
      <c r="T331" s="219">
        <v>0</v>
      </c>
      <c r="U331" s="219">
        <v>0</v>
      </c>
      <c r="V331" s="178">
        <v>0</v>
      </c>
      <c r="W331" s="219">
        <f t="shared" si="45"/>
        <v>0</v>
      </c>
      <c r="X331" s="221"/>
      <c r="Y331" s="219">
        <v>0</v>
      </c>
      <c r="Z331" s="219">
        <v>0</v>
      </c>
      <c r="AA331" s="178">
        <v>0</v>
      </c>
      <c r="AB331" s="219">
        <f t="shared" si="46"/>
        <v>0</v>
      </c>
      <c r="AC331" s="236"/>
      <c r="AE331" s="236"/>
      <c r="AF331" s="236"/>
    </row>
    <row r="332" spans="1:32" s="220" customFormat="1" ht="14.4" hidden="1" x14ac:dyDescent="0.3">
      <c r="A332" s="226" t="s">
        <v>6940</v>
      </c>
      <c r="B332" s="288" t="s">
        <v>7406</v>
      </c>
      <c r="C332" s="274">
        <v>0</v>
      </c>
      <c r="D332" s="274">
        <v>0</v>
      </c>
      <c r="E332" s="233">
        <f t="shared" si="40"/>
        <v>475.5</v>
      </c>
      <c r="F332" s="233">
        <f t="shared" si="41"/>
        <v>467.99</v>
      </c>
      <c r="G332" s="178"/>
      <c r="H332" s="233">
        <f t="shared" si="42"/>
        <v>7.5099999999999909</v>
      </c>
      <c r="I332" s="221"/>
      <c r="J332" s="233">
        <v>444</v>
      </c>
      <c r="K332" s="233">
        <v>442.99</v>
      </c>
      <c r="L332" s="178"/>
      <c r="M332" s="233">
        <f t="shared" si="43"/>
        <v>1.0099999999999909</v>
      </c>
      <c r="N332" s="221"/>
      <c r="O332" s="233">
        <v>31.5</v>
      </c>
      <c r="P332" s="233">
        <v>25</v>
      </c>
      <c r="Q332" s="178"/>
      <c r="R332" s="233">
        <f t="shared" si="44"/>
        <v>6.5</v>
      </c>
      <c r="S332" s="221"/>
      <c r="T332" s="219">
        <v>0</v>
      </c>
      <c r="U332" s="219">
        <v>0</v>
      </c>
      <c r="V332" s="178">
        <v>0</v>
      </c>
      <c r="W332" s="219">
        <f t="shared" si="45"/>
        <v>0</v>
      </c>
      <c r="X332" s="221"/>
      <c r="Y332" s="219">
        <v>0</v>
      </c>
      <c r="Z332" s="219">
        <v>0</v>
      </c>
      <c r="AA332" s="178">
        <v>0</v>
      </c>
      <c r="AB332" s="219">
        <f t="shared" si="46"/>
        <v>0</v>
      </c>
      <c r="AC332" s="236"/>
      <c r="AE332" s="236"/>
      <c r="AF332" s="236"/>
    </row>
    <row r="333" spans="1:32" s="220" customFormat="1" ht="14.4" hidden="1" x14ac:dyDescent="0.3">
      <c r="A333" s="226" t="s">
        <v>6941</v>
      </c>
      <c r="B333" s="288" t="s">
        <v>7407</v>
      </c>
      <c r="C333" s="274">
        <v>0</v>
      </c>
      <c r="D333" s="274">
        <v>0</v>
      </c>
      <c r="E333" s="233">
        <f t="shared" si="40"/>
        <v>17.510000000000002</v>
      </c>
      <c r="F333" s="233">
        <f t="shared" si="41"/>
        <v>17.510000000000002</v>
      </c>
      <c r="G333" s="178"/>
      <c r="H333" s="233">
        <f t="shared" si="42"/>
        <v>0</v>
      </c>
      <c r="I333" s="221"/>
      <c r="J333" s="233">
        <v>17.510000000000002</v>
      </c>
      <c r="K333" s="233">
        <v>17.510000000000002</v>
      </c>
      <c r="L333" s="178"/>
      <c r="M333" s="233">
        <f t="shared" si="43"/>
        <v>0</v>
      </c>
      <c r="N333" s="221"/>
      <c r="O333" s="233">
        <v>0</v>
      </c>
      <c r="P333" s="233">
        <v>0</v>
      </c>
      <c r="Q333" s="178"/>
      <c r="R333" s="233">
        <f t="shared" si="44"/>
        <v>0</v>
      </c>
      <c r="S333" s="221"/>
      <c r="T333" s="219">
        <v>0</v>
      </c>
      <c r="U333" s="219">
        <v>0</v>
      </c>
      <c r="V333" s="178">
        <v>0</v>
      </c>
      <c r="W333" s="219">
        <f t="shared" si="45"/>
        <v>0</v>
      </c>
      <c r="X333" s="221"/>
      <c r="Y333" s="219">
        <v>0</v>
      </c>
      <c r="Z333" s="219">
        <v>0</v>
      </c>
      <c r="AA333" s="178">
        <v>0</v>
      </c>
      <c r="AB333" s="219">
        <f t="shared" si="46"/>
        <v>0</v>
      </c>
      <c r="AC333" s="236"/>
      <c r="AE333" s="236"/>
      <c r="AF333" s="236"/>
    </row>
    <row r="334" spans="1:32" s="220" customFormat="1" ht="14.4" hidden="1" x14ac:dyDescent="0.3">
      <c r="A334" s="226" t="s">
        <v>6942</v>
      </c>
      <c r="B334" s="288" t="s">
        <v>7408</v>
      </c>
      <c r="C334" s="274">
        <v>0</v>
      </c>
      <c r="D334" s="274">
        <v>0</v>
      </c>
      <c r="E334" s="233">
        <f t="shared" si="40"/>
        <v>40</v>
      </c>
      <c r="F334" s="233">
        <f t="shared" si="41"/>
        <v>20.7104</v>
      </c>
      <c r="G334" s="178"/>
      <c r="H334" s="233">
        <f t="shared" si="42"/>
        <v>19.2896</v>
      </c>
      <c r="I334" s="221"/>
      <c r="J334" s="233">
        <v>40</v>
      </c>
      <c r="K334" s="233">
        <v>20.7104</v>
      </c>
      <c r="L334" s="178"/>
      <c r="M334" s="233">
        <f t="shared" si="43"/>
        <v>19.2896</v>
      </c>
      <c r="N334" s="221"/>
      <c r="O334" s="233">
        <v>0</v>
      </c>
      <c r="P334" s="233">
        <v>0</v>
      </c>
      <c r="Q334" s="178"/>
      <c r="R334" s="233">
        <f t="shared" si="44"/>
        <v>0</v>
      </c>
      <c r="S334" s="221"/>
      <c r="T334" s="219">
        <v>0</v>
      </c>
      <c r="U334" s="219">
        <v>0</v>
      </c>
      <c r="V334" s="178">
        <v>0</v>
      </c>
      <c r="W334" s="219">
        <f t="shared" si="45"/>
        <v>0</v>
      </c>
      <c r="X334" s="221"/>
      <c r="Y334" s="219">
        <v>0</v>
      </c>
      <c r="Z334" s="219">
        <v>0</v>
      </c>
      <c r="AA334" s="178">
        <v>0</v>
      </c>
      <c r="AB334" s="219">
        <f t="shared" si="46"/>
        <v>0</v>
      </c>
      <c r="AC334" s="236"/>
      <c r="AE334" s="236"/>
      <c r="AF334" s="236"/>
    </row>
    <row r="335" spans="1:32" s="220" customFormat="1" ht="14.4" hidden="1" x14ac:dyDescent="0.3">
      <c r="A335" s="226" t="s">
        <v>6943</v>
      </c>
      <c r="B335" s="288" t="s">
        <v>7409</v>
      </c>
      <c r="C335" s="274">
        <v>8.4228000000000005</v>
      </c>
      <c r="D335" s="274">
        <v>7.50779687</v>
      </c>
      <c r="E335" s="233">
        <f t="shared" si="40"/>
        <v>514.72349999999994</v>
      </c>
      <c r="F335" s="233">
        <f t="shared" si="41"/>
        <v>409.90061880000007</v>
      </c>
      <c r="G335" s="178"/>
      <c r="H335" s="233">
        <f t="shared" si="42"/>
        <v>104.82288119999987</v>
      </c>
      <c r="I335" s="221"/>
      <c r="J335" s="233">
        <v>514.72349999999994</v>
      </c>
      <c r="K335" s="233">
        <v>409.90061880000007</v>
      </c>
      <c r="L335" s="178"/>
      <c r="M335" s="233">
        <f t="shared" si="43"/>
        <v>104.82288119999987</v>
      </c>
      <c r="N335" s="221"/>
      <c r="O335" s="233">
        <v>0</v>
      </c>
      <c r="P335" s="233">
        <v>0</v>
      </c>
      <c r="Q335" s="178"/>
      <c r="R335" s="233">
        <f t="shared" si="44"/>
        <v>0</v>
      </c>
      <c r="S335" s="221"/>
      <c r="T335" s="219">
        <v>0</v>
      </c>
      <c r="U335" s="219">
        <v>0</v>
      </c>
      <c r="V335" s="178">
        <v>0</v>
      </c>
      <c r="W335" s="219">
        <f t="shared" si="45"/>
        <v>0</v>
      </c>
      <c r="X335" s="221"/>
      <c r="Y335" s="219">
        <v>0</v>
      </c>
      <c r="Z335" s="219">
        <v>0</v>
      </c>
      <c r="AA335" s="178">
        <v>0</v>
      </c>
      <c r="AB335" s="219">
        <f t="shared" si="46"/>
        <v>0</v>
      </c>
      <c r="AC335" s="236"/>
      <c r="AE335" s="236"/>
      <c r="AF335" s="236"/>
    </row>
    <row r="336" spans="1:32" s="220" customFormat="1" ht="14.4" hidden="1" x14ac:dyDescent="0.3">
      <c r="A336" s="226" t="s">
        <v>6944</v>
      </c>
      <c r="B336" s="288" t="s">
        <v>7410</v>
      </c>
      <c r="C336" s="274">
        <v>0</v>
      </c>
      <c r="D336" s="274">
        <v>0</v>
      </c>
      <c r="E336" s="233">
        <f t="shared" si="40"/>
        <v>2193.3138000000004</v>
      </c>
      <c r="F336" s="233">
        <f t="shared" si="41"/>
        <v>2008.3339202999998</v>
      </c>
      <c r="G336" s="178"/>
      <c r="H336" s="233">
        <f t="shared" si="42"/>
        <v>184.97987970000054</v>
      </c>
      <c r="I336" s="221"/>
      <c r="J336" s="233">
        <v>2193.3138000000004</v>
      </c>
      <c r="K336" s="233">
        <v>2008.3339202999998</v>
      </c>
      <c r="L336" s="178"/>
      <c r="M336" s="233">
        <f t="shared" si="43"/>
        <v>184.97987970000054</v>
      </c>
      <c r="N336" s="221"/>
      <c r="O336" s="233">
        <v>0</v>
      </c>
      <c r="P336" s="233">
        <v>0</v>
      </c>
      <c r="Q336" s="178"/>
      <c r="R336" s="233">
        <f t="shared" si="44"/>
        <v>0</v>
      </c>
      <c r="S336" s="221"/>
      <c r="T336" s="219">
        <v>0</v>
      </c>
      <c r="U336" s="219">
        <v>0</v>
      </c>
      <c r="V336" s="178">
        <v>0</v>
      </c>
      <c r="W336" s="219">
        <f t="shared" si="45"/>
        <v>0</v>
      </c>
      <c r="X336" s="221"/>
      <c r="Y336" s="219">
        <v>0</v>
      </c>
      <c r="Z336" s="219">
        <v>0</v>
      </c>
      <c r="AA336" s="178">
        <v>0</v>
      </c>
      <c r="AB336" s="219">
        <f t="shared" si="46"/>
        <v>0</v>
      </c>
      <c r="AC336" s="236"/>
      <c r="AE336" s="236"/>
      <c r="AF336" s="236"/>
    </row>
    <row r="337" spans="1:32" s="220" customFormat="1" ht="14.4" hidden="1" x14ac:dyDescent="0.3">
      <c r="A337" s="226" t="s">
        <v>6945</v>
      </c>
      <c r="B337" s="288" t="s">
        <v>7411</v>
      </c>
      <c r="C337" s="274">
        <v>0</v>
      </c>
      <c r="D337" s="274">
        <v>0</v>
      </c>
      <c r="E337" s="233">
        <f t="shared" si="40"/>
        <v>81227.275599999994</v>
      </c>
      <c r="F337" s="233">
        <f t="shared" si="41"/>
        <v>69834.313611919992</v>
      </c>
      <c r="G337" s="178"/>
      <c r="H337" s="233">
        <f t="shared" si="42"/>
        <v>11392.961988080002</v>
      </c>
      <c r="I337" s="221"/>
      <c r="J337" s="233">
        <v>81227.275599999994</v>
      </c>
      <c r="K337" s="233">
        <v>69834.313611919992</v>
      </c>
      <c r="L337" s="178"/>
      <c r="M337" s="233">
        <f t="shared" si="43"/>
        <v>11392.961988080002</v>
      </c>
      <c r="N337" s="221"/>
      <c r="O337" s="233">
        <v>0</v>
      </c>
      <c r="P337" s="233">
        <v>0</v>
      </c>
      <c r="Q337" s="178"/>
      <c r="R337" s="233">
        <f t="shared" si="44"/>
        <v>0</v>
      </c>
      <c r="S337" s="221"/>
      <c r="T337" s="219">
        <v>0</v>
      </c>
      <c r="U337" s="219">
        <v>0</v>
      </c>
      <c r="V337" s="178">
        <v>0</v>
      </c>
      <c r="W337" s="219">
        <f t="shared" si="45"/>
        <v>0</v>
      </c>
      <c r="X337" s="221"/>
      <c r="Y337" s="219">
        <v>0</v>
      </c>
      <c r="Z337" s="219">
        <v>0</v>
      </c>
      <c r="AA337" s="178">
        <v>0</v>
      </c>
      <c r="AB337" s="219">
        <f t="shared" si="46"/>
        <v>0</v>
      </c>
      <c r="AC337" s="236"/>
      <c r="AE337" s="236"/>
      <c r="AF337" s="236"/>
    </row>
    <row r="338" spans="1:32" s="220" customFormat="1" ht="13.2" x14ac:dyDescent="0.3">
      <c r="A338" s="212" t="s">
        <v>382</v>
      </c>
      <c r="B338" s="300" t="s">
        <v>7487</v>
      </c>
      <c r="C338" s="274">
        <v>6.0697000000000001</v>
      </c>
      <c r="D338" s="274">
        <v>6.0697000000000001</v>
      </c>
      <c r="E338" s="213">
        <f>+J338+O338+T338+Y338-C338</f>
        <v>47483.046399999999</v>
      </c>
      <c r="F338" s="213">
        <f>+K338+P338+U338+Z338-D338</f>
        <v>23532.01521723</v>
      </c>
      <c r="G338" s="178"/>
      <c r="H338" s="213">
        <f t="shared" si="42"/>
        <v>23951.031182769999</v>
      </c>
      <c r="I338" s="214"/>
      <c r="J338" s="213">
        <v>43520.7428</v>
      </c>
      <c r="K338" s="213">
        <v>21931.869512230001</v>
      </c>
      <c r="L338" s="178"/>
      <c r="M338" s="213">
        <f t="shared" si="43"/>
        <v>21588.873287769999</v>
      </c>
      <c r="N338" s="214"/>
      <c r="O338" s="213">
        <v>3968.3732999999997</v>
      </c>
      <c r="P338" s="213">
        <v>1606.2154050000001</v>
      </c>
      <c r="Q338" s="178"/>
      <c r="R338" s="213">
        <f t="shared" si="44"/>
        <v>2362.1578949999994</v>
      </c>
      <c r="S338" s="214"/>
      <c r="T338" s="213">
        <v>0</v>
      </c>
      <c r="U338" s="213">
        <v>0</v>
      </c>
      <c r="V338" s="178">
        <v>0</v>
      </c>
      <c r="W338" s="213">
        <f t="shared" si="45"/>
        <v>0</v>
      </c>
      <c r="X338" s="214"/>
      <c r="Y338" s="213">
        <v>0</v>
      </c>
      <c r="Z338" s="213">
        <v>0</v>
      </c>
      <c r="AA338" s="178">
        <v>0</v>
      </c>
      <c r="AB338" s="213">
        <f t="shared" si="46"/>
        <v>0</v>
      </c>
      <c r="AC338" s="236"/>
      <c r="AE338" s="236"/>
      <c r="AF338" s="236"/>
    </row>
    <row r="339" spans="1:32" s="220" customFormat="1" ht="14.4" hidden="1" x14ac:dyDescent="0.3">
      <c r="A339" s="226" t="s">
        <v>6946</v>
      </c>
      <c r="B339" s="288" t="s">
        <v>7412</v>
      </c>
      <c r="C339" s="274">
        <v>0</v>
      </c>
      <c r="D339" s="274">
        <v>0</v>
      </c>
      <c r="E339" s="233">
        <f t="shared" si="40"/>
        <v>23</v>
      </c>
      <c r="F339" s="233">
        <f t="shared" si="41"/>
        <v>8.0850000000000009</v>
      </c>
      <c r="G339" s="178"/>
      <c r="H339" s="233">
        <f t="shared" si="42"/>
        <v>14.914999999999999</v>
      </c>
      <c r="I339" s="221"/>
      <c r="J339" s="233">
        <v>0</v>
      </c>
      <c r="K339" s="233">
        <v>0</v>
      </c>
      <c r="L339" s="178"/>
      <c r="M339" s="233">
        <f t="shared" si="43"/>
        <v>0</v>
      </c>
      <c r="N339" s="221"/>
      <c r="O339" s="233">
        <v>23</v>
      </c>
      <c r="P339" s="233">
        <v>8.0850000000000009</v>
      </c>
      <c r="Q339" s="178"/>
      <c r="R339" s="233">
        <f t="shared" si="44"/>
        <v>14.914999999999999</v>
      </c>
      <c r="S339" s="221"/>
      <c r="T339" s="219">
        <v>0</v>
      </c>
      <c r="U339" s="219">
        <v>0</v>
      </c>
      <c r="V339" s="178">
        <v>0</v>
      </c>
      <c r="W339" s="219">
        <f t="shared" si="45"/>
        <v>0</v>
      </c>
      <c r="X339" s="221"/>
      <c r="Y339" s="219">
        <v>0</v>
      </c>
      <c r="Z339" s="219">
        <v>0</v>
      </c>
      <c r="AA339" s="178">
        <v>0</v>
      </c>
      <c r="AB339" s="219">
        <f t="shared" si="46"/>
        <v>0</v>
      </c>
      <c r="AC339" s="236"/>
      <c r="AE339" s="236"/>
      <c r="AF339" s="236"/>
    </row>
    <row r="340" spans="1:32" s="221" customFormat="1" ht="14.4" hidden="1" x14ac:dyDescent="0.3">
      <c r="A340" s="226" t="s">
        <v>6947</v>
      </c>
      <c r="B340" s="288" t="s">
        <v>7413</v>
      </c>
      <c r="C340" s="274">
        <v>0</v>
      </c>
      <c r="D340" s="274">
        <v>0</v>
      </c>
      <c r="E340" s="233">
        <f t="shared" si="40"/>
        <v>440</v>
      </c>
      <c r="F340" s="233">
        <f t="shared" si="41"/>
        <v>377.87707301</v>
      </c>
      <c r="G340" s="178"/>
      <c r="H340" s="233">
        <f t="shared" si="42"/>
        <v>62.122926989999996</v>
      </c>
      <c r="J340" s="233">
        <v>440</v>
      </c>
      <c r="K340" s="233">
        <v>377.87707301</v>
      </c>
      <c r="L340" s="178"/>
      <c r="M340" s="233">
        <f t="shared" si="43"/>
        <v>62.122926989999996</v>
      </c>
      <c r="O340" s="233">
        <v>0</v>
      </c>
      <c r="P340" s="233">
        <v>0</v>
      </c>
      <c r="Q340" s="178"/>
      <c r="R340" s="233">
        <f t="shared" si="44"/>
        <v>0</v>
      </c>
      <c r="T340" s="219">
        <v>0</v>
      </c>
      <c r="U340" s="219">
        <v>0</v>
      </c>
      <c r="V340" s="178">
        <v>0</v>
      </c>
      <c r="W340" s="219">
        <f t="shared" si="45"/>
        <v>0</v>
      </c>
      <c r="Y340" s="219">
        <v>0</v>
      </c>
      <c r="Z340" s="219">
        <v>0</v>
      </c>
      <c r="AA340" s="178">
        <v>0</v>
      </c>
      <c r="AB340" s="219">
        <f t="shared" si="46"/>
        <v>0</v>
      </c>
      <c r="AC340" s="236"/>
      <c r="AD340" s="220"/>
      <c r="AE340" s="236"/>
      <c r="AF340" s="236"/>
    </row>
    <row r="341" spans="1:32" s="220" customFormat="1" ht="14.4" hidden="1" x14ac:dyDescent="0.3">
      <c r="A341" s="226" t="s">
        <v>6948</v>
      </c>
      <c r="B341" s="288" t="s">
        <v>7414</v>
      </c>
      <c r="C341" s="274">
        <v>0</v>
      </c>
      <c r="D341" s="274">
        <v>0</v>
      </c>
      <c r="E341" s="233">
        <f t="shared" si="40"/>
        <v>60.2</v>
      </c>
      <c r="F341" s="233">
        <f t="shared" si="41"/>
        <v>56.2</v>
      </c>
      <c r="G341" s="178"/>
      <c r="H341" s="233">
        <f t="shared" si="42"/>
        <v>4</v>
      </c>
      <c r="I341" s="221"/>
      <c r="J341" s="233">
        <v>0</v>
      </c>
      <c r="K341" s="233">
        <v>0</v>
      </c>
      <c r="L341" s="178"/>
      <c r="M341" s="233">
        <f t="shared" si="43"/>
        <v>0</v>
      </c>
      <c r="N341" s="221"/>
      <c r="O341" s="233">
        <v>60.2</v>
      </c>
      <c r="P341" s="233">
        <v>56.2</v>
      </c>
      <c r="Q341" s="178"/>
      <c r="R341" s="233">
        <f t="shared" si="44"/>
        <v>4</v>
      </c>
      <c r="S341" s="221"/>
      <c r="T341" s="219">
        <v>0</v>
      </c>
      <c r="U341" s="219">
        <v>0</v>
      </c>
      <c r="V341" s="178">
        <v>0</v>
      </c>
      <c r="W341" s="219">
        <f t="shared" si="45"/>
        <v>0</v>
      </c>
      <c r="X341" s="221"/>
      <c r="Y341" s="219">
        <v>0</v>
      </c>
      <c r="Z341" s="219">
        <v>0</v>
      </c>
      <c r="AA341" s="178">
        <v>0</v>
      </c>
      <c r="AB341" s="219">
        <f t="shared" si="46"/>
        <v>0</v>
      </c>
      <c r="AC341" s="236"/>
      <c r="AE341" s="236"/>
      <c r="AF341" s="236"/>
    </row>
    <row r="342" spans="1:32" s="220" customFormat="1" ht="14.4" hidden="1" x14ac:dyDescent="0.3">
      <c r="A342" s="226" t="s">
        <v>6949</v>
      </c>
      <c r="B342" s="288" t="s">
        <v>7415</v>
      </c>
      <c r="C342" s="274">
        <v>6.0697000000000001</v>
      </c>
      <c r="D342" s="274">
        <v>6.0697000000000001</v>
      </c>
      <c r="E342" s="233">
        <f t="shared" si="40"/>
        <v>4071.5910999999996</v>
      </c>
      <c r="F342" s="233">
        <f t="shared" si="41"/>
        <v>1701.0771479999999</v>
      </c>
      <c r="G342" s="178"/>
      <c r="H342" s="233">
        <f t="shared" si="42"/>
        <v>2370.5139519999998</v>
      </c>
      <c r="I342" s="221"/>
      <c r="J342" s="233">
        <v>187.11779999999999</v>
      </c>
      <c r="K342" s="233">
        <v>159.446743</v>
      </c>
      <c r="L342" s="178"/>
      <c r="M342" s="233">
        <f t="shared" si="43"/>
        <v>27.67105699999999</v>
      </c>
      <c r="N342" s="221"/>
      <c r="O342" s="233">
        <v>3884.4732999999997</v>
      </c>
      <c r="P342" s="233">
        <v>1541.6304049999999</v>
      </c>
      <c r="Q342" s="178"/>
      <c r="R342" s="233">
        <f t="shared" si="44"/>
        <v>2342.8428949999998</v>
      </c>
      <c r="S342" s="221"/>
      <c r="T342" s="219">
        <v>0</v>
      </c>
      <c r="U342" s="219">
        <v>0</v>
      </c>
      <c r="V342" s="178">
        <v>0</v>
      </c>
      <c r="W342" s="219">
        <f t="shared" si="45"/>
        <v>0</v>
      </c>
      <c r="X342" s="221"/>
      <c r="Y342" s="219">
        <v>0</v>
      </c>
      <c r="Z342" s="219">
        <v>0</v>
      </c>
      <c r="AA342" s="178">
        <v>0</v>
      </c>
      <c r="AB342" s="219">
        <f t="shared" si="46"/>
        <v>0</v>
      </c>
      <c r="AC342" s="236"/>
      <c r="AE342" s="236"/>
      <c r="AF342" s="236"/>
    </row>
    <row r="343" spans="1:32" s="220" customFormat="1" ht="14.4" hidden="1" x14ac:dyDescent="0.3">
      <c r="A343" s="226" t="s">
        <v>6950</v>
      </c>
      <c r="B343" s="288" t="s">
        <v>7416</v>
      </c>
      <c r="C343" s="274">
        <v>0</v>
      </c>
      <c r="D343" s="274">
        <v>0</v>
      </c>
      <c r="E343" s="233">
        <f t="shared" si="40"/>
        <v>35.700000000000003</v>
      </c>
      <c r="F343" s="233">
        <f t="shared" si="41"/>
        <v>35.299393999999999</v>
      </c>
      <c r="G343" s="178"/>
      <c r="H343" s="233">
        <f t="shared" si="42"/>
        <v>0.40060600000000335</v>
      </c>
      <c r="I343" s="221"/>
      <c r="J343" s="233">
        <v>35</v>
      </c>
      <c r="K343" s="233">
        <v>34.999394000000002</v>
      </c>
      <c r="L343" s="178"/>
      <c r="M343" s="233">
        <f t="shared" si="43"/>
        <v>6.0599999999766396E-4</v>
      </c>
      <c r="N343" s="221"/>
      <c r="O343" s="233">
        <v>0.7</v>
      </c>
      <c r="P343" s="233">
        <v>0.3</v>
      </c>
      <c r="Q343" s="178"/>
      <c r="R343" s="233">
        <f t="shared" si="44"/>
        <v>0.39999999999999997</v>
      </c>
      <c r="S343" s="221"/>
      <c r="T343" s="219">
        <v>0</v>
      </c>
      <c r="U343" s="219">
        <v>0</v>
      </c>
      <c r="V343" s="178">
        <v>0</v>
      </c>
      <c r="W343" s="219">
        <f t="shared" si="45"/>
        <v>0</v>
      </c>
      <c r="X343" s="221"/>
      <c r="Y343" s="219">
        <v>0</v>
      </c>
      <c r="Z343" s="219">
        <v>0</v>
      </c>
      <c r="AA343" s="178">
        <v>0</v>
      </c>
      <c r="AB343" s="219">
        <f t="shared" si="46"/>
        <v>0</v>
      </c>
      <c r="AC343" s="236"/>
      <c r="AE343" s="236"/>
      <c r="AF343" s="236"/>
    </row>
    <row r="344" spans="1:32" s="220" customFormat="1" ht="14.4" hidden="1" x14ac:dyDescent="0.3">
      <c r="A344" s="232" t="s">
        <v>6951</v>
      </c>
      <c r="B344" s="288" t="s">
        <v>7417</v>
      </c>
      <c r="C344" s="274">
        <v>0</v>
      </c>
      <c r="D344" s="274">
        <v>0</v>
      </c>
      <c r="E344" s="233">
        <f t="shared" si="40"/>
        <v>42858.625</v>
      </c>
      <c r="F344" s="233">
        <f t="shared" si="41"/>
        <v>21359.546302220002</v>
      </c>
      <c r="G344" s="178"/>
      <c r="H344" s="233">
        <f t="shared" si="42"/>
        <v>21499.078697779998</v>
      </c>
      <c r="I344" s="215"/>
      <c r="J344" s="233">
        <v>42858.625</v>
      </c>
      <c r="K344" s="233">
        <v>21359.546302220002</v>
      </c>
      <c r="L344" s="178"/>
      <c r="M344" s="233">
        <f t="shared" si="43"/>
        <v>21499.078697779998</v>
      </c>
      <c r="N344" s="215"/>
      <c r="O344" s="233">
        <v>0</v>
      </c>
      <c r="P344" s="233">
        <v>0</v>
      </c>
      <c r="Q344" s="178"/>
      <c r="R344" s="233">
        <f t="shared" si="44"/>
        <v>0</v>
      </c>
      <c r="S344" s="215"/>
      <c r="T344" s="219">
        <v>0</v>
      </c>
      <c r="U344" s="219">
        <v>0</v>
      </c>
      <c r="V344" s="178">
        <v>0</v>
      </c>
      <c r="W344" s="233">
        <f t="shared" si="45"/>
        <v>0</v>
      </c>
      <c r="X344" s="215"/>
      <c r="Y344" s="233">
        <v>0</v>
      </c>
      <c r="Z344" s="233">
        <v>0</v>
      </c>
      <c r="AA344" s="178">
        <v>0</v>
      </c>
      <c r="AB344" s="233">
        <f t="shared" si="46"/>
        <v>0</v>
      </c>
      <c r="AC344" s="236"/>
      <c r="AE344" s="236"/>
      <c r="AF344" s="236"/>
    </row>
    <row r="345" spans="1:32" s="220" customFormat="1" ht="13.2" x14ac:dyDescent="0.3">
      <c r="A345" s="212" t="s">
        <v>383</v>
      </c>
      <c r="B345" s="300" t="s">
        <v>7488</v>
      </c>
      <c r="C345" s="274">
        <v>0</v>
      </c>
      <c r="D345" s="274">
        <v>0</v>
      </c>
      <c r="E345" s="213">
        <f>+J345+O345+T345+Y345-C345</f>
        <v>9756.0138000000006</v>
      </c>
      <c r="F345" s="213">
        <f>+K345+P345+U345+Z345-D345</f>
        <v>8793.0335699999996</v>
      </c>
      <c r="G345" s="178"/>
      <c r="H345" s="213">
        <f t="shared" si="42"/>
        <v>962.98023000000103</v>
      </c>
      <c r="I345" s="214"/>
      <c r="J345" s="213">
        <v>8000</v>
      </c>
      <c r="K345" s="213">
        <v>7630.5602824999996</v>
      </c>
      <c r="L345" s="178"/>
      <c r="M345" s="213">
        <f t="shared" si="43"/>
        <v>369.43971750000037</v>
      </c>
      <c r="N345" s="214"/>
      <c r="O345" s="213">
        <v>1756.0137999999997</v>
      </c>
      <c r="P345" s="213">
        <v>1162.4732875000002</v>
      </c>
      <c r="Q345" s="178"/>
      <c r="R345" s="213">
        <f t="shared" si="44"/>
        <v>593.54051249999952</v>
      </c>
      <c r="S345" s="214"/>
      <c r="T345" s="213">
        <v>0</v>
      </c>
      <c r="U345" s="213">
        <v>0</v>
      </c>
      <c r="V345" s="178">
        <v>0</v>
      </c>
      <c r="W345" s="213">
        <f t="shared" si="45"/>
        <v>0</v>
      </c>
      <c r="X345" s="214"/>
      <c r="Y345" s="213">
        <v>0</v>
      </c>
      <c r="Z345" s="213">
        <v>0</v>
      </c>
      <c r="AA345" s="178">
        <v>0</v>
      </c>
      <c r="AB345" s="213">
        <f t="shared" si="46"/>
        <v>0</v>
      </c>
      <c r="AC345" s="236"/>
      <c r="AE345" s="236"/>
      <c r="AF345" s="236"/>
    </row>
    <row r="346" spans="1:32" s="221" customFormat="1" ht="14.4" hidden="1" x14ac:dyDescent="0.3">
      <c r="A346" s="226" t="s">
        <v>6952</v>
      </c>
      <c r="B346" s="288" t="s">
        <v>7418</v>
      </c>
      <c r="C346" s="274">
        <v>0</v>
      </c>
      <c r="D346" s="274">
        <v>0</v>
      </c>
      <c r="E346" s="233">
        <f t="shared" si="40"/>
        <v>0</v>
      </c>
      <c r="F346" s="233">
        <f t="shared" si="41"/>
        <v>0</v>
      </c>
      <c r="G346" s="178"/>
      <c r="H346" s="233">
        <f t="shared" si="42"/>
        <v>0</v>
      </c>
      <c r="J346" s="233">
        <v>0</v>
      </c>
      <c r="K346" s="233">
        <v>0</v>
      </c>
      <c r="L346" s="178"/>
      <c r="M346" s="233">
        <f t="shared" si="43"/>
        <v>0</v>
      </c>
      <c r="O346" s="233">
        <v>0</v>
      </c>
      <c r="P346" s="233">
        <v>0</v>
      </c>
      <c r="Q346" s="178"/>
      <c r="R346" s="233">
        <f t="shared" si="44"/>
        <v>0</v>
      </c>
      <c r="T346" s="219">
        <v>0</v>
      </c>
      <c r="U346" s="219">
        <v>0</v>
      </c>
      <c r="V346" s="178">
        <v>0</v>
      </c>
      <c r="W346" s="219">
        <f t="shared" si="45"/>
        <v>0</v>
      </c>
      <c r="Y346" s="219">
        <v>0</v>
      </c>
      <c r="Z346" s="219">
        <v>0</v>
      </c>
      <c r="AA346" s="178">
        <v>0</v>
      </c>
      <c r="AB346" s="219">
        <f t="shared" si="46"/>
        <v>0</v>
      </c>
      <c r="AC346" s="236"/>
      <c r="AD346" s="220"/>
      <c r="AE346" s="236"/>
      <c r="AF346" s="236"/>
    </row>
    <row r="347" spans="1:32" s="220" customFormat="1" ht="14.4" hidden="1" x14ac:dyDescent="0.3">
      <c r="A347" s="226" t="s">
        <v>6953</v>
      </c>
      <c r="B347" s="288" t="s">
        <v>7419</v>
      </c>
      <c r="C347" s="274">
        <v>0</v>
      </c>
      <c r="D347" s="274">
        <v>0</v>
      </c>
      <c r="E347" s="233">
        <f t="shared" si="40"/>
        <v>9306.5357999999997</v>
      </c>
      <c r="F347" s="233">
        <f t="shared" si="41"/>
        <v>8442.419339</v>
      </c>
      <c r="G347" s="178"/>
      <c r="H347" s="233">
        <f t="shared" si="42"/>
        <v>864.11646099999962</v>
      </c>
      <c r="I347" s="221"/>
      <c r="J347" s="233">
        <v>8000</v>
      </c>
      <c r="K347" s="233">
        <v>7630.5602824999996</v>
      </c>
      <c r="L347" s="178"/>
      <c r="M347" s="233">
        <f t="shared" si="43"/>
        <v>369.43971750000037</v>
      </c>
      <c r="N347" s="221"/>
      <c r="O347" s="233">
        <v>1306.5358000000001</v>
      </c>
      <c r="P347" s="233">
        <v>811.85905650000007</v>
      </c>
      <c r="Q347" s="178"/>
      <c r="R347" s="233">
        <f t="shared" si="44"/>
        <v>494.67674350000004</v>
      </c>
      <c r="S347" s="221"/>
      <c r="T347" s="219">
        <v>0</v>
      </c>
      <c r="U347" s="219">
        <v>0</v>
      </c>
      <c r="V347" s="178">
        <v>0</v>
      </c>
      <c r="W347" s="219">
        <f t="shared" si="45"/>
        <v>0</v>
      </c>
      <c r="X347" s="221"/>
      <c r="Y347" s="219">
        <v>0</v>
      </c>
      <c r="Z347" s="219">
        <v>0</v>
      </c>
      <c r="AA347" s="178">
        <v>0</v>
      </c>
      <c r="AB347" s="219">
        <f t="shared" si="46"/>
        <v>0</v>
      </c>
      <c r="AC347" s="236"/>
      <c r="AE347" s="236"/>
      <c r="AF347" s="236"/>
    </row>
    <row r="348" spans="1:32" s="220" customFormat="1" ht="14.4" hidden="1" x14ac:dyDescent="0.3">
      <c r="A348" s="232" t="s">
        <v>6954</v>
      </c>
      <c r="B348" s="288" t="s">
        <v>7420</v>
      </c>
      <c r="C348" s="274">
        <v>0</v>
      </c>
      <c r="D348" s="274">
        <v>0</v>
      </c>
      <c r="E348" s="233">
        <f t="shared" si="40"/>
        <v>449.47800000000001</v>
      </c>
      <c r="F348" s="233">
        <f t="shared" si="41"/>
        <v>350.61423100000002</v>
      </c>
      <c r="G348" s="178"/>
      <c r="H348" s="233">
        <f t="shared" si="42"/>
        <v>98.863768999999991</v>
      </c>
      <c r="I348" s="215"/>
      <c r="J348" s="233">
        <v>0</v>
      </c>
      <c r="K348" s="233">
        <v>0</v>
      </c>
      <c r="L348" s="178"/>
      <c r="M348" s="233">
        <f t="shared" si="43"/>
        <v>0</v>
      </c>
      <c r="N348" s="215"/>
      <c r="O348" s="233">
        <v>449.47800000000001</v>
      </c>
      <c r="P348" s="233">
        <v>350.61423100000002</v>
      </c>
      <c r="Q348" s="178"/>
      <c r="R348" s="233">
        <f t="shared" si="44"/>
        <v>98.863768999999991</v>
      </c>
      <c r="S348" s="215"/>
      <c r="T348" s="219">
        <v>0</v>
      </c>
      <c r="U348" s="219">
        <v>0</v>
      </c>
      <c r="V348" s="178">
        <v>0</v>
      </c>
      <c r="W348" s="233">
        <f t="shared" si="45"/>
        <v>0</v>
      </c>
      <c r="X348" s="215"/>
      <c r="Y348" s="233">
        <v>0</v>
      </c>
      <c r="Z348" s="233">
        <v>0</v>
      </c>
      <c r="AA348" s="178">
        <v>0</v>
      </c>
      <c r="AB348" s="233">
        <f t="shared" si="46"/>
        <v>0</v>
      </c>
      <c r="AC348" s="236"/>
      <c r="AE348" s="236"/>
      <c r="AF348" s="236"/>
    </row>
    <row r="349" spans="1:32" s="221" customFormat="1" ht="13.2" x14ac:dyDescent="0.3">
      <c r="A349" s="212" t="s">
        <v>384</v>
      </c>
      <c r="B349" s="300" t="s">
        <v>7489</v>
      </c>
      <c r="C349" s="274">
        <v>0</v>
      </c>
      <c r="D349" s="274">
        <v>0</v>
      </c>
      <c r="E349" s="213">
        <f>+J349+O349+T349+Y349-C349</f>
        <v>13823.2523</v>
      </c>
      <c r="F349" s="213">
        <f>+K349+P349+U349+Z349-D349</f>
        <v>9676.5768779999999</v>
      </c>
      <c r="G349" s="178"/>
      <c r="H349" s="213">
        <f t="shared" si="42"/>
        <v>4146.6754220000003</v>
      </c>
      <c r="I349" s="214"/>
      <c r="J349" s="213">
        <v>10000</v>
      </c>
      <c r="K349" s="213">
        <v>7188.599271</v>
      </c>
      <c r="L349" s="178"/>
      <c r="M349" s="213">
        <f t="shared" si="43"/>
        <v>2811.400729</v>
      </c>
      <c r="N349" s="214"/>
      <c r="O349" s="213">
        <v>3823.2523000000001</v>
      </c>
      <c r="P349" s="213">
        <v>2487.9776069999998</v>
      </c>
      <c r="Q349" s="178"/>
      <c r="R349" s="213">
        <f t="shared" si="44"/>
        <v>1335.2746930000003</v>
      </c>
      <c r="S349" s="214"/>
      <c r="T349" s="213">
        <v>0</v>
      </c>
      <c r="U349" s="213">
        <v>0</v>
      </c>
      <c r="V349" s="178">
        <v>0</v>
      </c>
      <c r="W349" s="213">
        <f t="shared" si="45"/>
        <v>0</v>
      </c>
      <c r="X349" s="214"/>
      <c r="Y349" s="213">
        <v>0</v>
      </c>
      <c r="Z349" s="213">
        <v>0</v>
      </c>
      <c r="AA349" s="178">
        <v>0</v>
      </c>
      <c r="AB349" s="213">
        <f t="shared" si="46"/>
        <v>0</v>
      </c>
      <c r="AC349" s="236"/>
      <c r="AD349" s="220"/>
      <c r="AE349" s="236"/>
      <c r="AF349" s="236"/>
    </row>
    <row r="350" spans="1:32" s="220" customFormat="1" ht="14.4" hidden="1" x14ac:dyDescent="0.3">
      <c r="A350" s="226" t="s">
        <v>6955</v>
      </c>
      <c r="B350" s="288" t="s">
        <v>7421</v>
      </c>
      <c r="C350" s="274">
        <v>0</v>
      </c>
      <c r="D350" s="274">
        <v>0</v>
      </c>
      <c r="E350" s="233">
        <f t="shared" si="40"/>
        <v>3193.2523000000001</v>
      </c>
      <c r="F350" s="233">
        <f t="shared" si="41"/>
        <v>2487.9776069999998</v>
      </c>
      <c r="G350" s="178"/>
      <c r="H350" s="233">
        <f t="shared" si="42"/>
        <v>705.2746930000003</v>
      </c>
      <c r="I350" s="221"/>
      <c r="J350" s="233">
        <v>0</v>
      </c>
      <c r="K350" s="233">
        <v>0</v>
      </c>
      <c r="L350" s="178"/>
      <c r="M350" s="233">
        <f t="shared" si="43"/>
        <v>0</v>
      </c>
      <c r="N350" s="221"/>
      <c r="O350" s="233">
        <v>3193.2523000000001</v>
      </c>
      <c r="P350" s="233">
        <v>2487.9776069999998</v>
      </c>
      <c r="Q350" s="178"/>
      <c r="R350" s="233">
        <f t="shared" si="44"/>
        <v>705.2746930000003</v>
      </c>
      <c r="S350" s="221"/>
      <c r="T350" s="219">
        <v>0</v>
      </c>
      <c r="U350" s="219">
        <v>0</v>
      </c>
      <c r="V350" s="178">
        <v>0</v>
      </c>
      <c r="W350" s="219">
        <f t="shared" si="45"/>
        <v>0</v>
      </c>
      <c r="X350" s="221"/>
      <c r="Y350" s="219">
        <v>0</v>
      </c>
      <c r="Z350" s="219">
        <v>0</v>
      </c>
      <c r="AA350" s="178">
        <v>0</v>
      </c>
      <c r="AB350" s="219">
        <f t="shared" si="46"/>
        <v>0</v>
      </c>
      <c r="AC350" s="236"/>
      <c r="AE350" s="236"/>
      <c r="AF350" s="236"/>
    </row>
    <row r="351" spans="1:32" s="220" customFormat="1" ht="14.4" hidden="1" x14ac:dyDescent="0.3">
      <c r="A351" s="226" t="s">
        <v>6956</v>
      </c>
      <c r="B351" s="288" t="s">
        <v>7422</v>
      </c>
      <c r="C351" s="274">
        <v>0</v>
      </c>
      <c r="D351" s="274">
        <v>0</v>
      </c>
      <c r="E351" s="233">
        <f t="shared" si="40"/>
        <v>630</v>
      </c>
      <c r="F351" s="233">
        <f t="shared" si="41"/>
        <v>0</v>
      </c>
      <c r="G351" s="178"/>
      <c r="H351" s="233">
        <f t="shared" si="42"/>
        <v>630</v>
      </c>
      <c r="I351" s="221"/>
      <c r="J351" s="233">
        <v>0</v>
      </c>
      <c r="K351" s="233">
        <v>0</v>
      </c>
      <c r="L351" s="178"/>
      <c r="M351" s="233">
        <f t="shared" si="43"/>
        <v>0</v>
      </c>
      <c r="N351" s="221"/>
      <c r="O351" s="233">
        <v>630</v>
      </c>
      <c r="P351" s="233">
        <v>0</v>
      </c>
      <c r="Q351" s="178"/>
      <c r="R351" s="233">
        <f t="shared" si="44"/>
        <v>630</v>
      </c>
      <c r="S351" s="221"/>
      <c r="T351" s="219">
        <v>0</v>
      </c>
      <c r="U351" s="219">
        <v>0</v>
      </c>
      <c r="V351" s="178">
        <v>0</v>
      </c>
      <c r="W351" s="219">
        <f t="shared" si="45"/>
        <v>0</v>
      </c>
      <c r="X351" s="221"/>
      <c r="Y351" s="219">
        <v>0</v>
      </c>
      <c r="Z351" s="219">
        <v>0</v>
      </c>
      <c r="AA351" s="178">
        <v>0</v>
      </c>
      <c r="AB351" s="219">
        <f t="shared" si="46"/>
        <v>0</v>
      </c>
      <c r="AC351" s="236"/>
      <c r="AE351" s="236"/>
      <c r="AF351" s="236"/>
    </row>
    <row r="352" spans="1:32" s="220" customFormat="1" ht="14.4" hidden="1" x14ac:dyDescent="0.3">
      <c r="A352" s="226" t="s">
        <v>6957</v>
      </c>
      <c r="B352" s="288" t="s">
        <v>7423</v>
      </c>
      <c r="C352" s="274">
        <v>0</v>
      </c>
      <c r="D352" s="274">
        <v>0</v>
      </c>
      <c r="E352" s="233">
        <f t="shared" si="40"/>
        <v>0</v>
      </c>
      <c r="F352" s="233">
        <f t="shared" si="41"/>
        <v>0</v>
      </c>
      <c r="G352" s="178"/>
      <c r="H352" s="233">
        <f t="shared" si="42"/>
        <v>0</v>
      </c>
      <c r="I352" s="221"/>
      <c r="J352" s="233">
        <v>0</v>
      </c>
      <c r="K352" s="233">
        <v>0</v>
      </c>
      <c r="L352" s="178"/>
      <c r="M352" s="233">
        <f t="shared" si="43"/>
        <v>0</v>
      </c>
      <c r="N352" s="221"/>
      <c r="O352" s="233">
        <v>0</v>
      </c>
      <c r="P352" s="233">
        <v>0</v>
      </c>
      <c r="Q352" s="178"/>
      <c r="R352" s="233">
        <f t="shared" si="44"/>
        <v>0</v>
      </c>
      <c r="S352" s="221"/>
      <c r="T352" s="219">
        <v>0</v>
      </c>
      <c r="U352" s="219">
        <v>0</v>
      </c>
      <c r="V352" s="178">
        <v>0</v>
      </c>
      <c r="W352" s="219">
        <f t="shared" si="45"/>
        <v>0</v>
      </c>
      <c r="X352" s="221"/>
      <c r="Y352" s="219">
        <v>0</v>
      </c>
      <c r="Z352" s="219">
        <v>0</v>
      </c>
      <c r="AA352" s="178">
        <v>0</v>
      </c>
      <c r="AB352" s="219">
        <f t="shared" si="46"/>
        <v>0</v>
      </c>
      <c r="AC352" s="236"/>
      <c r="AE352" s="236"/>
      <c r="AF352" s="236"/>
    </row>
    <row r="353" spans="1:32" s="220" customFormat="1" ht="14.4" hidden="1" x14ac:dyDescent="0.3">
      <c r="A353" s="232" t="s">
        <v>6958</v>
      </c>
      <c r="B353" s="288" t="s">
        <v>7424</v>
      </c>
      <c r="C353" s="274">
        <v>0</v>
      </c>
      <c r="D353" s="274">
        <v>0</v>
      </c>
      <c r="E353" s="233">
        <f t="shared" si="40"/>
        <v>10000</v>
      </c>
      <c r="F353" s="233">
        <f t="shared" si="41"/>
        <v>7188.599271</v>
      </c>
      <c r="G353" s="178"/>
      <c r="H353" s="233">
        <f t="shared" si="42"/>
        <v>2811.400729</v>
      </c>
      <c r="I353" s="215"/>
      <c r="J353" s="233">
        <v>10000</v>
      </c>
      <c r="K353" s="233">
        <v>7188.599271</v>
      </c>
      <c r="L353" s="178"/>
      <c r="M353" s="233">
        <f t="shared" si="43"/>
        <v>2811.400729</v>
      </c>
      <c r="N353" s="215"/>
      <c r="O353" s="233">
        <v>0</v>
      </c>
      <c r="P353" s="233">
        <v>0</v>
      </c>
      <c r="Q353" s="178"/>
      <c r="R353" s="233">
        <f t="shared" si="44"/>
        <v>0</v>
      </c>
      <c r="S353" s="215"/>
      <c r="T353" s="219">
        <v>0</v>
      </c>
      <c r="U353" s="219">
        <v>0</v>
      </c>
      <c r="V353" s="178">
        <v>0</v>
      </c>
      <c r="W353" s="233">
        <f t="shared" si="45"/>
        <v>0</v>
      </c>
      <c r="X353" s="215"/>
      <c r="Y353" s="233">
        <v>0</v>
      </c>
      <c r="Z353" s="233">
        <v>0</v>
      </c>
      <c r="AA353" s="178">
        <v>0</v>
      </c>
      <c r="AB353" s="233">
        <f t="shared" si="46"/>
        <v>0</v>
      </c>
      <c r="AC353" s="236"/>
      <c r="AE353" s="236"/>
      <c r="AF353" s="236"/>
    </row>
    <row r="354" spans="1:32" s="220" customFormat="1" ht="13.2" x14ac:dyDescent="0.3">
      <c r="A354" s="212" t="s">
        <v>385</v>
      </c>
      <c r="B354" s="300" t="s">
        <v>7490</v>
      </c>
      <c r="C354" s="274">
        <v>0</v>
      </c>
      <c r="D354" s="274">
        <v>0</v>
      </c>
      <c r="E354" s="213">
        <f>+J354+O354+T354+Y354-C354</f>
        <v>981.55420000000004</v>
      </c>
      <c r="F354" s="213">
        <f>+K354+P354+U354+Z354-D354</f>
        <v>14.4758</v>
      </c>
      <c r="G354" s="178"/>
      <c r="H354" s="213">
        <f t="shared" si="42"/>
        <v>967.07839999999999</v>
      </c>
      <c r="I354" s="214"/>
      <c r="J354" s="213">
        <v>981.55420000000004</v>
      </c>
      <c r="K354" s="213">
        <v>14.4758</v>
      </c>
      <c r="L354" s="178"/>
      <c r="M354" s="213">
        <f t="shared" si="43"/>
        <v>967.07839999999999</v>
      </c>
      <c r="N354" s="214"/>
      <c r="O354" s="213">
        <v>0</v>
      </c>
      <c r="P354" s="213">
        <v>0</v>
      </c>
      <c r="Q354" s="178"/>
      <c r="R354" s="213">
        <f t="shared" si="44"/>
        <v>0</v>
      </c>
      <c r="S354" s="214"/>
      <c r="T354" s="213">
        <v>0</v>
      </c>
      <c r="U354" s="213">
        <v>0</v>
      </c>
      <c r="V354" s="178">
        <v>0</v>
      </c>
      <c r="W354" s="213">
        <f t="shared" si="45"/>
        <v>0</v>
      </c>
      <c r="X354" s="214"/>
      <c r="Y354" s="213">
        <v>0</v>
      </c>
      <c r="Z354" s="213">
        <v>0</v>
      </c>
      <c r="AA354" s="178">
        <v>0</v>
      </c>
      <c r="AB354" s="213">
        <f t="shared" si="46"/>
        <v>0</v>
      </c>
      <c r="AC354" s="236"/>
      <c r="AE354" s="236"/>
      <c r="AF354" s="236"/>
    </row>
    <row r="355" spans="1:32" s="220" customFormat="1" ht="14.4" hidden="1" x14ac:dyDescent="0.3">
      <c r="A355" s="226" t="s">
        <v>6959</v>
      </c>
      <c r="B355" s="288" t="s">
        <v>7425</v>
      </c>
      <c r="C355" s="274">
        <v>0</v>
      </c>
      <c r="D355" s="274">
        <v>0</v>
      </c>
      <c r="E355" s="233">
        <f t="shared" si="40"/>
        <v>25</v>
      </c>
      <c r="F355" s="233">
        <f t="shared" si="41"/>
        <v>14.4758</v>
      </c>
      <c r="G355" s="178"/>
      <c r="H355" s="233">
        <f t="shared" si="42"/>
        <v>10.5242</v>
      </c>
      <c r="I355" s="221"/>
      <c r="J355" s="233">
        <v>25</v>
      </c>
      <c r="K355" s="233">
        <v>14.4758</v>
      </c>
      <c r="L355" s="178"/>
      <c r="M355" s="233">
        <f t="shared" si="43"/>
        <v>10.5242</v>
      </c>
      <c r="N355" s="221"/>
      <c r="O355" s="233">
        <v>0</v>
      </c>
      <c r="P355" s="233">
        <v>0</v>
      </c>
      <c r="Q355" s="178"/>
      <c r="R355" s="233">
        <f t="shared" si="44"/>
        <v>0</v>
      </c>
      <c r="S355" s="221"/>
      <c r="T355" s="219">
        <v>0</v>
      </c>
      <c r="U355" s="219">
        <v>0</v>
      </c>
      <c r="V355" s="178">
        <v>0</v>
      </c>
      <c r="W355" s="219">
        <f t="shared" si="45"/>
        <v>0</v>
      </c>
      <c r="X355" s="221"/>
      <c r="Y355" s="219">
        <v>0</v>
      </c>
      <c r="Z355" s="219">
        <v>0</v>
      </c>
      <c r="AA355" s="178">
        <v>0</v>
      </c>
      <c r="AB355" s="219">
        <f t="shared" si="46"/>
        <v>0</v>
      </c>
      <c r="AC355" s="236"/>
      <c r="AE355" s="236"/>
      <c r="AF355" s="236"/>
    </row>
    <row r="356" spans="1:32" s="221" customFormat="1" ht="14.4" hidden="1" x14ac:dyDescent="0.3">
      <c r="A356" s="226" t="s">
        <v>6960</v>
      </c>
      <c r="B356" s="288" t="s">
        <v>7426</v>
      </c>
      <c r="C356" s="274">
        <v>0</v>
      </c>
      <c r="D356" s="274">
        <v>0</v>
      </c>
      <c r="E356" s="233">
        <f t="shared" si="40"/>
        <v>214.05420000000001</v>
      </c>
      <c r="F356" s="233">
        <f t="shared" si="41"/>
        <v>0</v>
      </c>
      <c r="G356" s="178"/>
      <c r="H356" s="233">
        <f t="shared" si="42"/>
        <v>214.05420000000001</v>
      </c>
      <c r="J356" s="233">
        <v>214.05420000000001</v>
      </c>
      <c r="K356" s="233">
        <v>0</v>
      </c>
      <c r="L356" s="178"/>
      <c r="M356" s="233">
        <f t="shared" si="43"/>
        <v>214.05420000000001</v>
      </c>
      <c r="O356" s="233">
        <v>0</v>
      </c>
      <c r="P356" s="233">
        <v>0</v>
      </c>
      <c r="Q356" s="178"/>
      <c r="R356" s="233">
        <f t="shared" si="44"/>
        <v>0</v>
      </c>
      <c r="T356" s="219">
        <v>0</v>
      </c>
      <c r="U356" s="219">
        <v>0</v>
      </c>
      <c r="V356" s="178">
        <v>0</v>
      </c>
      <c r="W356" s="219">
        <f t="shared" si="45"/>
        <v>0</v>
      </c>
      <c r="Y356" s="219">
        <v>0</v>
      </c>
      <c r="Z356" s="219">
        <v>0</v>
      </c>
      <c r="AA356" s="178">
        <v>0</v>
      </c>
      <c r="AB356" s="219">
        <f t="shared" si="46"/>
        <v>0</v>
      </c>
      <c r="AC356" s="236"/>
      <c r="AD356" s="220"/>
      <c r="AE356" s="236"/>
      <c r="AF356" s="236"/>
    </row>
    <row r="357" spans="1:32" s="220" customFormat="1" ht="14.4" hidden="1" x14ac:dyDescent="0.3">
      <c r="A357" s="226" t="s">
        <v>6961</v>
      </c>
      <c r="B357" s="288" t="s">
        <v>7427</v>
      </c>
      <c r="C357" s="274">
        <v>0</v>
      </c>
      <c r="D357" s="274">
        <v>0</v>
      </c>
      <c r="E357" s="233">
        <f t="shared" si="40"/>
        <v>0</v>
      </c>
      <c r="F357" s="233">
        <f t="shared" si="41"/>
        <v>0</v>
      </c>
      <c r="G357" s="178"/>
      <c r="H357" s="233">
        <f t="shared" si="42"/>
        <v>0</v>
      </c>
      <c r="I357" s="221"/>
      <c r="J357" s="233">
        <v>0</v>
      </c>
      <c r="K357" s="233">
        <v>0</v>
      </c>
      <c r="L357" s="178"/>
      <c r="M357" s="233">
        <f t="shared" si="43"/>
        <v>0</v>
      </c>
      <c r="N357" s="221"/>
      <c r="O357" s="233">
        <v>0</v>
      </c>
      <c r="P357" s="233">
        <v>0</v>
      </c>
      <c r="Q357" s="178"/>
      <c r="R357" s="233">
        <f t="shared" si="44"/>
        <v>0</v>
      </c>
      <c r="S357" s="221"/>
      <c r="T357" s="219">
        <v>0</v>
      </c>
      <c r="U357" s="219">
        <v>0</v>
      </c>
      <c r="V357" s="178">
        <v>0</v>
      </c>
      <c r="W357" s="219">
        <f t="shared" si="45"/>
        <v>0</v>
      </c>
      <c r="X357" s="221"/>
      <c r="Y357" s="219">
        <v>0</v>
      </c>
      <c r="Z357" s="219">
        <v>0</v>
      </c>
      <c r="AA357" s="178">
        <v>0</v>
      </c>
      <c r="AB357" s="219">
        <f t="shared" si="46"/>
        <v>0</v>
      </c>
      <c r="AC357" s="236"/>
      <c r="AE357" s="236"/>
      <c r="AF357" s="236"/>
    </row>
    <row r="358" spans="1:32" s="220" customFormat="1" ht="14.4" hidden="1" x14ac:dyDescent="0.3">
      <c r="A358" s="232" t="s">
        <v>6962</v>
      </c>
      <c r="B358" s="288" t="s">
        <v>7428</v>
      </c>
      <c r="C358" s="274">
        <v>0</v>
      </c>
      <c r="D358" s="274">
        <v>0</v>
      </c>
      <c r="E358" s="233">
        <f t="shared" si="40"/>
        <v>742.5</v>
      </c>
      <c r="F358" s="233">
        <f t="shared" si="41"/>
        <v>0</v>
      </c>
      <c r="G358" s="178"/>
      <c r="H358" s="233">
        <f t="shared" si="42"/>
        <v>742.5</v>
      </c>
      <c r="I358" s="215"/>
      <c r="J358" s="233">
        <v>742.5</v>
      </c>
      <c r="K358" s="233">
        <v>0</v>
      </c>
      <c r="L358" s="178"/>
      <c r="M358" s="233">
        <f t="shared" si="43"/>
        <v>742.5</v>
      </c>
      <c r="N358" s="215"/>
      <c r="O358" s="233">
        <v>0</v>
      </c>
      <c r="P358" s="233">
        <v>0</v>
      </c>
      <c r="Q358" s="178"/>
      <c r="R358" s="233">
        <f t="shared" si="44"/>
        <v>0</v>
      </c>
      <c r="S358" s="215"/>
      <c r="T358" s="219">
        <v>0</v>
      </c>
      <c r="U358" s="219">
        <v>0</v>
      </c>
      <c r="V358" s="178">
        <v>0</v>
      </c>
      <c r="W358" s="233">
        <f t="shared" si="45"/>
        <v>0</v>
      </c>
      <c r="X358" s="215"/>
      <c r="Y358" s="233">
        <v>0</v>
      </c>
      <c r="Z358" s="233">
        <v>0</v>
      </c>
      <c r="AA358" s="178">
        <v>0</v>
      </c>
      <c r="AB358" s="233">
        <f t="shared" si="46"/>
        <v>0</v>
      </c>
      <c r="AC358" s="236"/>
      <c r="AE358" s="236"/>
      <c r="AF358" s="236"/>
    </row>
    <row r="359" spans="1:32" s="220" customFormat="1" ht="13.2" x14ac:dyDescent="0.3">
      <c r="A359" s="212" t="s">
        <v>386</v>
      </c>
      <c r="B359" s="300" t="s">
        <v>7491</v>
      </c>
      <c r="C359" s="274">
        <v>798.54070000000002</v>
      </c>
      <c r="D359" s="274">
        <v>646.52092016000006</v>
      </c>
      <c r="E359" s="213">
        <f>+J359+O359+T359+Y359-C359</f>
        <v>44853.647600000018</v>
      </c>
      <c r="F359" s="213">
        <f>+K359+P359+U359+Z359-D359</f>
        <v>23924.075476350001</v>
      </c>
      <c r="G359" s="178"/>
      <c r="H359" s="213">
        <f t="shared" si="42"/>
        <v>20929.572123650018</v>
      </c>
      <c r="I359" s="214"/>
      <c r="J359" s="213">
        <v>10979.809599999999</v>
      </c>
      <c r="K359" s="213">
        <v>7585.6537870899974</v>
      </c>
      <c r="L359" s="178"/>
      <c r="M359" s="213">
        <f t="shared" si="43"/>
        <v>3394.1558129100013</v>
      </c>
      <c r="N359" s="214"/>
      <c r="O359" s="213">
        <v>34672.378700000016</v>
      </c>
      <c r="P359" s="213">
        <v>16984.942609420003</v>
      </c>
      <c r="Q359" s="178"/>
      <c r="R359" s="213">
        <f t="shared" si="44"/>
        <v>17687.436090580013</v>
      </c>
      <c r="S359" s="214"/>
      <c r="T359" s="213">
        <v>0</v>
      </c>
      <c r="U359" s="213">
        <v>0</v>
      </c>
      <c r="V359" s="178">
        <v>0</v>
      </c>
      <c r="W359" s="213">
        <f t="shared" si="45"/>
        <v>0</v>
      </c>
      <c r="X359" s="214"/>
      <c r="Y359" s="213">
        <v>0</v>
      </c>
      <c r="Z359" s="213">
        <v>0</v>
      </c>
      <c r="AA359" s="178">
        <v>0</v>
      </c>
      <c r="AB359" s="213">
        <f t="shared" si="46"/>
        <v>0</v>
      </c>
      <c r="AC359" s="236"/>
      <c r="AE359" s="236"/>
      <c r="AF359" s="236"/>
    </row>
    <row r="360" spans="1:32" s="220" customFormat="1" ht="14.4" hidden="1" x14ac:dyDescent="0.3">
      <c r="A360" s="227" t="s">
        <v>6963</v>
      </c>
      <c r="B360" s="288" t="s">
        <v>7429</v>
      </c>
      <c r="C360" s="274">
        <v>0</v>
      </c>
      <c r="D360" s="274">
        <v>0</v>
      </c>
      <c r="E360" s="219">
        <f t="shared" si="40"/>
        <v>50</v>
      </c>
      <c r="F360" s="219">
        <f t="shared" si="41"/>
        <v>50</v>
      </c>
      <c r="G360" s="225"/>
      <c r="H360" s="219">
        <f t="shared" si="42"/>
        <v>0</v>
      </c>
      <c r="I360" s="221"/>
      <c r="J360" s="219">
        <v>0</v>
      </c>
      <c r="K360" s="219">
        <v>0</v>
      </c>
      <c r="L360" s="225"/>
      <c r="M360" s="219">
        <f t="shared" si="43"/>
        <v>0</v>
      </c>
      <c r="N360" s="221"/>
      <c r="O360" s="219">
        <v>50</v>
      </c>
      <c r="P360" s="219">
        <v>50</v>
      </c>
      <c r="Q360" s="225"/>
      <c r="R360" s="219">
        <f t="shared" si="44"/>
        <v>0</v>
      </c>
      <c r="S360" s="221"/>
      <c r="T360" s="219">
        <v>0</v>
      </c>
      <c r="U360" s="219">
        <v>0</v>
      </c>
      <c r="V360" s="225">
        <v>0</v>
      </c>
      <c r="W360" s="219">
        <f t="shared" si="45"/>
        <v>0</v>
      </c>
      <c r="X360" s="221"/>
      <c r="Y360" s="219">
        <v>0</v>
      </c>
      <c r="Z360" s="219">
        <v>0</v>
      </c>
      <c r="AA360" s="225">
        <v>0</v>
      </c>
      <c r="AB360" s="219">
        <f t="shared" si="46"/>
        <v>0</v>
      </c>
      <c r="AC360" s="236"/>
      <c r="AE360" s="236"/>
      <c r="AF360" s="236"/>
    </row>
    <row r="361" spans="1:32" s="220" customFormat="1" ht="14.4" hidden="1" x14ac:dyDescent="0.3">
      <c r="A361" s="227" t="s">
        <v>6964</v>
      </c>
      <c r="B361" s="288" t="s">
        <v>7430</v>
      </c>
      <c r="C361" s="274">
        <v>0</v>
      </c>
      <c r="D361" s="274">
        <v>0</v>
      </c>
      <c r="E361" s="219">
        <f t="shared" si="40"/>
        <v>972.5</v>
      </c>
      <c r="F361" s="219">
        <f t="shared" si="41"/>
        <v>278.40589999999997</v>
      </c>
      <c r="G361" s="225"/>
      <c r="H361" s="219">
        <f t="shared" si="42"/>
        <v>694.09410000000003</v>
      </c>
      <c r="I361" s="221"/>
      <c r="J361" s="219">
        <v>900</v>
      </c>
      <c r="K361" s="219">
        <v>205.9059</v>
      </c>
      <c r="L361" s="225"/>
      <c r="M361" s="219">
        <f t="shared" si="43"/>
        <v>694.09410000000003</v>
      </c>
      <c r="N361" s="221"/>
      <c r="O361" s="219">
        <v>72.5</v>
      </c>
      <c r="P361" s="219">
        <v>72.5</v>
      </c>
      <c r="Q361" s="225"/>
      <c r="R361" s="219">
        <f t="shared" si="44"/>
        <v>0</v>
      </c>
      <c r="S361" s="221"/>
      <c r="T361" s="219">
        <v>0</v>
      </c>
      <c r="U361" s="219">
        <v>0</v>
      </c>
      <c r="V361" s="225">
        <v>0</v>
      </c>
      <c r="W361" s="219">
        <f t="shared" si="45"/>
        <v>0</v>
      </c>
      <c r="X361" s="221"/>
      <c r="Y361" s="219">
        <v>0</v>
      </c>
      <c r="Z361" s="219">
        <v>0</v>
      </c>
      <c r="AA361" s="225">
        <v>0</v>
      </c>
      <c r="AB361" s="219">
        <f t="shared" si="46"/>
        <v>0</v>
      </c>
      <c r="AC361" s="236"/>
      <c r="AE361" s="236"/>
      <c r="AF361" s="236"/>
    </row>
    <row r="362" spans="1:32" s="221" customFormat="1" ht="14.4" hidden="1" x14ac:dyDescent="0.3">
      <c r="A362" s="227" t="s">
        <v>6965</v>
      </c>
      <c r="B362" s="288" t="s">
        <v>7431</v>
      </c>
      <c r="C362" s="274">
        <v>0</v>
      </c>
      <c r="D362" s="274">
        <v>0</v>
      </c>
      <c r="E362" s="219">
        <f t="shared" si="40"/>
        <v>0</v>
      </c>
      <c r="F362" s="219">
        <f t="shared" si="41"/>
        <v>0</v>
      </c>
      <c r="G362" s="225"/>
      <c r="H362" s="219">
        <f t="shared" si="42"/>
        <v>0</v>
      </c>
      <c r="J362" s="219">
        <v>0</v>
      </c>
      <c r="K362" s="219">
        <v>0</v>
      </c>
      <c r="L362" s="225"/>
      <c r="M362" s="219">
        <f t="shared" si="43"/>
        <v>0</v>
      </c>
      <c r="O362" s="219">
        <v>0</v>
      </c>
      <c r="P362" s="219">
        <v>0</v>
      </c>
      <c r="Q362" s="225"/>
      <c r="R362" s="219">
        <f t="shared" si="44"/>
        <v>0</v>
      </c>
      <c r="T362" s="219">
        <v>0</v>
      </c>
      <c r="U362" s="219">
        <v>0</v>
      </c>
      <c r="V362" s="225">
        <v>0</v>
      </c>
      <c r="W362" s="219">
        <f t="shared" si="45"/>
        <v>0</v>
      </c>
      <c r="Y362" s="219">
        <v>0</v>
      </c>
      <c r="Z362" s="219">
        <v>0</v>
      </c>
      <c r="AA362" s="225">
        <v>0</v>
      </c>
      <c r="AB362" s="219">
        <f t="shared" si="46"/>
        <v>0</v>
      </c>
      <c r="AC362" s="236"/>
      <c r="AD362" s="220"/>
      <c r="AE362" s="236"/>
      <c r="AF362" s="236"/>
    </row>
    <row r="363" spans="1:32" s="220" customFormat="1" ht="14.4" hidden="1" x14ac:dyDescent="0.3">
      <c r="A363" s="227" t="s">
        <v>6966</v>
      </c>
      <c r="B363" s="288" t="s">
        <v>7432</v>
      </c>
      <c r="C363" s="274">
        <v>0</v>
      </c>
      <c r="D363" s="274">
        <v>0</v>
      </c>
      <c r="E363" s="219">
        <f t="shared" si="40"/>
        <v>600</v>
      </c>
      <c r="F363" s="219">
        <f t="shared" si="41"/>
        <v>576.35306600000001</v>
      </c>
      <c r="G363" s="225"/>
      <c r="H363" s="219">
        <f t="shared" si="42"/>
        <v>23.646933999999987</v>
      </c>
      <c r="I363" s="221"/>
      <c r="J363" s="219">
        <v>600</v>
      </c>
      <c r="K363" s="219">
        <v>576.35306600000001</v>
      </c>
      <c r="L363" s="225"/>
      <c r="M363" s="219">
        <f t="shared" si="43"/>
        <v>23.646933999999987</v>
      </c>
      <c r="N363" s="221"/>
      <c r="O363" s="219">
        <v>0</v>
      </c>
      <c r="P363" s="219">
        <v>0</v>
      </c>
      <c r="Q363" s="225"/>
      <c r="R363" s="219">
        <f t="shared" si="44"/>
        <v>0</v>
      </c>
      <c r="S363" s="221"/>
      <c r="T363" s="219">
        <v>0</v>
      </c>
      <c r="U363" s="219">
        <v>0</v>
      </c>
      <c r="V363" s="225">
        <v>0</v>
      </c>
      <c r="W363" s="219">
        <f t="shared" si="45"/>
        <v>0</v>
      </c>
      <c r="X363" s="221"/>
      <c r="Y363" s="219">
        <v>0</v>
      </c>
      <c r="Z363" s="219">
        <v>0</v>
      </c>
      <c r="AA363" s="225">
        <v>0</v>
      </c>
      <c r="AB363" s="219">
        <f t="shared" si="46"/>
        <v>0</v>
      </c>
      <c r="AC363" s="236"/>
      <c r="AE363" s="236"/>
      <c r="AF363" s="236"/>
    </row>
    <row r="364" spans="1:32" s="220" customFormat="1" ht="14.4" hidden="1" x14ac:dyDescent="0.3">
      <c r="A364" s="227" t="s">
        <v>6967</v>
      </c>
      <c r="B364" s="288" t="s">
        <v>7433</v>
      </c>
      <c r="C364" s="274">
        <v>0</v>
      </c>
      <c r="D364" s="274">
        <v>0</v>
      </c>
      <c r="E364" s="219">
        <f t="shared" si="40"/>
        <v>23652.630900000011</v>
      </c>
      <c r="F364" s="219">
        <f t="shared" si="41"/>
        <v>10033.679167820006</v>
      </c>
      <c r="G364" s="225"/>
      <c r="H364" s="219">
        <f t="shared" si="42"/>
        <v>13618.951732180005</v>
      </c>
      <c r="I364" s="221"/>
      <c r="J364" s="219">
        <v>0</v>
      </c>
      <c r="K364" s="219">
        <v>0</v>
      </c>
      <c r="L364" s="225"/>
      <c r="M364" s="219">
        <f t="shared" si="43"/>
        <v>0</v>
      </c>
      <c r="N364" s="221"/>
      <c r="O364" s="219">
        <v>23652.630900000011</v>
      </c>
      <c r="P364" s="219">
        <v>10033.679167820006</v>
      </c>
      <c r="Q364" s="225"/>
      <c r="R364" s="219">
        <f t="shared" si="44"/>
        <v>13618.951732180005</v>
      </c>
      <c r="S364" s="221"/>
      <c r="T364" s="219">
        <v>0</v>
      </c>
      <c r="U364" s="219">
        <v>0</v>
      </c>
      <c r="V364" s="225">
        <v>0</v>
      </c>
      <c r="W364" s="219">
        <f t="shared" si="45"/>
        <v>0</v>
      </c>
      <c r="X364" s="221"/>
      <c r="Y364" s="219">
        <v>0</v>
      </c>
      <c r="Z364" s="219">
        <v>0</v>
      </c>
      <c r="AA364" s="225">
        <v>0</v>
      </c>
      <c r="AB364" s="219">
        <f t="shared" si="46"/>
        <v>0</v>
      </c>
      <c r="AC364" s="236"/>
      <c r="AE364" s="236"/>
      <c r="AF364" s="236"/>
    </row>
    <row r="365" spans="1:32" s="220" customFormat="1" ht="14.4" hidden="1" x14ac:dyDescent="0.3">
      <c r="A365" s="227" t="s">
        <v>6968</v>
      </c>
      <c r="B365" s="288" t="s">
        <v>7434</v>
      </c>
      <c r="C365" s="274">
        <v>798.54070000000002</v>
      </c>
      <c r="D365" s="274">
        <v>646.52092016000006</v>
      </c>
      <c r="E365" s="219">
        <f t="shared" si="40"/>
        <v>10653.752899999999</v>
      </c>
      <c r="F365" s="219">
        <f t="shared" si="41"/>
        <v>7189.1320101799975</v>
      </c>
      <c r="G365" s="225"/>
      <c r="H365" s="219">
        <f t="shared" si="42"/>
        <v>3464.620889820002</v>
      </c>
      <c r="I365" s="221"/>
      <c r="J365" s="219">
        <v>9171.1608999999989</v>
      </c>
      <c r="K365" s="219">
        <v>6509.4164431799973</v>
      </c>
      <c r="L365" s="225"/>
      <c r="M365" s="219">
        <f t="shared" si="43"/>
        <v>2661.7444568200017</v>
      </c>
      <c r="N365" s="221"/>
      <c r="O365" s="219">
        <v>1482.5920000000001</v>
      </c>
      <c r="P365" s="219">
        <v>679.71556699999985</v>
      </c>
      <c r="Q365" s="225"/>
      <c r="R365" s="219">
        <f t="shared" si="44"/>
        <v>802.87643300000025</v>
      </c>
      <c r="S365" s="221"/>
      <c r="T365" s="219">
        <v>0</v>
      </c>
      <c r="U365" s="219">
        <v>0</v>
      </c>
      <c r="V365" s="225">
        <v>0</v>
      </c>
      <c r="W365" s="219">
        <f t="shared" si="45"/>
        <v>0</v>
      </c>
      <c r="X365" s="221"/>
      <c r="Y365" s="219">
        <v>0</v>
      </c>
      <c r="Z365" s="219">
        <v>0</v>
      </c>
      <c r="AA365" s="225">
        <v>0</v>
      </c>
      <c r="AB365" s="219">
        <f t="shared" si="46"/>
        <v>0</v>
      </c>
      <c r="AC365" s="236"/>
      <c r="AE365" s="236"/>
      <c r="AF365" s="236"/>
    </row>
    <row r="366" spans="1:32" s="220" customFormat="1" ht="14.4" hidden="1" x14ac:dyDescent="0.3">
      <c r="A366" s="227" t="s">
        <v>6969</v>
      </c>
      <c r="B366" s="288" t="s">
        <v>7435</v>
      </c>
      <c r="C366" s="274">
        <v>0</v>
      </c>
      <c r="D366" s="274">
        <v>0</v>
      </c>
      <c r="E366" s="219">
        <f t="shared" si="40"/>
        <v>478.44410000000005</v>
      </c>
      <c r="F366" s="219">
        <f t="shared" si="41"/>
        <v>278.66892999999999</v>
      </c>
      <c r="G366" s="225"/>
      <c r="H366" s="219">
        <f t="shared" si="42"/>
        <v>199.77517000000006</v>
      </c>
      <c r="I366" s="221"/>
      <c r="J366" s="219">
        <v>0</v>
      </c>
      <c r="K366" s="219">
        <v>0</v>
      </c>
      <c r="L366" s="225"/>
      <c r="M366" s="219">
        <f t="shared" si="43"/>
        <v>0</v>
      </c>
      <c r="N366" s="221"/>
      <c r="O366" s="219">
        <v>478.44410000000005</v>
      </c>
      <c r="P366" s="219">
        <v>278.66892999999999</v>
      </c>
      <c r="Q366" s="225"/>
      <c r="R366" s="219">
        <f t="shared" si="44"/>
        <v>199.77517000000006</v>
      </c>
      <c r="S366" s="221"/>
      <c r="T366" s="219">
        <v>0</v>
      </c>
      <c r="U366" s="219">
        <v>0</v>
      </c>
      <c r="V366" s="225">
        <v>0</v>
      </c>
      <c r="W366" s="219">
        <f t="shared" si="45"/>
        <v>0</v>
      </c>
      <c r="X366" s="221"/>
      <c r="Y366" s="219">
        <v>0</v>
      </c>
      <c r="Z366" s="219">
        <v>0</v>
      </c>
      <c r="AA366" s="225">
        <v>0</v>
      </c>
      <c r="AB366" s="219">
        <f t="shared" si="46"/>
        <v>0</v>
      </c>
      <c r="AC366" s="236"/>
      <c r="AE366" s="236"/>
      <c r="AF366" s="236"/>
    </row>
    <row r="367" spans="1:32" s="220" customFormat="1" ht="14.4" hidden="1" x14ac:dyDescent="0.3">
      <c r="A367" s="227" t="s">
        <v>6970</v>
      </c>
      <c r="B367" s="288" t="s">
        <v>7436</v>
      </c>
      <c r="C367" s="274">
        <v>0</v>
      </c>
      <c r="D367" s="274">
        <v>0</v>
      </c>
      <c r="E367" s="219">
        <f t="shared" si="40"/>
        <v>177.81299999999999</v>
      </c>
      <c r="F367" s="219">
        <f t="shared" si="41"/>
        <v>163.36467590999999</v>
      </c>
      <c r="G367" s="225"/>
      <c r="H367" s="219">
        <f t="shared" si="42"/>
        <v>14.44832409</v>
      </c>
      <c r="I367" s="221"/>
      <c r="J367" s="219">
        <v>177.81299999999999</v>
      </c>
      <c r="K367" s="219">
        <v>163.36467590999999</v>
      </c>
      <c r="L367" s="225"/>
      <c r="M367" s="219">
        <f t="shared" si="43"/>
        <v>14.44832409</v>
      </c>
      <c r="N367" s="221"/>
      <c r="O367" s="219">
        <v>0</v>
      </c>
      <c r="P367" s="219">
        <v>0</v>
      </c>
      <c r="Q367" s="225"/>
      <c r="R367" s="219">
        <f t="shared" si="44"/>
        <v>0</v>
      </c>
      <c r="S367" s="221"/>
      <c r="T367" s="219">
        <v>0</v>
      </c>
      <c r="U367" s="219">
        <v>0</v>
      </c>
      <c r="V367" s="225">
        <v>0</v>
      </c>
      <c r="W367" s="219">
        <f t="shared" si="45"/>
        <v>0</v>
      </c>
      <c r="X367" s="221"/>
      <c r="Y367" s="219">
        <v>0</v>
      </c>
      <c r="Z367" s="219">
        <v>0</v>
      </c>
      <c r="AA367" s="225">
        <v>0</v>
      </c>
      <c r="AB367" s="219">
        <f t="shared" si="46"/>
        <v>0</v>
      </c>
      <c r="AC367" s="236"/>
      <c r="AE367" s="236"/>
      <c r="AF367" s="236"/>
    </row>
    <row r="368" spans="1:32" s="220" customFormat="1" ht="14.4" hidden="1" x14ac:dyDescent="0.3">
      <c r="A368" s="227" t="s">
        <v>6971</v>
      </c>
      <c r="B368" s="288" t="s">
        <v>7437</v>
      </c>
      <c r="C368" s="274">
        <v>0</v>
      </c>
      <c r="D368" s="274">
        <v>0</v>
      </c>
      <c r="E368" s="219">
        <f t="shared" si="40"/>
        <v>9067.0473999999995</v>
      </c>
      <c r="F368" s="219">
        <f t="shared" si="41"/>
        <v>6000.9926465999997</v>
      </c>
      <c r="G368" s="225"/>
      <c r="H368" s="219">
        <f t="shared" si="42"/>
        <v>3066.0547533999998</v>
      </c>
      <c r="I368" s="221"/>
      <c r="J368" s="219">
        <v>130.8357</v>
      </c>
      <c r="K368" s="219">
        <v>130.61370199999999</v>
      </c>
      <c r="L368" s="225"/>
      <c r="M368" s="219">
        <f t="shared" si="43"/>
        <v>0.22199800000001346</v>
      </c>
      <c r="N368" s="221"/>
      <c r="O368" s="219">
        <v>8936.2116999999998</v>
      </c>
      <c r="P368" s="219">
        <v>5870.3789446000001</v>
      </c>
      <c r="Q368" s="225"/>
      <c r="R368" s="219">
        <f t="shared" si="44"/>
        <v>3065.8327553999998</v>
      </c>
      <c r="S368" s="221"/>
      <c r="T368" s="219">
        <v>0</v>
      </c>
      <c r="U368" s="219">
        <v>0</v>
      </c>
      <c r="V368" s="225">
        <v>0</v>
      </c>
      <c r="W368" s="219">
        <f t="shared" si="45"/>
        <v>0</v>
      </c>
      <c r="X368" s="221"/>
      <c r="Y368" s="219">
        <v>0</v>
      </c>
      <c r="Z368" s="219">
        <v>0</v>
      </c>
      <c r="AA368" s="225">
        <v>0</v>
      </c>
      <c r="AB368" s="219">
        <f t="shared" si="46"/>
        <v>0</v>
      </c>
      <c r="AC368" s="236"/>
      <c r="AE368" s="236"/>
      <c r="AF368" s="236"/>
    </row>
    <row r="369" spans="1:32" s="220" customFormat="1" ht="14.4" hidden="1" x14ac:dyDescent="0.3">
      <c r="A369" s="220" t="s">
        <v>6972</v>
      </c>
      <c r="B369" s="288" t="s">
        <v>7438</v>
      </c>
      <c r="C369" s="274">
        <v>0</v>
      </c>
      <c r="D369" s="274">
        <v>0</v>
      </c>
      <c r="E369" s="219">
        <f t="shared" si="40"/>
        <v>0</v>
      </c>
      <c r="F369" s="219">
        <f t="shared" si="41"/>
        <v>0</v>
      </c>
      <c r="G369" s="225"/>
      <c r="H369" s="219">
        <f t="shared" si="42"/>
        <v>0</v>
      </c>
      <c r="I369" s="221"/>
      <c r="J369" s="219">
        <v>0</v>
      </c>
      <c r="K369" s="219">
        <v>0</v>
      </c>
      <c r="L369" s="225"/>
      <c r="M369" s="219">
        <f t="shared" si="43"/>
        <v>0</v>
      </c>
      <c r="N369" s="221"/>
      <c r="O369" s="219">
        <v>0</v>
      </c>
      <c r="P369" s="219">
        <v>0</v>
      </c>
      <c r="Q369" s="225"/>
      <c r="R369" s="219">
        <f t="shared" si="44"/>
        <v>0</v>
      </c>
      <c r="S369" s="221"/>
      <c r="T369" s="219">
        <v>0</v>
      </c>
      <c r="U369" s="219">
        <v>0</v>
      </c>
      <c r="V369" s="225">
        <v>0</v>
      </c>
      <c r="W369" s="219">
        <f t="shared" si="45"/>
        <v>0</v>
      </c>
      <c r="X369" s="221"/>
      <c r="Y369" s="219">
        <v>0</v>
      </c>
      <c r="Z369" s="219">
        <v>0</v>
      </c>
      <c r="AA369" s="225">
        <v>0</v>
      </c>
      <c r="AB369" s="219">
        <f t="shared" si="46"/>
        <v>0</v>
      </c>
      <c r="AC369" s="236"/>
      <c r="AE369" s="236"/>
      <c r="AF369" s="236"/>
    </row>
    <row r="370" spans="1:32" s="220" customFormat="1" ht="13.2" x14ac:dyDescent="0.3">
      <c r="A370" s="212" t="s">
        <v>387</v>
      </c>
      <c r="B370" s="300" t="s">
        <v>7492</v>
      </c>
      <c r="C370" s="274">
        <v>3.6212999999999997</v>
      </c>
      <c r="D370" s="274">
        <v>3.5587321799999998</v>
      </c>
      <c r="E370" s="213">
        <f>+J370+O370+T370+Y370-C370</f>
        <v>21171.640700000004</v>
      </c>
      <c r="F370" s="213">
        <f>(+K370+P370+U370+Z370-D370)</f>
        <v>5778.2528086500006</v>
      </c>
      <c r="G370" s="178"/>
      <c r="H370" s="213">
        <f t="shared" si="42"/>
        <v>15393.387891350003</v>
      </c>
      <c r="I370" s="214"/>
      <c r="J370" s="213">
        <v>2655.9128000000001</v>
      </c>
      <c r="K370" s="213">
        <v>986.01939344000004</v>
      </c>
      <c r="L370" s="178"/>
      <c r="M370" s="213">
        <f t="shared" si="43"/>
        <v>1669.8934065600001</v>
      </c>
      <c r="N370" s="214"/>
      <c r="O370" s="213">
        <v>18519.349200000001</v>
      </c>
      <c r="P370" s="213">
        <v>4795.7921473900005</v>
      </c>
      <c r="Q370" s="178"/>
      <c r="R370" s="213">
        <f t="shared" si="44"/>
        <v>13723.55705261</v>
      </c>
      <c r="S370" s="214"/>
      <c r="T370" s="213">
        <v>0</v>
      </c>
      <c r="U370" s="213">
        <v>0</v>
      </c>
      <c r="V370" s="178">
        <v>0</v>
      </c>
      <c r="W370" s="213">
        <f t="shared" si="45"/>
        <v>0</v>
      </c>
      <c r="X370" s="214"/>
      <c r="Y370" s="213">
        <v>0</v>
      </c>
      <c r="Z370" s="213">
        <v>0</v>
      </c>
      <c r="AA370" s="178">
        <v>0</v>
      </c>
      <c r="AB370" s="213">
        <f t="shared" si="46"/>
        <v>0</v>
      </c>
      <c r="AC370" s="236"/>
      <c r="AE370" s="236"/>
      <c r="AF370" s="236"/>
    </row>
    <row r="371" spans="1:32" s="220" customFormat="1" ht="14.4" hidden="1" x14ac:dyDescent="0.3">
      <c r="A371" s="220" t="s">
        <v>6973</v>
      </c>
      <c r="B371" s="288" t="s">
        <v>7439</v>
      </c>
      <c r="C371" s="274">
        <v>3.6212999999999997</v>
      </c>
      <c r="D371" s="274">
        <v>3.5587321799999998</v>
      </c>
      <c r="E371" s="219">
        <f t="shared" si="40"/>
        <v>21175.262000000002</v>
      </c>
      <c r="F371" s="219">
        <f t="shared" si="41"/>
        <v>5781.8115408300009</v>
      </c>
      <c r="G371" s="225"/>
      <c r="H371" s="219">
        <f t="shared" si="42"/>
        <v>15393.450459170002</v>
      </c>
      <c r="I371" s="221"/>
      <c r="J371" s="219">
        <v>2655.9128000000001</v>
      </c>
      <c r="K371" s="219">
        <v>986.01939344000004</v>
      </c>
      <c r="L371" s="225"/>
      <c r="M371" s="219">
        <f t="shared" si="43"/>
        <v>1669.8934065600001</v>
      </c>
      <c r="N371" s="221"/>
      <c r="O371" s="219">
        <v>18519.349200000001</v>
      </c>
      <c r="P371" s="219">
        <v>4795.7921473900005</v>
      </c>
      <c r="Q371" s="225"/>
      <c r="R371" s="219">
        <f t="shared" si="44"/>
        <v>13723.55705261</v>
      </c>
      <c r="S371" s="221"/>
      <c r="T371" s="219">
        <v>0</v>
      </c>
      <c r="U371" s="219">
        <v>0</v>
      </c>
      <c r="V371" s="225">
        <v>0</v>
      </c>
      <c r="W371" s="219">
        <f t="shared" si="45"/>
        <v>0</v>
      </c>
      <c r="X371" s="221"/>
      <c r="Y371" s="219">
        <v>0</v>
      </c>
      <c r="Z371" s="219">
        <v>0</v>
      </c>
      <c r="AA371" s="225">
        <v>0</v>
      </c>
      <c r="AB371" s="219">
        <f t="shared" si="46"/>
        <v>0</v>
      </c>
      <c r="AC371" s="236"/>
      <c r="AE371" s="236"/>
      <c r="AF371" s="236"/>
    </row>
    <row r="372" spans="1:32" s="220" customFormat="1" ht="14.4" hidden="1" x14ac:dyDescent="0.3">
      <c r="A372" s="227" t="s">
        <v>6974</v>
      </c>
      <c r="B372" s="288" t="s">
        <v>7440</v>
      </c>
      <c r="C372" s="274">
        <v>0</v>
      </c>
      <c r="D372" s="274">
        <v>0</v>
      </c>
      <c r="E372" s="219">
        <f t="shared" si="40"/>
        <v>421.19220000000001</v>
      </c>
      <c r="F372" s="219">
        <f t="shared" si="41"/>
        <v>284.37988394999996</v>
      </c>
      <c r="G372" s="225"/>
      <c r="H372" s="219">
        <f t="shared" si="42"/>
        <v>136.81231605000005</v>
      </c>
      <c r="I372" s="221"/>
      <c r="J372" s="219">
        <v>421.19220000000001</v>
      </c>
      <c r="K372" s="219">
        <v>284.37988394999996</v>
      </c>
      <c r="L372" s="225"/>
      <c r="M372" s="219">
        <f t="shared" si="43"/>
        <v>136.81231605000005</v>
      </c>
      <c r="N372" s="221"/>
      <c r="O372" s="219">
        <v>0</v>
      </c>
      <c r="P372" s="219">
        <v>0</v>
      </c>
      <c r="Q372" s="225"/>
      <c r="R372" s="219">
        <f t="shared" si="44"/>
        <v>0</v>
      </c>
      <c r="S372" s="221"/>
      <c r="T372" s="219">
        <v>0</v>
      </c>
      <c r="U372" s="219">
        <v>0</v>
      </c>
      <c r="V372" s="225">
        <v>0</v>
      </c>
      <c r="W372" s="219">
        <f t="shared" si="45"/>
        <v>0</v>
      </c>
      <c r="X372" s="221"/>
      <c r="Y372" s="219">
        <v>0</v>
      </c>
      <c r="Z372" s="219">
        <v>0</v>
      </c>
      <c r="AA372" s="225">
        <v>0</v>
      </c>
      <c r="AB372" s="219">
        <f t="shared" si="46"/>
        <v>0</v>
      </c>
      <c r="AC372" s="236"/>
      <c r="AE372" s="236"/>
      <c r="AF372" s="236"/>
    </row>
    <row r="373" spans="1:32" s="221" customFormat="1" ht="13.8" thickBot="1" x14ac:dyDescent="0.35">
      <c r="A373" s="216" t="s">
        <v>388</v>
      </c>
      <c r="B373" s="300" t="s">
        <v>7493</v>
      </c>
      <c r="C373" s="274">
        <v>0</v>
      </c>
      <c r="D373" s="274">
        <v>0</v>
      </c>
      <c r="E373" s="216">
        <f>+J373+O373+T373+Y373-C373</f>
        <v>7003.6722</v>
      </c>
      <c r="F373" s="216">
        <f>+K373+P373+U373+Z373-D373</f>
        <v>505.22488394143181</v>
      </c>
      <c r="G373" s="222"/>
      <c r="H373" s="216">
        <f t="shared" si="42"/>
        <v>6498.4473160585685</v>
      </c>
      <c r="I373" s="214"/>
      <c r="J373" s="216">
        <v>5003.6722</v>
      </c>
      <c r="K373" s="216">
        <v>283.6798839414318</v>
      </c>
      <c r="L373" s="222"/>
      <c r="M373" s="216">
        <f t="shared" si="43"/>
        <v>4719.9923160585686</v>
      </c>
      <c r="N373" s="214"/>
      <c r="O373" s="216">
        <v>2000</v>
      </c>
      <c r="P373" s="216">
        <v>221.54499999999999</v>
      </c>
      <c r="Q373" s="222"/>
      <c r="R373" s="216">
        <f t="shared" si="44"/>
        <v>1778.4549999999999</v>
      </c>
      <c r="S373" s="214"/>
      <c r="T373" s="216">
        <v>0</v>
      </c>
      <c r="U373" s="216">
        <v>0</v>
      </c>
      <c r="V373" s="222">
        <v>0</v>
      </c>
      <c r="W373" s="216">
        <f t="shared" si="45"/>
        <v>0</v>
      </c>
      <c r="X373" s="214"/>
      <c r="Y373" s="216">
        <v>0</v>
      </c>
      <c r="Z373" s="216">
        <v>0</v>
      </c>
      <c r="AA373" s="222">
        <v>0</v>
      </c>
      <c r="AB373" s="216">
        <f t="shared" si="46"/>
        <v>0</v>
      </c>
      <c r="AC373" s="236"/>
      <c r="AD373" s="220"/>
      <c r="AE373" s="236"/>
      <c r="AF373" s="236"/>
    </row>
    <row r="374" spans="1:32" s="220" customFormat="1" ht="15" hidden="1" thickTop="1" x14ac:dyDescent="0.3">
      <c r="A374" s="230" t="s">
        <v>6975</v>
      </c>
      <c r="B374" s="288" t="s">
        <v>7441</v>
      </c>
      <c r="C374" s="274">
        <v>0</v>
      </c>
      <c r="D374" s="274">
        <v>0</v>
      </c>
      <c r="E374" s="219">
        <f t="shared" si="40"/>
        <v>0</v>
      </c>
      <c r="F374" s="219">
        <f t="shared" si="41"/>
        <v>0</v>
      </c>
      <c r="G374" s="225"/>
      <c r="H374" s="219">
        <f t="shared" si="42"/>
        <v>0</v>
      </c>
      <c r="I374" s="221"/>
      <c r="J374" s="219">
        <v>0</v>
      </c>
      <c r="K374" s="219">
        <v>0</v>
      </c>
      <c r="L374" s="225"/>
      <c r="M374" s="219">
        <f t="shared" si="43"/>
        <v>0</v>
      </c>
      <c r="N374" s="221"/>
      <c r="O374" s="219">
        <v>0</v>
      </c>
      <c r="P374" s="219">
        <v>0</v>
      </c>
      <c r="Q374" s="225"/>
      <c r="R374" s="219">
        <f t="shared" si="44"/>
        <v>0</v>
      </c>
      <c r="S374" s="221"/>
      <c r="T374" s="219">
        <v>0</v>
      </c>
      <c r="U374" s="219">
        <v>0</v>
      </c>
      <c r="V374" s="225">
        <v>0</v>
      </c>
      <c r="W374" s="219">
        <f t="shared" si="45"/>
        <v>0</v>
      </c>
      <c r="X374" s="221"/>
      <c r="Y374" s="219">
        <v>0</v>
      </c>
      <c r="Z374" s="219">
        <v>0</v>
      </c>
      <c r="AA374" s="225">
        <v>0</v>
      </c>
      <c r="AB374" s="219">
        <f t="shared" si="46"/>
        <v>0</v>
      </c>
      <c r="AC374" s="236"/>
      <c r="AE374" s="236"/>
      <c r="AF374" s="236"/>
    </row>
    <row r="375" spans="1:32" s="220" customFormat="1" ht="14.4" hidden="1" x14ac:dyDescent="0.3">
      <c r="A375" s="220" t="s">
        <v>6976</v>
      </c>
      <c r="B375" s="288" t="s">
        <v>7442</v>
      </c>
      <c r="C375" s="274">
        <v>0</v>
      </c>
      <c r="D375" s="274">
        <v>0</v>
      </c>
      <c r="E375" s="219">
        <f t="shared" si="40"/>
        <v>5082.4799999999996</v>
      </c>
      <c r="F375" s="219">
        <f t="shared" si="41"/>
        <v>221.54499999999999</v>
      </c>
      <c r="G375" s="219"/>
      <c r="H375" s="219">
        <f t="shared" si="42"/>
        <v>4860.9349999999995</v>
      </c>
      <c r="I375" s="221"/>
      <c r="J375" s="219">
        <v>4582.4799999999996</v>
      </c>
      <c r="K375" s="219">
        <v>0</v>
      </c>
      <c r="L375" s="219"/>
      <c r="M375" s="219">
        <f t="shared" si="43"/>
        <v>4582.4799999999996</v>
      </c>
      <c r="N375" s="221"/>
      <c r="O375" s="219">
        <v>500</v>
      </c>
      <c r="P375" s="219">
        <v>221.54499999999999</v>
      </c>
      <c r="Q375" s="219"/>
      <c r="R375" s="219">
        <f t="shared" si="44"/>
        <v>278.45500000000004</v>
      </c>
      <c r="S375" s="221"/>
      <c r="T375" s="219">
        <v>0</v>
      </c>
      <c r="U375" s="219">
        <v>0</v>
      </c>
      <c r="V375" s="219">
        <v>0</v>
      </c>
      <c r="W375" s="219">
        <f t="shared" si="45"/>
        <v>0</v>
      </c>
      <c r="X375" s="221"/>
      <c r="Y375" s="219">
        <v>0</v>
      </c>
      <c r="Z375" s="219">
        <v>0</v>
      </c>
      <c r="AA375" s="219">
        <v>0</v>
      </c>
      <c r="AB375" s="219">
        <f t="shared" si="46"/>
        <v>0</v>
      </c>
      <c r="AC375" s="236"/>
      <c r="AE375" s="236"/>
      <c r="AF375" s="236"/>
    </row>
    <row r="376" spans="1:32" s="220" customFormat="1" ht="13.2" hidden="1" x14ac:dyDescent="0.3">
      <c r="B376" s="289"/>
      <c r="C376" s="275"/>
      <c r="D376" s="275"/>
      <c r="E376" s="219"/>
      <c r="F376" s="219"/>
      <c r="G376" s="219"/>
      <c r="H376" s="219"/>
      <c r="I376" s="221"/>
      <c r="J376" s="219"/>
      <c r="K376" s="219"/>
      <c r="L376" s="219"/>
      <c r="M376" s="219"/>
      <c r="N376" s="221"/>
      <c r="O376" s="219"/>
      <c r="P376" s="219"/>
      <c r="Q376" s="219"/>
      <c r="R376" s="219"/>
      <c r="S376" s="221"/>
      <c r="T376" s="219"/>
      <c r="U376" s="219"/>
      <c r="V376" s="219"/>
      <c r="W376" s="219"/>
      <c r="X376" s="221"/>
      <c r="Y376" s="219"/>
      <c r="Z376" s="219"/>
      <c r="AA376" s="219"/>
      <c r="AB376" s="219"/>
      <c r="AE376" s="236"/>
      <c r="AF376" s="236"/>
    </row>
    <row r="377" spans="1:32" s="220" customFormat="1" ht="12.75" hidden="1" customHeight="1" x14ac:dyDescent="0.3">
      <c r="B377" s="289"/>
      <c r="C377" s="275"/>
      <c r="D377" s="275"/>
      <c r="E377" s="219"/>
      <c r="F377" s="219"/>
      <c r="G377" s="219"/>
      <c r="H377" s="219"/>
      <c r="I377" s="221"/>
      <c r="J377" s="219"/>
      <c r="K377" s="219"/>
      <c r="L377" s="219"/>
      <c r="M377" s="219"/>
      <c r="N377" s="221"/>
      <c r="O377" s="219"/>
      <c r="P377" s="219"/>
      <c r="Q377" s="219"/>
      <c r="R377" s="219"/>
      <c r="S377" s="221"/>
      <c r="T377" s="219"/>
      <c r="U377" s="219"/>
      <c r="V377" s="219"/>
      <c r="W377" s="219"/>
      <c r="X377" s="221"/>
      <c r="Y377" s="219"/>
      <c r="Z377" s="219"/>
      <c r="AA377" s="219"/>
      <c r="AB377" s="219"/>
      <c r="AE377" s="236"/>
      <c r="AF377" s="236"/>
    </row>
    <row r="378" spans="1:32" s="220" customFormat="1" ht="12.75" hidden="1" customHeight="1" x14ac:dyDescent="0.3">
      <c r="B378" s="289"/>
      <c r="C378" s="275"/>
      <c r="D378" s="275"/>
      <c r="E378" s="219"/>
      <c r="F378" s="219"/>
      <c r="G378" s="219"/>
      <c r="H378" s="219"/>
      <c r="I378" s="221"/>
      <c r="J378" s="219"/>
      <c r="K378" s="219"/>
      <c r="L378" s="219"/>
      <c r="M378" s="219"/>
      <c r="N378" s="221"/>
      <c r="O378" s="219"/>
      <c r="P378" s="219"/>
      <c r="Q378" s="219"/>
      <c r="R378" s="219"/>
      <c r="S378" s="221"/>
      <c r="T378" s="219"/>
      <c r="U378" s="219"/>
      <c r="V378" s="219"/>
      <c r="W378" s="219"/>
      <c r="X378" s="221"/>
      <c r="Y378" s="219"/>
      <c r="Z378" s="219"/>
      <c r="AA378" s="219"/>
      <c r="AB378" s="219"/>
      <c r="AE378" s="236"/>
      <c r="AF378" s="236"/>
    </row>
    <row r="379" spans="1:32" s="220" customFormat="1" ht="12.75" hidden="1" customHeight="1" x14ac:dyDescent="0.3">
      <c r="B379" s="289"/>
      <c r="C379" s="275"/>
      <c r="D379" s="275"/>
      <c r="E379" s="219"/>
      <c r="F379" s="219"/>
      <c r="G379" s="219"/>
      <c r="H379" s="219"/>
      <c r="I379" s="221"/>
      <c r="J379" s="219"/>
      <c r="K379" s="219"/>
      <c r="L379" s="219"/>
      <c r="M379" s="219"/>
      <c r="N379" s="221"/>
      <c r="O379" s="219"/>
      <c r="P379" s="219"/>
      <c r="Q379" s="219"/>
      <c r="R379" s="219"/>
      <c r="S379" s="221"/>
      <c r="T379" s="219"/>
      <c r="U379" s="219"/>
      <c r="V379" s="219"/>
      <c r="W379" s="219"/>
      <c r="X379" s="221"/>
      <c r="Y379" s="219"/>
      <c r="Z379" s="219"/>
      <c r="AA379" s="219"/>
      <c r="AB379" s="219"/>
      <c r="AE379" s="236"/>
      <c r="AF379" s="236"/>
    </row>
    <row r="380" spans="1:32" s="220" customFormat="1" ht="12.75" hidden="1" customHeight="1" x14ac:dyDescent="0.3">
      <c r="B380" s="289"/>
      <c r="C380" s="275"/>
      <c r="D380" s="275"/>
      <c r="E380" s="219"/>
      <c r="F380" s="219"/>
      <c r="G380" s="219"/>
      <c r="H380" s="219"/>
      <c r="I380" s="221"/>
      <c r="J380" s="219"/>
      <c r="K380" s="219"/>
      <c r="L380" s="219"/>
      <c r="M380" s="219"/>
      <c r="N380" s="221"/>
      <c r="O380" s="219"/>
      <c r="P380" s="219"/>
      <c r="Q380" s="219"/>
      <c r="R380" s="219"/>
      <c r="S380" s="221"/>
      <c r="T380" s="219"/>
      <c r="U380" s="219"/>
      <c r="V380" s="219"/>
      <c r="W380" s="219"/>
      <c r="X380" s="221"/>
      <c r="Y380" s="219"/>
      <c r="Z380" s="219"/>
      <c r="AA380" s="219"/>
      <c r="AB380" s="219"/>
      <c r="AE380" s="236"/>
      <c r="AF380" s="236"/>
    </row>
    <row r="381" spans="1:32" ht="12.75" customHeight="1" thickTop="1" x14ac:dyDescent="0.3">
      <c r="A381" s="231"/>
      <c r="B381" s="303"/>
      <c r="C381" s="271"/>
      <c r="D381" s="271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</row>
    <row r="382" spans="1:32" ht="12.75" customHeight="1" x14ac:dyDescent="0.3">
      <c r="A382" s="231"/>
      <c r="B382" s="303"/>
      <c r="C382" s="271"/>
      <c r="D382" s="271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</row>
    <row r="383" spans="1:32" ht="12.75" customHeight="1" x14ac:dyDescent="0.3">
      <c r="C383" s="271"/>
      <c r="D383" s="271"/>
      <c r="E383" s="218">
        <f>+E9-negdsen!I113</f>
        <v>0</v>
      </c>
      <c r="F383" s="218">
        <f>+F9-negdsen!J113</f>
        <v>0</v>
      </c>
      <c r="J383" s="218">
        <f>+J9-negdsen!Q113</f>
        <v>0</v>
      </c>
      <c r="K383" s="218">
        <f>+K9-negdsen!R113</f>
        <v>0</v>
      </c>
      <c r="O383" s="218">
        <f>+O9-negdsen!Y113</f>
        <v>0</v>
      </c>
      <c r="P383" s="218">
        <f>+P9-negdsen!Z113</f>
        <v>0</v>
      </c>
      <c r="T383" s="218">
        <f>+T9-negdsen!AG113</f>
        <v>0</v>
      </c>
      <c r="U383" s="218">
        <f>+U9-negdsen!AH113</f>
        <v>0</v>
      </c>
      <c r="Y383" s="218">
        <f>+Y9-negdsen!AO113</f>
        <v>0</v>
      </c>
      <c r="Z383" s="218">
        <f>+Z9-negdsen!AP113</f>
        <v>0</v>
      </c>
      <c r="AA383" s="217">
        <f>+Z383</f>
        <v>0</v>
      </c>
    </row>
    <row r="384" spans="1:32" ht="12.75" customHeight="1" x14ac:dyDescent="0.3">
      <c r="C384" s="271"/>
      <c r="D384" s="271"/>
    </row>
    <row r="385" spans="3:13" ht="12.75" customHeight="1" x14ac:dyDescent="0.3">
      <c r="C385" s="271"/>
      <c r="D385" s="271"/>
    </row>
    <row r="386" spans="3:13" ht="12.75" customHeight="1" x14ac:dyDescent="0.3">
      <c r="C386" s="271"/>
      <c r="D386" s="271"/>
      <c r="M386" s="158" t="s">
        <v>269</v>
      </c>
    </row>
  </sheetData>
  <autoFilter ref="A8:AB380" xr:uid="{B072D251-F693-4541-A00B-8A2DF00F2E9C}">
    <filterColumn colId="0">
      <colorFilter dxfId="0" cellColor="0"/>
    </filterColumn>
  </autoFilter>
  <mergeCells count="5">
    <mergeCell ref="E7:H7"/>
    <mergeCell ref="J7:M7"/>
    <mergeCell ref="O7:R7"/>
    <mergeCell ref="T7:W7"/>
    <mergeCell ref="Y7:AB7"/>
  </mergeCells>
  <pageMargins left="0" right="0" top="0" bottom="0" header="0" footer="0"/>
  <pageSetup paperSize="9" scale="65" fitToHeight="0" orientation="landscape" r:id="rId1"/>
  <headerFooter alignWithMargins="0"/>
  <ignoredErrors>
    <ignoredError sqref="E1:H68 E384:H1048576 E383 G383:H383 E371:H382 E370:F370 G370:H370 E70:H369 E69:F69 G69:H69" formula="1"/>
    <ignoredError sqref="B1:B1048576" numberStoredAsText="1"/>
    <ignoredError sqref="J9:AB9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B04DC757A7F84E8369BA71E983E72C" ma:contentTypeVersion="4" ma:contentTypeDescription="Create a new document." ma:contentTypeScope="" ma:versionID="0edd5bb60c1b862ab973589638fe9023">
  <xsd:schema xmlns:xsd="http://www.w3.org/2001/XMLSchema" xmlns:xs="http://www.w3.org/2001/XMLSchema" xmlns:p="http://schemas.microsoft.com/office/2006/metadata/properties" xmlns:ns2="9ce0bcb2-0c4e-4163-b013-b81f7ee11305" xmlns:ns3="2fdbf64e-b201-4cff-8175-cb1aa755e536" targetNamespace="http://schemas.microsoft.com/office/2006/metadata/properties" ma:root="true" ma:fieldsID="3d8724505185d9c41adbc8b7df2b89cb" ns2:_="" ns3:_="">
    <xsd:import namespace="9ce0bcb2-0c4e-4163-b013-b81f7ee11305"/>
    <xsd:import namespace="2fdbf64e-b201-4cff-8175-cb1aa755e5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e0bcb2-0c4e-4163-b013-b81f7ee113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bf64e-b201-4cff-8175-cb1aa755e53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2fdbf64e-b201-4cff-8175-cb1aa755e536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B856719-53D2-408D-B0C3-B7D920BD83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e0bcb2-0c4e-4163-b013-b81f7ee11305"/>
    <ds:schemaRef ds:uri="2fdbf64e-b201-4cff-8175-cb1aa755e5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C4A283-F8C9-4E58-8789-57BE54256A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43B735-28A4-4CDD-B432-C37DC9D946A8}">
  <ds:schemaRefs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9ce0bcb2-0c4e-4163-b013-b81f7ee11305"/>
    <ds:schemaRef ds:uri="2fdbf64e-b201-4cff-8175-cb1aa755e536"/>
    <ds:schemaRef ds:uri="http://purl.org/dc/dcmitype/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negdsen</vt:lpstr>
      <vt:lpstr>on-tovchoo-</vt:lpstr>
      <vt:lpstr>tez, aimag-</vt:lpstr>
      <vt:lpstr>hutulbur-</vt:lpstr>
      <vt:lpstr>zoriulalt-</vt:lpstr>
      <vt:lpstr>'hutulbur-'!Print_Area</vt:lpstr>
      <vt:lpstr>negdsen!Print_Area</vt:lpstr>
      <vt:lpstr>'on-tovchoo-'!Print_Area</vt:lpstr>
      <vt:lpstr>'tez, aimag-'!Print_Area</vt:lpstr>
      <vt:lpstr>'zoriulalt-'!Print_Area</vt:lpstr>
      <vt:lpstr>negdsen!Print_Titles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Алтанхорол Мэндээ</dc:creator>
  <cp:keywords/>
  <dc:description/>
  <cp:lastModifiedBy>Алтанхорол Мэндээ</cp:lastModifiedBy>
  <cp:revision/>
  <cp:lastPrinted>2021-10-12T01:07:39Z</cp:lastPrinted>
  <dcterms:created xsi:type="dcterms:W3CDTF">2020-02-09T16:04:12Z</dcterms:created>
  <dcterms:modified xsi:type="dcterms:W3CDTF">2021-10-12T02:40:04Z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0x0101004BB04DC757A7F84E8369BA71E983E72C</vt:lpwstr>
  </property>
  <property fmtid="{D5CDD505-2E9C-101B-9397-08002B2CF9AE}" pid="3" name="ComplianceAssetId">
    <vt:lpwstr/>
  </property>
  <property fmtid="{D5CDD505-2E9C-101B-9397-08002B2CF9AE}" pid="4" name="_ExtendedDescription">
    <vt:lpwstr/>
  </property>
</Properties>
</file>